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4f8a35003aa76d/Máy tính/New folder/"/>
    </mc:Choice>
  </mc:AlternateContent>
  <xr:revisionPtr revIDLastSave="160" documentId="8_{CE4E1744-DABB-4BDC-8232-0E6699DD4FDE}" xr6:coauthVersionLast="47" xr6:coauthVersionMax="47" xr10:uidLastSave="{14CFF81C-9743-400A-8456-3DDA23B4149A}"/>
  <bookViews>
    <workbookView xWindow="-108" yWindow="-108" windowWidth="23256" windowHeight="12456" activeTab="1" xr2:uid="{54586CD6-CDD6-458C-BA2F-CD5E33B6F474}"/>
  </bookViews>
  <sheets>
    <sheet name="FORECAST" sheetId="21" r:id="rId1"/>
    <sheet name="2025" sheetId="20" r:id="rId2"/>
    <sheet name="new_MM" sheetId="26" r:id="rId3"/>
    <sheet name="new_offshore" sheetId="27" r:id="rId4"/>
    <sheet name="ATRITTION 2024" sheetId="17" state="hidden" r:id="rId5"/>
    <sheet name="new_CDD" sheetId="6" r:id="rId6"/>
    <sheet name="ALLOCATE_CDTD" sheetId="23" r:id="rId7"/>
    <sheet name="Sheet2" sheetId="14" state="hidden" r:id="rId8"/>
    <sheet name="fp_estimate" sheetId="3" r:id="rId9"/>
  </sheets>
  <definedNames>
    <definedName name="__________a1" hidden="1">{"'Sheet1'!$L$16"}</definedName>
    <definedName name="__________a1_1" hidden="1">{"'Sheet1'!$L$16"}</definedName>
    <definedName name="__________a1_1_1" hidden="1">{"'Sheet1'!$L$16"}</definedName>
    <definedName name="__________a1_1_1_1" hidden="1">{"'Sheet1'!$L$16"}</definedName>
    <definedName name="__________a1_1_2" hidden="1">{"'Sheet1'!$L$16"}</definedName>
    <definedName name="__________a1_2" hidden="1">{"'Sheet1'!$L$16"}</definedName>
    <definedName name="__________a1_2_1" hidden="1">{"'Sheet1'!$L$16"}</definedName>
    <definedName name="__________a1_3" hidden="1">{"'Sheet1'!$L$16"}</definedName>
    <definedName name="_____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__NS03" hidden="1">{"'Sheet1'!$L$16"}</definedName>
    <definedName name="_________NS03_1" hidden="1">{"'Sheet1'!$L$16"}</definedName>
    <definedName name="_________NS03_1_1" hidden="1">{"'Sheet1'!$L$16"}</definedName>
    <definedName name="_________NS03_1_1_1" hidden="1">{"'Sheet1'!$L$16"}</definedName>
    <definedName name="_________NS03_1_2" hidden="1">{"'Sheet1'!$L$16"}</definedName>
    <definedName name="_________NS03_2" hidden="1">{"'Sheet1'!$L$16"}</definedName>
    <definedName name="_________NS03_2_1" hidden="1">{"'Sheet1'!$L$16"}</definedName>
    <definedName name="_________NS03_3" hidden="1">{"'Sheet1'!$L$16"}</definedName>
    <definedName name="_________NSO2" hidden="1">{"'Sheet1'!$L$16"}</definedName>
    <definedName name="_________NSO2_1" hidden="1">{"'Sheet1'!$L$16"}</definedName>
    <definedName name="_________NSO2_1_1" hidden="1">{"'Sheet1'!$L$16"}</definedName>
    <definedName name="_________NSO2_1_1_1" hidden="1">{"'Sheet1'!$L$16"}</definedName>
    <definedName name="_________NSO2_1_2" hidden="1">{"'Sheet1'!$L$16"}</definedName>
    <definedName name="_________NSO2_2" hidden="1">{"'Sheet1'!$L$16"}</definedName>
    <definedName name="_________NSO2_2_1" hidden="1">{"'Sheet1'!$L$16"}</definedName>
    <definedName name="_________NSO2_3" hidden="1">{"'Sheet1'!$L$16"}</definedName>
    <definedName name="____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_a1" hidden="1">{"'Sheet1'!$L$16"}</definedName>
    <definedName name="________a1_1" hidden="1">{"'Sheet1'!$L$16"}</definedName>
    <definedName name="________a1_1_1" hidden="1">{"'Sheet1'!$L$16"}</definedName>
    <definedName name="________a1_1_1_1" hidden="1">{"'Sheet1'!$L$16"}</definedName>
    <definedName name="________a1_1_2" hidden="1">{"'Sheet1'!$L$16"}</definedName>
    <definedName name="________a1_2" hidden="1">{"'Sheet1'!$L$16"}</definedName>
    <definedName name="________a1_2_1" hidden="1">{"'Sheet1'!$L$16"}</definedName>
    <definedName name="________a1_3" hidden="1">{"'Sheet1'!$L$16"}</definedName>
    <definedName name="_____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NEW3" hidden="1">{#N/A,#N/A,FALSE,"SMT1";#N/A,#N/A,FALSE,"SMT2";#N/A,#N/A,FALSE,"Summary";#N/A,#N/A,FALSE,"Graphs";#N/A,#N/A,FALSE,"4 Panel"}</definedName>
    <definedName name="_______NEW4" hidden="1">{#N/A,#N/A,FALSE,"Full";#N/A,#N/A,FALSE,"Half";#N/A,#N/A,FALSE,"Op Expenses";#N/A,#N/A,FALSE,"Cap Charge";#N/A,#N/A,FALSE,"Cost C";#N/A,#N/A,FALSE,"PP&amp;E";#N/A,#N/A,FALSE,"R&amp;D"}</definedName>
    <definedName name="_______NS03" hidden="1">{"'Sheet1'!$L$16"}</definedName>
    <definedName name="_______NS03_1" hidden="1">{"'Sheet1'!$L$16"}</definedName>
    <definedName name="_______NS03_1_1" hidden="1">{"'Sheet1'!$L$16"}</definedName>
    <definedName name="_______NS03_1_1_1" hidden="1">{"'Sheet1'!$L$16"}</definedName>
    <definedName name="_______NS03_1_2" hidden="1">{"'Sheet1'!$L$16"}</definedName>
    <definedName name="_______NS03_2" hidden="1">{"'Sheet1'!$L$16"}</definedName>
    <definedName name="_______NS03_2_1" hidden="1">{"'Sheet1'!$L$16"}</definedName>
    <definedName name="_______NS03_3" hidden="1">{"'Sheet1'!$L$16"}</definedName>
    <definedName name="_______NSO2" hidden="1">{"'Sheet1'!$L$16"}</definedName>
    <definedName name="_______NSO2_1" hidden="1">{"'Sheet1'!$L$16"}</definedName>
    <definedName name="_______NSO2_1_1" hidden="1">{"'Sheet1'!$L$16"}</definedName>
    <definedName name="_______NSO2_1_1_1" hidden="1">{"'Sheet1'!$L$16"}</definedName>
    <definedName name="_______NSO2_1_2" hidden="1">{"'Sheet1'!$L$16"}</definedName>
    <definedName name="_______NSO2_2" hidden="1">{"'Sheet1'!$L$16"}</definedName>
    <definedName name="_______NSO2_2_1" hidden="1">{"'Sheet1'!$L$16"}</definedName>
    <definedName name="_______NSO2_3" hidden="1">{"'Sheet1'!$L$16"}</definedName>
    <definedName name="____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wrn2" hidden="1">{#N/A,#N/A,FALSE,"ASSUMPTIONS";#N/A,#N/A,FALSE,"Valuation Summary";"page1",#N/A,FALSE,"PRESENTATION";"page2",#N/A,FALSE,"PRESENTATION";#N/A,#N/A,FALSE,"ORIGINAL_ROLLBACK"}</definedName>
    <definedName name="_______wrn3" hidden="1">{#N/A,#N/A,FALSE,"ASSUMPTIONS";#N/A,#N/A,FALSE,"Valuation Summary";"page1",#N/A,FALSE,"PRESENTATION";"page2",#N/A,FALSE,"PRESENTATION";#N/A,#N/A,FALSE,"ORIGINAL_ROLLBACK"}</definedName>
    <definedName name="______a1" hidden="1">{"'Sheet1'!$L$16"}</definedName>
    <definedName name="______a1_1" hidden="1">{"'Sheet1'!$L$16"}</definedName>
    <definedName name="______a1_1_1" hidden="1">{"'Sheet1'!$L$16"}</definedName>
    <definedName name="______a1_1_1_1" hidden="1">{"'Sheet1'!$L$16"}</definedName>
    <definedName name="______a1_1_2" hidden="1">{"'Sheet1'!$L$16"}</definedName>
    <definedName name="______a1_2" hidden="1">{"'Sheet1'!$L$16"}</definedName>
    <definedName name="______a1_2_1" hidden="1">{"'Sheet1'!$L$16"}</definedName>
    <definedName name="______a1_3" hidden="1">{"'Sheet1'!$L$16"}</definedName>
    <definedName name="___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T01" hidden="1">#REF!</definedName>
    <definedName name="_____a1" hidden="1">{"'Sheet1'!$L$16"}</definedName>
    <definedName name="_____a1_1" hidden="1">{"'Sheet1'!$L$16"}</definedName>
    <definedName name="_____a1_1_1" hidden="1">{"'Sheet1'!$L$16"}</definedName>
    <definedName name="_____a1_1_1_1" hidden="1">{"'Sheet1'!$L$16"}</definedName>
    <definedName name="_____a1_1_2" hidden="1">{"'Sheet1'!$L$16"}</definedName>
    <definedName name="_____a1_2" hidden="1">{"'Sheet1'!$L$16"}</definedName>
    <definedName name="_____a1_2_1" hidden="1">{"'Sheet1'!$L$16"}</definedName>
    <definedName name="_____a1_3" hidden="1">{"'Sheet1'!$L$16"}</definedName>
    <definedName name="__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NEW3" hidden="1">{#N/A,#N/A,FALSE,"SMT1";#N/A,#N/A,FALSE,"SMT2";#N/A,#N/A,FALSE,"Summary";#N/A,#N/A,FALSE,"Graphs";#N/A,#N/A,FALSE,"4 Panel"}</definedName>
    <definedName name="_____NEW4" hidden="1">{#N/A,#N/A,FALSE,"Full";#N/A,#N/A,FALSE,"Half";#N/A,#N/A,FALSE,"Op Expenses";#N/A,#N/A,FALSE,"Cap Charge";#N/A,#N/A,FALSE,"Cost C";#N/A,#N/A,FALSE,"PP&amp;E";#N/A,#N/A,FALSE,"R&amp;D"}</definedName>
    <definedName name="_____NS03" hidden="1">{"'Sheet1'!$L$16"}</definedName>
    <definedName name="_____NS03_1" hidden="1">{"'Sheet1'!$L$16"}</definedName>
    <definedName name="_____NS03_1_1" hidden="1">{"'Sheet1'!$L$16"}</definedName>
    <definedName name="_____NS03_1_1_1" hidden="1">{"'Sheet1'!$L$16"}</definedName>
    <definedName name="_____NS03_1_2" hidden="1">{"'Sheet1'!$L$16"}</definedName>
    <definedName name="_____NS03_2" hidden="1">{"'Sheet1'!$L$16"}</definedName>
    <definedName name="_____NS03_2_1" hidden="1">{"'Sheet1'!$L$16"}</definedName>
    <definedName name="_____NS03_3" hidden="1">{"'Sheet1'!$L$16"}</definedName>
    <definedName name="_____NSO2" hidden="1">{"'Sheet1'!$L$16"}</definedName>
    <definedName name="_____NSO2_1" hidden="1">{"'Sheet1'!$L$16"}</definedName>
    <definedName name="_____NSO2_1_1" hidden="1">{"'Sheet1'!$L$16"}</definedName>
    <definedName name="_____NSO2_1_1_1" hidden="1">{"'Sheet1'!$L$16"}</definedName>
    <definedName name="_____NSO2_1_2" hidden="1">{"'Sheet1'!$L$16"}</definedName>
    <definedName name="_____NSO2_2" hidden="1">{"'Sheet1'!$L$16"}</definedName>
    <definedName name="_____NSO2_2_1" hidden="1">{"'Sheet1'!$L$16"}</definedName>
    <definedName name="_____NSO2_3" hidden="1">{"'Sheet1'!$L$16"}</definedName>
    <definedName name="__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T01" hidden="1">#REF!</definedName>
    <definedName name="_____T3" hidden="1">{"'Sheet1'!$L$16"}</definedName>
    <definedName name="_____wrn2" hidden="1">{#N/A,#N/A,FALSE,"ASSUMPTIONS";#N/A,#N/A,FALSE,"Valuation Summary";"page1",#N/A,FALSE,"PRESENTATION";"page2",#N/A,FALSE,"PRESENTATION";#N/A,#N/A,FALSE,"ORIGINAL_ROLLBACK"}</definedName>
    <definedName name="_____wrn3" hidden="1">{#N/A,#N/A,FALSE,"ASSUMPTIONS";#N/A,#N/A,FALSE,"Valuation Summary";"page1",#N/A,FALSE,"PRESENTATION";"page2",#N/A,FALSE,"PRESENTATION";#N/A,#N/A,FALSE,"ORIGINAL_ROLLBACK"}</definedName>
    <definedName name="____a1" hidden="1">{"'Sheet1'!$L$16"}</definedName>
    <definedName name="____a1_1" hidden="1">{"'Sheet1'!$L$16"}</definedName>
    <definedName name="____a1_1_1" hidden="1">{"'Sheet1'!$L$16"}</definedName>
    <definedName name="____a1_1_1_1" hidden="1">{"'Sheet1'!$L$16"}</definedName>
    <definedName name="____a1_1_2" hidden="1">{"'Sheet1'!$L$16"}</definedName>
    <definedName name="____a1_2" hidden="1">{"'Sheet1'!$L$16"}</definedName>
    <definedName name="____a1_2_1" hidden="1">{"'Sheet1'!$L$16"}</definedName>
    <definedName name="____a1_3" hidden="1">{"'Sheet1'!$L$16"}</definedName>
    <definedName name="____a10" hidden="1">{"'Sheet1'!$L$16"}</definedName>
    <definedName name="____a10_1" hidden="1">{"'Sheet1'!$L$16"}</definedName>
    <definedName name="____a10_1_1" hidden="1">{"'Sheet1'!$L$16"}</definedName>
    <definedName name="____a10_1_1_1" hidden="1">{"'Sheet1'!$L$16"}</definedName>
    <definedName name="____a10_1_2" hidden="1">{"'Sheet1'!$L$16"}</definedName>
    <definedName name="____a10_2" hidden="1">{"'Sheet1'!$L$16"}</definedName>
    <definedName name="____a10_2_1" hidden="1">{"'Sheet1'!$L$16"}</definedName>
    <definedName name="____a10_3" hidden="1">{"'Sheet1'!$L$16"}</definedName>
    <definedName name="____a11" hidden="1">{"'Sheet1'!$L$16"}</definedName>
    <definedName name="____a11_1" hidden="1">{"'Sheet1'!$L$16"}</definedName>
    <definedName name="____a11_1_1" hidden="1">{"'Sheet1'!$L$16"}</definedName>
    <definedName name="____a11_1_1_1" hidden="1">{"'Sheet1'!$L$16"}</definedName>
    <definedName name="____a11_1_2" hidden="1">{"'Sheet1'!$L$16"}</definedName>
    <definedName name="____a11_2" hidden="1">{"'Sheet1'!$L$16"}</definedName>
    <definedName name="____a11_2_1" hidden="1">{"'Sheet1'!$L$16"}</definedName>
    <definedName name="____a11_3" hidden="1">{"'Sheet1'!$L$16"}</definedName>
    <definedName name="____a12" hidden="1">{"'Sheet1'!$L$16"}</definedName>
    <definedName name="____a12_1" hidden="1">{"'Sheet1'!$L$16"}</definedName>
    <definedName name="____a12_1_1" hidden="1">{"'Sheet1'!$L$16"}</definedName>
    <definedName name="____a12_1_1_1" hidden="1">{"'Sheet1'!$L$16"}</definedName>
    <definedName name="____a12_1_2" hidden="1">{"'Sheet1'!$L$16"}</definedName>
    <definedName name="____a12_2" hidden="1">{"'Sheet1'!$L$16"}</definedName>
    <definedName name="____a12_2_1" hidden="1">{"'Sheet1'!$L$16"}</definedName>
    <definedName name="____a12_3" hidden="1">{"'Sheet1'!$L$16"}</definedName>
    <definedName name="____a129" hidden="1">{"Offgrid",#N/A,FALSE,"OFFGRID";"Region",#N/A,FALSE,"REGION";"Offgrid -2",#N/A,FALSE,"OFFGRID";"WTP",#N/A,FALSE,"WTP";"WTP -2",#N/A,FALSE,"WTP";"Project",#N/A,FALSE,"PROJECT";"Summary -2",#N/A,FALSE,"SUMMARY"}</definedName>
    <definedName name="____a129_1" hidden="1">{"Offgrid",#N/A,FALSE,"OFFGRID";"Region",#N/A,FALSE,"REGION";"Offgrid -2",#N/A,FALSE,"OFFGRID";"WTP",#N/A,FALSE,"WTP";"WTP -2",#N/A,FALSE,"WTP";"Project",#N/A,FALSE,"PROJECT";"Summary -2",#N/A,FALSE,"SUMMARY"}</definedName>
    <definedName name="____a129_1_1" hidden="1">{"Offgrid",#N/A,FALSE,"OFFGRID";"Region",#N/A,FALSE,"REGION";"Offgrid -2",#N/A,FALSE,"OFFGRID";"WTP",#N/A,FALSE,"WTP";"WTP -2",#N/A,FALSE,"WTP";"Project",#N/A,FALSE,"PROJECT";"Summary -2",#N/A,FALSE,"SUMMARY"}</definedName>
    <definedName name="____a129_1_1_1" hidden="1">{"Offgrid",#N/A,FALSE,"OFFGRID";"Region",#N/A,FALSE,"REGION";"Offgrid -2",#N/A,FALSE,"OFFGRID";"WTP",#N/A,FALSE,"WTP";"WTP -2",#N/A,FALSE,"WTP";"Project",#N/A,FALSE,"PROJECT";"Summary -2",#N/A,FALSE,"SUMMARY"}</definedName>
    <definedName name="____a129_1_2" hidden="1">{"Offgrid",#N/A,FALSE,"OFFGRID";"Region",#N/A,FALSE,"REGION";"Offgrid -2",#N/A,FALSE,"OFFGRID";"WTP",#N/A,FALSE,"WTP";"WTP -2",#N/A,FALSE,"WTP";"Project",#N/A,FALSE,"PROJECT";"Summary -2",#N/A,FALSE,"SUMMARY"}</definedName>
    <definedName name="____a129_2" hidden="1">{"Offgrid",#N/A,FALSE,"OFFGRID";"Region",#N/A,FALSE,"REGION";"Offgrid -2",#N/A,FALSE,"OFFGRID";"WTP",#N/A,FALSE,"WTP";"WTP -2",#N/A,FALSE,"WTP";"Project",#N/A,FALSE,"PROJECT";"Summary -2",#N/A,FALSE,"SUMMARY"}</definedName>
    <definedName name="____a129_2_1" hidden="1">{"Offgrid",#N/A,FALSE,"OFFGRID";"Region",#N/A,FALSE,"REGION";"Offgrid -2",#N/A,FALSE,"OFFGRID";"WTP",#N/A,FALSE,"WTP";"WTP -2",#N/A,FALSE,"WTP";"Project",#N/A,FALSE,"PROJECT";"Summary -2",#N/A,FALSE,"SUMMARY"}</definedName>
    <definedName name="____a129_3" hidden="1">{"Offgrid",#N/A,FALSE,"OFFGRID";"Region",#N/A,FALSE,"REGION";"Offgrid -2",#N/A,FALSE,"OFFGRID";"WTP",#N/A,FALSE,"WTP";"WTP -2",#N/A,FALSE,"WTP";"Project",#N/A,FALSE,"PROJECT";"Summary -2",#N/A,FALSE,"SUMMARY"}</definedName>
    <definedName name="____a130" hidden="1">{"Offgrid",#N/A,FALSE,"OFFGRID";"Region",#N/A,FALSE,"REGION";"Offgrid -2",#N/A,FALSE,"OFFGRID";"WTP",#N/A,FALSE,"WTP";"WTP -2",#N/A,FALSE,"WTP";"Project",#N/A,FALSE,"PROJECT";"Summary -2",#N/A,FALSE,"SUMMARY"}</definedName>
    <definedName name="____a130_1" hidden="1">{"Offgrid",#N/A,FALSE,"OFFGRID";"Region",#N/A,FALSE,"REGION";"Offgrid -2",#N/A,FALSE,"OFFGRID";"WTP",#N/A,FALSE,"WTP";"WTP -2",#N/A,FALSE,"WTP";"Project",#N/A,FALSE,"PROJECT";"Summary -2",#N/A,FALSE,"SUMMARY"}</definedName>
    <definedName name="____a130_1_1" hidden="1">{"Offgrid",#N/A,FALSE,"OFFGRID";"Region",#N/A,FALSE,"REGION";"Offgrid -2",#N/A,FALSE,"OFFGRID";"WTP",#N/A,FALSE,"WTP";"WTP -2",#N/A,FALSE,"WTP";"Project",#N/A,FALSE,"PROJECT";"Summary -2",#N/A,FALSE,"SUMMARY"}</definedName>
    <definedName name="____a130_1_1_1" hidden="1">{"Offgrid",#N/A,FALSE,"OFFGRID";"Region",#N/A,FALSE,"REGION";"Offgrid -2",#N/A,FALSE,"OFFGRID";"WTP",#N/A,FALSE,"WTP";"WTP -2",#N/A,FALSE,"WTP";"Project",#N/A,FALSE,"PROJECT";"Summary -2",#N/A,FALSE,"SUMMARY"}</definedName>
    <definedName name="____a130_1_2" hidden="1">{"Offgrid",#N/A,FALSE,"OFFGRID";"Region",#N/A,FALSE,"REGION";"Offgrid -2",#N/A,FALSE,"OFFGRID";"WTP",#N/A,FALSE,"WTP";"WTP -2",#N/A,FALSE,"WTP";"Project",#N/A,FALSE,"PROJECT";"Summary -2",#N/A,FALSE,"SUMMARY"}</definedName>
    <definedName name="____a130_2" hidden="1">{"Offgrid",#N/A,FALSE,"OFFGRID";"Region",#N/A,FALSE,"REGION";"Offgrid -2",#N/A,FALSE,"OFFGRID";"WTP",#N/A,FALSE,"WTP";"WTP -2",#N/A,FALSE,"WTP";"Project",#N/A,FALSE,"PROJECT";"Summary -2",#N/A,FALSE,"SUMMARY"}</definedName>
    <definedName name="____a130_2_1" hidden="1">{"Offgrid",#N/A,FALSE,"OFFGRID";"Region",#N/A,FALSE,"REGION";"Offgrid -2",#N/A,FALSE,"OFFGRID";"WTP",#N/A,FALSE,"WTP";"WTP -2",#N/A,FALSE,"WTP";"Project",#N/A,FALSE,"PROJECT";"Summary -2",#N/A,FALSE,"SUMMARY"}</definedName>
    <definedName name="____a130_3" hidden="1">{"Offgrid",#N/A,FALSE,"OFFGRID";"Region",#N/A,FALSE,"REGION";"Offgrid -2",#N/A,FALSE,"OFFGRID";"WTP",#N/A,FALSE,"WTP";"WTP -2",#N/A,FALSE,"WTP";"Project",#N/A,FALSE,"PROJECT";"Summary -2",#N/A,FALSE,"SUMMARY"}</definedName>
    <definedName name="____a2" hidden="1">{"'Sheet1'!$L$16"}</definedName>
    <definedName name="____a2_1" hidden="1">{"'Sheet1'!$L$16"}</definedName>
    <definedName name="____a2_1_1" hidden="1">{"'Sheet1'!$L$16"}</definedName>
    <definedName name="____a2_1_1_1" hidden="1">{"'Sheet1'!$L$16"}</definedName>
    <definedName name="____a2_1_2" hidden="1">{"'Sheet1'!$L$16"}</definedName>
    <definedName name="____a2_2" hidden="1">{"'Sheet1'!$L$16"}</definedName>
    <definedName name="____a2_2_1" hidden="1">{"'Sheet1'!$L$16"}</definedName>
    <definedName name="____a2_3" hidden="1">{"'Sheet1'!$L$16"}</definedName>
    <definedName name="____a3" hidden="1">{"'Sheet1'!$L$16"}</definedName>
    <definedName name="____a3_1" hidden="1">{"'Sheet1'!$L$16"}</definedName>
    <definedName name="____a3_1_1" hidden="1">{"'Sheet1'!$L$16"}</definedName>
    <definedName name="____a3_1_1_1" hidden="1">{"'Sheet1'!$L$16"}</definedName>
    <definedName name="____a3_1_2" hidden="1">{"'Sheet1'!$L$16"}</definedName>
    <definedName name="____a3_2" hidden="1">{"'Sheet1'!$L$16"}</definedName>
    <definedName name="____a3_2_1" hidden="1">{"'Sheet1'!$L$16"}</definedName>
    <definedName name="____a3_3" hidden="1">{"'Sheet1'!$L$16"}</definedName>
    <definedName name="____a4" hidden="1">{"'Sheet1'!$L$16"}</definedName>
    <definedName name="____a4_1" hidden="1">{"'Sheet1'!$L$16"}</definedName>
    <definedName name="____a4_1_1" hidden="1">{"'Sheet1'!$L$16"}</definedName>
    <definedName name="____a4_1_1_1" hidden="1">{"'Sheet1'!$L$16"}</definedName>
    <definedName name="____a4_1_2" hidden="1">{"'Sheet1'!$L$16"}</definedName>
    <definedName name="____a4_2" hidden="1">{"'Sheet1'!$L$16"}</definedName>
    <definedName name="____a4_2_1" hidden="1">{"'Sheet1'!$L$16"}</definedName>
    <definedName name="____a4_3" hidden="1">{"'Sheet1'!$L$16"}</definedName>
    <definedName name="____a5" hidden="1">{"'Sheet1'!$L$16"}</definedName>
    <definedName name="____a5_1" hidden="1">{"'Sheet1'!$L$16"}</definedName>
    <definedName name="____a5_1_1" hidden="1">{"'Sheet1'!$L$16"}</definedName>
    <definedName name="____a5_1_1_1" hidden="1">{"'Sheet1'!$L$16"}</definedName>
    <definedName name="____a5_1_2" hidden="1">{"'Sheet1'!$L$16"}</definedName>
    <definedName name="____a5_2" hidden="1">{"'Sheet1'!$L$16"}</definedName>
    <definedName name="____a5_2_1" hidden="1">{"'Sheet1'!$L$16"}</definedName>
    <definedName name="____a5_3" hidden="1">{"'Sheet1'!$L$16"}</definedName>
    <definedName name="____a7" hidden="1">{"'Sheet1'!$L$16"}</definedName>
    <definedName name="____a7_1" hidden="1">{"'Sheet1'!$L$16"}</definedName>
    <definedName name="____a7_1_1" hidden="1">{"'Sheet1'!$L$16"}</definedName>
    <definedName name="____a7_1_1_1" hidden="1">{"'Sheet1'!$L$16"}</definedName>
    <definedName name="____a7_1_2" hidden="1">{"'Sheet1'!$L$16"}</definedName>
    <definedName name="____a7_2" hidden="1">{"'Sheet1'!$L$16"}</definedName>
    <definedName name="____a7_2_1" hidden="1">{"'Sheet1'!$L$16"}</definedName>
    <definedName name="____a7_3" hidden="1">{"'Sheet1'!$L$16"}</definedName>
    <definedName name="____a8" hidden="1">{"'Sheet1'!$L$16"}</definedName>
    <definedName name="____a8_1" hidden="1">{"'Sheet1'!$L$16"}</definedName>
    <definedName name="____a8_1_1" hidden="1">{"'Sheet1'!$L$16"}</definedName>
    <definedName name="____a8_1_1_1" hidden="1">{"'Sheet1'!$L$16"}</definedName>
    <definedName name="____a8_1_2" hidden="1">{"'Sheet1'!$L$16"}</definedName>
    <definedName name="____a8_2" hidden="1">{"'Sheet1'!$L$16"}</definedName>
    <definedName name="____a8_2_1" hidden="1">{"'Sheet1'!$L$16"}</definedName>
    <definedName name="____a8_3" hidden="1">{"'Sheet1'!$L$16"}</definedName>
    <definedName name="____a9" hidden="1">{"'Sheet1'!$L$16"}</definedName>
    <definedName name="____a9_1" hidden="1">{"'Sheet1'!$L$16"}</definedName>
    <definedName name="____a9_1_1" hidden="1">{"'Sheet1'!$L$16"}</definedName>
    <definedName name="____a9_1_1_1" hidden="1">{"'Sheet1'!$L$16"}</definedName>
    <definedName name="____a9_1_2" hidden="1">{"'Sheet1'!$L$16"}</definedName>
    <definedName name="____a9_2" hidden="1">{"'Sheet1'!$L$16"}</definedName>
    <definedName name="____a9_2_1" hidden="1">{"'Sheet1'!$L$16"}</definedName>
    <definedName name="____a9_3" hidden="1">{"'Sheet1'!$L$16"}</definedName>
    <definedName name="_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CRB290105">#REF!</definedName>
    <definedName name="____d1500" hidden="1">{"'Sheet1'!$L$16"}</definedName>
    <definedName name="____d1500_1" hidden="1">{"'Sheet1'!$L$16"}</definedName>
    <definedName name="____d1500_1_1" hidden="1">{"'Sheet1'!$L$16"}</definedName>
    <definedName name="____d1500_1_1_1" hidden="1">{"'Sheet1'!$L$16"}</definedName>
    <definedName name="____d1500_1_2" hidden="1">{"'Sheet1'!$L$16"}</definedName>
    <definedName name="____d1500_2" hidden="1">{"'Sheet1'!$L$16"}</definedName>
    <definedName name="____d1500_2_1" hidden="1">{"'Sheet1'!$L$16"}</definedName>
    <definedName name="____d1500_3" hidden="1">{"'Sheet1'!$L$16"}</definedName>
    <definedName name="____f5" hidden="1">{"'Sheet1'!$L$16"}</definedName>
    <definedName name="____f5_1" hidden="1">{"'Sheet1'!$L$16"}</definedName>
    <definedName name="____f5_1_1" hidden="1">{"'Sheet1'!$L$16"}</definedName>
    <definedName name="____f5_1_1_1" hidden="1">{"'Sheet1'!$L$16"}</definedName>
    <definedName name="____f5_1_2" hidden="1">{"'Sheet1'!$L$16"}</definedName>
    <definedName name="____f5_2" hidden="1">{"'Sheet1'!$L$16"}</definedName>
    <definedName name="____f5_2_1" hidden="1">{"'Sheet1'!$L$16"}</definedName>
    <definedName name="____f5_3" hidden="1">{"'Sheet1'!$L$16"}</definedName>
    <definedName name="____NPL2009">#REF!</definedName>
    <definedName name="____NS03" hidden="1">{"'Sheet1'!$L$16"}</definedName>
    <definedName name="____NS03_1" hidden="1">{"'Sheet1'!$L$16"}</definedName>
    <definedName name="____NS03_1_1" hidden="1">{"'Sheet1'!$L$16"}</definedName>
    <definedName name="____NS03_1_1_1" hidden="1">{"'Sheet1'!$L$16"}</definedName>
    <definedName name="____NS03_1_2" hidden="1">{"'Sheet1'!$L$16"}</definedName>
    <definedName name="____NS03_2" hidden="1">{"'Sheet1'!$L$16"}</definedName>
    <definedName name="____NS03_2_1" hidden="1">{"'Sheet1'!$L$16"}</definedName>
    <definedName name="____NS03_3" hidden="1">{"'Sheet1'!$L$16"}</definedName>
    <definedName name="____NSO2" hidden="1">{"'Sheet1'!$L$16"}</definedName>
    <definedName name="____NSO2_1" hidden="1">{"'Sheet1'!$L$16"}</definedName>
    <definedName name="____NSO2_1_1" hidden="1">{"'Sheet1'!$L$16"}</definedName>
    <definedName name="____NSO2_1_1_1" hidden="1">{"'Sheet1'!$L$16"}</definedName>
    <definedName name="____NSO2_1_2" hidden="1">{"'Sheet1'!$L$16"}</definedName>
    <definedName name="____NSO2_2" hidden="1">{"'Sheet1'!$L$16"}</definedName>
    <definedName name="____NSO2_2_1" hidden="1">{"'Sheet1'!$L$16"}</definedName>
    <definedName name="____NSO2_3" hidden="1">{"'Sheet1'!$L$16"}</definedName>
    <definedName name="_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T01" hidden="1">#REF!</definedName>
    <definedName name="____T3" hidden="1">{"'Sheet1'!$L$16"}</definedName>
    <definedName name="___a1">{"'Sheet1'!$L$16"}</definedName>
    <definedName name="___a1_1">{"'Sheet1'!$L$16"}</definedName>
    <definedName name="___a1_1_1">{"'Sheet1'!$L$16"}</definedName>
    <definedName name="___a1_1_1_1">{"'Sheet1'!$L$16"}</definedName>
    <definedName name="___a1_1_1_1_1">{"'Sheet1'!$L$16"}</definedName>
    <definedName name="___a1_1_1_1_1_1">{"'Sheet1'!$L$16"}</definedName>
    <definedName name="___a1_1_1_1_1_1_1">{"'Sheet1'!$L$16"}</definedName>
    <definedName name="___a1_1_1_1_1_1_1_1">{"'Sheet1'!$L$16"}</definedName>
    <definedName name="___a1_1_1_1_1_1_2">{"'Sheet1'!$L$16"}</definedName>
    <definedName name="___a1_1_1_1_1_2">{"'Sheet1'!$L$16"}</definedName>
    <definedName name="___a1_1_1_1_1_2_1">{"'Sheet1'!$L$16"}</definedName>
    <definedName name="___a1_1_1_1_1_3">{"'Sheet1'!$L$16"}</definedName>
    <definedName name="___a1_1_1_1_2">{"'Sheet1'!$L$16"}</definedName>
    <definedName name="___a1_1_1_1_2_1">{"'Sheet1'!$L$16"}</definedName>
    <definedName name="___a1_1_1_1_2_1_1">{"'Sheet1'!$L$16"}</definedName>
    <definedName name="___a1_1_1_1_2_2">{"'Sheet1'!$L$16"}</definedName>
    <definedName name="___a1_1_1_1_3">{"'Sheet1'!$L$16"}</definedName>
    <definedName name="___a1_1_1_1_3_1">{"'Sheet1'!$L$16"}</definedName>
    <definedName name="___a1_1_1_1_4">{"'Sheet1'!$L$16"}</definedName>
    <definedName name="___a1_1_1_2">{"'Sheet1'!$L$16"}</definedName>
    <definedName name="___a1_1_1_2_1">{"'Sheet1'!$L$16"}</definedName>
    <definedName name="___a1_1_1_2_1_1">{"'Sheet1'!$L$16"}</definedName>
    <definedName name="___a1_1_1_2_1_1_1">{"'Sheet1'!$L$16"}</definedName>
    <definedName name="___a1_1_1_2_1_2">{"'Sheet1'!$L$16"}</definedName>
    <definedName name="___a1_1_1_2_2">{"'Sheet1'!$L$16"}</definedName>
    <definedName name="___a1_1_1_2_2_1">{"'Sheet1'!$L$16"}</definedName>
    <definedName name="___a1_1_1_2_3">{"'Sheet1'!$L$16"}</definedName>
    <definedName name="___a1_1_1_3">{"'Sheet1'!$L$16"}</definedName>
    <definedName name="___a1_1_1_3_1">{"'Sheet1'!$L$16"}</definedName>
    <definedName name="___a1_1_1_3_1_1">{"'Sheet1'!$L$16"}</definedName>
    <definedName name="___a1_1_1_3_2">{"'Sheet1'!$L$16"}</definedName>
    <definedName name="___a1_1_1_4">{"'Sheet1'!$L$16"}</definedName>
    <definedName name="___a1_1_1_4_1">{"'Sheet1'!$L$16"}</definedName>
    <definedName name="___a1_1_1_5">{"'Sheet1'!$L$16"}</definedName>
    <definedName name="___a1_1_2">{"'Sheet1'!$L$16"}</definedName>
    <definedName name="___a1_1_2_1">{"'Sheet1'!$L$16"}</definedName>
    <definedName name="___a1_1_2_1_1">{"'Sheet1'!$L$16"}</definedName>
    <definedName name="___a1_1_2_1_1_1">{"'Sheet1'!$L$16"}</definedName>
    <definedName name="___a1_1_2_1_1_1_1">{"'Sheet1'!$L$16"}</definedName>
    <definedName name="___a1_1_2_1_1_2">{"'Sheet1'!$L$16"}</definedName>
    <definedName name="___a1_1_2_1_2">{"'Sheet1'!$L$16"}</definedName>
    <definedName name="___a1_1_2_1_2_1">{"'Sheet1'!$L$16"}</definedName>
    <definedName name="___a1_1_2_1_3">{"'Sheet1'!$L$16"}</definedName>
    <definedName name="___a1_1_2_2">{"'Sheet1'!$L$16"}</definedName>
    <definedName name="___a1_1_2_2_1">{"'Sheet1'!$L$16"}</definedName>
    <definedName name="___a1_1_2_2_1_1">{"'Sheet1'!$L$16"}</definedName>
    <definedName name="___a1_1_2_2_2">{"'Sheet1'!$L$16"}</definedName>
    <definedName name="___a1_1_2_3">{"'Sheet1'!$L$16"}</definedName>
    <definedName name="___a1_1_2_3_1">{"'Sheet1'!$L$16"}</definedName>
    <definedName name="___a1_1_2_4">{"'Sheet1'!$L$16"}</definedName>
    <definedName name="___a1_1_3">{"'Sheet1'!$L$16"}</definedName>
    <definedName name="___a1_1_3_1">{"'Sheet1'!$L$16"}</definedName>
    <definedName name="___a1_1_3_1_1">{"'Sheet1'!$L$16"}</definedName>
    <definedName name="___a1_1_3_1_1_1">{"'Sheet1'!$L$16"}</definedName>
    <definedName name="___a1_1_3_1_1_1_1">{"'Sheet1'!$L$16"}</definedName>
    <definedName name="___a1_1_3_1_1_2">{"'Sheet1'!$L$16"}</definedName>
    <definedName name="___a1_1_3_1_2">{"'Sheet1'!$L$16"}</definedName>
    <definedName name="___a1_1_3_1_2_1">{"'Sheet1'!$L$16"}</definedName>
    <definedName name="___a1_1_3_1_3">{"'Sheet1'!$L$16"}</definedName>
    <definedName name="___a1_1_3_2">{"'Sheet1'!$L$16"}</definedName>
    <definedName name="___a1_1_3_2_1">{"'Sheet1'!$L$16"}</definedName>
    <definedName name="___a1_1_3_2_1_1">{"'Sheet1'!$L$16"}</definedName>
    <definedName name="___a1_1_3_2_2">{"'Sheet1'!$L$16"}</definedName>
    <definedName name="___a1_1_3_3">{"'Sheet1'!$L$16"}</definedName>
    <definedName name="___a1_1_3_3_1">{"'Sheet1'!$L$16"}</definedName>
    <definedName name="___a1_1_3_4">{"'Sheet1'!$L$16"}</definedName>
    <definedName name="___a1_1_4">{"'Sheet1'!$L$16"}</definedName>
    <definedName name="___a1_1_4_1">{"'Sheet1'!$L$16"}</definedName>
    <definedName name="___a1_1_4_1_1">{"'Sheet1'!$L$16"}</definedName>
    <definedName name="___a1_1_4_1_1_1">{"'Sheet1'!$L$16"}</definedName>
    <definedName name="___a1_1_4_1_2">{"'Sheet1'!$L$16"}</definedName>
    <definedName name="___a1_1_4_2">{"'Sheet1'!$L$16"}</definedName>
    <definedName name="___a1_1_4_2_1">{"'Sheet1'!$L$16"}</definedName>
    <definedName name="___a1_1_4_3">{"'Sheet1'!$L$16"}</definedName>
    <definedName name="___a1_1_5">{"'Sheet1'!$L$16"}</definedName>
    <definedName name="___a1_1_5_1">{"'Sheet1'!$L$16"}</definedName>
    <definedName name="___a1_1_5_1_1">{"'Sheet1'!$L$16"}</definedName>
    <definedName name="___a1_1_5_2">{"'Sheet1'!$L$16"}</definedName>
    <definedName name="___a1_2">{"'Sheet1'!$L$16"}</definedName>
    <definedName name="___a1_2_1">{"'Sheet1'!$L$16"}</definedName>
    <definedName name="___a1_2_1_1">{"'Sheet1'!$L$16"}</definedName>
    <definedName name="___a1_2_1_1_1">{"'Sheet1'!$L$16"}</definedName>
    <definedName name="___a1_2_1_1_1_1">{"'Sheet1'!$L$16"}</definedName>
    <definedName name="___a1_2_1_1_1_1_1">{"'Sheet1'!$L$16"}</definedName>
    <definedName name="___a1_2_1_1_1_1_1_1">{"'Sheet1'!$L$16"}</definedName>
    <definedName name="___a1_2_1_1_1_1_2">{"'Sheet1'!$L$16"}</definedName>
    <definedName name="___a1_2_1_1_1_2">{"'Sheet1'!$L$16"}</definedName>
    <definedName name="___a1_2_1_1_1_2_1">{"'Sheet1'!$L$16"}</definedName>
    <definedName name="___a1_2_1_1_1_3">{"'Sheet1'!$L$16"}</definedName>
    <definedName name="___a1_2_1_1_2">{"'Sheet1'!$L$16"}</definedName>
    <definedName name="___a1_2_1_1_2_1">{"'Sheet1'!$L$16"}</definedName>
    <definedName name="___a1_2_1_1_2_1_1">{"'Sheet1'!$L$16"}</definedName>
    <definedName name="___a1_2_1_1_2_2">{"'Sheet1'!$L$16"}</definedName>
    <definedName name="___a1_2_1_1_3">{"'Sheet1'!$L$16"}</definedName>
    <definedName name="___a1_2_1_1_3_1">{"'Sheet1'!$L$16"}</definedName>
    <definedName name="___a1_2_1_1_4">{"'Sheet1'!$L$16"}</definedName>
    <definedName name="___a1_2_1_2">{"'Sheet1'!$L$16"}</definedName>
    <definedName name="___a1_2_1_2_1">{"'Sheet1'!$L$16"}</definedName>
    <definedName name="___a1_2_1_2_1_1">{"'Sheet1'!$L$16"}</definedName>
    <definedName name="___a1_2_1_2_1_1_1">{"'Sheet1'!$L$16"}</definedName>
    <definedName name="___a1_2_1_2_1_2">{"'Sheet1'!$L$16"}</definedName>
    <definedName name="___a1_2_1_2_2">{"'Sheet1'!$L$16"}</definedName>
    <definedName name="___a1_2_1_2_2_1">{"'Sheet1'!$L$16"}</definedName>
    <definedName name="___a1_2_1_2_3">{"'Sheet1'!$L$16"}</definedName>
    <definedName name="___a1_2_1_3">{"'Sheet1'!$L$16"}</definedName>
    <definedName name="___a1_2_1_3_1">{"'Sheet1'!$L$16"}</definedName>
    <definedName name="___a1_2_1_3_1_1">{"'Sheet1'!$L$16"}</definedName>
    <definedName name="___a1_2_1_3_2">{"'Sheet1'!$L$16"}</definedName>
    <definedName name="___a1_2_1_4">{"'Sheet1'!$L$16"}</definedName>
    <definedName name="___a1_2_1_4_1">{"'Sheet1'!$L$16"}</definedName>
    <definedName name="___a1_2_1_5">{"'Sheet1'!$L$16"}</definedName>
    <definedName name="___a1_2_2">{"'Sheet1'!$L$16"}</definedName>
    <definedName name="___a1_2_2_1">{"'Sheet1'!$L$16"}</definedName>
    <definedName name="___a1_2_2_1_1">{"'Sheet1'!$L$16"}</definedName>
    <definedName name="___a1_2_2_1_1_1">{"'Sheet1'!$L$16"}</definedName>
    <definedName name="___a1_2_2_1_1_1_1">{"'Sheet1'!$L$16"}</definedName>
    <definedName name="___a1_2_2_1_1_2">{"'Sheet1'!$L$16"}</definedName>
    <definedName name="___a1_2_2_1_2">{"'Sheet1'!$L$16"}</definedName>
    <definedName name="___a1_2_2_1_2_1">{"'Sheet1'!$L$16"}</definedName>
    <definedName name="___a1_2_2_1_3">{"'Sheet1'!$L$16"}</definedName>
    <definedName name="___a1_2_2_2">{"'Sheet1'!$L$16"}</definedName>
    <definedName name="___a1_2_2_2_1">{"'Sheet1'!$L$16"}</definedName>
    <definedName name="___a1_2_2_2_1_1">{"'Sheet1'!$L$16"}</definedName>
    <definedName name="___a1_2_2_2_2">{"'Sheet1'!$L$16"}</definedName>
    <definedName name="___a1_2_2_3">{"'Sheet1'!$L$16"}</definedName>
    <definedName name="___a1_2_2_3_1">{"'Sheet1'!$L$16"}</definedName>
    <definedName name="___a1_2_2_4">{"'Sheet1'!$L$16"}</definedName>
    <definedName name="___a1_2_3">{"'Sheet1'!$L$16"}</definedName>
    <definedName name="___a1_2_3_1">{"'Sheet1'!$L$16"}</definedName>
    <definedName name="___a1_2_3_1_1">{"'Sheet1'!$L$16"}</definedName>
    <definedName name="___a1_2_3_1_1_1">{"'Sheet1'!$L$16"}</definedName>
    <definedName name="___a1_2_3_1_1_1_1">{"'Sheet1'!$L$16"}</definedName>
    <definedName name="___a1_2_3_1_1_2">{"'Sheet1'!$L$16"}</definedName>
    <definedName name="___a1_2_3_1_2">{"'Sheet1'!$L$16"}</definedName>
    <definedName name="___a1_2_3_1_2_1">{"'Sheet1'!$L$16"}</definedName>
    <definedName name="___a1_2_3_1_3">{"'Sheet1'!$L$16"}</definedName>
    <definedName name="___a1_2_3_2">{"'Sheet1'!$L$16"}</definedName>
    <definedName name="___a1_2_3_2_1">{"'Sheet1'!$L$16"}</definedName>
    <definedName name="___a1_2_3_2_1_1">{"'Sheet1'!$L$16"}</definedName>
    <definedName name="___a1_2_3_2_2">{"'Sheet1'!$L$16"}</definedName>
    <definedName name="___a1_2_3_3">{"'Sheet1'!$L$16"}</definedName>
    <definedName name="___a1_2_3_3_1">{"'Sheet1'!$L$16"}</definedName>
    <definedName name="___a1_2_3_4">{"'Sheet1'!$L$16"}</definedName>
    <definedName name="___a1_2_4">{"'Sheet1'!$L$16"}</definedName>
    <definedName name="___a1_2_4_1">{"'Sheet1'!$L$16"}</definedName>
    <definedName name="___a1_2_4_1_1">{"'Sheet1'!$L$16"}</definedName>
    <definedName name="___a1_2_4_1_1_1">{"'Sheet1'!$L$16"}</definedName>
    <definedName name="___a1_2_4_1_2">{"'Sheet1'!$L$16"}</definedName>
    <definedName name="___a1_2_4_2">{"'Sheet1'!$L$16"}</definedName>
    <definedName name="___a1_2_4_2_1">{"'Sheet1'!$L$16"}</definedName>
    <definedName name="___a1_2_4_3">{"'Sheet1'!$L$16"}</definedName>
    <definedName name="___a1_2_5">{"'Sheet1'!$L$16"}</definedName>
    <definedName name="___a1_2_5_1">{"'Sheet1'!$L$16"}</definedName>
    <definedName name="___a1_2_5_1_1">{"'Sheet1'!$L$16"}</definedName>
    <definedName name="___a1_2_5_2">{"'Sheet1'!$L$16"}</definedName>
    <definedName name="___a1_3">{"'Sheet1'!$L$16"}</definedName>
    <definedName name="___a1_3_1">{"'Sheet1'!$L$16"}</definedName>
    <definedName name="___a1_3_1_1">{"'Sheet1'!$L$16"}</definedName>
    <definedName name="___a1_3_1_1_1">{"'Sheet1'!$L$16"}</definedName>
    <definedName name="___a1_3_1_1_1_1">{"'Sheet1'!$L$16"}</definedName>
    <definedName name="___a1_3_1_1_1_1_1">{"'Sheet1'!$L$16"}</definedName>
    <definedName name="___a1_3_1_1_1_1_1_1">{"'Sheet1'!$L$16"}</definedName>
    <definedName name="___a1_3_1_1_1_1_2">{"'Sheet1'!$L$16"}</definedName>
    <definedName name="___a1_3_1_1_1_2">{"'Sheet1'!$L$16"}</definedName>
    <definedName name="___a1_3_1_1_1_2_1">{"'Sheet1'!$L$16"}</definedName>
    <definedName name="___a1_3_1_1_1_3">{"'Sheet1'!$L$16"}</definedName>
    <definedName name="___a1_3_1_1_2">{"'Sheet1'!$L$16"}</definedName>
    <definedName name="___a1_3_1_1_2_1">{"'Sheet1'!$L$16"}</definedName>
    <definedName name="___a1_3_1_1_2_1_1">{"'Sheet1'!$L$16"}</definedName>
    <definedName name="___a1_3_1_1_2_2">{"'Sheet1'!$L$16"}</definedName>
    <definedName name="___a1_3_1_1_3">{"'Sheet1'!$L$16"}</definedName>
    <definedName name="___a1_3_1_1_3_1">{"'Sheet1'!$L$16"}</definedName>
    <definedName name="___a1_3_1_1_4">{"'Sheet1'!$L$16"}</definedName>
    <definedName name="___a1_3_1_2">{"'Sheet1'!$L$16"}</definedName>
    <definedName name="___a1_3_1_2_1">{"'Sheet1'!$L$16"}</definedName>
    <definedName name="___a1_3_1_2_1_1">{"'Sheet1'!$L$16"}</definedName>
    <definedName name="___a1_3_1_2_1_1_1">{"'Sheet1'!$L$16"}</definedName>
    <definedName name="___a1_3_1_2_1_2">{"'Sheet1'!$L$16"}</definedName>
    <definedName name="___a1_3_1_2_2">{"'Sheet1'!$L$16"}</definedName>
    <definedName name="___a1_3_1_2_2_1">{"'Sheet1'!$L$16"}</definedName>
    <definedName name="___a1_3_1_2_3">{"'Sheet1'!$L$16"}</definedName>
    <definedName name="___a1_3_1_3">{"'Sheet1'!$L$16"}</definedName>
    <definedName name="___a1_3_1_3_1">{"'Sheet1'!$L$16"}</definedName>
    <definedName name="___a1_3_1_3_1_1">{"'Sheet1'!$L$16"}</definedName>
    <definedName name="___a1_3_1_3_2">{"'Sheet1'!$L$16"}</definedName>
    <definedName name="___a1_3_1_4">{"'Sheet1'!$L$16"}</definedName>
    <definedName name="___a1_3_1_4_1">{"'Sheet1'!$L$16"}</definedName>
    <definedName name="___a1_3_1_5">{"'Sheet1'!$L$16"}</definedName>
    <definedName name="___a1_3_2">{"'Sheet1'!$L$16"}</definedName>
    <definedName name="___a1_3_2_1">{"'Sheet1'!$L$16"}</definedName>
    <definedName name="___a1_3_2_1_1">{"'Sheet1'!$L$16"}</definedName>
    <definedName name="___a1_3_2_1_1_1">{"'Sheet1'!$L$16"}</definedName>
    <definedName name="___a1_3_2_1_1_1_1">{"'Sheet1'!$L$16"}</definedName>
    <definedName name="___a1_3_2_1_1_2">{"'Sheet1'!$L$16"}</definedName>
    <definedName name="___a1_3_2_1_2">{"'Sheet1'!$L$16"}</definedName>
    <definedName name="___a1_3_2_1_2_1">{"'Sheet1'!$L$16"}</definedName>
    <definedName name="___a1_3_2_1_3">{"'Sheet1'!$L$16"}</definedName>
    <definedName name="___a1_3_2_2">{"'Sheet1'!$L$16"}</definedName>
    <definedName name="___a1_3_2_2_1">{"'Sheet1'!$L$16"}</definedName>
    <definedName name="___a1_3_2_2_1_1">{"'Sheet1'!$L$16"}</definedName>
    <definedName name="___a1_3_2_2_2">{"'Sheet1'!$L$16"}</definedName>
    <definedName name="___a1_3_2_3">{"'Sheet1'!$L$16"}</definedName>
    <definedName name="___a1_3_2_3_1">{"'Sheet1'!$L$16"}</definedName>
    <definedName name="___a1_3_2_4">{"'Sheet1'!$L$16"}</definedName>
    <definedName name="___a1_3_3">{"'Sheet1'!$L$16"}</definedName>
    <definedName name="___a1_3_3_1">{"'Sheet1'!$L$16"}</definedName>
    <definedName name="___a1_3_3_1_1">{"'Sheet1'!$L$16"}</definedName>
    <definedName name="___a1_3_3_1_1_1">{"'Sheet1'!$L$16"}</definedName>
    <definedName name="___a1_3_3_1_1_1_1">{"'Sheet1'!$L$16"}</definedName>
    <definedName name="___a1_3_3_1_1_2">{"'Sheet1'!$L$16"}</definedName>
    <definedName name="___a1_3_3_1_2">{"'Sheet1'!$L$16"}</definedName>
    <definedName name="___a1_3_3_1_2_1">{"'Sheet1'!$L$16"}</definedName>
    <definedName name="___a1_3_3_1_3">{"'Sheet1'!$L$16"}</definedName>
    <definedName name="___a1_3_3_2">{"'Sheet1'!$L$16"}</definedName>
    <definedName name="___a1_3_3_2_1">{"'Sheet1'!$L$16"}</definedName>
    <definedName name="___a1_3_3_2_1_1">{"'Sheet1'!$L$16"}</definedName>
    <definedName name="___a1_3_3_2_2">{"'Sheet1'!$L$16"}</definedName>
    <definedName name="___a1_3_3_3">{"'Sheet1'!$L$16"}</definedName>
    <definedName name="___a1_3_3_3_1">{"'Sheet1'!$L$16"}</definedName>
    <definedName name="___a1_3_3_4">{"'Sheet1'!$L$16"}</definedName>
    <definedName name="___a1_3_4">{"'Sheet1'!$L$16"}</definedName>
    <definedName name="___a1_3_4_1">{"'Sheet1'!$L$16"}</definedName>
    <definedName name="___a1_3_4_1_1">{"'Sheet1'!$L$16"}</definedName>
    <definedName name="___a1_3_4_1_1_1">{"'Sheet1'!$L$16"}</definedName>
    <definedName name="___a1_3_4_1_2">{"'Sheet1'!$L$16"}</definedName>
    <definedName name="___a1_3_4_2">{"'Sheet1'!$L$16"}</definedName>
    <definedName name="___a1_3_4_2_1">{"'Sheet1'!$L$16"}</definedName>
    <definedName name="___a1_3_4_3">{"'Sheet1'!$L$16"}</definedName>
    <definedName name="___a1_3_5">{"'Sheet1'!$L$16"}</definedName>
    <definedName name="___a1_3_5_1">{"'Sheet1'!$L$16"}</definedName>
    <definedName name="___a1_3_5_1_1">{"'Sheet1'!$L$16"}</definedName>
    <definedName name="___a1_3_5_2">{"'Sheet1'!$L$16"}</definedName>
    <definedName name="___a1_4">{"'Sheet1'!$L$16"}</definedName>
    <definedName name="___a1_4_1">{"'Sheet1'!$L$16"}</definedName>
    <definedName name="___a1_4_1_1">{"'Sheet1'!$L$16"}</definedName>
    <definedName name="___a1_4_1_1_1">{"'Sheet1'!$L$16"}</definedName>
    <definedName name="___a1_4_1_1_1_1">{"'Sheet1'!$L$16"}</definedName>
    <definedName name="___a1_4_1_1_1_1_1">{"'Sheet1'!$L$16"}</definedName>
    <definedName name="___a1_4_1_1_1_2">{"'Sheet1'!$L$16"}</definedName>
    <definedName name="___a1_4_1_1_2">{"'Sheet1'!$L$16"}</definedName>
    <definedName name="___a1_4_1_1_2_1">{"'Sheet1'!$L$16"}</definedName>
    <definedName name="___a1_4_1_1_3">{"'Sheet1'!$L$16"}</definedName>
    <definedName name="___a1_4_1_2">{"'Sheet1'!$L$16"}</definedName>
    <definedName name="___a1_4_1_2_1">{"'Sheet1'!$L$16"}</definedName>
    <definedName name="___a1_4_1_2_1_1">{"'Sheet1'!$L$16"}</definedName>
    <definedName name="___a1_4_1_2_2">{"'Sheet1'!$L$16"}</definedName>
    <definedName name="___a1_4_1_3">{"'Sheet1'!$L$16"}</definedName>
    <definedName name="___a1_4_1_3_1">{"'Sheet1'!$L$16"}</definedName>
    <definedName name="___a1_4_1_4">{"'Sheet1'!$L$16"}</definedName>
    <definedName name="___a1_4_2">{"'Sheet1'!$L$16"}</definedName>
    <definedName name="___a1_4_2_1">{"'Sheet1'!$L$16"}</definedName>
    <definedName name="___a1_4_2_1_1">{"'Sheet1'!$L$16"}</definedName>
    <definedName name="___a1_4_2_1_1_1">{"'Sheet1'!$L$16"}</definedName>
    <definedName name="___a1_4_2_1_2">{"'Sheet1'!$L$16"}</definedName>
    <definedName name="___a1_4_2_2">{"'Sheet1'!$L$16"}</definedName>
    <definedName name="___a1_4_2_2_1">{"'Sheet1'!$L$16"}</definedName>
    <definedName name="___a1_4_2_3">{"'Sheet1'!$L$16"}</definedName>
    <definedName name="___a1_4_3">{"'Sheet1'!$L$16"}</definedName>
    <definedName name="___a1_4_3_1">{"'Sheet1'!$L$16"}</definedName>
    <definedName name="___a1_4_3_1_1">{"'Sheet1'!$L$16"}</definedName>
    <definedName name="___a1_4_3_2">{"'Sheet1'!$L$16"}</definedName>
    <definedName name="___a1_4_4">{"'Sheet1'!$L$16"}</definedName>
    <definedName name="___a1_4_4_1">{"'Sheet1'!$L$16"}</definedName>
    <definedName name="___a1_4_5">{"'Sheet1'!$L$16"}</definedName>
    <definedName name="___a1_5">{"'Sheet1'!$L$16"}</definedName>
    <definedName name="___a1_5_1">{"'Sheet1'!$L$16"}</definedName>
    <definedName name="___a1_5_1_1">{"'Sheet1'!$L$16"}</definedName>
    <definedName name="___a1_5_1_1_1">{"'Sheet1'!$L$16"}</definedName>
    <definedName name="___a1_5_1_1_1_1">{"'Sheet1'!$L$16"}</definedName>
    <definedName name="___a1_5_1_1_2">{"'Sheet1'!$L$16"}</definedName>
    <definedName name="___a1_5_1_2">{"'Sheet1'!$L$16"}</definedName>
    <definedName name="___a1_5_1_2_1">{"'Sheet1'!$L$16"}</definedName>
    <definedName name="___a1_5_1_3">{"'Sheet1'!$L$16"}</definedName>
    <definedName name="___a1_5_2">{"'Sheet1'!$L$16"}</definedName>
    <definedName name="___a1_5_2_1">{"'Sheet1'!$L$16"}</definedName>
    <definedName name="___a1_5_2_1_1">{"'Sheet1'!$L$16"}</definedName>
    <definedName name="___a1_5_2_2">{"'Sheet1'!$L$16"}</definedName>
    <definedName name="___a1_5_3">{"'Sheet1'!$L$16"}</definedName>
    <definedName name="___a1_5_3_1">{"'Sheet1'!$L$16"}</definedName>
    <definedName name="___a1_5_4">{"'Sheet1'!$L$16"}</definedName>
    <definedName name="___a10" hidden="1">{"'Sheet1'!$L$16"}</definedName>
    <definedName name="___a10_1" hidden="1">{"'Sheet1'!$L$16"}</definedName>
    <definedName name="___a10_1_1" hidden="1">{"'Sheet1'!$L$16"}</definedName>
    <definedName name="___a10_1_1_1" hidden="1">{"'Sheet1'!$L$16"}</definedName>
    <definedName name="___a10_1_2" hidden="1">{"'Sheet1'!$L$16"}</definedName>
    <definedName name="___a10_2" hidden="1">{"'Sheet1'!$L$16"}</definedName>
    <definedName name="___a10_2_1" hidden="1">{"'Sheet1'!$L$16"}</definedName>
    <definedName name="___a10_3" hidden="1">{"'Sheet1'!$L$16"}</definedName>
    <definedName name="___a11" hidden="1">{"'Sheet1'!$L$16"}</definedName>
    <definedName name="___a11_1" hidden="1">{"'Sheet1'!$L$16"}</definedName>
    <definedName name="___a11_1_1" hidden="1">{"'Sheet1'!$L$16"}</definedName>
    <definedName name="___a11_1_1_1" hidden="1">{"'Sheet1'!$L$16"}</definedName>
    <definedName name="___a11_1_2" hidden="1">{"'Sheet1'!$L$16"}</definedName>
    <definedName name="___a11_2" hidden="1">{"'Sheet1'!$L$16"}</definedName>
    <definedName name="___a11_2_1" hidden="1">{"'Sheet1'!$L$16"}</definedName>
    <definedName name="___a11_3" hidden="1">{"'Sheet1'!$L$16"}</definedName>
    <definedName name="___a12" hidden="1">{"'Sheet1'!$L$16"}</definedName>
    <definedName name="___a12_1" hidden="1">{"'Sheet1'!$L$16"}</definedName>
    <definedName name="___a12_1_1" hidden="1">{"'Sheet1'!$L$16"}</definedName>
    <definedName name="___a12_1_1_1" hidden="1">{"'Sheet1'!$L$16"}</definedName>
    <definedName name="___a12_1_2" hidden="1">{"'Sheet1'!$L$16"}</definedName>
    <definedName name="___a12_2" hidden="1">{"'Sheet1'!$L$16"}</definedName>
    <definedName name="___a12_2_1" hidden="1">{"'Sheet1'!$L$16"}</definedName>
    <definedName name="___a12_3" hidden="1">{"'Sheet1'!$L$16"}</definedName>
    <definedName name="___a129" hidden="1">{"Offgrid",#N/A,FALSE,"OFFGRID";"Region",#N/A,FALSE,"REGION";"Offgrid -2",#N/A,FALSE,"OFFGRID";"WTP",#N/A,FALSE,"WTP";"WTP -2",#N/A,FALSE,"WTP";"Project",#N/A,FALSE,"PROJECT";"Summary -2",#N/A,FALSE,"SUMMARY"}</definedName>
    <definedName name="___a129_1" hidden="1">{"Offgrid",#N/A,FALSE,"OFFGRID";"Region",#N/A,FALSE,"REGION";"Offgrid -2",#N/A,FALSE,"OFFGRID";"WTP",#N/A,FALSE,"WTP";"WTP -2",#N/A,FALSE,"WTP";"Project",#N/A,FALSE,"PROJECT";"Summary -2",#N/A,FALSE,"SUMMARY"}</definedName>
    <definedName name="___a129_1_1" hidden="1">{"Offgrid",#N/A,FALSE,"OFFGRID";"Region",#N/A,FALSE,"REGION";"Offgrid -2",#N/A,FALSE,"OFFGRID";"WTP",#N/A,FALSE,"WTP";"WTP -2",#N/A,FALSE,"WTP";"Project",#N/A,FALSE,"PROJECT";"Summary -2",#N/A,FALSE,"SUMMARY"}</definedName>
    <definedName name="___a129_1_1_1" hidden="1">{"Offgrid",#N/A,FALSE,"OFFGRID";"Region",#N/A,FALSE,"REGION";"Offgrid -2",#N/A,FALSE,"OFFGRID";"WTP",#N/A,FALSE,"WTP";"WTP -2",#N/A,FALSE,"WTP";"Project",#N/A,FALSE,"PROJECT";"Summary -2",#N/A,FALSE,"SUMMARY"}</definedName>
    <definedName name="___a129_1_2" hidden="1">{"Offgrid",#N/A,FALSE,"OFFGRID";"Region",#N/A,FALSE,"REGION";"Offgrid -2",#N/A,FALSE,"OFFGRID";"WTP",#N/A,FALSE,"WTP";"WTP -2",#N/A,FALSE,"WTP";"Project",#N/A,FALSE,"PROJECT";"Summary -2",#N/A,FALSE,"SUMMARY"}</definedName>
    <definedName name="___a129_2" hidden="1">{"Offgrid",#N/A,FALSE,"OFFGRID";"Region",#N/A,FALSE,"REGION";"Offgrid -2",#N/A,FALSE,"OFFGRID";"WTP",#N/A,FALSE,"WTP";"WTP -2",#N/A,FALSE,"WTP";"Project",#N/A,FALSE,"PROJECT";"Summary -2",#N/A,FALSE,"SUMMARY"}</definedName>
    <definedName name="___a129_2_1" hidden="1">{"Offgrid",#N/A,FALSE,"OFFGRID";"Region",#N/A,FALSE,"REGION";"Offgrid -2",#N/A,FALSE,"OFFGRID";"WTP",#N/A,FALSE,"WTP";"WTP -2",#N/A,FALSE,"WTP";"Project",#N/A,FALSE,"PROJECT";"Summary -2",#N/A,FALSE,"SUMMARY"}</definedName>
    <definedName name="___a129_3" hidden="1">{"Offgrid",#N/A,FALSE,"OFFGRID";"Region",#N/A,FALSE,"REGION";"Offgrid -2",#N/A,FALSE,"OFFGRID";"WTP",#N/A,FALSE,"WTP";"WTP -2",#N/A,FALSE,"WTP";"Project",#N/A,FALSE,"PROJECT";"Summary -2",#N/A,FALSE,"SUMMARY"}</definedName>
    <definedName name="___a13" hidden="1">{"'Sheet1'!$L$16"}</definedName>
    <definedName name="___a13_1" hidden="1">{"'Sheet1'!$L$16"}</definedName>
    <definedName name="___a13_1_1" hidden="1">{"'Sheet1'!$L$16"}</definedName>
    <definedName name="___a13_1_1_1" hidden="1">{"'Sheet1'!$L$16"}</definedName>
    <definedName name="___a13_1_2" hidden="1">{"'Sheet1'!$L$16"}</definedName>
    <definedName name="___a13_2" hidden="1">{"'Sheet1'!$L$16"}</definedName>
    <definedName name="___a13_2_1" hidden="1">{"'Sheet1'!$L$16"}</definedName>
    <definedName name="___a13_3" hidden="1">{"'Sheet1'!$L$16"}</definedName>
    <definedName name="___a130" hidden="1">{"Offgrid",#N/A,FALSE,"OFFGRID";"Region",#N/A,FALSE,"REGION";"Offgrid -2",#N/A,FALSE,"OFFGRID";"WTP",#N/A,FALSE,"WTP";"WTP -2",#N/A,FALSE,"WTP";"Project",#N/A,FALSE,"PROJECT";"Summary -2",#N/A,FALSE,"SUMMARY"}</definedName>
    <definedName name="___a130_1" hidden="1">{"Offgrid",#N/A,FALSE,"OFFGRID";"Region",#N/A,FALSE,"REGION";"Offgrid -2",#N/A,FALSE,"OFFGRID";"WTP",#N/A,FALSE,"WTP";"WTP -2",#N/A,FALSE,"WTP";"Project",#N/A,FALSE,"PROJECT";"Summary -2",#N/A,FALSE,"SUMMARY"}</definedName>
    <definedName name="___a130_1_1" hidden="1">{"Offgrid",#N/A,FALSE,"OFFGRID";"Region",#N/A,FALSE,"REGION";"Offgrid -2",#N/A,FALSE,"OFFGRID";"WTP",#N/A,FALSE,"WTP";"WTP -2",#N/A,FALSE,"WTP";"Project",#N/A,FALSE,"PROJECT";"Summary -2",#N/A,FALSE,"SUMMARY"}</definedName>
    <definedName name="___a130_1_1_1" hidden="1">{"Offgrid",#N/A,FALSE,"OFFGRID";"Region",#N/A,FALSE,"REGION";"Offgrid -2",#N/A,FALSE,"OFFGRID";"WTP",#N/A,FALSE,"WTP";"WTP -2",#N/A,FALSE,"WTP";"Project",#N/A,FALSE,"PROJECT";"Summary -2",#N/A,FALSE,"SUMMARY"}</definedName>
    <definedName name="___a130_1_2" hidden="1">{"Offgrid",#N/A,FALSE,"OFFGRID";"Region",#N/A,FALSE,"REGION";"Offgrid -2",#N/A,FALSE,"OFFGRID";"WTP",#N/A,FALSE,"WTP";"WTP -2",#N/A,FALSE,"WTP";"Project",#N/A,FALSE,"PROJECT";"Summary -2",#N/A,FALSE,"SUMMARY"}</definedName>
    <definedName name="___a130_2" hidden="1">{"Offgrid",#N/A,FALSE,"OFFGRID";"Region",#N/A,FALSE,"REGION";"Offgrid -2",#N/A,FALSE,"OFFGRID";"WTP",#N/A,FALSE,"WTP";"WTP -2",#N/A,FALSE,"WTP";"Project",#N/A,FALSE,"PROJECT";"Summary -2",#N/A,FALSE,"SUMMARY"}</definedName>
    <definedName name="___a130_2_1" hidden="1">{"Offgrid",#N/A,FALSE,"OFFGRID";"Region",#N/A,FALSE,"REGION";"Offgrid -2",#N/A,FALSE,"OFFGRID";"WTP",#N/A,FALSE,"WTP";"WTP -2",#N/A,FALSE,"WTP";"Project",#N/A,FALSE,"PROJECT";"Summary -2",#N/A,FALSE,"SUMMARY"}</definedName>
    <definedName name="___a130_3" hidden="1">{"Offgrid",#N/A,FALSE,"OFFGRID";"Region",#N/A,FALSE,"REGION";"Offgrid -2",#N/A,FALSE,"OFFGRID";"WTP",#N/A,FALSE,"WTP";"WTP -2",#N/A,FALSE,"WTP";"Project",#N/A,FALSE,"PROJECT";"Summary -2",#N/A,FALSE,"SUMMARY"}</definedName>
    <definedName name="___a14" hidden="1">{"'Sheet1'!$L$16"}</definedName>
    <definedName name="___a14_1" hidden="1">{"'Sheet1'!$L$16"}</definedName>
    <definedName name="___a14_1_1" hidden="1">{"'Sheet1'!$L$16"}</definedName>
    <definedName name="___a14_1_1_1" hidden="1">{"'Sheet1'!$L$16"}</definedName>
    <definedName name="___a14_1_2" hidden="1">{"'Sheet1'!$L$16"}</definedName>
    <definedName name="___a14_2" hidden="1">{"'Sheet1'!$L$16"}</definedName>
    <definedName name="___a14_2_1" hidden="1">{"'Sheet1'!$L$16"}</definedName>
    <definedName name="___a14_3" hidden="1">{"'Sheet1'!$L$16"}</definedName>
    <definedName name="___a18" hidden="1">{"'Sheet1'!$L$16"}</definedName>
    <definedName name="___a18_1" hidden="1">{"'Sheet1'!$L$16"}</definedName>
    <definedName name="___a18_1_1" hidden="1">{"'Sheet1'!$L$16"}</definedName>
    <definedName name="___a18_1_1_1" hidden="1">{"'Sheet1'!$L$16"}</definedName>
    <definedName name="___a18_1_2" hidden="1">{"'Sheet1'!$L$16"}</definedName>
    <definedName name="___a18_2" hidden="1">{"'Sheet1'!$L$16"}</definedName>
    <definedName name="___a18_2_1" hidden="1">{"'Sheet1'!$L$16"}</definedName>
    <definedName name="___a18_3" hidden="1">{"'Sheet1'!$L$16"}</definedName>
    <definedName name="___a2" hidden="1">{"'Sheet1'!$L$16"}</definedName>
    <definedName name="___a2_1" hidden="1">{"'Sheet1'!$L$16"}</definedName>
    <definedName name="___a2_1_1" hidden="1">{"'Sheet1'!$L$16"}</definedName>
    <definedName name="___a2_1_1_1" hidden="1">{"'Sheet1'!$L$16"}</definedName>
    <definedName name="___a2_1_2" hidden="1">{"'Sheet1'!$L$16"}</definedName>
    <definedName name="___a2_2" hidden="1">{"'Sheet1'!$L$16"}</definedName>
    <definedName name="___a2_2_1" hidden="1">{"'Sheet1'!$L$16"}</definedName>
    <definedName name="___a2_3" hidden="1">{"'Sheet1'!$L$16"}</definedName>
    <definedName name="___a20" hidden="1">{"'Sheet1'!$L$16"}</definedName>
    <definedName name="___a20_1" hidden="1">{"'Sheet1'!$L$16"}</definedName>
    <definedName name="___a20_1_1" hidden="1">{"'Sheet1'!$L$16"}</definedName>
    <definedName name="___a20_1_1_1" hidden="1">{"'Sheet1'!$L$16"}</definedName>
    <definedName name="___a20_1_2" hidden="1">{"'Sheet1'!$L$16"}</definedName>
    <definedName name="___a20_2" hidden="1">{"'Sheet1'!$L$16"}</definedName>
    <definedName name="___a20_2_1" hidden="1">{"'Sheet1'!$L$16"}</definedName>
    <definedName name="___a20_3" hidden="1">{"'Sheet1'!$L$16"}</definedName>
    <definedName name="___a3" hidden="1">{"'Sheet1'!$L$16"}</definedName>
    <definedName name="___a3_1" hidden="1">{"'Sheet1'!$L$16"}</definedName>
    <definedName name="___a3_1_1" hidden="1">{"'Sheet1'!$L$16"}</definedName>
    <definedName name="___a3_1_1_1" hidden="1">{"'Sheet1'!$L$16"}</definedName>
    <definedName name="___a3_1_2" hidden="1">{"'Sheet1'!$L$16"}</definedName>
    <definedName name="___a3_2" hidden="1">{"'Sheet1'!$L$16"}</definedName>
    <definedName name="___a3_2_1" hidden="1">{"'Sheet1'!$L$16"}</definedName>
    <definedName name="___a3_3" hidden="1">{"'Sheet1'!$L$16"}</definedName>
    <definedName name="___a4" hidden="1">{"'Sheet1'!$L$16"}</definedName>
    <definedName name="___a4_1" hidden="1">{"'Sheet1'!$L$16"}</definedName>
    <definedName name="___a4_1_1" hidden="1">{"'Sheet1'!$L$16"}</definedName>
    <definedName name="___a4_1_1_1" hidden="1">{"'Sheet1'!$L$16"}</definedName>
    <definedName name="___a4_1_2" hidden="1">{"'Sheet1'!$L$16"}</definedName>
    <definedName name="___a4_2" hidden="1">{"'Sheet1'!$L$16"}</definedName>
    <definedName name="___a4_2_1" hidden="1">{"'Sheet1'!$L$16"}</definedName>
    <definedName name="___a4_3" hidden="1">{"'Sheet1'!$L$16"}</definedName>
    <definedName name="___a5" hidden="1">{"'Sheet1'!$L$16"}</definedName>
    <definedName name="___a5_1" hidden="1">{"'Sheet1'!$L$16"}</definedName>
    <definedName name="___a5_1_1" hidden="1">{"'Sheet1'!$L$16"}</definedName>
    <definedName name="___a5_1_1_1" hidden="1">{"'Sheet1'!$L$16"}</definedName>
    <definedName name="___a5_1_2" hidden="1">{"'Sheet1'!$L$16"}</definedName>
    <definedName name="___a5_2" hidden="1">{"'Sheet1'!$L$16"}</definedName>
    <definedName name="___a5_2_1" hidden="1">{"'Sheet1'!$L$16"}</definedName>
    <definedName name="___a5_3" hidden="1">{"'Sheet1'!$L$16"}</definedName>
    <definedName name="___a7" hidden="1">{"'Sheet1'!$L$16"}</definedName>
    <definedName name="___a7_1" hidden="1">{"'Sheet1'!$L$16"}</definedName>
    <definedName name="___a7_1_1" hidden="1">{"'Sheet1'!$L$16"}</definedName>
    <definedName name="___a7_1_1_1" hidden="1">{"'Sheet1'!$L$16"}</definedName>
    <definedName name="___a7_1_2" hidden="1">{"'Sheet1'!$L$16"}</definedName>
    <definedName name="___a7_2" hidden="1">{"'Sheet1'!$L$16"}</definedName>
    <definedName name="___a7_2_1" hidden="1">{"'Sheet1'!$L$16"}</definedName>
    <definedName name="___a7_3" hidden="1">{"'Sheet1'!$L$16"}</definedName>
    <definedName name="___a8" hidden="1">{"'Sheet1'!$L$16"}</definedName>
    <definedName name="___a8_1" hidden="1">{"'Sheet1'!$L$16"}</definedName>
    <definedName name="___a8_1_1" hidden="1">{"'Sheet1'!$L$16"}</definedName>
    <definedName name="___a8_1_1_1" hidden="1">{"'Sheet1'!$L$16"}</definedName>
    <definedName name="___a8_1_2" hidden="1">{"'Sheet1'!$L$16"}</definedName>
    <definedName name="___a8_2" hidden="1">{"'Sheet1'!$L$16"}</definedName>
    <definedName name="___a8_2_1" hidden="1">{"'Sheet1'!$L$16"}</definedName>
    <definedName name="___a8_3" hidden="1">{"'Sheet1'!$L$16"}</definedName>
    <definedName name="___a9" hidden="1">{"'Sheet1'!$L$16"}</definedName>
    <definedName name="___a9_1" hidden="1">{"'Sheet1'!$L$16"}</definedName>
    <definedName name="___a9_1_1" hidden="1">{"'Sheet1'!$L$16"}</definedName>
    <definedName name="___a9_1_1_1" hidden="1">{"'Sheet1'!$L$16"}</definedName>
    <definedName name="___a9_1_2" hidden="1">{"'Sheet1'!$L$16"}</definedName>
    <definedName name="___a9_2" hidden="1">{"'Sheet1'!$L$16"}</definedName>
    <definedName name="___a9_2_1" hidden="1">{"'Sheet1'!$L$16"}</definedName>
    <definedName name="___a9_3" hidden="1">{"'Sheet1'!$L$16"}</definedName>
    <definedName name="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CRB290105">#REF!</definedName>
    <definedName name="___d1500" hidden="1">{"'Sheet1'!$L$16"}</definedName>
    <definedName name="___d1500_1" hidden="1">{"'Sheet1'!$L$16"}</definedName>
    <definedName name="___d1500_1_1" hidden="1">{"'Sheet1'!$L$16"}</definedName>
    <definedName name="___d1500_1_1_1" hidden="1">{"'Sheet1'!$L$16"}</definedName>
    <definedName name="___d1500_1_2" hidden="1">{"'Sheet1'!$L$16"}</definedName>
    <definedName name="___d1500_2" hidden="1">{"'Sheet1'!$L$16"}</definedName>
    <definedName name="___d1500_2_1" hidden="1">{"'Sheet1'!$L$16"}</definedName>
    <definedName name="___d1500_3" hidden="1">{"'Sheet1'!$L$16"}</definedName>
    <definedName name="___f5" hidden="1">{"'Sheet1'!$L$16"}</definedName>
    <definedName name="___f5_1" hidden="1">{"'Sheet1'!$L$16"}</definedName>
    <definedName name="___f5_1_1" hidden="1">{"'Sheet1'!$L$16"}</definedName>
    <definedName name="___f5_1_1_1" hidden="1">{"'Sheet1'!$L$16"}</definedName>
    <definedName name="___f5_1_2" hidden="1">{"'Sheet1'!$L$16"}</definedName>
    <definedName name="___f5_2" hidden="1">{"'Sheet1'!$L$16"}</definedName>
    <definedName name="___f5_2_1" hidden="1">{"'Sheet1'!$L$16"}</definedName>
    <definedName name="___f5_3" hidden="1">{"'Sheet1'!$L$16"}</definedName>
    <definedName name="___Goi8" hidden="1">{"'Sheet1'!$L$16"}</definedName>
    <definedName name="___Goi8_1" hidden="1">{"'Sheet1'!$L$16"}</definedName>
    <definedName name="___Goi8_1_1" hidden="1">{"'Sheet1'!$L$16"}</definedName>
    <definedName name="___Goi8_1_1_1" hidden="1">{"'Sheet1'!$L$16"}</definedName>
    <definedName name="___Goi8_1_2" hidden="1">{"'Sheet1'!$L$16"}</definedName>
    <definedName name="___Goi8_2" hidden="1">{"'Sheet1'!$L$16"}</definedName>
    <definedName name="___Goi8_2_1" hidden="1">{"'Sheet1'!$L$16"}</definedName>
    <definedName name="___Goi8_3" hidden="1">{"'Sheet1'!$L$16"}</definedName>
    <definedName name="___hu14" hidden="1">{"'Sheet1'!$L$16"}</definedName>
    <definedName name="___hu14_1" hidden="1">{"'Sheet1'!$L$16"}</definedName>
    <definedName name="___hu14_1_1" hidden="1">{"'Sheet1'!$L$16"}</definedName>
    <definedName name="___hu14_1_1_1" hidden="1">{"'Sheet1'!$L$16"}</definedName>
    <definedName name="___hu14_1_2" hidden="1">{"'Sheet1'!$L$16"}</definedName>
    <definedName name="___hu14_2" hidden="1">{"'Sheet1'!$L$16"}</definedName>
    <definedName name="___hu14_2_1" hidden="1">{"'Sheet1'!$L$16"}</definedName>
    <definedName name="___hu14_3" hidden="1">{"'Sheet1'!$L$16"}</definedName>
    <definedName name="___Lan1" hidden="1">{"'Sheet1'!$L$16"}</definedName>
    <definedName name="___Lan1_1" hidden="1">{"'Sheet1'!$L$16"}</definedName>
    <definedName name="___Lan1_1_1" hidden="1">{"'Sheet1'!$L$16"}</definedName>
    <definedName name="___Lan1_1_1_1" hidden="1">{"'Sheet1'!$L$16"}</definedName>
    <definedName name="___Lan1_1_2" hidden="1">{"'Sheet1'!$L$16"}</definedName>
    <definedName name="___Lan1_2" hidden="1">{"'Sheet1'!$L$16"}</definedName>
    <definedName name="___Lan1_2_1" hidden="1">{"'Sheet1'!$L$16"}</definedName>
    <definedName name="___Lan1_3" hidden="1">{"'Sheet1'!$L$16"}</definedName>
    <definedName name="___LAN3" hidden="1">{"'Sheet1'!$L$16"}</definedName>
    <definedName name="___LAN3_1" hidden="1">{"'Sheet1'!$L$16"}</definedName>
    <definedName name="___LAN3_1_1" hidden="1">{"'Sheet1'!$L$16"}</definedName>
    <definedName name="___LAN3_1_1_1" hidden="1">{"'Sheet1'!$L$16"}</definedName>
    <definedName name="___LAN3_1_2" hidden="1">{"'Sheet1'!$L$16"}</definedName>
    <definedName name="___LAN3_2" hidden="1">{"'Sheet1'!$L$16"}</definedName>
    <definedName name="___LAN3_2_1" hidden="1">{"'Sheet1'!$L$16"}</definedName>
    <definedName name="___LAN3_3" hidden="1">{"'Sheet1'!$L$16"}</definedName>
    <definedName name="___MA1">#REF!</definedName>
    <definedName name="___NEW3" hidden="1">{#N/A,#N/A,FALSE,"SMT1";#N/A,#N/A,FALSE,"SMT2";#N/A,#N/A,FALSE,"Summary";#N/A,#N/A,FALSE,"Graphs";#N/A,#N/A,FALSE,"4 Panel"}</definedName>
    <definedName name="___NEW4" hidden="1">{#N/A,#N/A,FALSE,"Full";#N/A,#N/A,FALSE,"Half";#N/A,#N/A,FALSE,"Op Expenses";#N/A,#N/A,FALSE,"Cap Charge";#N/A,#N/A,FALSE,"Cost C";#N/A,#N/A,FALSE,"PP&amp;E";#N/A,#N/A,FALSE,"R&amp;D"}</definedName>
    <definedName name="___NPL2009">#REF!</definedName>
    <definedName name="___NS03" hidden="1">{"'Sheet1'!$L$16"}</definedName>
    <definedName name="___NS03_1" hidden="1">{"'Sheet1'!$L$16"}</definedName>
    <definedName name="___NS03_1_1" hidden="1">{"'Sheet1'!$L$16"}</definedName>
    <definedName name="___NS03_1_1_1" hidden="1">{"'Sheet1'!$L$16"}</definedName>
    <definedName name="___NS03_1_2" hidden="1">{"'Sheet1'!$L$16"}</definedName>
    <definedName name="___NS03_2" hidden="1">{"'Sheet1'!$L$16"}</definedName>
    <definedName name="___NS03_2_1" hidden="1">{"'Sheet1'!$L$16"}</definedName>
    <definedName name="___NS03_3" hidden="1">{"'Sheet1'!$L$16"}</definedName>
    <definedName name="___NSO2">{"'Sheet1'!$L$16"}</definedName>
    <definedName name="___NSO2_1">{"'Sheet1'!$L$16"}</definedName>
    <definedName name="___NSO2_1_1">{"'Sheet1'!$L$16"}</definedName>
    <definedName name="___NSO2_1_1_1">{"'Sheet1'!$L$16"}</definedName>
    <definedName name="___NSO2_1_1_1_1">{"'Sheet1'!$L$16"}</definedName>
    <definedName name="___NSO2_1_1_1_1_1">{"'Sheet1'!$L$16"}</definedName>
    <definedName name="___NSO2_1_1_1_1_1_1">{"'Sheet1'!$L$16"}</definedName>
    <definedName name="___NSO2_1_1_1_1_1_1_1">{"'Sheet1'!$L$16"}</definedName>
    <definedName name="___NSO2_1_1_1_1_1_2">{"'Sheet1'!$L$16"}</definedName>
    <definedName name="___NSO2_1_1_1_1_2">{"'Sheet1'!$L$16"}</definedName>
    <definedName name="___NSO2_1_1_1_1_2_1">{"'Sheet1'!$L$16"}</definedName>
    <definedName name="___NSO2_1_1_1_1_3">{"'Sheet1'!$L$16"}</definedName>
    <definedName name="___NSO2_1_1_1_2">{"'Sheet1'!$L$16"}</definedName>
    <definedName name="___NSO2_1_1_1_2_1">{"'Sheet1'!$L$16"}</definedName>
    <definedName name="___NSO2_1_1_1_2_1_1">{"'Sheet1'!$L$16"}</definedName>
    <definedName name="___NSO2_1_1_1_2_2">{"'Sheet1'!$L$16"}</definedName>
    <definedName name="___NSO2_1_1_1_3">{"'Sheet1'!$L$16"}</definedName>
    <definedName name="___NSO2_1_1_1_3_1">{"'Sheet1'!$L$16"}</definedName>
    <definedName name="___NSO2_1_1_1_4">{"'Sheet1'!$L$16"}</definedName>
    <definedName name="___NSO2_1_1_2">{"'Sheet1'!$L$16"}</definedName>
    <definedName name="___NSO2_1_1_2_1">{"'Sheet1'!$L$16"}</definedName>
    <definedName name="___NSO2_1_1_2_1_1">{"'Sheet1'!$L$16"}</definedName>
    <definedName name="___NSO2_1_1_2_1_1_1">{"'Sheet1'!$L$16"}</definedName>
    <definedName name="___NSO2_1_1_2_1_2">{"'Sheet1'!$L$16"}</definedName>
    <definedName name="___NSO2_1_1_2_2">{"'Sheet1'!$L$16"}</definedName>
    <definedName name="___NSO2_1_1_2_2_1">{"'Sheet1'!$L$16"}</definedName>
    <definedName name="___NSO2_1_1_2_3">{"'Sheet1'!$L$16"}</definedName>
    <definedName name="___NSO2_1_1_3">{"'Sheet1'!$L$16"}</definedName>
    <definedName name="___NSO2_1_1_3_1">{"'Sheet1'!$L$16"}</definedName>
    <definedName name="___NSO2_1_1_3_1_1">{"'Sheet1'!$L$16"}</definedName>
    <definedName name="___NSO2_1_1_3_2">{"'Sheet1'!$L$16"}</definedName>
    <definedName name="___NSO2_1_1_4">{"'Sheet1'!$L$16"}</definedName>
    <definedName name="___NSO2_1_1_4_1">{"'Sheet1'!$L$16"}</definedName>
    <definedName name="___NSO2_1_1_5">{"'Sheet1'!$L$16"}</definedName>
    <definedName name="___NSO2_1_2">{"'Sheet1'!$L$16"}</definedName>
    <definedName name="___NSO2_1_2_1">{"'Sheet1'!$L$16"}</definedName>
    <definedName name="___NSO2_1_2_1_1">{"'Sheet1'!$L$16"}</definedName>
    <definedName name="___NSO2_1_2_1_1_1">{"'Sheet1'!$L$16"}</definedName>
    <definedName name="___NSO2_1_2_1_1_1_1">{"'Sheet1'!$L$16"}</definedName>
    <definedName name="___NSO2_1_2_1_1_2">{"'Sheet1'!$L$16"}</definedName>
    <definedName name="___NSO2_1_2_1_2">{"'Sheet1'!$L$16"}</definedName>
    <definedName name="___NSO2_1_2_1_2_1">{"'Sheet1'!$L$16"}</definedName>
    <definedName name="___NSO2_1_2_1_3">{"'Sheet1'!$L$16"}</definedName>
    <definedName name="___NSO2_1_2_2">{"'Sheet1'!$L$16"}</definedName>
    <definedName name="___NSO2_1_2_2_1">{"'Sheet1'!$L$16"}</definedName>
    <definedName name="___NSO2_1_2_2_1_1">{"'Sheet1'!$L$16"}</definedName>
    <definedName name="___NSO2_1_2_2_2">{"'Sheet1'!$L$16"}</definedName>
    <definedName name="___NSO2_1_2_3">{"'Sheet1'!$L$16"}</definedName>
    <definedName name="___NSO2_1_2_3_1">{"'Sheet1'!$L$16"}</definedName>
    <definedName name="___NSO2_1_2_4">{"'Sheet1'!$L$16"}</definedName>
    <definedName name="___NSO2_1_3">{"'Sheet1'!$L$16"}</definedName>
    <definedName name="___NSO2_1_3_1">{"'Sheet1'!$L$16"}</definedName>
    <definedName name="___NSO2_1_3_1_1">{"'Sheet1'!$L$16"}</definedName>
    <definedName name="___NSO2_1_3_1_1_1">{"'Sheet1'!$L$16"}</definedName>
    <definedName name="___NSO2_1_3_1_1_1_1">{"'Sheet1'!$L$16"}</definedName>
    <definedName name="___NSO2_1_3_1_1_2">{"'Sheet1'!$L$16"}</definedName>
    <definedName name="___NSO2_1_3_1_2">{"'Sheet1'!$L$16"}</definedName>
    <definedName name="___NSO2_1_3_1_2_1">{"'Sheet1'!$L$16"}</definedName>
    <definedName name="___NSO2_1_3_1_3">{"'Sheet1'!$L$16"}</definedName>
    <definedName name="___NSO2_1_3_2">{"'Sheet1'!$L$16"}</definedName>
    <definedName name="___NSO2_1_3_2_1">{"'Sheet1'!$L$16"}</definedName>
    <definedName name="___NSO2_1_3_2_1_1">{"'Sheet1'!$L$16"}</definedName>
    <definedName name="___NSO2_1_3_2_2">{"'Sheet1'!$L$16"}</definedName>
    <definedName name="___NSO2_1_3_3">{"'Sheet1'!$L$16"}</definedName>
    <definedName name="___NSO2_1_3_3_1">{"'Sheet1'!$L$16"}</definedName>
    <definedName name="___NSO2_1_3_4">{"'Sheet1'!$L$16"}</definedName>
    <definedName name="___NSO2_1_4">{"'Sheet1'!$L$16"}</definedName>
    <definedName name="___NSO2_1_4_1">{"'Sheet1'!$L$16"}</definedName>
    <definedName name="___NSO2_1_4_1_1">{"'Sheet1'!$L$16"}</definedName>
    <definedName name="___NSO2_1_4_1_1_1">{"'Sheet1'!$L$16"}</definedName>
    <definedName name="___NSO2_1_4_1_2">{"'Sheet1'!$L$16"}</definedName>
    <definedName name="___NSO2_1_4_2">{"'Sheet1'!$L$16"}</definedName>
    <definedName name="___NSO2_1_4_2_1">{"'Sheet1'!$L$16"}</definedName>
    <definedName name="___NSO2_1_4_3">{"'Sheet1'!$L$16"}</definedName>
    <definedName name="___NSO2_1_5">{"'Sheet1'!$L$16"}</definedName>
    <definedName name="___NSO2_1_5_1">{"'Sheet1'!$L$16"}</definedName>
    <definedName name="___NSO2_1_5_1_1">{"'Sheet1'!$L$16"}</definedName>
    <definedName name="___NSO2_1_5_2">{"'Sheet1'!$L$16"}</definedName>
    <definedName name="___NSO2_2">{"'Sheet1'!$L$16"}</definedName>
    <definedName name="___NSO2_2_1">{"'Sheet1'!$L$16"}</definedName>
    <definedName name="___NSO2_2_1_1">{"'Sheet1'!$L$16"}</definedName>
    <definedName name="___NSO2_2_1_1_1">{"'Sheet1'!$L$16"}</definedName>
    <definedName name="___NSO2_2_1_1_1_1">{"'Sheet1'!$L$16"}</definedName>
    <definedName name="___NSO2_2_1_1_1_1_1">{"'Sheet1'!$L$16"}</definedName>
    <definedName name="___NSO2_2_1_1_1_1_1_1">{"'Sheet1'!$L$16"}</definedName>
    <definedName name="___NSO2_2_1_1_1_1_2">{"'Sheet1'!$L$16"}</definedName>
    <definedName name="___NSO2_2_1_1_1_2">{"'Sheet1'!$L$16"}</definedName>
    <definedName name="___NSO2_2_1_1_1_2_1">{"'Sheet1'!$L$16"}</definedName>
    <definedName name="___NSO2_2_1_1_1_3">{"'Sheet1'!$L$16"}</definedName>
    <definedName name="___NSO2_2_1_1_2">{"'Sheet1'!$L$16"}</definedName>
    <definedName name="___NSO2_2_1_1_2_1">{"'Sheet1'!$L$16"}</definedName>
    <definedName name="___NSO2_2_1_1_2_1_1">{"'Sheet1'!$L$16"}</definedName>
    <definedName name="___NSO2_2_1_1_2_2">{"'Sheet1'!$L$16"}</definedName>
    <definedName name="___NSO2_2_1_1_3">{"'Sheet1'!$L$16"}</definedName>
    <definedName name="___NSO2_2_1_1_3_1">{"'Sheet1'!$L$16"}</definedName>
    <definedName name="___NSO2_2_1_1_4">{"'Sheet1'!$L$16"}</definedName>
    <definedName name="___NSO2_2_1_2">{"'Sheet1'!$L$16"}</definedName>
    <definedName name="___NSO2_2_1_2_1">{"'Sheet1'!$L$16"}</definedName>
    <definedName name="___NSO2_2_1_2_1_1">{"'Sheet1'!$L$16"}</definedName>
    <definedName name="___NSO2_2_1_2_1_1_1">{"'Sheet1'!$L$16"}</definedName>
    <definedName name="___NSO2_2_1_2_1_2">{"'Sheet1'!$L$16"}</definedName>
    <definedName name="___NSO2_2_1_2_2">{"'Sheet1'!$L$16"}</definedName>
    <definedName name="___NSO2_2_1_2_2_1">{"'Sheet1'!$L$16"}</definedName>
    <definedName name="___NSO2_2_1_2_3">{"'Sheet1'!$L$16"}</definedName>
    <definedName name="___NSO2_2_1_3">{"'Sheet1'!$L$16"}</definedName>
    <definedName name="___NSO2_2_1_3_1">{"'Sheet1'!$L$16"}</definedName>
    <definedName name="___NSO2_2_1_3_1_1">{"'Sheet1'!$L$16"}</definedName>
    <definedName name="___NSO2_2_1_3_2">{"'Sheet1'!$L$16"}</definedName>
    <definedName name="___NSO2_2_1_4">{"'Sheet1'!$L$16"}</definedName>
    <definedName name="___NSO2_2_1_4_1">{"'Sheet1'!$L$16"}</definedName>
    <definedName name="___NSO2_2_1_5">{"'Sheet1'!$L$16"}</definedName>
    <definedName name="___NSO2_2_2">{"'Sheet1'!$L$16"}</definedName>
    <definedName name="___NSO2_2_2_1">{"'Sheet1'!$L$16"}</definedName>
    <definedName name="___NSO2_2_2_1_1">{"'Sheet1'!$L$16"}</definedName>
    <definedName name="___NSO2_2_2_1_1_1">{"'Sheet1'!$L$16"}</definedName>
    <definedName name="___NSO2_2_2_1_1_1_1">{"'Sheet1'!$L$16"}</definedName>
    <definedName name="___NSO2_2_2_1_1_2">{"'Sheet1'!$L$16"}</definedName>
    <definedName name="___NSO2_2_2_1_2">{"'Sheet1'!$L$16"}</definedName>
    <definedName name="___NSO2_2_2_1_2_1">{"'Sheet1'!$L$16"}</definedName>
    <definedName name="___NSO2_2_2_1_3">{"'Sheet1'!$L$16"}</definedName>
    <definedName name="___NSO2_2_2_2">{"'Sheet1'!$L$16"}</definedName>
    <definedName name="___NSO2_2_2_2_1">{"'Sheet1'!$L$16"}</definedName>
    <definedName name="___NSO2_2_2_2_1_1">{"'Sheet1'!$L$16"}</definedName>
    <definedName name="___NSO2_2_2_2_2">{"'Sheet1'!$L$16"}</definedName>
    <definedName name="___NSO2_2_2_3">{"'Sheet1'!$L$16"}</definedName>
    <definedName name="___NSO2_2_2_3_1">{"'Sheet1'!$L$16"}</definedName>
    <definedName name="___NSO2_2_2_4">{"'Sheet1'!$L$16"}</definedName>
    <definedName name="___NSO2_2_3">{"'Sheet1'!$L$16"}</definedName>
    <definedName name="___NSO2_2_3_1">{"'Sheet1'!$L$16"}</definedName>
    <definedName name="___NSO2_2_3_1_1">{"'Sheet1'!$L$16"}</definedName>
    <definedName name="___NSO2_2_3_1_1_1">{"'Sheet1'!$L$16"}</definedName>
    <definedName name="___NSO2_2_3_1_1_1_1">{"'Sheet1'!$L$16"}</definedName>
    <definedName name="___NSO2_2_3_1_1_2">{"'Sheet1'!$L$16"}</definedName>
    <definedName name="___NSO2_2_3_1_2">{"'Sheet1'!$L$16"}</definedName>
    <definedName name="___NSO2_2_3_1_2_1">{"'Sheet1'!$L$16"}</definedName>
    <definedName name="___NSO2_2_3_1_3">{"'Sheet1'!$L$16"}</definedName>
    <definedName name="___NSO2_2_3_2">{"'Sheet1'!$L$16"}</definedName>
    <definedName name="___NSO2_2_3_2_1">{"'Sheet1'!$L$16"}</definedName>
    <definedName name="___NSO2_2_3_2_1_1">{"'Sheet1'!$L$16"}</definedName>
    <definedName name="___NSO2_2_3_2_2">{"'Sheet1'!$L$16"}</definedName>
    <definedName name="___NSO2_2_3_3">{"'Sheet1'!$L$16"}</definedName>
    <definedName name="___NSO2_2_3_3_1">{"'Sheet1'!$L$16"}</definedName>
    <definedName name="___NSO2_2_3_4">{"'Sheet1'!$L$16"}</definedName>
    <definedName name="___NSO2_2_4">{"'Sheet1'!$L$16"}</definedName>
    <definedName name="___NSO2_2_4_1">{"'Sheet1'!$L$16"}</definedName>
    <definedName name="___NSO2_2_4_1_1">{"'Sheet1'!$L$16"}</definedName>
    <definedName name="___NSO2_2_4_1_1_1">{"'Sheet1'!$L$16"}</definedName>
    <definedName name="___NSO2_2_4_1_2">{"'Sheet1'!$L$16"}</definedName>
    <definedName name="___NSO2_2_4_2">{"'Sheet1'!$L$16"}</definedName>
    <definedName name="___NSO2_2_4_2_1">{"'Sheet1'!$L$16"}</definedName>
    <definedName name="___NSO2_2_4_3">{"'Sheet1'!$L$16"}</definedName>
    <definedName name="___NSO2_2_5">{"'Sheet1'!$L$16"}</definedName>
    <definedName name="___NSO2_2_5_1">{"'Sheet1'!$L$16"}</definedName>
    <definedName name="___NSO2_2_5_1_1">{"'Sheet1'!$L$16"}</definedName>
    <definedName name="___NSO2_2_5_2">{"'Sheet1'!$L$16"}</definedName>
    <definedName name="___NSO2_3">{"'Sheet1'!$L$16"}</definedName>
    <definedName name="___NSO2_3_1">{"'Sheet1'!$L$16"}</definedName>
    <definedName name="___NSO2_3_1_1">{"'Sheet1'!$L$16"}</definedName>
    <definedName name="___NSO2_3_1_1_1">{"'Sheet1'!$L$16"}</definedName>
    <definedName name="___NSO2_3_1_1_1_1">{"'Sheet1'!$L$16"}</definedName>
    <definedName name="___NSO2_3_1_1_1_1_1">{"'Sheet1'!$L$16"}</definedName>
    <definedName name="___NSO2_3_1_1_1_1_1_1">{"'Sheet1'!$L$16"}</definedName>
    <definedName name="___NSO2_3_1_1_1_1_2">{"'Sheet1'!$L$16"}</definedName>
    <definedName name="___NSO2_3_1_1_1_2">{"'Sheet1'!$L$16"}</definedName>
    <definedName name="___NSO2_3_1_1_1_2_1">{"'Sheet1'!$L$16"}</definedName>
    <definedName name="___NSO2_3_1_1_1_3">{"'Sheet1'!$L$16"}</definedName>
    <definedName name="___NSO2_3_1_1_2">{"'Sheet1'!$L$16"}</definedName>
    <definedName name="___NSO2_3_1_1_2_1">{"'Sheet1'!$L$16"}</definedName>
    <definedName name="___NSO2_3_1_1_2_1_1">{"'Sheet1'!$L$16"}</definedName>
    <definedName name="___NSO2_3_1_1_2_2">{"'Sheet1'!$L$16"}</definedName>
    <definedName name="___NSO2_3_1_1_3">{"'Sheet1'!$L$16"}</definedName>
    <definedName name="___NSO2_3_1_1_3_1">{"'Sheet1'!$L$16"}</definedName>
    <definedName name="___NSO2_3_1_1_4">{"'Sheet1'!$L$16"}</definedName>
    <definedName name="___NSO2_3_1_2">{"'Sheet1'!$L$16"}</definedName>
    <definedName name="___NSO2_3_1_2_1">{"'Sheet1'!$L$16"}</definedName>
    <definedName name="___NSO2_3_1_2_1_1">{"'Sheet1'!$L$16"}</definedName>
    <definedName name="___NSO2_3_1_2_1_1_1">{"'Sheet1'!$L$16"}</definedName>
    <definedName name="___NSO2_3_1_2_1_2">{"'Sheet1'!$L$16"}</definedName>
    <definedName name="___NSO2_3_1_2_2">{"'Sheet1'!$L$16"}</definedName>
    <definedName name="___NSO2_3_1_2_2_1">{"'Sheet1'!$L$16"}</definedName>
    <definedName name="___NSO2_3_1_2_3">{"'Sheet1'!$L$16"}</definedName>
    <definedName name="___NSO2_3_1_3">{"'Sheet1'!$L$16"}</definedName>
    <definedName name="___NSO2_3_1_3_1">{"'Sheet1'!$L$16"}</definedName>
    <definedName name="___NSO2_3_1_3_1_1">{"'Sheet1'!$L$16"}</definedName>
    <definedName name="___NSO2_3_1_3_2">{"'Sheet1'!$L$16"}</definedName>
    <definedName name="___NSO2_3_1_4">{"'Sheet1'!$L$16"}</definedName>
    <definedName name="___NSO2_3_1_4_1">{"'Sheet1'!$L$16"}</definedName>
    <definedName name="___NSO2_3_1_5">{"'Sheet1'!$L$16"}</definedName>
    <definedName name="___NSO2_3_2">{"'Sheet1'!$L$16"}</definedName>
    <definedName name="___NSO2_3_2_1">{"'Sheet1'!$L$16"}</definedName>
    <definedName name="___NSO2_3_2_1_1">{"'Sheet1'!$L$16"}</definedName>
    <definedName name="___NSO2_3_2_1_1_1">{"'Sheet1'!$L$16"}</definedName>
    <definedName name="___NSO2_3_2_1_1_1_1">{"'Sheet1'!$L$16"}</definedName>
    <definedName name="___NSO2_3_2_1_1_2">{"'Sheet1'!$L$16"}</definedName>
    <definedName name="___NSO2_3_2_1_2">{"'Sheet1'!$L$16"}</definedName>
    <definedName name="___NSO2_3_2_1_2_1">{"'Sheet1'!$L$16"}</definedName>
    <definedName name="___NSO2_3_2_1_3">{"'Sheet1'!$L$16"}</definedName>
    <definedName name="___NSO2_3_2_2">{"'Sheet1'!$L$16"}</definedName>
    <definedName name="___NSO2_3_2_2_1">{"'Sheet1'!$L$16"}</definedName>
    <definedName name="___NSO2_3_2_2_1_1">{"'Sheet1'!$L$16"}</definedName>
    <definedName name="___NSO2_3_2_2_2">{"'Sheet1'!$L$16"}</definedName>
    <definedName name="___NSO2_3_2_3">{"'Sheet1'!$L$16"}</definedName>
    <definedName name="___NSO2_3_2_3_1">{"'Sheet1'!$L$16"}</definedName>
    <definedName name="___NSO2_3_2_4">{"'Sheet1'!$L$16"}</definedName>
    <definedName name="___NSO2_3_3">{"'Sheet1'!$L$16"}</definedName>
    <definedName name="___NSO2_3_3_1">{"'Sheet1'!$L$16"}</definedName>
    <definedName name="___NSO2_3_3_1_1">{"'Sheet1'!$L$16"}</definedName>
    <definedName name="___NSO2_3_3_1_1_1">{"'Sheet1'!$L$16"}</definedName>
    <definedName name="___NSO2_3_3_1_1_1_1">{"'Sheet1'!$L$16"}</definedName>
    <definedName name="___NSO2_3_3_1_1_2">{"'Sheet1'!$L$16"}</definedName>
    <definedName name="___NSO2_3_3_1_2">{"'Sheet1'!$L$16"}</definedName>
    <definedName name="___NSO2_3_3_1_2_1">{"'Sheet1'!$L$16"}</definedName>
    <definedName name="___NSO2_3_3_1_3">{"'Sheet1'!$L$16"}</definedName>
    <definedName name="___NSO2_3_3_2">{"'Sheet1'!$L$16"}</definedName>
    <definedName name="___NSO2_3_3_2_1">{"'Sheet1'!$L$16"}</definedName>
    <definedName name="___NSO2_3_3_2_1_1">{"'Sheet1'!$L$16"}</definedName>
    <definedName name="___NSO2_3_3_2_2">{"'Sheet1'!$L$16"}</definedName>
    <definedName name="___NSO2_3_3_3">{"'Sheet1'!$L$16"}</definedName>
    <definedName name="___NSO2_3_3_3_1">{"'Sheet1'!$L$16"}</definedName>
    <definedName name="___NSO2_3_3_4">{"'Sheet1'!$L$16"}</definedName>
    <definedName name="___NSO2_3_4">{"'Sheet1'!$L$16"}</definedName>
    <definedName name="___NSO2_3_4_1">{"'Sheet1'!$L$16"}</definedName>
    <definedName name="___NSO2_3_4_1_1">{"'Sheet1'!$L$16"}</definedName>
    <definedName name="___NSO2_3_4_1_1_1">{"'Sheet1'!$L$16"}</definedName>
    <definedName name="___NSO2_3_4_1_2">{"'Sheet1'!$L$16"}</definedName>
    <definedName name="___NSO2_3_4_2">{"'Sheet1'!$L$16"}</definedName>
    <definedName name="___NSO2_3_4_2_1">{"'Sheet1'!$L$16"}</definedName>
    <definedName name="___NSO2_3_4_3">{"'Sheet1'!$L$16"}</definedName>
    <definedName name="___NSO2_3_5">{"'Sheet1'!$L$16"}</definedName>
    <definedName name="___NSO2_3_5_1">{"'Sheet1'!$L$16"}</definedName>
    <definedName name="___NSO2_3_5_1_1">{"'Sheet1'!$L$16"}</definedName>
    <definedName name="___NSO2_3_5_2">{"'Sheet1'!$L$16"}</definedName>
    <definedName name="___NSO2_4">{"'Sheet1'!$L$16"}</definedName>
    <definedName name="___NSO2_4_1">{"'Sheet1'!$L$16"}</definedName>
    <definedName name="___NSO2_4_1_1">{"'Sheet1'!$L$16"}</definedName>
    <definedName name="___NSO2_4_1_1_1">{"'Sheet1'!$L$16"}</definedName>
    <definedName name="___NSO2_4_1_1_1_1">{"'Sheet1'!$L$16"}</definedName>
    <definedName name="___NSO2_4_1_1_1_1_1">{"'Sheet1'!$L$16"}</definedName>
    <definedName name="___NSO2_4_1_1_1_2">{"'Sheet1'!$L$16"}</definedName>
    <definedName name="___NSO2_4_1_1_2">{"'Sheet1'!$L$16"}</definedName>
    <definedName name="___NSO2_4_1_1_2_1">{"'Sheet1'!$L$16"}</definedName>
    <definedName name="___NSO2_4_1_1_3">{"'Sheet1'!$L$16"}</definedName>
    <definedName name="___NSO2_4_1_2">{"'Sheet1'!$L$16"}</definedName>
    <definedName name="___NSO2_4_1_2_1">{"'Sheet1'!$L$16"}</definedName>
    <definedName name="___NSO2_4_1_2_1_1">{"'Sheet1'!$L$16"}</definedName>
    <definedName name="___NSO2_4_1_2_2">{"'Sheet1'!$L$16"}</definedName>
    <definedName name="___NSO2_4_1_3">{"'Sheet1'!$L$16"}</definedName>
    <definedName name="___NSO2_4_1_3_1">{"'Sheet1'!$L$16"}</definedName>
    <definedName name="___NSO2_4_1_4">{"'Sheet1'!$L$16"}</definedName>
    <definedName name="___NSO2_4_2">{"'Sheet1'!$L$16"}</definedName>
    <definedName name="___NSO2_4_2_1">{"'Sheet1'!$L$16"}</definedName>
    <definedName name="___NSO2_4_2_1_1">{"'Sheet1'!$L$16"}</definedName>
    <definedName name="___NSO2_4_2_1_1_1">{"'Sheet1'!$L$16"}</definedName>
    <definedName name="___NSO2_4_2_1_2">{"'Sheet1'!$L$16"}</definedName>
    <definedName name="___NSO2_4_2_2">{"'Sheet1'!$L$16"}</definedName>
    <definedName name="___NSO2_4_2_2_1">{"'Sheet1'!$L$16"}</definedName>
    <definedName name="___NSO2_4_2_3">{"'Sheet1'!$L$16"}</definedName>
    <definedName name="___NSO2_4_3">{"'Sheet1'!$L$16"}</definedName>
    <definedName name="___NSO2_4_3_1">{"'Sheet1'!$L$16"}</definedName>
    <definedName name="___NSO2_4_3_1_1">{"'Sheet1'!$L$16"}</definedName>
    <definedName name="___NSO2_4_3_2">{"'Sheet1'!$L$16"}</definedName>
    <definedName name="___NSO2_4_4">{"'Sheet1'!$L$16"}</definedName>
    <definedName name="___NSO2_4_4_1">{"'Sheet1'!$L$16"}</definedName>
    <definedName name="___NSO2_4_5">{"'Sheet1'!$L$16"}</definedName>
    <definedName name="___NSO2_5">{"'Sheet1'!$L$16"}</definedName>
    <definedName name="___NSO2_5_1">{"'Sheet1'!$L$16"}</definedName>
    <definedName name="___NSO2_5_1_1">{"'Sheet1'!$L$16"}</definedName>
    <definedName name="___NSO2_5_1_1_1">{"'Sheet1'!$L$16"}</definedName>
    <definedName name="___NSO2_5_1_1_1_1">{"'Sheet1'!$L$16"}</definedName>
    <definedName name="___NSO2_5_1_1_2">{"'Sheet1'!$L$16"}</definedName>
    <definedName name="___NSO2_5_1_2">{"'Sheet1'!$L$16"}</definedName>
    <definedName name="___NSO2_5_1_2_1">{"'Sheet1'!$L$16"}</definedName>
    <definedName name="___NSO2_5_1_3">{"'Sheet1'!$L$16"}</definedName>
    <definedName name="___NSO2_5_2">{"'Sheet1'!$L$16"}</definedName>
    <definedName name="___NSO2_5_2_1">{"'Sheet1'!$L$16"}</definedName>
    <definedName name="___NSO2_5_2_1_1">{"'Sheet1'!$L$16"}</definedName>
    <definedName name="___NSO2_5_2_2">{"'Sheet1'!$L$16"}</definedName>
    <definedName name="___NSO2_5_3">{"'Sheet1'!$L$16"}</definedName>
    <definedName name="___NSO2_5_3_1">{"'Sheet1'!$L$16"}</definedName>
    <definedName name="___NSO2_5_4">{"'Sheet1'!$L$16"}</definedName>
    <definedName name="___PA3" hidden="1">{"'Sheet1'!$L$16"}</definedName>
    <definedName name="___PA3_1" hidden="1">{"'Sheet1'!$L$16"}</definedName>
    <definedName name="___PA3_1_1" hidden="1">{"'Sheet1'!$L$16"}</definedName>
    <definedName name="___PA3_1_1_1" hidden="1">{"'Sheet1'!$L$16"}</definedName>
    <definedName name="___PA3_1_2" hidden="1">{"'Sheet1'!$L$16"}</definedName>
    <definedName name="___PA3_2" hidden="1">{"'Sheet1'!$L$16"}</definedName>
    <definedName name="___PA3_2_1" hidden="1">{"'Sheet1'!$L$16"}</definedName>
    <definedName name="___PA3_3" hidden="1">{"'Sheet1'!$L$16"}</definedName>
    <definedName name="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T01" hidden="1">#REF!</definedName>
    <definedName name="___T3" hidden="1">{"'Sheet1'!$L$16"}</definedName>
    <definedName name="___TM2" hidden="1">{"'Sheet1'!$L$16"}</definedName>
    <definedName name="___TM2_1" hidden="1">{"'Sheet1'!$L$16"}</definedName>
    <definedName name="___TM2_1_1" hidden="1">{"'Sheet1'!$L$16"}</definedName>
    <definedName name="___TM2_1_1_1" hidden="1">{"'Sheet1'!$L$16"}</definedName>
    <definedName name="___TM2_1_2" hidden="1">{"'Sheet1'!$L$16"}</definedName>
    <definedName name="___TM2_2" hidden="1">{"'Sheet1'!$L$16"}</definedName>
    <definedName name="___TM2_2_1" hidden="1">{"'Sheet1'!$L$16"}</definedName>
    <definedName name="___TM2_3" hidden="1">{"'Sheet1'!$L$16"}</definedName>
    <definedName name="___tt3" hidden="1">{"'Sheet1'!$L$16"}</definedName>
    <definedName name="___tt3_1" hidden="1">{"'Sheet1'!$L$16"}</definedName>
    <definedName name="___tt3_1_1" hidden="1">{"'Sheet1'!$L$16"}</definedName>
    <definedName name="___tt3_1_1_1" hidden="1">{"'Sheet1'!$L$16"}</definedName>
    <definedName name="___tt3_1_2" hidden="1">{"'Sheet1'!$L$16"}</definedName>
    <definedName name="___tt3_2" hidden="1">{"'Sheet1'!$L$16"}</definedName>
    <definedName name="___tt3_2_1" hidden="1">{"'Sheet1'!$L$16"}</definedName>
    <definedName name="___tt3_3" hidden="1">{"'Sheet1'!$L$16"}</definedName>
    <definedName name="___wrn2" hidden="1">{#N/A,#N/A,FALSE,"ASSUMPTIONS";#N/A,#N/A,FALSE,"Valuation Summary";"page1",#N/A,FALSE,"PRESENTATION";"page2",#N/A,FALSE,"PRESENTATION";#N/A,#N/A,FALSE,"ORIGINAL_ROLLBACK"}</definedName>
    <definedName name="___wrn3" hidden="1">{#N/A,#N/A,FALSE,"ASSUMPTIONS";#N/A,#N/A,FALSE,"Valuation Summary";"page1",#N/A,FALSE,"PRESENTATION";"page2",#N/A,FALSE,"PRESENTATION";#N/A,#N/A,FALSE,"ORIGINAL_ROLLBACK"}</definedName>
    <definedName name="__1__123Graph_DM_MARKET" hidden="1">#REF!</definedName>
    <definedName name="__123Graph_A" hidden="1">#REF!</definedName>
    <definedName name="__123Graph_ACASHFLOW" hidden="1">#N/A</definedName>
    <definedName name="__123Graph_ACONSUMER" hidden="1">#REF!</definedName>
    <definedName name="__123Graph_ADRIVER2" hidden="1">#N/A</definedName>
    <definedName name="__123Graph_AINCOME1" hidden="1">#N/A</definedName>
    <definedName name="__123Graph_AINCOME2" hidden="1">#N/A</definedName>
    <definedName name="__123Graph_B" hidden="1">#REF!</definedName>
    <definedName name="__123Graph_BCASHFLOW" hidden="1">#N/A</definedName>
    <definedName name="__123Graph_BCOMMERCIAL" hidden="1">#REF!</definedName>
    <definedName name="__123Graph_BDRIVER2" hidden="1">#N/A</definedName>
    <definedName name="__123Graph_BINCOME1" hidden="1">#N/A</definedName>
    <definedName name="__123Graph_BINCOME2" hidden="1">#N/A</definedName>
    <definedName name="__123Graph_CCORPORATE" hidden="1">#REF!</definedName>
    <definedName name="__123Graph_D" hidden="1">#REF!</definedName>
    <definedName name="__123Graph_LBL_A" hidden="1">#REF!</definedName>
    <definedName name="__123Graph_LBL_B" hidden="1">#REF!</definedName>
    <definedName name="__123Graph_X" hidden="1">#REF!</definedName>
    <definedName name="__123Graph_XCASHFLOW" hidden="1">#N/A</definedName>
    <definedName name="__123Graph_XCOMMERCIAL" hidden="1">#REF!</definedName>
    <definedName name="__123Graph_XCONSUMER" hidden="1">#REF!</definedName>
    <definedName name="__123Graph_XCORPORATE" hidden="1">#REF!</definedName>
    <definedName name="__123Graph_XDRIVER2" hidden="1">#N/A</definedName>
    <definedName name="__123Graph_XINCOME1" hidden="1">#N/A</definedName>
    <definedName name="__123Graph_XINCOME2" hidden="1">#N/A</definedName>
    <definedName name="__123Graph_Z" hidden="1">#REF!</definedName>
    <definedName name="__2__123Graph_XM_MARKET" hidden="1">#REF!</definedName>
    <definedName name="__27____" hidden="1">#REF!</definedName>
    <definedName name="__a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a1">{"'Sheet1'!$L$16"}</definedName>
    <definedName name="__a1_1">{"'Sheet1'!$L$16"}</definedName>
    <definedName name="__a1_1_1">{"'Sheet1'!$L$16"}</definedName>
    <definedName name="__a1_1_1_1">{"'Sheet1'!$L$16"}</definedName>
    <definedName name="__a1_1_1_1_1">{"'Sheet1'!$L$16"}</definedName>
    <definedName name="__a1_1_1_1_1_1">{"'Sheet1'!$L$16"}</definedName>
    <definedName name="__a1_1_1_1_1_1_1">{"'Sheet1'!$L$16"}</definedName>
    <definedName name="__a1_1_1_1_1_1_1_1">{"'Sheet1'!$L$16"}</definedName>
    <definedName name="__a1_1_1_1_1_1_2">{"'Sheet1'!$L$16"}</definedName>
    <definedName name="__a1_1_1_1_1_2">{"'Sheet1'!$L$16"}</definedName>
    <definedName name="__a1_1_1_1_1_2_1">{"'Sheet1'!$L$16"}</definedName>
    <definedName name="__a1_1_1_1_1_3">{"'Sheet1'!$L$16"}</definedName>
    <definedName name="__a1_1_1_1_2">{"'Sheet1'!$L$16"}</definedName>
    <definedName name="__a1_1_1_1_2_1">{"'Sheet1'!$L$16"}</definedName>
    <definedName name="__a1_1_1_1_2_1_1">{"'Sheet1'!$L$16"}</definedName>
    <definedName name="__a1_1_1_1_2_2">{"'Sheet1'!$L$16"}</definedName>
    <definedName name="__a1_1_1_1_3">{"'Sheet1'!$L$16"}</definedName>
    <definedName name="__a1_1_1_1_3_1">{"'Sheet1'!$L$16"}</definedName>
    <definedName name="__a1_1_1_1_4">{"'Sheet1'!$L$16"}</definedName>
    <definedName name="__a1_1_1_2">{"'Sheet1'!$L$16"}</definedName>
    <definedName name="__a1_1_1_2_1">{"'Sheet1'!$L$16"}</definedName>
    <definedName name="__a1_1_1_2_1_1">{"'Sheet1'!$L$16"}</definedName>
    <definedName name="__a1_1_1_2_1_1_1">{"'Sheet1'!$L$16"}</definedName>
    <definedName name="__a1_1_1_2_1_2">{"'Sheet1'!$L$16"}</definedName>
    <definedName name="__a1_1_1_2_2">{"'Sheet1'!$L$16"}</definedName>
    <definedName name="__a1_1_1_2_2_1">{"'Sheet1'!$L$16"}</definedName>
    <definedName name="__a1_1_1_2_3">{"'Sheet1'!$L$16"}</definedName>
    <definedName name="__a1_1_1_3">{"'Sheet1'!$L$16"}</definedName>
    <definedName name="__a1_1_1_3_1">{"'Sheet1'!$L$16"}</definedName>
    <definedName name="__a1_1_1_3_1_1">{"'Sheet1'!$L$16"}</definedName>
    <definedName name="__a1_1_1_3_2">{"'Sheet1'!$L$16"}</definedName>
    <definedName name="__a1_1_1_4">{"'Sheet1'!$L$16"}</definedName>
    <definedName name="__a1_1_1_4_1">{"'Sheet1'!$L$16"}</definedName>
    <definedName name="__a1_1_1_5">{"'Sheet1'!$L$16"}</definedName>
    <definedName name="__a1_1_2">{"'Sheet1'!$L$16"}</definedName>
    <definedName name="__a1_1_2_1">{"'Sheet1'!$L$16"}</definedName>
    <definedName name="__a1_1_2_1_1">{"'Sheet1'!$L$16"}</definedName>
    <definedName name="__a1_1_2_1_1_1">{"'Sheet1'!$L$16"}</definedName>
    <definedName name="__a1_1_2_1_1_1_1">{"'Sheet1'!$L$16"}</definedName>
    <definedName name="__a1_1_2_1_1_2">{"'Sheet1'!$L$16"}</definedName>
    <definedName name="__a1_1_2_1_2">{"'Sheet1'!$L$16"}</definedName>
    <definedName name="__a1_1_2_1_2_1">{"'Sheet1'!$L$16"}</definedName>
    <definedName name="__a1_1_2_1_3">{"'Sheet1'!$L$16"}</definedName>
    <definedName name="__a1_1_2_2">{"'Sheet1'!$L$16"}</definedName>
    <definedName name="__a1_1_2_2_1">{"'Sheet1'!$L$16"}</definedName>
    <definedName name="__a1_1_2_2_1_1">{"'Sheet1'!$L$16"}</definedName>
    <definedName name="__a1_1_2_2_2">{"'Sheet1'!$L$16"}</definedName>
    <definedName name="__a1_1_2_3">{"'Sheet1'!$L$16"}</definedName>
    <definedName name="__a1_1_2_3_1">{"'Sheet1'!$L$16"}</definedName>
    <definedName name="__a1_1_2_4">{"'Sheet1'!$L$16"}</definedName>
    <definedName name="__a1_1_3">{"'Sheet1'!$L$16"}</definedName>
    <definedName name="__a1_1_3_1">{"'Sheet1'!$L$16"}</definedName>
    <definedName name="__a1_1_3_1_1">{"'Sheet1'!$L$16"}</definedName>
    <definedName name="__a1_1_3_1_1_1">{"'Sheet1'!$L$16"}</definedName>
    <definedName name="__a1_1_3_1_1_1_1">{"'Sheet1'!$L$16"}</definedName>
    <definedName name="__a1_1_3_1_1_2">{"'Sheet1'!$L$16"}</definedName>
    <definedName name="__a1_1_3_1_2">{"'Sheet1'!$L$16"}</definedName>
    <definedName name="__a1_1_3_1_2_1">{"'Sheet1'!$L$16"}</definedName>
    <definedName name="__a1_1_3_1_3">{"'Sheet1'!$L$16"}</definedName>
    <definedName name="__a1_1_3_2">{"'Sheet1'!$L$16"}</definedName>
    <definedName name="__a1_1_3_2_1">{"'Sheet1'!$L$16"}</definedName>
    <definedName name="__a1_1_3_2_1_1">{"'Sheet1'!$L$16"}</definedName>
    <definedName name="__a1_1_3_2_2">{"'Sheet1'!$L$16"}</definedName>
    <definedName name="__a1_1_3_3">{"'Sheet1'!$L$16"}</definedName>
    <definedName name="__a1_1_3_3_1">{"'Sheet1'!$L$16"}</definedName>
    <definedName name="__a1_1_3_4">{"'Sheet1'!$L$16"}</definedName>
    <definedName name="__a1_1_4">{"'Sheet1'!$L$16"}</definedName>
    <definedName name="__a1_1_4_1">{"'Sheet1'!$L$16"}</definedName>
    <definedName name="__a1_1_4_1_1">{"'Sheet1'!$L$16"}</definedName>
    <definedName name="__a1_1_4_1_1_1">{"'Sheet1'!$L$16"}</definedName>
    <definedName name="__a1_1_4_1_2">{"'Sheet1'!$L$16"}</definedName>
    <definedName name="__a1_1_4_2">{"'Sheet1'!$L$16"}</definedName>
    <definedName name="__a1_1_4_2_1">{"'Sheet1'!$L$16"}</definedName>
    <definedName name="__a1_1_4_3">{"'Sheet1'!$L$16"}</definedName>
    <definedName name="__a1_1_5">{"'Sheet1'!$L$16"}</definedName>
    <definedName name="__a1_1_5_1">{"'Sheet1'!$L$16"}</definedName>
    <definedName name="__a1_1_5_1_1">{"'Sheet1'!$L$16"}</definedName>
    <definedName name="__a1_1_5_2">{"'Sheet1'!$L$16"}</definedName>
    <definedName name="__a1_2">{"'Sheet1'!$L$16"}</definedName>
    <definedName name="__a1_2_1">{"'Sheet1'!$L$16"}</definedName>
    <definedName name="__a1_2_1_1">{"'Sheet1'!$L$16"}</definedName>
    <definedName name="__a1_2_1_1_1">{"'Sheet1'!$L$16"}</definedName>
    <definedName name="__a1_2_1_1_1_1">{"'Sheet1'!$L$16"}</definedName>
    <definedName name="__a1_2_1_1_1_1_1">{"'Sheet1'!$L$16"}</definedName>
    <definedName name="__a1_2_1_1_1_1_1_1">{"'Sheet1'!$L$16"}</definedName>
    <definedName name="__a1_2_1_1_1_1_2">{"'Sheet1'!$L$16"}</definedName>
    <definedName name="__a1_2_1_1_1_2">{"'Sheet1'!$L$16"}</definedName>
    <definedName name="__a1_2_1_1_1_2_1">{"'Sheet1'!$L$16"}</definedName>
    <definedName name="__a1_2_1_1_1_3">{"'Sheet1'!$L$16"}</definedName>
    <definedName name="__a1_2_1_1_2">{"'Sheet1'!$L$16"}</definedName>
    <definedName name="__a1_2_1_1_2_1">{"'Sheet1'!$L$16"}</definedName>
    <definedName name="__a1_2_1_1_2_1_1">{"'Sheet1'!$L$16"}</definedName>
    <definedName name="__a1_2_1_1_2_2">{"'Sheet1'!$L$16"}</definedName>
    <definedName name="__a1_2_1_1_3">{"'Sheet1'!$L$16"}</definedName>
    <definedName name="__a1_2_1_1_3_1">{"'Sheet1'!$L$16"}</definedName>
    <definedName name="__a1_2_1_1_4">{"'Sheet1'!$L$16"}</definedName>
    <definedName name="__a1_2_1_2">{"'Sheet1'!$L$16"}</definedName>
    <definedName name="__a1_2_1_2_1">{"'Sheet1'!$L$16"}</definedName>
    <definedName name="__a1_2_1_2_1_1">{"'Sheet1'!$L$16"}</definedName>
    <definedName name="__a1_2_1_2_1_1_1">{"'Sheet1'!$L$16"}</definedName>
    <definedName name="__a1_2_1_2_1_2">{"'Sheet1'!$L$16"}</definedName>
    <definedName name="__a1_2_1_2_2">{"'Sheet1'!$L$16"}</definedName>
    <definedName name="__a1_2_1_2_2_1">{"'Sheet1'!$L$16"}</definedName>
    <definedName name="__a1_2_1_2_3">{"'Sheet1'!$L$16"}</definedName>
    <definedName name="__a1_2_1_3">{"'Sheet1'!$L$16"}</definedName>
    <definedName name="__a1_2_1_3_1">{"'Sheet1'!$L$16"}</definedName>
    <definedName name="__a1_2_1_3_1_1">{"'Sheet1'!$L$16"}</definedName>
    <definedName name="__a1_2_1_3_2">{"'Sheet1'!$L$16"}</definedName>
    <definedName name="__a1_2_1_4">{"'Sheet1'!$L$16"}</definedName>
    <definedName name="__a1_2_1_4_1">{"'Sheet1'!$L$16"}</definedName>
    <definedName name="__a1_2_1_5">{"'Sheet1'!$L$16"}</definedName>
    <definedName name="__a1_2_2">{"'Sheet1'!$L$16"}</definedName>
    <definedName name="__a1_2_2_1">{"'Sheet1'!$L$16"}</definedName>
    <definedName name="__a1_2_2_1_1">{"'Sheet1'!$L$16"}</definedName>
    <definedName name="__a1_2_2_1_1_1">{"'Sheet1'!$L$16"}</definedName>
    <definedName name="__a1_2_2_1_1_1_1">{"'Sheet1'!$L$16"}</definedName>
    <definedName name="__a1_2_2_1_1_2">{"'Sheet1'!$L$16"}</definedName>
    <definedName name="__a1_2_2_1_2">{"'Sheet1'!$L$16"}</definedName>
    <definedName name="__a1_2_2_1_2_1">{"'Sheet1'!$L$16"}</definedName>
    <definedName name="__a1_2_2_1_3">{"'Sheet1'!$L$16"}</definedName>
    <definedName name="__a1_2_2_2">{"'Sheet1'!$L$16"}</definedName>
    <definedName name="__a1_2_2_2_1">{"'Sheet1'!$L$16"}</definedName>
    <definedName name="__a1_2_2_2_1_1">{"'Sheet1'!$L$16"}</definedName>
    <definedName name="__a1_2_2_2_2">{"'Sheet1'!$L$16"}</definedName>
    <definedName name="__a1_2_2_3">{"'Sheet1'!$L$16"}</definedName>
    <definedName name="__a1_2_2_3_1">{"'Sheet1'!$L$16"}</definedName>
    <definedName name="__a1_2_2_4">{"'Sheet1'!$L$16"}</definedName>
    <definedName name="__a1_2_3">{"'Sheet1'!$L$16"}</definedName>
    <definedName name="__a1_2_3_1">{"'Sheet1'!$L$16"}</definedName>
    <definedName name="__a1_2_3_1_1">{"'Sheet1'!$L$16"}</definedName>
    <definedName name="__a1_2_3_1_1_1">{"'Sheet1'!$L$16"}</definedName>
    <definedName name="__a1_2_3_1_1_1_1">{"'Sheet1'!$L$16"}</definedName>
    <definedName name="__a1_2_3_1_1_2">{"'Sheet1'!$L$16"}</definedName>
    <definedName name="__a1_2_3_1_2">{"'Sheet1'!$L$16"}</definedName>
    <definedName name="__a1_2_3_1_2_1">{"'Sheet1'!$L$16"}</definedName>
    <definedName name="__a1_2_3_1_3">{"'Sheet1'!$L$16"}</definedName>
    <definedName name="__a1_2_3_2">{"'Sheet1'!$L$16"}</definedName>
    <definedName name="__a1_2_3_2_1">{"'Sheet1'!$L$16"}</definedName>
    <definedName name="__a1_2_3_2_1_1">{"'Sheet1'!$L$16"}</definedName>
    <definedName name="__a1_2_3_2_2">{"'Sheet1'!$L$16"}</definedName>
    <definedName name="__a1_2_3_3">{"'Sheet1'!$L$16"}</definedName>
    <definedName name="__a1_2_3_3_1">{"'Sheet1'!$L$16"}</definedName>
    <definedName name="__a1_2_3_4">{"'Sheet1'!$L$16"}</definedName>
    <definedName name="__a1_2_4">{"'Sheet1'!$L$16"}</definedName>
    <definedName name="__a1_2_4_1">{"'Sheet1'!$L$16"}</definedName>
    <definedName name="__a1_2_4_1_1">{"'Sheet1'!$L$16"}</definedName>
    <definedName name="__a1_2_4_1_1_1">{"'Sheet1'!$L$16"}</definedName>
    <definedName name="__a1_2_4_1_2">{"'Sheet1'!$L$16"}</definedName>
    <definedName name="__a1_2_4_2">{"'Sheet1'!$L$16"}</definedName>
    <definedName name="__a1_2_4_2_1">{"'Sheet1'!$L$16"}</definedName>
    <definedName name="__a1_2_4_3">{"'Sheet1'!$L$16"}</definedName>
    <definedName name="__a1_2_5">{"'Sheet1'!$L$16"}</definedName>
    <definedName name="__a1_2_5_1">{"'Sheet1'!$L$16"}</definedName>
    <definedName name="__a1_2_5_1_1">{"'Sheet1'!$L$16"}</definedName>
    <definedName name="__a1_2_5_2">{"'Sheet1'!$L$16"}</definedName>
    <definedName name="__a1_3">{"'Sheet1'!$L$16"}</definedName>
    <definedName name="__a1_3_1">{"'Sheet1'!$L$16"}</definedName>
    <definedName name="__a1_3_1_1">{"'Sheet1'!$L$16"}</definedName>
    <definedName name="__a1_3_1_1_1">{"'Sheet1'!$L$16"}</definedName>
    <definedName name="__a1_3_1_1_1_1">{"'Sheet1'!$L$16"}</definedName>
    <definedName name="__a1_3_1_1_1_1_1">{"'Sheet1'!$L$16"}</definedName>
    <definedName name="__a1_3_1_1_1_1_1_1">{"'Sheet1'!$L$16"}</definedName>
    <definedName name="__a1_3_1_1_1_1_2">{"'Sheet1'!$L$16"}</definedName>
    <definedName name="__a1_3_1_1_1_2">{"'Sheet1'!$L$16"}</definedName>
    <definedName name="__a1_3_1_1_1_2_1">{"'Sheet1'!$L$16"}</definedName>
    <definedName name="__a1_3_1_1_1_3">{"'Sheet1'!$L$16"}</definedName>
    <definedName name="__a1_3_1_1_2">{"'Sheet1'!$L$16"}</definedName>
    <definedName name="__a1_3_1_1_2_1">{"'Sheet1'!$L$16"}</definedName>
    <definedName name="__a1_3_1_1_2_1_1">{"'Sheet1'!$L$16"}</definedName>
    <definedName name="__a1_3_1_1_2_2">{"'Sheet1'!$L$16"}</definedName>
    <definedName name="__a1_3_1_1_3">{"'Sheet1'!$L$16"}</definedName>
    <definedName name="__a1_3_1_1_3_1">{"'Sheet1'!$L$16"}</definedName>
    <definedName name="__a1_3_1_1_4">{"'Sheet1'!$L$16"}</definedName>
    <definedName name="__a1_3_1_2">{"'Sheet1'!$L$16"}</definedName>
    <definedName name="__a1_3_1_2_1">{"'Sheet1'!$L$16"}</definedName>
    <definedName name="__a1_3_1_2_1_1">{"'Sheet1'!$L$16"}</definedName>
    <definedName name="__a1_3_1_2_1_1_1">{"'Sheet1'!$L$16"}</definedName>
    <definedName name="__a1_3_1_2_1_2">{"'Sheet1'!$L$16"}</definedName>
    <definedName name="__a1_3_1_2_2">{"'Sheet1'!$L$16"}</definedName>
    <definedName name="__a1_3_1_2_2_1">{"'Sheet1'!$L$16"}</definedName>
    <definedName name="__a1_3_1_2_3">{"'Sheet1'!$L$16"}</definedName>
    <definedName name="__a1_3_1_3">{"'Sheet1'!$L$16"}</definedName>
    <definedName name="__a1_3_1_3_1">{"'Sheet1'!$L$16"}</definedName>
    <definedName name="__a1_3_1_3_1_1">{"'Sheet1'!$L$16"}</definedName>
    <definedName name="__a1_3_1_3_2">{"'Sheet1'!$L$16"}</definedName>
    <definedName name="__a1_3_1_4">{"'Sheet1'!$L$16"}</definedName>
    <definedName name="__a1_3_1_4_1">{"'Sheet1'!$L$16"}</definedName>
    <definedName name="__a1_3_1_5">{"'Sheet1'!$L$16"}</definedName>
    <definedName name="__a1_3_2">{"'Sheet1'!$L$16"}</definedName>
    <definedName name="__a1_3_2_1">{"'Sheet1'!$L$16"}</definedName>
    <definedName name="__a1_3_2_1_1">{"'Sheet1'!$L$16"}</definedName>
    <definedName name="__a1_3_2_1_1_1">{"'Sheet1'!$L$16"}</definedName>
    <definedName name="__a1_3_2_1_1_1_1">{"'Sheet1'!$L$16"}</definedName>
    <definedName name="__a1_3_2_1_1_2">{"'Sheet1'!$L$16"}</definedName>
    <definedName name="__a1_3_2_1_2">{"'Sheet1'!$L$16"}</definedName>
    <definedName name="__a1_3_2_1_2_1">{"'Sheet1'!$L$16"}</definedName>
    <definedName name="__a1_3_2_1_3">{"'Sheet1'!$L$16"}</definedName>
    <definedName name="__a1_3_2_2">{"'Sheet1'!$L$16"}</definedName>
    <definedName name="__a1_3_2_2_1">{"'Sheet1'!$L$16"}</definedName>
    <definedName name="__a1_3_2_2_1_1">{"'Sheet1'!$L$16"}</definedName>
    <definedName name="__a1_3_2_2_2">{"'Sheet1'!$L$16"}</definedName>
    <definedName name="__a1_3_2_3">{"'Sheet1'!$L$16"}</definedName>
    <definedName name="__a1_3_2_3_1">{"'Sheet1'!$L$16"}</definedName>
    <definedName name="__a1_3_2_4">{"'Sheet1'!$L$16"}</definedName>
    <definedName name="__a1_3_3">{"'Sheet1'!$L$16"}</definedName>
    <definedName name="__a1_3_3_1">{"'Sheet1'!$L$16"}</definedName>
    <definedName name="__a1_3_3_1_1">{"'Sheet1'!$L$16"}</definedName>
    <definedName name="__a1_3_3_1_1_1">{"'Sheet1'!$L$16"}</definedName>
    <definedName name="__a1_3_3_1_1_1_1">{"'Sheet1'!$L$16"}</definedName>
    <definedName name="__a1_3_3_1_1_2">{"'Sheet1'!$L$16"}</definedName>
    <definedName name="__a1_3_3_1_2">{"'Sheet1'!$L$16"}</definedName>
    <definedName name="__a1_3_3_1_2_1">{"'Sheet1'!$L$16"}</definedName>
    <definedName name="__a1_3_3_1_3">{"'Sheet1'!$L$16"}</definedName>
    <definedName name="__a1_3_3_2">{"'Sheet1'!$L$16"}</definedName>
    <definedName name="__a1_3_3_2_1">{"'Sheet1'!$L$16"}</definedName>
    <definedName name="__a1_3_3_2_1_1">{"'Sheet1'!$L$16"}</definedName>
    <definedName name="__a1_3_3_2_2">{"'Sheet1'!$L$16"}</definedName>
    <definedName name="__a1_3_3_3">{"'Sheet1'!$L$16"}</definedName>
    <definedName name="__a1_3_3_3_1">{"'Sheet1'!$L$16"}</definedName>
    <definedName name="__a1_3_3_4">{"'Sheet1'!$L$16"}</definedName>
    <definedName name="__a1_3_4">{"'Sheet1'!$L$16"}</definedName>
    <definedName name="__a1_3_4_1">{"'Sheet1'!$L$16"}</definedName>
    <definedName name="__a1_3_4_1_1">{"'Sheet1'!$L$16"}</definedName>
    <definedName name="__a1_3_4_1_1_1">{"'Sheet1'!$L$16"}</definedName>
    <definedName name="__a1_3_4_1_2">{"'Sheet1'!$L$16"}</definedName>
    <definedName name="__a1_3_4_2">{"'Sheet1'!$L$16"}</definedName>
    <definedName name="__a1_3_4_2_1">{"'Sheet1'!$L$16"}</definedName>
    <definedName name="__a1_3_4_3">{"'Sheet1'!$L$16"}</definedName>
    <definedName name="__a1_3_5">{"'Sheet1'!$L$16"}</definedName>
    <definedName name="__a1_3_5_1">{"'Sheet1'!$L$16"}</definedName>
    <definedName name="__a1_3_5_1_1">{"'Sheet1'!$L$16"}</definedName>
    <definedName name="__a1_3_5_2">{"'Sheet1'!$L$16"}</definedName>
    <definedName name="__a1_4">{"'Sheet1'!$L$16"}</definedName>
    <definedName name="__a1_4_1">{"'Sheet1'!$L$16"}</definedName>
    <definedName name="__a1_4_1_1">{"'Sheet1'!$L$16"}</definedName>
    <definedName name="__a1_4_1_1_1">{"'Sheet1'!$L$16"}</definedName>
    <definedName name="__a1_4_1_1_1_1">{"'Sheet1'!$L$16"}</definedName>
    <definedName name="__a1_4_1_1_1_1_1">{"'Sheet1'!$L$16"}</definedName>
    <definedName name="__a1_4_1_1_1_2">{"'Sheet1'!$L$16"}</definedName>
    <definedName name="__a1_4_1_1_2">{"'Sheet1'!$L$16"}</definedName>
    <definedName name="__a1_4_1_1_2_1">{"'Sheet1'!$L$16"}</definedName>
    <definedName name="__a1_4_1_1_3">{"'Sheet1'!$L$16"}</definedName>
    <definedName name="__a1_4_1_2">{"'Sheet1'!$L$16"}</definedName>
    <definedName name="__a1_4_1_2_1">{"'Sheet1'!$L$16"}</definedName>
    <definedName name="__a1_4_1_2_1_1">{"'Sheet1'!$L$16"}</definedName>
    <definedName name="__a1_4_1_2_2">{"'Sheet1'!$L$16"}</definedName>
    <definedName name="__a1_4_1_3">{"'Sheet1'!$L$16"}</definedName>
    <definedName name="__a1_4_1_3_1">{"'Sheet1'!$L$16"}</definedName>
    <definedName name="__a1_4_1_4">{"'Sheet1'!$L$16"}</definedName>
    <definedName name="__a1_4_2">{"'Sheet1'!$L$16"}</definedName>
    <definedName name="__a1_4_2_1">{"'Sheet1'!$L$16"}</definedName>
    <definedName name="__a1_4_2_1_1">{"'Sheet1'!$L$16"}</definedName>
    <definedName name="__a1_4_2_1_1_1">{"'Sheet1'!$L$16"}</definedName>
    <definedName name="__a1_4_2_1_2">{"'Sheet1'!$L$16"}</definedName>
    <definedName name="__a1_4_2_2">{"'Sheet1'!$L$16"}</definedName>
    <definedName name="__a1_4_2_2_1">{"'Sheet1'!$L$16"}</definedName>
    <definedName name="__a1_4_2_3">{"'Sheet1'!$L$16"}</definedName>
    <definedName name="__a1_4_3">{"'Sheet1'!$L$16"}</definedName>
    <definedName name="__a1_4_3_1">{"'Sheet1'!$L$16"}</definedName>
    <definedName name="__a1_4_3_1_1">{"'Sheet1'!$L$16"}</definedName>
    <definedName name="__a1_4_3_2">{"'Sheet1'!$L$16"}</definedName>
    <definedName name="__a1_4_4">{"'Sheet1'!$L$16"}</definedName>
    <definedName name="__a1_4_4_1">{"'Sheet1'!$L$16"}</definedName>
    <definedName name="__a1_4_5">{"'Sheet1'!$L$16"}</definedName>
    <definedName name="__a1_5">{"'Sheet1'!$L$16"}</definedName>
    <definedName name="__a1_5_1">{"'Sheet1'!$L$16"}</definedName>
    <definedName name="__a1_5_1_1">{"'Sheet1'!$L$16"}</definedName>
    <definedName name="__a1_5_1_1_1">{"'Sheet1'!$L$16"}</definedName>
    <definedName name="__a1_5_1_1_1_1">{"'Sheet1'!$L$16"}</definedName>
    <definedName name="__a1_5_1_1_2">{"'Sheet1'!$L$16"}</definedName>
    <definedName name="__a1_5_1_2">{"'Sheet1'!$L$16"}</definedName>
    <definedName name="__a1_5_1_2_1">{"'Sheet1'!$L$16"}</definedName>
    <definedName name="__a1_5_1_3">{"'Sheet1'!$L$16"}</definedName>
    <definedName name="__a1_5_2">{"'Sheet1'!$L$16"}</definedName>
    <definedName name="__a1_5_2_1">{"'Sheet1'!$L$16"}</definedName>
    <definedName name="__a1_5_2_1_1">{"'Sheet1'!$L$16"}</definedName>
    <definedName name="__a1_5_2_2">{"'Sheet1'!$L$16"}</definedName>
    <definedName name="__a1_5_3">{"'Sheet1'!$L$16"}</definedName>
    <definedName name="__a1_5_3_1">{"'Sheet1'!$L$16"}</definedName>
    <definedName name="__a1_5_4">{"'Sheet1'!$L$16"}</definedName>
    <definedName name="__a10" hidden="1">{"'Sheet1'!$L$16"}</definedName>
    <definedName name="__a10_1" hidden="1">{"'Sheet1'!$L$16"}</definedName>
    <definedName name="__a10_1_1" hidden="1">{"'Sheet1'!$L$16"}</definedName>
    <definedName name="__a10_1_1_1" hidden="1">{"'Sheet1'!$L$16"}</definedName>
    <definedName name="__a10_1_2" hidden="1">{"'Sheet1'!$L$16"}</definedName>
    <definedName name="__a10_2" hidden="1">{"'Sheet1'!$L$16"}</definedName>
    <definedName name="__a10_2_1" hidden="1">{"'Sheet1'!$L$16"}</definedName>
    <definedName name="__a10_3" hidden="1">{"'Sheet1'!$L$16"}</definedName>
    <definedName name="__a11" hidden="1">{"'Sheet1'!$L$16"}</definedName>
    <definedName name="__a11_1" hidden="1">{"'Sheet1'!$L$16"}</definedName>
    <definedName name="__a11_1_1" hidden="1">{"'Sheet1'!$L$16"}</definedName>
    <definedName name="__a11_1_1_1" hidden="1">{"'Sheet1'!$L$16"}</definedName>
    <definedName name="__a11_1_2" hidden="1">{"'Sheet1'!$L$16"}</definedName>
    <definedName name="__a11_2" hidden="1">{"'Sheet1'!$L$16"}</definedName>
    <definedName name="__a11_2_1" hidden="1">{"'Sheet1'!$L$16"}</definedName>
    <definedName name="__a11_3" hidden="1">{"'Sheet1'!$L$16"}</definedName>
    <definedName name="__a12" hidden="1">{"'Sheet1'!$L$16"}</definedName>
    <definedName name="__a12_1" hidden="1">{"'Sheet1'!$L$16"}</definedName>
    <definedName name="__a12_1_1" hidden="1">{"'Sheet1'!$L$16"}</definedName>
    <definedName name="__a12_1_1_1" hidden="1">{"'Sheet1'!$L$16"}</definedName>
    <definedName name="__a12_1_2" hidden="1">{"'Sheet1'!$L$16"}</definedName>
    <definedName name="__a12_2" hidden="1">{"'Sheet1'!$L$16"}</definedName>
    <definedName name="__a12_2_1" hidden="1">{"'Sheet1'!$L$16"}</definedName>
    <definedName name="__a12_3" hidden="1">{"'Sheet1'!$L$16"}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29_1" hidden="1">{"Offgrid",#N/A,FALSE,"OFFGRID";"Region",#N/A,FALSE,"REGION";"Offgrid -2",#N/A,FALSE,"OFFGRID";"WTP",#N/A,FALSE,"WTP";"WTP -2",#N/A,FALSE,"WTP";"Project",#N/A,FALSE,"PROJECT";"Summary -2",#N/A,FALSE,"SUMMARY"}</definedName>
    <definedName name="__a129_1_1" hidden="1">{"Offgrid",#N/A,FALSE,"OFFGRID";"Region",#N/A,FALSE,"REGION";"Offgrid -2",#N/A,FALSE,"OFFGRID";"WTP",#N/A,FALSE,"WTP";"WTP -2",#N/A,FALSE,"WTP";"Project",#N/A,FALSE,"PROJECT";"Summary -2",#N/A,FALSE,"SUMMARY"}</definedName>
    <definedName name="__a129_1_1_1" hidden="1">{"Offgrid",#N/A,FALSE,"OFFGRID";"Region",#N/A,FALSE,"REGION";"Offgrid -2",#N/A,FALSE,"OFFGRID";"WTP",#N/A,FALSE,"WTP";"WTP -2",#N/A,FALSE,"WTP";"Project",#N/A,FALSE,"PROJECT";"Summary -2",#N/A,FALSE,"SUMMARY"}</definedName>
    <definedName name="__a129_1_2" hidden="1">{"Offgrid",#N/A,FALSE,"OFFGRID";"Region",#N/A,FALSE,"REGION";"Offgrid -2",#N/A,FALSE,"OFFGRID";"WTP",#N/A,FALSE,"WTP";"WTP -2",#N/A,FALSE,"WTP";"Project",#N/A,FALSE,"PROJECT";"Summary -2",#N/A,FALSE,"SUMMARY"}</definedName>
    <definedName name="__a129_2" hidden="1">{"Offgrid",#N/A,FALSE,"OFFGRID";"Region",#N/A,FALSE,"REGION";"Offgrid -2",#N/A,FALSE,"OFFGRID";"WTP",#N/A,FALSE,"WTP";"WTP -2",#N/A,FALSE,"WTP";"Project",#N/A,FALSE,"PROJECT";"Summary -2",#N/A,FALSE,"SUMMARY"}</definedName>
    <definedName name="__a129_2_1" hidden="1">{"Offgrid",#N/A,FALSE,"OFFGRID";"Region",#N/A,FALSE,"REGION";"Offgrid -2",#N/A,FALSE,"OFFGRID";"WTP",#N/A,FALSE,"WTP";"WTP -2",#N/A,FALSE,"WTP";"Project",#N/A,FALSE,"PROJECT";"Summary -2",#N/A,FALSE,"SUMMARY"}</definedName>
    <definedName name="__a129_3" hidden="1">{"Offgrid",#N/A,FALSE,"OFFGRID";"Region",#N/A,FALSE,"REGION";"Offgrid -2",#N/A,FALSE,"OFFGRID";"WTP",#N/A,FALSE,"WTP";"WTP -2",#N/A,FALSE,"WTP";"Project",#N/A,FALSE,"PROJECT";"Summary -2",#N/A,FALSE,"SUMMARY"}</definedName>
    <definedName name="__a13" hidden="1">{"'Sheet1'!$L$16"}</definedName>
    <definedName name="__a13_1" hidden="1">{"'Sheet1'!$L$16"}</definedName>
    <definedName name="__a13_1_1" hidden="1">{"'Sheet1'!$L$16"}</definedName>
    <definedName name="__a13_1_1_1" hidden="1">{"'Sheet1'!$L$16"}</definedName>
    <definedName name="__a13_1_2" hidden="1">{"'Sheet1'!$L$16"}</definedName>
    <definedName name="__a13_2" hidden="1">{"'Sheet1'!$L$16"}</definedName>
    <definedName name="__a13_2_1" hidden="1">{"'Sheet1'!$L$16"}</definedName>
    <definedName name="__a13_3" hidden="1">{"'Sheet1'!$L$16"}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a130_1" hidden="1">{"Offgrid",#N/A,FALSE,"OFFGRID";"Region",#N/A,FALSE,"REGION";"Offgrid -2",#N/A,FALSE,"OFFGRID";"WTP",#N/A,FALSE,"WTP";"WTP -2",#N/A,FALSE,"WTP";"Project",#N/A,FALSE,"PROJECT";"Summary -2",#N/A,FALSE,"SUMMARY"}</definedName>
    <definedName name="__a130_1_1" hidden="1">{"Offgrid",#N/A,FALSE,"OFFGRID";"Region",#N/A,FALSE,"REGION";"Offgrid -2",#N/A,FALSE,"OFFGRID";"WTP",#N/A,FALSE,"WTP";"WTP -2",#N/A,FALSE,"WTP";"Project",#N/A,FALSE,"PROJECT";"Summary -2",#N/A,FALSE,"SUMMARY"}</definedName>
    <definedName name="__a130_1_1_1" hidden="1">{"Offgrid",#N/A,FALSE,"OFFGRID";"Region",#N/A,FALSE,"REGION";"Offgrid -2",#N/A,FALSE,"OFFGRID";"WTP",#N/A,FALSE,"WTP";"WTP -2",#N/A,FALSE,"WTP";"Project",#N/A,FALSE,"PROJECT";"Summary -2",#N/A,FALSE,"SUMMARY"}</definedName>
    <definedName name="__a130_1_2" hidden="1">{"Offgrid",#N/A,FALSE,"OFFGRID";"Region",#N/A,FALSE,"REGION";"Offgrid -2",#N/A,FALSE,"OFFGRID";"WTP",#N/A,FALSE,"WTP";"WTP -2",#N/A,FALSE,"WTP";"Project",#N/A,FALSE,"PROJECT";"Summary -2",#N/A,FALSE,"SUMMARY"}</definedName>
    <definedName name="__a130_2" hidden="1">{"Offgrid",#N/A,FALSE,"OFFGRID";"Region",#N/A,FALSE,"REGION";"Offgrid -2",#N/A,FALSE,"OFFGRID";"WTP",#N/A,FALSE,"WTP";"WTP -2",#N/A,FALSE,"WTP";"Project",#N/A,FALSE,"PROJECT";"Summary -2",#N/A,FALSE,"SUMMARY"}</definedName>
    <definedName name="__a130_2_1" hidden="1">{"Offgrid",#N/A,FALSE,"OFFGRID";"Region",#N/A,FALSE,"REGION";"Offgrid -2",#N/A,FALSE,"OFFGRID";"WTP",#N/A,FALSE,"WTP";"WTP -2",#N/A,FALSE,"WTP";"Project",#N/A,FALSE,"PROJECT";"Summary -2",#N/A,FALSE,"SUMMARY"}</definedName>
    <definedName name="__a130_3" hidden="1">{"Offgrid",#N/A,FALSE,"OFFGRID";"Region",#N/A,FALSE,"REGION";"Offgrid -2",#N/A,FALSE,"OFFGRID";"WTP",#N/A,FALSE,"WTP";"WTP -2",#N/A,FALSE,"WTP";"Project",#N/A,FALSE,"PROJECT";"Summary -2",#N/A,FALSE,"SUMMARY"}</definedName>
    <definedName name="__a14" hidden="1">{"'Sheet1'!$L$16"}</definedName>
    <definedName name="__a14_1" hidden="1">{"'Sheet1'!$L$16"}</definedName>
    <definedName name="__a14_1_1" hidden="1">{"'Sheet1'!$L$16"}</definedName>
    <definedName name="__a14_1_1_1" hidden="1">{"'Sheet1'!$L$16"}</definedName>
    <definedName name="__a14_1_2" hidden="1">{"'Sheet1'!$L$16"}</definedName>
    <definedName name="__a14_2" hidden="1">{"'Sheet1'!$L$16"}</definedName>
    <definedName name="__a14_2_1" hidden="1">{"'Sheet1'!$L$16"}</definedName>
    <definedName name="__a14_3" hidden="1">{"'Sheet1'!$L$16"}</definedName>
    <definedName name="__a18" hidden="1">{"'Sheet1'!$L$16"}</definedName>
    <definedName name="__a18_1" hidden="1">{"'Sheet1'!$L$16"}</definedName>
    <definedName name="__a18_1_1" hidden="1">{"'Sheet1'!$L$16"}</definedName>
    <definedName name="__a18_1_1_1" hidden="1">{"'Sheet1'!$L$16"}</definedName>
    <definedName name="__a18_1_2" hidden="1">{"'Sheet1'!$L$16"}</definedName>
    <definedName name="__a18_2" hidden="1">{"'Sheet1'!$L$16"}</definedName>
    <definedName name="__a18_2_1" hidden="1">{"'Sheet1'!$L$16"}</definedName>
    <definedName name="__a18_3" hidden="1">{"'Sheet1'!$L$16"}</definedName>
    <definedName name="__a2" hidden="1">{"'Sheet1'!$L$16"}</definedName>
    <definedName name="__a2_1" hidden="1">{"'Sheet1'!$L$16"}</definedName>
    <definedName name="__a2_1_1" hidden="1">{"'Sheet1'!$L$16"}</definedName>
    <definedName name="__a2_1_1_1" hidden="1">{"'Sheet1'!$L$16"}</definedName>
    <definedName name="__a2_1_2" hidden="1">{"'Sheet1'!$L$16"}</definedName>
    <definedName name="__a2_2" hidden="1">{"'Sheet1'!$L$16"}</definedName>
    <definedName name="__a2_2_1" hidden="1">{"'Sheet1'!$L$16"}</definedName>
    <definedName name="__a2_3" hidden="1">{"'Sheet1'!$L$16"}</definedName>
    <definedName name="__a20" hidden="1">{"'Sheet1'!$L$16"}</definedName>
    <definedName name="__a20_1" hidden="1">{"'Sheet1'!$L$16"}</definedName>
    <definedName name="__a20_1_1" hidden="1">{"'Sheet1'!$L$16"}</definedName>
    <definedName name="__a20_1_1_1" hidden="1">{"'Sheet1'!$L$16"}</definedName>
    <definedName name="__a20_1_2" hidden="1">{"'Sheet1'!$L$16"}</definedName>
    <definedName name="__a20_2" hidden="1">{"'Sheet1'!$L$16"}</definedName>
    <definedName name="__a20_2_1" hidden="1">{"'Sheet1'!$L$16"}</definedName>
    <definedName name="__a20_3" hidden="1">{"'Sheet1'!$L$16"}</definedName>
    <definedName name="__a3" hidden="1">{"'Sheet1'!$L$16"}</definedName>
    <definedName name="__a3_1" hidden="1">{"'Sheet1'!$L$16"}</definedName>
    <definedName name="__a3_1_1" hidden="1">{"'Sheet1'!$L$16"}</definedName>
    <definedName name="__a3_1_1_1" hidden="1">{"'Sheet1'!$L$16"}</definedName>
    <definedName name="__a3_1_2" hidden="1">{"'Sheet1'!$L$16"}</definedName>
    <definedName name="__a3_2" hidden="1">{"'Sheet1'!$L$16"}</definedName>
    <definedName name="__a3_2_1" hidden="1">{"'Sheet1'!$L$16"}</definedName>
    <definedName name="__a3_3" hidden="1">{"'Sheet1'!$L$16"}</definedName>
    <definedName name="__a4" hidden="1">{"'Sheet1'!$L$16"}</definedName>
    <definedName name="__a4_1" hidden="1">{"'Sheet1'!$L$16"}</definedName>
    <definedName name="__a4_1_1" hidden="1">{"'Sheet1'!$L$16"}</definedName>
    <definedName name="__a4_1_1_1" hidden="1">{"'Sheet1'!$L$16"}</definedName>
    <definedName name="__a4_1_2" hidden="1">{"'Sheet1'!$L$16"}</definedName>
    <definedName name="__a4_2" hidden="1">{"'Sheet1'!$L$16"}</definedName>
    <definedName name="__a4_2_1" hidden="1">{"'Sheet1'!$L$16"}</definedName>
    <definedName name="__a4_3" hidden="1">{"'Sheet1'!$L$16"}</definedName>
    <definedName name="__a5" hidden="1">{"'Sheet1'!$L$16"}</definedName>
    <definedName name="__a5_1" hidden="1">{"'Sheet1'!$L$16"}</definedName>
    <definedName name="__a5_1_1" hidden="1">{"'Sheet1'!$L$16"}</definedName>
    <definedName name="__a5_1_1_1" hidden="1">{"'Sheet1'!$L$16"}</definedName>
    <definedName name="__a5_1_2" hidden="1">{"'Sheet1'!$L$16"}</definedName>
    <definedName name="__a5_2" hidden="1">{"'Sheet1'!$L$16"}</definedName>
    <definedName name="__a5_2_1" hidden="1">{"'Sheet1'!$L$16"}</definedName>
    <definedName name="__a5_3" hidden="1">{"'Sheet1'!$L$16"}</definedName>
    <definedName name="__a7" hidden="1">{"'Sheet1'!$L$16"}</definedName>
    <definedName name="__a7_1" hidden="1">{"'Sheet1'!$L$16"}</definedName>
    <definedName name="__a7_1_1" hidden="1">{"'Sheet1'!$L$16"}</definedName>
    <definedName name="__a7_1_1_1" hidden="1">{"'Sheet1'!$L$16"}</definedName>
    <definedName name="__a7_1_2" hidden="1">{"'Sheet1'!$L$16"}</definedName>
    <definedName name="__a7_2" hidden="1">{"'Sheet1'!$L$16"}</definedName>
    <definedName name="__a7_2_1" hidden="1">{"'Sheet1'!$L$16"}</definedName>
    <definedName name="__a7_3" hidden="1">{"'Sheet1'!$L$16"}</definedName>
    <definedName name="__a8" hidden="1">{"'Sheet1'!$L$16"}</definedName>
    <definedName name="__a8_1" hidden="1">{"'Sheet1'!$L$16"}</definedName>
    <definedName name="__a8_1_1" hidden="1">{"'Sheet1'!$L$16"}</definedName>
    <definedName name="__a8_1_1_1" hidden="1">{"'Sheet1'!$L$16"}</definedName>
    <definedName name="__a8_1_2" hidden="1">{"'Sheet1'!$L$16"}</definedName>
    <definedName name="__a8_2" hidden="1">{"'Sheet1'!$L$16"}</definedName>
    <definedName name="__a8_2_1" hidden="1">{"'Sheet1'!$L$16"}</definedName>
    <definedName name="__a8_3" hidden="1">{"'Sheet1'!$L$16"}</definedName>
    <definedName name="__a9" hidden="1">{"'Sheet1'!$L$16"}</definedName>
    <definedName name="__a9_1" hidden="1">{"'Sheet1'!$L$16"}</definedName>
    <definedName name="__a9_1_1" hidden="1">{"'Sheet1'!$L$16"}</definedName>
    <definedName name="__a9_1_1_1" hidden="1">{"'Sheet1'!$L$16"}</definedName>
    <definedName name="__a9_1_2" hidden="1">{"'Sheet1'!$L$16"}</definedName>
    <definedName name="__a9_2" hidden="1">{"'Sheet1'!$L$16"}</definedName>
    <definedName name="__a9_2_1" hidden="1">{"'Sheet1'!$L$16"}</definedName>
    <definedName name="__a9_3" hidden="1">{"'Sheet1'!$L$16"}</definedName>
    <definedName name="__atn1">#REF!</definedName>
    <definedName name="__atn10">#REF!</definedName>
    <definedName name="__atn2">#REF!</definedName>
    <definedName name="__atn3">#REF!</definedName>
    <definedName name="__atn4">#REF!</definedName>
    <definedName name="__atn5">#REF!</definedName>
    <definedName name="__atn6">#REF!</definedName>
    <definedName name="__atn7">#REF!</definedName>
    <definedName name="__atn8">#REF!</definedName>
    <definedName name="__atn9">#REF!</definedName>
    <definedName name="__boi1">#REF!</definedName>
    <definedName name="__boi2">#REF!</definedName>
    <definedName name="__BTM150">#REF!</definedName>
    <definedName name="__BTM200">#REF!</definedName>
    <definedName name="__BTM250">#REF!</definedName>
    <definedName name="__BTM300">#REF!</definedName>
    <definedName name="__cao1">#REF!</definedName>
    <definedName name="__cao2">#REF!</definedName>
    <definedName name="__cao3">#REF!</definedName>
    <definedName name="__cao4">#REF!</definedName>
    <definedName name="__cao5">#REF!</definedName>
    <definedName name="__cao6">#REF!</definedName>
    <definedName name="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cdc101">#REF!</definedName>
    <definedName name="__cdc1019">#REF!</definedName>
    <definedName name="__cdc102">#REF!</definedName>
    <definedName name="__cdc1020">#REF!</definedName>
    <definedName name="__cdc1021">#REF!</definedName>
    <definedName name="__cdc1022">#REF!</definedName>
    <definedName name="__cdc103">#REF!</definedName>
    <definedName name="__cdc104">#REF!</definedName>
    <definedName name="__cdc108">#REF!</definedName>
    <definedName name="__cdc121">#REF!</definedName>
    <definedName name="__cdc1219">#REF!</definedName>
    <definedName name="__cdc122">#REF!</definedName>
    <definedName name="__cdc1220">#REF!</definedName>
    <definedName name="__cdc1221">#REF!</definedName>
    <definedName name="__cdc1222">#REF!</definedName>
    <definedName name="__cdc123">#REF!</definedName>
    <definedName name="__cdc124">#REF!</definedName>
    <definedName name="__cdc128">#REF!</definedName>
    <definedName name="__cdc151">#REF!</definedName>
    <definedName name="__cdc1519">#REF!</definedName>
    <definedName name="__cdc152">#REF!</definedName>
    <definedName name="__cdc1520">#REF!</definedName>
    <definedName name="__cdc1521">#REF!</definedName>
    <definedName name="__cdc1522">#REF!</definedName>
    <definedName name="__cdc153">#REF!</definedName>
    <definedName name="__cdc154">#REF!</definedName>
    <definedName name="__cdc158">#REF!</definedName>
    <definedName name="__cdc201">#REF!</definedName>
    <definedName name="__cdc2019">#REF!</definedName>
    <definedName name="__cdc202">#REF!</definedName>
    <definedName name="__cdc2020">#REF!</definedName>
    <definedName name="__cdc2021">#REF!</definedName>
    <definedName name="__cdc2022">#REF!</definedName>
    <definedName name="__cdc203">#REF!</definedName>
    <definedName name="__cdc204">#REF!</definedName>
    <definedName name="__cdc208">#REF!</definedName>
    <definedName name="__cdc41">#REF!</definedName>
    <definedName name="__cdc419">#REF!</definedName>
    <definedName name="__cdc42">#REF!</definedName>
    <definedName name="__cdc420">#REF!</definedName>
    <definedName name="__cdc421">#REF!</definedName>
    <definedName name="__cdc422">#REF!</definedName>
    <definedName name="__cdc43">#REF!</definedName>
    <definedName name="__cdc44">#REF!</definedName>
    <definedName name="__cdc48">#REF!</definedName>
    <definedName name="__cdc61">#REF!</definedName>
    <definedName name="__cdc619">#REF!</definedName>
    <definedName name="__cdc62">#REF!</definedName>
    <definedName name="__cdc620">#REF!</definedName>
    <definedName name="__cdc621">#REF!</definedName>
    <definedName name="__cdc622">#REF!</definedName>
    <definedName name="__cdc63">#REF!</definedName>
    <definedName name="__cdc64">#REF!</definedName>
    <definedName name="__cdc68">#REF!</definedName>
    <definedName name="__cdc81">#REF!</definedName>
    <definedName name="__cdc819">#REF!</definedName>
    <definedName name="__cdc82">#REF!</definedName>
    <definedName name="__cdc820">#REF!</definedName>
    <definedName name="__cdc821">#REF!</definedName>
    <definedName name="__cdc822">#REF!</definedName>
    <definedName name="__cdc83">#REF!</definedName>
    <definedName name="__cdc84">#REF!</definedName>
    <definedName name="__cdc88">#REF!</definedName>
    <definedName name="__cha1">#REF!</definedName>
    <definedName name="__cha19">#REF!</definedName>
    <definedName name="__cha2">#REF!</definedName>
    <definedName name="__cha20">#REF!</definedName>
    <definedName name="__cha21">#REF!</definedName>
    <definedName name="__cha22">#REF!</definedName>
    <definedName name="__cha3">#REF!</definedName>
    <definedName name="__cha4">#REF!</definedName>
    <definedName name="__cha8">#REF!</definedName>
    <definedName name="__coc250">#REF!</definedName>
    <definedName name="__coc300">#REF!</definedName>
    <definedName name="__coc350">#REF!</definedName>
    <definedName name="__CON1">#REF!</definedName>
    <definedName name="__CON2">#REF!</definedName>
    <definedName name="__cpd1">#REF!</definedName>
    <definedName name="__cpd2">#REF!</definedName>
    <definedName name="__CRB290105">#REF!</definedName>
    <definedName name="__d1500" hidden="1">{"'Sheet1'!$L$16"}</definedName>
    <definedName name="__d1500_1" hidden="1">{"'Sheet1'!$L$16"}</definedName>
    <definedName name="__d1500_1_1" hidden="1">{"'Sheet1'!$L$16"}</definedName>
    <definedName name="__d1500_1_1_1" hidden="1">{"'Sheet1'!$L$16"}</definedName>
    <definedName name="__d1500_1_2" hidden="1">{"'Sheet1'!$L$16"}</definedName>
    <definedName name="__d1500_2" hidden="1">{"'Sheet1'!$L$16"}</definedName>
    <definedName name="__d1500_2_1" hidden="1">{"'Sheet1'!$L$16"}</definedName>
    <definedName name="__d1500_3" hidden="1">{"'Sheet1'!$L$16"}</definedName>
    <definedName name="__dai1">#REF!</definedName>
    <definedName name="__dai2">#REF!</definedName>
    <definedName name="__dai3">#REF!</definedName>
    <definedName name="__dai4">#REF!</definedName>
    <definedName name="__dai5">#REF!</definedName>
    <definedName name="__dai6">#REF!</definedName>
    <definedName name="__dan1">#REF!</definedName>
    <definedName name="__dan2">#REF!</definedName>
    <definedName name="__dda1">#REF!</definedName>
    <definedName name="__dda19">#REF!</definedName>
    <definedName name="__dda2">#REF!</definedName>
    <definedName name="__dda20">#REF!</definedName>
    <definedName name="__dda21">#REF!</definedName>
    <definedName name="__dda22">#REF!</definedName>
    <definedName name="__dda3">#REF!</definedName>
    <definedName name="__dda4">#REF!</definedName>
    <definedName name="__dda8">#REF!</definedName>
    <definedName name="__ddn400">#REF!</definedName>
    <definedName name="__ddn600">#REF!</definedName>
    <definedName name="__deo1">#REF!</definedName>
    <definedName name="__deo10">#REF!</definedName>
    <definedName name="__deo2">#REF!</definedName>
    <definedName name="__deo3">#REF!</definedName>
    <definedName name="__deo4">#REF!</definedName>
    <definedName name="__deo5">#REF!</definedName>
    <definedName name="__deo6">#REF!</definedName>
    <definedName name="__deo7">#REF!</definedName>
    <definedName name="__deo8">#REF!</definedName>
    <definedName name="__deo9">#REF!</definedName>
    <definedName name="__f5" hidden="1">{"'Sheet1'!$L$16"}</definedName>
    <definedName name="__f5_1" hidden="1">{"'Sheet1'!$L$16"}</definedName>
    <definedName name="__f5_1_1" hidden="1">{"'Sheet1'!$L$16"}</definedName>
    <definedName name="__f5_1_1_1" hidden="1">{"'Sheet1'!$L$16"}</definedName>
    <definedName name="__f5_1_2" hidden="1">{"'Sheet1'!$L$16"}</definedName>
    <definedName name="__f5_2" hidden="1">{"'Sheet1'!$L$16"}</definedName>
    <definedName name="__f5_2_1" hidden="1">{"'Sheet1'!$L$16"}</definedName>
    <definedName name="__f5_3" hidden="1">{"'Sheet1'!$L$16"}</definedName>
    <definedName name="__FDS_HYPERLINK_TOGGLE_STATE__" hidden="1">"ON"</definedName>
    <definedName name="__FDS_UNIQUE_RANGE_ID_GENERATOR_COUNTER" hidden="1">1</definedName>
    <definedName name="__Goi8" hidden="1">{"'Sheet1'!$L$16"}</definedName>
    <definedName name="__Goi8_1" hidden="1">{"'Sheet1'!$L$16"}</definedName>
    <definedName name="__Goi8_1_1" hidden="1">{"'Sheet1'!$L$16"}</definedName>
    <definedName name="__Goi8_1_1_1" hidden="1">{"'Sheet1'!$L$16"}</definedName>
    <definedName name="__Goi8_1_2" hidden="1">{"'Sheet1'!$L$16"}</definedName>
    <definedName name="__Goi8_2" hidden="1">{"'Sheet1'!$L$16"}</definedName>
    <definedName name="__Goi8_2_1" hidden="1">{"'Sheet1'!$L$16"}</definedName>
    <definedName name="__Goi8_3" hidden="1">{"'Sheet1'!$L$16"}</definedName>
    <definedName name="__hu14" hidden="1">{"'Sheet1'!$L$16"}</definedName>
    <definedName name="__hu14_1" hidden="1">{"'Sheet1'!$L$16"}</definedName>
    <definedName name="__hu14_1_1" hidden="1">{"'Sheet1'!$L$16"}</definedName>
    <definedName name="__hu14_1_1_1" hidden="1">{"'Sheet1'!$L$16"}</definedName>
    <definedName name="__hu14_1_2" hidden="1">{"'Sheet1'!$L$16"}</definedName>
    <definedName name="__hu14_2" hidden="1">{"'Sheet1'!$L$16"}</definedName>
    <definedName name="__hu14_2_1" hidden="1">{"'Sheet1'!$L$16"}</definedName>
    <definedName name="__hu14_3" hidden="1">{"'Sheet1'!$L$16"}</definedName>
    <definedName name="__IntlFixup">TRUE</definedName>
    <definedName name="__Key2" hidden="1">#REF!</definedName>
    <definedName name="__Lan1" hidden="1">{"'Sheet1'!$L$16"}</definedName>
    <definedName name="__Lan1_1" hidden="1">{"'Sheet1'!$L$16"}</definedName>
    <definedName name="__Lan1_1_1" hidden="1">{"'Sheet1'!$L$16"}</definedName>
    <definedName name="__Lan1_1_1_1" hidden="1">{"'Sheet1'!$L$16"}</definedName>
    <definedName name="__Lan1_1_2" hidden="1">{"'Sheet1'!$L$16"}</definedName>
    <definedName name="__Lan1_2" hidden="1">{"'Sheet1'!$L$16"}</definedName>
    <definedName name="__Lan1_2_1" hidden="1">{"'Sheet1'!$L$16"}</definedName>
    <definedName name="__Lan1_3" hidden="1">{"'Sheet1'!$L$16"}</definedName>
    <definedName name="__LAN3" hidden="1">{"'Sheet1'!$L$16"}</definedName>
    <definedName name="__LAN3_1" hidden="1">{"'Sheet1'!$L$16"}</definedName>
    <definedName name="__LAN3_1_1" hidden="1">{"'Sheet1'!$L$16"}</definedName>
    <definedName name="__LAN3_1_1_1" hidden="1">{"'Sheet1'!$L$16"}</definedName>
    <definedName name="__LAN3_1_2" hidden="1">{"'Sheet1'!$L$16"}</definedName>
    <definedName name="__LAN3_2" hidden="1">{"'Sheet1'!$L$16"}</definedName>
    <definedName name="__LAN3_2_1" hidden="1">{"'Sheet1'!$L$16"}</definedName>
    <definedName name="__LAN3_3" hidden="1">{"'Sheet1'!$L$16"}</definedName>
    <definedName name="__lap1">#REF!</definedName>
    <definedName name="__lap2">#REF!</definedName>
    <definedName name="__MA1">#REF!</definedName>
    <definedName name="__MAC12">#REF!</definedName>
    <definedName name="__MAC46">#REF!</definedName>
    <definedName name="__NAM1">#REF!</definedName>
    <definedName name="__NC1">#REF!</definedName>
    <definedName name="__nc151">#REF!</definedName>
    <definedName name="__NC2">#REF!</definedName>
    <definedName name="__NC3">#REF!</definedName>
    <definedName name="__NCL100">#REF!</definedName>
    <definedName name="__NCL200">#REF!</definedName>
    <definedName name="__NCL250">#REF!</definedName>
    <definedName name="__NET2">#REF!</definedName>
    <definedName name="__nin190">#REF!</definedName>
    <definedName name="__NPL2009">#REF!</definedName>
    <definedName name="__NS03" hidden="1">{"'Sheet1'!$L$16"}</definedName>
    <definedName name="__NS03_1" hidden="1">{"'Sheet1'!$L$16"}</definedName>
    <definedName name="__NS03_1_1" hidden="1">{"'Sheet1'!$L$16"}</definedName>
    <definedName name="__NS03_1_1_1" hidden="1">{"'Sheet1'!$L$16"}</definedName>
    <definedName name="__NS03_1_2" hidden="1">{"'Sheet1'!$L$16"}</definedName>
    <definedName name="__NS03_2" hidden="1">{"'Sheet1'!$L$16"}</definedName>
    <definedName name="__NS03_2_1" hidden="1">{"'Sheet1'!$L$16"}</definedName>
    <definedName name="__NS03_3" hidden="1">{"'Sheet1'!$L$16"}</definedName>
    <definedName name="__NSO2">{"'Sheet1'!$L$16"}</definedName>
    <definedName name="__NSO2_1">{"'Sheet1'!$L$16"}</definedName>
    <definedName name="__NSO2_1_1">{"'Sheet1'!$L$16"}</definedName>
    <definedName name="__NSO2_1_1_1">{"'Sheet1'!$L$16"}</definedName>
    <definedName name="__NSO2_1_1_1_1">{"'Sheet1'!$L$16"}</definedName>
    <definedName name="__NSO2_1_1_1_1_1">{"'Sheet1'!$L$16"}</definedName>
    <definedName name="__NSO2_1_1_1_1_1_1">{"'Sheet1'!$L$16"}</definedName>
    <definedName name="__NSO2_1_1_1_1_1_1_1">{"'Sheet1'!$L$16"}</definedName>
    <definedName name="__NSO2_1_1_1_1_1_2">{"'Sheet1'!$L$16"}</definedName>
    <definedName name="__NSO2_1_1_1_1_2">{"'Sheet1'!$L$16"}</definedName>
    <definedName name="__NSO2_1_1_1_1_2_1">{"'Sheet1'!$L$16"}</definedName>
    <definedName name="__NSO2_1_1_1_1_3">{"'Sheet1'!$L$16"}</definedName>
    <definedName name="__NSO2_1_1_1_2">{"'Sheet1'!$L$16"}</definedName>
    <definedName name="__NSO2_1_1_1_2_1">{"'Sheet1'!$L$16"}</definedName>
    <definedName name="__NSO2_1_1_1_2_1_1">{"'Sheet1'!$L$16"}</definedName>
    <definedName name="__NSO2_1_1_1_2_2">{"'Sheet1'!$L$16"}</definedName>
    <definedName name="__NSO2_1_1_1_3">{"'Sheet1'!$L$16"}</definedName>
    <definedName name="__NSO2_1_1_1_3_1">{"'Sheet1'!$L$16"}</definedName>
    <definedName name="__NSO2_1_1_1_4">{"'Sheet1'!$L$16"}</definedName>
    <definedName name="__NSO2_1_1_2">{"'Sheet1'!$L$16"}</definedName>
    <definedName name="__NSO2_1_1_2_1">{"'Sheet1'!$L$16"}</definedName>
    <definedName name="__NSO2_1_1_2_1_1">{"'Sheet1'!$L$16"}</definedName>
    <definedName name="__NSO2_1_1_2_1_1_1">{"'Sheet1'!$L$16"}</definedName>
    <definedName name="__NSO2_1_1_2_1_2">{"'Sheet1'!$L$16"}</definedName>
    <definedName name="__NSO2_1_1_2_2">{"'Sheet1'!$L$16"}</definedName>
    <definedName name="__NSO2_1_1_2_2_1">{"'Sheet1'!$L$16"}</definedName>
    <definedName name="__NSO2_1_1_2_3">{"'Sheet1'!$L$16"}</definedName>
    <definedName name="__NSO2_1_1_3">{"'Sheet1'!$L$16"}</definedName>
    <definedName name="__NSO2_1_1_3_1">{"'Sheet1'!$L$16"}</definedName>
    <definedName name="__NSO2_1_1_3_1_1">{"'Sheet1'!$L$16"}</definedName>
    <definedName name="__NSO2_1_1_3_2">{"'Sheet1'!$L$16"}</definedName>
    <definedName name="__NSO2_1_1_4">{"'Sheet1'!$L$16"}</definedName>
    <definedName name="__NSO2_1_1_4_1">{"'Sheet1'!$L$16"}</definedName>
    <definedName name="__NSO2_1_1_5">{"'Sheet1'!$L$16"}</definedName>
    <definedName name="__NSO2_1_2">{"'Sheet1'!$L$16"}</definedName>
    <definedName name="__NSO2_1_2_1">{"'Sheet1'!$L$16"}</definedName>
    <definedName name="__NSO2_1_2_1_1">{"'Sheet1'!$L$16"}</definedName>
    <definedName name="__NSO2_1_2_1_1_1">{"'Sheet1'!$L$16"}</definedName>
    <definedName name="__NSO2_1_2_1_1_1_1">{"'Sheet1'!$L$16"}</definedName>
    <definedName name="__NSO2_1_2_1_1_2">{"'Sheet1'!$L$16"}</definedName>
    <definedName name="__NSO2_1_2_1_2">{"'Sheet1'!$L$16"}</definedName>
    <definedName name="__NSO2_1_2_1_2_1">{"'Sheet1'!$L$16"}</definedName>
    <definedName name="__NSO2_1_2_1_3">{"'Sheet1'!$L$16"}</definedName>
    <definedName name="__NSO2_1_2_2">{"'Sheet1'!$L$16"}</definedName>
    <definedName name="__NSO2_1_2_2_1">{"'Sheet1'!$L$16"}</definedName>
    <definedName name="__NSO2_1_2_2_1_1">{"'Sheet1'!$L$16"}</definedName>
    <definedName name="__NSO2_1_2_2_2">{"'Sheet1'!$L$16"}</definedName>
    <definedName name="__NSO2_1_2_3">{"'Sheet1'!$L$16"}</definedName>
    <definedName name="__NSO2_1_2_3_1">{"'Sheet1'!$L$16"}</definedName>
    <definedName name="__NSO2_1_2_4">{"'Sheet1'!$L$16"}</definedName>
    <definedName name="__NSO2_1_3">{"'Sheet1'!$L$16"}</definedName>
    <definedName name="__NSO2_1_3_1">{"'Sheet1'!$L$16"}</definedName>
    <definedName name="__NSO2_1_3_1_1">{"'Sheet1'!$L$16"}</definedName>
    <definedName name="__NSO2_1_3_1_1_1">{"'Sheet1'!$L$16"}</definedName>
    <definedName name="__NSO2_1_3_1_1_1_1">{"'Sheet1'!$L$16"}</definedName>
    <definedName name="__NSO2_1_3_1_1_2">{"'Sheet1'!$L$16"}</definedName>
    <definedName name="__NSO2_1_3_1_2">{"'Sheet1'!$L$16"}</definedName>
    <definedName name="__NSO2_1_3_1_2_1">{"'Sheet1'!$L$16"}</definedName>
    <definedName name="__NSO2_1_3_1_3">{"'Sheet1'!$L$16"}</definedName>
    <definedName name="__NSO2_1_3_2">{"'Sheet1'!$L$16"}</definedName>
    <definedName name="__NSO2_1_3_2_1">{"'Sheet1'!$L$16"}</definedName>
    <definedName name="__NSO2_1_3_2_1_1">{"'Sheet1'!$L$16"}</definedName>
    <definedName name="__NSO2_1_3_2_2">{"'Sheet1'!$L$16"}</definedName>
    <definedName name="__NSO2_1_3_3">{"'Sheet1'!$L$16"}</definedName>
    <definedName name="__NSO2_1_3_3_1">{"'Sheet1'!$L$16"}</definedName>
    <definedName name="__NSO2_1_3_4">{"'Sheet1'!$L$16"}</definedName>
    <definedName name="__NSO2_1_4">{"'Sheet1'!$L$16"}</definedName>
    <definedName name="__NSO2_1_4_1">{"'Sheet1'!$L$16"}</definedName>
    <definedName name="__NSO2_1_4_1_1">{"'Sheet1'!$L$16"}</definedName>
    <definedName name="__NSO2_1_4_1_1_1">{"'Sheet1'!$L$16"}</definedName>
    <definedName name="__NSO2_1_4_1_2">{"'Sheet1'!$L$16"}</definedName>
    <definedName name="__NSO2_1_4_2">{"'Sheet1'!$L$16"}</definedName>
    <definedName name="__NSO2_1_4_2_1">{"'Sheet1'!$L$16"}</definedName>
    <definedName name="__NSO2_1_4_3">{"'Sheet1'!$L$16"}</definedName>
    <definedName name="__NSO2_1_5">{"'Sheet1'!$L$16"}</definedName>
    <definedName name="__NSO2_1_5_1">{"'Sheet1'!$L$16"}</definedName>
    <definedName name="__NSO2_1_5_1_1">{"'Sheet1'!$L$16"}</definedName>
    <definedName name="__NSO2_1_5_2">{"'Sheet1'!$L$16"}</definedName>
    <definedName name="__NSO2_2">{"'Sheet1'!$L$16"}</definedName>
    <definedName name="__NSO2_2_1">{"'Sheet1'!$L$16"}</definedName>
    <definedName name="__NSO2_2_1_1">{"'Sheet1'!$L$16"}</definedName>
    <definedName name="__NSO2_2_1_1_1">{"'Sheet1'!$L$16"}</definedName>
    <definedName name="__NSO2_2_1_1_1_1">{"'Sheet1'!$L$16"}</definedName>
    <definedName name="__NSO2_2_1_1_1_1_1">{"'Sheet1'!$L$16"}</definedName>
    <definedName name="__NSO2_2_1_1_1_1_1_1">{"'Sheet1'!$L$16"}</definedName>
    <definedName name="__NSO2_2_1_1_1_1_2">{"'Sheet1'!$L$16"}</definedName>
    <definedName name="__NSO2_2_1_1_1_2">{"'Sheet1'!$L$16"}</definedName>
    <definedName name="__NSO2_2_1_1_1_2_1">{"'Sheet1'!$L$16"}</definedName>
    <definedName name="__NSO2_2_1_1_1_3">{"'Sheet1'!$L$16"}</definedName>
    <definedName name="__NSO2_2_1_1_2">{"'Sheet1'!$L$16"}</definedName>
    <definedName name="__NSO2_2_1_1_2_1">{"'Sheet1'!$L$16"}</definedName>
    <definedName name="__NSO2_2_1_1_2_1_1">{"'Sheet1'!$L$16"}</definedName>
    <definedName name="__NSO2_2_1_1_2_2">{"'Sheet1'!$L$16"}</definedName>
    <definedName name="__NSO2_2_1_1_3">{"'Sheet1'!$L$16"}</definedName>
    <definedName name="__NSO2_2_1_1_3_1">{"'Sheet1'!$L$16"}</definedName>
    <definedName name="__NSO2_2_1_1_4">{"'Sheet1'!$L$16"}</definedName>
    <definedName name="__NSO2_2_1_2">{"'Sheet1'!$L$16"}</definedName>
    <definedName name="__NSO2_2_1_2_1">{"'Sheet1'!$L$16"}</definedName>
    <definedName name="__NSO2_2_1_2_1_1">{"'Sheet1'!$L$16"}</definedName>
    <definedName name="__NSO2_2_1_2_1_1_1">{"'Sheet1'!$L$16"}</definedName>
    <definedName name="__NSO2_2_1_2_1_2">{"'Sheet1'!$L$16"}</definedName>
    <definedName name="__NSO2_2_1_2_2">{"'Sheet1'!$L$16"}</definedName>
    <definedName name="__NSO2_2_1_2_2_1">{"'Sheet1'!$L$16"}</definedName>
    <definedName name="__NSO2_2_1_2_3">{"'Sheet1'!$L$16"}</definedName>
    <definedName name="__NSO2_2_1_3">{"'Sheet1'!$L$16"}</definedName>
    <definedName name="__NSO2_2_1_3_1">{"'Sheet1'!$L$16"}</definedName>
    <definedName name="__NSO2_2_1_3_1_1">{"'Sheet1'!$L$16"}</definedName>
    <definedName name="__NSO2_2_1_3_2">{"'Sheet1'!$L$16"}</definedName>
    <definedName name="__NSO2_2_1_4">{"'Sheet1'!$L$16"}</definedName>
    <definedName name="__NSO2_2_1_4_1">{"'Sheet1'!$L$16"}</definedName>
    <definedName name="__NSO2_2_1_5">{"'Sheet1'!$L$16"}</definedName>
    <definedName name="__NSO2_2_2">{"'Sheet1'!$L$16"}</definedName>
    <definedName name="__NSO2_2_2_1">{"'Sheet1'!$L$16"}</definedName>
    <definedName name="__NSO2_2_2_1_1">{"'Sheet1'!$L$16"}</definedName>
    <definedName name="__NSO2_2_2_1_1_1">{"'Sheet1'!$L$16"}</definedName>
    <definedName name="__NSO2_2_2_1_1_1_1">{"'Sheet1'!$L$16"}</definedName>
    <definedName name="__NSO2_2_2_1_1_2">{"'Sheet1'!$L$16"}</definedName>
    <definedName name="__NSO2_2_2_1_2">{"'Sheet1'!$L$16"}</definedName>
    <definedName name="__NSO2_2_2_1_2_1">{"'Sheet1'!$L$16"}</definedName>
    <definedName name="__NSO2_2_2_1_3">{"'Sheet1'!$L$16"}</definedName>
    <definedName name="__NSO2_2_2_2">{"'Sheet1'!$L$16"}</definedName>
    <definedName name="__NSO2_2_2_2_1">{"'Sheet1'!$L$16"}</definedName>
    <definedName name="__NSO2_2_2_2_1_1">{"'Sheet1'!$L$16"}</definedName>
    <definedName name="__NSO2_2_2_2_2">{"'Sheet1'!$L$16"}</definedName>
    <definedName name="__NSO2_2_2_3">{"'Sheet1'!$L$16"}</definedName>
    <definedName name="__NSO2_2_2_3_1">{"'Sheet1'!$L$16"}</definedName>
    <definedName name="__NSO2_2_2_4">{"'Sheet1'!$L$16"}</definedName>
    <definedName name="__NSO2_2_3">{"'Sheet1'!$L$16"}</definedName>
    <definedName name="__NSO2_2_3_1">{"'Sheet1'!$L$16"}</definedName>
    <definedName name="__NSO2_2_3_1_1">{"'Sheet1'!$L$16"}</definedName>
    <definedName name="__NSO2_2_3_1_1_1">{"'Sheet1'!$L$16"}</definedName>
    <definedName name="__NSO2_2_3_1_1_1_1">{"'Sheet1'!$L$16"}</definedName>
    <definedName name="__NSO2_2_3_1_1_2">{"'Sheet1'!$L$16"}</definedName>
    <definedName name="__NSO2_2_3_1_2">{"'Sheet1'!$L$16"}</definedName>
    <definedName name="__NSO2_2_3_1_2_1">{"'Sheet1'!$L$16"}</definedName>
    <definedName name="__NSO2_2_3_1_3">{"'Sheet1'!$L$16"}</definedName>
    <definedName name="__NSO2_2_3_2">{"'Sheet1'!$L$16"}</definedName>
    <definedName name="__NSO2_2_3_2_1">{"'Sheet1'!$L$16"}</definedName>
    <definedName name="__NSO2_2_3_2_1_1">{"'Sheet1'!$L$16"}</definedName>
    <definedName name="__NSO2_2_3_2_2">{"'Sheet1'!$L$16"}</definedName>
    <definedName name="__NSO2_2_3_3">{"'Sheet1'!$L$16"}</definedName>
    <definedName name="__NSO2_2_3_3_1">{"'Sheet1'!$L$16"}</definedName>
    <definedName name="__NSO2_2_3_4">{"'Sheet1'!$L$16"}</definedName>
    <definedName name="__NSO2_2_4">{"'Sheet1'!$L$16"}</definedName>
    <definedName name="__NSO2_2_4_1">{"'Sheet1'!$L$16"}</definedName>
    <definedName name="__NSO2_2_4_1_1">{"'Sheet1'!$L$16"}</definedName>
    <definedName name="__NSO2_2_4_1_1_1">{"'Sheet1'!$L$16"}</definedName>
    <definedName name="__NSO2_2_4_1_2">{"'Sheet1'!$L$16"}</definedName>
    <definedName name="__NSO2_2_4_2">{"'Sheet1'!$L$16"}</definedName>
    <definedName name="__NSO2_2_4_2_1">{"'Sheet1'!$L$16"}</definedName>
    <definedName name="__NSO2_2_4_3">{"'Sheet1'!$L$16"}</definedName>
    <definedName name="__NSO2_2_5">{"'Sheet1'!$L$16"}</definedName>
    <definedName name="__NSO2_2_5_1">{"'Sheet1'!$L$16"}</definedName>
    <definedName name="__NSO2_2_5_1_1">{"'Sheet1'!$L$16"}</definedName>
    <definedName name="__NSO2_2_5_2">{"'Sheet1'!$L$16"}</definedName>
    <definedName name="__NSO2_3">{"'Sheet1'!$L$16"}</definedName>
    <definedName name="__NSO2_3_1">{"'Sheet1'!$L$16"}</definedName>
    <definedName name="__NSO2_3_1_1">{"'Sheet1'!$L$16"}</definedName>
    <definedName name="__NSO2_3_1_1_1">{"'Sheet1'!$L$16"}</definedName>
    <definedName name="__NSO2_3_1_1_1_1">{"'Sheet1'!$L$16"}</definedName>
    <definedName name="__NSO2_3_1_1_1_1_1">{"'Sheet1'!$L$16"}</definedName>
    <definedName name="__NSO2_3_1_1_1_1_1_1">{"'Sheet1'!$L$16"}</definedName>
    <definedName name="__NSO2_3_1_1_1_1_2">{"'Sheet1'!$L$16"}</definedName>
    <definedName name="__NSO2_3_1_1_1_2">{"'Sheet1'!$L$16"}</definedName>
    <definedName name="__NSO2_3_1_1_1_2_1">{"'Sheet1'!$L$16"}</definedName>
    <definedName name="__NSO2_3_1_1_1_3">{"'Sheet1'!$L$16"}</definedName>
    <definedName name="__NSO2_3_1_1_2">{"'Sheet1'!$L$16"}</definedName>
    <definedName name="__NSO2_3_1_1_2_1">{"'Sheet1'!$L$16"}</definedName>
    <definedName name="__NSO2_3_1_1_2_1_1">{"'Sheet1'!$L$16"}</definedName>
    <definedName name="__NSO2_3_1_1_2_2">{"'Sheet1'!$L$16"}</definedName>
    <definedName name="__NSO2_3_1_1_3">{"'Sheet1'!$L$16"}</definedName>
    <definedName name="__NSO2_3_1_1_3_1">{"'Sheet1'!$L$16"}</definedName>
    <definedName name="__NSO2_3_1_1_4">{"'Sheet1'!$L$16"}</definedName>
    <definedName name="__NSO2_3_1_2">{"'Sheet1'!$L$16"}</definedName>
    <definedName name="__NSO2_3_1_2_1">{"'Sheet1'!$L$16"}</definedName>
    <definedName name="__NSO2_3_1_2_1_1">{"'Sheet1'!$L$16"}</definedName>
    <definedName name="__NSO2_3_1_2_1_1_1">{"'Sheet1'!$L$16"}</definedName>
    <definedName name="__NSO2_3_1_2_1_2">{"'Sheet1'!$L$16"}</definedName>
    <definedName name="__NSO2_3_1_2_2">{"'Sheet1'!$L$16"}</definedName>
    <definedName name="__NSO2_3_1_2_2_1">{"'Sheet1'!$L$16"}</definedName>
    <definedName name="__NSO2_3_1_2_3">{"'Sheet1'!$L$16"}</definedName>
    <definedName name="__NSO2_3_1_3">{"'Sheet1'!$L$16"}</definedName>
    <definedName name="__NSO2_3_1_3_1">{"'Sheet1'!$L$16"}</definedName>
    <definedName name="__NSO2_3_1_3_1_1">{"'Sheet1'!$L$16"}</definedName>
    <definedName name="__NSO2_3_1_3_2">{"'Sheet1'!$L$16"}</definedName>
    <definedName name="__NSO2_3_1_4">{"'Sheet1'!$L$16"}</definedName>
    <definedName name="__NSO2_3_1_4_1">{"'Sheet1'!$L$16"}</definedName>
    <definedName name="__NSO2_3_1_5">{"'Sheet1'!$L$16"}</definedName>
    <definedName name="__NSO2_3_2">{"'Sheet1'!$L$16"}</definedName>
    <definedName name="__NSO2_3_2_1">{"'Sheet1'!$L$16"}</definedName>
    <definedName name="__NSO2_3_2_1_1">{"'Sheet1'!$L$16"}</definedName>
    <definedName name="__NSO2_3_2_1_1_1">{"'Sheet1'!$L$16"}</definedName>
    <definedName name="__NSO2_3_2_1_1_1_1">{"'Sheet1'!$L$16"}</definedName>
    <definedName name="__NSO2_3_2_1_1_2">{"'Sheet1'!$L$16"}</definedName>
    <definedName name="__NSO2_3_2_1_2">{"'Sheet1'!$L$16"}</definedName>
    <definedName name="__NSO2_3_2_1_2_1">{"'Sheet1'!$L$16"}</definedName>
    <definedName name="__NSO2_3_2_1_3">{"'Sheet1'!$L$16"}</definedName>
    <definedName name="__NSO2_3_2_2">{"'Sheet1'!$L$16"}</definedName>
    <definedName name="__NSO2_3_2_2_1">{"'Sheet1'!$L$16"}</definedName>
    <definedName name="__NSO2_3_2_2_1_1">{"'Sheet1'!$L$16"}</definedName>
    <definedName name="__NSO2_3_2_2_2">{"'Sheet1'!$L$16"}</definedName>
    <definedName name="__NSO2_3_2_3">{"'Sheet1'!$L$16"}</definedName>
    <definedName name="__NSO2_3_2_3_1">{"'Sheet1'!$L$16"}</definedName>
    <definedName name="__NSO2_3_2_4">{"'Sheet1'!$L$16"}</definedName>
    <definedName name="__NSO2_3_3">{"'Sheet1'!$L$16"}</definedName>
    <definedName name="__NSO2_3_3_1">{"'Sheet1'!$L$16"}</definedName>
    <definedName name="__NSO2_3_3_1_1">{"'Sheet1'!$L$16"}</definedName>
    <definedName name="__NSO2_3_3_1_1_1">{"'Sheet1'!$L$16"}</definedName>
    <definedName name="__NSO2_3_3_1_1_1_1">{"'Sheet1'!$L$16"}</definedName>
    <definedName name="__NSO2_3_3_1_1_2">{"'Sheet1'!$L$16"}</definedName>
    <definedName name="__NSO2_3_3_1_2">{"'Sheet1'!$L$16"}</definedName>
    <definedName name="__NSO2_3_3_1_2_1">{"'Sheet1'!$L$16"}</definedName>
    <definedName name="__NSO2_3_3_1_3">{"'Sheet1'!$L$16"}</definedName>
    <definedName name="__NSO2_3_3_2">{"'Sheet1'!$L$16"}</definedName>
    <definedName name="__NSO2_3_3_2_1">{"'Sheet1'!$L$16"}</definedName>
    <definedName name="__NSO2_3_3_2_1_1">{"'Sheet1'!$L$16"}</definedName>
    <definedName name="__NSO2_3_3_2_2">{"'Sheet1'!$L$16"}</definedName>
    <definedName name="__NSO2_3_3_3">{"'Sheet1'!$L$16"}</definedName>
    <definedName name="__NSO2_3_3_3_1">{"'Sheet1'!$L$16"}</definedName>
    <definedName name="__NSO2_3_3_4">{"'Sheet1'!$L$16"}</definedName>
    <definedName name="__NSO2_3_4">{"'Sheet1'!$L$16"}</definedName>
    <definedName name="__NSO2_3_4_1">{"'Sheet1'!$L$16"}</definedName>
    <definedName name="__NSO2_3_4_1_1">{"'Sheet1'!$L$16"}</definedName>
    <definedName name="__NSO2_3_4_1_1_1">{"'Sheet1'!$L$16"}</definedName>
    <definedName name="__NSO2_3_4_1_2">{"'Sheet1'!$L$16"}</definedName>
    <definedName name="__NSO2_3_4_2">{"'Sheet1'!$L$16"}</definedName>
    <definedName name="__NSO2_3_4_2_1">{"'Sheet1'!$L$16"}</definedName>
    <definedName name="__NSO2_3_4_3">{"'Sheet1'!$L$16"}</definedName>
    <definedName name="__NSO2_3_5">{"'Sheet1'!$L$16"}</definedName>
    <definedName name="__NSO2_3_5_1">{"'Sheet1'!$L$16"}</definedName>
    <definedName name="__NSO2_3_5_1_1">{"'Sheet1'!$L$16"}</definedName>
    <definedName name="__NSO2_3_5_2">{"'Sheet1'!$L$16"}</definedName>
    <definedName name="__NSO2_4">{"'Sheet1'!$L$16"}</definedName>
    <definedName name="__NSO2_4_1">{"'Sheet1'!$L$16"}</definedName>
    <definedName name="__NSO2_4_1_1">{"'Sheet1'!$L$16"}</definedName>
    <definedName name="__NSO2_4_1_1_1">{"'Sheet1'!$L$16"}</definedName>
    <definedName name="__NSO2_4_1_1_1_1">{"'Sheet1'!$L$16"}</definedName>
    <definedName name="__NSO2_4_1_1_1_1_1">{"'Sheet1'!$L$16"}</definedName>
    <definedName name="__NSO2_4_1_1_1_2">{"'Sheet1'!$L$16"}</definedName>
    <definedName name="__NSO2_4_1_1_2">{"'Sheet1'!$L$16"}</definedName>
    <definedName name="__NSO2_4_1_1_2_1">{"'Sheet1'!$L$16"}</definedName>
    <definedName name="__NSO2_4_1_1_3">{"'Sheet1'!$L$16"}</definedName>
    <definedName name="__NSO2_4_1_2">{"'Sheet1'!$L$16"}</definedName>
    <definedName name="__NSO2_4_1_2_1">{"'Sheet1'!$L$16"}</definedName>
    <definedName name="__NSO2_4_1_2_1_1">{"'Sheet1'!$L$16"}</definedName>
    <definedName name="__NSO2_4_1_2_2">{"'Sheet1'!$L$16"}</definedName>
    <definedName name="__NSO2_4_1_3">{"'Sheet1'!$L$16"}</definedName>
    <definedName name="__NSO2_4_1_3_1">{"'Sheet1'!$L$16"}</definedName>
    <definedName name="__NSO2_4_1_4">{"'Sheet1'!$L$16"}</definedName>
    <definedName name="__NSO2_4_2">{"'Sheet1'!$L$16"}</definedName>
    <definedName name="__NSO2_4_2_1">{"'Sheet1'!$L$16"}</definedName>
    <definedName name="__NSO2_4_2_1_1">{"'Sheet1'!$L$16"}</definedName>
    <definedName name="__NSO2_4_2_1_1_1">{"'Sheet1'!$L$16"}</definedName>
    <definedName name="__NSO2_4_2_1_2">{"'Sheet1'!$L$16"}</definedName>
    <definedName name="__NSO2_4_2_2">{"'Sheet1'!$L$16"}</definedName>
    <definedName name="__NSO2_4_2_2_1">{"'Sheet1'!$L$16"}</definedName>
    <definedName name="__NSO2_4_2_3">{"'Sheet1'!$L$16"}</definedName>
    <definedName name="__NSO2_4_3">{"'Sheet1'!$L$16"}</definedName>
    <definedName name="__NSO2_4_3_1">{"'Sheet1'!$L$16"}</definedName>
    <definedName name="__NSO2_4_3_1_1">{"'Sheet1'!$L$16"}</definedName>
    <definedName name="__NSO2_4_3_2">{"'Sheet1'!$L$16"}</definedName>
    <definedName name="__NSO2_4_4">{"'Sheet1'!$L$16"}</definedName>
    <definedName name="__NSO2_4_4_1">{"'Sheet1'!$L$16"}</definedName>
    <definedName name="__NSO2_4_5">{"'Sheet1'!$L$16"}</definedName>
    <definedName name="__NSO2_5">{"'Sheet1'!$L$16"}</definedName>
    <definedName name="__NSO2_5_1">{"'Sheet1'!$L$16"}</definedName>
    <definedName name="__NSO2_5_1_1">{"'Sheet1'!$L$16"}</definedName>
    <definedName name="__NSO2_5_1_1_1">{"'Sheet1'!$L$16"}</definedName>
    <definedName name="__NSO2_5_1_1_1_1">{"'Sheet1'!$L$16"}</definedName>
    <definedName name="__NSO2_5_1_1_2">{"'Sheet1'!$L$16"}</definedName>
    <definedName name="__NSO2_5_1_2">{"'Sheet1'!$L$16"}</definedName>
    <definedName name="__NSO2_5_1_2_1">{"'Sheet1'!$L$16"}</definedName>
    <definedName name="__NSO2_5_1_3">{"'Sheet1'!$L$16"}</definedName>
    <definedName name="__NSO2_5_2">{"'Sheet1'!$L$16"}</definedName>
    <definedName name="__NSO2_5_2_1">{"'Sheet1'!$L$16"}</definedName>
    <definedName name="__NSO2_5_2_1_1">{"'Sheet1'!$L$16"}</definedName>
    <definedName name="__NSO2_5_2_2">{"'Sheet1'!$L$16"}</definedName>
    <definedName name="__NSO2_5_3">{"'Sheet1'!$L$16"}</definedName>
    <definedName name="__NSO2_5_3_1">{"'Sheet1'!$L$16"}</definedName>
    <definedName name="__NSO2_5_4">{"'Sheet1'!$L$16"}</definedName>
    <definedName name="__PA3" hidden="1">{"'Sheet1'!$L$16"}</definedName>
    <definedName name="__PA3_1" hidden="1">{"'Sheet1'!$L$16"}</definedName>
    <definedName name="__PA3_1_1" hidden="1">{"'Sheet1'!$L$16"}</definedName>
    <definedName name="__PA3_1_1_1" hidden="1">{"'Sheet1'!$L$16"}</definedName>
    <definedName name="__PA3_1_2" hidden="1">{"'Sheet1'!$L$16"}</definedName>
    <definedName name="__PA3_2" hidden="1">{"'Sheet1'!$L$16"}</definedName>
    <definedName name="__PA3_2_1" hidden="1">{"'Sheet1'!$L$16"}</definedName>
    <definedName name="__PA3_3" hidden="1">{"'Sheet1'!$L$16"}</definedName>
    <definedName name="__phi10">#REF!</definedName>
    <definedName name="__phi12">#REF!</definedName>
    <definedName name="__phi14">#REF!</definedName>
    <definedName name="__phi16">#REF!</definedName>
    <definedName name="__phi18">#REF!</definedName>
    <definedName name="__phi20">#REF!</definedName>
    <definedName name="__phi22">#REF!</definedName>
    <definedName name="__phi25">#REF!</definedName>
    <definedName name="__phi28">#REF!</definedName>
    <definedName name="__phi6">#REF!</definedName>
    <definedName name="__phi8">#REF!</definedName>
    <definedName name="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S1">{"Book1"}</definedName>
    <definedName name="__Sat27">#REF!</definedName>
    <definedName name="__Sat6">#REF!</definedName>
    <definedName name="__sc1">#REF!</definedName>
    <definedName name="__SC2">#REF!</definedName>
    <definedName name="__sc3">#REF!</definedName>
    <definedName name="__slg1">#REF!</definedName>
    <definedName name="__slg101">#REF!</definedName>
    <definedName name="__slg1019">#REF!</definedName>
    <definedName name="__slg102">#REF!</definedName>
    <definedName name="__slg1020">#REF!</definedName>
    <definedName name="__slg1021">#REF!</definedName>
    <definedName name="__slg1022">#REF!</definedName>
    <definedName name="__slg103">#REF!</definedName>
    <definedName name="__slg104">#REF!</definedName>
    <definedName name="__slg108">#REF!</definedName>
    <definedName name="__slg121">#REF!</definedName>
    <definedName name="__slg1219">#REF!</definedName>
    <definedName name="__slg122">#REF!</definedName>
    <definedName name="__slg1220">#REF!</definedName>
    <definedName name="__slg1221">#REF!</definedName>
    <definedName name="__slg1222">#REF!</definedName>
    <definedName name="__slg123">#REF!</definedName>
    <definedName name="__slg124">#REF!</definedName>
    <definedName name="__slg128">#REF!</definedName>
    <definedName name="__slg151">#REF!</definedName>
    <definedName name="__slg1519">#REF!</definedName>
    <definedName name="__slg152">#REF!</definedName>
    <definedName name="__slg1520">#REF!</definedName>
    <definedName name="__slg1521">#REF!</definedName>
    <definedName name="__slg1522">#REF!</definedName>
    <definedName name="__slg153">#REF!</definedName>
    <definedName name="__slg154">#REF!</definedName>
    <definedName name="__slg158">#REF!</definedName>
    <definedName name="__slg2">#REF!</definedName>
    <definedName name="__slg201">#REF!</definedName>
    <definedName name="__slg2019">#REF!</definedName>
    <definedName name="__slg202">#REF!</definedName>
    <definedName name="__slg2020">#REF!</definedName>
    <definedName name="__slg2021">#REF!</definedName>
    <definedName name="__slg2022">#REF!</definedName>
    <definedName name="__slg203">#REF!</definedName>
    <definedName name="__slg204">#REF!</definedName>
    <definedName name="__slg208">#REF!</definedName>
    <definedName name="__slg3">#REF!</definedName>
    <definedName name="__slg4">#REF!</definedName>
    <definedName name="__slg41">#REF!</definedName>
    <definedName name="__slg419">#REF!</definedName>
    <definedName name="__slg42">#REF!</definedName>
    <definedName name="__slg420">#REF!</definedName>
    <definedName name="__slg421">#REF!</definedName>
    <definedName name="__slg422">#REF!</definedName>
    <definedName name="__slg43">#REF!</definedName>
    <definedName name="__slg44">#REF!</definedName>
    <definedName name="__slg48">#REF!</definedName>
    <definedName name="__slg5">#REF!</definedName>
    <definedName name="__slg6">#REF!</definedName>
    <definedName name="__slg61">#REF!</definedName>
    <definedName name="__slg619">#REF!</definedName>
    <definedName name="__slg62">#REF!</definedName>
    <definedName name="__slg620">#REF!</definedName>
    <definedName name="__slg621">#REF!</definedName>
    <definedName name="__slg622">#REF!</definedName>
    <definedName name="__slg63">#REF!</definedName>
    <definedName name="__slg64">#REF!</definedName>
    <definedName name="__slg68">#REF!</definedName>
    <definedName name="__slg81">#REF!</definedName>
    <definedName name="__slg819">#REF!</definedName>
    <definedName name="__slg82">#REF!</definedName>
    <definedName name="__slg820">#REF!</definedName>
    <definedName name="__slg821">#REF!</definedName>
    <definedName name="__slg822">#REF!</definedName>
    <definedName name="__slg83">#REF!</definedName>
    <definedName name="__slg84">#REF!</definedName>
    <definedName name="__slg88">#REF!</definedName>
    <definedName name="__slh101">#REF!</definedName>
    <definedName name="__slh1019">#REF!</definedName>
    <definedName name="__slh102">#REF!</definedName>
    <definedName name="__slh1020">#REF!</definedName>
    <definedName name="__slh1021">#REF!</definedName>
    <definedName name="__slh1022">#REF!</definedName>
    <definedName name="__slh103">#REF!</definedName>
    <definedName name="__slh104">#REF!</definedName>
    <definedName name="__slh108">#REF!</definedName>
    <definedName name="__slh121">#REF!</definedName>
    <definedName name="__slh1219">#REF!</definedName>
    <definedName name="__slh122">#REF!</definedName>
    <definedName name="__slh1220">#REF!</definedName>
    <definedName name="__slh1221">#REF!</definedName>
    <definedName name="__slh1222">#REF!</definedName>
    <definedName name="__slh123">#REF!</definedName>
    <definedName name="__slh124">#REF!</definedName>
    <definedName name="__slh128">#REF!</definedName>
    <definedName name="__slh151">#REF!</definedName>
    <definedName name="__slh1519">#REF!</definedName>
    <definedName name="__slh152">#REF!</definedName>
    <definedName name="__slh1520">#REF!</definedName>
    <definedName name="__slh1521">#REF!</definedName>
    <definedName name="__slh1522">#REF!</definedName>
    <definedName name="__slh153">#REF!</definedName>
    <definedName name="__slh154">#REF!</definedName>
    <definedName name="__slh158">#REF!</definedName>
    <definedName name="__slh201">#REF!</definedName>
    <definedName name="__slh2019">#REF!</definedName>
    <definedName name="__slh202">#REF!</definedName>
    <definedName name="__slh2020">#REF!</definedName>
    <definedName name="__slh2021">#REF!</definedName>
    <definedName name="__slh2022">#REF!</definedName>
    <definedName name="__slh203">#REF!</definedName>
    <definedName name="__slh204">#REF!</definedName>
    <definedName name="__slh208">#REF!</definedName>
    <definedName name="__slh41">#REF!</definedName>
    <definedName name="__slh419">#REF!</definedName>
    <definedName name="__slh42">#REF!</definedName>
    <definedName name="__slh420">#REF!</definedName>
    <definedName name="__slh421">#REF!</definedName>
    <definedName name="__slh422">#REF!</definedName>
    <definedName name="__slh43">#REF!</definedName>
    <definedName name="__slh44">#REF!</definedName>
    <definedName name="__slh48">#REF!</definedName>
    <definedName name="__slh61">#REF!</definedName>
    <definedName name="__slh619">#REF!</definedName>
    <definedName name="__slh62">#REF!</definedName>
    <definedName name="__slh620">#REF!</definedName>
    <definedName name="__slh621">#REF!</definedName>
    <definedName name="__slh622">#REF!</definedName>
    <definedName name="__slh63">#REF!</definedName>
    <definedName name="__slh64">#REF!</definedName>
    <definedName name="__slh68">#REF!</definedName>
    <definedName name="__slh81">#REF!</definedName>
    <definedName name="__slh819">#REF!</definedName>
    <definedName name="__slh82">#REF!</definedName>
    <definedName name="__slh820">#REF!</definedName>
    <definedName name="__slh821">#REF!</definedName>
    <definedName name="__slh822">#REF!</definedName>
    <definedName name="__slh83">#REF!</definedName>
    <definedName name="__slh84">#REF!</definedName>
    <definedName name="__slh88">#REF!</definedName>
    <definedName name="__SN3">#REF!</definedName>
    <definedName name="__T01" hidden="1">#REF!</definedName>
    <definedName name="__T3" hidden="1">{"'Sheet1'!$L$16"}</definedName>
    <definedName name="__T5" hidden="1">{"'Sheet1'!$L$16"}</definedName>
    <definedName name="__TB1">#REF!</definedName>
    <definedName name="__tct5">#REF!</definedName>
    <definedName name="__tg427">#REF!</definedName>
    <definedName name="__TH20">#REF!</definedName>
    <definedName name="__tk1111">#REF!</definedName>
    <definedName name="__tk1112">#REF!</definedName>
    <definedName name="__tk131">#REF!</definedName>
    <definedName name="__tk1331">#REF!</definedName>
    <definedName name="__tk139">#REF!</definedName>
    <definedName name="__tk141">#REF!</definedName>
    <definedName name="__tk142">#REF!</definedName>
    <definedName name="__tk144">#REF!</definedName>
    <definedName name="__tk152">#REF!</definedName>
    <definedName name="__tk153">#REF!</definedName>
    <definedName name="__tk154">#REF!</definedName>
    <definedName name="__tk155">#REF!</definedName>
    <definedName name="__tk159">#REF!</definedName>
    <definedName name="__tk214">#REF!</definedName>
    <definedName name="__tk3331">#REF!</definedName>
    <definedName name="__tk334">#REF!</definedName>
    <definedName name="__tk335">#REF!</definedName>
    <definedName name="__tk336">#REF!</definedName>
    <definedName name="__tk3384">#REF!</definedName>
    <definedName name="__tk341">#REF!</definedName>
    <definedName name="__tk344">#REF!</definedName>
    <definedName name="__tk413">#REF!</definedName>
    <definedName name="__tk4211">#REF!</definedName>
    <definedName name="__tk4212">#REF!</definedName>
    <definedName name="__tk511">#REF!</definedName>
    <definedName name="__tk621">#REF!</definedName>
    <definedName name="__tk627">#REF!</definedName>
    <definedName name="__tk632">#REF!</definedName>
    <definedName name="__tk641">#REF!</definedName>
    <definedName name="__tk642">#REF!</definedName>
    <definedName name="__tk711">#REF!</definedName>
    <definedName name="__tk721">#REF!</definedName>
    <definedName name="__tk811">#REF!</definedName>
    <definedName name="__tk821">#REF!</definedName>
    <definedName name="__tk911">#REF!</definedName>
    <definedName name="__TL1">#REF!</definedName>
    <definedName name="__TL2">#REF!</definedName>
    <definedName name="__TL3">#REF!</definedName>
    <definedName name="__TLA120">#REF!</definedName>
    <definedName name="__TLA35">#REF!</definedName>
    <definedName name="__TLA50">#REF!</definedName>
    <definedName name="__TLA70">#REF!</definedName>
    <definedName name="__TLA95">#REF!</definedName>
    <definedName name="__TM2">{"Thang 12 nam 2003.xls","Sheet1"}</definedName>
    <definedName name="__TM2_1">{"Thang 12 nam 2003.xls","Sheet1"}</definedName>
    <definedName name="__TM2_1_1">{"Thang 12 nam 2003.xls","Sheet1"}</definedName>
    <definedName name="__TM2_1_1_1">{"Thang 12 nam 2003.xls","Sheet1"}</definedName>
    <definedName name="__TM2_1_1_1_1">{"Thang 12 nam 2003.xls","Sheet1"}</definedName>
    <definedName name="__TM2_1_1_1_1_1">{"Thang 12 nam 2003.xls","Sheet1"}</definedName>
    <definedName name="__TM2_1_1_1_1_1_1">{"Thang 12 nam 2003.xls","Sheet1"}</definedName>
    <definedName name="__TM2_1_1_1_1_1_1_1">{"Thang 12 nam 2003.xls","Sheet1"}</definedName>
    <definedName name="__TM2_1_1_1_1_1_2">{"Thang 12 nam 2003.xls","Sheet1"}</definedName>
    <definedName name="__TM2_1_1_1_1_2">{"Thang 12 nam 2003.xls","Sheet1"}</definedName>
    <definedName name="__TM2_1_1_1_1_2_1">{"Thang 12 nam 2003.xls","Sheet1"}</definedName>
    <definedName name="__TM2_1_1_1_1_3">{"Thang 12 nam 2003.xls","Sheet1"}</definedName>
    <definedName name="__TM2_1_1_1_2">{"Thang 12 nam 2003.xls","Sheet1"}</definedName>
    <definedName name="__TM2_1_1_1_2_1">{"Thang 12 nam 2003.xls","Sheet1"}</definedName>
    <definedName name="__TM2_1_1_1_2_1_1">{"Thang 12 nam 2003.xls","Sheet1"}</definedName>
    <definedName name="__TM2_1_1_1_2_2">{"Thang 12 nam 2003.xls","Sheet1"}</definedName>
    <definedName name="__TM2_1_1_1_3">{"Thang 12 nam 2003.xls","Sheet1"}</definedName>
    <definedName name="__TM2_1_1_1_3_1">{"Thang 12 nam 2003.xls","Sheet1"}</definedName>
    <definedName name="__TM2_1_1_1_4">{"Thang 12 nam 2003.xls","Sheet1"}</definedName>
    <definedName name="__TM2_1_1_2">{"Thang 12 nam 2003.xls","Sheet1"}</definedName>
    <definedName name="__TM2_1_1_2_1">{"Thang 12 nam 2003.xls","Sheet1"}</definedName>
    <definedName name="__TM2_1_1_2_1_1">{"Thang 12 nam 2003.xls","Sheet1"}</definedName>
    <definedName name="__TM2_1_1_2_1_1_1">{"Thang 12 nam 2003.xls","Sheet1"}</definedName>
    <definedName name="__TM2_1_1_2_1_2">{"Thang 12 nam 2003.xls","Sheet1"}</definedName>
    <definedName name="__TM2_1_1_2_2">{"Thang 12 nam 2003.xls","Sheet1"}</definedName>
    <definedName name="__TM2_1_1_2_2_1">{"Thang 12 nam 2003.xls","Sheet1"}</definedName>
    <definedName name="__TM2_1_1_2_3">{"Thang 12 nam 2003.xls","Sheet1"}</definedName>
    <definedName name="__TM2_1_1_3">{"Thang 12 nam 2003.xls","Sheet1"}</definedName>
    <definedName name="__TM2_1_1_3_1">{"Thang 12 nam 2003.xls","Sheet1"}</definedName>
    <definedName name="__TM2_1_1_3_1_1">{"Thang 12 nam 2003.xls","Sheet1"}</definedName>
    <definedName name="__TM2_1_1_3_2">{"Thang 12 nam 2003.xls","Sheet1"}</definedName>
    <definedName name="__TM2_1_1_4">{"Thang 12 nam 2003.xls","Sheet1"}</definedName>
    <definedName name="__TM2_1_1_4_1">{"Thang 12 nam 2003.xls","Sheet1"}</definedName>
    <definedName name="__TM2_1_1_5">{"Thang 12 nam 2003.xls","Sheet1"}</definedName>
    <definedName name="__TM2_1_2">{"Thang 12 nam 2003.xls","Sheet1"}</definedName>
    <definedName name="__TM2_1_2_1">{"Thang 12 nam 2003.xls","Sheet1"}</definedName>
    <definedName name="__TM2_1_2_1_1">{"Thang 12 nam 2003.xls","Sheet1"}</definedName>
    <definedName name="__TM2_1_2_1_1_1">{"Thang 12 nam 2003.xls","Sheet1"}</definedName>
    <definedName name="__TM2_1_2_1_1_1_1">{"Thang 12 nam 2003.xls","Sheet1"}</definedName>
    <definedName name="__TM2_1_2_1_1_2">{"Thang 12 nam 2003.xls","Sheet1"}</definedName>
    <definedName name="__TM2_1_2_1_2">{"Thang 12 nam 2003.xls","Sheet1"}</definedName>
    <definedName name="__TM2_1_2_1_2_1">{"Thang 12 nam 2003.xls","Sheet1"}</definedName>
    <definedName name="__TM2_1_2_1_3">{"Thang 12 nam 2003.xls","Sheet1"}</definedName>
    <definedName name="__TM2_1_2_2">{"Thang 12 nam 2003.xls","Sheet1"}</definedName>
    <definedName name="__TM2_1_2_2_1">{"Thang 12 nam 2003.xls","Sheet1"}</definedName>
    <definedName name="__TM2_1_2_2_1_1">{"Thang 12 nam 2003.xls","Sheet1"}</definedName>
    <definedName name="__TM2_1_2_2_2">{"Thang 12 nam 2003.xls","Sheet1"}</definedName>
    <definedName name="__TM2_1_2_3">{"Thang 12 nam 2003.xls","Sheet1"}</definedName>
    <definedName name="__TM2_1_2_3_1">{"Thang 12 nam 2003.xls","Sheet1"}</definedName>
    <definedName name="__TM2_1_2_4">{"Thang 12 nam 2003.xls","Sheet1"}</definedName>
    <definedName name="__TM2_1_3">{"Thang 12 nam 2003.xls","Sheet1"}</definedName>
    <definedName name="__TM2_1_3_1">{"Thang 12 nam 2003.xls","Sheet1"}</definedName>
    <definedName name="__TM2_1_3_1_1">{"Thang 12 nam 2003.xls","Sheet1"}</definedName>
    <definedName name="__TM2_1_3_1_1_1">{"Thang 12 nam 2003.xls","Sheet1"}</definedName>
    <definedName name="__TM2_1_3_1_1_1_1">{"Thang 12 nam 2003.xls","Sheet1"}</definedName>
    <definedName name="__TM2_1_3_1_1_2">{"Thang 12 nam 2003.xls","Sheet1"}</definedName>
    <definedName name="__TM2_1_3_1_2">{"Thang 12 nam 2003.xls","Sheet1"}</definedName>
    <definedName name="__TM2_1_3_1_2_1">{"Thang 12 nam 2003.xls","Sheet1"}</definedName>
    <definedName name="__TM2_1_3_1_3">{"Thang 12 nam 2003.xls","Sheet1"}</definedName>
    <definedName name="__TM2_1_3_2">{"Thang 12 nam 2003.xls","Sheet1"}</definedName>
    <definedName name="__TM2_1_3_2_1">{"Thang 12 nam 2003.xls","Sheet1"}</definedName>
    <definedName name="__TM2_1_3_2_1_1">{"Thang 12 nam 2003.xls","Sheet1"}</definedName>
    <definedName name="__TM2_1_3_2_2">{"Thang 12 nam 2003.xls","Sheet1"}</definedName>
    <definedName name="__TM2_1_3_3">{"Thang 12 nam 2003.xls","Sheet1"}</definedName>
    <definedName name="__TM2_1_3_3_1">{"Thang 12 nam 2003.xls","Sheet1"}</definedName>
    <definedName name="__TM2_1_3_4">{"Thang 12 nam 2003.xls","Sheet1"}</definedName>
    <definedName name="__TM2_1_4">{"Thang 12 nam 2003.xls","Sheet1"}</definedName>
    <definedName name="__TM2_1_4_1">{"Thang 12 nam 2003.xls","Sheet1"}</definedName>
    <definedName name="__TM2_1_4_1_1">{"Thang 12 nam 2003.xls","Sheet1"}</definedName>
    <definedName name="__TM2_1_4_1_1_1">{"Thang 12 nam 2003.xls","Sheet1"}</definedName>
    <definedName name="__TM2_1_4_1_2">{"Thang 12 nam 2003.xls","Sheet1"}</definedName>
    <definedName name="__TM2_1_4_2">{"Thang 12 nam 2003.xls","Sheet1"}</definedName>
    <definedName name="__TM2_1_4_2_1">{"Thang 12 nam 2003.xls","Sheet1"}</definedName>
    <definedName name="__TM2_1_4_3">{"Thang 12 nam 2003.xls","Sheet1"}</definedName>
    <definedName name="__TM2_1_5">{"Thang 12 nam 2003.xls","Sheet1"}</definedName>
    <definedName name="__TM2_1_5_1">{"Thang 12 nam 2003.xls","Sheet1"}</definedName>
    <definedName name="__TM2_1_5_1_1">{"Thang 12 nam 2003.xls","Sheet1"}</definedName>
    <definedName name="__TM2_1_5_2">{"Thang 12 nam 2003.xls","Sheet1"}</definedName>
    <definedName name="__TM2_2">{"Thang 12 nam 2003.xls","Sheet1"}</definedName>
    <definedName name="__TM2_2_1">{"Thang 12 nam 2003.xls","Sheet1"}</definedName>
    <definedName name="__TM2_2_1_1">{"Thang 12 nam 2003.xls","Sheet1"}</definedName>
    <definedName name="__TM2_2_1_1_1">{"Thang 12 nam 2003.xls","Sheet1"}</definedName>
    <definedName name="__TM2_2_1_1_1_1">{"Thang 12 nam 2003.xls","Sheet1"}</definedName>
    <definedName name="__TM2_2_1_1_1_1_1">{"Thang 12 nam 2003.xls","Sheet1"}</definedName>
    <definedName name="__TM2_2_1_1_1_1_1_1">{"Thang 12 nam 2003.xls","Sheet1"}</definedName>
    <definedName name="__TM2_2_1_1_1_1_2">{"Thang 12 nam 2003.xls","Sheet1"}</definedName>
    <definedName name="__TM2_2_1_1_1_2">{"Thang 12 nam 2003.xls","Sheet1"}</definedName>
    <definedName name="__TM2_2_1_1_1_2_1">{"Thang 12 nam 2003.xls","Sheet1"}</definedName>
    <definedName name="__TM2_2_1_1_1_3">{"Thang 12 nam 2003.xls","Sheet1"}</definedName>
    <definedName name="__TM2_2_1_1_2">{"Thang 12 nam 2003.xls","Sheet1"}</definedName>
    <definedName name="__TM2_2_1_1_2_1">{"Thang 12 nam 2003.xls","Sheet1"}</definedName>
    <definedName name="__TM2_2_1_1_2_1_1">{"Thang 12 nam 2003.xls","Sheet1"}</definedName>
    <definedName name="__TM2_2_1_1_2_2">{"Thang 12 nam 2003.xls","Sheet1"}</definedName>
    <definedName name="__TM2_2_1_1_3">{"Thang 12 nam 2003.xls","Sheet1"}</definedName>
    <definedName name="__TM2_2_1_1_3_1">{"Thang 12 nam 2003.xls","Sheet1"}</definedName>
    <definedName name="__TM2_2_1_1_4">{"Thang 12 nam 2003.xls","Sheet1"}</definedName>
    <definedName name="__TM2_2_1_2">{"Thang 12 nam 2003.xls","Sheet1"}</definedName>
    <definedName name="__TM2_2_1_2_1">{"Thang 12 nam 2003.xls","Sheet1"}</definedName>
    <definedName name="__TM2_2_1_2_1_1">{"Thang 12 nam 2003.xls","Sheet1"}</definedName>
    <definedName name="__TM2_2_1_2_1_1_1">{"Thang 12 nam 2003.xls","Sheet1"}</definedName>
    <definedName name="__TM2_2_1_2_1_2">{"Thang 12 nam 2003.xls","Sheet1"}</definedName>
    <definedName name="__TM2_2_1_2_2">{"Thang 12 nam 2003.xls","Sheet1"}</definedName>
    <definedName name="__TM2_2_1_2_2_1">{"Thang 12 nam 2003.xls","Sheet1"}</definedName>
    <definedName name="__TM2_2_1_2_3">{"Thang 12 nam 2003.xls","Sheet1"}</definedName>
    <definedName name="__TM2_2_1_3">{"Thang 12 nam 2003.xls","Sheet1"}</definedName>
    <definedName name="__TM2_2_1_3_1">{"Thang 12 nam 2003.xls","Sheet1"}</definedName>
    <definedName name="__TM2_2_1_3_1_1">{"Thang 12 nam 2003.xls","Sheet1"}</definedName>
    <definedName name="__TM2_2_1_3_2">{"Thang 12 nam 2003.xls","Sheet1"}</definedName>
    <definedName name="__TM2_2_1_4">{"Thang 12 nam 2003.xls","Sheet1"}</definedName>
    <definedName name="__TM2_2_1_4_1">{"Thang 12 nam 2003.xls","Sheet1"}</definedName>
    <definedName name="__TM2_2_1_5">{"Thang 12 nam 2003.xls","Sheet1"}</definedName>
    <definedName name="__TM2_2_2">{"Thang 12 nam 2003.xls","Sheet1"}</definedName>
    <definedName name="__TM2_2_2_1">{"Thang 12 nam 2003.xls","Sheet1"}</definedName>
    <definedName name="__TM2_2_2_1_1">{"Thang 12 nam 2003.xls","Sheet1"}</definedName>
    <definedName name="__TM2_2_2_1_1_1">{"Thang 12 nam 2003.xls","Sheet1"}</definedName>
    <definedName name="__TM2_2_2_1_1_1_1">{"Thang 12 nam 2003.xls","Sheet1"}</definedName>
    <definedName name="__TM2_2_2_1_1_2">{"Thang 12 nam 2003.xls","Sheet1"}</definedName>
    <definedName name="__TM2_2_2_1_2">{"Thang 12 nam 2003.xls","Sheet1"}</definedName>
    <definedName name="__TM2_2_2_1_2_1">{"Thang 12 nam 2003.xls","Sheet1"}</definedName>
    <definedName name="__TM2_2_2_1_3">{"Thang 12 nam 2003.xls","Sheet1"}</definedName>
    <definedName name="__TM2_2_2_2">{"Thang 12 nam 2003.xls","Sheet1"}</definedName>
    <definedName name="__TM2_2_2_2_1">{"Thang 12 nam 2003.xls","Sheet1"}</definedName>
    <definedName name="__TM2_2_2_2_1_1">{"Thang 12 nam 2003.xls","Sheet1"}</definedName>
    <definedName name="__TM2_2_2_2_2">{"Thang 12 nam 2003.xls","Sheet1"}</definedName>
    <definedName name="__TM2_2_2_3">{"Thang 12 nam 2003.xls","Sheet1"}</definedName>
    <definedName name="__TM2_2_2_3_1">{"Thang 12 nam 2003.xls","Sheet1"}</definedName>
    <definedName name="__TM2_2_2_4">{"Thang 12 nam 2003.xls","Sheet1"}</definedName>
    <definedName name="__TM2_2_3">{"Thang 12 nam 2003.xls","Sheet1"}</definedName>
    <definedName name="__TM2_2_3_1">{"Thang 12 nam 2003.xls","Sheet1"}</definedName>
    <definedName name="__TM2_2_3_1_1">{"Thang 12 nam 2003.xls","Sheet1"}</definedName>
    <definedName name="__TM2_2_3_1_1_1">{"Thang 12 nam 2003.xls","Sheet1"}</definedName>
    <definedName name="__TM2_2_3_1_1_1_1">{"Thang 12 nam 2003.xls","Sheet1"}</definedName>
    <definedName name="__TM2_2_3_1_1_2">{"Thang 12 nam 2003.xls","Sheet1"}</definedName>
    <definedName name="__TM2_2_3_1_2">{"Thang 12 nam 2003.xls","Sheet1"}</definedName>
    <definedName name="__TM2_2_3_1_2_1">{"Thang 12 nam 2003.xls","Sheet1"}</definedName>
    <definedName name="__TM2_2_3_1_3">{"Thang 12 nam 2003.xls","Sheet1"}</definedName>
    <definedName name="__TM2_2_3_2">{"Thang 12 nam 2003.xls","Sheet1"}</definedName>
    <definedName name="__TM2_2_3_2_1">{"Thang 12 nam 2003.xls","Sheet1"}</definedName>
    <definedName name="__TM2_2_3_2_1_1">{"Thang 12 nam 2003.xls","Sheet1"}</definedName>
    <definedName name="__TM2_2_3_2_2">{"Thang 12 nam 2003.xls","Sheet1"}</definedName>
    <definedName name="__TM2_2_3_3">{"Thang 12 nam 2003.xls","Sheet1"}</definedName>
    <definedName name="__TM2_2_3_3_1">{"Thang 12 nam 2003.xls","Sheet1"}</definedName>
    <definedName name="__TM2_2_3_4">{"Thang 12 nam 2003.xls","Sheet1"}</definedName>
    <definedName name="__TM2_2_4">{"Thang 12 nam 2003.xls","Sheet1"}</definedName>
    <definedName name="__TM2_2_4_1">{"Thang 12 nam 2003.xls","Sheet1"}</definedName>
    <definedName name="__TM2_2_4_1_1">{"Thang 12 nam 2003.xls","Sheet1"}</definedName>
    <definedName name="__TM2_2_4_1_1_1">{"Thang 12 nam 2003.xls","Sheet1"}</definedName>
    <definedName name="__TM2_2_4_1_2">{"Thang 12 nam 2003.xls","Sheet1"}</definedName>
    <definedName name="__TM2_2_4_2">{"Thang 12 nam 2003.xls","Sheet1"}</definedName>
    <definedName name="__TM2_2_4_2_1">{"Thang 12 nam 2003.xls","Sheet1"}</definedName>
    <definedName name="__TM2_2_4_3">{"Thang 12 nam 2003.xls","Sheet1"}</definedName>
    <definedName name="__TM2_2_5">{"Thang 12 nam 2003.xls","Sheet1"}</definedName>
    <definedName name="__TM2_2_5_1">{"Thang 12 nam 2003.xls","Sheet1"}</definedName>
    <definedName name="__TM2_2_5_1_1">{"Thang 12 nam 2003.xls","Sheet1"}</definedName>
    <definedName name="__TM2_2_5_2">{"Thang 12 nam 2003.xls","Sheet1"}</definedName>
    <definedName name="__TM2_3">{"Thang 12 nam 2003.xls","Sheet1"}</definedName>
    <definedName name="__TM2_3_1">{"Thang 12 nam 2003.xls","Sheet1"}</definedName>
    <definedName name="__TM2_3_1_1">{"Thang 12 nam 2003.xls","Sheet1"}</definedName>
    <definedName name="__TM2_3_1_1_1">{"Thang 12 nam 2003.xls","Sheet1"}</definedName>
    <definedName name="__TM2_3_1_1_1_1">{"Thang 12 nam 2003.xls","Sheet1"}</definedName>
    <definedName name="__TM2_3_1_1_1_1_1">{"Thang 12 nam 2003.xls","Sheet1"}</definedName>
    <definedName name="__TM2_3_1_1_1_1_1_1">{"Thang 12 nam 2003.xls","Sheet1"}</definedName>
    <definedName name="__TM2_3_1_1_1_1_2">{"Thang 12 nam 2003.xls","Sheet1"}</definedName>
    <definedName name="__TM2_3_1_1_1_2">{"Thang 12 nam 2003.xls","Sheet1"}</definedName>
    <definedName name="__TM2_3_1_1_1_2_1">{"Thang 12 nam 2003.xls","Sheet1"}</definedName>
    <definedName name="__TM2_3_1_1_1_3">{"Thang 12 nam 2003.xls","Sheet1"}</definedName>
    <definedName name="__TM2_3_1_1_2">{"Thang 12 nam 2003.xls","Sheet1"}</definedName>
    <definedName name="__TM2_3_1_1_2_1">{"Thang 12 nam 2003.xls","Sheet1"}</definedName>
    <definedName name="__TM2_3_1_1_2_1_1">{"Thang 12 nam 2003.xls","Sheet1"}</definedName>
    <definedName name="__TM2_3_1_1_2_2">{"Thang 12 nam 2003.xls","Sheet1"}</definedName>
    <definedName name="__TM2_3_1_1_3">{"Thang 12 nam 2003.xls","Sheet1"}</definedName>
    <definedName name="__TM2_3_1_1_3_1">{"Thang 12 nam 2003.xls","Sheet1"}</definedName>
    <definedName name="__TM2_3_1_1_4">{"Thang 12 nam 2003.xls","Sheet1"}</definedName>
    <definedName name="__TM2_3_1_2">{"Thang 12 nam 2003.xls","Sheet1"}</definedName>
    <definedName name="__TM2_3_1_2_1">{"Thang 12 nam 2003.xls","Sheet1"}</definedName>
    <definedName name="__TM2_3_1_2_1_1">{"Thang 12 nam 2003.xls","Sheet1"}</definedName>
    <definedName name="__TM2_3_1_2_1_1_1">{"Thang 12 nam 2003.xls","Sheet1"}</definedName>
    <definedName name="__TM2_3_1_2_1_2">{"Thang 12 nam 2003.xls","Sheet1"}</definedName>
    <definedName name="__TM2_3_1_2_2">{"Thang 12 nam 2003.xls","Sheet1"}</definedName>
    <definedName name="__TM2_3_1_2_2_1">{"Thang 12 nam 2003.xls","Sheet1"}</definedName>
    <definedName name="__TM2_3_1_2_3">{"Thang 12 nam 2003.xls","Sheet1"}</definedName>
    <definedName name="__TM2_3_1_3">{"Thang 12 nam 2003.xls","Sheet1"}</definedName>
    <definedName name="__TM2_3_1_3_1">{"Thang 12 nam 2003.xls","Sheet1"}</definedName>
    <definedName name="__TM2_3_1_3_1_1">{"Thang 12 nam 2003.xls","Sheet1"}</definedName>
    <definedName name="__TM2_3_1_3_2">{"Thang 12 nam 2003.xls","Sheet1"}</definedName>
    <definedName name="__TM2_3_1_4">{"Thang 12 nam 2003.xls","Sheet1"}</definedName>
    <definedName name="__TM2_3_1_4_1">{"Thang 12 nam 2003.xls","Sheet1"}</definedName>
    <definedName name="__TM2_3_1_5">{"Thang 12 nam 2003.xls","Sheet1"}</definedName>
    <definedName name="__TM2_3_2">{"Thang 12 nam 2003.xls","Sheet1"}</definedName>
    <definedName name="__TM2_3_2_1">{"Thang 12 nam 2003.xls","Sheet1"}</definedName>
    <definedName name="__TM2_3_2_1_1">{"Thang 12 nam 2003.xls","Sheet1"}</definedName>
    <definedName name="__TM2_3_2_1_1_1">{"Thang 12 nam 2003.xls","Sheet1"}</definedName>
    <definedName name="__TM2_3_2_1_1_1_1">{"Thang 12 nam 2003.xls","Sheet1"}</definedName>
    <definedName name="__TM2_3_2_1_1_2">{"Thang 12 nam 2003.xls","Sheet1"}</definedName>
    <definedName name="__TM2_3_2_1_2">{"Thang 12 nam 2003.xls","Sheet1"}</definedName>
    <definedName name="__TM2_3_2_1_2_1">{"Thang 12 nam 2003.xls","Sheet1"}</definedName>
    <definedName name="__TM2_3_2_1_3">{"Thang 12 nam 2003.xls","Sheet1"}</definedName>
    <definedName name="__TM2_3_2_2">{"Thang 12 nam 2003.xls","Sheet1"}</definedName>
    <definedName name="__TM2_3_2_2_1">{"Thang 12 nam 2003.xls","Sheet1"}</definedName>
    <definedName name="__TM2_3_2_2_1_1">{"Thang 12 nam 2003.xls","Sheet1"}</definedName>
    <definedName name="__TM2_3_2_2_2">{"Thang 12 nam 2003.xls","Sheet1"}</definedName>
    <definedName name="__TM2_3_2_3">{"Thang 12 nam 2003.xls","Sheet1"}</definedName>
    <definedName name="__TM2_3_2_3_1">{"Thang 12 nam 2003.xls","Sheet1"}</definedName>
    <definedName name="__TM2_3_2_4">{"Thang 12 nam 2003.xls","Sheet1"}</definedName>
    <definedName name="__TM2_3_3">{"Thang 12 nam 2003.xls","Sheet1"}</definedName>
    <definedName name="__TM2_3_3_1">{"Thang 12 nam 2003.xls","Sheet1"}</definedName>
    <definedName name="__TM2_3_3_1_1">{"Thang 12 nam 2003.xls","Sheet1"}</definedName>
    <definedName name="__TM2_3_3_1_1_1">{"Thang 12 nam 2003.xls","Sheet1"}</definedName>
    <definedName name="__TM2_3_3_1_1_1_1">{"Thang 12 nam 2003.xls","Sheet1"}</definedName>
    <definedName name="__TM2_3_3_1_1_2">{"Thang 12 nam 2003.xls","Sheet1"}</definedName>
    <definedName name="__TM2_3_3_1_2">{"Thang 12 nam 2003.xls","Sheet1"}</definedName>
    <definedName name="__TM2_3_3_1_2_1">{"Thang 12 nam 2003.xls","Sheet1"}</definedName>
    <definedName name="__TM2_3_3_1_3">{"Thang 12 nam 2003.xls","Sheet1"}</definedName>
    <definedName name="__TM2_3_3_2">{"Thang 12 nam 2003.xls","Sheet1"}</definedName>
    <definedName name="__TM2_3_3_2_1">{"Thang 12 nam 2003.xls","Sheet1"}</definedName>
    <definedName name="__TM2_3_3_2_1_1">{"Thang 12 nam 2003.xls","Sheet1"}</definedName>
    <definedName name="__TM2_3_3_2_2">{"Thang 12 nam 2003.xls","Sheet1"}</definedName>
    <definedName name="__TM2_3_3_3">{"Thang 12 nam 2003.xls","Sheet1"}</definedName>
    <definedName name="__TM2_3_3_3_1">{"Thang 12 nam 2003.xls","Sheet1"}</definedName>
    <definedName name="__TM2_3_3_4">{"Thang 12 nam 2003.xls","Sheet1"}</definedName>
    <definedName name="__TM2_3_4">{"Thang 12 nam 2003.xls","Sheet1"}</definedName>
    <definedName name="__TM2_3_4_1">{"Thang 12 nam 2003.xls","Sheet1"}</definedName>
    <definedName name="__TM2_3_4_1_1">{"Thang 12 nam 2003.xls","Sheet1"}</definedName>
    <definedName name="__TM2_3_4_1_1_1">{"Thang 12 nam 2003.xls","Sheet1"}</definedName>
    <definedName name="__TM2_3_4_1_2">{"Thang 12 nam 2003.xls","Sheet1"}</definedName>
    <definedName name="__TM2_3_4_2">{"Thang 12 nam 2003.xls","Sheet1"}</definedName>
    <definedName name="__TM2_3_4_2_1">{"Thang 12 nam 2003.xls","Sheet1"}</definedName>
    <definedName name="__TM2_3_4_3">{"Thang 12 nam 2003.xls","Sheet1"}</definedName>
    <definedName name="__TM2_3_5">{"Thang 12 nam 2003.xls","Sheet1"}</definedName>
    <definedName name="__TM2_3_5_1">{"Thang 12 nam 2003.xls","Sheet1"}</definedName>
    <definedName name="__TM2_3_5_1_1">{"Thang 12 nam 2003.xls","Sheet1"}</definedName>
    <definedName name="__TM2_3_5_2">{"Thang 12 nam 2003.xls","Sheet1"}</definedName>
    <definedName name="__TM2_4">{"Thang 12 nam 2003.xls","Sheet1"}</definedName>
    <definedName name="__TM2_4_1">{"Thang 12 nam 2003.xls","Sheet1"}</definedName>
    <definedName name="__TM2_4_1_1">{"Thang 12 nam 2003.xls","Sheet1"}</definedName>
    <definedName name="__TM2_4_1_1_1">{"Thang 12 nam 2003.xls","Sheet1"}</definedName>
    <definedName name="__TM2_4_1_1_1_1">{"Thang 12 nam 2003.xls","Sheet1"}</definedName>
    <definedName name="__TM2_4_1_1_1_1_1">{"Thang 12 nam 2003.xls","Sheet1"}</definedName>
    <definedName name="__TM2_4_1_1_1_2">{"Thang 12 nam 2003.xls","Sheet1"}</definedName>
    <definedName name="__TM2_4_1_1_2">{"Thang 12 nam 2003.xls","Sheet1"}</definedName>
    <definedName name="__TM2_4_1_1_2_1">{"Thang 12 nam 2003.xls","Sheet1"}</definedName>
    <definedName name="__TM2_4_1_1_3">{"Thang 12 nam 2003.xls","Sheet1"}</definedName>
    <definedName name="__TM2_4_1_2">{"Thang 12 nam 2003.xls","Sheet1"}</definedName>
    <definedName name="__TM2_4_1_2_1">{"Thang 12 nam 2003.xls","Sheet1"}</definedName>
    <definedName name="__TM2_4_1_2_1_1">{"Thang 12 nam 2003.xls","Sheet1"}</definedName>
    <definedName name="__TM2_4_1_2_2">{"Thang 12 nam 2003.xls","Sheet1"}</definedName>
    <definedName name="__TM2_4_1_3">{"Thang 12 nam 2003.xls","Sheet1"}</definedName>
    <definedName name="__TM2_4_1_3_1">{"Thang 12 nam 2003.xls","Sheet1"}</definedName>
    <definedName name="__TM2_4_1_4">{"Thang 12 nam 2003.xls","Sheet1"}</definedName>
    <definedName name="__TM2_4_2">{"Thang 12 nam 2003.xls","Sheet1"}</definedName>
    <definedName name="__TM2_4_2_1">{"Thang 12 nam 2003.xls","Sheet1"}</definedName>
    <definedName name="__TM2_4_2_1_1">{"Thang 12 nam 2003.xls","Sheet1"}</definedName>
    <definedName name="__TM2_4_2_1_1_1">{"Thang 12 nam 2003.xls","Sheet1"}</definedName>
    <definedName name="__TM2_4_2_1_2">{"Thang 12 nam 2003.xls","Sheet1"}</definedName>
    <definedName name="__TM2_4_2_2">{"Thang 12 nam 2003.xls","Sheet1"}</definedName>
    <definedName name="__TM2_4_2_2_1">{"Thang 12 nam 2003.xls","Sheet1"}</definedName>
    <definedName name="__TM2_4_2_3">{"Thang 12 nam 2003.xls","Sheet1"}</definedName>
    <definedName name="__TM2_4_3">{"Thang 12 nam 2003.xls","Sheet1"}</definedName>
    <definedName name="__TM2_4_3_1">{"Thang 12 nam 2003.xls","Sheet1"}</definedName>
    <definedName name="__TM2_4_3_1_1">{"Thang 12 nam 2003.xls","Sheet1"}</definedName>
    <definedName name="__TM2_4_3_2">{"Thang 12 nam 2003.xls","Sheet1"}</definedName>
    <definedName name="__TM2_4_4">{"Thang 12 nam 2003.xls","Sheet1"}</definedName>
    <definedName name="__TM2_4_4_1">{"Thang 12 nam 2003.xls","Sheet1"}</definedName>
    <definedName name="__TM2_4_5">{"Thang 12 nam 2003.xls","Sheet1"}</definedName>
    <definedName name="__TM2_5">{"Thang 12 nam 2003.xls","Sheet1"}</definedName>
    <definedName name="__TM2_5_1">{"Thang 12 nam 2003.xls","Sheet1"}</definedName>
    <definedName name="__TM2_5_1_1">{"Thang 12 nam 2003.xls","Sheet1"}</definedName>
    <definedName name="__TM2_5_1_1_1">{"Thang 12 nam 2003.xls","Sheet1"}</definedName>
    <definedName name="__TM2_5_1_1_1_1">{"Thang 12 nam 2003.xls","Sheet1"}</definedName>
    <definedName name="__TM2_5_1_1_2">{"Thang 12 nam 2003.xls","Sheet1"}</definedName>
    <definedName name="__TM2_5_1_2">{"Thang 12 nam 2003.xls","Sheet1"}</definedName>
    <definedName name="__TM2_5_1_2_1">{"Thang 12 nam 2003.xls","Sheet1"}</definedName>
    <definedName name="__TM2_5_1_3">{"Thang 12 nam 2003.xls","Sheet1"}</definedName>
    <definedName name="__TM2_5_2">{"Thang 12 nam 2003.xls","Sheet1"}</definedName>
    <definedName name="__TM2_5_2_1">{"Thang 12 nam 2003.xls","Sheet1"}</definedName>
    <definedName name="__TM2_5_2_1_1">{"Thang 12 nam 2003.xls","Sheet1"}</definedName>
    <definedName name="__TM2_5_2_2">{"Thang 12 nam 2003.xls","Sheet1"}</definedName>
    <definedName name="__TM2_5_3">{"Thang 12 nam 2003.xls","Sheet1"}</definedName>
    <definedName name="__TM2_5_3_1">{"Thang 12 nam 2003.xls","Sheet1"}</definedName>
    <definedName name="__TM2_5_4">{"Thang 12 nam 2003.xls","Sheet1"}</definedName>
    <definedName name="__tt3" hidden="1">{"'Sheet1'!$L$16"}</definedName>
    <definedName name="__tt3_1" hidden="1">{"'Sheet1'!$L$16"}</definedName>
    <definedName name="__tt3_1_1" hidden="1">{"'Sheet1'!$L$16"}</definedName>
    <definedName name="__tt3_1_1_1" hidden="1">{"'Sheet1'!$L$16"}</definedName>
    <definedName name="__tt3_1_2" hidden="1">{"'Sheet1'!$L$16"}</definedName>
    <definedName name="__tt3_2" hidden="1">{"'Sheet1'!$L$16"}</definedName>
    <definedName name="__tt3_2_1" hidden="1">{"'Sheet1'!$L$16"}</definedName>
    <definedName name="__tt3_3" hidden="1">{"'Sheet1'!$L$16"}</definedName>
    <definedName name="__tz593">#REF!</definedName>
    <definedName name="__v11" hidden="1">{"'Sheet1'!$L$16"}</definedName>
    <definedName name="__v11_1" hidden="1">{"'Sheet1'!$L$16"}</definedName>
    <definedName name="__v11_1_1" hidden="1">{"'Sheet1'!$L$16"}</definedName>
    <definedName name="__v11_1_1_1" hidden="1">{"'Sheet1'!$L$16"}</definedName>
    <definedName name="__v11_1_2" hidden="1">{"'Sheet1'!$L$16"}</definedName>
    <definedName name="__v11_2" hidden="1">{"'Sheet1'!$L$16"}</definedName>
    <definedName name="__v11_2_1" hidden="1">{"'Sheet1'!$L$16"}</definedName>
    <definedName name="__v11_3" hidden="1">{"'Sheet1'!$L$16"}</definedName>
    <definedName name="__VL100">#REF!</definedName>
    <definedName name="__VL200">#REF!</definedName>
    <definedName name="__VL250">#REF!</definedName>
    <definedName name="__XL140">#REF!</definedName>
    <definedName name="__XL140_1">#REF!</definedName>
    <definedName name="__XL140_2">#REF!</definedName>
    <definedName name="__xl150">#REF!</definedName>
    <definedName name="__xl150_1">#REF!</definedName>
    <definedName name="__xl150_2">#REF!</definedName>
    <definedName name="__xlnm._FilterDatabase_1">#REF!</definedName>
    <definedName name="__xlnm._FilterDatabase_2">#REF!</definedName>
    <definedName name="__xlnm.Print_Area_3">#REF!</definedName>
    <definedName name="_01_11_2001">NA()</definedName>
    <definedName name="_1">#REF!</definedName>
    <definedName name="_1__123Graph_DM_MARKET" hidden="1">#REF!</definedName>
    <definedName name="_1__FDSAUDITLINK__" hidden="1">{"fdsup://IBCentral/FAT Viewer?action=UPDATE&amp;creator=factset&amp;DOC_NAME=fat:reuters_annual_source_window.fat&amp;display_string=Audit&amp;DYN_ARGS=TRUE&amp;VAR:ID1=622725&amp;VAR:RCODE=NIBX&amp;VAR:SDATE=20111299&amp;VAR:FREQ=Y&amp;VAR:RELITEM=RP&amp;VAR:CURRENCY=&amp;VAR:CURRSOURCE=EXSHARE&amp;VAR",":NATFREQ=ANNUAL&amp;VAR:RFIELD=FINALIZED&amp;VAR:DB_TYPE=&amp;VAR:UNITS=M&amp;window=popup&amp;width=450&amp;height=300&amp;START_MAXIMIZED=FALSE"}</definedName>
    <definedName name="_1_03GTGTDB">#REF!</definedName>
    <definedName name="_1_0DATA_DATA2_L">#REF!</definedName>
    <definedName name="_1_1">NA()</definedName>
    <definedName name="_1_11111111" hidden="1">#REF!</definedName>
    <definedName name="_10__123Graph_ACHART_13" hidden="1">#REF!</definedName>
    <definedName name="_10__FDSAUDITLINK__" hidden="1">{"fdsup://directions/FAT Viewer?action=UPDATE&amp;creator=factset&amp;DYN_ARGS=TRUE&amp;DOC_NAME=FAT:FQL_AUDITING_CLIENT_TEMPLATE.FAT&amp;display_string=Audit&amp;VAR:KEY=WDSZQHCXIX&amp;VAR:QUERY=UkdGX1JPRShBTk4sMFksLCwsLCxOT0FVRElUKQ==&amp;WINDOW=FIRST_POPUP&amp;HEIGHT=450&amp;WIDTH=450&amp;STAR","T_MAXIMIZED=FALSE&amp;VAR:CALENDAR=FIVEDAY&amp;VAR:SYMBOL=FSR&amp;VAR:INDEX=0"}</definedName>
    <definedName name="_100__FDSAUDITLINK__" hidden="1">{"fdsup://directions/FAT Viewer?action=UPDATE&amp;creator=factset&amp;DYN_ARGS=TRUE&amp;DOC_NAME=FAT:FQL_AUDITING_CLIENT_TEMPLATE.FAT&amp;display_string=Audit&amp;VAR:KEY=WDEHUXULAX&amp;VAR:QUERY=UkdGX1JPRShBTk4sMFksLCwsLCxOT0FVRElUKQ==&amp;WINDOW=FIRST_POPUP&amp;HEIGHT=450&amp;WIDTH=450&amp;STAR","T_MAXIMIZED=FALSE&amp;VAR:CALENDAR=FIVEDAY&amp;VAR:SYMBOL=AXS&amp;VAR:INDEX=0"}</definedName>
    <definedName name="_1000A01">NA()</definedName>
    <definedName name="_101__FDSAUDITLINK__" hidden="1">{"fdsup://directions/FAT Viewer?action=UPDATE&amp;creator=factset&amp;DYN_ARGS=TRUE&amp;DOC_NAME=FAT:FQL_AUDITING_CLIENT_TEMPLATE.FAT&amp;display_string=Audit&amp;VAR:KEY=OBCVWRMZCD&amp;VAR:QUERY=UkdGX1JPRShBTk4sMFksLCwsLCxOT0FVRElUKQ==&amp;WINDOW=FIRST_POPUP&amp;HEIGHT=450&amp;WIDTH=450&amp;STAR","T_MAXIMIZED=FALSE&amp;VAR:CALENDAR=FIVEDAY&amp;VAR:SYMBOL=RE&amp;VAR:INDEX=0"}</definedName>
    <definedName name="_102__FDSAUDITLINK__" hidden="1">{"fdsup://directions/FAT Viewer?action=UPDATE&amp;creator=factset&amp;DYN_ARGS=TRUE&amp;DOC_NAME=FAT:FQL_AUDITING_CLIENT_TEMPLATE.FAT&amp;display_string=Audit&amp;VAR:KEY=EZMTGPQJEN&amp;VAR:QUERY=UkdGX1JPRShBTk4sMFksLCwsLCxOT0FVRElUKQ==&amp;WINDOW=FIRST_POPUP&amp;HEIGHT=450&amp;WIDTH=450&amp;STAR","T_MAXIMIZED=FALSE&amp;VAR:CALENDAR=FIVEDAY&amp;VAR:SYMBOL=XL&amp;VAR:INDEX=0"}</definedName>
    <definedName name="_103__FDSAUDITLINK__" hidden="1">{"fdsup://directions/FAT Viewer?action=UPDATE&amp;creator=factset&amp;DYN_ARGS=TRUE&amp;DOC_NAME=FAT:FQL_AUDITING_CLIENT_TEMPLATE.FAT&amp;display_string=Audit&amp;VAR:KEY=APIBQZQFAZ&amp;VAR:QUERY=UkdGX1JPRShBTk4sMFksLCwsLCxOT0FVRElUKQ==&amp;WINDOW=FIRST_POPUP&amp;HEIGHT=450&amp;WIDTH=450&amp;STAR","T_MAXIMIZED=FALSE&amp;VAR:CALENDAR=FIVEDAY&amp;VAR:SYMBOL=ACE&amp;VAR:INDEX=0"}</definedName>
    <definedName name="_104__FDSAUDITLINK__" hidden="1">{"fdsup://directions/FAT Viewer?action=UPDATE&amp;creator=factset&amp;DYN_ARGS=TRUE&amp;DOC_NAME=FAT:FQL_AUDITING_CLIENT_TEMPLATE.FAT&amp;display_string=Audit&amp;VAR:KEY=UBOZEZMLUX&amp;VAR:QUERY=UkdGX1JPRShBTk4sMFksLCwsLCxOT0FVRElUKQ==&amp;WINDOW=FIRST_POPUP&amp;HEIGHT=450&amp;WIDTH=450&amp;STAR","T_MAXIMIZED=FALSE&amp;VAR:CALENDAR=FIVEDAY&amp;VAR:SYMBOL=B1LB9P&amp;VAR:INDEX=0"}</definedName>
    <definedName name="_105__FDSAUDITLINK__" hidden="1">{"fdsup://directions/FAT Viewer?action=UPDATE&amp;creator=factset&amp;DYN_ARGS=TRUE&amp;DOC_NAME=FAT:FQL_AUDITING_CLIENT_TEMPLATE.FAT&amp;display_string=Audit&amp;VAR:KEY=KNMDKLENIF&amp;VAR:QUERY=UkdGX1JPRShBTk4sMFksLCwsLCxOT0FVRElUKQ==&amp;WINDOW=FIRST_POPUP&amp;HEIGHT=450&amp;WIDTH=450&amp;STAR","T_MAXIMIZED=FALSE&amp;VAR:CALENDAR=FIVEDAY&amp;VAR:SYMBOL=451180&amp;VAR:INDEX=0"}</definedName>
    <definedName name="_106__FDSAUDITLINK__" hidden="1">{"fdsup://directions/FAT Viewer?action=UPDATE&amp;creator=factset&amp;DYN_ARGS=TRUE&amp;DOC_NAME=FAT:FQL_AUDITING_CLIENT_TEMPLATE.FAT&amp;display_string=Audit&amp;VAR:KEY=SDMTWXWBMB&amp;VAR:QUERY=UkdGX1JPRShBTk4sMFksLCwsLCxOT0FVRElUKQ==&amp;WINDOW=FIRST_POPUP&amp;HEIGHT=450&amp;WIDTH=450&amp;STAR","T_MAXIMIZED=FALSE&amp;VAR:CALENDAR=FIVEDAY&amp;VAR:SYMBOL=718981&amp;VAR:INDEX=0"}</definedName>
    <definedName name="_107__FDSAUDITLINK__" hidden="1">{"fdsup://directions/FAT Viewer?action=UPDATE&amp;creator=factset&amp;DYN_ARGS=TRUE&amp;DOC_NAME=FAT:FQL_AUDITING_CLIENT_TEMPLATE.FAT&amp;display_string=Audit&amp;VAR:KEY=ITWXKRUXWR&amp;VAR:QUERY=UkdGX1JPRShBTk4sMFksLCwsLCxOT0FVRElUKQ==&amp;WINDOW=FIRST_POPUP&amp;HEIGHT=450&amp;WIDTH=450&amp;STAR","T_MAXIMIZED=FALSE&amp;VAR:CALENDAR=FIVEDAY&amp;VAR:SYMBOL=529412&amp;VAR:INDEX=0"}</definedName>
    <definedName name="_108__FDSAUDITLINK__" hidden="1">{"fdsup://directions/FAT Viewer?action=UPDATE&amp;creator=factset&amp;DYN_ARGS=TRUE&amp;DOC_NAME=FAT:FQL_AUDITING_CLIENT_TEMPLATE.FAT&amp;display_string=Audit&amp;VAR:KEY=WXAHWVWNSJ&amp;VAR:QUERY=UkdGX1JPRShBTk4sMFksLCwsLCxOT0FVRElUKQ==&amp;WINDOW=FIRST_POPUP&amp;HEIGHT=450&amp;WIDTH=450&amp;STAR","T_MAXIMIZED=FALSE&amp;VAR:CALENDAR=FIVEDAY&amp;VAR:SYMBOL=B1CH6X&amp;VAR:INDEX=0"}</definedName>
    <definedName name="_109__FDSAUDITLINK__" hidden="1">{"fdsup://directions/FAT Viewer?action=UPDATE&amp;creator=factset&amp;DYN_ARGS=TRUE&amp;DOC_NAME=FAT:FQL_AUDITING_CLIENT_TEMPLATE.FAT&amp;display_string=Audit&amp;VAR:KEY=KHKHEBUTAH&amp;VAR:QUERY=UkdGX1JPRShBTk4sMFksLCwsLCxOT0FVRElUKQ==&amp;WINDOW=FIRST_POPUP&amp;HEIGHT=450&amp;WIDTH=450&amp;STAR","T_MAXIMIZED=FALSE&amp;VAR:CALENDAR=FIVEDAY&amp;VAR:SYMBOL=626404&amp;VAR:INDEX=0"}</definedName>
    <definedName name="_10SOÁ_LÖÔÏNG">#REF!</definedName>
    <definedName name="_10SOÁ_LÖÔÏNG_1">#REF!</definedName>
    <definedName name="_10SOÁ_LÖÔÏNG_2">#REF!</definedName>
    <definedName name="_10THAØNH_TIEÀN">#REF!</definedName>
    <definedName name="_11__123Graph_ACHART_2" hidden="1">#REF!</definedName>
    <definedName name="_11__FDSAUDITLINK__" hidden="1">{"fdsup://directions/FAT Viewer?action=UPDATE&amp;creator=factset&amp;DYN_ARGS=TRUE&amp;DOC_NAME=FAT:FQL_AUDITING_CLIENT_TEMPLATE.FAT&amp;display_string=Audit&amp;VAR:KEY=AHWTCDWBEN&amp;VAR:QUERY=UkdGX1JPRShBTk4sMFksLCwsLCxOT0FVRElUKQ==&amp;WINDOW=FIRST_POPUP&amp;HEIGHT=450&amp;WIDTH=450&amp;STAR","T_MAXIMIZED=FALSE&amp;VAR:CALENDAR=FIVEDAY&amp;VAR:SYMBOL=ENH&amp;VAR:INDEX=0"}</definedName>
    <definedName name="_110__FDSAUDITLINK__" hidden="1">{"fdsup://directions/FAT Viewer?action=UPDATE&amp;creator=factset&amp;DYN_ARGS=TRUE&amp;DOC_NAME=FAT:FQL_AUDITING_CLIENT_TEMPLATE.FAT&amp;display_string=Audit&amp;VAR:KEY=IBCTWPWXEL&amp;VAR:QUERY=UkdGX1JPRShBTk4sMFksLCwsLCxOT0FVRElUKQ==&amp;WINDOW=FIRST_POPUP&amp;HEIGHT=450&amp;WIDTH=450&amp;STAR","T_MAXIMIZED=FALSE&amp;VAR:CALENDAR=FIVEDAY&amp;VAR:SYMBOL=634711&amp;VAR:INDEX=0"}</definedName>
    <definedName name="_111__FDSAUDITLINK__" hidden="1">{"fdsup://directions/FAT Viewer?action=UPDATE&amp;creator=factset&amp;DYN_ARGS=TRUE&amp;DOC_NAME=FAT:FQL_AUDITING_CLIENT_TEMPLATE.FAT&amp;display_string=Audit&amp;VAR:KEY=ETSNKXUZOT&amp;VAR:QUERY=UkdGX1JPRShBTk4sMFksLCwsLCxOT0FVRElUKQ==&amp;WINDOW=FIRST_POPUP&amp;HEIGHT=450&amp;WIDTH=450&amp;STAR","T_MAXIMIZED=FALSE&amp;VAR:CALENDAR=FIVEDAY&amp;VAR:SYMBOL=B1WMXF&amp;VAR:INDEX=0"}</definedName>
    <definedName name="_112__FDSAUDITLINK__" hidden="1">{"fdsup://directions/FAT Viewer?action=UPDATE&amp;creator=factset&amp;DYN_ARGS=TRUE&amp;DOC_NAME=FAT:FQL_AUDITING_CLIENT_TEMPLATE.FAT&amp;display_string=Audit&amp;VAR:KEY=EVIRMNEDUT&amp;VAR:QUERY=UkdGX1JPRShBTk4sMFksLCwsLCxOT0FVRElUKQ==&amp;WINDOW=FIRST_POPUP&amp;HEIGHT=450&amp;WIDTH=450&amp;STAR","T_MAXIMIZED=FALSE&amp;VAR:CALENDAR=FIVEDAY&amp;VAR:SYMBOL=660993&amp;VAR:INDEX=0"}</definedName>
    <definedName name="_113__FDSAUDITLINK__" hidden="1">{"fdsup://directions/FAT Viewer?action=UPDATE&amp;creator=factset&amp;DYN_ARGS=TRUE&amp;DOC_NAME=FAT:FQL_AUDITING_CLIENT_TEMPLATE.FAT&amp;display_string=Audit&amp;VAR:KEY=EFWFQTMDYH&amp;VAR:QUERY=UkdGX1JPRShBTk4sMFksLCwsLCxOT0FVRElUKQ==&amp;WINDOW=FIRST_POPUP&amp;HEIGHT=450&amp;WIDTH=450&amp;STAR","T_MAXIMIZED=FALSE&amp;VAR:CALENDAR=FIVEDAY&amp;VAR:SYMBOL=627137&amp;VAR:INDEX=0"}</definedName>
    <definedName name="_114__FDSAUDITLINK__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_115__FDSAUDITLINK__" hidden="1">{"fdsup://directions/FAT Viewer?action=UPDATE&amp;creator=factset&amp;DYN_ARGS=TRUE&amp;DOC_NAME=FAT:FQL_AUDITING_CLIENT_TEMPLATE.FAT&amp;display_string=Audit&amp;VAR:KEY=IFERMLIJKB&amp;VAR:QUERY=UkdGX1JPRShBTk4sMFksLCwsLCxOT0FVRElUKQ==&amp;WINDOW=FIRST_POPUP&amp;HEIGHT=450&amp;WIDTH=450&amp;STAR","T_MAXIMIZED=FALSE&amp;VAR:CALENDAR=FIVEDAY&amp;VAR:SYMBOL=B01T14&amp;VAR:INDEX=0"}</definedName>
    <definedName name="_11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1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1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1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1TRÒ_GIAÙ">#REF!</definedName>
    <definedName name="_12__FDSAUDITLINK__" hidden="1">{"fdsup://directions/FAT Viewer?action=UPDATE&amp;creator=factset&amp;DYN_ARGS=TRUE&amp;DOC_NAME=FAT:FQL_AUDITING_CLIENT_TEMPLATE.FAT&amp;display_string=Audit&amp;VAR:KEY=ONOPOXUBOT&amp;VAR:QUERY=UkdGX1JPRShBTk4sMFksLCwsLCxOT0FVRElUKQ==&amp;WINDOW=FIRST_POPUP&amp;HEIGHT=450&amp;WIDTH=450&amp;STAR","T_MAXIMIZED=FALSE&amp;VAR:CALENDAR=FIVEDAY&amp;VAR:SYMBOL=AHL&amp;VAR:INDEX=0"}</definedName>
    <definedName name="_120__FDSAUDITLINK__" hidden="1">{"fdsup://IBCentral/FAT Viewer?action=UPDATE&amp;creator=factset&amp;DOC_NAME=fat:reuters_annual_source_window.fat&amp;display_string=Audit&amp;DYN_ARGS=TRUE&amp;VAR:ID1=B01T14&amp;VAR:RCODE=AINT&amp;VAR:SDATE=20100399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21__FDSAUDITLINK__" hidden="1">{"fdsup://directions/FAT Viewer?action=UPDATE&amp;creator=factset&amp;DYN_ARGS=TRUE&amp;DOC_NAME=FAT:FQL_AUDITING_CLIENT_TEMPLATE.FAT&amp;display_string=Audit&amp;VAR:KEY=UXSLYZWPIJ&amp;VAR:QUERY=UkdGX0xJQUJTKEFOTiwwWSwsLCwsLE5PQVVESVQp&amp;WINDOW=FIRST_POPUP&amp;HEIGHT=450&amp;WIDTH=450&amp;STAR","T_MAXIMIZED=FALSE&amp;VAR:CALENDAR=FIVEDAY&amp;VAR:SYMBOL=B1CH6X&amp;VAR:INDEX=0"}</definedName>
    <definedName name="_122__FDSAUDITLINK__" hidden="1">{"fdsup://directions/FAT Viewer?action=UPDATE&amp;creator=factset&amp;DYN_ARGS=TRUE&amp;DOC_NAME=FAT:FQL_AUDITING_CLIENT_TEMPLATE.FAT&amp;display_string=Audit&amp;VAR:KEY=WDEZEZENKH&amp;VAR:QUERY=UkdGX0xJQUJTKEFOTiwwWSwsLCwsLE5PQVVESVQp&amp;WINDOW=FIRST_POPUP&amp;HEIGHT=450&amp;WIDTH=450&amp;STAR","T_MAXIMIZED=FALSE&amp;VAR:CALENDAR=FIVEDAY&amp;VAR:SYMBOL=626404&amp;VAR:INDEX=0"}</definedName>
    <definedName name="_123__FDSAUDITLINK__" hidden="1">{"fdsup://directions/FAT Viewer?action=UPDATE&amp;creator=factset&amp;DYN_ARGS=TRUE&amp;DOC_NAME=FAT:FQL_AUDITING_CLIENT_TEMPLATE.FAT&amp;display_string=Audit&amp;VAR:KEY=ORKXMRQDSP&amp;VAR:QUERY=UkdGX0xJQUJTKEFOTiwwWSwsLCwsLE5PQVVESVQp&amp;WINDOW=FIRST_POPUP&amp;HEIGHT=450&amp;WIDTH=450&amp;STAR","T_MAXIMIZED=FALSE&amp;VAR:CALENDAR=FIVEDAY&amp;VAR:SYMBOL=B01T14&amp;VAR:INDEX=0"}</definedName>
    <definedName name="_1233" hidden="1">#REF!</definedName>
    <definedName name="_124__FDSAUDITLINK__" hidden="1">{"fdsup://directions/FAT Viewer?action=UPDATE&amp;creator=factset&amp;DYN_ARGS=TRUE&amp;DOC_NAME=FAT:FQL_AUDITING_CLIENT_TEMPLATE.FAT&amp;display_string=Audit&amp;VAR:KEY=OXQPUFEPST&amp;VAR:QUERY=UkdGX1JPRShBTk4sMFksLCwsLCxOT0FVRElUKQ==&amp;WINDOW=FIRST_POPUP&amp;HEIGHT=450&amp;WIDTH=450&amp;STAR","T_MAXIMIZED=FALSE&amp;VAR:CALENDAR=FIVEDAY&amp;VAR:SYMBOL=VR&amp;VAR:INDEX=0"}</definedName>
    <definedName name="_125__FDSAUDITLINK__" hidden="1">{"fdsup://directions/FAT Viewer?action=UPDATE&amp;creator=factset&amp;DYN_ARGS=TRUE&amp;DOC_NAME=FAT:FQL_AUDITING_CLIENT_TEMPLATE.FAT&amp;display_string=Audit&amp;VAR:KEY=OPUHOROBQX&amp;VAR:QUERY=UkdGX1JPRShBTk4sMFksLCwsLCxOT0FVRElUKQ==&amp;WINDOW=FIRST_POPUP&amp;HEIGHT=450&amp;WIDTH=450&amp;STAR","T_MAXIMIZED=FALSE&amp;VAR:CALENDAR=FIVEDAY&amp;VAR:SYMBOL=GLRE&amp;VAR:INDEX=0"}</definedName>
    <definedName name="_126__FDSAUDITLINK__" hidden="1">{"fdsup://directions/FAT Viewer?action=UPDATE&amp;creator=factset&amp;DYN_ARGS=TRUE&amp;DOC_NAME=FAT:FQL_AUDITING_CLIENT_TEMPLATE.FAT&amp;display_string=Audit&amp;VAR:KEY=GNUHUDUHAV&amp;VAR:QUERY=UkdGX1JPRShBTk4sMFksLCwsLCxOT0FVRElUKQ==&amp;WINDOW=FIRST_POPUP&amp;HEIGHT=450&amp;WIDTH=450&amp;STAR","T_MAXIMIZED=FALSE&amp;VAR:CALENDAR=FIVEDAY&amp;VAR:SYMBOL=IPCR&amp;VAR:INDEX=0"}</definedName>
    <definedName name="_127__FDSAUDITLINK__" hidden="1">{"fdsup://directions/FAT Viewer?action=UPDATE&amp;creator=factset&amp;DYN_ARGS=TRUE&amp;DOC_NAME=FAT:FQL_AUDITING_CLIENT_TEMPLATE.FAT&amp;display_string=Audit&amp;VAR:KEY=CRYHEJQZSD&amp;VAR:QUERY=UkdGX1JPRShBTk4sMFksLCwsLCxOT0FVRElUKQ==&amp;WINDOW=FIRST_POPUP&amp;HEIGHT=450&amp;WIDTH=450&amp;STAR","T_MAXIMIZED=FALSE&amp;VAR:CALENDAR=FIVEDAY&amp;VAR:SYMBOL=MXGL&amp;VAR:INDEX=0"}</definedName>
    <definedName name="_128__FDSAUDITLINK__" hidden="1">{"fdsup://directions/FAT Viewer?action=UPDATE&amp;creator=factset&amp;DYN_ARGS=TRUE&amp;DOC_NAME=FAT:FQL_AUDITING_CLIENT_TEMPLATE.FAT&amp;display_string=Audit&amp;VAR:KEY=MJKBKFIFYR&amp;VAR:QUERY=UkdGX1JPRShBTk4sMFksLCwsLCxOT0FVRElUKQ==&amp;WINDOW=FIRST_POPUP&amp;HEIGHT=450&amp;WIDTH=450&amp;STAR","T_MAXIMIZED=FALSE&amp;VAR:CALENDAR=FIVEDAY&amp;VAR:SYMBOL=PTP&amp;VAR:INDEX=0"}</definedName>
    <definedName name="_129__FDSAUDITLINK__" hidden="1">{"fdsup://directions/FAT Viewer?action=UPDATE&amp;creator=factset&amp;DYN_ARGS=TRUE&amp;DOC_NAME=FAT:FQL_AUDITING_CLIENT_TEMPLATE.FAT&amp;display_string=Audit&amp;VAR:KEY=UJCLKHUTKR&amp;VAR:QUERY=UkdGX1JPRShBTk4sMFksLCwsLCxOT0FVRElUKQ==&amp;WINDOW=FIRST_POPUP&amp;HEIGHT=450&amp;WIDTH=450&amp;STAR","T_MAXIMIZED=FALSE&amp;VAR:CALENDAR=FIVEDAY&amp;VAR:SYMBOL=MRH&amp;VAR:INDEX=0"}</definedName>
    <definedName name="_12TEÂN_HAØNG">#REF!</definedName>
    <definedName name="_12TEÂN_HAØNG_1">#REF!</definedName>
    <definedName name="_12TEÂN_HAØNG_2">#REF!</definedName>
    <definedName name="_12TRÒ_GIAÙ__VAT">#REF!</definedName>
    <definedName name="_13__123Graph_ACHART_14" hidden="1">#REF!</definedName>
    <definedName name="_13__123Graph_BCHART_1" hidden="1">#REF!</definedName>
    <definedName name="_13__FDSAUDITLINK__" hidden="1">{"fdsup://directions/FAT Viewer?action=UPDATE&amp;creator=factset&amp;DYN_ARGS=TRUE&amp;DOC_NAME=FAT:FQL_AUDITING_CLIENT_TEMPLATE.FAT&amp;display_string=Audit&amp;VAR:KEY=CTGVKHGVMB&amp;VAR:QUERY=UkdGX1JPRShBTk4sMFksLCwsLCxOT0FVRElUKQ==&amp;WINDOW=FIRST_POPUP&amp;HEIGHT=450&amp;WIDTH=450&amp;STAR","T_MAXIMIZED=FALSE&amp;VAR:CALENDAR=FIVEDAY&amp;VAR:SYMBOL=ORH&amp;VAR:INDEX=0"}</definedName>
    <definedName name="_130__FDSAUDITLINK__" hidden="1">{"fdsup://directions/FAT Viewer?action=UPDATE&amp;creator=factset&amp;DYN_ARGS=TRUE&amp;DOC_NAME=FAT:FQL_AUDITING_CLIENT_TEMPLATE.FAT&amp;display_string=Audit&amp;VAR:KEY=SRCDSREXOJ&amp;VAR:QUERY=UkdGX1JPRShBTk4sMFksLCwsLCxOT0FVRElUKQ==&amp;WINDOW=FIRST_POPUP&amp;HEIGHT=450&amp;WIDTH=450&amp;STAR","T_MAXIMIZED=FALSE&amp;VAR:CALENDAR=FIVEDAY&amp;VAR:SYMBOL=FSR&amp;VAR:INDEX=0"}</definedName>
    <definedName name="_131__FDSAUDITLINK__" hidden="1">{"fdsup://directions/FAT Viewer?action=UPDATE&amp;creator=factset&amp;DYN_ARGS=TRUE&amp;DOC_NAME=FAT:FQL_AUDITING_CLIENT_TEMPLATE.FAT&amp;display_string=Audit&amp;VAR:KEY=CPANGVYFWF&amp;VAR:QUERY=UkdGX1JPRShBTk4sMFksLCwsLCxOT0FVRElUKQ==&amp;WINDOW=FIRST_POPUP&amp;HEIGHT=450&amp;WIDTH=450&amp;STAR","T_MAXIMIZED=FALSE&amp;VAR:CALENDAR=FIVEDAY&amp;VAR:SYMBOL=ENH&amp;VAR:INDEX=0"}</definedName>
    <definedName name="_132__FDSAUDITLINK__" hidden="1">{"fdsup://directions/FAT Viewer?action=UPDATE&amp;creator=factset&amp;DYN_ARGS=TRUE&amp;DOC_NAME=FAT:FQL_AUDITING_CLIENT_TEMPLATE.FAT&amp;display_string=Audit&amp;VAR:KEY=CPULERYJQD&amp;VAR:QUERY=UkdGX1JPRShBTk4sMFksLCwsLCxOT0FVRElUKQ==&amp;WINDOW=FIRST_POPUP&amp;HEIGHT=450&amp;WIDTH=450&amp;STAR","T_MAXIMIZED=FALSE&amp;VAR:CALENDAR=FIVEDAY&amp;VAR:SYMBOL=AHL&amp;VAR:INDEX=0"}</definedName>
    <definedName name="_133__FDSAUDITLINK__" hidden="1">{"fdsup://directions/FAT Viewer?action=UPDATE&amp;creator=factset&amp;DYN_ARGS=TRUE&amp;DOC_NAME=FAT:FQL_AUDITING_CLIENT_TEMPLATE.FAT&amp;display_string=Audit&amp;VAR:KEY=QBQZURSZYD&amp;VAR:QUERY=UkdGX1JPRShBTk4sMFksLCwsLCxOT0FVRElUKQ==&amp;WINDOW=FIRST_POPUP&amp;HEIGHT=450&amp;WIDTH=450&amp;STAR","T_MAXIMIZED=FALSE&amp;VAR:CALENDAR=FIVEDAY&amp;VAR:SYMBOL=ORH&amp;VAR:INDEX=0"}</definedName>
    <definedName name="_134__FDSAUDITLINK__" hidden="1">{"fdsup://directions/FAT Viewer?action=UPDATE&amp;creator=factset&amp;DYN_ARGS=TRUE&amp;DOC_NAME=FAT:FQL_AUDITING_CLIENT_TEMPLATE.FAT&amp;display_string=Audit&amp;VAR:KEY=KHOVIPABKT&amp;VAR:QUERY=UkdGX1JPRShBTk4sMFksLCwsLCxOT0FVRElUKQ==&amp;WINDOW=FIRST_POPUP&amp;HEIGHT=450&amp;WIDTH=450&amp;STAR","T_MAXIMIZED=FALSE&amp;VAR:CALENDAR=FIVEDAY&amp;VAR:SYMBOL=RNR&amp;VAR:INDEX=0"}</definedName>
    <definedName name="_135__FDSAUDITLINK__" hidden="1">{"fdsup://directions/FAT Viewer?action=UPDATE&amp;creator=factset&amp;DYN_ARGS=TRUE&amp;DOC_NAME=FAT:FQL_AUDITING_CLIENT_TEMPLATE.FAT&amp;display_string=Audit&amp;VAR:KEY=ILWVQBIRGJ&amp;VAR:QUERY=UkdGX1JPRShBTk4sMFksLCwsLCxOT0FVRElUKQ==&amp;WINDOW=FIRST_POPUP&amp;HEIGHT=450&amp;WIDTH=450&amp;STAR","T_MAXIMIZED=FALSE&amp;VAR:CALENDAR=FIVEDAY&amp;VAR:SYMBOL=RGA&amp;VAR:INDEX=0"}</definedName>
    <definedName name="_136__FDSAUDITLINK__" hidden="1">{"fdsup://directions/FAT Viewer?action=UPDATE&amp;creator=factset&amp;DYN_ARGS=TRUE&amp;DOC_NAME=FAT:FQL_AUDITING_CLIENT_TEMPLATE.FAT&amp;display_string=Audit&amp;VAR:KEY=OZWNCDKHKJ&amp;VAR:QUERY=UkdGX1JPRShBTk4sMFksLCwsLCxOT0FVRElUKQ==&amp;WINDOW=FIRST_POPUP&amp;HEIGHT=450&amp;WIDTH=450&amp;STAR","T_MAXIMIZED=FALSE&amp;VAR:CALENDAR=FIVEDAY&amp;VAR:SYMBOL=PRE&amp;VAR:INDEX=0"}</definedName>
    <definedName name="_137__FDSAUDITLINK__" hidden="1">{"fdsup://directions/FAT Viewer?action=UPDATE&amp;creator=factset&amp;DYN_ARGS=TRUE&amp;DOC_NAME=FAT:FQL_AUDITING_CLIENT_TEMPLATE.FAT&amp;display_string=Audit&amp;VAR:KEY=EZOVSHMVOH&amp;VAR:QUERY=UkdGX1JPRShBTk4sMFksLCwsLCxOT0FVRElUKQ==&amp;WINDOW=FIRST_POPUP&amp;HEIGHT=450&amp;WIDTH=450&amp;STAR","T_MAXIMIZED=FALSE&amp;VAR:CALENDAR=FIVEDAY&amp;VAR:SYMBOL=TRH&amp;VAR:INDEX=0"}</definedName>
    <definedName name="_138__FDSAUDITLINK__" hidden="1">{"fdsup://directions/FAT Viewer?action=UPDATE&amp;creator=factset&amp;DYN_ARGS=TRUE&amp;DOC_NAME=FAT:FQL_AUDITING_CLIENT_TEMPLATE.FAT&amp;display_string=Audit&amp;VAR:KEY=SLCBSLCBAB&amp;VAR:QUERY=UkdGX1JPRShBTk4sMFksLCwsLCxOT0FVRElUKQ==&amp;WINDOW=FIRST_POPUP&amp;HEIGHT=450&amp;WIDTH=450&amp;STAR","T_MAXIMIZED=FALSE&amp;VAR:CALENDAR=FIVEDAY&amp;VAR:SYMBOL=ACGL&amp;VAR:INDEX=0"}</definedName>
    <definedName name="_139__FDSAUDITLINK__" hidden="1">{"fdsup://directions/FAT Viewer?action=UPDATE&amp;creator=factset&amp;DYN_ARGS=TRUE&amp;DOC_NAME=FAT:FQL_AUDITING_CLIENT_TEMPLATE.FAT&amp;display_string=Audit&amp;VAR:KEY=WFSBQRUTEZ&amp;VAR:QUERY=UkdGX1JPRShBTk4sMFksLCwsLCxOT0FVRElUKQ==&amp;WINDOW=FIRST_POPUP&amp;HEIGHT=450&amp;WIDTH=450&amp;STAR","T_MAXIMIZED=FALSE&amp;VAR:CALENDAR=FIVEDAY&amp;VAR:SYMBOL=WTM&amp;VAR:INDEX=0"}</definedName>
    <definedName name="_14__123Graph_ACHART_2" hidden="1">#REF!</definedName>
    <definedName name="_14__FDSAUDITLINK__" hidden="1">{"fdsup://directions/FAT Viewer?action=UPDATE&amp;creator=factset&amp;DYN_ARGS=TRUE&amp;DOC_NAME=FAT:FQL_AUDITING_CLIENT_TEMPLATE.FAT&amp;display_string=Audit&amp;VAR:KEY=MXOPMHEZEL&amp;VAR:QUERY=UkdGX1JPRShBTk4sMFksLCwsLCxOT0FVRElUKQ==&amp;WINDOW=FIRST_POPUP&amp;HEIGHT=450&amp;WIDTH=450&amp;STAR","T_MAXIMIZED=FALSE&amp;VAR:CALENDAR=FIVEDAY&amp;VAR:SYMBOL=RNR&amp;VAR:INDEX=0"}</definedName>
    <definedName name="_140__FDSAUDITLINK__" hidden="1">{"fdsup://directions/FAT Viewer?action=UPDATE&amp;creator=factset&amp;DYN_ARGS=TRUE&amp;DOC_NAME=FAT:FQL_AUDITING_CLIENT_TEMPLATE.FAT&amp;display_string=Audit&amp;VAR:KEY=WDEHUXULAX&amp;VAR:QUERY=UkdGX1JPRShBTk4sMFksLCwsLCxOT0FVRElUKQ==&amp;WINDOW=FIRST_POPUP&amp;HEIGHT=450&amp;WIDTH=450&amp;STAR","T_MAXIMIZED=FALSE&amp;VAR:CALENDAR=FIVEDAY&amp;VAR:SYMBOL=AXS&amp;VAR:INDEX=0"}</definedName>
    <definedName name="_141__FDSAUDITLINK__" hidden="1">{"fdsup://directions/FAT Viewer?action=UPDATE&amp;creator=factset&amp;DYN_ARGS=TRUE&amp;DOC_NAME=FAT:FQL_AUDITING_CLIENT_TEMPLATE.FAT&amp;display_string=Audit&amp;VAR:KEY=OBCVWRMZCD&amp;VAR:QUERY=UkdGX1JPRShBTk4sMFksLCwsLCxOT0FVRElUKQ==&amp;WINDOW=FIRST_POPUP&amp;HEIGHT=450&amp;WIDTH=450&amp;STAR","T_MAXIMIZED=FALSE&amp;VAR:CALENDAR=FIVEDAY&amp;VAR:SYMBOL=RE&amp;VAR:INDEX=0"}</definedName>
    <definedName name="_142__FDSAUDITLINK__" hidden="1">{"fdsup://directions/FAT Viewer?action=UPDATE&amp;creator=factset&amp;DYN_ARGS=TRUE&amp;DOC_NAME=FAT:FQL_AUDITING_CLIENT_TEMPLATE.FAT&amp;display_string=Audit&amp;VAR:KEY=EZMTGPQJEN&amp;VAR:QUERY=UkdGX1JPRShBTk4sMFksLCwsLCxOT0FVRElUKQ==&amp;WINDOW=FIRST_POPUP&amp;HEIGHT=450&amp;WIDTH=450&amp;STAR","T_MAXIMIZED=FALSE&amp;VAR:CALENDAR=FIVEDAY&amp;VAR:SYMBOL=XL&amp;VAR:INDEX=0"}</definedName>
    <definedName name="_143__FDSAUDITLINK__" hidden="1">{"fdsup://directions/FAT Viewer?action=UPDATE&amp;creator=factset&amp;DYN_ARGS=TRUE&amp;DOC_NAME=FAT:FQL_AUDITING_CLIENT_TEMPLATE.FAT&amp;display_string=Audit&amp;VAR:KEY=APIBQZQFAZ&amp;VAR:QUERY=UkdGX1JPRShBTk4sMFksLCwsLCxOT0FVRElUKQ==&amp;WINDOW=FIRST_POPUP&amp;HEIGHT=450&amp;WIDTH=450&amp;STAR","T_MAXIMIZED=FALSE&amp;VAR:CALENDAR=FIVEDAY&amp;VAR:SYMBOL=ACE&amp;VAR:INDEX=0"}</definedName>
    <definedName name="_144__FDSAUDITLINK__" hidden="1">{"fdsup://directions/FAT Viewer?action=UPDATE&amp;creator=factset&amp;DYN_ARGS=TRUE&amp;DOC_NAME=FAT:FQL_AUDITING_CLIENT_TEMPLATE.FAT&amp;display_string=Audit&amp;VAR:KEY=UBOZEZMLUX&amp;VAR:QUERY=UkdGX1JPRShBTk4sMFksLCwsLCxOT0FVRElUKQ==&amp;WINDOW=FIRST_POPUP&amp;HEIGHT=450&amp;WIDTH=450&amp;STAR","T_MAXIMIZED=FALSE&amp;VAR:CALENDAR=FIVEDAY&amp;VAR:SYMBOL=B1LB9P&amp;VAR:INDEX=0"}</definedName>
    <definedName name="_145__FDSAUDITLINK__" hidden="1">{"fdsup://directions/FAT Viewer?action=UPDATE&amp;creator=factset&amp;DYN_ARGS=TRUE&amp;DOC_NAME=FAT:FQL_AUDITING_CLIENT_TEMPLATE.FAT&amp;display_string=Audit&amp;VAR:KEY=KNMDKLENIF&amp;VAR:QUERY=UkdGX1JPRShBTk4sMFksLCwsLCxOT0FVRElUKQ==&amp;WINDOW=FIRST_POPUP&amp;HEIGHT=450&amp;WIDTH=450&amp;STAR","T_MAXIMIZED=FALSE&amp;VAR:CALENDAR=FIVEDAY&amp;VAR:SYMBOL=451180&amp;VAR:INDEX=0"}</definedName>
    <definedName name="_146__FDSAUDITLINK__" hidden="1">{"fdsup://directions/FAT Viewer?action=UPDATE&amp;creator=factset&amp;DYN_ARGS=TRUE&amp;DOC_NAME=FAT:FQL_AUDITING_CLIENT_TEMPLATE.FAT&amp;display_string=Audit&amp;VAR:KEY=SDMTWXWBMB&amp;VAR:QUERY=UkdGX1JPRShBTk4sMFksLCwsLCxOT0FVRElUKQ==&amp;WINDOW=FIRST_POPUP&amp;HEIGHT=450&amp;WIDTH=450&amp;STAR","T_MAXIMIZED=FALSE&amp;VAR:CALENDAR=FIVEDAY&amp;VAR:SYMBOL=718981&amp;VAR:INDEX=0"}</definedName>
    <definedName name="_147__FDSAUDITLINK__" hidden="1">{"fdsup://directions/FAT Viewer?action=UPDATE&amp;creator=factset&amp;DYN_ARGS=TRUE&amp;DOC_NAME=FAT:FQL_AUDITING_CLIENT_TEMPLATE.FAT&amp;display_string=Audit&amp;VAR:KEY=ITWXKRUXWR&amp;VAR:QUERY=UkdGX1JPRShBTk4sMFksLCwsLCxOT0FVRElUKQ==&amp;WINDOW=FIRST_POPUP&amp;HEIGHT=450&amp;WIDTH=450&amp;STAR","T_MAXIMIZED=FALSE&amp;VAR:CALENDAR=FIVEDAY&amp;VAR:SYMBOL=529412&amp;VAR:INDEX=0"}</definedName>
    <definedName name="_148__FDSAUDITLINK__" hidden="1">{"fdsup://directions/FAT Viewer?action=UPDATE&amp;creator=factset&amp;DYN_ARGS=TRUE&amp;DOC_NAME=FAT:FQL_AUDITING_CLIENT_TEMPLATE.FAT&amp;display_string=Audit&amp;VAR:KEY=WXAHWVWNSJ&amp;VAR:QUERY=UkdGX1JPRShBTk4sMFksLCwsLCxOT0FVRElUKQ==&amp;WINDOW=FIRST_POPUP&amp;HEIGHT=450&amp;WIDTH=450&amp;STAR","T_MAXIMIZED=FALSE&amp;VAR:CALENDAR=FIVEDAY&amp;VAR:SYMBOL=B1CH6X&amp;VAR:INDEX=0"}</definedName>
    <definedName name="_149__FDSAUDITLINK__" hidden="1">{"fdsup://directions/FAT Viewer?action=UPDATE&amp;creator=factset&amp;DYN_ARGS=TRUE&amp;DOC_NAME=FAT:FQL_AUDITING_CLIENT_TEMPLATE.FAT&amp;display_string=Audit&amp;VAR:KEY=KHKHEBUTAH&amp;VAR:QUERY=UkdGX1JPRShBTk4sMFksLCwsLCxOT0FVRElUKQ==&amp;WINDOW=FIRST_POPUP&amp;HEIGHT=450&amp;WIDTH=450&amp;STAR","T_MAXIMIZED=FALSE&amp;VAR:CALENDAR=FIVEDAY&amp;VAR:SYMBOL=626404&amp;VAR:INDEX=0"}</definedName>
    <definedName name="_14TEÂN_KHAÙCH_HAØ">#REF!</definedName>
    <definedName name="_14TEÂN_KHAÙCH_HAØ_1">#REF!</definedName>
    <definedName name="_14TEÂN_KHAÙCH_HAØ_2">#REF!</definedName>
    <definedName name="_15___" hidden="1">#REF!</definedName>
    <definedName name="_15__123Graph_BCHART_1" hidden="1">#REF!</definedName>
    <definedName name="_15__123Graph_BCHART_12" hidden="1">#REF!</definedName>
    <definedName name="_15__FDSAUDITLINK__" hidden="1">{"fdsup://directions/FAT Viewer?action=UPDATE&amp;creator=factset&amp;DYN_ARGS=TRUE&amp;DOC_NAME=FAT:FQL_AUDITING_CLIENT_TEMPLATE.FAT&amp;display_string=Audit&amp;VAR:KEY=YNENURINOF&amp;VAR:QUERY=UkdGX1JPRShBTk4sMFksLCwsLCxOT0FVRElUKQ==&amp;WINDOW=FIRST_POPUP&amp;HEIGHT=450&amp;WIDTH=450&amp;STAR","T_MAXIMIZED=FALSE&amp;VAR:CALENDAR=FIVEDAY&amp;VAR:SYMBOL=RGA&amp;VAR:INDEX=0"}</definedName>
    <definedName name="_150__FDSAUDITLINK__" hidden="1">{"fdsup://directions/FAT Viewer?action=UPDATE&amp;creator=factset&amp;DYN_ARGS=TRUE&amp;DOC_NAME=FAT:FQL_AUDITING_CLIENT_TEMPLATE.FAT&amp;display_string=Audit&amp;VAR:KEY=IBCTWPWXEL&amp;VAR:QUERY=UkdGX1JPRShBTk4sMFksLCwsLCxOT0FVRElUKQ==&amp;WINDOW=FIRST_POPUP&amp;HEIGHT=450&amp;WIDTH=450&amp;STAR","T_MAXIMIZED=FALSE&amp;VAR:CALENDAR=FIVEDAY&amp;VAR:SYMBOL=634711&amp;VAR:INDEX=0"}</definedName>
    <definedName name="_151__FDSAUDITLINK__" hidden="1">{"fdsup://directions/FAT Viewer?action=UPDATE&amp;creator=factset&amp;DYN_ARGS=TRUE&amp;DOC_NAME=FAT:FQL_AUDITING_CLIENT_TEMPLATE.FAT&amp;display_string=Audit&amp;VAR:KEY=ETSNKXUZOT&amp;VAR:QUERY=UkdGX1JPRShBTk4sMFksLCwsLCxOT0FVRElUKQ==&amp;WINDOW=FIRST_POPUP&amp;HEIGHT=450&amp;WIDTH=450&amp;STAR","T_MAXIMIZED=FALSE&amp;VAR:CALENDAR=FIVEDAY&amp;VAR:SYMBOL=B1WMXF&amp;VAR:INDEX=0"}</definedName>
    <definedName name="_152__FDSAUDITLINK__" hidden="1">{"fdsup://directions/FAT Viewer?action=UPDATE&amp;creator=factset&amp;DYN_ARGS=TRUE&amp;DOC_NAME=FAT:FQL_AUDITING_CLIENT_TEMPLATE.FAT&amp;display_string=Audit&amp;VAR:KEY=EVIRMNEDUT&amp;VAR:QUERY=UkdGX1JPRShBTk4sMFksLCwsLCxOT0FVRElUKQ==&amp;WINDOW=FIRST_POPUP&amp;HEIGHT=450&amp;WIDTH=450&amp;STAR","T_MAXIMIZED=FALSE&amp;VAR:CALENDAR=FIVEDAY&amp;VAR:SYMBOL=660993&amp;VAR:INDEX=0"}</definedName>
    <definedName name="_153__FDSAUDITLINK__" hidden="1">{"fdsup://directions/FAT Viewer?action=UPDATE&amp;creator=factset&amp;DYN_ARGS=TRUE&amp;DOC_NAME=FAT:FQL_AUDITING_CLIENT_TEMPLATE.FAT&amp;display_string=Audit&amp;VAR:KEY=EFWFQTMDYH&amp;VAR:QUERY=UkdGX1JPRShBTk4sMFksLCwsLCxOT0FVRElUKQ==&amp;WINDOW=FIRST_POPUP&amp;HEIGHT=450&amp;WIDTH=450&amp;STAR","T_MAXIMIZED=FALSE&amp;VAR:CALENDAR=FIVEDAY&amp;VAR:SYMBOL=627137&amp;VAR:INDEX=0"}</definedName>
    <definedName name="_154__FDSAUDITLINK__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_155__FDSAUDITLINK__" hidden="1">{"fdsup://directions/FAT Viewer?action=UPDATE&amp;creator=factset&amp;DYN_ARGS=TRUE&amp;DOC_NAME=FAT:FQL_AUDITING_CLIENT_TEMPLATE.FAT&amp;display_string=Audit&amp;VAR:KEY=IFERMLIJKB&amp;VAR:QUERY=UkdGX1JPRShBTk4sMFksLCwsLCxOT0FVRElUKQ==&amp;WINDOW=FIRST_POPUP&amp;HEIGHT=450&amp;WIDTH=450&amp;STAR","T_MAXIMIZED=FALSE&amp;VAR:CALENDAR=FIVEDAY&amp;VAR:SYMBOL=B01T14&amp;VAR:INDEX=0"}</definedName>
    <definedName name="_15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5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6__FDSAUDITLINK__" hidden="1">{"fdsup://directions/FAT Viewer?action=UPDATE&amp;creator=factset&amp;DYN_ARGS=TRUE&amp;DOC_NAME=FAT:FQL_AUDITING_CLIENT_TEMPLATE.FAT&amp;display_string=Audit&amp;VAR:KEY=OFYHMDOPSZ&amp;VAR:QUERY=UkdGX1JPRShBTk4sMFksLCwsLCxOT0FVRElUKQ==&amp;WINDOW=FIRST_POPUP&amp;HEIGHT=450&amp;WIDTH=450&amp;STAR","T_MAXIMIZED=FALSE&amp;VAR:CALENDAR=FIVEDAY&amp;VAR:SYMBOL=PRE&amp;VAR:INDEX=0"}</definedName>
    <definedName name="_160__FDSAUDITLINK__" hidden="1">{"fdsup://IBCentral/FAT Viewer?action=UPDATE&amp;creator=factset&amp;DOC_NAME=fat:reuters_annual_source_window.fat&amp;display_string=Audit&amp;DYN_ARGS=TRUE&amp;VAR:ID1=B01T14&amp;VAR:RCODE=AINT&amp;VAR:SDATE=20100399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61__FDSAUDITLINK__" hidden="1">{"fdsup://directions/FAT Viewer?action=UPDATE&amp;creator=factset&amp;DYN_ARGS=TRUE&amp;DOC_NAME=FAT:FQL_AUDITING_CLIENT_TEMPLATE.FAT&amp;display_string=Audit&amp;VAR:KEY=UXSLYZWPIJ&amp;VAR:QUERY=UkdGX0xJQUJTKEFOTiwwWSwsLCwsLE5PQVVESVQp&amp;WINDOW=FIRST_POPUP&amp;HEIGHT=450&amp;WIDTH=450&amp;STAR","T_MAXIMIZED=FALSE&amp;VAR:CALENDAR=FIVEDAY&amp;VAR:SYMBOL=B1CH6X&amp;VAR:INDEX=0"}</definedName>
    <definedName name="_162__FDSAUDITLINK__" hidden="1">{"fdsup://directions/FAT Viewer?action=UPDATE&amp;creator=factset&amp;DYN_ARGS=TRUE&amp;DOC_NAME=FAT:FQL_AUDITING_CLIENT_TEMPLATE.FAT&amp;display_string=Audit&amp;VAR:KEY=WDEZEZENKH&amp;VAR:QUERY=UkdGX0xJQUJTKEFOTiwwWSwsLCwsLE5PQVVESVQp&amp;WINDOW=FIRST_POPUP&amp;HEIGHT=450&amp;WIDTH=450&amp;STAR","T_MAXIMIZED=FALSE&amp;VAR:CALENDAR=FIVEDAY&amp;VAR:SYMBOL=626404&amp;VAR:INDEX=0"}</definedName>
    <definedName name="_163__FDSAUDITLINK__" hidden="1">{"fdsup://directions/FAT Viewer?action=UPDATE&amp;creator=factset&amp;DYN_ARGS=TRUE&amp;DOC_NAME=FAT:FQL_AUDITING_CLIENT_TEMPLATE.FAT&amp;display_string=Audit&amp;VAR:KEY=ORKXMRQDSP&amp;VAR:QUERY=UkdGX0xJQUJTKEFOTiwwWSwsLCwsLE5PQVVESVQp&amp;WINDOW=FIRST_POPUP&amp;HEIGHT=450&amp;WIDTH=450&amp;STAR","T_MAXIMIZED=FALSE&amp;VAR:CALENDAR=FIVEDAY&amp;VAR:SYMBOL=B01T14&amp;VAR:INDEX=0"}</definedName>
    <definedName name="_164__FDSAUDITLINK__" hidden="1">{"fdsup://directions/FAT Viewer?action=UPDATE&amp;creator=factset&amp;DYN_ARGS=TRUE&amp;DOC_NAME=FAT:FQL_AUDITING_CLIENT_TEMPLATE.FAT&amp;display_string=Audit&amp;VAR:KEY=OXQPUFEPST&amp;VAR:QUERY=UkdGX1JPRShBTk4sMFksLCwsLCxOT0FVRElUKQ==&amp;WINDOW=FIRST_POPUP&amp;HEIGHT=450&amp;WIDTH=450&amp;STAR","T_MAXIMIZED=FALSE&amp;VAR:CALENDAR=FIVEDAY&amp;VAR:SYMBOL=VR&amp;VAR:INDEX=0"}</definedName>
    <definedName name="_165__FDSAUDITLINK__" hidden="1">{"fdsup://directions/FAT Viewer?action=UPDATE&amp;creator=factset&amp;DYN_ARGS=TRUE&amp;DOC_NAME=FAT:FQL_AUDITING_CLIENT_TEMPLATE.FAT&amp;display_string=Audit&amp;VAR:KEY=OPUHOROBQX&amp;VAR:QUERY=UkdGX1JPRShBTk4sMFksLCwsLCxOT0FVRElUKQ==&amp;WINDOW=FIRST_POPUP&amp;HEIGHT=450&amp;WIDTH=450&amp;STAR","T_MAXIMIZED=FALSE&amp;VAR:CALENDAR=FIVEDAY&amp;VAR:SYMBOL=GLRE&amp;VAR:INDEX=0"}</definedName>
    <definedName name="_166__FDSAUDITLINK__" hidden="1">{"fdsup://directions/FAT Viewer?action=UPDATE&amp;creator=factset&amp;DYN_ARGS=TRUE&amp;DOC_NAME=FAT:FQL_AUDITING_CLIENT_TEMPLATE.FAT&amp;display_string=Audit&amp;VAR:KEY=GNUHUDUHAV&amp;VAR:QUERY=UkdGX1JPRShBTk4sMFksLCwsLCxOT0FVRElUKQ==&amp;WINDOW=FIRST_POPUP&amp;HEIGHT=450&amp;WIDTH=450&amp;STAR","T_MAXIMIZED=FALSE&amp;VAR:CALENDAR=FIVEDAY&amp;VAR:SYMBOL=IPCR&amp;VAR:INDEX=0"}</definedName>
    <definedName name="_167__FDSAUDITLINK__" hidden="1">{"fdsup://directions/FAT Viewer?action=UPDATE&amp;creator=factset&amp;DYN_ARGS=TRUE&amp;DOC_NAME=FAT:FQL_AUDITING_CLIENT_TEMPLATE.FAT&amp;display_string=Audit&amp;VAR:KEY=CRYHEJQZSD&amp;VAR:QUERY=UkdGX1JPRShBTk4sMFksLCwsLCxOT0FVRElUKQ==&amp;WINDOW=FIRST_POPUP&amp;HEIGHT=450&amp;WIDTH=450&amp;STAR","T_MAXIMIZED=FALSE&amp;VAR:CALENDAR=FIVEDAY&amp;VAR:SYMBOL=MXGL&amp;VAR:INDEX=0"}</definedName>
    <definedName name="_168__FDSAUDITLINK__" hidden="1">{"fdsup://directions/FAT Viewer?action=UPDATE&amp;creator=factset&amp;DYN_ARGS=TRUE&amp;DOC_NAME=FAT:FQL_AUDITING_CLIENT_TEMPLATE.FAT&amp;display_string=Audit&amp;VAR:KEY=MJKBKFIFYR&amp;VAR:QUERY=UkdGX1JPRShBTk4sMFksLCwsLCxOT0FVRElUKQ==&amp;WINDOW=FIRST_POPUP&amp;HEIGHT=450&amp;WIDTH=450&amp;STAR","T_MAXIMIZED=FALSE&amp;VAR:CALENDAR=FIVEDAY&amp;VAR:SYMBOL=PTP&amp;VAR:INDEX=0"}</definedName>
    <definedName name="_169__FDSAUDITLINK__" hidden="1">{"fdsup://directions/FAT Viewer?action=UPDATE&amp;creator=factset&amp;DYN_ARGS=TRUE&amp;DOC_NAME=FAT:FQL_AUDITING_CLIENT_TEMPLATE.FAT&amp;display_string=Audit&amp;VAR:KEY=UJCLKHUTKR&amp;VAR:QUERY=UkdGX1JPRShBTk4sMFksLCwsLCxOT0FVRElUKQ==&amp;WINDOW=FIRST_POPUP&amp;HEIGHT=450&amp;WIDTH=450&amp;STAR","T_MAXIMIZED=FALSE&amp;VAR:CALENDAR=FIVEDAY&amp;VAR:SYMBOL=MRH&amp;VAR:INDEX=0"}</definedName>
    <definedName name="_16THAØNH_TIEÀN">#REF!</definedName>
    <definedName name="_16THAØNH_TIEÀN_1">#REF!</definedName>
    <definedName name="_16THAØNH_TIEÀN_2">#REF!</definedName>
    <definedName name="_17__" hidden="1">#REF!</definedName>
    <definedName name="_17__123Graph_BCHART_13" hidden="1">#REF!</definedName>
    <definedName name="_17__FDSAUDITLINK__" hidden="1">{"fdsup://directions/FAT Viewer?action=UPDATE&amp;creator=factset&amp;DYN_ARGS=TRUE&amp;DOC_NAME=FAT:FQL_AUDITING_CLIENT_TEMPLATE.FAT&amp;display_string=Audit&amp;VAR:KEY=UVURQZAHAV&amp;VAR:QUERY=UkdGX1JPRShBTk4sMFksLCwsLCxOT0FVRElUKQ==&amp;WINDOW=FIRST_POPUP&amp;HEIGHT=450&amp;WIDTH=450&amp;STAR","T_MAXIMIZED=FALSE&amp;VAR:CALENDAR=FIVEDAY&amp;VAR:SYMBOL=TRH&amp;VAR:INDEX=0"}</definedName>
    <definedName name="_170__FDSAUDITLINK__" hidden="1">{"fdsup://directions/FAT Viewer?action=UPDATE&amp;creator=factset&amp;DYN_ARGS=TRUE&amp;DOC_NAME=FAT:FQL_AUDITING_CLIENT_TEMPLATE.FAT&amp;display_string=Audit&amp;VAR:KEY=SRCDSREXOJ&amp;VAR:QUERY=UkdGX1JPRShBTk4sMFksLCwsLCxOT0FVRElUKQ==&amp;WINDOW=FIRST_POPUP&amp;HEIGHT=450&amp;WIDTH=450&amp;STAR","T_MAXIMIZED=FALSE&amp;VAR:CALENDAR=FIVEDAY&amp;VAR:SYMBOL=FSR&amp;VAR:INDEX=0"}</definedName>
    <definedName name="_171__FDSAUDITLINK__" hidden="1">{"fdsup://directions/FAT Viewer?action=UPDATE&amp;creator=factset&amp;DYN_ARGS=TRUE&amp;DOC_NAME=FAT:FQL_AUDITING_CLIENT_TEMPLATE.FAT&amp;display_string=Audit&amp;VAR:KEY=CPANGVYFWF&amp;VAR:QUERY=UkdGX1JPRShBTk4sMFksLCwsLCxOT0FVRElUKQ==&amp;WINDOW=FIRST_POPUP&amp;HEIGHT=450&amp;WIDTH=450&amp;STAR","T_MAXIMIZED=FALSE&amp;VAR:CALENDAR=FIVEDAY&amp;VAR:SYMBOL=ENH&amp;VAR:INDEX=0"}</definedName>
    <definedName name="_172__FDSAUDITLINK__" hidden="1">{"fdsup://directions/FAT Viewer?action=UPDATE&amp;creator=factset&amp;DYN_ARGS=TRUE&amp;DOC_NAME=FAT:FQL_AUDITING_CLIENT_TEMPLATE.FAT&amp;display_string=Audit&amp;VAR:KEY=CPULERYJQD&amp;VAR:QUERY=UkdGX1JPRShBTk4sMFksLCwsLCxOT0FVRElUKQ==&amp;WINDOW=FIRST_POPUP&amp;HEIGHT=450&amp;WIDTH=450&amp;STAR","T_MAXIMIZED=FALSE&amp;VAR:CALENDAR=FIVEDAY&amp;VAR:SYMBOL=AHL&amp;VAR:INDEX=0"}</definedName>
    <definedName name="_173__FDSAUDITLINK__" hidden="1">{"fdsup://directions/FAT Viewer?action=UPDATE&amp;creator=factset&amp;DYN_ARGS=TRUE&amp;DOC_NAME=FAT:FQL_AUDITING_CLIENT_TEMPLATE.FAT&amp;display_string=Audit&amp;VAR:KEY=QBQZURSZYD&amp;VAR:QUERY=UkdGX1JPRShBTk4sMFksLCwsLCxOT0FVRElUKQ==&amp;WINDOW=FIRST_POPUP&amp;HEIGHT=450&amp;WIDTH=450&amp;STAR","T_MAXIMIZED=FALSE&amp;VAR:CALENDAR=FIVEDAY&amp;VAR:SYMBOL=ORH&amp;VAR:INDEX=0"}</definedName>
    <definedName name="_174__FDSAUDITLINK__" hidden="1">{"fdsup://directions/FAT Viewer?action=UPDATE&amp;creator=factset&amp;DYN_ARGS=TRUE&amp;DOC_NAME=FAT:FQL_AUDITING_CLIENT_TEMPLATE.FAT&amp;display_string=Audit&amp;VAR:KEY=KHOVIPABKT&amp;VAR:QUERY=UkdGX1JPRShBTk4sMFksLCwsLCxOT0FVRElUKQ==&amp;WINDOW=FIRST_POPUP&amp;HEIGHT=450&amp;WIDTH=450&amp;STAR","T_MAXIMIZED=FALSE&amp;VAR:CALENDAR=FIVEDAY&amp;VAR:SYMBOL=RNR&amp;VAR:INDEX=0"}</definedName>
    <definedName name="_175__FDSAUDITLINK__" hidden="1">{"fdsup://directions/FAT Viewer?action=UPDATE&amp;creator=factset&amp;DYN_ARGS=TRUE&amp;DOC_NAME=FAT:FQL_AUDITING_CLIENT_TEMPLATE.FAT&amp;display_string=Audit&amp;VAR:KEY=ILWVQBIRGJ&amp;VAR:QUERY=UkdGX1JPRShBTk4sMFksLCwsLCxOT0FVRElUKQ==&amp;WINDOW=FIRST_POPUP&amp;HEIGHT=450&amp;WIDTH=450&amp;STAR","T_MAXIMIZED=FALSE&amp;VAR:CALENDAR=FIVEDAY&amp;VAR:SYMBOL=RGA&amp;VAR:INDEX=0"}</definedName>
    <definedName name="_176__FDSAUDITLINK__" hidden="1">{"fdsup://directions/FAT Viewer?action=UPDATE&amp;creator=factset&amp;DYN_ARGS=TRUE&amp;DOC_NAME=FAT:FQL_AUDITING_CLIENT_TEMPLATE.FAT&amp;display_string=Audit&amp;VAR:KEY=OZWNCDKHKJ&amp;VAR:QUERY=UkdGX1JPRShBTk4sMFksLCwsLCxOT0FVRElUKQ==&amp;WINDOW=FIRST_POPUP&amp;HEIGHT=450&amp;WIDTH=450&amp;STAR","T_MAXIMIZED=FALSE&amp;VAR:CALENDAR=FIVEDAY&amp;VAR:SYMBOL=PRE&amp;VAR:INDEX=0"}</definedName>
    <definedName name="_177__FDSAUDITLINK__" hidden="1">{"fdsup://directions/FAT Viewer?action=UPDATE&amp;creator=factset&amp;DYN_ARGS=TRUE&amp;DOC_NAME=FAT:FQL_AUDITING_CLIENT_TEMPLATE.FAT&amp;display_string=Audit&amp;VAR:KEY=EZOVSHMVOH&amp;VAR:QUERY=UkdGX1JPRShBTk4sMFksLCwsLCxOT0FVRElUKQ==&amp;WINDOW=FIRST_POPUP&amp;HEIGHT=450&amp;WIDTH=450&amp;STAR","T_MAXIMIZED=FALSE&amp;VAR:CALENDAR=FIVEDAY&amp;VAR:SYMBOL=TRH&amp;VAR:INDEX=0"}</definedName>
    <definedName name="_178__FDSAUDITLINK__" hidden="1">{"fdsup://directions/FAT Viewer?action=UPDATE&amp;creator=factset&amp;DYN_ARGS=TRUE&amp;DOC_NAME=FAT:FQL_AUDITING_CLIENT_TEMPLATE.FAT&amp;display_string=Audit&amp;VAR:KEY=SLCBSLCBAB&amp;VAR:QUERY=UkdGX1JPRShBTk4sMFksLCwsLCxOT0FVRElUKQ==&amp;WINDOW=FIRST_POPUP&amp;HEIGHT=450&amp;WIDTH=450&amp;STAR","T_MAXIMIZED=FALSE&amp;VAR:CALENDAR=FIVEDAY&amp;VAR:SYMBOL=ACGL&amp;VAR:INDEX=0"}</definedName>
    <definedName name="_179__FDSAUDITLINK__" hidden="1">{"fdsup://directions/FAT Viewer?action=UPDATE&amp;creator=factset&amp;DYN_ARGS=TRUE&amp;DOC_NAME=FAT:FQL_AUDITING_CLIENT_TEMPLATE.FAT&amp;display_string=Audit&amp;VAR:KEY=WFSBQRUTEZ&amp;VAR:QUERY=UkdGX1JPRShBTk4sMFksLCwsLCxOT0FVRElUKQ==&amp;WINDOW=FIRST_POPUP&amp;HEIGHT=450&amp;WIDTH=450&amp;STAR","T_MAXIMIZED=FALSE&amp;VAR:CALENDAR=FIVEDAY&amp;VAR:SYMBOL=WTM&amp;VAR:INDEX=0"}</definedName>
    <definedName name="_18__123Graph_BCHART_12" hidden="1">#REF!</definedName>
    <definedName name="_18__FDSAUDITLINK__" hidden="1">{"fdsup://directions/FAT Viewer?action=UPDATE&amp;creator=factset&amp;DYN_ARGS=TRUE&amp;DOC_NAME=FAT:FQL_AUDITING_CLIENT_TEMPLATE.FAT&amp;display_string=Audit&amp;VAR:KEY=EBUTATEHYJ&amp;VAR:QUERY=UkdGX1JPRShBTk4sMFksLCwsLCxOT0FVRElUKQ==&amp;WINDOW=FIRST_POPUP&amp;HEIGHT=450&amp;WIDTH=450&amp;STAR","T_MAXIMIZED=FALSE&amp;VAR:CALENDAR=FIVEDAY&amp;VAR:SYMBOL=ACGL&amp;VAR:INDEX=0"}</definedName>
    <definedName name="_180__FDSAUDITLINK__" hidden="1">{"fdsup://directions/FAT Viewer?action=UPDATE&amp;creator=factset&amp;DYN_ARGS=TRUE&amp;DOC_NAME=FAT:FQL_AUDITING_CLIENT_TEMPLATE.FAT&amp;display_string=Audit&amp;VAR:KEY=WDEHUXULAX&amp;VAR:QUERY=UkdGX1JPRShBTk4sMFksLCwsLCxOT0FVRElUKQ==&amp;WINDOW=FIRST_POPUP&amp;HEIGHT=450&amp;WIDTH=450&amp;STAR","T_MAXIMIZED=FALSE&amp;VAR:CALENDAR=FIVEDAY&amp;VAR:SYMBOL=AXS&amp;VAR:INDEX=0"}</definedName>
    <definedName name="_181__FDSAUDITLINK__" hidden="1">{"fdsup://directions/FAT Viewer?action=UPDATE&amp;creator=factset&amp;DYN_ARGS=TRUE&amp;DOC_NAME=FAT:FQL_AUDITING_CLIENT_TEMPLATE.FAT&amp;display_string=Audit&amp;VAR:KEY=OBCVWRMZCD&amp;VAR:QUERY=UkdGX1JPRShBTk4sMFksLCwsLCxOT0FVRElUKQ==&amp;WINDOW=FIRST_POPUP&amp;HEIGHT=450&amp;WIDTH=450&amp;STAR","T_MAXIMIZED=FALSE&amp;VAR:CALENDAR=FIVEDAY&amp;VAR:SYMBOL=RE&amp;VAR:INDEX=0"}</definedName>
    <definedName name="_182__FDSAUDITLINK__" hidden="1">{"fdsup://directions/FAT Viewer?action=UPDATE&amp;creator=factset&amp;DYN_ARGS=TRUE&amp;DOC_NAME=FAT:FQL_AUDITING_CLIENT_TEMPLATE.FAT&amp;display_string=Audit&amp;VAR:KEY=EZMTGPQJEN&amp;VAR:QUERY=UkdGX1JPRShBTk4sMFksLCwsLCxOT0FVRElUKQ==&amp;WINDOW=FIRST_POPUP&amp;HEIGHT=450&amp;WIDTH=450&amp;STAR","T_MAXIMIZED=FALSE&amp;VAR:CALENDAR=FIVEDAY&amp;VAR:SYMBOL=XL&amp;VAR:INDEX=0"}</definedName>
    <definedName name="_183__FDSAUDITLINK__" hidden="1">{"fdsup://directions/FAT Viewer?action=UPDATE&amp;creator=factset&amp;DYN_ARGS=TRUE&amp;DOC_NAME=FAT:FQL_AUDITING_CLIENT_TEMPLATE.FAT&amp;display_string=Audit&amp;VAR:KEY=APIBQZQFAZ&amp;VAR:QUERY=UkdGX1JPRShBTk4sMFksLCwsLCxOT0FVRElUKQ==&amp;WINDOW=FIRST_POPUP&amp;HEIGHT=450&amp;WIDTH=450&amp;STAR","T_MAXIMIZED=FALSE&amp;VAR:CALENDAR=FIVEDAY&amp;VAR:SYMBOL=ACE&amp;VAR:INDEX=0"}</definedName>
    <definedName name="_184__FDSAUDITLINK__" hidden="1">{"fdsup://directions/FAT Viewer?action=UPDATE&amp;creator=factset&amp;DYN_ARGS=TRUE&amp;DOC_NAME=FAT:FQL_AUDITING_CLIENT_TEMPLATE.FAT&amp;display_string=Audit&amp;VAR:KEY=UBOZEZMLUX&amp;VAR:QUERY=UkdGX1JPRShBTk4sMFksLCwsLCxOT0FVRElUKQ==&amp;WINDOW=FIRST_POPUP&amp;HEIGHT=450&amp;WIDTH=450&amp;STAR","T_MAXIMIZED=FALSE&amp;VAR:CALENDAR=FIVEDAY&amp;VAR:SYMBOL=B1LB9P&amp;VAR:INDEX=0"}</definedName>
    <definedName name="_185__FDSAUDITLINK__" hidden="1">{"fdsup://directions/FAT Viewer?action=UPDATE&amp;creator=factset&amp;DYN_ARGS=TRUE&amp;DOC_NAME=FAT:FQL_AUDITING_CLIENT_TEMPLATE.FAT&amp;display_string=Audit&amp;VAR:KEY=KNMDKLENIF&amp;VAR:QUERY=UkdGX1JPRShBTk4sMFksLCwsLCxOT0FVRElUKQ==&amp;WINDOW=FIRST_POPUP&amp;HEIGHT=450&amp;WIDTH=450&amp;STAR","T_MAXIMIZED=FALSE&amp;VAR:CALENDAR=FIVEDAY&amp;VAR:SYMBOL=451180&amp;VAR:INDEX=0"}</definedName>
    <definedName name="_186__FDSAUDITLINK__" hidden="1">{"fdsup://directions/FAT Viewer?action=UPDATE&amp;creator=factset&amp;DYN_ARGS=TRUE&amp;DOC_NAME=FAT:FQL_AUDITING_CLIENT_TEMPLATE.FAT&amp;display_string=Audit&amp;VAR:KEY=SDMTWXWBMB&amp;VAR:QUERY=UkdGX1JPRShBTk4sMFksLCwsLCxOT0FVRElUKQ==&amp;WINDOW=FIRST_POPUP&amp;HEIGHT=450&amp;WIDTH=450&amp;STAR","T_MAXIMIZED=FALSE&amp;VAR:CALENDAR=FIVEDAY&amp;VAR:SYMBOL=718981&amp;VAR:INDEX=0"}</definedName>
    <definedName name="_187__FDSAUDITLINK__" hidden="1">{"fdsup://directions/FAT Viewer?action=UPDATE&amp;creator=factset&amp;DYN_ARGS=TRUE&amp;DOC_NAME=FAT:FQL_AUDITING_CLIENT_TEMPLATE.FAT&amp;display_string=Audit&amp;VAR:KEY=ITWXKRUXWR&amp;VAR:QUERY=UkdGX1JPRShBTk4sMFksLCwsLCxOT0FVRElUKQ==&amp;WINDOW=FIRST_POPUP&amp;HEIGHT=450&amp;WIDTH=450&amp;STAR","T_MAXIMIZED=FALSE&amp;VAR:CALENDAR=FIVEDAY&amp;VAR:SYMBOL=529412&amp;VAR:INDEX=0"}</definedName>
    <definedName name="_188__FDSAUDITLINK__" hidden="1">{"fdsup://directions/FAT Viewer?action=UPDATE&amp;creator=factset&amp;DYN_ARGS=TRUE&amp;DOC_NAME=FAT:FQL_AUDITING_CLIENT_TEMPLATE.FAT&amp;display_string=Audit&amp;VAR:KEY=WXAHWVWNSJ&amp;VAR:QUERY=UkdGX1JPRShBTk4sMFksLCwsLCxOT0FVRElUKQ==&amp;WINDOW=FIRST_POPUP&amp;HEIGHT=450&amp;WIDTH=450&amp;STAR","T_MAXIMIZED=FALSE&amp;VAR:CALENDAR=FIVEDAY&amp;VAR:SYMBOL=B1CH6X&amp;VAR:INDEX=0"}</definedName>
    <definedName name="_189__FDSAUDITLINK__" hidden="1">{"fdsup://directions/FAT Viewer?action=UPDATE&amp;creator=factset&amp;DYN_ARGS=TRUE&amp;DOC_NAME=FAT:FQL_AUDITING_CLIENT_TEMPLATE.FAT&amp;display_string=Audit&amp;VAR:KEY=KHKHEBUTAH&amp;VAR:QUERY=UkdGX1JPRShBTk4sMFksLCwsLCxOT0FVRElUKQ==&amp;WINDOW=FIRST_POPUP&amp;HEIGHT=450&amp;WIDTH=450&amp;STAR","T_MAXIMIZED=FALSE&amp;VAR:CALENDAR=FIVEDAY&amp;VAR:SYMBOL=626404&amp;VAR:INDEX=0"}</definedName>
    <definedName name="_18TRÒ_GIAÙ">#REF!</definedName>
    <definedName name="_18TRÒ_GIAÙ_1">#REF!</definedName>
    <definedName name="_18TRÒ_GIAÙ_2">#REF!</definedName>
    <definedName name="_19____" hidden="1">#REF!</definedName>
    <definedName name="_19__123Graph_BCHART_14" hidden="1">#REF!</definedName>
    <definedName name="_19__FDSAUDITLINK__" hidden="1">{"fdsup://directions/FAT Viewer?action=UPDATE&amp;creator=factset&amp;DYN_ARGS=TRUE&amp;DOC_NAME=FAT:FQL_AUDITING_CLIENT_TEMPLATE.FAT&amp;display_string=Audit&amp;VAR:KEY=OLAPKBGZAR&amp;VAR:QUERY=UkdGX1JPRShBTk4sMFksLCwsLCxOT0FVRElUKQ==&amp;WINDOW=FIRST_POPUP&amp;HEIGHT=450&amp;WIDTH=450&amp;STAR","T_MAXIMIZED=FALSE&amp;VAR:CALENDAR=FIVEDAY&amp;VAR:SYMBOL=WTM&amp;VAR:INDEX=0"}</definedName>
    <definedName name="_190__FDSAUDITLINK__" hidden="1">{"fdsup://directions/FAT Viewer?action=UPDATE&amp;creator=factset&amp;DYN_ARGS=TRUE&amp;DOC_NAME=FAT:FQL_AUDITING_CLIENT_TEMPLATE.FAT&amp;display_string=Audit&amp;VAR:KEY=IBCTWPWXEL&amp;VAR:QUERY=UkdGX1JPRShBTk4sMFksLCwsLCxOT0FVRElUKQ==&amp;WINDOW=FIRST_POPUP&amp;HEIGHT=450&amp;WIDTH=450&amp;STAR","T_MAXIMIZED=FALSE&amp;VAR:CALENDAR=FIVEDAY&amp;VAR:SYMBOL=634711&amp;VAR:INDEX=0"}</definedName>
    <definedName name="_191__FDSAUDITLINK__" hidden="1">{"fdsup://directions/FAT Viewer?action=UPDATE&amp;creator=factset&amp;DYN_ARGS=TRUE&amp;DOC_NAME=FAT:FQL_AUDITING_CLIENT_TEMPLATE.FAT&amp;display_string=Audit&amp;VAR:KEY=ETSNKXUZOT&amp;VAR:QUERY=UkdGX1JPRShBTk4sMFksLCwsLCxOT0FVRElUKQ==&amp;WINDOW=FIRST_POPUP&amp;HEIGHT=450&amp;WIDTH=450&amp;STAR","T_MAXIMIZED=FALSE&amp;VAR:CALENDAR=FIVEDAY&amp;VAR:SYMBOL=B1WMXF&amp;VAR:INDEX=0"}</definedName>
    <definedName name="_192__FDSAUDITLINK__" hidden="1">{"fdsup://directions/FAT Viewer?action=UPDATE&amp;creator=factset&amp;DYN_ARGS=TRUE&amp;DOC_NAME=FAT:FQL_AUDITING_CLIENT_TEMPLATE.FAT&amp;display_string=Audit&amp;VAR:KEY=EVIRMNEDUT&amp;VAR:QUERY=UkdGX1JPRShBTk4sMFksLCwsLCxOT0FVRElUKQ==&amp;WINDOW=FIRST_POPUP&amp;HEIGHT=450&amp;WIDTH=450&amp;STAR","T_MAXIMIZED=FALSE&amp;VAR:CALENDAR=FIVEDAY&amp;VAR:SYMBOL=660993&amp;VAR:INDEX=0"}</definedName>
    <definedName name="_193__FDSAUDITLINK__" hidden="1">{"fdsup://directions/FAT Viewer?action=UPDATE&amp;creator=factset&amp;DYN_ARGS=TRUE&amp;DOC_NAME=FAT:FQL_AUDITING_CLIENT_TEMPLATE.FAT&amp;display_string=Audit&amp;VAR:KEY=EFWFQTMDYH&amp;VAR:QUERY=UkdGX1JPRShBTk4sMFksLCwsLCxOT0FVRElUKQ==&amp;WINDOW=FIRST_POPUP&amp;HEIGHT=450&amp;WIDTH=450&amp;STAR","T_MAXIMIZED=FALSE&amp;VAR:CALENDAR=FIVEDAY&amp;VAR:SYMBOL=627137&amp;VAR:INDEX=0"}</definedName>
    <definedName name="_194__FDSAUDITLINK__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_195__FDSAUDITLINK__" hidden="1">{"fdsup://directions/FAT Viewer?action=UPDATE&amp;creator=factset&amp;DYN_ARGS=TRUE&amp;DOC_NAME=FAT:FQL_AUDITING_CLIENT_TEMPLATE.FAT&amp;display_string=Audit&amp;VAR:KEY=IFERMLIJKB&amp;VAR:QUERY=UkdGX1JPRShBTk4sMFksLCwsLCxOT0FVRElUKQ==&amp;WINDOW=FIRST_POPUP&amp;HEIGHT=450&amp;WIDTH=450&amp;STAR","T_MAXIMIZED=FALSE&amp;VAR:CALENDAR=FIVEDAY&amp;VAR:SYMBOL=B01T14&amp;VAR:INDEX=0"}</definedName>
    <definedName name="_19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9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98___" hidden="1">#REF!</definedName>
    <definedName name="_19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9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">#REF!</definedName>
    <definedName name="_2__123Graph_XM_MARKET" hidden="1">#REF!</definedName>
    <definedName name="_2__FDSAUDITLINK__" hidden="1">{"fdsup://directions/FAT Viewer?action=UPDATE&amp;creator=factset&amp;DYN_ARGS=TRUE&amp;DOC_NAME=FAT:FQL_AUDITING_CLIENT_TEMPLATE.FAT&amp;display_string=Audit&amp;VAR:KEY=CDOVOZINKJ&amp;VAR:QUERY=UkdGX0xJQUJTKEFOTiwwWSwsLCwsLE5PQVVESVQp&amp;WINDOW=FIRST_POPUP&amp;HEIGHT=450&amp;WIDTH=450&amp;STAR","T_MAXIMIZED=FALSE&amp;VAR:CALENDAR=FIVEDAY&amp;VAR:SYMBOL=626404&amp;VAR:INDEX=0"}</definedName>
    <definedName name="_2_0DATA_DATA2_L">#REF!</definedName>
    <definedName name="_2_1">NA()</definedName>
    <definedName name="_20__FDSAUDITLINK__" hidden="1">{"fdsup://directions/FAT Viewer?action=UPDATE&amp;creator=factset&amp;DYN_ARGS=TRUE&amp;DOC_NAME=FAT:FQL_AUDITING_CLIENT_TEMPLATE.FAT&amp;display_string=Audit&amp;VAR:KEY=UVWFWJSNQR&amp;VAR:QUERY=UkdGX1JPRShBTk4sMFksLCwsLCxOT0FVRElUKQ==&amp;WINDOW=FIRST_POPUP&amp;HEIGHT=450&amp;WIDTH=450&amp;STAR","T_MAXIMIZED=FALSE&amp;VAR:CALENDAR=FIVEDAY&amp;VAR:SYMBOL=AXS&amp;VAR:INDEX=0"}</definedName>
    <definedName name="_200__FDSAUDITLINK__" hidden="1">{"fdsup://IBCentral/FAT Viewer?action=UPDATE&amp;creator=factset&amp;DOC_NAME=fat:reuters_annual_source_window.fat&amp;display_string=Audit&amp;DYN_ARGS=TRUE&amp;VAR:ID1=B01T14&amp;VAR:RCODE=AINT&amp;VAR:SDATE=20100399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01__FDSAUDITLINK__" hidden="1">{"fdsup://directions/FAT Viewer?action=UPDATE&amp;creator=factset&amp;DYN_ARGS=TRUE&amp;DOC_NAME=FAT:FQL_AUDITING_CLIENT_TEMPLATE.FAT&amp;display_string=Audit&amp;VAR:KEY=UXSLYZWPIJ&amp;VAR:QUERY=UkdGX0xJQUJTKEFOTiwwWSwsLCwsLE5PQVVESVQp&amp;WINDOW=FIRST_POPUP&amp;HEIGHT=450&amp;WIDTH=450&amp;STAR","T_MAXIMIZED=FALSE&amp;VAR:CALENDAR=FIVEDAY&amp;VAR:SYMBOL=B1CH6X&amp;VAR:INDEX=0"}</definedName>
    <definedName name="_202__FDSAUDITLINK__" hidden="1">{"fdsup://directions/FAT Viewer?action=UPDATE&amp;creator=factset&amp;DYN_ARGS=TRUE&amp;DOC_NAME=FAT:FQL_AUDITING_CLIENT_TEMPLATE.FAT&amp;display_string=Audit&amp;VAR:KEY=WDEZEZENKH&amp;VAR:QUERY=UkdGX0xJQUJTKEFOTiwwWSwsLCwsLE5PQVVESVQp&amp;WINDOW=FIRST_POPUP&amp;HEIGHT=450&amp;WIDTH=450&amp;STAR","T_MAXIMIZED=FALSE&amp;VAR:CALENDAR=FIVEDAY&amp;VAR:SYMBOL=626404&amp;VAR:INDEX=0"}</definedName>
    <definedName name="_203__FDSAUDITLINK__" hidden="1">{"fdsup://directions/FAT Viewer?action=UPDATE&amp;creator=factset&amp;DYN_ARGS=TRUE&amp;DOC_NAME=FAT:FQL_AUDITING_CLIENT_TEMPLATE.FAT&amp;display_string=Audit&amp;VAR:KEY=ORKXMRQDSP&amp;VAR:QUERY=UkdGX0xJQUJTKEFOTiwwWSwsLCwsLE5PQVVESVQp&amp;WINDOW=FIRST_POPUP&amp;HEIGHT=450&amp;WIDTH=450&amp;STAR","T_MAXIMIZED=FALSE&amp;VAR:CALENDAR=FIVEDAY&amp;VAR:SYMBOL=B01T14&amp;VAR:INDEX=0"}</definedName>
    <definedName name="_204__FDSAUDITLINK__" hidden="1">{"fdsup://directions/FAT Viewer?action=UPDATE&amp;creator=factset&amp;DYN_ARGS=TRUE&amp;DOC_NAME=FAT:FQL_AUDITING_CLIENT_TEMPLATE.FAT&amp;display_string=Audit&amp;VAR:KEY=OXQPUFEPST&amp;VAR:QUERY=UkdGX1JPRShBTk4sMFksLCwsLCxOT0FVRElUKQ==&amp;WINDOW=FIRST_POPUP&amp;HEIGHT=450&amp;WIDTH=450&amp;STAR","T_MAXIMIZED=FALSE&amp;VAR:CALENDAR=FIVEDAY&amp;VAR:SYMBOL=VR&amp;VAR:INDEX=0"}</definedName>
    <definedName name="_205__FDSAUDITLINK__" hidden="1">{"fdsup://directions/FAT Viewer?action=UPDATE&amp;creator=factset&amp;DYN_ARGS=TRUE&amp;DOC_NAME=FAT:FQL_AUDITING_CLIENT_TEMPLATE.FAT&amp;display_string=Audit&amp;VAR:KEY=OPUHOROBQX&amp;VAR:QUERY=UkdGX1JPRShBTk4sMFksLCwsLCxOT0FVRElUKQ==&amp;WINDOW=FIRST_POPUP&amp;HEIGHT=450&amp;WIDTH=450&amp;STAR","T_MAXIMIZED=FALSE&amp;VAR:CALENDAR=FIVEDAY&amp;VAR:SYMBOL=GLRE&amp;VAR:INDEX=0"}</definedName>
    <definedName name="_206__FDSAUDITLINK__" hidden="1">{"fdsup://directions/FAT Viewer?action=UPDATE&amp;creator=factset&amp;DYN_ARGS=TRUE&amp;DOC_NAME=FAT:FQL_AUDITING_CLIENT_TEMPLATE.FAT&amp;display_string=Audit&amp;VAR:KEY=GNUHUDUHAV&amp;VAR:QUERY=UkdGX1JPRShBTk4sMFksLCwsLCxOT0FVRElUKQ==&amp;WINDOW=FIRST_POPUP&amp;HEIGHT=450&amp;WIDTH=450&amp;STAR","T_MAXIMIZED=FALSE&amp;VAR:CALENDAR=FIVEDAY&amp;VAR:SYMBOL=IPCR&amp;VAR:INDEX=0"}</definedName>
    <definedName name="_207__FDSAUDITLINK__" hidden="1">{"fdsup://directions/FAT Viewer?action=UPDATE&amp;creator=factset&amp;DYN_ARGS=TRUE&amp;DOC_NAME=FAT:FQL_AUDITING_CLIENT_TEMPLATE.FAT&amp;display_string=Audit&amp;VAR:KEY=CRYHEJQZSD&amp;VAR:QUERY=UkdGX1JPRShBTk4sMFksLCwsLCxOT0FVRElUKQ==&amp;WINDOW=FIRST_POPUP&amp;HEIGHT=450&amp;WIDTH=450&amp;STAR","T_MAXIMIZED=FALSE&amp;VAR:CALENDAR=FIVEDAY&amp;VAR:SYMBOL=MXGL&amp;VAR:INDEX=0"}</definedName>
    <definedName name="_208__FDSAUDITLINK__" hidden="1">{"fdsup://directions/FAT Viewer?action=UPDATE&amp;creator=factset&amp;DYN_ARGS=TRUE&amp;DOC_NAME=FAT:FQL_AUDITING_CLIENT_TEMPLATE.FAT&amp;display_string=Audit&amp;VAR:KEY=MJKBKFIFYR&amp;VAR:QUERY=UkdGX1JPRShBTk4sMFksLCwsLCxOT0FVRElUKQ==&amp;WINDOW=FIRST_POPUP&amp;HEIGHT=450&amp;WIDTH=450&amp;STAR","T_MAXIMIZED=FALSE&amp;VAR:CALENDAR=FIVEDAY&amp;VAR:SYMBOL=PTP&amp;VAR:INDEX=0"}</definedName>
    <definedName name="_209__FDSAUDITLINK__" hidden="1">{"fdsup://directions/FAT Viewer?action=UPDATE&amp;creator=factset&amp;DYN_ARGS=TRUE&amp;DOC_NAME=FAT:FQL_AUDITING_CLIENT_TEMPLATE.FAT&amp;display_string=Audit&amp;VAR:KEY=UJCLKHUTKR&amp;VAR:QUERY=UkdGX1JPRShBTk4sMFksLCwsLCxOT0FVRElUKQ==&amp;WINDOW=FIRST_POPUP&amp;HEIGHT=450&amp;WIDTH=450&amp;STAR","T_MAXIMIZED=FALSE&amp;VAR:CALENDAR=FIVEDAY&amp;VAR:SYMBOL=MRH&amp;VAR:INDEX=0"}</definedName>
    <definedName name="_20TRÒ_GIAÙ__VAT">#REF!</definedName>
    <definedName name="_20TRÒ_GIAÙ__VAT_1">#REF!</definedName>
    <definedName name="_20TRÒ_GIAÙ__VAT_2">#REF!</definedName>
    <definedName name="_21__1" hidden="1">#REF!</definedName>
    <definedName name="_21__123Graph_BCHART_13" hidden="1">#REF!</definedName>
    <definedName name="_21__123Graph_BCHART_2" hidden="1">#REF!</definedName>
    <definedName name="_21__FDSAUDITLINK__" hidden="1">{"fdsup://directions/FAT Viewer?action=UPDATE&amp;creator=factset&amp;DYN_ARGS=TRUE&amp;DOC_NAME=FAT:FQL_AUDITING_CLIENT_TEMPLATE.FAT&amp;display_string=Audit&amp;VAR:KEY=QBQDYPONYJ&amp;VAR:QUERY=UkdGX1JPRShBTk4sMFksLCwsLCxOT0FVRElUKQ==&amp;WINDOW=FIRST_POPUP&amp;HEIGHT=450&amp;WIDTH=450&amp;STAR","T_MAXIMIZED=FALSE&amp;VAR:CALENDAR=FIVEDAY&amp;VAR:SYMBOL=RE&amp;VAR:INDEX=0"}</definedName>
    <definedName name="_210__FDSAUDITLINK__" hidden="1">{"fdsup://directions/FAT Viewer?action=UPDATE&amp;creator=factset&amp;DYN_ARGS=TRUE&amp;DOC_NAME=FAT:FQL_AUDITING_CLIENT_TEMPLATE.FAT&amp;display_string=Audit&amp;VAR:KEY=SRCDSREXOJ&amp;VAR:QUERY=UkdGX1JPRShBTk4sMFksLCwsLCxOT0FVRElUKQ==&amp;WINDOW=FIRST_POPUP&amp;HEIGHT=450&amp;WIDTH=450&amp;STAR","T_MAXIMIZED=FALSE&amp;VAR:CALENDAR=FIVEDAY&amp;VAR:SYMBOL=FSR&amp;VAR:INDEX=0"}</definedName>
    <definedName name="_211__FDSAUDITLINK__" hidden="1">{"fdsup://directions/FAT Viewer?action=UPDATE&amp;creator=factset&amp;DYN_ARGS=TRUE&amp;DOC_NAME=FAT:FQL_AUDITING_CLIENT_TEMPLATE.FAT&amp;display_string=Audit&amp;VAR:KEY=CPANGVYFWF&amp;VAR:QUERY=UkdGX1JPRShBTk4sMFksLCwsLCxOT0FVRElUKQ==&amp;WINDOW=FIRST_POPUP&amp;HEIGHT=450&amp;WIDTH=450&amp;STAR","T_MAXIMIZED=FALSE&amp;VAR:CALENDAR=FIVEDAY&amp;VAR:SYMBOL=ENH&amp;VAR:INDEX=0"}</definedName>
    <definedName name="_212__FDSAUDITLINK__" hidden="1">{"fdsup://directions/FAT Viewer?action=UPDATE&amp;creator=factset&amp;DYN_ARGS=TRUE&amp;DOC_NAME=FAT:FQL_AUDITING_CLIENT_TEMPLATE.FAT&amp;display_string=Audit&amp;VAR:KEY=CPULERYJQD&amp;VAR:QUERY=UkdGX1JPRShBTk4sMFksLCwsLCxOT0FVRElUKQ==&amp;WINDOW=FIRST_POPUP&amp;HEIGHT=450&amp;WIDTH=450&amp;STAR","T_MAXIMIZED=FALSE&amp;VAR:CALENDAR=FIVEDAY&amp;VAR:SYMBOL=AHL&amp;VAR:INDEX=0"}</definedName>
    <definedName name="_213__FDSAUDITLINK__" hidden="1">{"fdsup://directions/FAT Viewer?action=UPDATE&amp;creator=factset&amp;DYN_ARGS=TRUE&amp;DOC_NAME=FAT:FQL_AUDITING_CLIENT_TEMPLATE.FAT&amp;display_string=Audit&amp;VAR:KEY=QBQZURSZYD&amp;VAR:QUERY=UkdGX1JPRShBTk4sMFksLCwsLCxOT0FVRElUKQ==&amp;WINDOW=FIRST_POPUP&amp;HEIGHT=450&amp;WIDTH=450&amp;STAR","T_MAXIMIZED=FALSE&amp;VAR:CALENDAR=FIVEDAY&amp;VAR:SYMBOL=ORH&amp;VAR:INDEX=0"}</definedName>
    <definedName name="_214__FDSAUDITLINK__" hidden="1">{"fdsup://directions/FAT Viewer?action=UPDATE&amp;creator=factset&amp;DYN_ARGS=TRUE&amp;DOC_NAME=FAT:FQL_AUDITING_CLIENT_TEMPLATE.FAT&amp;display_string=Audit&amp;VAR:KEY=KHOVIPABKT&amp;VAR:QUERY=UkdGX1JPRShBTk4sMFksLCwsLCxOT0FVRElUKQ==&amp;WINDOW=FIRST_POPUP&amp;HEIGHT=450&amp;WIDTH=450&amp;STAR","T_MAXIMIZED=FALSE&amp;VAR:CALENDAR=FIVEDAY&amp;VAR:SYMBOL=RNR&amp;VAR:INDEX=0"}</definedName>
    <definedName name="_215__FDSAUDITLINK__" hidden="1">{"fdsup://directions/FAT Viewer?action=UPDATE&amp;creator=factset&amp;DYN_ARGS=TRUE&amp;DOC_NAME=FAT:FQL_AUDITING_CLIENT_TEMPLATE.FAT&amp;display_string=Audit&amp;VAR:KEY=ILWVQBIRGJ&amp;VAR:QUERY=UkdGX1JPRShBTk4sMFksLCwsLCxOT0FVRElUKQ==&amp;WINDOW=FIRST_POPUP&amp;HEIGHT=450&amp;WIDTH=450&amp;STAR","T_MAXIMIZED=FALSE&amp;VAR:CALENDAR=FIVEDAY&amp;VAR:SYMBOL=RGA&amp;VAR:INDEX=0"}</definedName>
    <definedName name="_216__FDSAUDITLINK__" hidden="1">{"fdsup://directions/FAT Viewer?action=UPDATE&amp;creator=factset&amp;DYN_ARGS=TRUE&amp;DOC_NAME=FAT:FQL_AUDITING_CLIENT_TEMPLATE.FAT&amp;display_string=Audit&amp;VAR:KEY=OZWNCDKHKJ&amp;VAR:QUERY=UkdGX1JPRShBTk4sMFksLCwsLCxOT0FVRElUKQ==&amp;WINDOW=FIRST_POPUP&amp;HEIGHT=450&amp;WIDTH=450&amp;STAR","T_MAXIMIZED=FALSE&amp;VAR:CALENDAR=FIVEDAY&amp;VAR:SYMBOL=PRE&amp;VAR:INDEX=0"}</definedName>
    <definedName name="_217__FDSAUDITLINK__" hidden="1">{"fdsup://directions/FAT Viewer?action=UPDATE&amp;creator=factset&amp;DYN_ARGS=TRUE&amp;DOC_NAME=FAT:FQL_AUDITING_CLIENT_TEMPLATE.FAT&amp;display_string=Audit&amp;VAR:KEY=EZOVSHMVOH&amp;VAR:QUERY=UkdGX1JPRShBTk4sMFksLCwsLCxOT0FVRElUKQ==&amp;WINDOW=FIRST_POPUP&amp;HEIGHT=450&amp;WIDTH=450&amp;STAR","T_MAXIMIZED=FALSE&amp;VAR:CALENDAR=FIVEDAY&amp;VAR:SYMBOL=TRH&amp;VAR:INDEX=0"}</definedName>
    <definedName name="_218__FDSAUDITLINK__" hidden="1">{"fdsup://directions/FAT Viewer?action=UPDATE&amp;creator=factset&amp;DYN_ARGS=TRUE&amp;DOC_NAME=FAT:FQL_AUDITING_CLIENT_TEMPLATE.FAT&amp;display_string=Audit&amp;VAR:KEY=SLCBSLCBAB&amp;VAR:QUERY=UkdGX1JPRShBTk4sMFksLCwsLCxOT0FVRElUKQ==&amp;WINDOW=FIRST_POPUP&amp;HEIGHT=450&amp;WIDTH=450&amp;STAR","T_MAXIMIZED=FALSE&amp;VAR:CALENDAR=FIVEDAY&amp;VAR:SYMBOL=ACGL&amp;VAR:INDEX=0"}</definedName>
    <definedName name="_219__FDSAUDITLINK__" hidden="1">{"fdsup://directions/FAT Viewer?action=UPDATE&amp;creator=factset&amp;DYN_ARGS=TRUE&amp;DOC_NAME=FAT:FQL_AUDITING_CLIENT_TEMPLATE.FAT&amp;display_string=Audit&amp;VAR:KEY=WFSBQRUTEZ&amp;VAR:QUERY=UkdGX1JPRShBTk4sMFksLCwsLCxOT0FVRElUKQ==&amp;WINDOW=FIRST_POPUP&amp;HEIGHT=450&amp;WIDTH=450&amp;STAR","T_MAXIMIZED=FALSE&amp;VAR:CALENDAR=FIVEDAY&amp;VAR:SYMBOL=WTM&amp;VAR:INDEX=0"}</definedName>
    <definedName name="_22__FDSAUDITLINK__" hidden="1">{"fdsup://directions/FAT Viewer?action=UPDATE&amp;creator=factset&amp;DYN_ARGS=TRUE&amp;DOC_NAME=FAT:FQL_AUDITING_CLIENT_TEMPLATE.FAT&amp;display_string=Audit&amp;VAR:KEY=YJQNMFADQR&amp;VAR:QUERY=UkdGX1JPRShBTk4sMFksLCwsLCxOT0FVRElUKQ==&amp;WINDOW=FIRST_POPUP&amp;HEIGHT=450&amp;WIDTH=450&amp;STAR","T_MAXIMIZED=FALSE&amp;VAR:CALENDAR=FIVEDAY&amp;VAR:SYMBOL=XL&amp;VAR:INDEX=0"}</definedName>
    <definedName name="_220__FDSAUDITLINK__" hidden="1">{"fdsup://directions/FAT Viewer?action=UPDATE&amp;creator=factset&amp;DYN_ARGS=TRUE&amp;DOC_NAME=FAT:FQL_AUDITING_CLIENT_TEMPLATE.FAT&amp;display_string=Audit&amp;VAR:KEY=WDEHUXULAX&amp;VAR:QUERY=UkdGX1JPRShBTk4sMFksLCwsLCxOT0FVRElUKQ==&amp;WINDOW=FIRST_POPUP&amp;HEIGHT=450&amp;WIDTH=450&amp;STAR","T_MAXIMIZED=FALSE&amp;VAR:CALENDAR=FIVEDAY&amp;VAR:SYMBOL=AXS&amp;VAR:INDEX=0"}</definedName>
    <definedName name="_221__FDSAUDITLINK__" hidden="1">{"fdsup://directions/FAT Viewer?action=UPDATE&amp;creator=factset&amp;DYN_ARGS=TRUE&amp;DOC_NAME=FAT:FQL_AUDITING_CLIENT_TEMPLATE.FAT&amp;display_string=Audit&amp;VAR:KEY=OBCVWRMZCD&amp;VAR:QUERY=UkdGX1JPRShBTk4sMFksLCwsLCxOT0FVRElUKQ==&amp;WINDOW=FIRST_POPUP&amp;HEIGHT=450&amp;WIDTH=450&amp;STAR","T_MAXIMIZED=FALSE&amp;VAR:CALENDAR=FIVEDAY&amp;VAR:SYMBOL=RE&amp;VAR:INDEX=0"}</definedName>
    <definedName name="_222__FDSAUDITLINK__" hidden="1">{"fdsup://directions/FAT Viewer?action=UPDATE&amp;creator=factset&amp;DYN_ARGS=TRUE&amp;DOC_NAME=FAT:FQL_AUDITING_CLIENT_TEMPLATE.FAT&amp;display_string=Audit&amp;VAR:KEY=EZMTGPQJEN&amp;VAR:QUERY=UkdGX1JPRShBTk4sMFksLCwsLCxOT0FVRElUKQ==&amp;WINDOW=FIRST_POPUP&amp;HEIGHT=450&amp;WIDTH=450&amp;STAR","T_MAXIMIZED=FALSE&amp;VAR:CALENDAR=FIVEDAY&amp;VAR:SYMBOL=XL&amp;VAR:INDEX=0"}</definedName>
    <definedName name="_223__FDSAUDITLINK__" hidden="1">{"fdsup://directions/FAT Viewer?action=UPDATE&amp;creator=factset&amp;DYN_ARGS=TRUE&amp;DOC_NAME=FAT:FQL_AUDITING_CLIENT_TEMPLATE.FAT&amp;display_string=Audit&amp;VAR:KEY=APIBQZQFAZ&amp;VAR:QUERY=UkdGX1JPRShBTk4sMFksLCwsLCxOT0FVRElUKQ==&amp;WINDOW=FIRST_POPUP&amp;HEIGHT=450&amp;WIDTH=450&amp;STAR","T_MAXIMIZED=FALSE&amp;VAR:CALENDAR=FIVEDAY&amp;VAR:SYMBOL=ACE&amp;VAR:INDEX=0"}</definedName>
    <definedName name="_224__FDSAUDITLINK__" hidden="1">{"fdsup://directions/FAT Viewer?action=UPDATE&amp;creator=factset&amp;DYN_ARGS=TRUE&amp;DOC_NAME=FAT:FQL_AUDITING_CLIENT_TEMPLATE.FAT&amp;display_string=Audit&amp;VAR:KEY=UBOZEZMLUX&amp;VAR:QUERY=UkdGX1JPRShBTk4sMFksLCwsLCxOT0FVRElUKQ==&amp;WINDOW=FIRST_POPUP&amp;HEIGHT=450&amp;WIDTH=450&amp;STAR","T_MAXIMIZED=FALSE&amp;VAR:CALENDAR=FIVEDAY&amp;VAR:SYMBOL=B1LB9P&amp;VAR:INDEX=0"}</definedName>
    <definedName name="_225__FDSAUDITLINK__" hidden="1">{"fdsup://directions/FAT Viewer?action=UPDATE&amp;creator=factset&amp;DYN_ARGS=TRUE&amp;DOC_NAME=FAT:FQL_AUDITING_CLIENT_TEMPLATE.FAT&amp;display_string=Audit&amp;VAR:KEY=KNMDKLENIF&amp;VAR:QUERY=UkdGX1JPRShBTk4sMFksLCwsLCxOT0FVRElUKQ==&amp;WINDOW=FIRST_POPUP&amp;HEIGHT=450&amp;WIDTH=450&amp;STAR","T_MAXIMIZED=FALSE&amp;VAR:CALENDAR=FIVEDAY&amp;VAR:SYMBOL=451180&amp;VAR:INDEX=0"}</definedName>
    <definedName name="_226__FDSAUDITLINK__" hidden="1">{"fdsup://directions/FAT Viewer?action=UPDATE&amp;creator=factset&amp;DYN_ARGS=TRUE&amp;DOC_NAME=FAT:FQL_AUDITING_CLIENT_TEMPLATE.FAT&amp;display_string=Audit&amp;VAR:KEY=SDMTWXWBMB&amp;VAR:QUERY=UkdGX1JPRShBTk4sMFksLCwsLCxOT0FVRElUKQ==&amp;WINDOW=FIRST_POPUP&amp;HEIGHT=450&amp;WIDTH=450&amp;STAR","T_MAXIMIZED=FALSE&amp;VAR:CALENDAR=FIVEDAY&amp;VAR:SYMBOL=718981&amp;VAR:INDEX=0"}</definedName>
    <definedName name="_227__FDSAUDITLINK__" hidden="1">{"fdsup://directions/FAT Viewer?action=UPDATE&amp;creator=factset&amp;DYN_ARGS=TRUE&amp;DOC_NAME=FAT:FQL_AUDITING_CLIENT_TEMPLATE.FAT&amp;display_string=Audit&amp;VAR:KEY=ITWXKRUXWR&amp;VAR:QUERY=UkdGX1JPRShBTk4sMFksLCwsLCxOT0FVRElUKQ==&amp;WINDOW=FIRST_POPUP&amp;HEIGHT=450&amp;WIDTH=450&amp;STAR","T_MAXIMIZED=FALSE&amp;VAR:CALENDAR=FIVEDAY&amp;VAR:SYMBOL=529412&amp;VAR:INDEX=0"}</definedName>
    <definedName name="_228__FDSAUDITLINK__" hidden="1">{"fdsup://directions/FAT Viewer?action=UPDATE&amp;creator=factset&amp;DYN_ARGS=TRUE&amp;DOC_NAME=FAT:FQL_AUDITING_CLIENT_TEMPLATE.FAT&amp;display_string=Audit&amp;VAR:KEY=WXAHWVWNSJ&amp;VAR:QUERY=UkdGX1JPRShBTk4sMFksLCwsLCxOT0FVRElUKQ==&amp;WINDOW=FIRST_POPUP&amp;HEIGHT=450&amp;WIDTH=450&amp;STAR","T_MAXIMIZED=FALSE&amp;VAR:CALENDAR=FIVEDAY&amp;VAR:SYMBOL=B1CH6X&amp;VAR:INDEX=0"}</definedName>
    <definedName name="_229__FDSAUDITLINK__" hidden="1">{"fdsup://directions/FAT Viewer?action=UPDATE&amp;creator=factset&amp;DYN_ARGS=TRUE&amp;DOC_NAME=FAT:FQL_AUDITING_CLIENT_TEMPLATE.FAT&amp;display_string=Audit&amp;VAR:KEY=KHKHEBUTAH&amp;VAR:QUERY=UkdGX1JPRShBTk4sMFksLCwsLCxOT0FVRElUKQ==&amp;WINDOW=FIRST_POPUP&amp;HEIGHT=450&amp;WIDTH=450&amp;STAR","T_MAXIMIZED=FALSE&amp;VAR:CALENDAR=FIVEDAY&amp;VAR:SYMBOL=626404&amp;VAR:INDEX=0"}</definedName>
    <definedName name="_23____" hidden="1">#REF!</definedName>
    <definedName name="_23__123Graph_CCHART_12" hidden="1">#REF!</definedName>
    <definedName name="_23__FDSAUDITLINK__" hidden="1">{"fdsup://directions/FAT Viewer?action=UPDATE&amp;creator=factset&amp;DYN_ARGS=TRUE&amp;DOC_NAME=FAT:FQL_AUDITING_CLIENT_TEMPLATE.FAT&amp;display_string=Audit&amp;VAR:KEY=ABOVCXKLOX&amp;VAR:QUERY=UkdGX1JPRShBTk4sMFksLCwsLCxOT0FVRElUKQ==&amp;WINDOW=FIRST_POPUP&amp;HEIGHT=450&amp;WIDTH=450&amp;STAR","T_MAXIMIZED=FALSE&amp;VAR:CALENDAR=FIVEDAY&amp;VAR:SYMBOL=ACE&amp;VAR:INDEX=0"}</definedName>
    <definedName name="_230__FDSAUDITLINK__" hidden="1">{"fdsup://directions/FAT Viewer?action=UPDATE&amp;creator=factset&amp;DYN_ARGS=TRUE&amp;DOC_NAME=FAT:FQL_AUDITING_CLIENT_TEMPLATE.FAT&amp;display_string=Audit&amp;VAR:KEY=IBCTWPWXEL&amp;VAR:QUERY=UkdGX1JPRShBTk4sMFksLCwsLCxOT0FVRElUKQ==&amp;WINDOW=FIRST_POPUP&amp;HEIGHT=450&amp;WIDTH=450&amp;STAR","T_MAXIMIZED=FALSE&amp;VAR:CALENDAR=FIVEDAY&amp;VAR:SYMBOL=634711&amp;VAR:INDEX=0"}</definedName>
    <definedName name="_231__FDSAUDITLINK__" hidden="1">{"fdsup://directions/FAT Viewer?action=UPDATE&amp;creator=factset&amp;DYN_ARGS=TRUE&amp;DOC_NAME=FAT:FQL_AUDITING_CLIENT_TEMPLATE.FAT&amp;display_string=Audit&amp;VAR:KEY=ETSNKXUZOT&amp;VAR:QUERY=UkdGX1JPRShBTk4sMFksLCwsLCxOT0FVRElUKQ==&amp;WINDOW=FIRST_POPUP&amp;HEIGHT=450&amp;WIDTH=450&amp;STAR","T_MAXIMIZED=FALSE&amp;VAR:CALENDAR=FIVEDAY&amp;VAR:SYMBOL=B1WMXF&amp;VAR:INDEX=0"}</definedName>
    <definedName name="_232__FDSAUDITLINK__" hidden="1">{"fdsup://directions/FAT Viewer?action=UPDATE&amp;creator=factset&amp;DYN_ARGS=TRUE&amp;DOC_NAME=FAT:FQL_AUDITING_CLIENT_TEMPLATE.FAT&amp;display_string=Audit&amp;VAR:KEY=EVIRMNEDUT&amp;VAR:QUERY=UkdGX1JPRShBTk4sMFksLCwsLCxOT0FVRElUKQ==&amp;WINDOW=FIRST_POPUP&amp;HEIGHT=450&amp;WIDTH=450&amp;STAR","T_MAXIMIZED=FALSE&amp;VAR:CALENDAR=FIVEDAY&amp;VAR:SYMBOL=660993&amp;VAR:INDEX=0"}</definedName>
    <definedName name="_233__FDSAUDITLINK__" hidden="1">{"fdsup://directions/FAT Viewer?action=UPDATE&amp;creator=factset&amp;DYN_ARGS=TRUE&amp;DOC_NAME=FAT:FQL_AUDITING_CLIENT_TEMPLATE.FAT&amp;display_string=Audit&amp;VAR:KEY=EFWFQTMDYH&amp;VAR:QUERY=UkdGX1JPRShBTk4sMFksLCwsLCxOT0FVRElUKQ==&amp;WINDOW=FIRST_POPUP&amp;HEIGHT=450&amp;WIDTH=450&amp;STAR","T_MAXIMIZED=FALSE&amp;VAR:CALENDAR=FIVEDAY&amp;VAR:SYMBOL=627137&amp;VAR:INDEX=0"}</definedName>
    <definedName name="_234__FDSAUDITLINK__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_235__FDSAUDITLINK__" hidden="1">{"fdsup://directions/FAT Viewer?action=UPDATE&amp;creator=factset&amp;DYN_ARGS=TRUE&amp;DOC_NAME=FAT:FQL_AUDITING_CLIENT_TEMPLATE.FAT&amp;display_string=Audit&amp;VAR:KEY=IFERMLIJKB&amp;VAR:QUERY=UkdGX1JPRShBTk4sMFksLCwsLCxOT0FVRElUKQ==&amp;WINDOW=FIRST_POPUP&amp;HEIGHT=450&amp;WIDTH=450&amp;STAR","T_MAXIMIZED=FALSE&amp;VAR:CALENDAR=FIVEDAY&amp;VAR:SYMBOL=B01T14&amp;VAR:INDEX=0"}</definedName>
    <definedName name="_23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3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3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3NA">#REF!</definedName>
    <definedName name="_23NA_1">#REF!</definedName>
    <definedName name="_23NA_2">#REF!</definedName>
    <definedName name="_23NB">#REF!</definedName>
    <definedName name="_23NB_1">#REF!</definedName>
    <definedName name="_23NB_2">#REF!</definedName>
    <definedName name="_23NC">#REF!</definedName>
    <definedName name="_23NC_1">#REF!</definedName>
    <definedName name="_23NC_2">#REF!</definedName>
    <definedName name="_24____" hidden="1">#REF!</definedName>
    <definedName name="_24__123Graph_BCHART_14" hidden="1">#REF!</definedName>
    <definedName name="_24__FDSAUDITLINK__" hidden="1">{"fdsup://directions/FAT Viewer?action=UPDATE&amp;creator=factset&amp;DYN_ARGS=TRUE&amp;DOC_NAME=FAT:FQL_AUDITING_CLIENT_TEMPLATE.FAT&amp;display_string=Audit&amp;VAR:KEY=EBKLMXKLCH&amp;VAR:QUERY=UkdGX1JPRShBTk4sMFksLCwsLCxOT0FVRElUKQ==&amp;WINDOW=FIRST_POPUP&amp;HEIGHT=450&amp;WIDTH=450&amp;STAR","T_MAXIMIZED=FALSE&amp;VAR:CALENDAR=FIVEDAY&amp;VAR:SYMBOL=B1LB9P&amp;VAR:INDEX=0"}</definedName>
    <definedName name="_240__FDSAUDITLINK__" hidden="1">{"fdsup://IBCentral/FAT Viewer?action=UPDATE&amp;creator=factset&amp;DOC_NAME=fat:reuters_annual_source_window.fat&amp;display_string=Audit&amp;DYN_ARGS=TRUE&amp;VAR:ID1=B01T14&amp;VAR:RCODE=AINT&amp;VAR:SDATE=20100399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5________" hidden="1">#REF!</definedName>
    <definedName name="_25__123Graph_BCHART_2" hidden="1">#REF!</definedName>
    <definedName name="_25__123Graph_CCHART_13" hidden="1">#REF!</definedName>
    <definedName name="_25__FDSAUDITLINK__" hidden="1">{"fdsup://directions/FAT Viewer?action=UPDATE&amp;creator=factset&amp;DYN_ARGS=TRUE&amp;DOC_NAME=FAT:FQL_AUDITING_CLIENT_TEMPLATE.FAT&amp;display_string=Audit&amp;VAR:KEY=ADIBCZOXUR&amp;VAR:QUERY=UkdGX1JPRShBTk4sMFksLCwsLCxOT0FVRElUKQ==&amp;WINDOW=FIRST_POPUP&amp;HEIGHT=450&amp;WIDTH=450&amp;STAR","T_MAXIMIZED=FALSE&amp;VAR:CALENDAR=FIVEDAY&amp;VAR:SYMBOL=451180&amp;VAR:INDEX=0"}</definedName>
    <definedName name="_26__FDSAUDITLINK__" hidden="1">{"fdsup://directions/FAT Viewer?action=UPDATE&amp;creator=factset&amp;DYN_ARGS=TRUE&amp;DOC_NAME=FAT:FQL_AUDITING_CLIENT_TEMPLATE.FAT&amp;display_string=Audit&amp;VAR:KEY=EHSRSBSTOL&amp;VAR:QUERY=UkdGX1JPRShBTk4sMFksLCwsLCxOT0FVRElUKQ==&amp;WINDOW=FIRST_POPUP&amp;HEIGHT=450&amp;WIDTH=450&amp;STAR","T_MAXIMIZED=FALSE&amp;VAR:CALENDAR=FIVEDAY&amp;VAR:SYMBOL=718981&amp;VAR:INDEX=0"}</definedName>
    <definedName name="_27__123Graph_CCHART_14" hidden="1">#REF!</definedName>
    <definedName name="_27__FDSAUDITLINK__" hidden="1">{"fdsup://directions/FAT Viewer?action=UPDATE&amp;creator=factset&amp;DYN_ARGS=TRUE&amp;DOC_NAME=FAT:FQL_AUDITING_CLIENT_TEMPLATE.FAT&amp;display_string=Audit&amp;VAR:KEY=UPKRCFOFCH&amp;VAR:QUERY=UkdGX1JPRShBTk4sMFksLCwsLCxOT0FVRElUKQ==&amp;WINDOW=FIRST_POPUP&amp;HEIGHT=450&amp;WIDTH=450&amp;STAR","T_MAXIMIZED=FALSE&amp;VAR:CALENDAR=FIVEDAY&amp;VAR:SYMBOL=529412&amp;VAR:INDEX=0"}</definedName>
    <definedName name="_28__123Graph_CCHART_12" hidden="1">#REF!</definedName>
    <definedName name="_28__FDSAUDITLINK__" hidden="1">{"fdsup://directions/FAT Viewer?action=UPDATE&amp;creator=factset&amp;DYN_ARGS=TRUE&amp;DOC_NAME=FAT:FQL_AUDITING_CLIENT_TEMPLATE.FAT&amp;display_string=Audit&amp;VAR:KEY=ERGXAHOFIP&amp;VAR:QUERY=UkdGX1JPRShBTk4sMFksLCwsLCxOT0FVRElUKQ==&amp;WINDOW=FIRST_POPUP&amp;HEIGHT=450&amp;WIDTH=450&amp;STAR","T_MAXIMIZED=FALSE&amp;VAR:CALENDAR=FIVEDAY&amp;VAR:SYMBOL=B1CH6X&amp;VAR:INDEX=0"}</definedName>
    <definedName name="_29__123Graph_CCHART_2" hidden="1">#REF!</definedName>
    <definedName name="_29__FDSAUDITLINK__" hidden="1">{"fdsup://directions/FAT Viewer?action=UPDATE&amp;creator=factset&amp;DYN_ARGS=TRUE&amp;DOC_NAME=FAT:FQL_AUDITING_CLIENT_TEMPLATE.FAT&amp;display_string=Audit&amp;VAR:KEY=OFSJSHYFSJ&amp;VAR:QUERY=UkdGX1JPRShBTk4sMFksLCwsLCxOT0FVRElUKQ==&amp;WINDOW=FIRST_POPUP&amp;HEIGHT=450&amp;WIDTH=450&amp;STAR","T_MAXIMIZED=FALSE&amp;VAR:CALENDAR=FIVEDAY&amp;VAR:SYMBOL=626404&amp;VAR:INDEX=0"}</definedName>
    <definedName name="_3__123Graph_ACHART_1" hidden="1">#REF!</definedName>
    <definedName name="_3__FDSAUDITLINK__" hidden="1">{"fdsup://directions/FAT Viewer?action=UPDATE&amp;creator=factset&amp;DYN_ARGS=TRUE&amp;DOC_NAME=FAT:FQL_AUDITING_CLIENT_TEMPLATE.FAT&amp;display_string=Audit&amp;VAR:KEY=SBUNMVOTSL&amp;VAR:QUERY=UkdGX0xJQUJTKEFOTiwwWSwsLCwsLE5PQVVESVQp&amp;WINDOW=FIRST_POPUP&amp;HEIGHT=450&amp;WIDTH=450&amp;STAR","T_MAXIMIZED=FALSE&amp;VAR:CALENDAR=FIVEDAY&amp;VAR:SYMBOL=B01T14&amp;VAR:INDEX=0"}</definedName>
    <definedName name="_3__FDSAUDITLINK__TO" hidden="1">{"fdsup://directions/FAT Viewer?action=UPDATE&amp;creator=factset&amp;DYN_ARGS=TRUE&amp;DOC_NAME=FAT:FQL_AUDITING_CLIENT_TEMPLATE.FAT&amp;display_string=Audit&amp;VAR:KEY=CLIROLONKX&amp;VAR:QUERY=UkdGX0xJQUJTKEFOTiwwWSwsLCwsLE5PQVVESVQp&amp;WINDOW=FIRST_POPUP&amp;HEIGHT=450&amp;WIDTH=450&amp;STAR","T_MAXIMIZED=FALSE&amp;VAR:CALENDAR=FIVEDAY&amp;VAR:SYMBOL=B1CH6X&amp;VAR:INDEX=0"}</definedName>
    <definedName name="_30__FDSAUDITLINK__" hidden="1">{"fdsup://directions/FAT Viewer?action=UPDATE&amp;creator=factset&amp;DYN_ARGS=TRUE&amp;DOC_NAME=FAT:FQL_AUDITING_CLIENT_TEMPLATE.FAT&amp;display_string=Audit&amp;VAR:KEY=WNWDWBGJOF&amp;VAR:QUERY=UkdGX1JPRShBTk4sMFksLCwsLCxOT0FVRElUKQ==&amp;WINDOW=FIRST_POPUP&amp;HEIGHT=450&amp;WIDTH=450&amp;STAR","T_MAXIMIZED=FALSE&amp;VAR:CALENDAR=FIVEDAY&amp;VAR:SYMBOL=634711&amp;VAR:INDEX=0"}</definedName>
    <definedName name="_31__123Graph_CCHART_13" hidden="1">#REF!</definedName>
    <definedName name="_31__123Graph_DCHART_1" hidden="1">#REF!</definedName>
    <definedName name="_31__FDSAUDITLINK__" hidden="1">{"fdsup://directions/FAT Viewer?action=UPDATE&amp;creator=factset&amp;DYN_ARGS=TRUE&amp;DOC_NAME=FAT:FQL_AUDITING_CLIENT_TEMPLATE.FAT&amp;display_string=Audit&amp;VAR:KEY=WXILKLIFGP&amp;VAR:QUERY=UkdGX1JPRShBTk4sMFksLCwsLCxOT0FVRElUKQ==&amp;WINDOW=FIRST_POPUP&amp;HEIGHT=450&amp;WIDTH=450&amp;STAR","T_MAXIMIZED=FALSE&amp;VAR:CALENDAR=FIVEDAY&amp;VAR:SYMBOL=B1WMXF&amp;VAR:INDEX=0"}</definedName>
    <definedName name="_32__FDSAUDITLINK__" hidden="1">{"fdsup://directions/FAT Viewer?action=UPDATE&amp;creator=factset&amp;DYN_ARGS=TRUE&amp;DOC_NAME=FAT:FQL_AUDITING_CLIENT_TEMPLATE.FAT&amp;display_string=Audit&amp;VAR:KEY=WJAVGDOXEF&amp;VAR:QUERY=UkdGX1JPRShBTk4sMFksLCwsLCxOT0FVRElUKQ==&amp;WINDOW=FIRST_POPUP&amp;HEIGHT=450&amp;WIDTH=450&amp;STAR","T_MAXIMIZED=FALSE&amp;VAR:CALENDAR=FIVEDAY&amp;VAR:SYMBOL=660993&amp;VAR:INDEX=0"}</definedName>
    <definedName name="_33__123Graph_XCHART_1" hidden="1">#REF!</definedName>
    <definedName name="_33__FDSAUDITLINK__" hidden="1">{"fdsup://directions/FAT Viewer?action=UPDATE&amp;creator=factset&amp;DYN_ARGS=TRUE&amp;DOC_NAME=FAT:FQL_AUDITING_CLIENT_TEMPLATE.FAT&amp;display_string=Audit&amp;VAR:KEY=AFIPYHYRMD&amp;VAR:QUERY=UkdGX1JPRShBTk4sMFksLCwsLCxOT0FVRElUKQ==&amp;WINDOW=FIRST_POPUP&amp;HEIGHT=450&amp;WIDTH=450&amp;STAR","T_MAXIMIZED=FALSE&amp;VAR:CALENDAR=FIVEDAY&amp;VAR:SYMBOL=627137&amp;VAR:INDEX=0"}</definedName>
    <definedName name="_34__123Graph_CCHART_14" hidden="1">#REF!</definedName>
    <definedName name="_34__FDSAUDITLINK__" hidden="1">{"fdsup://directions/FAT Viewer?action=UPDATE&amp;creator=factset&amp;DYN_ARGS=TRUE&amp;DOC_NAME=FAT:FQL_AUDITING_CLIENT_TEMPLATE.FAT&amp;display_string=Audit&amp;VAR:KEY=ENMLULUDKL&amp;VAR:QUERY=UkdGX1JPRShBTk4sMFksLCwsLCxOT0FVRElUKQ==&amp;WINDOW=FIRST_POPUP&amp;HEIGHT=450&amp;WIDTH=450&amp;STAR","T_MAXIMIZED=FALSE&amp;VAR:CALENDAR=FIVEDAY&amp;VAR:SYMBOL=654310&amp;VAR:INDEX=0"}</definedName>
    <definedName name="_35__123Graph_CCHART_2" hidden="1">#REF!</definedName>
    <definedName name="_35__123Graph_XCHART_12" hidden="1">#REF!</definedName>
    <definedName name="_35__FDSAUDITLINK__" hidden="1">{"fdsup://directions/FAT Viewer?action=UPDATE&amp;creator=factset&amp;DYN_ARGS=TRUE&amp;DOC_NAME=FAT:FQL_AUDITING_CLIENT_TEMPLATE.FAT&amp;display_string=Audit&amp;VAR:KEY=QJMHEXYNUZ&amp;VAR:QUERY=UkdGX1JPRShBTk4sMFksLCwsLCxOT0FVRElUKQ==&amp;WINDOW=FIRST_POPUP&amp;HEIGHT=450&amp;WIDTH=450&amp;STAR","T_MAXIMIZED=FALSE&amp;VAR:CALENDAR=FIVEDAY&amp;VAR:SYMBOL=B01T14&amp;VAR:INDEX=0"}</definedName>
    <definedName name="_36__123Graph_DCHART_1" hidden="1">#REF!</definedName>
    <definedName name="_3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37__123Graph_XCHART_1" hidden="1">#REF!</definedName>
    <definedName name="_37__123Graph_XCHART_13" hidden="1">#REF!</definedName>
    <definedName name="_3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3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39__123Graph_XCHART_14" hidden="1">#REF!</definedName>
    <definedName name="_3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3MAÕ_HAØNG">#REF!</definedName>
    <definedName name="_3MAÕ_HAØNG_1">#REF!</definedName>
    <definedName name="_3MAÕ_HAØNG_2">#REF!</definedName>
    <definedName name="_4__123Graph_ACHART_1" hidden="1">#REF!</definedName>
    <definedName name="_4__FDSAUDITLINK__" hidden="1">{"fdsup://directions/FAT Viewer?action=UPDATE&amp;creator=factset&amp;DYN_ARGS=TRUE&amp;DOC_NAME=FAT:FQL_AUDITING_CLIENT_TEMPLATE.FAT&amp;display_string=Audit&amp;VAR:KEY=CJCJIHIPGD&amp;VAR:QUERY=Q1NGX0JQUyhBTk4sMS8xLzIwMTEsMTIvMzEvMjAxMSk=&amp;WINDOW=FIRST_POPUP&amp;HEIGHT=450&amp;WIDTH=450&amp;","START_MAXIMIZED=FALSE&amp;VAR:CALENDAR=FIVEDAY&amp;VAR:SYMBOL=31748510&amp;VAR:INDEX=0"}</definedName>
    <definedName name="_40__123Graph_XCHART_12" hidden="1">#REF!</definedName>
    <definedName name="_40__FDSAUDITLINK__" hidden="1">{"fdsup://IBCentral/FAT Viewer?action=UPDATE&amp;creator=factset&amp;DOC_NAME=fat:reuters_annual_source_window.fat&amp;display_string=Audit&amp;DYN_ARGS=TRUE&amp;VAR:ID1=B01T14&amp;VAR:RCODE=AINT&amp;VAR:SDATE=20110399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41__123Graph_XCHART_2" hidden="1">#REF!</definedName>
    <definedName name="_41__FDSAUDITLINK__" hidden="1">{"fdsup://directions/FAT Viewer?action=UPDATE&amp;creator=factset&amp;DYN_ARGS=TRUE&amp;DOC_NAME=FAT:FQL_AUDITING_CLIENT_TEMPLATE.FAT&amp;display_string=Audit&amp;VAR:KEY=UXSLYZWPIJ&amp;VAR:QUERY=UkdGX0xJQUJTKEFOTiwwWSwsLCwsLE5PQVVESVQp&amp;WINDOW=FIRST_POPUP&amp;HEIGHT=450&amp;WIDTH=450&amp;STAR","T_MAXIMIZED=FALSE&amp;VAR:CALENDAR=FIVEDAY&amp;VAR:SYMBOL=B1CH6X&amp;VAR:INDEX=0"}</definedName>
    <definedName name="_42__FDSAUDITLINK__" hidden="1">{"fdsup://directions/FAT Viewer?action=UPDATE&amp;creator=factset&amp;DYN_ARGS=TRUE&amp;DOC_NAME=FAT:FQL_AUDITING_CLIENT_TEMPLATE.FAT&amp;display_string=Audit&amp;VAR:KEY=WDEZEZENKH&amp;VAR:QUERY=UkdGX0xJQUJTKEFOTiwwWSwsLCwsLE5PQVVESVQp&amp;WINDOW=FIRST_POPUP&amp;HEIGHT=450&amp;WIDTH=450&amp;STAR","T_MAXIMIZED=FALSE&amp;VAR:CALENDAR=FIVEDAY&amp;VAR:SYMBOL=626404&amp;VAR:INDEX=0"}</definedName>
    <definedName name="_43__123Graph_XCHART_13" hidden="1">#REF!</definedName>
    <definedName name="_43__FDSAUDITLINK__" hidden="1">{"fdsup://directions/FAT Viewer?action=UPDATE&amp;creator=factset&amp;DYN_ARGS=TRUE&amp;DOC_NAME=FAT:FQL_AUDITING_CLIENT_TEMPLATE.FAT&amp;display_string=Audit&amp;VAR:KEY=ORKXMRQDSP&amp;VAR:QUERY=UkdGX0xJQUJTKEFOTiwwWSwsLCwsLE5PQVVESVQp&amp;WINDOW=FIRST_POPUP&amp;HEIGHT=450&amp;WIDTH=450&amp;STAR","T_MAXIMIZED=FALSE&amp;VAR:CALENDAR=FIVEDAY&amp;VAR:SYMBOL=B01T14&amp;VAR:INDEX=0"}</definedName>
    <definedName name="_44__FDSAUDITLINK__" hidden="1">{"fdsup://directions/FAT Viewer?action=UPDATE&amp;creator=factset&amp;DYN_ARGS=TRUE&amp;DOC_NAME=FAT:FQL_AUDITING_CLIENT_TEMPLATE.FAT&amp;display_string=Audit&amp;VAR:KEY=OXQPUFEPST&amp;VAR:QUERY=UkdGX1JPRShBTk4sMFksLCwsLCxOT0FVRElUKQ==&amp;WINDOW=FIRST_POPUP&amp;HEIGHT=450&amp;WIDTH=450&amp;STAR","T_MAXIMIZED=FALSE&amp;VAR:CALENDAR=FIVEDAY&amp;VAR:SYMBOL=VR&amp;VAR:INDEX=0"}</definedName>
    <definedName name="_45__FDSAUDITLINK__" hidden="1">{"fdsup://directions/FAT Viewer?action=UPDATE&amp;creator=factset&amp;DYN_ARGS=TRUE&amp;DOC_NAME=FAT:FQL_AUDITING_CLIENT_TEMPLATE.FAT&amp;display_string=Audit&amp;VAR:KEY=OPUHOROBQX&amp;VAR:QUERY=UkdGX1JPRShBTk4sMFksLCwsLCxOT0FVRElUKQ==&amp;WINDOW=FIRST_POPUP&amp;HEIGHT=450&amp;WIDTH=450&amp;STAR","T_MAXIMIZED=FALSE&amp;VAR:CALENDAR=FIVEDAY&amp;VAR:SYMBOL=GLRE&amp;VAR:INDEX=0"}</definedName>
    <definedName name="_46__123Graph_XCHART_14" hidden="1">#REF!</definedName>
    <definedName name="_46__FDSAUDITLINK__" hidden="1">{"fdsup://directions/FAT Viewer?action=UPDATE&amp;creator=factset&amp;DYN_ARGS=TRUE&amp;DOC_NAME=FAT:FQL_AUDITING_CLIENT_TEMPLATE.FAT&amp;display_string=Audit&amp;VAR:KEY=GNUHUDUHAV&amp;VAR:QUERY=UkdGX1JPRShBTk4sMFksLCwsLCxOT0FVRElUKQ==&amp;WINDOW=FIRST_POPUP&amp;HEIGHT=450&amp;WIDTH=450&amp;STAR","T_MAXIMIZED=FALSE&amp;VAR:CALENDAR=FIVEDAY&amp;VAR:SYMBOL=IPCR&amp;VAR:INDEX=0"}</definedName>
    <definedName name="_47__123Graph_XCHART_2" hidden="1">#REF!</definedName>
    <definedName name="_47__FDSAUDITLINK__" hidden="1">{"fdsup://directions/FAT Viewer?action=UPDATE&amp;creator=factset&amp;DYN_ARGS=TRUE&amp;DOC_NAME=FAT:FQL_AUDITING_CLIENT_TEMPLATE.FAT&amp;display_string=Audit&amp;VAR:KEY=CRYHEJQZSD&amp;VAR:QUERY=UkdGX1JPRShBTk4sMFksLCwsLCxOT0FVRElUKQ==&amp;WINDOW=FIRST_POPUP&amp;HEIGHT=450&amp;WIDTH=450&amp;STAR","T_MAXIMIZED=FALSE&amp;VAR:CALENDAR=FIVEDAY&amp;VAR:SYMBOL=MXGL&amp;VAR:INDEX=0"}</definedName>
    <definedName name="_48__FDSAUDITLINK__" hidden="1">{"fdsup://directions/FAT Viewer?action=UPDATE&amp;creator=factset&amp;DYN_ARGS=TRUE&amp;DOC_NAME=FAT:FQL_AUDITING_CLIENT_TEMPLATE.FAT&amp;display_string=Audit&amp;VAR:KEY=MJKBKFIFYR&amp;VAR:QUERY=UkdGX1JPRShBTk4sMFksLCwsLCxOT0FVRElUKQ==&amp;WINDOW=FIRST_POPUP&amp;HEIGHT=450&amp;WIDTH=450&amp;STAR","T_MAXIMIZED=FALSE&amp;VAR:CALENDAR=FIVEDAY&amp;VAR:SYMBOL=PTP&amp;VAR:INDEX=0"}</definedName>
    <definedName name="_49__FDSAUDITLINK__" hidden="1">{"fdsup://directions/FAT Viewer?action=UPDATE&amp;creator=factset&amp;DYN_ARGS=TRUE&amp;DOC_NAME=FAT:FQL_AUDITING_CLIENT_TEMPLATE.FAT&amp;display_string=Audit&amp;VAR:KEY=UJCLKHUTKR&amp;VAR:QUERY=UkdGX1JPRShBTk4sMFksLCwsLCxOT0FVRElUKQ==&amp;WINDOW=FIRST_POPUP&amp;HEIGHT=450&amp;WIDTH=450&amp;STAR","T_MAXIMIZED=FALSE&amp;VAR:CALENDAR=FIVEDAY&amp;VAR:SYMBOL=MRH&amp;VAR:INDEX=0"}</definedName>
    <definedName name="_4MAÕ_SOÁ_THUEÁ">#REF!</definedName>
    <definedName name="_5__123Graph_ACHART_12" hidden="1">#REF!</definedName>
    <definedName name="_5__FDSAUDITLINK__" hidden="1">{"fdsup://directions/FAT Viewer?action=UPDATE&amp;creator=factset&amp;DYN_ARGS=TRUE&amp;DOC_NAME=FAT:FQL_AUDITING_CLIENT_TEMPLATE.FAT&amp;display_string=Audit&amp;VAR:KEY=MTWVIBWJOH&amp;VAR:QUERY=UkdGX1JPRShBTk4sMFksLCwsLCxOT0FVRElUKQ==&amp;WINDOW=FIRST_POPUP&amp;HEIGHT=450&amp;WIDTH=450&amp;STAR","T_MAXIMIZED=FALSE&amp;VAR:CALENDAR=FIVEDAY&amp;VAR:SYMBOL=GLRE&amp;VAR:INDEX=0"}</definedName>
    <definedName name="_50__FDSAUDITLINK__" hidden="1">{"fdsup://directions/FAT Viewer?action=UPDATE&amp;creator=factset&amp;DYN_ARGS=TRUE&amp;DOC_NAME=FAT:FQL_AUDITING_CLIENT_TEMPLATE.FAT&amp;display_string=Audit&amp;VAR:KEY=SRCDSREXOJ&amp;VAR:QUERY=UkdGX1JPRShBTk4sMFksLCwsLCxOT0FVRElUKQ==&amp;WINDOW=FIRST_POPUP&amp;HEIGHT=450&amp;WIDTH=450&amp;STAR","T_MAXIMIZED=FALSE&amp;VAR:CALENDAR=FIVEDAY&amp;VAR:SYMBOL=FSR&amp;VAR:INDEX=0"}</definedName>
    <definedName name="_51__FDSAUDITLINK__" hidden="1">{"fdsup://directions/FAT Viewer?action=UPDATE&amp;creator=factset&amp;DYN_ARGS=TRUE&amp;DOC_NAME=FAT:FQL_AUDITING_CLIENT_TEMPLATE.FAT&amp;display_string=Audit&amp;VAR:KEY=CPANGVYFWF&amp;VAR:QUERY=UkdGX1JPRShBTk4sMFksLCwsLCxOT0FVRElUKQ==&amp;WINDOW=FIRST_POPUP&amp;HEIGHT=450&amp;WIDTH=450&amp;STAR","T_MAXIMIZED=FALSE&amp;VAR:CALENDAR=FIVEDAY&amp;VAR:SYMBOL=ENH&amp;VAR:INDEX=0"}</definedName>
    <definedName name="_52__FDSAUDITLINK__" hidden="1">{"fdsup://directions/FAT Viewer?action=UPDATE&amp;creator=factset&amp;DYN_ARGS=TRUE&amp;DOC_NAME=FAT:FQL_AUDITING_CLIENT_TEMPLATE.FAT&amp;display_string=Audit&amp;VAR:KEY=CPULERYJQD&amp;VAR:QUERY=UkdGX1JPRShBTk4sMFksLCwsLCxOT0FVRElUKQ==&amp;WINDOW=FIRST_POPUP&amp;HEIGHT=450&amp;WIDTH=450&amp;STAR","T_MAXIMIZED=FALSE&amp;VAR:CALENDAR=FIVEDAY&amp;VAR:SYMBOL=AHL&amp;VAR:INDEX=0"}</definedName>
    <definedName name="_53__FDSAUDITLINK__" hidden="1">{"fdsup://directions/FAT Viewer?action=UPDATE&amp;creator=factset&amp;DYN_ARGS=TRUE&amp;DOC_NAME=FAT:FQL_AUDITING_CLIENT_TEMPLATE.FAT&amp;display_string=Audit&amp;VAR:KEY=QBQZURSZYD&amp;VAR:QUERY=UkdGX1JPRShBTk4sMFksLCwsLCxOT0FVRElUKQ==&amp;WINDOW=FIRST_POPUP&amp;HEIGHT=450&amp;WIDTH=450&amp;STAR","T_MAXIMIZED=FALSE&amp;VAR:CALENDAR=FIVEDAY&amp;VAR:SYMBOL=ORH&amp;VAR:INDEX=0"}</definedName>
    <definedName name="_54__FDSAUDITLINK__" hidden="1">{"fdsup://directions/FAT Viewer?action=UPDATE&amp;creator=factset&amp;DYN_ARGS=TRUE&amp;DOC_NAME=FAT:FQL_AUDITING_CLIENT_TEMPLATE.FAT&amp;display_string=Audit&amp;VAR:KEY=KHOVIPABKT&amp;VAR:QUERY=UkdGX1JPRShBTk4sMFksLCwsLCxOT0FVRElUKQ==&amp;WINDOW=FIRST_POPUP&amp;HEIGHT=450&amp;WIDTH=450&amp;STAR","T_MAXIMIZED=FALSE&amp;VAR:CALENDAR=FIVEDAY&amp;VAR:SYMBOL=RNR&amp;VAR:INDEX=0"}</definedName>
    <definedName name="_55__FDSAUDITLINK__" hidden="1">{"fdsup://directions/FAT Viewer?action=UPDATE&amp;creator=factset&amp;DYN_ARGS=TRUE&amp;DOC_NAME=FAT:FQL_AUDITING_CLIENT_TEMPLATE.FAT&amp;display_string=Audit&amp;VAR:KEY=ILWVQBIRGJ&amp;VAR:QUERY=UkdGX1JPRShBTk4sMFksLCwsLCxOT0FVRElUKQ==&amp;WINDOW=FIRST_POPUP&amp;HEIGHT=450&amp;WIDTH=450&amp;STAR","T_MAXIMIZED=FALSE&amp;VAR:CALENDAR=FIVEDAY&amp;VAR:SYMBOL=RGA&amp;VAR:INDEX=0"}</definedName>
    <definedName name="_56__FDSAUDITLINK__" hidden="1">{"fdsup://directions/FAT Viewer?action=UPDATE&amp;creator=factset&amp;DYN_ARGS=TRUE&amp;DOC_NAME=FAT:FQL_AUDITING_CLIENT_TEMPLATE.FAT&amp;display_string=Audit&amp;VAR:KEY=OZWNCDKHKJ&amp;VAR:QUERY=UkdGX1JPRShBTk4sMFksLCwsLCxOT0FVRElUKQ==&amp;WINDOW=FIRST_POPUP&amp;HEIGHT=450&amp;WIDTH=450&amp;STAR","T_MAXIMIZED=FALSE&amp;VAR:CALENDAR=FIVEDAY&amp;VAR:SYMBOL=PRE&amp;VAR:INDEX=0"}</definedName>
    <definedName name="_57__FDSAUDITLINK__" hidden="1">{"fdsup://directions/FAT Viewer?action=UPDATE&amp;creator=factset&amp;DYN_ARGS=TRUE&amp;DOC_NAME=FAT:FQL_AUDITING_CLIENT_TEMPLATE.FAT&amp;display_string=Audit&amp;VAR:KEY=EZOVSHMVOH&amp;VAR:QUERY=UkdGX1JPRShBTk4sMFksLCwsLCxOT0FVRElUKQ==&amp;WINDOW=FIRST_POPUP&amp;HEIGHT=450&amp;WIDTH=450&amp;STAR","T_MAXIMIZED=FALSE&amp;VAR:CALENDAR=FIVEDAY&amp;VAR:SYMBOL=TRH&amp;VAR:INDEX=0"}</definedName>
    <definedName name="_58__FDSAUDITLINK__" hidden="1">{"fdsup://directions/FAT Viewer?action=UPDATE&amp;creator=factset&amp;DYN_ARGS=TRUE&amp;DOC_NAME=FAT:FQL_AUDITING_CLIENT_TEMPLATE.FAT&amp;display_string=Audit&amp;VAR:KEY=SLCBSLCBAB&amp;VAR:QUERY=UkdGX1JPRShBTk4sMFksLCwsLCxOT0FVRElUKQ==&amp;WINDOW=FIRST_POPUP&amp;HEIGHT=450&amp;WIDTH=450&amp;STAR","T_MAXIMIZED=FALSE&amp;VAR:CALENDAR=FIVEDAY&amp;VAR:SYMBOL=ACGL&amp;VAR:INDEX=0"}</definedName>
    <definedName name="_59__FDSAUDITLINK__" hidden="1">{"fdsup://directions/FAT Viewer?action=UPDATE&amp;creator=factset&amp;DYN_ARGS=TRUE&amp;DOC_NAME=FAT:FQL_AUDITING_CLIENT_TEMPLATE.FAT&amp;display_string=Audit&amp;VAR:KEY=WFSBQRUTEZ&amp;VAR:QUERY=UkdGX1JPRShBTk4sMFksLCwsLCxOT0FVRElUKQ==&amp;WINDOW=FIRST_POPUP&amp;HEIGHT=450&amp;WIDTH=450&amp;STAR","T_MAXIMIZED=FALSE&amp;VAR:CALENDAR=FIVEDAY&amp;VAR:SYMBOL=WTM&amp;VAR:INDEX=0"}</definedName>
    <definedName name="_5MAÕ_SOÁ_THUEÁ">#REF!</definedName>
    <definedName name="_5MAÕ_SOÁ_THUEÁ_1">#REF!</definedName>
    <definedName name="_5MAÕ_SOÁ_THUEÁ_2">#REF!</definedName>
    <definedName name="_5ÑÔN_GIAÙ">#REF!</definedName>
    <definedName name="_6__FDSAUDITLINK__" hidden="1">{"fdsup://directions/FAT Viewer?action=UPDATE&amp;creator=factset&amp;DYN_ARGS=TRUE&amp;DOC_NAME=FAT:FQL_AUDITING_CLIENT_TEMPLATE.FAT&amp;display_string=Audit&amp;VAR:KEY=GLMPCBSDSB&amp;VAR:QUERY=Q1NGX1JPRShBTk4sMFkp&amp;WINDOW=FIRST_POPUP&amp;HEIGHT=450&amp;WIDTH=450&amp;START_MAXIMIZED=FALSE&amp;VA","R:CALENDAR=FIVEDAY&amp;VAR:SYMBOL=16949N10&amp;VAR:INDEX=0"}</definedName>
    <definedName name="_60__FDSAUDITLINK__" hidden="1">{"fdsup://directions/FAT Viewer?action=UPDATE&amp;creator=factset&amp;DYN_ARGS=TRUE&amp;DOC_NAME=FAT:FQL_AUDITING_CLIENT_TEMPLATE.FAT&amp;display_string=Audit&amp;VAR:KEY=WDEHUXULAX&amp;VAR:QUERY=UkdGX1JPRShBTk4sMFksLCwsLCxOT0FVRElUKQ==&amp;WINDOW=FIRST_POPUP&amp;HEIGHT=450&amp;WIDTH=450&amp;STAR","T_MAXIMIZED=FALSE&amp;VAR:CALENDAR=FIVEDAY&amp;VAR:SYMBOL=AXS&amp;VAR:INDEX=0"}</definedName>
    <definedName name="_61__FDSAUDITLINK__" hidden="1">{"fdsup://directions/FAT Viewer?action=UPDATE&amp;creator=factset&amp;DYN_ARGS=TRUE&amp;DOC_NAME=FAT:FQL_AUDITING_CLIENT_TEMPLATE.FAT&amp;display_string=Audit&amp;VAR:KEY=OBCVWRMZCD&amp;VAR:QUERY=UkdGX1JPRShBTk4sMFksLCwsLCxOT0FVRElUKQ==&amp;WINDOW=FIRST_POPUP&amp;HEIGHT=450&amp;WIDTH=450&amp;STAR","T_MAXIMIZED=FALSE&amp;VAR:CALENDAR=FIVEDAY&amp;VAR:SYMBOL=RE&amp;VAR:INDEX=0"}</definedName>
    <definedName name="_62__FDSAUDITLINK__" hidden="1">{"fdsup://directions/FAT Viewer?action=UPDATE&amp;creator=factset&amp;DYN_ARGS=TRUE&amp;DOC_NAME=FAT:FQL_AUDITING_CLIENT_TEMPLATE.FAT&amp;display_string=Audit&amp;VAR:KEY=EZMTGPQJEN&amp;VAR:QUERY=UkdGX1JPRShBTk4sMFksLCwsLCxOT0FVRElUKQ==&amp;WINDOW=FIRST_POPUP&amp;HEIGHT=450&amp;WIDTH=450&amp;STAR","T_MAXIMIZED=FALSE&amp;VAR:CALENDAR=FIVEDAY&amp;VAR:SYMBOL=XL&amp;VAR:INDEX=0"}</definedName>
    <definedName name="_63__FDSAUDITLINK__" hidden="1">{"fdsup://directions/FAT Viewer?action=UPDATE&amp;creator=factset&amp;DYN_ARGS=TRUE&amp;DOC_NAME=FAT:FQL_AUDITING_CLIENT_TEMPLATE.FAT&amp;display_string=Audit&amp;VAR:KEY=APIBQZQFAZ&amp;VAR:QUERY=UkdGX1JPRShBTk4sMFksLCwsLCxOT0FVRElUKQ==&amp;WINDOW=FIRST_POPUP&amp;HEIGHT=450&amp;WIDTH=450&amp;STAR","T_MAXIMIZED=FALSE&amp;VAR:CALENDAR=FIVEDAY&amp;VAR:SYMBOL=ACE&amp;VAR:INDEX=0"}</definedName>
    <definedName name="_64__FDSAUDITLINK__" hidden="1">{"fdsup://directions/FAT Viewer?action=UPDATE&amp;creator=factset&amp;DYN_ARGS=TRUE&amp;DOC_NAME=FAT:FQL_AUDITING_CLIENT_TEMPLATE.FAT&amp;display_string=Audit&amp;VAR:KEY=UBOZEZMLUX&amp;VAR:QUERY=UkdGX1JPRShBTk4sMFksLCwsLCxOT0FVRElUKQ==&amp;WINDOW=FIRST_POPUP&amp;HEIGHT=450&amp;WIDTH=450&amp;STAR","T_MAXIMIZED=FALSE&amp;VAR:CALENDAR=FIVEDAY&amp;VAR:SYMBOL=B1LB9P&amp;VAR:INDEX=0"}</definedName>
    <definedName name="_65__FDSAUDITLINK__" hidden="1">{"fdsup://directions/FAT Viewer?action=UPDATE&amp;creator=factset&amp;DYN_ARGS=TRUE&amp;DOC_NAME=FAT:FQL_AUDITING_CLIENT_TEMPLATE.FAT&amp;display_string=Audit&amp;VAR:KEY=KNMDKLENIF&amp;VAR:QUERY=UkdGX1JPRShBTk4sMFksLCwsLCxOT0FVRElUKQ==&amp;WINDOW=FIRST_POPUP&amp;HEIGHT=450&amp;WIDTH=450&amp;STAR","T_MAXIMIZED=FALSE&amp;VAR:CALENDAR=FIVEDAY&amp;VAR:SYMBOL=451180&amp;VAR:INDEX=0"}</definedName>
    <definedName name="_66__FDSAUDITLINK__" hidden="1">{"fdsup://directions/FAT Viewer?action=UPDATE&amp;creator=factset&amp;DYN_ARGS=TRUE&amp;DOC_NAME=FAT:FQL_AUDITING_CLIENT_TEMPLATE.FAT&amp;display_string=Audit&amp;VAR:KEY=SDMTWXWBMB&amp;VAR:QUERY=UkdGX1JPRShBTk4sMFksLCwsLCxOT0FVRElUKQ==&amp;WINDOW=FIRST_POPUP&amp;HEIGHT=450&amp;WIDTH=450&amp;STAR","T_MAXIMIZED=FALSE&amp;VAR:CALENDAR=FIVEDAY&amp;VAR:SYMBOL=718981&amp;VAR:INDEX=0"}</definedName>
    <definedName name="_67__FDSAUDITLINK__" hidden="1">{"fdsup://directions/FAT Viewer?action=UPDATE&amp;creator=factset&amp;DYN_ARGS=TRUE&amp;DOC_NAME=FAT:FQL_AUDITING_CLIENT_TEMPLATE.FAT&amp;display_string=Audit&amp;VAR:KEY=ITWXKRUXWR&amp;VAR:QUERY=UkdGX1JPRShBTk4sMFksLCwsLCxOT0FVRElUKQ==&amp;WINDOW=FIRST_POPUP&amp;HEIGHT=450&amp;WIDTH=450&amp;STAR","T_MAXIMIZED=FALSE&amp;VAR:CALENDAR=FIVEDAY&amp;VAR:SYMBOL=529412&amp;VAR:INDEX=0"}</definedName>
    <definedName name="_68__FDSAUDITLINK__" hidden="1">{"fdsup://directions/FAT Viewer?action=UPDATE&amp;creator=factset&amp;DYN_ARGS=TRUE&amp;DOC_NAME=FAT:FQL_AUDITING_CLIENT_TEMPLATE.FAT&amp;display_string=Audit&amp;VAR:KEY=WXAHWVWNSJ&amp;VAR:QUERY=UkdGX1JPRShBTk4sMFksLCwsLCxOT0FVRElUKQ==&amp;WINDOW=FIRST_POPUP&amp;HEIGHT=450&amp;WIDTH=450&amp;STAR","T_MAXIMIZED=FALSE&amp;VAR:CALENDAR=FIVEDAY&amp;VAR:SYMBOL=B1CH6X&amp;VAR:INDEX=0"}</definedName>
    <definedName name="_69__FDSAUDITLINK__" hidden="1">{"fdsup://directions/FAT Viewer?action=UPDATE&amp;creator=factset&amp;DYN_ARGS=TRUE&amp;DOC_NAME=FAT:FQL_AUDITING_CLIENT_TEMPLATE.FAT&amp;display_string=Audit&amp;VAR:KEY=KHKHEBUTAH&amp;VAR:QUERY=UkdGX1JPRShBTk4sMFksLCwsLCxOT0FVRElUKQ==&amp;WINDOW=FIRST_POPUP&amp;HEIGHT=450&amp;WIDTH=450&amp;STAR","T_MAXIMIZED=FALSE&amp;VAR:CALENDAR=FIVEDAY&amp;VAR:SYMBOL=626404&amp;VAR:INDEX=0"}</definedName>
    <definedName name="_6SOÁ_CTÖØ">#REF!</definedName>
    <definedName name="_7__123Graph_ACHART_12" hidden="1">#REF!</definedName>
    <definedName name="_7__123Graph_ACHART_13" hidden="1">#REF!</definedName>
    <definedName name="_7__FDSAUDITLINK__" hidden="1">{"fdsup://directions/FAT Viewer?action=UPDATE&amp;creator=factset&amp;DYN_ARGS=TRUE&amp;DOC_NAME=FAT:FQL_AUDITING_CLIENT_TEMPLATE.FAT&amp;display_string=Audit&amp;VAR:KEY=UFAFSFABUH&amp;VAR:QUERY=UkdGX1JPRShBTk4sMFksLCwsLCxOT0FVRElUKQ==&amp;WINDOW=FIRST_POPUP&amp;HEIGHT=450&amp;WIDTH=450&amp;STAR","T_MAXIMIZED=FALSE&amp;VAR:CALENDAR=FIVEDAY&amp;VAR:SYMBOL=MXGL&amp;VAR:INDEX=0"}</definedName>
    <definedName name="_70__FDSAUDITLINK__" hidden="1">{"fdsup://directions/FAT Viewer?action=UPDATE&amp;creator=factset&amp;DYN_ARGS=TRUE&amp;DOC_NAME=FAT:FQL_AUDITING_CLIENT_TEMPLATE.FAT&amp;display_string=Audit&amp;VAR:KEY=IBCTWPWXEL&amp;VAR:QUERY=UkdGX1JPRShBTk4sMFksLCwsLCxOT0FVRElUKQ==&amp;WINDOW=FIRST_POPUP&amp;HEIGHT=450&amp;WIDTH=450&amp;STAR","T_MAXIMIZED=FALSE&amp;VAR:CALENDAR=FIVEDAY&amp;VAR:SYMBOL=634711&amp;VAR:INDEX=0"}</definedName>
    <definedName name="_71__FDSAUDITLINK__" hidden="1">{"fdsup://directions/FAT Viewer?action=UPDATE&amp;creator=factset&amp;DYN_ARGS=TRUE&amp;DOC_NAME=FAT:FQL_AUDITING_CLIENT_TEMPLATE.FAT&amp;display_string=Audit&amp;VAR:KEY=ETSNKXUZOT&amp;VAR:QUERY=UkdGX1JPRShBTk4sMFksLCwsLCxOT0FVRElUKQ==&amp;WINDOW=FIRST_POPUP&amp;HEIGHT=450&amp;WIDTH=450&amp;STAR","T_MAXIMIZED=FALSE&amp;VAR:CALENDAR=FIVEDAY&amp;VAR:SYMBOL=B1WMXF&amp;VAR:INDEX=0"}</definedName>
    <definedName name="_72__FDSAUDITLINK__" hidden="1">{"fdsup://directions/FAT Viewer?action=UPDATE&amp;creator=factset&amp;DYN_ARGS=TRUE&amp;DOC_NAME=FAT:FQL_AUDITING_CLIENT_TEMPLATE.FAT&amp;display_string=Audit&amp;VAR:KEY=EVIRMNEDUT&amp;VAR:QUERY=UkdGX1JPRShBTk4sMFksLCwsLCxOT0FVRElUKQ==&amp;WINDOW=FIRST_POPUP&amp;HEIGHT=450&amp;WIDTH=450&amp;STAR","T_MAXIMIZED=FALSE&amp;VAR:CALENDAR=FIVEDAY&amp;VAR:SYMBOL=660993&amp;VAR:INDEX=0"}</definedName>
    <definedName name="_73__FDSAUDITLINK__" hidden="1">{"fdsup://directions/FAT Viewer?action=UPDATE&amp;creator=factset&amp;DYN_ARGS=TRUE&amp;DOC_NAME=FAT:FQL_AUDITING_CLIENT_TEMPLATE.FAT&amp;display_string=Audit&amp;VAR:KEY=EFWFQTMDYH&amp;VAR:QUERY=UkdGX1JPRShBTk4sMFksLCwsLCxOT0FVRElUKQ==&amp;WINDOW=FIRST_POPUP&amp;HEIGHT=450&amp;WIDTH=450&amp;STAR","T_MAXIMIZED=FALSE&amp;VAR:CALENDAR=FIVEDAY&amp;VAR:SYMBOL=627137&amp;VAR:INDEX=0"}</definedName>
    <definedName name="_74__FDSAUDITLINK__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_75__FDSAUDITLINK__" hidden="1">{"fdsup://directions/FAT Viewer?action=UPDATE&amp;creator=factset&amp;DYN_ARGS=TRUE&amp;DOC_NAME=FAT:FQL_AUDITING_CLIENT_TEMPLATE.FAT&amp;display_string=Audit&amp;VAR:KEY=IFERMLIJKB&amp;VAR:QUERY=UkdGX1JPRShBTk4sMFksLCwsLCxOT0FVRElUKQ==&amp;WINDOW=FIRST_POPUP&amp;HEIGHT=450&amp;WIDTH=450&amp;STAR","T_MAXIMIZED=FALSE&amp;VAR:CALENDAR=FIVEDAY&amp;VAR:SYMBOL=B01T14&amp;VAR:INDEX=0"}</definedName>
    <definedName name="_7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7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7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7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7ÑÔN_GIAÙ">#REF!</definedName>
    <definedName name="_7ÑÔN_GIAÙ_1">#REF!</definedName>
    <definedName name="_7ÑÔN_GIAÙ_2">#REF!</definedName>
    <definedName name="_7SOÁ_LÖÔÏNG">#REF!</definedName>
    <definedName name="_8__FDSAUDITLINK__" hidden="1">{"fdsup://directions/FAT Viewer?action=UPDATE&amp;creator=factset&amp;DYN_ARGS=TRUE&amp;DOC_NAME=FAT:FQL_AUDITING_CLIENT_TEMPLATE.FAT&amp;display_string=Audit&amp;VAR:KEY=KNKHCDGTAV&amp;VAR:QUERY=UkdGX1JPRShBTk4sMFksLCwsLCxOT0FVRElUKQ==&amp;WINDOW=FIRST_POPUP&amp;HEIGHT=450&amp;WIDTH=450&amp;STAR","T_MAXIMIZED=FALSE&amp;VAR:CALENDAR=FIVEDAY&amp;VAR:SYMBOL=PTP&amp;VAR:INDEX=0"}</definedName>
    <definedName name="_80__FDSAUDITLINK__" hidden="1">{"fdsup://IBCentral/FAT Viewer?action=UPDATE&amp;creator=factset&amp;DOC_NAME=fat:reuters_annual_source_window.fat&amp;display_string=Audit&amp;DYN_ARGS=TRUE&amp;VAR:ID1=B01T14&amp;VAR:RCODE=AINT&amp;VAR:SDATE=20100399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81__FDSAUDITLINK__" hidden="1">{"fdsup://directions/FAT Viewer?action=UPDATE&amp;creator=factset&amp;DYN_ARGS=TRUE&amp;DOC_NAME=FAT:FQL_AUDITING_CLIENT_TEMPLATE.FAT&amp;display_string=Audit&amp;VAR:KEY=UXSLYZWPIJ&amp;VAR:QUERY=UkdGX0xJQUJTKEFOTiwwWSwsLCwsLE5PQVVESVQp&amp;WINDOW=FIRST_POPUP&amp;HEIGHT=450&amp;WIDTH=450&amp;STAR","T_MAXIMIZED=FALSE&amp;VAR:CALENDAR=FIVEDAY&amp;VAR:SYMBOL=B1CH6X&amp;VAR:INDEX=0"}</definedName>
    <definedName name="_82__FDSAUDITLINK__" hidden="1">{"fdsup://directions/FAT Viewer?action=UPDATE&amp;creator=factset&amp;DYN_ARGS=TRUE&amp;DOC_NAME=FAT:FQL_AUDITING_CLIENT_TEMPLATE.FAT&amp;display_string=Audit&amp;VAR:KEY=WDEZEZENKH&amp;VAR:QUERY=UkdGX0xJQUJTKEFOTiwwWSwsLCwsLE5PQVVESVQp&amp;WINDOW=FIRST_POPUP&amp;HEIGHT=450&amp;WIDTH=450&amp;STAR","T_MAXIMIZED=FALSE&amp;VAR:CALENDAR=FIVEDAY&amp;VAR:SYMBOL=626404&amp;VAR:INDEX=0"}</definedName>
    <definedName name="_83__FDSAUDITLINK__" hidden="1">{"fdsup://directions/FAT Viewer?action=UPDATE&amp;creator=factset&amp;DYN_ARGS=TRUE&amp;DOC_NAME=FAT:FQL_AUDITING_CLIENT_TEMPLATE.FAT&amp;display_string=Audit&amp;VAR:KEY=ORKXMRQDSP&amp;VAR:QUERY=UkdGX0xJQUJTKEFOTiwwWSwsLCwsLE5PQVVESVQp&amp;WINDOW=FIRST_POPUP&amp;HEIGHT=450&amp;WIDTH=450&amp;STAR","T_MAXIMIZED=FALSE&amp;VAR:CALENDAR=FIVEDAY&amp;VAR:SYMBOL=B01T14&amp;VAR:INDEX=0"}</definedName>
    <definedName name="_84__FDSAUDITLINK__" hidden="1">{"fdsup://directions/FAT Viewer?action=UPDATE&amp;creator=factset&amp;DYN_ARGS=TRUE&amp;DOC_NAME=FAT:FQL_AUDITING_CLIENT_TEMPLATE.FAT&amp;display_string=Audit&amp;VAR:KEY=OXQPUFEPST&amp;VAR:QUERY=UkdGX1JPRShBTk4sMFksLCwsLCxOT0FVRElUKQ==&amp;WINDOW=FIRST_POPUP&amp;HEIGHT=450&amp;WIDTH=450&amp;STAR","T_MAXIMIZED=FALSE&amp;VAR:CALENDAR=FIVEDAY&amp;VAR:SYMBOL=VR&amp;VAR:INDEX=0"}</definedName>
    <definedName name="_85__FDSAUDITLINK__" hidden="1">{"fdsup://directions/FAT Viewer?action=UPDATE&amp;creator=factset&amp;DYN_ARGS=TRUE&amp;DOC_NAME=FAT:FQL_AUDITING_CLIENT_TEMPLATE.FAT&amp;display_string=Audit&amp;VAR:KEY=OPUHOROBQX&amp;VAR:QUERY=UkdGX1JPRShBTk4sMFksLCwsLCxOT0FVRElUKQ==&amp;WINDOW=FIRST_POPUP&amp;HEIGHT=450&amp;WIDTH=450&amp;STAR","T_MAXIMIZED=FALSE&amp;VAR:CALENDAR=FIVEDAY&amp;VAR:SYMBOL=GLRE&amp;VAR:INDEX=0"}</definedName>
    <definedName name="_86__FDSAUDITLINK__" hidden="1">{"fdsup://directions/FAT Viewer?action=UPDATE&amp;creator=factset&amp;DYN_ARGS=TRUE&amp;DOC_NAME=FAT:FQL_AUDITING_CLIENT_TEMPLATE.FAT&amp;display_string=Audit&amp;VAR:KEY=GNUHUDUHAV&amp;VAR:QUERY=UkdGX1JPRShBTk4sMFksLCwsLCxOT0FVRElUKQ==&amp;WINDOW=FIRST_POPUP&amp;HEIGHT=450&amp;WIDTH=450&amp;STAR","T_MAXIMIZED=FALSE&amp;VAR:CALENDAR=FIVEDAY&amp;VAR:SYMBOL=IPCR&amp;VAR:INDEX=0"}</definedName>
    <definedName name="_87__FDSAUDITLINK__" hidden="1">{"fdsup://directions/FAT Viewer?action=UPDATE&amp;creator=factset&amp;DYN_ARGS=TRUE&amp;DOC_NAME=FAT:FQL_AUDITING_CLIENT_TEMPLATE.FAT&amp;display_string=Audit&amp;VAR:KEY=CRYHEJQZSD&amp;VAR:QUERY=UkdGX1JPRShBTk4sMFksLCwsLCxOT0FVRElUKQ==&amp;WINDOW=FIRST_POPUP&amp;HEIGHT=450&amp;WIDTH=450&amp;STAR","T_MAXIMIZED=FALSE&amp;VAR:CALENDAR=FIVEDAY&amp;VAR:SYMBOL=MXGL&amp;VAR:INDEX=0"}</definedName>
    <definedName name="_88__FDSAUDITLINK__" hidden="1">{"fdsup://directions/FAT Viewer?action=UPDATE&amp;creator=factset&amp;DYN_ARGS=TRUE&amp;DOC_NAME=FAT:FQL_AUDITING_CLIENT_TEMPLATE.FAT&amp;display_string=Audit&amp;VAR:KEY=MJKBKFIFYR&amp;VAR:QUERY=UkdGX1JPRShBTk4sMFksLCwsLCxOT0FVRElUKQ==&amp;WINDOW=FIRST_POPUP&amp;HEIGHT=450&amp;WIDTH=450&amp;STAR","T_MAXIMIZED=FALSE&amp;VAR:CALENDAR=FIVEDAY&amp;VAR:SYMBOL=PTP&amp;VAR:INDEX=0"}</definedName>
    <definedName name="_89__FDSAUDITLINK__" hidden="1">{"fdsup://directions/FAT Viewer?action=UPDATE&amp;creator=factset&amp;DYN_ARGS=TRUE&amp;DOC_NAME=FAT:FQL_AUDITING_CLIENT_TEMPLATE.FAT&amp;display_string=Audit&amp;VAR:KEY=UJCLKHUTKR&amp;VAR:QUERY=UkdGX1JPRShBTk4sMFksLCwsLCxOT0FVRElUKQ==&amp;WINDOW=FIRST_POPUP&amp;HEIGHT=450&amp;WIDTH=450&amp;STAR","T_MAXIMIZED=FALSE&amp;VAR:CALENDAR=FIVEDAY&amp;VAR:SYMBOL=MRH&amp;VAR:INDEX=0"}</definedName>
    <definedName name="_8TEÂN_HAØNG">#REF!</definedName>
    <definedName name="_9__123Graph_ACHART_14" hidden="1">#REF!</definedName>
    <definedName name="_9__FDSAUDITLINK__" hidden="1">{"fdsup://directions/FAT Viewer?action=UPDATE&amp;creator=factset&amp;DYN_ARGS=TRUE&amp;DOC_NAME=FAT:FQL_AUDITING_CLIENT_TEMPLATE.FAT&amp;display_string=Audit&amp;VAR:KEY=IBWDYTADMZ&amp;VAR:QUERY=UkdGX1JPRShBTk4sMFksLCwsLCxOT0FVRElUKQ==&amp;WINDOW=FIRST_POPUP&amp;HEIGHT=450&amp;WIDTH=450&amp;STAR","T_MAXIMIZED=FALSE&amp;VAR:CALENDAR=FIVEDAY&amp;VAR:SYMBOL=MRH&amp;VAR:INDEX=0"}</definedName>
    <definedName name="_90__FDSAUDITLINK__" hidden="1">{"fdsup://directions/FAT Viewer?action=UPDATE&amp;creator=factset&amp;DYN_ARGS=TRUE&amp;DOC_NAME=FAT:FQL_AUDITING_CLIENT_TEMPLATE.FAT&amp;display_string=Audit&amp;VAR:KEY=SRCDSREXOJ&amp;VAR:QUERY=UkdGX1JPRShBTk4sMFksLCwsLCxOT0FVRElUKQ==&amp;WINDOW=FIRST_POPUP&amp;HEIGHT=450&amp;WIDTH=450&amp;STAR","T_MAXIMIZED=FALSE&amp;VAR:CALENDAR=FIVEDAY&amp;VAR:SYMBOL=FSR&amp;VAR:INDEX=0"}</definedName>
    <definedName name="_91__FDSAUDITLINK__" hidden="1">{"fdsup://directions/FAT Viewer?action=UPDATE&amp;creator=factset&amp;DYN_ARGS=TRUE&amp;DOC_NAME=FAT:FQL_AUDITING_CLIENT_TEMPLATE.FAT&amp;display_string=Audit&amp;VAR:KEY=CPANGVYFWF&amp;VAR:QUERY=UkdGX1JPRShBTk4sMFksLCwsLCxOT0FVRElUKQ==&amp;WINDOW=FIRST_POPUP&amp;HEIGHT=450&amp;WIDTH=450&amp;STAR","T_MAXIMIZED=FALSE&amp;VAR:CALENDAR=FIVEDAY&amp;VAR:SYMBOL=ENH&amp;VAR:INDEX=0"}</definedName>
    <definedName name="_92__FDSAUDITLINK__" hidden="1">{"fdsup://directions/FAT Viewer?action=UPDATE&amp;creator=factset&amp;DYN_ARGS=TRUE&amp;DOC_NAME=FAT:FQL_AUDITING_CLIENT_TEMPLATE.FAT&amp;display_string=Audit&amp;VAR:KEY=CPULERYJQD&amp;VAR:QUERY=UkdGX1JPRShBTk4sMFksLCwsLCxOT0FVRElUKQ==&amp;WINDOW=FIRST_POPUP&amp;HEIGHT=450&amp;WIDTH=450&amp;STAR","T_MAXIMIZED=FALSE&amp;VAR:CALENDAR=FIVEDAY&amp;VAR:SYMBOL=AHL&amp;VAR:INDEX=0"}</definedName>
    <definedName name="_93__FDSAUDITLINK__" hidden="1">{"fdsup://directions/FAT Viewer?action=UPDATE&amp;creator=factset&amp;DYN_ARGS=TRUE&amp;DOC_NAME=FAT:FQL_AUDITING_CLIENT_TEMPLATE.FAT&amp;display_string=Audit&amp;VAR:KEY=QBQZURSZYD&amp;VAR:QUERY=UkdGX1JPRShBTk4sMFksLCwsLCxOT0FVRElUKQ==&amp;WINDOW=FIRST_POPUP&amp;HEIGHT=450&amp;WIDTH=450&amp;STAR","T_MAXIMIZED=FALSE&amp;VAR:CALENDAR=FIVEDAY&amp;VAR:SYMBOL=ORH&amp;VAR:INDEX=0"}</definedName>
    <definedName name="_94__FDSAUDITLINK__" hidden="1">{"fdsup://directions/FAT Viewer?action=UPDATE&amp;creator=factset&amp;DYN_ARGS=TRUE&amp;DOC_NAME=FAT:FQL_AUDITING_CLIENT_TEMPLATE.FAT&amp;display_string=Audit&amp;VAR:KEY=KHOVIPABKT&amp;VAR:QUERY=UkdGX1JPRShBTk4sMFksLCwsLCxOT0FVRElUKQ==&amp;WINDOW=FIRST_POPUP&amp;HEIGHT=450&amp;WIDTH=450&amp;STAR","T_MAXIMIZED=FALSE&amp;VAR:CALENDAR=FIVEDAY&amp;VAR:SYMBOL=RNR&amp;VAR:INDEX=0"}</definedName>
    <definedName name="_95__FDSAUDITLINK__" hidden="1">{"fdsup://directions/FAT Viewer?action=UPDATE&amp;creator=factset&amp;DYN_ARGS=TRUE&amp;DOC_NAME=FAT:FQL_AUDITING_CLIENT_TEMPLATE.FAT&amp;display_string=Audit&amp;VAR:KEY=ILWVQBIRGJ&amp;VAR:QUERY=UkdGX1JPRShBTk4sMFksLCwsLCxOT0FVRElUKQ==&amp;WINDOW=FIRST_POPUP&amp;HEIGHT=450&amp;WIDTH=450&amp;STAR","T_MAXIMIZED=FALSE&amp;VAR:CALENDAR=FIVEDAY&amp;VAR:SYMBOL=RGA&amp;VAR:INDEX=0"}</definedName>
    <definedName name="_96__FDSAUDITLINK__" hidden="1">{"fdsup://directions/FAT Viewer?action=UPDATE&amp;creator=factset&amp;DYN_ARGS=TRUE&amp;DOC_NAME=FAT:FQL_AUDITING_CLIENT_TEMPLATE.FAT&amp;display_string=Audit&amp;VAR:KEY=OZWNCDKHKJ&amp;VAR:QUERY=UkdGX1JPRShBTk4sMFksLCwsLCxOT0FVRElUKQ==&amp;WINDOW=FIRST_POPUP&amp;HEIGHT=450&amp;WIDTH=450&amp;STAR","T_MAXIMIZED=FALSE&amp;VAR:CALENDAR=FIVEDAY&amp;VAR:SYMBOL=PRE&amp;VAR:INDEX=0"}</definedName>
    <definedName name="_97__FDSAUDITLINK__" hidden="1">{"fdsup://directions/FAT Viewer?action=UPDATE&amp;creator=factset&amp;DYN_ARGS=TRUE&amp;DOC_NAME=FAT:FQL_AUDITING_CLIENT_TEMPLATE.FAT&amp;display_string=Audit&amp;VAR:KEY=EZOVSHMVOH&amp;VAR:QUERY=UkdGX1JPRShBTk4sMFksLCwsLCxOT0FVRElUKQ==&amp;WINDOW=FIRST_POPUP&amp;HEIGHT=450&amp;WIDTH=450&amp;STAR","T_MAXIMIZED=FALSE&amp;VAR:CALENDAR=FIVEDAY&amp;VAR:SYMBOL=TRH&amp;VAR:INDEX=0"}</definedName>
    <definedName name="_98__FDSAUDITLINK__" hidden="1">{"fdsup://directions/FAT Viewer?action=UPDATE&amp;creator=factset&amp;DYN_ARGS=TRUE&amp;DOC_NAME=FAT:FQL_AUDITING_CLIENT_TEMPLATE.FAT&amp;display_string=Audit&amp;VAR:KEY=SLCBSLCBAB&amp;VAR:QUERY=UkdGX1JPRShBTk4sMFksLCwsLCxOT0FVRElUKQ==&amp;WINDOW=FIRST_POPUP&amp;HEIGHT=450&amp;WIDTH=450&amp;STAR","T_MAXIMIZED=FALSE&amp;VAR:CALENDAR=FIVEDAY&amp;VAR:SYMBOL=ACGL&amp;VAR:INDEX=0"}</definedName>
    <definedName name="_99__FDSAUDITLINK__" hidden="1">{"fdsup://directions/FAT Viewer?action=UPDATE&amp;creator=factset&amp;DYN_ARGS=TRUE&amp;DOC_NAME=FAT:FQL_AUDITING_CLIENT_TEMPLATE.FAT&amp;display_string=Audit&amp;VAR:KEY=WFSBQRUTEZ&amp;VAR:QUERY=UkdGX1JPRShBTk4sMFksLCwsLCxOT0FVRElUKQ==&amp;WINDOW=FIRST_POPUP&amp;HEIGHT=450&amp;WIDTH=450&amp;STAR","T_MAXIMIZED=FALSE&amp;VAR:CALENDAR=FIVEDAY&amp;VAR:SYMBOL=WTM&amp;VAR:INDEX=0"}</definedName>
    <definedName name="_9SOÁ_CTÖØ">#REF!</definedName>
    <definedName name="_9SOÁ_CTÖØ_1">#REF!</definedName>
    <definedName name="_9SOÁ_CTÖØ_2">#REF!</definedName>
    <definedName name="_9TEÂN_KHAÙCH_HAØ">#REF!</definedName>
    <definedName name="_a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a1">{"'Sheet1'!$L$16"}</definedName>
    <definedName name="_a1_1">{"'Sheet1'!$L$16"}</definedName>
    <definedName name="_a1_1_1">{"'Sheet1'!$L$16"}</definedName>
    <definedName name="_a1_1_1_1">{"'Sheet1'!$L$16"}</definedName>
    <definedName name="_a1_1_1_1_1">{"'Sheet1'!$L$16"}</definedName>
    <definedName name="_a1_1_1_1_1_1">{"'Sheet1'!$L$16"}</definedName>
    <definedName name="_a1_1_1_1_1_1_1">{"'Sheet1'!$L$16"}</definedName>
    <definedName name="_a1_1_1_1_1_1_1_1">{"'Sheet1'!$L$16"}</definedName>
    <definedName name="_a1_1_1_1_1_1_1_1_1">{"'Sheet1'!$L$16"}</definedName>
    <definedName name="_a1_1_1_1_1_1_1_2">{"'Sheet1'!$L$16"}</definedName>
    <definedName name="_a1_1_1_1_1_1_2">{"'Sheet1'!$L$16"}</definedName>
    <definedName name="_a1_1_1_1_1_1_2_1">{"'Sheet1'!$L$16"}</definedName>
    <definedName name="_a1_1_1_1_1_1_3">{"'Sheet1'!$L$16"}</definedName>
    <definedName name="_a1_1_1_1_1_2">{"'Sheet1'!$L$16"}</definedName>
    <definedName name="_a1_1_1_1_1_2_1">{"'Sheet1'!$L$16"}</definedName>
    <definedName name="_a1_1_1_1_1_2_1_1">{"'Sheet1'!$L$16"}</definedName>
    <definedName name="_a1_1_1_1_1_2_2">{"'Sheet1'!$L$16"}</definedName>
    <definedName name="_a1_1_1_1_1_3">{"'Sheet1'!$L$16"}</definedName>
    <definedName name="_a1_1_1_1_1_3_1">{"'Sheet1'!$L$16"}</definedName>
    <definedName name="_a1_1_1_1_1_4">{"'Sheet1'!$L$16"}</definedName>
    <definedName name="_a1_1_1_1_2">{"'Sheet1'!$L$16"}</definedName>
    <definedName name="_a1_1_1_1_2_1">{"'Sheet1'!$L$16"}</definedName>
    <definedName name="_a1_1_1_1_2_1_1">{"'Sheet1'!$L$16"}</definedName>
    <definedName name="_a1_1_1_1_2_1_1_1">{"'Sheet1'!$L$16"}</definedName>
    <definedName name="_a1_1_1_1_2_1_2">{"'Sheet1'!$L$16"}</definedName>
    <definedName name="_a1_1_1_1_2_2">{"'Sheet1'!$L$16"}</definedName>
    <definedName name="_a1_1_1_1_2_2_1">{"'Sheet1'!$L$16"}</definedName>
    <definedName name="_a1_1_1_1_2_3">{"'Sheet1'!$L$16"}</definedName>
    <definedName name="_a1_1_1_1_3">{"'Sheet1'!$L$16"}</definedName>
    <definedName name="_a1_1_1_1_3_1">{"'Sheet1'!$L$16"}</definedName>
    <definedName name="_a1_1_1_1_3_1_1">{"'Sheet1'!$L$16"}</definedName>
    <definedName name="_a1_1_1_1_3_2">{"'Sheet1'!$L$16"}</definedName>
    <definedName name="_a1_1_1_1_4">{"'Sheet1'!$L$16"}</definedName>
    <definedName name="_a1_1_1_1_4_1">{"'Sheet1'!$L$16"}</definedName>
    <definedName name="_a1_1_1_1_5">{"'Sheet1'!$L$16"}</definedName>
    <definedName name="_a1_1_1_2">{"'Sheet1'!$L$16"}</definedName>
    <definedName name="_a1_1_1_2_1">{"'Sheet1'!$L$16"}</definedName>
    <definedName name="_a1_1_1_2_1_1">{"'Sheet1'!$L$16"}</definedName>
    <definedName name="_a1_1_1_2_1_1_1">{"'Sheet1'!$L$16"}</definedName>
    <definedName name="_a1_1_1_2_1_1_1_1">{"'Sheet1'!$L$16"}</definedName>
    <definedName name="_a1_1_1_2_1_1_2">{"'Sheet1'!$L$16"}</definedName>
    <definedName name="_a1_1_1_2_1_2">{"'Sheet1'!$L$16"}</definedName>
    <definedName name="_a1_1_1_2_1_2_1">{"'Sheet1'!$L$16"}</definedName>
    <definedName name="_a1_1_1_2_1_3">{"'Sheet1'!$L$16"}</definedName>
    <definedName name="_a1_1_1_2_2">{"'Sheet1'!$L$16"}</definedName>
    <definedName name="_a1_1_1_2_2_1">{"'Sheet1'!$L$16"}</definedName>
    <definedName name="_a1_1_1_2_2_1_1">{"'Sheet1'!$L$16"}</definedName>
    <definedName name="_a1_1_1_2_2_2">{"'Sheet1'!$L$16"}</definedName>
    <definedName name="_a1_1_1_2_3">{"'Sheet1'!$L$16"}</definedName>
    <definedName name="_a1_1_1_2_3_1">{"'Sheet1'!$L$16"}</definedName>
    <definedName name="_a1_1_1_2_4">{"'Sheet1'!$L$16"}</definedName>
    <definedName name="_a1_1_1_3">{"'Sheet1'!$L$16"}</definedName>
    <definedName name="_a1_1_1_3_1">{"'Sheet1'!$L$16"}</definedName>
    <definedName name="_a1_1_1_3_1_1">{"'Sheet1'!$L$16"}</definedName>
    <definedName name="_a1_1_1_3_1_1_1">{"'Sheet1'!$L$16"}</definedName>
    <definedName name="_a1_1_1_3_1_1_1_1">{"'Sheet1'!$L$16"}</definedName>
    <definedName name="_a1_1_1_3_1_1_2">{"'Sheet1'!$L$16"}</definedName>
    <definedName name="_a1_1_1_3_1_2">{"'Sheet1'!$L$16"}</definedName>
    <definedName name="_a1_1_1_3_1_2_1">{"'Sheet1'!$L$16"}</definedName>
    <definedName name="_a1_1_1_3_1_3">{"'Sheet1'!$L$16"}</definedName>
    <definedName name="_a1_1_1_3_2">{"'Sheet1'!$L$16"}</definedName>
    <definedName name="_a1_1_1_3_2_1">{"'Sheet1'!$L$16"}</definedName>
    <definedName name="_a1_1_1_3_2_1_1">{"'Sheet1'!$L$16"}</definedName>
    <definedName name="_a1_1_1_3_2_2">{"'Sheet1'!$L$16"}</definedName>
    <definedName name="_a1_1_1_3_3">{"'Sheet1'!$L$16"}</definedName>
    <definedName name="_a1_1_1_3_3_1">{"'Sheet1'!$L$16"}</definedName>
    <definedName name="_a1_1_1_3_4">{"'Sheet1'!$L$16"}</definedName>
    <definedName name="_a1_1_1_4">{"'Sheet1'!$L$16"}</definedName>
    <definedName name="_a1_1_1_4_1">{"'Sheet1'!$L$16"}</definedName>
    <definedName name="_a1_1_1_4_1_1">{"'Sheet1'!$L$16"}</definedName>
    <definedName name="_a1_1_1_4_1_1_1">{"'Sheet1'!$L$16"}</definedName>
    <definedName name="_a1_1_1_4_1_2">{"'Sheet1'!$L$16"}</definedName>
    <definedName name="_a1_1_1_4_2">{"'Sheet1'!$L$16"}</definedName>
    <definedName name="_a1_1_1_4_2_1">{"'Sheet1'!$L$16"}</definedName>
    <definedName name="_a1_1_1_4_3">{"'Sheet1'!$L$16"}</definedName>
    <definedName name="_a1_1_1_5">{"'Sheet1'!$L$16"}</definedName>
    <definedName name="_a1_1_1_5_1">{"'Sheet1'!$L$16"}</definedName>
    <definedName name="_a1_1_1_5_1_1">{"'Sheet1'!$L$16"}</definedName>
    <definedName name="_a1_1_1_5_2">{"'Sheet1'!$L$16"}</definedName>
    <definedName name="_a1_1_2">{"'Sheet1'!$L$16"}</definedName>
    <definedName name="_a1_1_2_1">{"'Sheet1'!$L$16"}</definedName>
    <definedName name="_a1_1_2_1_1">{"'Sheet1'!$L$16"}</definedName>
    <definedName name="_a1_1_2_1_1_1">{"'Sheet1'!$L$16"}</definedName>
    <definedName name="_a1_1_2_1_1_1_1">{"'Sheet1'!$L$16"}</definedName>
    <definedName name="_a1_1_2_1_1_1_1_1">{"'Sheet1'!$L$16"}</definedName>
    <definedName name="_a1_1_2_1_1_1_1_1_1">{"'Sheet1'!$L$16"}</definedName>
    <definedName name="_a1_1_2_1_1_1_1_2">{"'Sheet1'!$L$16"}</definedName>
    <definedName name="_a1_1_2_1_1_1_2">{"'Sheet1'!$L$16"}</definedName>
    <definedName name="_a1_1_2_1_1_1_2_1">{"'Sheet1'!$L$16"}</definedName>
    <definedName name="_a1_1_2_1_1_1_3">{"'Sheet1'!$L$16"}</definedName>
    <definedName name="_a1_1_2_1_1_2">{"'Sheet1'!$L$16"}</definedName>
    <definedName name="_a1_1_2_1_1_2_1">{"'Sheet1'!$L$16"}</definedName>
    <definedName name="_a1_1_2_1_1_2_1_1">{"'Sheet1'!$L$16"}</definedName>
    <definedName name="_a1_1_2_1_1_2_2">{"'Sheet1'!$L$16"}</definedName>
    <definedName name="_a1_1_2_1_1_3">{"'Sheet1'!$L$16"}</definedName>
    <definedName name="_a1_1_2_1_1_3_1">{"'Sheet1'!$L$16"}</definedName>
    <definedName name="_a1_1_2_1_1_4">{"'Sheet1'!$L$16"}</definedName>
    <definedName name="_a1_1_2_1_2">{"'Sheet1'!$L$16"}</definedName>
    <definedName name="_a1_1_2_1_2_1">{"'Sheet1'!$L$16"}</definedName>
    <definedName name="_a1_1_2_1_2_1_1">{"'Sheet1'!$L$16"}</definedName>
    <definedName name="_a1_1_2_1_2_1_1_1">{"'Sheet1'!$L$16"}</definedName>
    <definedName name="_a1_1_2_1_2_1_2">{"'Sheet1'!$L$16"}</definedName>
    <definedName name="_a1_1_2_1_2_2">{"'Sheet1'!$L$16"}</definedName>
    <definedName name="_a1_1_2_1_2_2_1">{"'Sheet1'!$L$16"}</definedName>
    <definedName name="_a1_1_2_1_2_3">{"'Sheet1'!$L$16"}</definedName>
    <definedName name="_a1_1_2_1_3">{"'Sheet1'!$L$16"}</definedName>
    <definedName name="_a1_1_2_1_3_1">{"'Sheet1'!$L$16"}</definedName>
    <definedName name="_a1_1_2_1_3_1_1">{"'Sheet1'!$L$16"}</definedName>
    <definedName name="_a1_1_2_1_3_2">{"'Sheet1'!$L$16"}</definedName>
    <definedName name="_a1_1_2_1_4">{"'Sheet1'!$L$16"}</definedName>
    <definedName name="_a1_1_2_1_4_1">{"'Sheet1'!$L$16"}</definedName>
    <definedName name="_a1_1_2_1_5">{"'Sheet1'!$L$16"}</definedName>
    <definedName name="_a1_1_2_2">{"'Sheet1'!$L$16"}</definedName>
    <definedName name="_a1_1_2_2_1">{"'Sheet1'!$L$16"}</definedName>
    <definedName name="_a1_1_2_2_1_1">{"'Sheet1'!$L$16"}</definedName>
    <definedName name="_a1_1_2_2_1_1_1">{"'Sheet1'!$L$16"}</definedName>
    <definedName name="_a1_1_2_2_1_1_1_1">{"'Sheet1'!$L$16"}</definedName>
    <definedName name="_a1_1_2_2_1_1_2">{"'Sheet1'!$L$16"}</definedName>
    <definedName name="_a1_1_2_2_1_2">{"'Sheet1'!$L$16"}</definedName>
    <definedName name="_a1_1_2_2_1_2_1">{"'Sheet1'!$L$16"}</definedName>
    <definedName name="_a1_1_2_2_1_3">{"'Sheet1'!$L$16"}</definedName>
    <definedName name="_a1_1_2_2_2">{"'Sheet1'!$L$16"}</definedName>
    <definedName name="_a1_1_2_2_2_1">{"'Sheet1'!$L$16"}</definedName>
    <definedName name="_a1_1_2_2_2_1_1">{"'Sheet1'!$L$16"}</definedName>
    <definedName name="_a1_1_2_2_2_2">{"'Sheet1'!$L$16"}</definedName>
    <definedName name="_a1_1_2_2_3">{"'Sheet1'!$L$16"}</definedName>
    <definedName name="_a1_1_2_2_3_1">{"'Sheet1'!$L$16"}</definedName>
    <definedName name="_a1_1_2_2_4">{"'Sheet1'!$L$16"}</definedName>
    <definedName name="_a1_1_2_3">{"'Sheet1'!$L$16"}</definedName>
    <definedName name="_a1_1_2_3_1">{"'Sheet1'!$L$16"}</definedName>
    <definedName name="_a1_1_2_3_1_1">{"'Sheet1'!$L$16"}</definedName>
    <definedName name="_a1_1_2_3_1_1_1">{"'Sheet1'!$L$16"}</definedName>
    <definedName name="_a1_1_2_3_1_1_1_1">{"'Sheet1'!$L$16"}</definedName>
    <definedName name="_a1_1_2_3_1_1_2">{"'Sheet1'!$L$16"}</definedName>
    <definedName name="_a1_1_2_3_1_2">{"'Sheet1'!$L$16"}</definedName>
    <definedName name="_a1_1_2_3_1_2_1">{"'Sheet1'!$L$16"}</definedName>
    <definedName name="_a1_1_2_3_1_3">{"'Sheet1'!$L$16"}</definedName>
    <definedName name="_a1_1_2_3_2">{"'Sheet1'!$L$16"}</definedName>
    <definedName name="_a1_1_2_3_2_1">{"'Sheet1'!$L$16"}</definedName>
    <definedName name="_a1_1_2_3_2_1_1">{"'Sheet1'!$L$16"}</definedName>
    <definedName name="_a1_1_2_3_2_2">{"'Sheet1'!$L$16"}</definedName>
    <definedName name="_a1_1_2_3_3">{"'Sheet1'!$L$16"}</definedName>
    <definedName name="_a1_1_2_3_3_1">{"'Sheet1'!$L$16"}</definedName>
    <definedName name="_a1_1_2_3_4">{"'Sheet1'!$L$16"}</definedName>
    <definedName name="_a1_1_2_4">{"'Sheet1'!$L$16"}</definedName>
    <definedName name="_a1_1_2_4_1">{"'Sheet1'!$L$16"}</definedName>
    <definedName name="_a1_1_2_4_1_1">{"'Sheet1'!$L$16"}</definedName>
    <definedName name="_a1_1_2_4_1_1_1">{"'Sheet1'!$L$16"}</definedName>
    <definedName name="_a1_1_2_4_1_2">{"'Sheet1'!$L$16"}</definedName>
    <definedName name="_a1_1_2_4_2">{"'Sheet1'!$L$16"}</definedName>
    <definedName name="_a1_1_2_4_2_1">{"'Sheet1'!$L$16"}</definedName>
    <definedName name="_a1_1_2_4_3">{"'Sheet1'!$L$16"}</definedName>
    <definedName name="_a1_1_2_5">{"'Sheet1'!$L$16"}</definedName>
    <definedName name="_a1_1_2_5_1">{"'Sheet1'!$L$16"}</definedName>
    <definedName name="_a1_1_2_5_1_1">{"'Sheet1'!$L$16"}</definedName>
    <definedName name="_a1_1_2_5_2">{"'Sheet1'!$L$16"}</definedName>
    <definedName name="_a1_1_3">{"'Sheet1'!$L$16"}</definedName>
    <definedName name="_a1_1_3_1">{"'Sheet1'!$L$16"}</definedName>
    <definedName name="_a1_1_3_1_1">{"'Sheet1'!$L$16"}</definedName>
    <definedName name="_a1_1_3_1_1_1">{"'Sheet1'!$L$16"}</definedName>
    <definedName name="_a1_1_3_1_1_1_1">{"'Sheet1'!$L$16"}</definedName>
    <definedName name="_a1_1_3_1_1_1_1_1">{"'Sheet1'!$L$16"}</definedName>
    <definedName name="_a1_1_3_1_1_1_1_1_1">{"'Sheet1'!$L$16"}</definedName>
    <definedName name="_a1_1_3_1_1_1_1_2">{"'Sheet1'!$L$16"}</definedName>
    <definedName name="_a1_1_3_1_1_1_2">{"'Sheet1'!$L$16"}</definedName>
    <definedName name="_a1_1_3_1_1_1_2_1">{"'Sheet1'!$L$16"}</definedName>
    <definedName name="_a1_1_3_1_1_1_3">{"'Sheet1'!$L$16"}</definedName>
    <definedName name="_a1_1_3_1_1_2">{"'Sheet1'!$L$16"}</definedName>
    <definedName name="_a1_1_3_1_1_2_1">{"'Sheet1'!$L$16"}</definedName>
    <definedName name="_a1_1_3_1_1_2_1_1">{"'Sheet1'!$L$16"}</definedName>
    <definedName name="_a1_1_3_1_1_2_2">{"'Sheet1'!$L$16"}</definedName>
    <definedName name="_a1_1_3_1_1_3">{"'Sheet1'!$L$16"}</definedName>
    <definedName name="_a1_1_3_1_1_3_1">{"'Sheet1'!$L$16"}</definedName>
    <definedName name="_a1_1_3_1_1_4">{"'Sheet1'!$L$16"}</definedName>
    <definedName name="_a1_1_3_1_2">{"'Sheet1'!$L$16"}</definedName>
    <definedName name="_a1_1_3_1_2_1">{"'Sheet1'!$L$16"}</definedName>
    <definedName name="_a1_1_3_1_2_1_1">{"'Sheet1'!$L$16"}</definedName>
    <definedName name="_a1_1_3_1_2_1_1_1">{"'Sheet1'!$L$16"}</definedName>
    <definedName name="_a1_1_3_1_2_1_2">{"'Sheet1'!$L$16"}</definedName>
    <definedName name="_a1_1_3_1_2_2">{"'Sheet1'!$L$16"}</definedName>
    <definedName name="_a1_1_3_1_2_2_1">{"'Sheet1'!$L$16"}</definedName>
    <definedName name="_a1_1_3_1_2_3">{"'Sheet1'!$L$16"}</definedName>
    <definedName name="_a1_1_3_1_3">{"'Sheet1'!$L$16"}</definedName>
    <definedName name="_a1_1_3_1_3_1">{"'Sheet1'!$L$16"}</definedName>
    <definedName name="_a1_1_3_1_3_1_1">{"'Sheet1'!$L$16"}</definedName>
    <definedName name="_a1_1_3_1_3_2">{"'Sheet1'!$L$16"}</definedName>
    <definedName name="_a1_1_3_1_4">{"'Sheet1'!$L$16"}</definedName>
    <definedName name="_a1_1_3_1_4_1">{"'Sheet1'!$L$16"}</definedName>
    <definedName name="_a1_1_3_1_5">{"'Sheet1'!$L$16"}</definedName>
    <definedName name="_a1_1_3_2">{"'Sheet1'!$L$16"}</definedName>
    <definedName name="_a1_1_3_2_1">{"'Sheet1'!$L$16"}</definedName>
    <definedName name="_a1_1_3_2_1_1">{"'Sheet1'!$L$16"}</definedName>
    <definedName name="_a1_1_3_2_1_1_1">{"'Sheet1'!$L$16"}</definedName>
    <definedName name="_a1_1_3_2_1_1_1_1">{"'Sheet1'!$L$16"}</definedName>
    <definedName name="_a1_1_3_2_1_1_2">{"'Sheet1'!$L$16"}</definedName>
    <definedName name="_a1_1_3_2_1_2">{"'Sheet1'!$L$16"}</definedName>
    <definedName name="_a1_1_3_2_1_2_1">{"'Sheet1'!$L$16"}</definedName>
    <definedName name="_a1_1_3_2_1_3">{"'Sheet1'!$L$16"}</definedName>
    <definedName name="_a1_1_3_2_2">{"'Sheet1'!$L$16"}</definedName>
    <definedName name="_a1_1_3_2_2_1">{"'Sheet1'!$L$16"}</definedName>
    <definedName name="_a1_1_3_2_2_1_1">{"'Sheet1'!$L$16"}</definedName>
    <definedName name="_a1_1_3_2_2_2">{"'Sheet1'!$L$16"}</definedName>
    <definedName name="_a1_1_3_2_3">{"'Sheet1'!$L$16"}</definedName>
    <definedName name="_a1_1_3_2_3_1">{"'Sheet1'!$L$16"}</definedName>
    <definedName name="_a1_1_3_2_4">{"'Sheet1'!$L$16"}</definedName>
    <definedName name="_a1_1_3_3">{"'Sheet1'!$L$16"}</definedName>
    <definedName name="_a1_1_3_3_1">{"'Sheet1'!$L$16"}</definedName>
    <definedName name="_a1_1_3_3_1_1">{"'Sheet1'!$L$16"}</definedName>
    <definedName name="_a1_1_3_3_1_1_1">{"'Sheet1'!$L$16"}</definedName>
    <definedName name="_a1_1_3_3_1_1_1_1">{"'Sheet1'!$L$16"}</definedName>
    <definedName name="_a1_1_3_3_1_1_2">{"'Sheet1'!$L$16"}</definedName>
    <definedName name="_a1_1_3_3_1_2">{"'Sheet1'!$L$16"}</definedName>
    <definedName name="_a1_1_3_3_1_2_1">{"'Sheet1'!$L$16"}</definedName>
    <definedName name="_a1_1_3_3_1_3">{"'Sheet1'!$L$16"}</definedName>
    <definedName name="_a1_1_3_3_2">{"'Sheet1'!$L$16"}</definedName>
    <definedName name="_a1_1_3_3_2_1">{"'Sheet1'!$L$16"}</definedName>
    <definedName name="_a1_1_3_3_2_1_1">{"'Sheet1'!$L$16"}</definedName>
    <definedName name="_a1_1_3_3_2_2">{"'Sheet1'!$L$16"}</definedName>
    <definedName name="_a1_1_3_3_3">{"'Sheet1'!$L$16"}</definedName>
    <definedName name="_a1_1_3_3_3_1">{"'Sheet1'!$L$16"}</definedName>
    <definedName name="_a1_1_3_3_4">{"'Sheet1'!$L$16"}</definedName>
    <definedName name="_a1_1_3_4">{"'Sheet1'!$L$16"}</definedName>
    <definedName name="_a1_1_3_4_1">{"'Sheet1'!$L$16"}</definedName>
    <definedName name="_a1_1_3_4_1_1">{"'Sheet1'!$L$16"}</definedName>
    <definedName name="_a1_1_3_4_1_1_1">{"'Sheet1'!$L$16"}</definedName>
    <definedName name="_a1_1_3_4_1_2">{"'Sheet1'!$L$16"}</definedName>
    <definedName name="_a1_1_3_4_2">{"'Sheet1'!$L$16"}</definedName>
    <definedName name="_a1_1_3_4_2_1">{"'Sheet1'!$L$16"}</definedName>
    <definedName name="_a1_1_3_4_3">{"'Sheet1'!$L$16"}</definedName>
    <definedName name="_a1_1_3_5">{"'Sheet1'!$L$16"}</definedName>
    <definedName name="_a1_1_3_5_1">{"'Sheet1'!$L$16"}</definedName>
    <definedName name="_a1_1_3_5_1_1">{"'Sheet1'!$L$16"}</definedName>
    <definedName name="_a1_1_3_5_2">{"'Sheet1'!$L$16"}</definedName>
    <definedName name="_a1_1_4">{"'Sheet1'!$L$16"}</definedName>
    <definedName name="_a1_1_4_1">{"'Sheet1'!$L$16"}</definedName>
    <definedName name="_a1_1_4_1_1">{"'Sheet1'!$L$16"}</definedName>
    <definedName name="_a1_1_4_1_1_1">{"'Sheet1'!$L$16"}</definedName>
    <definedName name="_a1_1_4_1_1_1_1">{"'Sheet1'!$L$16"}</definedName>
    <definedName name="_a1_1_4_1_1_1_1_1">{"'Sheet1'!$L$16"}</definedName>
    <definedName name="_a1_1_4_1_1_1_2">{"'Sheet1'!$L$16"}</definedName>
    <definedName name="_a1_1_4_1_1_2">{"'Sheet1'!$L$16"}</definedName>
    <definedName name="_a1_1_4_1_1_2_1">{"'Sheet1'!$L$16"}</definedName>
    <definedName name="_a1_1_4_1_1_3">{"'Sheet1'!$L$16"}</definedName>
    <definedName name="_a1_1_4_1_2">{"'Sheet1'!$L$16"}</definedName>
    <definedName name="_a1_1_4_1_2_1">{"'Sheet1'!$L$16"}</definedName>
    <definedName name="_a1_1_4_1_2_1_1">{"'Sheet1'!$L$16"}</definedName>
    <definedName name="_a1_1_4_1_2_2">{"'Sheet1'!$L$16"}</definedName>
    <definedName name="_a1_1_4_1_3">{"'Sheet1'!$L$16"}</definedName>
    <definedName name="_a1_1_4_1_3_1">{"'Sheet1'!$L$16"}</definedName>
    <definedName name="_a1_1_4_1_4">{"'Sheet1'!$L$16"}</definedName>
    <definedName name="_a1_1_4_2">{"'Sheet1'!$L$16"}</definedName>
    <definedName name="_a1_1_4_2_1">{"'Sheet1'!$L$16"}</definedName>
    <definedName name="_a1_1_4_2_1_1">{"'Sheet1'!$L$16"}</definedName>
    <definedName name="_a1_1_4_2_1_1_1">{"'Sheet1'!$L$16"}</definedName>
    <definedName name="_a1_1_4_2_1_2">{"'Sheet1'!$L$16"}</definedName>
    <definedName name="_a1_1_4_2_2">{"'Sheet1'!$L$16"}</definedName>
    <definedName name="_a1_1_4_2_2_1">{"'Sheet1'!$L$16"}</definedName>
    <definedName name="_a1_1_4_2_3">{"'Sheet1'!$L$16"}</definedName>
    <definedName name="_a1_1_4_3">{"'Sheet1'!$L$16"}</definedName>
    <definedName name="_a1_1_4_3_1">{"'Sheet1'!$L$16"}</definedName>
    <definedName name="_a1_1_4_3_1_1">{"'Sheet1'!$L$16"}</definedName>
    <definedName name="_a1_1_4_3_2">{"'Sheet1'!$L$16"}</definedName>
    <definedName name="_a1_1_4_4">{"'Sheet1'!$L$16"}</definedName>
    <definedName name="_a1_1_4_4_1">{"'Sheet1'!$L$16"}</definedName>
    <definedName name="_a1_1_4_5">{"'Sheet1'!$L$16"}</definedName>
    <definedName name="_a1_1_5">{"'Sheet1'!$L$16"}</definedName>
    <definedName name="_a1_1_5_1">{"'Sheet1'!$L$16"}</definedName>
    <definedName name="_a1_1_5_1_1">{"'Sheet1'!$L$16"}</definedName>
    <definedName name="_a1_1_5_1_1_1">{"'Sheet1'!$L$16"}</definedName>
    <definedName name="_a1_1_5_1_1_1_1">{"'Sheet1'!$L$16"}</definedName>
    <definedName name="_a1_1_5_1_1_2">{"'Sheet1'!$L$16"}</definedName>
    <definedName name="_a1_1_5_1_2">{"'Sheet1'!$L$16"}</definedName>
    <definedName name="_a1_1_5_1_2_1">{"'Sheet1'!$L$16"}</definedName>
    <definedName name="_a1_1_5_1_3">{"'Sheet1'!$L$16"}</definedName>
    <definedName name="_a1_1_5_2">{"'Sheet1'!$L$16"}</definedName>
    <definedName name="_a1_1_5_2_1">{"'Sheet1'!$L$16"}</definedName>
    <definedName name="_a1_1_5_2_1_1">{"'Sheet1'!$L$16"}</definedName>
    <definedName name="_a1_1_5_2_2">{"'Sheet1'!$L$16"}</definedName>
    <definedName name="_a1_1_5_3">{"'Sheet1'!$L$16"}</definedName>
    <definedName name="_a1_1_5_3_1">{"'Sheet1'!$L$16"}</definedName>
    <definedName name="_a1_1_5_4">{"'Sheet1'!$L$16"}</definedName>
    <definedName name="_a1_2">{"'Sheet1'!$L$16"}</definedName>
    <definedName name="_a1_2_1">{"'Sheet1'!$L$16"}</definedName>
    <definedName name="_a1_2_1_1">{"'Sheet1'!$L$16"}</definedName>
    <definedName name="_a1_2_1_1_1">{"'Sheet1'!$L$16"}</definedName>
    <definedName name="_a1_2_1_1_1_1">{"'Sheet1'!$L$16"}</definedName>
    <definedName name="_a1_2_1_1_1_1_1">{"'Sheet1'!$L$16"}</definedName>
    <definedName name="_a1_2_1_1_1_1_1_1">{"'Sheet1'!$L$16"}</definedName>
    <definedName name="_a1_2_1_1_1_1_1_1_1">{"'Sheet1'!$L$16"}</definedName>
    <definedName name="_a1_2_1_1_1_1_1_2">{"'Sheet1'!$L$16"}</definedName>
    <definedName name="_a1_2_1_1_1_1_2">{"'Sheet1'!$L$16"}</definedName>
    <definedName name="_a1_2_1_1_1_1_2_1">{"'Sheet1'!$L$16"}</definedName>
    <definedName name="_a1_2_1_1_1_1_3">{"'Sheet1'!$L$16"}</definedName>
    <definedName name="_a1_2_1_1_1_2">{"'Sheet1'!$L$16"}</definedName>
    <definedName name="_a1_2_1_1_1_2_1">{"'Sheet1'!$L$16"}</definedName>
    <definedName name="_a1_2_1_1_1_2_1_1">{"'Sheet1'!$L$16"}</definedName>
    <definedName name="_a1_2_1_1_1_2_2">{"'Sheet1'!$L$16"}</definedName>
    <definedName name="_a1_2_1_1_1_3">{"'Sheet1'!$L$16"}</definedName>
    <definedName name="_a1_2_1_1_1_3_1">{"'Sheet1'!$L$16"}</definedName>
    <definedName name="_a1_2_1_1_1_4">{"'Sheet1'!$L$16"}</definedName>
    <definedName name="_a1_2_1_1_2">{"'Sheet1'!$L$16"}</definedName>
    <definedName name="_a1_2_1_1_2_1">{"'Sheet1'!$L$16"}</definedName>
    <definedName name="_a1_2_1_1_2_1_1">{"'Sheet1'!$L$16"}</definedName>
    <definedName name="_a1_2_1_1_2_1_1_1">{"'Sheet1'!$L$16"}</definedName>
    <definedName name="_a1_2_1_1_2_1_2">{"'Sheet1'!$L$16"}</definedName>
    <definedName name="_a1_2_1_1_2_2">{"'Sheet1'!$L$16"}</definedName>
    <definedName name="_a1_2_1_1_2_2_1">{"'Sheet1'!$L$16"}</definedName>
    <definedName name="_a1_2_1_1_2_3">{"'Sheet1'!$L$16"}</definedName>
    <definedName name="_a1_2_1_1_3">{"'Sheet1'!$L$16"}</definedName>
    <definedName name="_a1_2_1_1_3_1">{"'Sheet1'!$L$16"}</definedName>
    <definedName name="_a1_2_1_1_3_1_1">{"'Sheet1'!$L$16"}</definedName>
    <definedName name="_a1_2_1_1_3_2">{"'Sheet1'!$L$16"}</definedName>
    <definedName name="_a1_2_1_1_4">{"'Sheet1'!$L$16"}</definedName>
    <definedName name="_a1_2_1_1_4_1">{"'Sheet1'!$L$16"}</definedName>
    <definedName name="_a1_2_1_1_5">{"'Sheet1'!$L$16"}</definedName>
    <definedName name="_a1_2_1_2">{"'Sheet1'!$L$16"}</definedName>
    <definedName name="_a1_2_1_2_1">{"'Sheet1'!$L$16"}</definedName>
    <definedName name="_a1_2_1_2_1_1">{"'Sheet1'!$L$16"}</definedName>
    <definedName name="_a1_2_1_2_1_1_1">{"'Sheet1'!$L$16"}</definedName>
    <definedName name="_a1_2_1_2_1_1_1_1">{"'Sheet1'!$L$16"}</definedName>
    <definedName name="_a1_2_1_2_1_1_2">{"'Sheet1'!$L$16"}</definedName>
    <definedName name="_a1_2_1_2_1_2">{"'Sheet1'!$L$16"}</definedName>
    <definedName name="_a1_2_1_2_1_2_1">{"'Sheet1'!$L$16"}</definedName>
    <definedName name="_a1_2_1_2_1_3">{"'Sheet1'!$L$16"}</definedName>
    <definedName name="_a1_2_1_2_2">{"'Sheet1'!$L$16"}</definedName>
    <definedName name="_a1_2_1_2_2_1">{"'Sheet1'!$L$16"}</definedName>
    <definedName name="_a1_2_1_2_2_1_1">{"'Sheet1'!$L$16"}</definedName>
    <definedName name="_a1_2_1_2_2_2">{"'Sheet1'!$L$16"}</definedName>
    <definedName name="_a1_2_1_2_3">{"'Sheet1'!$L$16"}</definedName>
    <definedName name="_a1_2_1_2_3_1">{"'Sheet1'!$L$16"}</definedName>
    <definedName name="_a1_2_1_2_4">{"'Sheet1'!$L$16"}</definedName>
    <definedName name="_a1_2_1_3">{"'Sheet1'!$L$16"}</definedName>
    <definedName name="_a1_2_1_3_1">{"'Sheet1'!$L$16"}</definedName>
    <definedName name="_a1_2_1_3_1_1">{"'Sheet1'!$L$16"}</definedName>
    <definedName name="_a1_2_1_3_1_1_1">{"'Sheet1'!$L$16"}</definedName>
    <definedName name="_a1_2_1_3_1_1_1_1">{"'Sheet1'!$L$16"}</definedName>
    <definedName name="_a1_2_1_3_1_1_2">{"'Sheet1'!$L$16"}</definedName>
    <definedName name="_a1_2_1_3_1_2">{"'Sheet1'!$L$16"}</definedName>
    <definedName name="_a1_2_1_3_1_2_1">{"'Sheet1'!$L$16"}</definedName>
    <definedName name="_a1_2_1_3_1_3">{"'Sheet1'!$L$16"}</definedName>
    <definedName name="_a1_2_1_3_2">{"'Sheet1'!$L$16"}</definedName>
    <definedName name="_a1_2_1_3_2_1">{"'Sheet1'!$L$16"}</definedName>
    <definedName name="_a1_2_1_3_2_1_1">{"'Sheet1'!$L$16"}</definedName>
    <definedName name="_a1_2_1_3_2_2">{"'Sheet1'!$L$16"}</definedName>
    <definedName name="_a1_2_1_3_3">{"'Sheet1'!$L$16"}</definedName>
    <definedName name="_a1_2_1_3_3_1">{"'Sheet1'!$L$16"}</definedName>
    <definedName name="_a1_2_1_3_4">{"'Sheet1'!$L$16"}</definedName>
    <definedName name="_a1_2_1_4">{"'Sheet1'!$L$16"}</definedName>
    <definedName name="_a1_2_1_4_1">{"'Sheet1'!$L$16"}</definedName>
    <definedName name="_a1_2_1_4_1_1">{"'Sheet1'!$L$16"}</definedName>
    <definedName name="_a1_2_1_4_1_1_1">{"'Sheet1'!$L$16"}</definedName>
    <definedName name="_a1_2_1_4_1_2">{"'Sheet1'!$L$16"}</definedName>
    <definedName name="_a1_2_1_4_2">{"'Sheet1'!$L$16"}</definedName>
    <definedName name="_a1_2_1_4_2_1">{"'Sheet1'!$L$16"}</definedName>
    <definedName name="_a1_2_1_4_3">{"'Sheet1'!$L$16"}</definedName>
    <definedName name="_a1_2_1_5">{"'Sheet1'!$L$16"}</definedName>
    <definedName name="_a1_2_1_5_1">{"'Sheet1'!$L$16"}</definedName>
    <definedName name="_a1_2_1_5_1_1">{"'Sheet1'!$L$16"}</definedName>
    <definedName name="_a1_2_1_5_2">{"'Sheet1'!$L$16"}</definedName>
    <definedName name="_a1_2_2">{"'Sheet1'!$L$16"}</definedName>
    <definedName name="_a1_2_2_1">{"'Sheet1'!$L$16"}</definedName>
    <definedName name="_a1_2_2_1_1">{"'Sheet1'!$L$16"}</definedName>
    <definedName name="_a1_2_2_1_1_1">{"'Sheet1'!$L$16"}</definedName>
    <definedName name="_a1_2_2_1_1_1_1">{"'Sheet1'!$L$16"}</definedName>
    <definedName name="_a1_2_2_1_1_1_1_1">{"'Sheet1'!$L$16"}</definedName>
    <definedName name="_a1_2_2_1_1_1_1_1_1">{"'Sheet1'!$L$16"}</definedName>
    <definedName name="_a1_2_2_1_1_1_1_2">{"'Sheet1'!$L$16"}</definedName>
    <definedName name="_a1_2_2_1_1_1_2">{"'Sheet1'!$L$16"}</definedName>
    <definedName name="_a1_2_2_1_1_1_2_1">{"'Sheet1'!$L$16"}</definedName>
    <definedName name="_a1_2_2_1_1_1_3">{"'Sheet1'!$L$16"}</definedName>
    <definedName name="_a1_2_2_1_1_2">{"'Sheet1'!$L$16"}</definedName>
    <definedName name="_a1_2_2_1_1_2_1">{"'Sheet1'!$L$16"}</definedName>
    <definedName name="_a1_2_2_1_1_2_1_1">{"'Sheet1'!$L$16"}</definedName>
    <definedName name="_a1_2_2_1_1_2_2">{"'Sheet1'!$L$16"}</definedName>
    <definedName name="_a1_2_2_1_1_3">{"'Sheet1'!$L$16"}</definedName>
    <definedName name="_a1_2_2_1_1_3_1">{"'Sheet1'!$L$16"}</definedName>
    <definedName name="_a1_2_2_1_1_4">{"'Sheet1'!$L$16"}</definedName>
    <definedName name="_a1_2_2_1_2">{"'Sheet1'!$L$16"}</definedName>
    <definedName name="_a1_2_2_1_2_1">{"'Sheet1'!$L$16"}</definedName>
    <definedName name="_a1_2_2_1_2_1_1">{"'Sheet1'!$L$16"}</definedName>
    <definedName name="_a1_2_2_1_2_1_1_1">{"'Sheet1'!$L$16"}</definedName>
    <definedName name="_a1_2_2_1_2_1_2">{"'Sheet1'!$L$16"}</definedName>
    <definedName name="_a1_2_2_1_2_2">{"'Sheet1'!$L$16"}</definedName>
    <definedName name="_a1_2_2_1_2_2_1">{"'Sheet1'!$L$16"}</definedName>
    <definedName name="_a1_2_2_1_2_3">{"'Sheet1'!$L$16"}</definedName>
    <definedName name="_a1_2_2_1_3">{"'Sheet1'!$L$16"}</definedName>
    <definedName name="_a1_2_2_1_3_1">{"'Sheet1'!$L$16"}</definedName>
    <definedName name="_a1_2_2_1_3_1_1">{"'Sheet1'!$L$16"}</definedName>
    <definedName name="_a1_2_2_1_3_2">{"'Sheet1'!$L$16"}</definedName>
    <definedName name="_a1_2_2_1_4">{"'Sheet1'!$L$16"}</definedName>
    <definedName name="_a1_2_2_1_4_1">{"'Sheet1'!$L$16"}</definedName>
    <definedName name="_a1_2_2_1_5">{"'Sheet1'!$L$16"}</definedName>
    <definedName name="_a1_2_2_2">{"'Sheet1'!$L$16"}</definedName>
    <definedName name="_a1_2_2_2_1">{"'Sheet1'!$L$16"}</definedName>
    <definedName name="_a1_2_2_2_1_1">{"'Sheet1'!$L$16"}</definedName>
    <definedName name="_a1_2_2_2_1_1_1">{"'Sheet1'!$L$16"}</definedName>
    <definedName name="_a1_2_2_2_1_1_1_1">{"'Sheet1'!$L$16"}</definedName>
    <definedName name="_a1_2_2_2_1_1_2">{"'Sheet1'!$L$16"}</definedName>
    <definedName name="_a1_2_2_2_1_2">{"'Sheet1'!$L$16"}</definedName>
    <definedName name="_a1_2_2_2_1_2_1">{"'Sheet1'!$L$16"}</definedName>
    <definedName name="_a1_2_2_2_1_3">{"'Sheet1'!$L$16"}</definedName>
    <definedName name="_a1_2_2_2_2">{"'Sheet1'!$L$16"}</definedName>
    <definedName name="_a1_2_2_2_2_1">{"'Sheet1'!$L$16"}</definedName>
    <definedName name="_a1_2_2_2_2_1_1">{"'Sheet1'!$L$16"}</definedName>
    <definedName name="_a1_2_2_2_2_2">{"'Sheet1'!$L$16"}</definedName>
    <definedName name="_a1_2_2_2_3">{"'Sheet1'!$L$16"}</definedName>
    <definedName name="_a1_2_2_2_3_1">{"'Sheet1'!$L$16"}</definedName>
    <definedName name="_a1_2_2_2_4">{"'Sheet1'!$L$16"}</definedName>
    <definedName name="_a1_2_2_3">{"'Sheet1'!$L$16"}</definedName>
    <definedName name="_a1_2_2_3_1">{"'Sheet1'!$L$16"}</definedName>
    <definedName name="_a1_2_2_3_1_1">{"'Sheet1'!$L$16"}</definedName>
    <definedName name="_a1_2_2_3_1_1_1">{"'Sheet1'!$L$16"}</definedName>
    <definedName name="_a1_2_2_3_1_1_1_1">{"'Sheet1'!$L$16"}</definedName>
    <definedName name="_a1_2_2_3_1_1_2">{"'Sheet1'!$L$16"}</definedName>
    <definedName name="_a1_2_2_3_1_2">{"'Sheet1'!$L$16"}</definedName>
    <definedName name="_a1_2_2_3_1_2_1">{"'Sheet1'!$L$16"}</definedName>
    <definedName name="_a1_2_2_3_1_3">{"'Sheet1'!$L$16"}</definedName>
    <definedName name="_a1_2_2_3_2">{"'Sheet1'!$L$16"}</definedName>
    <definedName name="_a1_2_2_3_2_1">{"'Sheet1'!$L$16"}</definedName>
    <definedName name="_a1_2_2_3_2_1_1">{"'Sheet1'!$L$16"}</definedName>
    <definedName name="_a1_2_2_3_2_2">{"'Sheet1'!$L$16"}</definedName>
    <definedName name="_a1_2_2_3_3">{"'Sheet1'!$L$16"}</definedName>
    <definedName name="_a1_2_2_3_3_1">{"'Sheet1'!$L$16"}</definedName>
    <definedName name="_a1_2_2_3_4">{"'Sheet1'!$L$16"}</definedName>
    <definedName name="_a1_2_2_4">{"'Sheet1'!$L$16"}</definedName>
    <definedName name="_a1_2_2_4_1">{"'Sheet1'!$L$16"}</definedName>
    <definedName name="_a1_2_2_4_1_1">{"'Sheet1'!$L$16"}</definedName>
    <definedName name="_a1_2_2_4_1_1_1">{"'Sheet1'!$L$16"}</definedName>
    <definedName name="_a1_2_2_4_1_2">{"'Sheet1'!$L$16"}</definedName>
    <definedName name="_a1_2_2_4_2">{"'Sheet1'!$L$16"}</definedName>
    <definedName name="_a1_2_2_4_2_1">{"'Sheet1'!$L$16"}</definedName>
    <definedName name="_a1_2_2_4_3">{"'Sheet1'!$L$16"}</definedName>
    <definedName name="_a1_2_2_5">{"'Sheet1'!$L$16"}</definedName>
    <definedName name="_a1_2_2_5_1">{"'Sheet1'!$L$16"}</definedName>
    <definedName name="_a1_2_2_5_1_1">{"'Sheet1'!$L$16"}</definedName>
    <definedName name="_a1_2_2_5_2">{"'Sheet1'!$L$16"}</definedName>
    <definedName name="_a1_2_3">{"'Sheet1'!$L$16"}</definedName>
    <definedName name="_a1_2_3_1">{"'Sheet1'!$L$16"}</definedName>
    <definedName name="_a1_2_3_1_1">{"'Sheet1'!$L$16"}</definedName>
    <definedName name="_a1_2_3_1_1_1">{"'Sheet1'!$L$16"}</definedName>
    <definedName name="_a1_2_3_1_1_1_1">{"'Sheet1'!$L$16"}</definedName>
    <definedName name="_a1_2_3_1_1_1_1_1">{"'Sheet1'!$L$16"}</definedName>
    <definedName name="_a1_2_3_1_1_1_1_1_1">{"'Sheet1'!$L$16"}</definedName>
    <definedName name="_a1_2_3_1_1_1_1_2">{"'Sheet1'!$L$16"}</definedName>
    <definedName name="_a1_2_3_1_1_1_2">{"'Sheet1'!$L$16"}</definedName>
    <definedName name="_a1_2_3_1_1_1_2_1">{"'Sheet1'!$L$16"}</definedName>
    <definedName name="_a1_2_3_1_1_1_3">{"'Sheet1'!$L$16"}</definedName>
    <definedName name="_a1_2_3_1_1_2">{"'Sheet1'!$L$16"}</definedName>
    <definedName name="_a1_2_3_1_1_2_1">{"'Sheet1'!$L$16"}</definedName>
    <definedName name="_a1_2_3_1_1_2_1_1">{"'Sheet1'!$L$16"}</definedName>
    <definedName name="_a1_2_3_1_1_2_2">{"'Sheet1'!$L$16"}</definedName>
    <definedName name="_a1_2_3_1_1_3">{"'Sheet1'!$L$16"}</definedName>
    <definedName name="_a1_2_3_1_1_3_1">{"'Sheet1'!$L$16"}</definedName>
    <definedName name="_a1_2_3_1_1_4">{"'Sheet1'!$L$16"}</definedName>
    <definedName name="_a1_2_3_1_2">{"'Sheet1'!$L$16"}</definedName>
    <definedName name="_a1_2_3_1_2_1">{"'Sheet1'!$L$16"}</definedName>
    <definedName name="_a1_2_3_1_2_1_1">{"'Sheet1'!$L$16"}</definedName>
    <definedName name="_a1_2_3_1_2_1_1_1">{"'Sheet1'!$L$16"}</definedName>
    <definedName name="_a1_2_3_1_2_1_2">{"'Sheet1'!$L$16"}</definedName>
    <definedName name="_a1_2_3_1_2_2">{"'Sheet1'!$L$16"}</definedName>
    <definedName name="_a1_2_3_1_2_2_1">{"'Sheet1'!$L$16"}</definedName>
    <definedName name="_a1_2_3_1_2_3">{"'Sheet1'!$L$16"}</definedName>
    <definedName name="_a1_2_3_1_3">{"'Sheet1'!$L$16"}</definedName>
    <definedName name="_a1_2_3_1_3_1">{"'Sheet1'!$L$16"}</definedName>
    <definedName name="_a1_2_3_1_3_1_1">{"'Sheet1'!$L$16"}</definedName>
    <definedName name="_a1_2_3_1_3_2">{"'Sheet1'!$L$16"}</definedName>
    <definedName name="_a1_2_3_1_4">{"'Sheet1'!$L$16"}</definedName>
    <definedName name="_a1_2_3_1_4_1">{"'Sheet1'!$L$16"}</definedName>
    <definedName name="_a1_2_3_1_5">{"'Sheet1'!$L$16"}</definedName>
    <definedName name="_a1_2_3_2">{"'Sheet1'!$L$16"}</definedName>
    <definedName name="_a1_2_3_2_1">{"'Sheet1'!$L$16"}</definedName>
    <definedName name="_a1_2_3_2_1_1">{"'Sheet1'!$L$16"}</definedName>
    <definedName name="_a1_2_3_2_1_1_1">{"'Sheet1'!$L$16"}</definedName>
    <definedName name="_a1_2_3_2_1_1_1_1">{"'Sheet1'!$L$16"}</definedName>
    <definedName name="_a1_2_3_2_1_1_2">{"'Sheet1'!$L$16"}</definedName>
    <definedName name="_a1_2_3_2_1_2">{"'Sheet1'!$L$16"}</definedName>
    <definedName name="_a1_2_3_2_1_2_1">{"'Sheet1'!$L$16"}</definedName>
    <definedName name="_a1_2_3_2_1_3">{"'Sheet1'!$L$16"}</definedName>
    <definedName name="_a1_2_3_2_2">{"'Sheet1'!$L$16"}</definedName>
    <definedName name="_a1_2_3_2_2_1">{"'Sheet1'!$L$16"}</definedName>
    <definedName name="_a1_2_3_2_2_1_1">{"'Sheet1'!$L$16"}</definedName>
    <definedName name="_a1_2_3_2_2_2">{"'Sheet1'!$L$16"}</definedName>
    <definedName name="_a1_2_3_2_3">{"'Sheet1'!$L$16"}</definedName>
    <definedName name="_a1_2_3_2_3_1">{"'Sheet1'!$L$16"}</definedName>
    <definedName name="_a1_2_3_2_4">{"'Sheet1'!$L$16"}</definedName>
    <definedName name="_a1_2_3_3">{"'Sheet1'!$L$16"}</definedName>
    <definedName name="_a1_2_3_3_1">{"'Sheet1'!$L$16"}</definedName>
    <definedName name="_a1_2_3_3_1_1">{"'Sheet1'!$L$16"}</definedName>
    <definedName name="_a1_2_3_3_1_1_1">{"'Sheet1'!$L$16"}</definedName>
    <definedName name="_a1_2_3_3_1_1_1_1">{"'Sheet1'!$L$16"}</definedName>
    <definedName name="_a1_2_3_3_1_1_2">{"'Sheet1'!$L$16"}</definedName>
    <definedName name="_a1_2_3_3_1_2">{"'Sheet1'!$L$16"}</definedName>
    <definedName name="_a1_2_3_3_1_2_1">{"'Sheet1'!$L$16"}</definedName>
    <definedName name="_a1_2_3_3_1_3">{"'Sheet1'!$L$16"}</definedName>
    <definedName name="_a1_2_3_3_2">{"'Sheet1'!$L$16"}</definedName>
    <definedName name="_a1_2_3_3_2_1">{"'Sheet1'!$L$16"}</definedName>
    <definedName name="_a1_2_3_3_2_1_1">{"'Sheet1'!$L$16"}</definedName>
    <definedName name="_a1_2_3_3_2_2">{"'Sheet1'!$L$16"}</definedName>
    <definedName name="_a1_2_3_3_3">{"'Sheet1'!$L$16"}</definedName>
    <definedName name="_a1_2_3_3_3_1">{"'Sheet1'!$L$16"}</definedName>
    <definedName name="_a1_2_3_3_4">{"'Sheet1'!$L$16"}</definedName>
    <definedName name="_a1_2_3_4">{"'Sheet1'!$L$16"}</definedName>
    <definedName name="_a1_2_3_4_1">{"'Sheet1'!$L$16"}</definedName>
    <definedName name="_a1_2_3_4_1_1">{"'Sheet1'!$L$16"}</definedName>
    <definedName name="_a1_2_3_4_1_1_1">{"'Sheet1'!$L$16"}</definedName>
    <definedName name="_a1_2_3_4_1_2">{"'Sheet1'!$L$16"}</definedName>
    <definedName name="_a1_2_3_4_2">{"'Sheet1'!$L$16"}</definedName>
    <definedName name="_a1_2_3_4_2_1">{"'Sheet1'!$L$16"}</definedName>
    <definedName name="_a1_2_3_4_3">{"'Sheet1'!$L$16"}</definedName>
    <definedName name="_a1_2_3_5">{"'Sheet1'!$L$16"}</definedName>
    <definedName name="_a1_2_3_5_1">{"'Sheet1'!$L$16"}</definedName>
    <definedName name="_a1_2_3_5_1_1">{"'Sheet1'!$L$16"}</definedName>
    <definedName name="_a1_2_3_5_2">{"'Sheet1'!$L$16"}</definedName>
    <definedName name="_a1_2_4">{"'Sheet1'!$L$16"}</definedName>
    <definedName name="_a1_2_4_1">{"'Sheet1'!$L$16"}</definedName>
    <definedName name="_a1_2_4_1_1">{"'Sheet1'!$L$16"}</definedName>
    <definedName name="_a1_2_4_1_1_1">{"'Sheet1'!$L$16"}</definedName>
    <definedName name="_a1_2_4_1_1_1_1">{"'Sheet1'!$L$16"}</definedName>
    <definedName name="_a1_2_4_1_1_1_1_1">{"'Sheet1'!$L$16"}</definedName>
    <definedName name="_a1_2_4_1_1_1_2">{"'Sheet1'!$L$16"}</definedName>
    <definedName name="_a1_2_4_1_1_2">{"'Sheet1'!$L$16"}</definedName>
    <definedName name="_a1_2_4_1_1_2_1">{"'Sheet1'!$L$16"}</definedName>
    <definedName name="_a1_2_4_1_1_3">{"'Sheet1'!$L$16"}</definedName>
    <definedName name="_a1_2_4_1_2">{"'Sheet1'!$L$16"}</definedName>
    <definedName name="_a1_2_4_1_2_1">{"'Sheet1'!$L$16"}</definedName>
    <definedName name="_a1_2_4_1_2_1_1">{"'Sheet1'!$L$16"}</definedName>
    <definedName name="_a1_2_4_1_2_2">{"'Sheet1'!$L$16"}</definedName>
    <definedName name="_a1_2_4_1_3">{"'Sheet1'!$L$16"}</definedName>
    <definedName name="_a1_2_4_1_3_1">{"'Sheet1'!$L$16"}</definedName>
    <definedName name="_a1_2_4_1_4">{"'Sheet1'!$L$16"}</definedName>
    <definedName name="_a1_2_4_2">{"'Sheet1'!$L$16"}</definedName>
    <definedName name="_a1_2_4_2_1">{"'Sheet1'!$L$16"}</definedName>
    <definedName name="_a1_2_4_2_1_1">{"'Sheet1'!$L$16"}</definedName>
    <definedName name="_a1_2_4_2_1_1_1">{"'Sheet1'!$L$16"}</definedName>
    <definedName name="_a1_2_4_2_1_2">{"'Sheet1'!$L$16"}</definedName>
    <definedName name="_a1_2_4_2_2">{"'Sheet1'!$L$16"}</definedName>
    <definedName name="_a1_2_4_2_2_1">{"'Sheet1'!$L$16"}</definedName>
    <definedName name="_a1_2_4_2_3">{"'Sheet1'!$L$16"}</definedName>
    <definedName name="_a1_2_4_3">{"'Sheet1'!$L$16"}</definedName>
    <definedName name="_a1_2_4_3_1">{"'Sheet1'!$L$16"}</definedName>
    <definedName name="_a1_2_4_3_1_1">{"'Sheet1'!$L$16"}</definedName>
    <definedName name="_a1_2_4_3_2">{"'Sheet1'!$L$16"}</definedName>
    <definedName name="_a1_2_4_4">{"'Sheet1'!$L$16"}</definedName>
    <definedName name="_a1_2_4_4_1">{"'Sheet1'!$L$16"}</definedName>
    <definedName name="_a1_2_4_5">{"'Sheet1'!$L$16"}</definedName>
    <definedName name="_a1_2_5">{"'Sheet1'!$L$16"}</definedName>
    <definedName name="_a1_2_5_1">{"'Sheet1'!$L$16"}</definedName>
    <definedName name="_a1_2_5_1_1">{"'Sheet1'!$L$16"}</definedName>
    <definedName name="_a1_2_5_1_1_1">{"'Sheet1'!$L$16"}</definedName>
    <definedName name="_a1_2_5_1_1_1_1">{"'Sheet1'!$L$16"}</definedName>
    <definedName name="_a1_2_5_1_1_2">{"'Sheet1'!$L$16"}</definedName>
    <definedName name="_a1_2_5_1_2">{"'Sheet1'!$L$16"}</definedName>
    <definedName name="_a1_2_5_1_2_1">{"'Sheet1'!$L$16"}</definedName>
    <definedName name="_a1_2_5_1_3">{"'Sheet1'!$L$16"}</definedName>
    <definedName name="_a1_2_5_2">{"'Sheet1'!$L$16"}</definedName>
    <definedName name="_a1_2_5_2_1">{"'Sheet1'!$L$16"}</definedName>
    <definedName name="_a1_2_5_2_1_1">{"'Sheet1'!$L$16"}</definedName>
    <definedName name="_a1_2_5_2_2">{"'Sheet1'!$L$16"}</definedName>
    <definedName name="_a1_2_5_3">{"'Sheet1'!$L$16"}</definedName>
    <definedName name="_a1_2_5_3_1">{"'Sheet1'!$L$16"}</definedName>
    <definedName name="_a1_2_5_4">{"'Sheet1'!$L$16"}</definedName>
    <definedName name="_a1_3">{"'Sheet1'!$L$16"}</definedName>
    <definedName name="_a1_3_1">{"'Sheet1'!$L$16"}</definedName>
    <definedName name="_a1_3_1_1">{"'Sheet1'!$L$16"}</definedName>
    <definedName name="_a1_3_1_1_1">{"'Sheet1'!$L$16"}</definedName>
    <definedName name="_a1_3_1_1_1_1">{"'Sheet1'!$L$16"}</definedName>
    <definedName name="_a1_3_1_1_1_1_1">{"'Sheet1'!$L$16"}</definedName>
    <definedName name="_a1_3_1_1_1_1_1_1">{"'Sheet1'!$L$16"}</definedName>
    <definedName name="_a1_3_1_1_1_1_2">{"'Sheet1'!$L$16"}</definedName>
    <definedName name="_a1_3_1_1_1_2">{"'Sheet1'!$L$16"}</definedName>
    <definedName name="_a1_3_1_1_1_2_1">{"'Sheet1'!$L$16"}</definedName>
    <definedName name="_a1_3_1_1_1_3">{"'Sheet1'!$L$16"}</definedName>
    <definedName name="_a1_3_1_1_2">{"'Sheet1'!$L$16"}</definedName>
    <definedName name="_a1_3_1_1_2_1">{"'Sheet1'!$L$16"}</definedName>
    <definedName name="_a1_3_1_1_2_1_1">{"'Sheet1'!$L$16"}</definedName>
    <definedName name="_a1_3_1_1_2_2">{"'Sheet1'!$L$16"}</definedName>
    <definedName name="_a1_3_1_1_3">{"'Sheet1'!$L$16"}</definedName>
    <definedName name="_a1_3_1_1_3_1">{"'Sheet1'!$L$16"}</definedName>
    <definedName name="_a1_3_1_1_4">{"'Sheet1'!$L$16"}</definedName>
    <definedName name="_a1_3_1_2">{"'Sheet1'!$L$16"}</definedName>
    <definedName name="_a1_3_1_2_1">{"'Sheet1'!$L$16"}</definedName>
    <definedName name="_a1_3_1_2_1_1">{"'Sheet1'!$L$16"}</definedName>
    <definedName name="_a1_3_1_2_1_1_1">{"'Sheet1'!$L$16"}</definedName>
    <definedName name="_a1_3_1_2_1_2">{"'Sheet1'!$L$16"}</definedName>
    <definedName name="_a1_3_1_2_2">{"'Sheet1'!$L$16"}</definedName>
    <definedName name="_a1_3_1_2_2_1">{"'Sheet1'!$L$16"}</definedName>
    <definedName name="_a1_3_1_2_3">{"'Sheet1'!$L$16"}</definedName>
    <definedName name="_a1_3_1_3">{"'Sheet1'!$L$16"}</definedName>
    <definedName name="_a1_3_1_3_1">{"'Sheet1'!$L$16"}</definedName>
    <definedName name="_a1_3_1_3_1_1">{"'Sheet1'!$L$16"}</definedName>
    <definedName name="_a1_3_1_3_2">{"'Sheet1'!$L$16"}</definedName>
    <definedName name="_a1_3_1_4">{"'Sheet1'!$L$16"}</definedName>
    <definedName name="_a1_3_1_4_1">{"'Sheet1'!$L$16"}</definedName>
    <definedName name="_a1_3_1_5">{"'Sheet1'!$L$16"}</definedName>
    <definedName name="_a1_3_2">{"'Sheet1'!$L$16"}</definedName>
    <definedName name="_a1_3_2_1">{"'Sheet1'!$L$16"}</definedName>
    <definedName name="_a1_3_2_1_1">{"'Sheet1'!$L$16"}</definedName>
    <definedName name="_a1_3_2_1_1_1">{"'Sheet1'!$L$16"}</definedName>
    <definedName name="_a1_3_2_1_1_1_1">{"'Sheet1'!$L$16"}</definedName>
    <definedName name="_a1_3_2_1_1_2">{"'Sheet1'!$L$16"}</definedName>
    <definedName name="_a1_3_2_1_2">{"'Sheet1'!$L$16"}</definedName>
    <definedName name="_a1_3_2_1_2_1">{"'Sheet1'!$L$16"}</definedName>
    <definedName name="_a1_3_2_1_3">{"'Sheet1'!$L$16"}</definedName>
    <definedName name="_a1_3_2_2">{"'Sheet1'!$L$16"}</definedName>
    <definedName name="_a1_3_2_2_1">{"'Sheet1'!$L$16"}</definedName>
    <definedName name="_a1_3_2_2_1_1">{"'Sheet1'!$L$16"}</definedName>
    <definedName name="_a1_3_2_2_2">{"'Sheet1'!$L$16"}</definedName>
    <definedName name="_a1_3_2_3">{"'Sheet1'!$L$16"}</definedName>
    <definedName name="_a1_3_2_3_1">{"'Sheet1'!$L$16"}</definedName>
    <definedName name="_a1_3_2_4">{"'Sheet1'!$L$16"}</definedName>
    <definedName name="_a1_3_3">{"'Sheet1'!$L$16"}</definedName>
    <definedName name="_a1_3_3_1">{"'Sheet1'!$L$16"}</definedName>
    <definedName name="_a1_3_3_1_1">{"'Sheet1'!$L$16"}</definedName>
    <definedName name="_a1_3_3_1_1_1">{"'Sheet1'!$L$16"}</definedName>
    <definedName name="_a1_3_3_1_1_1_1">{"'Sheet1'!$L$16"}</definedName>
    <definedName name="_a1_3_3_1_1_2">{"'Sheet1'!$L$16"}</definedName>
    <definedName name="_a1_3_3_1_2">{"'Sheet1'!$L$16"}</definedName>
    <definedName name="_a1_3_3_1_2_1">{"'Sheet1'!$L$16"}</definedName>
    <definedName name="_a1_3_3_1_3">{"'Sheet1'!$L$16"}</definedName>
    <definedName name="_a1_3_3_2">{"'Sheet1'!$L$16"}</definedName>
    <definedName name="_a1_3_3_2_1">{"'Sheet1'!$L$16"}</definedName>
    <definedName name="_a1_3_3_2_1_1">{"'Sheet1'!$L$16"}</definedName>
    <definedName name="_a1_3_3_2_2">{"'Sheet1'!$L$16"}</definedName>
    <definedName name="_a1_3_3_3">{"'Sheet1'!$L$16"}</definedName>
    <definedName name="_a1_3_3_3_1">{"'Sheet1'!$L$16"}</definedName>
    <definedName name="_a1_3_3_4">{"'Sheet1'!$L$16"}</definedName>
    <definedName name="_a1_3_4">{"'Sheet1'!$L$16"}</definedName>
    <definedName name="_a1_3_4_1">{"'Sheet1'!$L$16"}</definedName>
    <definedName name="_a1_3_4_1_1">{"'Sheet1'!$L$16"}</definedName>
    <definedName name="_a1_3_4_1_1_1">{"'Sheet1'!$L$16"}</definedName>
    <definedName name="_a1_3_4_1_2">{"'Sheet1'!$L$16"}</definedName>
    <definedName name="_a1_3_4_2">{"'Sheet1'!$L$16"}</definedName>
    <definedName name="_a1_3_4_2_1">{"'Sheet1'!$L$16"}</definedName>
    <definedName name="_a1_3_4_3">{"'Sheet1'!$L$16"}</definedName>
    <definedName name="_a1_3_5">{"'Sheet1'!$L$16"}</definedName>
    <definedName name="_a1_3_5_1">{"'Sheet1'!$L$16"}</definedName>
    <definedName name="_a1_3_5_1_1">{"'Sheet1'!$L$16"}</definedName>
    <definedName name="_a1_3_5_2">{"'Sheet1'!$L$16"}</definedName>
    <definedName name="_a1_4">{"'Sheet1'!$L$16"}</definedName>
    <definedName name="_a1_4_1">{"'Sheet1'!$L$16"}</definedName>
    <definedName name="_a1_4_1_1">{"'Sheet1'!$L$16"}</definedName>
    <definedName name="_a1_4_1_1_1">{"'Sheet1'!$L$16"}</definedName>
    <definedName name="_a1_4_1_1_1_1">{"'Sheet1'!$L$16"}</definedName>
    <definedName name="_a1_4_1_1_1_1_1">{"'Sheet1'!$L$16"}</definedName>
    <definedName name="_a1_4_1_1_1_1_1_1">{"'Sheet1'!$L$16"}</definedName>
    <definedName name="_a1_4_1_1_1_1_2">{"'Sheet1'!$L$16"}</definedName>
    <definedName name="_a1_4_1_1_1_2">{"'Sheet1'!$L$16"}</definedName>
    <definedName name="_a1_4_1_1_1_2_1">{"'Sheet1'!$L$16"}</definedName>
    <definedName name="_a1_4_1_1_1_3">{"'Sheet1'!$L$16"}</definedName>
    <definedName name="_a1_4_1_1_2">{"'Sheet1'!$L$16"}</definedName>
    <definedName name="_a1_4_1_1_2_1">{"'Sheet1'!$L$16"}</definedName>
    <definedName name="_a1_4_1_1_2_1_1">{"'Sheet1'!$L$16"}</definedName>
    <definedName name="_a1_4_1_1_2_2">{"'Sheet1'!$L$16"}</definedName>
    <definedName name="_a1_4_1_1_3">{"'Sheet1'!$L$16"}</definedName>
    <definedName name="_a1_4_1_1_3_1">{"'Sheet1'!$L$16"}</definedName>
    <definedName name="_a1_4_1_1_4">{"'Sheet1'!$L$16"}</definedName>
    <definedName name="_a1_4_1_2">{"'Sheet1'!$L$16"}</definedName>
    <definedName name="_a1_4_1_2_1">{"'Sheet1'!$L$16"}</definedName>
    <definedName name="_a1_4_1_2_1_1">{"'Sheet1'!$L$16"}</definedName>
    <definedName name="_a1_4_1_2_1_1_1">{"'Sheet1'!$L$16"}</definedName>
    <definedName name="_a1_4_1_2_1_2">{"'Sheet1'!$L$16"}</definedName>
    <definedName name="_a1_4_1_2_2">{"'Sheet1'!$L$16"}</definedName>
    <definedName name="_a1_4_1_2_2_1">{"'Sheet1'!$L$16"}</definedName>
    <definedName name="_a1_4_1_2_3">{"'Sheet1'!$L$16"}</definedName>
    <definedName name="_a1_4_1_3">{"'Sheet1'!$L$16"}</definedName>
    <definedName name="_a1_4_1_3_1">{"'Sheet1'!$L$16"}</definedName>
    <definedName name="_a1_4_1_3_1_1">{"'Sheet1'!$L$16"}</definedName>
    <definedName name="_a1_4_1_3_2">{"'Sheet1'!$L$16"}</definedName>
    <definedName name="_a1_4_1_4">{"'Sheet1'!$L$16"}</definedName>
    <definedName name="_a1_4_1_4_1">{"'Sheet1'!$L$16"}</definedName>
    <definedName name="_a1_4_1_5">{"'Sheet1'!$L$16"}</definedName>
    <definedName name="_a1_4_2">{"'Sheet1'!$L$16"}</definedName>
    <definedName name="_a1_4_2_1">{"'Sheet1'!$L$16"}</definedName>
    <definedName name="_a1_4_2_1_1">{"'Sheet1'!$L$16"}</definedName>
    <definedName name="_a1_4_2_1_1_1">{"'Sheet1'!$L$16"}</definedName>
    <definedName name="_a1_4_2_1_1_1_1">{"'Sheet1'!$L$16"}</definedName>
    <definedName name="_a1_4_2_1_1_2">{"'Sheet1'!$L$16"}</definedName>
    <definedName name="_a1_4_2_1_2">{"'Sheet1'!$L$16"}</definedName>
    <definedName name="_a1_4_2_1_2_1">{"'Sheet1'!$L$16"}</definedName>
    <definedName name="_a1_4_2_1_3">{"'Sheet1'!$L$16"}</definedName>
    <definedName name="_a1_4_2_2">{"'Sheet1'!$L$16"}</definedName>
    <definedName name="_a1_4_2_2_1">{"'Sheet1'!$L$16"}</definedName>
    <definedName name="_a1_4_2_2_1_1">{"'Sheet1'!$L$16"}</definedName>
    <definedName name="_a1_4_2_2_2">{"'Sheet1'!$L$16"}</definedName>
    <definedName name="_a1_4_2_3">{"'Sheet1'!$L$16"}</definedName>
    <definedName name="_a1_4_2_3_1">{"'Sheet1'!$L$16"}</definedName>
    <definedName name="_a1_4_2_4">{"'Sheet1'!$L$16"}</definedName>
    <definedName name="_a1_4_3">{"'Sheet1'!$L$16"}</definedName>
    <definedName name="_a1_4_3_1">{"'Sheet1'!$L$16"}</definedName>
    <definedName name="_a1_4_3_1_1">{"'Sheet1'!$L$16"}</definedName>
    <definedName name="_a1_4_3_1_1_1">{"'Sheet1'!$L$16"}</definedName>
    <definedName name="_a1_4_3_1_1_1_1">{"'Sheet1'!$L$16"}</definedName>
    <definedName name="_a1_4_3_1_1_2">{"'Sheet1'!$L$16"}</definedName>
    <definedName name="_a1_4_3_1_2">{"'Sheet1'!$L$16"}</definedName>
    <definedName name="_a1_4_3_1_2_1">{"'Sheet1'!$L$16"}</definedName>
    <definedName name="_a1_4_3_1_3">{"'Sheet1'!$L$16"}</definedName>
    <definedName name="_a1_4_3_2">{"'Sheet1'!$L$16"}</definedName>
    <definedName name="_a1_4_3_2_1">{"'Sheet1'!$L$16"}</definedName>
    <definedName name="_a1_4_3_2_1_1">{"'Sheet1'!$L$16"}</definedName>
    <definedName name="_a1_4_3_2_2">{"'Sheet1'!$L$16"}</definedName>
    <definedName name="_a1_4_3_3">{"'Sheet1'!$L$16"}</definedName>
    <definedName name="_a1_4_3_3_1">{"'Sheet1'!$L$16"}</definedName>
    <definedName name="_a1_4_3_4">{"'Sheet1'!$L$16"}</definedName>
    <definedName name="_a1_4_4">{"'Sheet1'!$L$16"}</definedName>
    <definedName name="_a1_4_4_1">{"'Sheet1'!$L$16"}</definedName>
    <definedName name="_a1_4_4_1_1">{"'Sheet1'!$L$16"}</definedName>
    <definedName name="_a1_4_4_1_1_1">{"'Sheet1'!$L$16"}</definedName>
    <definedName name="_a1_4_4_1_2">{"'Sheet1'!$L$16"}</definedName>
    <definedName name="_a1_4_4_2">{"'Sheet1'!$L$16"}</definedName>
    <definedName name="_a1_4_4_2_1">{"'Sheet1'!$L$16"}</definedName>
    <definedName name="_a1_4_4_3">{"'Sheet1'!$L$16"}</definedName>
    <definedName name="_a1_4_5">{"'Sheet1'!$L$16"}</definedName>
    <definedName name="_a1_4_5_1">{"'Sheet1'!$L$16"}</definedName>
    <definedName name="_a1_4_5_1_1">{"'Sheet1'!$L$16"}</definedName>
    <definedName name="_a1_4_5_2">{"'Sheet1'!$L$16"}</definedName>
    <definedName name="_a1_5">{"'Sheet1'!$L$16"}</definedName>
    <definedName name="_a1_5_1">{"'Sheet1'!$L$16"}</definedName>
    <definedName name="_a1_5_1_1">{"'Sheet1'!$L$16"}</definedName>
    <definedName name="_a1_5_1_1_1">{"'Sheet1'!$L$16"}</definedName>
    <definedName name="_a1_5_1_1_1_1">{"'Sheet1'!$L$16"}</definedName>
    <definedName name="_a1_5_1_1_1_1_1">{"'Sheet1'!$L$16"}</definedName>
    <definedName name="_a1_5_1_1_1_1_1_1">{"'Sheet1'!$L$16"}</definedName>
    <definedName name="_a1_5_1_1_1_1_2">{"'Sheet1'!$L$16"}</definedName>
    <definedName name="_a1_5_1_1_1_2">{"'Sheet1'!$L$16"}</definedName>
    <definedName name="_a1_5_1_1_1_2_1">{"'Sheet1'!$L$16"}</definedName>
    <definedName name="_a1_5_1_1_1_3">{"'Sheet1'!$L$16"}</definedName>
    <definedName name="_a1_5_1_1_2">{"'Sheet1'!$L$16"}</definedName>
    <definedName name="_a1_5_1_1_2_1">{"'Sheet1'!$L$16"}</definedName>
    <definedName name="_a1_5_1_1_2_1_1">{"'Sheet1'!$L$16"}</definedName>
    <definedName name="_a1_5_1_1_2_2">{"'Sheet1'!$L$16"}</definedName>
    <definedName name="_a1_5_1_1_3">{"'Sheet1'!$L$16"}</definedName>
    <definedName name="_a1_5_1_1_3_1">{"'Sheet1'!$L$16"}</definedName>
    <definedName name="_a1_5_1_1_4">{"'Sheet1'!$L$16"}</definedName>
    <definedName name="_a1_5_1_2">{"'Sheet1'!$L$16"}</definedName>
    <definedName name="_a1_5_1_2_1">{"'Sheet1'!$L$16"}</definedName>
    <definedName name="_a1_5_1_2_1_1">{"'Sheet1'!$L$16"}</definedName>
    <definedName name="_a1_5_1_2_1_1_1">{"'Sheet1'!$L$16"}</definedName>
    <definedName name="_a1_5_1_2_1_2">{"'Sheet1'!$L$16"}</definedName>
    <definedName name="_a1_5_1_2_2">{"'Sheet1'!$L$16"}</definedName>
    <definedName name="_a1_5_1_2_2_1">{"'Sheet1'!$L$16"}</definedName>
    <definedName name="_a1_5_1_2_3">{"'Sheet1'!$L$16"}</definedName>
    <definedName name="_a1_5_1_3">{"'Sheet1'!$L$16"}</definedName>
    <definedName name="_a1_5_1_3_1">{"'Sheet1'!$L$16"}</definedName>
    <definedName name="_a1_5_1_3_1_1">{"'Sheet1'!$L$16"}</definedName>
    <definedName name="_a1_5_1_3_2">{"'Sheet1'!$L$16"}</definedName>
    <definedName name="_a1_5_1_4">{"'Sheet1'!$L$16"}</definedName>
    <definedName name="_a1_5_1_4_1">{"'Sheet1'!$L$16"}</definedName>
    <definedName name="_a1_5_1_5">{"'Sheet1'!$L$16"}</definedName>
    <definedName name="_a1_5_2">{"'Sheet1'!$L$16"}</definedName>
    <definedName name="_a1_5_2_1">{"'Sheet1'!$L$16"}</definedName>
    <definedName name="_a1_5_2_1_1">{"'Sheet1'!$L$16"}</definedName>
    <definedName name="_a1_5_2_1_1_1">{"'Sheet1'!$L$16"}</definedName>
    <definedName name="_a1_5_2_1_1_1_1">{"'Sheet1'!$L$16"}</definedName>
    <definedName name="_a1_5_2_1_1_2">{"'Sheet1'!$L$16"}</definedName>
    <definedName name="_a1_5_2_1_2">{"'Sheet1'!$L$16"}</definedName>
    <definedName name="_a1_5_2_1_2_1">{"'Sheet1'!$L$16"}</definedName>
    <definedName name="_a1_5_2_1_3">{"'Sheet1'!$L$16"}</definedName>
    <definedName name="_a1_5_2_2">{"'Sheet1'!$L$16"}</definedName>
    <definedName name="_a1_5_2_2_1">{"'Sheet1'!$L$16"}</definedName>
    <definedName name="_a1_5_2_2_1_1">{"'Sheet1'!$L$16"}</definedName>
    <definedName name="_a1_5_2_2_2">{"'Sheet1'!$L$16"}</definedName>
    <definedName name="_a1_5_2_3">{"'Sheet1'!$L$16"}</definedName>
    <definedName name="_a1_5_2_3_1">{"'Sheet1'!$L$16"}</definedName>
    <definedName name="_a1_5_2_4">{"'Sheet1'!$L$16"}</definedName>
    <definedName name="_a1_5_3">{"'Sheet1'!$L$16"}</definedName>
    <definedName name="_a1_5_3_1">{"'Sheet1'!$L$16"}</definedName>
    <definedName name="_a1_5_3_1_1">{"'Sheet1'!$L$16"}</definedName>
    <definedName name="_a1_5_3_1_1_1">{"'Sheet1'!$L$16"}</definedName>
    <definedName name="_a1_5_3_1_1_1_1">{"'Sheet1'!$L$16"}</definedName>
    <definedName name="_a1_5_3_1_1_2">{"'Sheet1'!$L$16"}</definedName>
    <definedName name="_a1_5_3_1_2">{"'Sheet1'!$L$16"}</definedName>
    <definedName name="_a1_5_3_1_2_1">{"'Sheet1'!$L$16"}</definedName>
    <definedName name="_a1_5_3_1_3">{"'Sheet1'!$L$16"}</definedName>
    <definedName name="_a1_5_3_2">{"'Sheet1'!$L$16"}</definedName>
    <definedName name="_a1_5_3_2_1">{"'Sheet1'!$L$16"}</definedName>
    <definedName name="_a1_5_3_2_1_1">{"'Sheet1'!$L$16"}</definedName>
    <definedName name="_a1_5_3_2_2">{"'Sheet1'!$L$16"}</definedName>
    <definedName name="_a1_5_3_3">{"'Sheet1'!$L$16"}</definedName>
    <definedName name="_a1_5_3_3_1">{"'Sheet1'!$L$16"}</definedName>
    <definedName name="_a1_5_3_4">{"'Sheet1'!$L$16"}</definedName>
    <definedName name="_a1_5_4">{"'Sheet1'!$L$16"}</definedName>
    <definedName name="_a1_5_4_1">{"'Sheet1'!$L$16"}</definedName>
    <definedName name="_a1_5_4_1_1">{"'Sheet1'!$L$16"}</definedName>
    <definedName name="_a1_5_4_1_1_1">{"'Sheet1'!$L$16"}</definedName>
    <definedName name="_a1_5_4_1_2">{"'Sheet1'!$L$16"}</definedName>
    <definedName name="_a1_5_4_2">{"'Sheet1'!$L$16"}</definedName>
    <definedName name="_a1_5_4_2_1">{"'Sheet1'!$L$16"}</definedName>
    <definedName name="_a1_5_4_3">{"'Sheet1'!$L$16"}</definedName>
    <definedName name="_a1_5_5">{"'Sheet1'!$L$16"}</definedName>
    <definedName name="_a1_5_5_1">{"'Sheet1'!$L$16"}</definedName>
    <definedName name="_a1_5_5_1_1">{"'Sheet1'!$L$16"}</definedName>
    <definedName name="_a1_5_5_2">{"'Sheet1'!$L$16"}</definedName>
    <definedName name="_a10" hidden="1">{"'Sheet1'!$L$16"}</definedName>
    <definedName name="_a10_1" hidden="1">{"'Sheet1'!$L$16"}</definedName>
    <definedName name="_a10_1_1" hidden="1">{"'Sheet1'!$L$16"}</definedName>
    <definedName name="_a10_1_1_1" hidden="1">{"'Sheet1'!$L$16"}</definedName>
    <definedName name="_a10_1_2" hidden="1">{"'Sheet1'!$L$16"}</definedName>
    <definedName name="_a10_2" hidden="1">{"'Sheet1'!$L$16"}</definedName>
    <definedName name="_a10_2_1" hidden="1">{"'Sheet1'!$L$16"}</definedName>
    <definedName name="_a10_3" hidden="1">{"'Sheet1'!$L$16"}</definedName>
    <definedName name="_a11" hidden="1">{"'Sheet1'!$L$16"}</definedName>
    <definedName name="_a11_1" hidden="1">{"'Sheet1'!$L$16"}</definedName>
    <definedName name="_a11_1_1" hidden="1">{"'Sheet1'!$L$16"}</definedName>
    <definedName name="_a11_1_1_1" hidden="1">{"'Sheet1'!$L$16"}</definedName>
    <definedName name="_a11_1_2" hidden="1">{"'Sheet1'!$L$16"}</definedName>
    <definedName name="_a11_2" hidden="1">{"'Sheet1'!$L$16"}</definedName>
    <definedName name="_a11_2_1" hidden="1">{"'Sheet1'!$L$16"}</definedName>
    <definedName name="_a11_3" hidden="1">{"'Sheet1'!$L$16"}</definedName>
    <definedName name="_a12" hidden="1">{"'Sheet1'!$L$16"}</definedName>
    <definedName name="_a12_1" hidden="1">{"'Sheet1'!$L$16"}</definedName>
    <definedName name="_a12_1_1" hidden="1">{"'Sheet1'!$L$16"}</definedName>
    <definedName name="_a12_1_1_1" hidden="1">{"'Sheet1'!$L$16"}</definedName>
    <definedName name="_a12_1_2" hidden="1">{"'Sheet1'!$L$16"}</definedName>
    <definedName name="_a12_2" hidden="1">{"'Sheet1'!$L$16"}</definedName>
    <definedName name="_a12_2_1" hidden="1">{"'Sheet1'!$L$16"}</definedName>
    <definedName name="_a12_3" hidden="1">{"'Sheet1'!$L$16"}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29_1" hidden="1">{"Offgrid",#N/A,FALSE,"OFFGRID";"Region",#N/A,FALSE,"REGION";"Offgrid -2",#N/A,FALSE,"OFFGRID";"WTP",#N/A,FALSE,"WTP";"WTP -2",#N/A,FALSE,"WTP";"Project",#N/A,FALSE,"PROJECT";"Summary -2",#N/A,FALSE,"SUMMARY"}</definedName>
    <definedName name="_a129_1_1" hidden="1">{"Offgrid",#N/A,FALSE,"OFFGRID";"Region",#N/A,FALSE,"REGION";"Offgrid -2",#N/A,FALSE,"OFFGRID";"WTP",#N/A,FALSE,"WTP";"WTP -2",#N/A,FALSE,"WTP";"Project",#N/A,FALSE,"PROJECT";"Summary -2",#N/A,FALSE,"SUMMARY"}</definedName>
    <definedName name="_a129_1_1_1" hidden="1">{"Offgrid",#N/A,FALSE,"OFFGRID";"Region",#N/A,FALSE,"REGION";"Offgrid -2",#N/A,FALSE,"OFFGRID";"WTP",#N/A,FALSE,"WTP";"WTP -2",#N/A,FALSE,"WTP";"Project",#N/A,FALSE,"PROJECT";"Summary -2",#N/A,FALSE,"SUMMARY"}</definedName>
    <definedName name="_a129_1_2" hidden="1">{"Offgrid",#N/A,FALSE,"OFFGRID";"Region",#N/A,FALSE,"REGION";"Offgrid -2",#N/A,FALSE,"OFFGRID";"WTP",#N/A,FALSE,"WTP";"WTP -2",#N/A,FALSE,"WTP";"Project",#N/A,FALSE,"PROJECT";"Summary -2",#N/A,FALSE,"SUMMARY"}</definedName>
    <definedName name="_a129_2" hidden="1">{"Offgrid",#N/A,FALSE,"OFFGRID";"Region",#N/A,FALSE,"REGION";"Offgrid -2",#N/A,FALSE,"OFFGRID";"WTP",#N/A,FALSE,"WTP";"WTP -2",#N/A,FALSE,"WTP";"Project",#N/A,FALSE,"PROJECT";"Summary -2",#N/A,FALSE,"SUMMARY"}</definedName>
    <definedName name="_a129_2_1" hidden="1">{"Offgrid",#N/A,FALSE,"OFFGRID";"Region",#N/A,FALSE,"REGION";"Offgrid -2",#N/A,FALSE,"OFFGRID";"WTP",#N/A,FALSE,"WTP";"WTP -2",#N/A,FALSE,"WTP";"Project",#N/A,FALSE,"PROJECT";"Summary -2",#N/A,FALSE,"SUMMARY"}</definedName>
    <definedName name="_a129_3" hidden="1">{"Offgrid",#N/A,FALSE,"OFFGRID";"Region",#N/A,FALSE,"REGION";"Offgrid -2",#N/A,FALSE,"OFFGRID";"WTP",#N/A,FALSE,"WTP";"WTP -2",#N/A,FALSE,"WTP";"Project",#N/A,FALSE,"PROJECT";"Summary -2",#N/A,FALSE,"SUMMARY"}</definedName>
    <definedName name="_a13" hidden="1">{"'Sheet1'!$L$16"}</definedName>
    <definedName name="_a13_1" hidden="1">{"'Sheet1'!$L$16"}</definedName>
    <definedName name="_a13_1_1" hidden="1">{"'Sheet1'!$L$16"}</definedName>
    <definedName name="_a13_1_1_1" hidden="1">{"'Sheet1'!$L$16"}</definedName>
    <definedName name="_a13_1_2" hidden="1">{"'Sheet1'!$L$16"}</definedName>
    <definedName name="_a13_2" hidden="1">{"'Sheet1'!$L$16"}</definedName>
    <definedName name="_a13_2_1" hidden="1">{"'Sheet1'!$L$16"}</definedName>
    <definedName name="_a13_3" hidden="1">{"'Sheet1'!$L$16"}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a130_1" hidden="1">{"Offgrid",#N/A,FALSE,"OFFGRID";"Region",#N/A,FALSE,"REGION";"Offgrid -2",#N/A,FALSE,"OFFGRID";"WTP",#N/A,FALSE,"WTP";"WTP -2",#N/A,FALSE,"WTP";"Project",#N/A,FALSE,"PROJECT";"Summary -2",#N/A,FALSE,"SUMMARY"}</definedName>
    <definedName name="_a130_1_1" hidden="1">{"Offgrid",#N/A,FALSE,"OFFGRID";"Region",#N/A,FALSE,"REGION";"Offgrid -2",#N/A,FALSE,"OFFGRID";"WTP",#N/A,FALSE,"WTP";"WTP -2",#N/A,FALSE,"WTP";"Project",#N/A,FALSE,"PROJECT";"Summary -2",#N/A,FALSE,"SUMMARY"}</definedName>
    <definedName name="_a130_1_1_1" hidden="1">{"Offgrid",#N/A,FALSE,"OFFGRID";"Region",#N/A,FALSE,"REGION";"Offgrid -2",#N/A,FALSE,"OFFGRID";"WTP",#N/A,FALSE,"WTP";"WTP -2",#N/A,FALSE,"WTP";"Project",#N/A,FALSE,"PROJECT";"Summary -2",#N/A,FALSE,"SUMMARY"}</definedName>
    <definedName name="_a130_1_2" hidden="1">{"Offgrid",#N/A,FALSE,"OFFGRID";"Region",#N/A,FALSE,"REGION";"Offgrid -2",#N/A,FALSE,"OFFGRID";"WTP",#N/A,FALSE,"WTP";"WTP -2",#N/A,FALSE,"WTP";"Project",#N/A,FALSE,"PROJECT";"Summary -2",#N/A,FALSE,"SUMMARY"}</definedName>
    <definedName name="_a130_2" hidden="1">{"Offgrid",#N/A,FALSE,"OFFGRID";"Region",#N/A,FALSE,"REGION";"Offgrid -2",#N/A,FALSE,"OFFGRID";"WTP",#N/A,FALSE,"WTP";"WTP -2",#N/A,FALSE,"WTP";"Project",#N/A,FALSE,"PROJECT";"Summary -2",#N/A,FALSE,"SUMMARY"}</definedName>
    <definedName name="_a130_2_1" hidden="1">{"Offgrid",#N/A,FALSE,"OFFGRID";"Region",#N/A,FALSE,"REGION";"Offgrid -2",#N/A,FALSE,"OFFGRID";"WTP",#N/A,FALSE,"WTP";"WTP -2",#N/A,FALSE,"WTP";"Project",#N/A,FALSE,"PROJECT";"Summary -2",#N/A,FALSE,"SUMMARY"}</definedName>
    <definedName name="_a130_3" hidden="1">{"Offgrid",#N/A,FALSE,"OFFGRID";"Region",#N/A,FALSE,"REGION";"Offgrid -2",#N/A,FALSE,"OFFGRID";"WTP",#N/A,FALSE,"WTP";"WTP -2",#N/A,FALSE,"WTP";"Project",#N/A,FALSE,"PROJECT";"Summary -2",#N/A,FALSE,"SUMMARY"}</definedName>
    <definedName name="_a14" hidden="1">{"'Sheet1'!$L$16"}</definedName>
    <definedName name="_a14_1" hidden="1">{"'Sheet1'!$L$16"}</definedName>
    <definedName name="_a14_1_1" hidden="1">{"'Sheet1'!$L$16"}</definedName>
    <definedName name="_a14_1_1_1" hidden="1">{"'Sheet1'!$L$16"}</definedName>
    <definedName name="_a14_1_2" hidden="1">{"'Sheet1'!$L$16"}</definedName>
    <definedName name="_a14_2" hidden="1">{"'Sheet1'!$L$16"}</definedName>
    <definedName name="_a14_2_1" hidden="1">{"'Sheet1'!$L$16"}</definedName>
    <definedName name="_a14_3" hidden="1">{"'Sheet1'!$L$16"}</definedName>
    <definedName name="_a18" hidden="1">{"'Sheet1'!$L$16"}</definedName>
    <definedName name="_a18_1" hidden="1">{"'Sheet1'!$L$16"}</definedName>
    <definedName name="_a18_1_1" hidden="1">{"'Sheet1'!$L$16"}</definedName>
    <definedName name="_a18_1_1_1" hidden="1">{"'Sheet1'!$L$16"}</definedName>
    <definedName name="_a18_1_2" hidden="1">{"'Sheet1'!$L$16"}</definedName>
    <definedName name="_a18_2" hidden="1">{"'Sheet1'!$L$16"}</definedName>
    <definedName name="_a18_2_1" hidden="1">{"'Sheet1'!$L$16"}</definedName>
    <definedName name="_a18_3" hidden="1">{"'Sheet1'!$L$16"}</definedName>
    <definedName name="_a2" hidden="1">{"'Sheet1'!$L$16"}</definedName>
    <definedName name="_a2_1" hidden="1">{"'Sheet1'!$L$16"}</definedName>
    <definedName name="_a2_1_1" hidden="1">{"'Sheet1'!$L$16"}</definedName>
    <definedName name="_a2_1_1_1" hidden="1">{"'Sheet1'!$L$16"}</definedName>
    <definedName name="_a2_1_2" hidden="1">{"'Sheet1'!$L$16"}</definedName>
    <definedName name="_a2_2" hidden="1">{"'Sheet1'!$L$16"}</definedName>
    <definedName name="_a2_2_1" hidden="1">{"'Sheet1'!$L$16"}</definedName>
    <definedName name="_a2_3" hidden="1">{"'Sheet1'!$L$16"}</definedName>
    <definedName name="_a20" hidden="1">{"'Sheet1'!$L$16"}</definedName>
    <definedName name="_a20_1" hidden="1">{"'Sheet1'!$L$16"}</definedName>
    <definedName name="_a20_1_1" hidden="1">{"'Sheet1'!$L$16"}</definedName>
    <definedName name="_a20_1_1_1" hidden="1">{"'Sheet1'!$L$16"}</definedName>
    <definedName name="_a20_1_2" hidden="1">{"'Sheet1'!$L$16"}</definedName>
    <definedName name="_a20_2" hidden="1">{"'Sheet1'!$L$16"}</definedName>
    <definedName name="_a20_2_1" hidden="1">{"'Sheet1'!$L$16"}</definedName>
    <definedName name="_a20_3" hidden="1">{"'Sheet1'!$L$16"}</definedName>
    <definedName name="_a3" hidden="1">{"'Sheet1'!$L$16"}</definedName>
    <definedName name="_a3_1" hidden="1">{"'Sheet1'!$L$16"}</definedName>
    <definedName name="_a3_1_1" hidden="1">{"'Sheet1'!$L$16"}</definedName>
    <definedName name="_a3_1_1_1" hidden="1">{"'Sheet1'!$L$16"}</definedName>
    <definedName name="_a3_1_2" hidden="1">{"'Sheet1'!$L$16"}</definedName>
    <definedName name="_a3_2" hidden="1">{"'Sheet1'!$L$16"}</definedName>
    <definedName name="_a3_2_1" hidden="1">{"'Sheet1'!$L$16"}</definedName>
    <definedName name="_a3_3" hidden="1">{"'Sheet1'!$L$16"}</definedName>
    <definedName name="_a4" hidden="1">{"'Sheet1'!$L$16"}</definedName>
    <definedName name="_a4_1" hidden="1">{"'Sheet1'!$L$16"}</definedName>
    <definedName name="_a4_1_1" hidden="1">{"'Sheet1'!$L$16"}</definedName>
    <definedName name="_a4_1_1_1" hidden="1">{"'Sheet1'!$L$16"}</definedName>
    <definedName name="_a4_1_2" hidden="1">{"'Sheet1'!$L$16"}</definedName>
    <definedName name="_a4_2" hidden="1">{"'Sheet1'!$L$16"}</definedName>
    <definedName name="_a4_2_1" hidden="1">{"'Sheet1'!$L$16"}</definedName>
    <definedName name="_a4_3" hidden="1">{"'Sheet1'!$L$16"}</definedName>
    <definedName name="_a5" hidden="1">{"'Sheet1'!$L$16"}</definedName>
    <definedName name="_a5_1" hidden="1">{"'Sheet1'!$L$16"}</definedName>
    <definedName name="_a5_1_1" hidden="1">{"'Sheet1'!$L$16"}</definedName>
    <definedName name="_a5_1_1_1" hidden="1">{"'Sheet1'!$L$16"}</definedName>
    <definedName name="_a5_1_2" hidden="1">{"'Sheet1'!$L$16"}</definedName>
    <definedName name="_a5_2" hidden="1">{"'Sheet1'!$L$16"}</definedName>
    <definedName name="_a5_2_1" hidden="1">{"'Sheet1'!$L$16"}</definedName>
    <definedName name="_a5_3" hidden="1">{"'Sheet1'!$L$16"}</definedName>
    <definedName name="_a7" hidden="1">{"'Sheet1'!$L$16"}</definedName>
    <definedName name="_a7_1" hidden="1">{"'Sheet1'!$L$16"}</definedName>
    <definedName name="_a7_1_1" hidden="1">{"'Sheet1'!$L$16"}</definedName>
    <definedName name="_a7_1_1_1" hidden="1">{"'Sheet1'!$L$16"}</definedName>
    <definedName name="_a7_1_2" hidden="1">{"'Sheet1'!$L$16"}</definedName>
    <definedName name="_a7_2" hidden="1">{"'Sheet1'!$L$16"}</definedName>
    <definedName name="_a7_2_1" hidden="1">{"'Sheet1'!$L$16"}</definedName>
    <definedName name="_a7_3" hidden="1">{"'Sheet1'!$L$16"}</definedName>
    <definedName name="_a8" hidden="1">{"'Sheet1'!$L$16"}</definedName>
    <definedName name="_a8_1" hidden="1">{"'Sheet1'!$L$16"}</definedName>
    <definedName name="_a8_1_1" hidden="1">{"'Sheet1'!$L$16"}</definedName>
    <definedName name="_a8_1_1_1" hidden="1">{"'Sheet1'!$L$16"}</definedName>
    <definedName name="_a8_1_2" hidden="1">{"'Sheet1'!$L$16"}</definedName>
    <definedName name="_a8_2" hidden="1">{"'Sheet1'!$L$16"}</definedName>
    <definedName name="_a8_2_1" hidden="1">{"'Sheet1'!$L$16"}</definedName>
    <definedName name="_a8_3" hidden="1">{"'Sheet1'!$L$16"}</definedName>
    <definedName name="_a9" hidden="1">{"'Sheet1'!$L$16"}</definedName>
    <definedName name="_a9_1" hidden="1">{"'Sheet1'!$L$16"}</definedName>
    <definedName name="_a9_1_1" hidden="1">{"'Sheet1'!$L$16"}</definedName>
    <definedName name="_a9_1_1_1" hidden="1">{"'Sheet1'!$L$16"}</definedName>
    <definedName name="_a9_1_2" hidden="1">{"'Sheet1'!$L$16"}</definedName>
    <definedName name="_a9_2" hidden="1">{"'Sheet1'!$L$16"}</definedName>
    <definedName name="_a9_2_1" hidden="1">{"'Sheet1'!$L$16"}</definedName>
    <definedName name="_a9_3" hidden="1">{"'Sheet1'!$L$16"}</definedName>
    <definedName name="_aa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0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8" hidden="1">{#N/A,#N/A,FALSE,"Gesamt";#N/A,#N/A,FALSE,"Ree KG";#N/A,#N/A,FALSE,"Ree Inter";#N/A,#N/A,FALSE,"BTM";#N/A,#N/A,FALSE,"GmbH";#N/A,#N/A,FALSE,"Sonstige"}</definedName>
    <definedName name="_aa5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" hidden="1">{#N/A,#N/A,FALSE,"Gesamt";#N/A,#N/A,FALSE,"Ree KG";#N/A,#N/A,FALSE,"Ree Inter";#N/A,#N/A,FALSE,"BTM";#N/A,#N/A,FALSE,"GmbH";#N/A,#N/A,FALSE,"Sonstige"}</definedName>
    <definedName name="_aa7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2" hidden="1">{#N/A,#N/A,FALSE,"Gesamt";#N/A,#N/A,FALSE,"Ree KG";#N/A,#N/A,FALSE,"Ree Inter";#N/A,#N/A,FALSE,"BTM";#N/A,#N/A,FALSE,"GmbH";#N/A,#N/A,FALSE,"Sonstige"}</definedName>
    <definedName name="_aa7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8" hidden="1">{#N/A,#N/A,FALSE,"Gesamt";#N/A,#N/A,FALSE,"Ree KG";#N/A,#N/A,FALSE,"Ree Inter";#N/A,#N/A,FALSE,"BTM";#N/A,#N/A,FALSE,"GmbH";#N/A,#N/A,FALSE,"Sonstige"}</definedName>
    <definedName name="_aa8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MO_UniqueIdentifier" hidden="1">"'8422f5fb-bb9f-4895-8926-59ae52f889db'"</definedName>
    <definedName name="_atn1">#REF!</definedName>
    <definedName name="_atn1_1">#REF!</definedName>
    <definedName name="_atn1_2">#REF!</definedName>
    <definedName name="_atn10">#REF!</definedName>
    <definedName name="_atn10_1">#REF!</definedName>
    <definedName name="_atn10_2">#REF!</definedName>
    <definedName name="_atn2">#REF!</definedName>
    <definedName name="_atn2_1">#REF!</definedName>
    <definedName name="_atn2_2">#REF!</definedName>
    <definedName name="_atn3">#REF!</definedName>
    <definedName name="_atn3_1">#REF!</definedName>
    <definedName name="_atn3_2">#REF!</definedName>
    <definedName name="_atn4">#REF!</definedName>
    <definedName name="_atn4_1">#REF!</definedName>
    <definedName name="_atn4_2">#REF!</definedName>
    <definedName name="_atn5">#REF!</definedName>
    <definedName name="_atn5_1">#REF!</definedName>
    <definedName name="_atn5_2">#REF!</definedName>
    <definedName name="_atn6">#REF!</definedName>
    <definedName name="_atn6_1">#REF!</definedName>
    <definedName name="_atn6_2">#REF!</definedName>
    <definedName name="_atn7">#REF!</definedName>
    <definedName name="_atn7_1">#REF!</definedName>
    <definedName name="_atn7_2">#REF!</definedName>
    <definedName name="_atn8">#REF!</definedName>
    <definedName name="_atn8_1">#REF!</definedName>
    <definedName name="_atn8_2">#REF!</definedName>
    <definedName name="_atn9">#REF!</definedName>
    <definedName name="_atn9_1">#REF!</definedName>
    <definedName name="_atn9_2">#REF!</definedName>
    <definedName name="_bdm.06d0553512e449aba9bf5f9b0b1c20c6.edm" hidden="1">#REF!</definedName>
    <definedName name="_bdm.46a4b8dfe30f4a1191cedc85611679b1.edm" hidden="1">#REF!</definedName>
    <definedName name="_bdm.f1f39d5ea5e349ddb77c99eeb455cf60.edm" hidden="1">#REF!</definedName>
    <definedName name="_boi1">#REF!</definedName>
    <definedName name="_boi1_1">#REF!</definedName>
    <definedName name="_boi1_2">#REF!</definedName>
    <definedName name="_boi2">#REF!</definedName>
    <definedName name="_boi2_1">#REF!</definedName>
    <definedName name="_boi2_2">#REF!</definedName>
    <definedName name="_BQ4.1" hidden="1">#REF!</definedName>
    <definedName name="_BQ4.2" hidden="1">#REF!</definedName>
    <definedName name="_BQ4.3" hidden="1">#REF!</definedName>
    <definedName name="_BQ4.4" hidden="1">#REF!</definedName>
    <definedName name="_BQ4.5" hidden="1">#REF!</definedName>
    <definedName name="_BQ4.6" hidden="1">#REF!</definedName>
    <definedName name="_BQ4.7" hidden="1">#REF!</definedName>
    <definedName name="_BQ4.8" hidden="1">#REF!</definedName>
    <definedName name="_BQ4.9" hidden="1">#REF!</definedName>
    <definedName name="_BTM150">#REF!</definedName>
    <definedName name="_BTM150_1">#REF!</definedName>
    <definedName name="_BTM150_2">#REF!</definedName>
    <definedName name="_BTM200">#REF!</definedName>
    <definedName name="_BTM200_1">#REF!</definedName>
    <definedName name="_BTM200_2">#REF!</definedName>
    <definedName name="_BTM250">#REF!</definedName>
    <definedName name="_BTM250_1">#REF!</definedName>
    <definedName name="_BTM250_2">#REF!</definedName>
    <definedName name="_BTM300">#REF!</definedName>
    <definedName name="_BTM300_1">#REF!</definedName>
    <definedName name="_BTM300_2">#REF!</definedName>
    <definedName name="_CAD1">#REF!</definedName>
    <definedName name="_cao1">#REF!</definedName>
    <definedName name="_cao1_1">#REF!</definedName>
    <definedName name="_cao1_2">#REF!</definedName>
    <definedName name="_cao2">#REF!</definedName>
    <definedName name="_cao2_1">#REF!</definedName>
    <definedName name="_cao2_2">#REF!</definedName>
    <definedName name="_cao3">#REF!</definedName>
    <definedName name="_cao3_1">#REF!</definedName>
    <definedName name="_cao3_2">#REF!</definedName>
    <definedName name="_cao4">#REF!</definedName>
    <definedName name="_cao4_1">#REF!</definedName>
    <definedName name="_cao4_2">#REF!</definedName>
    <definedName name="_cao5">#REF!</definedName>
    <definedName name="_cao5_1">#REF!</definedName>
    <definedName name="_cao5_2">#REF!</definedName>
    <definedName name="_cao6">#REF!</definedName>
    <definedName name="_cao6_1">#REF!</definedName>
    <definedName name="_cao6_2">#REF!</definedName>
    <definedName name="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cdc101">#REF!</definedName>
    <definedName name="_cdc101_1">#REF!</definedName>
    <definedName name="_cdc101_2">#REF!</definedName>
    <definedName name="_cdc1019">#REF!</definedName>
    <definedName name="_cdc1019_1">#REF!</definedName>
    <definedName name="_cdc1019_2">#REF!</definedName>
    <definedName name="_cdc102">#REF!</definedName>
    <definedName name="_cdc102_1">#REF!</definedName>
    <definedName name="_cdc102_2">#REF!</definedName>
    <definedName name="_cdc1020">#REF!</definedName>
    <definedName name="_cdc1020_1">#REF!</definedName>
    <definedName name="_cdc1020_2">#REF!</definedName>
    <definedName name="_cdc1021">#REF!</definedName>
    <definedName name="_cdc1021_1">#REF!</definedName>
    <definedName name="_cdc1021_2">#REF!</definedName>
    <definedName name="_cdc1022">#REF!</definedName>
    <definedName name="_cdc1022_1">#REF!</definedName>
    <definedName name="_cdc1022_2">#REF!</definedName>
    <definedName name="_cdc103">#REF!</definedName>
    <definedName name="_cdc103_1">#REF!</definedName>
    <definedName name="_cdc103_2">#REF!</definedName>
    <definedName name="_cdc104">#REF!</definedName>
    <definedName name="_cdc104_1">#REF!</definedName>
    <definedName name="_cdc104_2">#REF!</definedName>
    <definedName name="_cdc108">#REF!</definedName>
    <definedName name="_cdc108_1">#REF!</definedName>
    <definedName name="_cdc108_2">#REF!</definedName>
    <definedName name="_cdc121">#REF!</definedName>
    <definedName name="_cdc121_1">#REF!</definedName>
    <definedName name="_cdc121_2">#REF!</definedName>
    <definedName name="_cdc1219">#REF!</definedName>
    <definedName name="_cdc1219_1">#REF!</definedName>
    <definedName name="_cdc1219_2">#REF!</definedName>
    <definedName name="_cdc122">#REF!</definedName>
    <definedName name="_cdc122_1">#REF!</definedName>
    <definedName name="_cdc122_2">#REF!</definedName>
    <definedName name="_cdc1220">#REF!</definedName>
    <definedName name="_cdc1220_1">#REF!</definedName>
    <definedName name="_cdc1220_2">#REF!</definedName>
    <definedName name="_cdc1221">#REF!</definedName>
    <definedName name="_cdc1221_1">#REF!</definedName>
    <definedName name="_cdc1221_2">#REF!</definedName>
    <definedName name="_cdc1222">#REF!</definedName>
    <definedName name="_cdc1222_1">#REF!</definedName>
    <definedName name="_cdc1222_2">#REF!</definedName>
    <definedName name="_cdc123">#REF!</definedName>
    <definedName name="_cdc123_1">#REF!</definedName>
    <definedName name="_cdc123_2">#REF!</definedName>
    <definedName name="_cdc124">#REF!</definedName>
    <definedName name="_cdc124_1">#REF!</definedName>
    <definedName name="_cdc124_2">#REF!</definedName>
    <definedName name="_cdc128">#REF!</definedName>
    <definedName name="_cdc128_1">#REF!</definedName>
    <definedName name="_cdc128_2">#REF!</definedName>
    <definedName name="_cdc151">#REF!</definedName>
    <definedName name="_cdc151_1">#REF!</definedName>
    <definedName name="_cdc151_2">#REF!</definedName>
    <definedName name="_cdc1519">#REF!</definedName>
    <definedName name="_cdc1519_1">#REF!</definedName>
    <definedName name="_cdc1519_2">#REF!</definedName>
    <definedName name="_cdc152">#REF!</definedName>
    <definedName name="_cdc152_1">#REF!</definedName>
    <definedName name="_cdc152_2">#REF!</definedName>
    <definedName name="_cdc1520">#REF!</definedName>
    <definedName name="_cdc1520_1">#REF!</definedName>
    <definedName name="_cdc1520_2">#REF!</definedName>
    <definedName name="_cdc1521">#REF!</definedName>
    <definedName name="_cdc1521_1">#REF!</definedName>
    <definedName name="_cdc1521_2">#REF!</definedName>
    <definedName name="_cdc1522">#REF!</definedName>
    <definedName name="_cdc1522_1">#REF!</definedName>
    <definedName name="_cdc1522_2">#REF!</definedName>
    <definedName name="_cdc153">#REF!</definedName>
    <definedName name="_cdc153_1">#REF!</definedName>
    <definedName name="_cdc153_2">#REF!</definedName>
    <definedName name="_cdc154">#REF!</definedName>
    <definedName name="_cdc154_1">#REF!</definedName>
    <definedName name="_cdc154_2">#REF!</definedName>
    <definedName name="_cdc158">#REF!</definedName>
    <definedName name="_cdc158_1">#REF!</definedName>
    <definedName name="_cdc158_2">#REF!</definedName>
    <definedName name="_cdc201">#REF!</definedName>
    <definedName name="_cdc201_1">#REF!</definedName>
    <definedName name="_cdc201_2">#REF!</definedName>
    <definedName name="_cdc2019">#REF!</definedName>
    <definedName name="_cdc2019_1">#REF!</definedName>
    <definedName name="_cdc2019_2">#REF!</definedName>
    <definedName name="_cdc202">#REF!</definedName>
    <definedName name="_cdc202_1">#REF!</definedName>
    <definedName name="_cdc202_2">#REF!</definedName>
    <definedName name="_cdc2020">#REF!</definedName>
    <definedName name="_cdc2020_1">#REF!</definedName>
    <definedName name="_cdc2020_2">#REF!</definedName>
    <definedName name="_cdc2021">#REF!</definedName>
    <definedName name="_cdc2021_1">#REF!</definedName>
    <definedName name="_cdc2021_2">#REF!</definedName>
    <definedName name="_cdc2022">#REF!</definedName>
    <definedName name="_cdc2022_1">#REF!</definedName>
    <definedName name="_cdc2022_2">#REF!</definedName>
    <definedName name="_cdc203">#REF!</definedName>
    <definedName name="_cdc203_1">#REF!</definedName>
    <definedName name="_cdc203_2">#REF!</definedName>
    <definedName name="_cdc204">#REF!</definedName>
    <definedName name="_cdc204_1">#REF!</definedName>
    <definedName name="_cdc204_2">#REF!</definedName>
    <definedName name="_cdc208">#REF!</definedName>
    <definedName name="_cdc208_1">#REF!</definedName>
    <definedName name="_cdc208_2">#REF!</definedName>
    <definedName name="_cdc41">#REF!</definedName>
    <definedName name="_cdc41_1">#REF!</definedName>
    <definedName name="_cdc41_2">#REF!</definedName>
    <definedName name="_cdc419">#REF!</definedName>
    <definedName name="_cdc419_1">#REF!</definedName>
    <definedName name="_cdc419_2">#REF!</definedName>
    <definedName name="_cdc42">#REF!</definedName>
    <definedName name="_cdc42_1">#REF!</definedName>
    <definedName name="_cdc42_2">#REF!</definedName>
    <definedName name="_cdc420">#REF!</definedName>
    <definedName name="_cdc420_1">#REF!</definedName>
    <definedName name="_cdc420_2">#REF!</definedName>
    <definedName name="_cdc421">#REF!</definedName>
    <definedName name="_cdc421_1">#REF!</definedName>
    <definedName name="_cdc421_2">#REF!</definedName>
    <definedName name="_cdc422">#REF!</definedName>
    <definedName name="_cdc422_1">#REF!</definedName>
    <definedName name="_cdc422_2">#REF!</definedName>
    <definedName name="_cdc43">#REF!</definedName>
    <definedName name="_cdc43_1">#REF!</definedName>
    <definedName name="_cdc43_2">#REF!</definedName>
    <definedName name="_cdc44">#REF!</definedName>
    <definedName name="_cdc44_1">#REF!</definedName>
    <definedName name="_cdc44_2">#REF!</definedName>
    <definedName name="_cdc48">#REF!</definedName>
    <definedName name="_cdc48_1">#REF!</definedName>
    <definedName name="_cdc48_2">#REF!</definedName>
    <definedName name="_cdc61">#REF!</definedName>
    <definedName name="_cdc61_1">#REF!</definedName>
    <definedName name="_cdc61_2">#REF!</definedName>
    <definedName name="_cdc619">#REF!</definedName>
    <definedName name="_cdc619_1">#REF!</definedName>
    <definedName name="_cdc619_2">#REF!</definedName>
    <definedName name="_cdc62">#REF!</definedName>
    <definedName name="_cdc62_1">#REF!</definedName>
    <definedName name="_cdc62_2">#REF!</definedName>
    <definedName name="_cdc620">#REF!</definedName>
    <definedName name="_cdc620_1">#REF!</definedName>
    <definedName name="_cdc620_2">#REF!</definedName>
    <definedName name="_cdc621">#REF!</definedName>
    <definedName name="_cdc621_1">#REF!</definedName>
    <definedName name="_cdc621_2">#REF!</definedName>
    <definedName name="_cdc622">#REF!</definedName>
    <definedName name="_cdc622_1">#REF!</definedName>
    <definedName name="_cdc622_2">#REF!</definedName>
    <definedName name="_cdc63">#REF!</definedName>
    <definedName name="_cdc63_1">#REF!</definedName>
    <definedName name="_cdc63_2">#REF!</definedName>
    <definedName name="_cdc64">#REF!</definedName>
    <definedName name="_cdc64_1">#REF!</definedName>
    <definedName name="_cdc64_2">#REF!</definedName>
    <definedName name="_cdc68">#REF!</definedName>
    <definedName name="_cdc68_1">#REF!</definedName>
    <definedName name="_cdc68_2">#REF!</definedName>
    <definedName name="_cdc81">#REF!</definedName>
    <definedName name="_cdc81_1">#REF!</definedName>
    <definedName name="_cdc81_2">#REF!</definedName>
    <definedName name="_cdc819">#REF!</definedName>
    <definedName name="_cdc819_1">#REF!</definedName>
    <definedName name="_cdc819_2">#REF!</definedName>
    <definedName name="_cdc82">#REF!</definedName>
    <definedName name="_cdc82_1">#REF!</definedName>
    <definedName name="_cdc82_2">#REF!</definedName>
    <definedName name="_cdc820">#REF!</definedName>
    <definedName name="_cdc820_1">#REF!</definedName>
    <definedName name="_cdc820_2">#REF!</definedName>
    <definedName name="_cdc821">#REF!</definedName>
    <definedName name="_cdc821_1">#REF!</definedName>
    <definedName name="_cdc821_2">#REF!</definedName>
    <definedName name="_cdc822">#REF!</definedName>
    <definedName name="_cdc822_1">#REF!</definedName>
    <definedName name="_cdc822_2">#REF!</definedName>
    <definedName name="_cdc83">#REF!</definedName>
    <definedName name="_cdc83_1">#REF!</definedName>
    <definedName name="_cdc83_2">#REF!</definedName>
    <definedName name="_cdc84">#REF!</definedName>
    <definedName name="_cdc84_1">#REF!</definedName>
    <definedName name="_cdc84_2">#REF!</definedName>
    <definedName name="_cdc88">#REF!</definedName>
    <definedName name="_cdc88_1">#REF!</definedName>
    <definedName name="_cdc88_2">#REF!</definedName>
    <definedName name="_cha1">#REF!</definedName>
    <definedName name="_cha1_1">#REF!</definedName>
    <definedName name="_cha1_2">#REF!</definedName>
    <definedName name="_cha19">#REF!</definedName>
    <definedName name="_cha19_1">#REF!</definedName>
    <definedName name="_cha19_2">#REF!</definedName>
    <definedName name="_cha2">#REF!</definedName>
    <definedName name="_cha2_1">#REF!</definedName>
    <definedName name="_cha2_2">#REF!</definedName>
    <definedName name="_cha20">#REF!</definedName>
    <definedName name="_cha20_1">#REF!</definedName>
    <definedName name="_cha20_2">#REF!</definedName>
    <definedName name="_cha21">#REF!</definedName>
    <definedName name="_cha21_1">#REF!</definedName>
    <definedName name="_cha21_2">#REF!</definedName>
    <definedName name="_cha22">#REF!</definedName>
    <definedName name="_cha22_1">#REF!</definedName>
    <definedName name="_cha22_2">#REF!</definedName>
    <definedName name="_cha3">#REF!</definedName>
    <definedName name="_cha3_1">#REF!</definedName>
    <definedName name="_cha3_2">#REF!</definedName>
    <definedName name="_cha4">#REF!</definedName>
    <definedName name="_cha4_1">#REF!</definedName>
    <definedName name="_cha4_2">#REF!</definedName>
    <definedName name="_cha8">#REF!</definedName>
    <definedName name="_cha8_1">#REF!</definedName>
    <definedName name="_cha8_2">#REF!</definedName>
    <definedName name="_coc250">#REF!</definedName>
    <definedName name="_coc250_1">#REF!</definedName>
    <definedName name="_coc250_2">#REF!</definedName>
    <definedName name="_coc300">#REF!</definedName>
    <definedName name="_coc300_1">#REF!</definedName>
    <definedName name="_coc300_2">#REF!</definedName>
    <definedName name="_coc350">#REF!</definedName>
    <definedName name="_coc350_1">#REF!</definedName>
    <definedName name="_coc350_2">#REF!</definedName>
    <definedName name="_CON1">#REF!</definedName>
    <definedName name="_CON1_1">#REF!</definedName>
    <definedName name="_CON1_2">#REF!</definedName>
    <definedName name="_CON2">#REF!</definedName>
    <definedName name="_CON2_1">#REF!</definedName>
    <definedName name="_CON2_2">#REF!</definedName>
    <definedName name="_cpd1">#REF!</definedName>
    <definedName name="_cpd1_1">#REF!</definedName>
    <definedName name="_cpd1_2">#REF!</definedName>
    <definedName name="_cpd2">#REF!</definedName>
    <definedName name="_cpd2_1">#REF!</definedName>
    <definedName name="_cpd2_2">#REF!</definedName>
    <definedName name="_CRB290105">#REF!</definedName>
    <definedName name="_CT250">#REF!</definedName>
    <definedName name="_d1500" hidden="1">{"'Sheet1'!$L$16"}</definedName>
    <definedName name="_d1500_1" hidden="1">{"'Sheet1'!$L$16"}</definedName>
    <definedName name="_d1500_1_1" hidden="1">{"'Sheet1'!$L$16"}</definedName>
    <definedName name="_d1500_1_1_1" hidden="1">{"'Sheet1'!$L$16"}</definedName>
    <definedName name="_d1500_1_2" hidden="1">{"'Sheet1'!$L$16"}</definedName>
    <definedName name="_d1500_2" hidden="1">{"'Sheet1'!$L$16"}</definedName>
    <definedName name="_d1500_2_1" hidden="1">{"'Sheet1'!$L$16"}</definedName>
    <definedName name="_d1500_3" hidden="1">{"'Sheet1'!$L$16"}</definedName>
    <definedName name="_dai1">#REF!</definedName>
    <definedName name="_dai1_1">#REF!</definedName>
    <definedName name="_dai1_2">#REF!</definedName>
    <definedName name="_dai2">#REF!</definedName>
    <definedName name="_dai2_1">#REF!</definedName>
    <definedName name="_dai2_2">#REF!</definedName>
    <definedName name="_dai3">#REF!</definedName>
    <definedName name="_dai3_1">#REF!</definedName>
    <definedName name="_dai3_2">#REF!</definedName>
    <definedName name="_dai4">#REF!</definedName>
    <definedName name="_dai4_1">#REF!</definedName>
    <definedName name="_dai4_2">#REF!</definedName>
    <definedName name="_dai5">#REF!</definedName>
    <definedName name="_dai5_1">#REF!</definedName>
    <definedName name="_dai5_2">#REF!</definedName>
    <definedName name="_dai6">#REF!</definedName>
    <definedName name="_dai6_1">#REF!</definedName>
    <definedName name="_dai6_2">#REF!</definedName>
    <definedName name="_dan1">#REF!</definedName>
    <definedName name="_dan1_1">#REF!</definedName>
    <definedName name="_dan1_2">#REF!</definedName>
    <definedName name="_dan2">#REF!</definedName>
    <definedName name="_dan2_1">#REF!</definedName>
    <definedName name="_dan2_2">#REF!</definedName>
    <definedName name="_dda1">#REF!</definedName>
    <definedName name="_dda1_1">#REF!</definedName>
    <definedName name="_dda1_2">#REF!</definedName>
    <definedName name="_dda19">#REF!</definedName>
    <definedName name="_dda19_1">#REF!</definedName>
    <definedName name="_dda19_2">#REF!</definedName>
    <definedName name="_dda2">#REF!</definedName>
    <definedName name="_dda2_1">#REF!</definedName>
    <definedName name="_dda2_2">#REF!</definedName>
    <definedName name="_dda20">#REF!</definedName>
    <definedName name="_dda20_1">#REF!</definedName>
    <definedName name="_dda20_2">#REF!</definedName>
    <definedName name="_dda21">#REF!</definedName>
    <definedName name="_dda21_1">#REF!</definedName>
    <definedName name="_dda21_2">#REF!</definedName>
    <definedName name="_dda22">#REF!</definedName>
    <definedName name="_dda22_1">#REF!</definedName>
    <definedName name="_dda22_2">#REF!</definedName>
    <definedName name="_dda3">#REF!</definedName>
    <definedName name="_dda3_1">#REF!</definedName>
    <definedName name="_dda3_2">#REF!</definedName>
    <definedName name="_dda4">#REF!</definedName>
    <definedName name="_dda4_1">#REF!</definedName>
    <definedName name="_dda4_2">#REF!</definedName>
    <definedName name="_dda8">#REF!</definedName>
    <definedName name="_dda8_1">#REF!</definedName>
    <definedName name="_dda8_2">#REF!</definedName>
    <definedName name="_ddn400">#REF!</definedName>
    <definedName name="_ddn400_1">#REF!</definedName>
    <definedName name="_ddn400_2">#REF!</definedName>
    <definedName name="_ddn600">#REF!</definedName>
    <definedName name="_ddn600_1">#REF!</definedName>
    <definedName name="_ddn600_2">#REF!</definedName>
    <definedName name="_deo1">#REF!</definedName>
    <definedName name="_deo1_1">#REF!</definedName>
    <definedName name="_deo1_2">#REF!</definedName>
    <definedName name="_deo10">#REF!</definedName>
    <definedName name="_deo10_1">#REF!</definedName>
    <definedName name="_deo10_2">#REF!</definedName>
    <definedName name="_deo2">#REF!</definedName>
    <definedName name="_deo2_1">#REF!</definedName>
    <definedName name="_deo2_2">#REF!</definedName>
    <definedName name="_deo3">#REF!</definedName>
    <definedName name="_deo3_1">#REF!</definedName>
    <definedName name="_deo3_2">#REF!</definedName>
    <definedName name="_deo4">#REF!</definedName>
    <definedName name="_deo4_1">#REF!</definedName>
    <definedName name="_deo4_2">#REF!</definedName>
    <definedName name="_deo5">#REF!</definedName>
    <definedName name="_deo5_1">#REF!</definedName>
    <definedName name="_deo5_2">#REF!</definedName>
    <definedName name="_deo6">#REF!</definedName>
    <definedName name="_deo6_1">#REF!</definedName>
    <definedName name="_deo6_2">#REF!</definedName>
    <definedName name="_deo7">#REF!</definedName>
    <definedName name="_deo7_1">#REF!</definedName>
    <definedName name="_deo7_2">#REF!</definedName>
    <definedName name="_deo8">#REF!</definedName>
    <definedName name="_deo8_1">#REF!</definedName>
    <definedName name="_deo8_2">#REF!</definedName>
    <definedName name="_deo9">#REF!</definedName>
    <definedName name="_deo9_1">#REF!</definedName>
    <definedName name="_deo9_2">#REF!</definedName>
    <definedName name="_E99999">#REF!</definedName>
    <definedName name="_E99999_1">#REF!</definedName>
    <definedName name="_E99999_2">#REF!</definedName>
    <definedName name="_f5" hidden="1">{"'Sheet1'!$L$16"}</definedName>
    <definedName name="_f5_1" hidden="1">{"'Sheet1'!$L$16"}</definedName>
    <definedName name="_f5_1_1" hidden="1">{"'Sheet1'!$L$16"}</definedName>
    <definedName name="_f5_1_1_1" hidden="1">{"'Sheet1'!$L$16"}</definedName>
    <definedName name="_f5_1_2" hidden="1">{"'Sheet1'!$L$16"}</definedName>
    <definedName name="_f5_2" hidden="1">{"'Sheet1'!$L$16"}</definedName>
    <definedName name="_f5_2_1" hidden="1">{"'Sheet1'!$L$16"}</definedName>
    <definedName name="_f5_3" hidden="1">{"'Sheet1'!$L$16"}</definedName>
    <definedName name="_Fill">#REF!</definedName>
    <definedName name="_Fill_1">#REF!</definedName>
    <definedName name="_Fill_2">#REF!</definedName>
    <definedName name="_Fill_3">#REF!</definedName>
    <definedName name="_xlnm._FilterDatabase" localSheetId="1" hidden="1">'2025'!$A$1:$L$1872</definedName>
    <definedName name="_xlnm._FilterDatabase" localSheetId="4" hidden="1">'ATRITTION 2024'!$A$957:$AH$957</definedName>
    <definedName name="_xlnm._FilterDatabase" localSheetId="8" hidden="1">fp_estimate!$A$1:$O$1</definedName>
    <definedName name="_xlnm._FilterDatabase" localSheetId="5" hidden="1">new_CDD!$A$1:$S$493</definedName>
    <definedName name="_xlnm._FilterDatabase" localSheetId="2" hidden="1">new_MM!$A$1:$M$1</definedName>
    <definedName name="_xlnm._FilterDatabase" localSheetId="3" hidden="1">new_offshore!$A$1:$L$2</definedName>
    <definedName name="_xlnm._FilterDatabase" localSheetId="7" hidden="1">Sheet2!$A$1:$W$3299</definedName>
    <definedName name="_xlnm._FilterDatabase" hidden="1">#REF!</definedName>
    <definedName name="_Goi8" hidden="1">{"'Sheet1'!$L$16"}</definedName>
    <definedName name="_Goi8_1" hidden="1">{"'Sheet1'!$L$16"}</definedName>
    <definedName name="_Goi8_1_1" hidden="1">{"'Sheet1'!$L$16"}</definedName>
    <definedName name="_Goi8_1_1_1" hidden="1">{"'Sheet1'!$L$16"}</definedName>
    <definedName name="_Goi8_1_2" hidden="1">{"'Sheet1'!$L$16"}</definedName>
    <definedName name="_Goi8_2" hidden="1">{"'Sheet1'!$L$16"}</definedName>
    <definedName name="_Goi8_2_1" hidden="1">{"'Sheet1'!$L$16"}</definedName>
    <definedName name="_Goi8_3" hidden="1">{"'Sheet1'!$L$16"}</definedName>
    <definedName name="_ha">#REF!</definedName>
    <definedName name="_hu14" hidden="1">{"'Sheet1'!$L$16"}</definedName>
    <definedName name="_hu14_1" hidden="1">{"'Sheet1'!$L$16"}</definedName>
    <definedName name="_hu14_1_1" hidden="1">{"'Sheet1'!$L$16"}</definedName>
    <definedName name="_hu14_1_1_1" hidden="1">{"'Sheet1'!$L$16"}</definedName>
    <definedName name="_hu14_1_2" hidden="1">{"'Sheet1'!$L$16"}</definedName>
    <definedName name="_hu14_2" hidden="1">{"'Sheet1'!$L$16"}</definedName>
    <definedName name="_hu14_2_1" hidden="1">{"'Sheet1'!$L$16"}</definedName>
    <definedName name="_hu14_3" hidden="1">{"'Sheet1'!$L$16"}</definedName>
    <definedName name="_huy1" hidden="1">{"'Sheet1'!$L$16"}</definedName>
    <definedName name="_Key1">#REF!</definedName>
    <definedName name="_Key1_1">#REF!</definedName>
    <definedName name="_Key1_1_1">#REF!</definedName>
    <definedName name="_Key1_1_1_1">#REF!</definedName>
    <definedName name="_Key1_1_2">#REF!</definedName>
    <definedName name="_Key1_2">#REF!</definedName>
    <definedName name="_Key2">#REF!</definedName>
    <definedName name="_Key2_1">#REF!</definedName>
    <definedName name="_Key2_1_1">#REF!</definedName>
    <definedName name="_Key2_1_1_1">#REF!</definedName>
    <definedName name="_Key2_1_2">#REF!</definedName>
    <definedName name="_Key2_2">#REF!</definedName>
    <definedName name="_Lan1" hidden="1">{"'Sheet1'!$L$16"}</definedName>
    <definedName name="_Lan1_1" hidden="1">{"'Sheet1'!$L$16"}</definedName>
    <definedName name="_Lan1_1_1" hidden="1">{"'Sheet1'!$L$16"}</definedName>
    <definedName name="_Lan1_1_1_1" hidden="1">{"'Sheet1'!$L$16"}</definedName>
    <definedName name="_Lan1_1_2" hidden="1">{"'Sheet1'!$L$16"}</definedName>
    <definedName name="_Lan1_2" hidden="1">{"'Sheet1'!$L$16"}</definedName>
    <definedName name="_Lan1_2_1" hidden="1">{"'Sheet1'!$L$16"}</definedName>
    <definedName name="_Lan1_3" hidden="1">{"'Sheet1'!$L$16"}</definedName>
    <definedName name="_LAN3" hidden="1">{"'Sheet1'!$L$16"}</definedName>
    <definedName name="_LAN3_1" hidden="1">{"'Sheet1'!$L$16"}</definedName>
    <definedName name="_LAN3_1_1" hidden="1">{"'Sheet1'!$L$16"}</definedName>
    <definedName name="_LAN3_1_1_1" hidden="1">{"'Sheet1'!$L$16"}</definedName>
    <definedName name="_LAN3_1_2" hidden="1">{"'Sheet1'!$L$16"}</definedName>
    <definedName name="_LAN3_2" hidden="1">{"'Sheet1'!$L$16"}</definedName>
    <definedName name="_LAN3_2_1" hidden="1">{"'Sheet1'!$L$16"}</definedName>
    <definedName name="_LAN3_3" hidden="1">{"'Sheet1'!$L$16"}</definedName>
    <definedName name="_lap1">#REF!</definedName>
    <definedName name="_lap1_1">#REF!</definedName>
    <definedName name="_lap1_2">#REF!</definedName>
    <definedName name="_lap2">#REF!</definedName>
    <definedName name="_lap2_1">#REF!</definedName>
    <definedName name="_lap2_2">#REF!</definedName>
    <definedName name="_MA1">#REF!</definedName>
    <definedName name="_MAC12">#REF!</definedName>
    <definedName name="_MAC12_1">#REF!</definedName>
    <definedName name="_MAC12_2">#REF!</definedName>
    <definedName name="_MAC46">#REF!</definedName>
    <definedName name="_MAC46_1">#REF!</definedName>
    <definedName name="_MAC46_2">#REF!</definedName>
    <definedName name="_NAM1">#REF!</definedName>
    <definedName name="_NAM1_1">#REF!</definedName>
    <definedName name="_NAM1_2">#REF!</definedName>
    <definedName name="_NC1">#REF!</definedName>
    <definedName name="_NC1_1">#REF!</definedName>
    <definedName name="_NC1_2">#REF!</definedName>
    <definedName name="_nc151">#REF!</definedName>
    <definedName name="_nc151_1">#REF!</definedName>
    <definedName name="_nc151_2">#REF!</definedName>
    <definedName name="_NC2">#REF!</definedName>
    <definedName name="_NC2_1">#REF!</definedName>
    <definedName name="_NC2_2">#REF!</definedName>
    <definedName name="_NC3">#REF!</definedName>
    <definedName name="_NC3_1">#REF!</definedName>
    <definedName name="_NC3_2">#REF!</definedName>
    <definedName name="_NCL100">#REF!</definedName>
    <definedName name="_NCL100_1">#REF!</definedName>
    <definedName name="_NCL100_2">#REF!</definedName>
    <definedName name="_NCL200">#REF!</definedName>
    <definedName name="_NCL200_1">#REF!</definedName>
    <definedName name="_NCL200_2">#REF!</definedName>
    <definedName name="_NCL250">#REF!</definedName>
    <definedName name="_NCL250_1">#REF!</definedName>
    <definedName name="_NCL250_2">#REF!</definedName>
    <definedName name="_NET2">#REF!</definedName>
    <definedName name="_NET2_1">#REF!</definedName>
    <definedName name="_NET2_2">#REF!</definedName>
    <definedName name="_NEW3" hidden="1">{#N/A,#N/A,FALSE,"SMT1";#N/A,#N/A,FALSE,"SMT2";#N/A,#N/A,FALSE,"Summary";#N/A,#N/A,FALSE,"Graphs";#N/A,#N/A,FALSE,"4 Panel"}</definedName>
    <definedName name="_NEW4" hidden="1">{#N/A,#N/A,FALSE,"Full";#N/A,#N/A,FALSE,"Half";#N/A,#N/A,FALSE,"Op Expenses";#N/A,#N/A,FALSE,"Cap Charge";#N/A,#N/A,FALSE,"Cost C";#N/A,#N/A,FALSE,"PP&amp;E";#N/A,#N/A,FALSE,"R&amp;D"}</definedName>
    <definedName name="_nin190">#REF!</definedName>
    <definedName name="_nin190_1">#REF!</definedName>
    <definedName name="_nin190_2">#REF!</definedName>
    <definedName name="_NPL2009">#REF!</definedName>
    <definedName name="_NS03" hidden="1">{"'Sheet1'!$L$16"}</definedName>
    <definedName name="_NS03_1" hidden="1">{"'Sheet1'!$L$16"}</definedName>
    <definedName name="_NS03_1_1" hidden="1">{"'Sheet1'!$L$16"}</definedName>
    <definedName name="_NS03_1_1_1" hidden="1">{"'Sheet1'!$L$16"}</definedName>
    <definedName name="_NS03_1_2" hidden="1">{"'Sheet1'!$L$16"}</definedName>
    <definedName name="_NS03_2" hidden="1">{"'Sheet1'!$L$16"}</definedName>
    <definedName name="_NS03_2_1" hidden="1">{"'Sheet1'!$L$16"}</definedName>
    <definedName name="_NS03_3" hidden="1">{"'Sheet1'!$L$16"}</definedName>
    <definedName name="_NSO2">{"'Sheet1'!$L$16"}</definedName>
    <definedName name="_NSO2_1">{"'Sheet1'!$L$16"}</definedName>
    <definedName name="_NSO2_1_1">{"'Sheet1'!$L$16"}</definedName>
    <definedName name="_NSO2_1_1_1">{"'Sheet1'!$L$16"}</definedName>
    <definedName name="_NSO2_1_1_1_1">{"'Sheet1'!$L$16"}</definedName>
    <definedName name="_NSO2_1_1_1_1_1">{"'Sheet1'!$L$16"}</definedName>
    <definedName name="_NSO2_1_1_1_1_1_1">{"'Sheet1'!$L$16"}</definedName>
    <definedName name="_NSO2_1_1_1_1_1_1_1">{"'Sheet1'!$L$16"}</definedName>
    <definedName name="_NSO2_1_1_1_1_1_1_1_1">{"'Sheet1'!$L$16"}</definedName>
    <definedName name="_NSO2_1_1_1_1_1_1_2">{"'Sheet1'!$L$16"}</definedName>
    <definedName name="_NSO2_1_1_1_1_1_2">{"'Sheet1'!$L$16"}</definedName>
    <definedName name="_NSO2_1_1_1_1_1_2_1">{"'Sheet1'!$L$16"}</definedName>
    <definedName name="_NSO2_1_1_1_1_1_3">{"'Sheet1'!$L$16"}</definedName>
    <definedName name="_NSO2_1_1_1_1_2">{"'Sheet1'!$L$16"}</definedName>
    <definedName name="_NSO2_1_1_1_1_2_1">{"'Sheet1'!$L$16"}</definedName>
    <definedName name="_NSO2_1_1_1_1_2_1_1">{"'Sheet1'!$L$16"}</definedName>
    <definedName name="_NSO2_1_1_1_1_2_2">{"'Sheet1'!$L$16"}</definedName>
    <definedName name="_NSO2_1_1_1_1_3">{"'Sheet1'!$L$16"}</definedName>
    <definedName name="_NSO2_1_1_1_1_3_1">{"'Sheet1'!$L$16"}</definedName>
    <definedName name="_NSO2_1_1_1_1_4">{"'Sheet1'!$L$16"}</definedName>
    <definedName name="_NSO2_1_1_1_2">{"'Sheet1'!$L$16"}</definedName>
    <definedName name="_NSO2_1_1_1_2_1">{"'Sheet1'!$L$16"}</definedName>
    <definedName name="_NSO2_1_1_1_2_1_1">{"'Sheet1'!$L$16"}</definedName>
    <definedName name="_NSO2_1_1_1_2_1_1_1">{"'Sheet1'!$L$16"}</definedName>
    <definedName name="_NSO2_1_1_1_2_1_2">{"'Sheet1'!$L$16"}</definedName>
    <definedName name="_NSO2_1_1_1_2_2">{"'Sheet1'!$L$16"}</definedName>
    <definedName name="_NSO2_1_1_1_2_2_1">{"'Sheet1'!$L$16"}</definedName>
    <definedName name="_NSO2_1_1_1_2_3">{"'Sheet1'!$L$16"}</definedName>
    <definedName name="_NSO2_1_1_1_3">{"'Sheet1'!$L$16"}</definedName>
    <definedName name="_NSO2_1_1_1_3_1">{"'Sheet1'!$L$16"}</definedName>
    <definedName name="_NSO2_1_1_1_3_1_1">{"'Sheet1'!$L$16"}</definedName>
    <definedName name="_NSO2_1_1_1_3_2">{"'Sheet1'!$L$16"}</definedName>
    <definedName name="_NSO2_1_1_1_4">{"'Sheet1'!$L$16"}</definedName>
    <definedName name="_NSO2_1_1_1_4_1">{"'Sheet1'!$L$16"}</definedName>
    <definedName name="_NSO2_1_1_1_5">{"'Sheet1'!$L$16"}</definedName>
    <definedName name="_NSO2_1_1_2">{"'Sheet1'!$L$16"}</definedName>
    <definedName name="_NSO2_1_1_2_1">{"'Sheet1'!$L$16"}</definedName>
    <definedName name="_NSO2_1_1_2_1_1">{"'Sheet1'!$L$16"}</definedName>
    <definedName name="_NSO2_1_1_2_1_1_1">{"'Sheet1'!$L$16"}</definedName>
    <definedName name="_NSO2_1_1_2_1_1_1_1">{"'Sheet1'!$L$16"}</definedName>
    <definedName name="_NSO2_1_1_2_1_1_2">{"'Sheet1'!$L$16"}</definedName>
    <definedName name="_NSO2_1_1_2_1_2">{"'Sheet1'!$L$16"}</definedName>
    <definedName name="_NSO2_1_1_2_1_2_1">{"'Sheet1'!$L$16"}</definedName>
    <definedName name="_NSO2_1_1_2_1_3">{"'Sheet1'!$L$16"}</definedName>
    <definedName name="_NSO2_1_1_2_2">{"'Sheet1'!$L$16"}</definedName>
    <definedName name="_NSO2_1_1_2_2_1">{"'Sheet1'!$L$16"}</definedName>
    <definedName name="_NSO2_1_1_2_2_1_1">{"'Sheet1'!$L$16"}</definedName>
    <definedName name="_NSO2_1_1_2_2_2">{"'Sheet1'!$L$16"}</definedName>
    <definedName name="_NSO2_1_1_2_3">{"'Sheet1'!$L$16"}</definedName>
    <definedName name="_NSO2_1_1_2_3_1">{"'Sheet1'!$L$16"}</definedName>
    <definedName name="_NSO2_1_1_2_4">{"'Sheet1'!$L$16"}</definedName>
    <definedName name="_NSO2_1_1_3">{"'Sheet1'!$L$16"}</definedName>
    <definedName name="_NSO2_1_1_3_1">{"'Sheet1'!$L$16"}</definedName>
    <definedName name="_NSO2_1_1_3_1_1">{"'Sheet1'!$L$16"}</definedName>
    <definedName name="_NSO2_1_1_3_1_1_1">{"'Sheet1'!$L$16"}</definedName>
    <definedName name="_NSO2_1_1_3_1_1_1_1">{"'Sheet1'!$L$16"}</definedName>
    <definedName name="_NSO2_1_1_3_1_1_2">{"'Sheet1'!$L$16"}</definedName>
    <definedName name="_NSO2_1_1_3_1_2">{"'Sheet1'!$L$16"}</definedName>
    <definedName name="_NSO2_1_1_3_1_2_1">{"'Sheet1'!$L$16"}</definedName>
    <definedName name="_NSO2_1_1_3_1_3">{"'Sheet1'!$L$16"}</definedName>
    <definedName name="_NSO2_1_1_3_2">{"'Sheet1'!$L$16"}</definedName>
    <definedName name="_NSO2_1_1_3_2_1">{"'Sheet1'!$L$16"}</definedName>
    <definedName name="_NSO2_1_1_3_2_1_1">{"'Sheet1'!$L$16"}</definedName>
    <definedName name="_NSO2_1_1_3_2_2">{"'Sheet1'!$L$16"}</definedName>
    <definedName name="_NSO2_1_1_3_3">{"'Sheet1'!$L$16"}</definedName>
    <definedName name="_NSO2_1_1_3_3_1">{"'Sheet1'!$L$16"}</definedName>
    <definedName name="_NSO2_1_1_3_4">{"'Sheet1'!$L$16"}</definedName>
    <definedName name="_NSO2_1_1_4">{"'Sheet1'!$L$16"}</definedName>
    <definedName name="_NSO2_1_1_4_1">{"'Sheet1'!$L$16"}</definedName>
    <definedName name="_NSO2_1_1_4_1_1">{"'Sheet1'!$L$16"}</definedName>
    <definedName name="_NSO2_1_1_4_1_1_1">{"'Sheet1'!$L$16"}</definedName>
    <definedName name="_NSO2_1_1_4_1_2">{"'Sheet1'!$L$16"}</definedName>
    <definedName name="_NSO2_1_1_4_2">{"'Sheet1'!$L$16"}</definedName>
    <definedName name="_NSO2_1_1_4_2_1">{"'Sheet1'!$L$16"}</definedName>
    <definedName name="_NSO2_1_1_4_3">{"'Sheet1'!$L$16"}</definedName>
    <definedName name="_NSO2_1_1_5">{"'Sheet1'!$L$16"}</definedName>
    <definedName name="_NSO2_1_1_5_1">{"'Sheet1'!$L$16"}</definedName>
    <definedName name="_NSO2_1_1_5_1_1">{"'Sheet1'!$L$16"}</definedName>
    <definedName name="_NSO2_1_1_5_2">{"'Sheet1'!$L$16"}</definedName>
    <definedName name="_NSO2_1_2">{"'Sheet1'!$L$16"}</definedName>
    <definedName name="_NSO2_1_2_1">{"'Sheet1'!$L$16"}</definedName>
    <definedName name="_NSO2_1_2_1_1">{"'Sheet1'!$L$16"}</definedName>
    <definedName name="_NSO2_1_2_1_1_1">{"'Sheet1'!$L$16"}</definedName>
    <definedName name="_NSO2_1_2_1_1_1_1">{"'Sheet1'!$L$16"}</definedName>
    <definedName name="_NSO2_1_2_1_1_1_1_1">{"'Sheet1'!$L$16"}</definedName>
    <definedName name="_NSO2_1_2_1_1_1_1_1_1">{"'Sheet1'!$L$16"}</definedName>
    <definedName name="_NSO2_1_2_1_1_1_1_2">{"'Sheet1'!$L$16"}</definedName>
    <definedName name="_NSO2_1_2_1_1_1_2">{"'Sheet1'!$L$16"}</definedName>
    <definedName name="_NSO2_1_2_1_1_1_2_1">{"'Sheet1'!$L$16"}</definedName>
    <definedName name="_NSO2_1_2_1_1_1_3">{"'Sheet1'!$L$16"}</definedName>
    <definedName name="_NSO2_1_2_1_1_2">{"'Sheet1'!$L$16"}</definedName>
    <definedName name="_NSO2_1_2_1_1_2_1">{"'Sheet1'!$L$16"}</definedName>
    <definedName name="_NSO2_1_2_1_1_2_1_1">{"'Sheet1'!$L$16"}</definedName>
    <definedName name="_NSO2_1_2_1_1_2_2">{"'Sheet1'!$L$16"}</definedName>
    <definedName name="_NSO2_1_2_1_1_3">{"'Sheet1'!$L$16"}</definedName>
    <definedName name="_NSO2_1_2_1_1_3_1">{"'Sheet1'!$L$16"}</definedName>
    <definedName name="_NSO2_1_2_1_1_4">{"'Sheet1'!$L$16"}</definedName>
    <definedName name="_NSO2_1_2_1_2">{"'Sheet1'!$L$16"}</definedName>
    <definedName name="_NSO2_1_2_1_2_1">{"'Sheet1'!$L$16"}</definedName>
    <definedName name="_NSO2_1_2_1_2_1_1">{"'Sheet1'!$L$16"}</definedName>
    <definedName name="_NSO2_1_2_1_2_1_1_1">{"'Sheet1'!$L$16"}</definedName>
    <definedName name="_NSO2_1_2_1_2_1_2">{"'Sheet1'!$L$16"}</definedName>
    <definedName name="_NSO2_1_2_1_2_2">{"'Sheet1'!$L$16"}</definedName>
    <definedName name="_NSO2_1_2_1_2_2_1">{"'Sheet1'!$L$16"}</definedName>
    <definedName name="_NSO2_1_2_1_2_3">{"'Sheet1'!$L$16"}</definedName>
    <definedName name="_NSO2_1_2_1_3">{"'Sheet1'!$L$16"}</definedName>
    <definedName name="_NSO2_1_2_1_3_1">{"'Sheet1'!$L$16"}</definedName>
    <definedName name="_NSO2_1_2_1_3_1_1">{"'Sheet1'!$L$16"}</definedName>
    <definedName name="_NSO2_1_2_1_3_2">{"'Sheet1'!$L$16"}</definedName>
    <definedName name="_NSO2_1_2_1_4">{"'Sheet1'!$L$16"}</definedName>
    <definedName name="_NSO2_1_2_1_4_1">{"'Sheet1'!$L$16"}</definedName>
    <definedName name="_NSO2_1_2_1_5">{"'Sheet1'!$L$16"}</definedName>
    <definedName name="_NSO2_1_2_2">{"'Sheet1'!$L$16"}</definedName>
    <definedName name="_NSO2_1_2_2_1">{"'Sheet1'!$L$16"}</definedName>
    <definedName name="_NSO2_1_2_2_1_1">{"'Sheet1'!$L$16"}</definedName>
    <definedName name="_NSO2_1_2_2_1_1_1">{"'Sheet1'!$L$16"}</definedName>
    <definedName name="_NSO2_1_2_2_1_1_1_1">{"'Sheet1'!$L$16"}</definedName>
    <definedName name="_NSO2_1_2_2_1_1_2">{"'Sheet1'!$L$16"}</definedName>
    <definedName name="_NSO2_1_2_2_1_2">{"'Sheet1'!$L$16"}</definedName>
    <definedName name="_NSO2_1_2_2_1_2_1">{"'Sheet1'!$L$16"}</definedName>
    <definedName name="_NSO2_1_2_2_1_3">{"'Sheet1'!$L$16"}</definedName>
    <definedName name="_NSO2_1_2_2_2">{"'Sheet1'!$L$16"}</definedName>
    <definedName name="_NSO2_1_2_2_2_1">{"'Sheet1'!$L$16"}</definedName>
    <definedName name="_NSO2_1_2_2_2_1_1">{"'Sheet1'!$L$16"}</definedName>
    <definedName name="_NSO2_1_2_2_2_2">{"'Sheet1'!$L$16"}</definedName>
    <definedName name="_NSO2_1_2_2_3">{"'Sheet1'!$L$16"}</definedName>
    <definedName name="_NSO2_1_2_2_3_1">{"'Sheet1'!$L$16"}</definedName>
    <definedName name="_NSO2_1_2_2_4">{"'Sheet1'!$L$16"}</definedName>
    <definedName name="_NSO2_1_2_3">{"'Sheet1'!$L$16"}</definedName>
    <definedName name="_NSO2_1_2_3_1">{"'Sheet1'!$L$16"}</definedName>
    <definedName name="_NSO2_1_2_3_1_1">{"'Sheet1'!$L$16"}</definedName>
    <definedName name="_NSO2_1_2_3_1_1_1">{"'Sheet1'!$L$16"}</definedName>
    <definedName name="_NSO2_1_2_3_1_1_1_1">{"'Sheet1'!$L$16"}</definedName>
    <definedName name="_NSO2_1_2_3_1_1_2">{"'Sheet1'!$L$16"}</definedName>
    <definedName name="_NSO2_1_2_3_1_2">{"'Sheet1'!$L$16"}</definedName>
    <definedName name="_NSO2_1_2_3_1_2_1">{"'Sheet1'!$L$16"}</definedName>
    <definedName name="_NSO2_1_2_3_1_3">{"'Sheet1'!$L$16"}</definedName>
    <definedName name="_NSO2_1_2_3_2">{"'Sheet1'!$L$16"}</definedName>
    <definedName name="_NSO2_1_2_3_2_1">{"'Sheet1'!$L$16"}</definedName>
    <definedName name="_NSO2_1_2_3_2_1_1">{"'Sheet1'!$L$16"}</definedName>
    <definedName name="_NSO2_1_2_3_2_2">{"'Sheet1'!$L$16"}</definedName>
    <definedName name="_NSO2_1_2_3_3">{"'Sheet1'!$L$16"}</definedName>
    <definedName name="_NSO2_1_2_3_3_1">{"'Sheet1'!$L$16"}</definedName>
    <definedName name="_NSO2_1_2_3_4">{"'Sheet1'!$L$16"}</definedName>
    <definedName name="_NSO2_1_2_4">{"'Sheet1'!$L$16"}</definedName>
    <definedName name="_NSO2_1_2_4_1">{"'Sheet1'!$L$16"}</definedName>
    <definedName name="_NSO2_1_2_4_1_1">{"'Sheet1'!$L$16"}</definedName>
    <definedName name="_NSO2_1_2_4_1_1_1">{"'Sheet1'!$L$16"}</definedName>
    <definedName name="_NSO2_1_2_4_1_2">{"'Sheet1'!$L$16"}</definedName>
    <definedName name="_NSO2_1_2_4_2">{"'Sheet1'!$L$16"}</definedName>
    <definedName name="_NSO2_1_2_4_2_1">{"'Sheet1'!$L$16"}</definedName>
    <definedName name="_NSO2_1_2_4_3">{"'Sheet1'!$L$16"}</definedName>
    <definedName name="_NSO2_1_2_5">{"'Sheet1'!$L$16"}</definedName>
    <definedName name="_NSO2_1_2_5_1">{"'Sheet1'!$L$16"}</definedName>
    <definedName name="_NSO2_1_2_5_1_1">{"'Sheet1'!$L$16"}</definedName>
    <definedName name="_NSO2_1_2_5_2">{"'Sheet1'!$L$16"}</definedName>
    <definedName name="_NSO2_1_3">{"'Sheet1'!$L$16"}</definedName>
    <definedName name="_NSO2_1_3_1">{"'Sheet1'!$L$16"}</definedName>
    <definedName name="_NSO2_1_3_1_1">{"'Sheet1'!$L$16"}</definedName>
    <definedName name="_NSO2_1_3_1_1_1">{"'Sheet1'!$L$16"}</definedName>
    <definedName name="_NSO2_1_3_1_1_1_1">{"'Sheet1'!$L$16"}</definedName>
    <definedName name="_NSO2_1_3_1_1_1_1_1">{"'Sheet1'!$L$16"}</definedName>
    <definedName name="_NSO2_1_3_1_1_1_1_1_1">{"'Sheet1'!$L$16"}</definedName>
    <definedName name="_NSO2_1_3_1_1_1_1_2">{"'Sheet1'!$L$16"}</definedName>
    <definedName name="_NSO2_1_3_1_1_1_2">{"'Sheet1'!$L$16"}</definedName>
    <definedName name="_NSO2_1_3_1_1_1_2_1">{"'Sheet1'!$L$16"}</definedName>
    <definedName name="_NSO2_1_3_1_1_1_3">{"'Sheet1'!$L$16"}</definedName>
    <definedName name="_NSO2_1_3_1_1_2">{"'Sheet1'!$L$16"}</definedName>
    <definedName name="_NSO2_1_3_1_1_2_1">{"'Sheet1'!$L$16"}</definedName>
    <definedName name="_NSO2_1_3_1_1_2_1_1">{"'Sheet1'!$L$16"}</definedName>
    <definedName name="_NSO2_1_3_1_1_2_2">{"'Sheet1'!$L$16"}</definedName>
    <definedName name="_NSO2_1_3_1_1_3">{"'Sheet1'!$L$16"}</definedName>
    <definedName name="_NSO2_1_3_1_1_3_1">{"'Sheet1'!$L$16"}</definedName>
    <definedName name="_NSO2_1_3_1_1_4">{"'Sheet1'!$L$16"}</definedName>
    <definedName name="_NSO2_1_3_1_2">{"'Sheet1'!$L$16"}</definedName>
    <definedName name="_NSO2_1_3_1_2_1">{"'Sheet1'!$L$16"}</definedName>
    <definedName name="_NSO2_1_3_1_2_1_1">{"'Sheet1'!$L$16"}</definedName>
    <definedName name="_NSO2_1_3_1_2_1_1_1">{"'Sheet1'!$L$16"}</definedName>
    <definedName name="_NSO2_1_3_1_2_1_2">{"'Sheet1'!$L$16"}</definedName>
    <definedName name="_NSO2_1_3_1_2_2">{"'Sheet1'!$L$16"}</definedName>
    <definedName name="_NSO2_1_3_1_2_2_1">{"'Sheet1'!$L$16"}</definedName>
    <definedName name="_NSO2_1_3_1_2_3">{"'Sheet1'!$L$16"}</definedName>
    <definedName name="_NSO2_1_3_1_3">{"'Sheet1'!$L$16"}</definedName>
    <definedName name="_NSO2_1_3_1_3_1">{"'Sheet1'!$L$16"}</definedName>
    <definedName name="_NSO2_1_3_1_3_1_1">{"'Sheet1'!$L$16"}</definedName>
    <definedName name="_NSO2_1_3_1_3_2">{"'Sheet1'!$L$16"}</definedName>
    <definedName name="_NSO2_1_3_1_4">{"'Sheet1'!$L$16"}</definedName>
    <definedName name="_NSO2_1_3_1_4_1">{"'Sheet1'!$L$16"}</definedName>
    <definedName name="_NSO2_1_3_1_5">{"'Sheet1'!$L$16"}</definedName>
    <definedName name="_NSO2_1_3_2">{"'Sheet1'!$L$16"}</definedName>
    <definedName name="_NSO2_1_3_2_1">{"'Sheet1'!$L$16"}</definedName>
    <definedName name="_NSO2_1_3_2_1_1">{"'Sheet1'!$L$16"}</definedName>
    <definedName name="_NSO2_1_3_2_1_1_1">{"'Sheet1'!$L$16"}</definedName>
    <definedName name="_NSO2_1_3_2_1_1_1_1">{"'Sheet1'!$L$16"}</definedName>
    <definedName name="_NSO2_1_3_2_1_1_2">{"'Sheet1'!$L$16"}</definedName>
    <definedName name="_NSO2_1_3_2_1_2">{"'Sheet1'!$L$16"}</definedName>
    <definedName name="_NSO2_1_3_2_1_2_1">{"'Sheet1'!$L$16"}</definedName>
    <definedName name="_NSO2_1_3_2_1_3">{"'Sheet1'!$L$16"}</definedName>
    <definedName name="_NSO2_1_3_2_2">{"'Sheet1'!$L$16"}</definedName>
    <definedName name="_NSO2_1_3_2_2_1">{"'Sheet1'!$L$16"}</definedName>
    <definedName name="_NSO2_1_3_2_2_1_1">{"'Sheet1'!$L$16"}</definedName>
    <definedName name="_NSO2_1_3_2_2_2">{"'Sheet1'!$L$16"}</definedName>
    <definedName name="_NSO2_1_3_2_3">{"'Sheet1'!$L$16"}</definedName>
    <definedName name="_NSO2_1_3_2_3_1">{"'Sheet1'!$L$16"}</definedName>
    <definedName name="_NSO2_1_3_2_4">{"'Sheet1'!$L$16"}</definedName>
    <definedName name="_NSO2_1_3_3">{"'Sheet1'!$L$16"}</definedName>
    <definedName name="_NSO2_1_3_3_1">{"'Sheet1'!$L$16"}</definedName>
    <definedName name="_NSO2_1_3_3_1_1">{"'Sheet1'!$L$16"}</definedName>
    <definedName name="_NSO2_1_3_3_1_1_1">{"'Sheet1'!$L$16"}</definedName>
    <definedName name="_NSO2_1_3_3_1_1_1_1">{"'Sheet1'!$L$16"}</definedName>
    <definedName name="_NSO2_1_3_3_1_1_2">{"'Sheet1'!$L$16"}</definedName>
    <definedName name="_NSO2_1_3_3_1_2">{"'Sheet1'!$L$16"}</definedName>
    <definedName name="_NSO2_1_3_3_1_2_1">{"'Sheet1'!$L$16"}</definedName>
    <definedName name="_NSO2_1_3_3_1_3">{"'Sheet1'!$L$16"}</definedName>
    <definedName name="_NSO2_1_3_3_2">{"'Sheet1'!$L$16"}</definedName>
    <definedName name="_NSO2_1_3_3_2_1">{"'Sheet1'!$L$16"}</definedName>
    <definedName name="_NSO2_1_3_3_2_1_1">{"'Sheet1'!$L$16"}</definedName>
    <definedName name="_NSO2_1_3_3_2_2">{"'Sheet1'!$L$16"}</definedName>
    <definedName name="_NSO2_1_3_3_3">{"'Sheet1'!$L$16"}</definedName>
    <definedName name="_NSO2_1_3_3_3_1">{"'Sheet1'!$L$16"}</definedName>
    <definedName name="_NSO2_1_3_3_4">{"'Sheet1'!$L$16"}</definedName>
    <definedName name="_NSO2_1_3_4">{"'Sheet1'!$L$16"}</definedName>
    <definedName name="_NSO2_1_3_4_1">{"'Sheet1'!$L$16"}</definedName>
    <definedName name="_NSO2_1_3_4_1_1">{"'Sheet1'!$L$16"}</definedName>
    <definedName name="_NSO2_1_3_4_1_1_1">{"'Sheet1'!$L$16"}</definedName>
    <definedName name="_NSO2_1_3_4_1_2">{"'Sheet1'!$L$16"}</definedName>
    <definedName name="_NSO2_1_3_4_2">{"'Sheet1'!$L$16"}</definedName>
    <definedName name="_NSO2_1_3_4_2_1">{"'Sheet1'!$L$16"}</definedName>
    <definedName name="_NSO2_1_3_4_3">{"'Sheet1'!$L$16"}</definedName>
    <definedName name="_NSO2_1_3_5">{"'Sheet1'!$L$16"}</definedName>
    <definedName name="_NSO2_1_3_5_1">{"'Sheet1'!$L$16"}</definedName>
    <definedName name="_NSO2_1_3_5_1_1">{"'Sheet1'!$L$16"}</definedName>
    <definedName name="_NSO2_1_3_5_2">{"'Sheet1'!$L$16"}</definedName>
    <definedName name="_NSO2_1_4">{"'Sheet1'!$L$16"}</definedName>
    <definedName name="_NSO2_1_4_1">{"'Sheet1'!$L$16"}</definedName>
    <definedName name="_NSO2_1_4_1_1">{"'Sheet1'!$L$16"}</definedName>
    <definedName name="_NSO2_1_4_1_1_1">{"'Sheet1'!$L$16"}</definedName>
    <definedName name="_NSO2_1_4_1_1_1_1">{"'Sheet1'!$L$16"}</definedName>
    <definedName name="_NSO2_1_4_1_1_1_1_1">{"'Sheet1'!$L$16"}</definedName>
    <definedName name="_NSO2_1_4_1_1_1_2">{"'Sheet1'!$L$16"}</definedName>
    <definedName name="_NSO2_1_4_1_1_2">{"'Sheet1'!$L$16"}</definedName>
    <definedName name="_NSO2_1_4_1_1_2_1">{"'Sheet1'!$L$16"}</definedName>
    <definedName name="_NSO2_1_4_1_1_3">{"'Sheet1'!$L$16"}</definedName>
    <definedName name="_NSO2_1_4_1_2">{"'Sheet1'!$L$16"}</definedName>
    <definedName name="_NSO2_1_4_1_2_1">{"'Sheet1'!$L$16"}</definedName>
    <definedName name="_NSO2_1_4_1_2_1_1">{"'Sheet1'!$L$16"}</definedName>
    <definedName name="_NSO2_1_4_1_2_2">{"'Sheet1'!$L$16"}</definedName>
    <definedName name="_NSO2_1_4_1_3">{"'Sheet1'!$L$16"}</definedName>
    <definedName name="_NSO2_1_4_1_3_1">{"'Sheet1'!$L$16"}</definedName>
    <definedName name="_NSO2_1_4_1_4">{"'Sheet1'!$L$16"}</definedName>
    <definedName name="_NSO2_1_4_2">{"'Sheet1'!$L$16"}</definedName>
    <definedName name="_NSO2_1_4_2_1">{"'Sheet1'!$L$16"}</definedName>
    <definedName name="_NSO2_1_4_2_1_1">{"'Sheet1'!$L$16"}</definedName>
    <definedName name="_NSO2_1_4_2_1_1_1">{"'Sheet1'!$L$16"}</definedName>
    <definedName name="_NSO2_1_4_2_1_2">{"'Sheet1'!$L$16"}</definedName>
    <definedName name="_NSO2_1_4_2_2">{"'Sheet1'!$L$16"}</definedName>
    <definedName name="_NSO2_1_4_2_2_1">{"'Sheet1'!$L$16"}</definedName>
    <definedName name="_NSO2_1_4_2_3">{"'Sheet1'!$L$16"}</definedName>
    <definedName name="_NSO2_1_4_3">{"'Sheet1'!$L$16"}</definedName>
    <definedName name="_NSO2_1_4_3_1">{"'Sheet1'!$L$16"}</definedName>
    <definedName name="_NSO2_1_4_3_1_1">{"'Sheet1'!$L$16"}</definedName>
    <definedName name="_NSO2_1_4_3_2">{"'Sheet1'!$L$16"}</definedName>
    <definedName name="_NSO2_1_4_4">{"'Sheet1'!$L$16"}</definedName>
    <definedName name="_NSO2_1_4_4_1">{"'Sheet1'!$L$16"}</definedName>
    <definedName name="_NSO2_1_4_5">{"'Sheet1'!$L$16"}</definedName>
    <definedName name="_NSO2_1_5">{"'Sheet1'!$L$16"}</definedName>
    <definedName name="_NSO2_1_5_1">{"'Sheet1'!$L$16"}</definedName>
    <definedName name="_NSO2_1_5_1_1">{"'Sheet1'!$L$16"}</definedName>
    <definedName name="_NSO2_1_5_1_1_1">{"'Sheet1'!$L$16"}</definedName>
    <definedName name="_NSO2_1_5_1_1_1_1">{"'Sheet1'!$L$16"}</definedName>
    <definedName name="_NSO2_1_5_1_1_2">{"'Sheet1'!$L$16"}</definedName>
    <definedName name="_NSO2_1_5_1_2">{"'Sheet1'!$L$16"}</definedName>
    <definedName name="_NSO2_1_5_1_2_1">{"'Sheet1'!$L$16"}</definedName>
    <definedName name="_NSO2_1_5_1_3">{"'Sheet1'!$L$16"}</definedName>
    <definedName name="_NSO2_1_5_2">{"'Sheet1'!$L$16"}</definedName>
    <definedName name="_NSO2_1_5_2_1">{"'Sheet1'!$L$16"}</definedName>
    <definedName name="_NSO2_1_5_2_1_1">{"'Sheet1'!$L$16"}</definedName>
    <definedName name="_NSO2_1_5_2_2">{"'Sheet1'!$L$16"}</definedName>
    <definedName name="_NSO2_1_5_3">{"'Sheet1'!$L$16"}</definedName>
    <definedName name="_NSO2_1_5_3_1">{"'Sheet1'!$L$16"}</definedName>
    <definedName name="_NSO2_1_5_4">{"'Sheet1'!$L$16"}</definedName>
    <definedName name="_NSO2_2">{"'Sheet1'!$L$16"}</definedName>
    <definedName name="_NSO2_2_1">{"'Sheet1'!$L$16"}</definedName>
    <definedName name="_NSO2_2_1_1">{"'Sheet1'!$L$16"}</definedName>
    <definedName name="_NSO2_2_1_1_1">{"'Sheet1'!$L$16"}</definedName>
    <definedName name="_NSO2_2_1_1_1_1">{"'Sheet1'!$L$16"}</definedName>
    <definedName name="_NSO2_2_1_1_1_1_1">{"'Sheet1'!$L$16"}</definedName>
    <definedName name="_NSO2_2_1_1_1_1_1_1">{"'Sheet1'!$L$16"}</definedName>
    <definedName name="_NSO2_2_1_1_1_1_1_1_1">{"'Sheet1'!$L$16"}</definedName>
    <definedName name="_NSO2_2_1_1_1_1_1_2">{"'Sheet1'!$L$16"}</definedName>
    <definedName name="_NSO2_2_1_1_1_1_2">{"'Sheet1'!$L$16"}</definedName>
    <definedName name="_NSO2_2_1_1_1_1_2_1">{"'Sheet1'!$L$16"}</definedName>
    <definedName name="_NSO2_2_1_1_1_1_3">{"'Sheet1'!$L$16"}</definedName>
    <definedName name="_NSO2_2_1_1_1_2">{"'Sheet1'!$L$16"}</definedName>
    <definedName name="_NSO2_2_1_1_1_2_1">{"'Sheet1'!$L$16"}</definedName>
    <definedName name="_NSO2_2_1_1_1_2_1_1">{"'Sheet1'!$L$16"}</definedName>
    <definedName name="_NSO2_2_1_1_1_2_2">{"'Sheet1'!$L$16"}</definedName>
    <definedName name="_NSO2_2_1_1_1_3">{"'Sheet1'!$L$16"}</definedName>
    <definedName name="_NSO2_2_1_1_1_3_1">{"'Sheet1'!$L$16"}</definedName>
    <definedName name="_NSO2_2_1_1_1_4">{"'Sheet1'!$L$16"}</definedName>
    <definedName name="_NSO2_2_1_1_2">{"'Sheet1'!$L$16"}</definedName>
    <definedName name="_NSO2_2_1_1_2_1">{"'Sheet1'!$L$16"}</definedName>
    <definedName name="_NSO2_2_1_1_2_1_1">{"'Sheet1'!$L$16"}</definedName>
    <definedName name="_NSO2_2_1_1_2_1_1_1">{"'Sheet1'!$L$16"}</definedName>
    <definedName name="_NSO2_2_1_1_2_1_2">{"'Sheet1'!$L$16"}</definedName>
    <definedName name="_NSO2_2_1_1_2_2">{"'Sheet1'!$L$16"}</definedName>
    <definedName name="_NSO2_2_1_1_2_2_1">{"'Sheet1'!$L$16"}</definedName>
    <definedName name="_NSO2_2_1_1_2_3">{"'Sheet1'!$L$16"}</definedName>
    <definedName name="_NSO2_2_1_1_3">{"'Sheet1'!$L$16"}</definedName>
    <definedName name="_NSO2_2_1_1_3_1">{"'Sheet1'!$L$16"}</definedName>
    <definedName name="_NSO2_2_1_1_3_1_1">{"'Sheet1'!$L$16"}</definedName>
    <definedName name="_NSO2_2_1_1_3_2">{"'Sheet1'!$L$16"}</definedName>
    <definedName name="_NSO2_2_1_1_4">{"'Sheet1'!$L$16"}</definedName>
    <definedName name="_NSO2_2_1_1_4_1">{"'Sheet1'!$L$16"}</definedName>
    <definedName name="_NSO2_2_1_1_5">{"'Sheet1'!$L$16"}</definedName>
    <definedName name="_NSO2_2_1_2">{"'Sheet1'!$L$16"}</definedName>
    <definedName name="_NSO2_2_1_2_1">{"'Sheet1'!$L$16"}</definedName>
    <definedName name="_NSO2_2_1_2_1_1">{"'Sheet1'!$L$16"}</definedName>
    <definedName name="_NSO2_2_1_2_1_1_1">{"'Sheet1'!$L$16"}</definedName>
    <definedName name="_NSO2_2_1_2_1_1_1_1">{"'Sheet1'!$L$16"}</definedName>
    <definedName name="_NSO2_2_1_2_1_1_2">{"'Sheet1'!$L$16"}</definedName>
    <definedName name="_NSO2_2_1_2_1_2">{"'Sheet1'!$L$16"}</definedName>
    <definedName name="_NSO2_2_1_2_1_2_1">{"'Sheet1'!$L$16"}</definedName>
    <definedName name="_NSO2_2_1_2_1_3">{"'Sheet1'!$L$16"}</definedName>
    <definedName name="_NSO2_2_1_2_2">{"'Sheet1'!$L$16"}</definedName>
    <definedName name="_NSO2_2_1_2_2_1">{"'Sheet1'!$L$16"}</definedName>
    <definedName name="_NSO2_2_1_2_2_1_1">{"'Sheet1'!$L$16"}</definedName>
    <definedName name="_NSO2_2_1_2_2_2">{"'Sheet1'!$L$16"}</definedName>
    <definedName name="_NSO2_2_1_2_3">{"'Sheet1'!$L$16"}</definedName>
    <definedName name="_NSO2_2_1_2_3_1">{"'Sheet1'!$L$16"}</definedName>
    <definedName name="_NSO2_2_1_2_4">{"'Sheet1'!$L$16"}</definedName>
    <definedName name="_NSO2_2_1_3">{"'Sheet1'!$L$16"}</definedName>
    <definedName name="_NSO2_2_1_3_1">{"'Sheet1'!$L$16"}</definedName>
    <definedName name="_NSO2_2_1_3_1_1">{"'Sheet1'!$L$16"}</definedName>
    <definedName name="_NSO2_2_1_3_1_1_1">{"'Sheet1'!$L$16"}</definedName>
    <definedName name="_NSO2_2_1_3_1_1_1_1">{"'Sheet1'!$L$16"}</definedName>
    <definedName name="_NSO2_2_1_3_1_1_2">{"'Sheet1'!$L$16"}</definedName>
    <definedName name="_NSO2_2_1_3_1_2">{"'Sheet1'!$L$16"}</definedName>
    <definedName name="_NSO2_2_1_3_1_2_1">{"'Sheet1'!$L$16"}</definedName>
    <definedName name="_NSO2_2_1_3_1_3">{"'Sheet1'!$L$16"}</definedName>
    <definedName name="_NSO2_2_1_3_2">{"'Sheet1'!$L$16"}</definedName>
    <definedName name="_NSO2_2_1_3_2_1">{"'Sheet1'!$L$16"}</definedName>
    <definedName name="_NSO2_2_1_3_2_1_1">{"'Sheet1'!$L$16"}</definedName>
    <definedName name="_NSO2_2_1_3_2_2">{"'Sheet1'!$L$16"}</definedName>
    <definedName name="_NSO2_2_1_3_3">{"'Sheet1'!$L$16"}</definedName>
    <definedName name="_NSO2_2_1_3_3_1">{"'Sheet1'!$L$16"}</definedName>
    <definedName name="_NSO2_2_1_3_4">{"'Sheet1'!$L$16"}</definedName>
    <definedName name="_NSO2_2_1_4">{"'Sheet1'!$L$16"}</definedName>
    <definedName name="_NSO2_2_1_4_1">{"'Sheet1'!$L$16"}</definedName>
    <definedName name="_NSO2_2_1_4_1_1">{"'Sheet1'!$L$16"}</definedName>
    <definedName name="_NSO2_2_1_4_1_1_1">{"'Sheet1'!$L$16"}</definedName>
    <definedName name="_NSO2_2_1_4_1_2">{"'Sheet1'!$L$16"}</definedName>
    <definedName name="_NSO2_2_1_4_2">{"'Sheet1'!$L$16"}</definedName>
    <definedName name="_NSO2_2_1_4_2_1">{"'Sheet1'!$L$16"}</definedName>
    <definedName name="_NSO2_2_1_4_3">{"'Sheet1'!$L$16"}</definedName>
    <definedName name="_NSO2_2_1_5">{"'Sheet1'!$L$16"}</definedName>
    <definedName name="_NSO2_2_1_5_1">{"'Sheet1'!$L$16"}</definedName>
    <definedName name="_NSO2_2_1_5_1_1">{"'Sheet1'!$L$16"}</definedName>
    <definedName name="_NSO2_2_1_5_2">{"'Sheet1'!$L$16"}</definedName>
    <definedName name="_NSO2_2_2">{"'Sheet1'!$L$16"}</definedName>
    <definedName name="_NSO2_2_2_1">{"'Sheet1'!$L$16"}</definedName>
    <definedName name="_NSO2_2_2_1_1">{"'Sheet1'!$L$16"}</definedName>
    <definedName name="_NSO2_2_2_1_1_1">{"'Sheet1'!$L$16"}</definedName>
    <definedName name="_NSO2_2_2_1_1_1_1">{"'Sheet1'!$L$16"}</definedName>
    <definedName name="_NSO2_2_2_1_1_1_1_1">{"'Sheet1'!$L$16"}</definedName>
    <definedName name="_NSO2_2_2_1_1_1_1_1_1">{"'Sheet1'!$L$16"}</definedName>
    <definedName name="_NSO2_2_2_1_1_1_1_2">{"'Sheet1'!$L$16"}</definedName>
    <definedName name="_NSO2_2_2_1_1_1_2">{"'Sheet1'!$L$16"}</definedName>
    <definedName name="_NSO2_2_2_1_1_1_2_1">{"'Sheet1'!$L$16"}</definedName>
    <definedName name="_NSO2_2_2_1_1_1_3">{"'Sheet1'!$L$16"}</definedName>
    <definedName name="_NSO2_2_2_1_1_2">{"'Sheet1'!$L$16"}</definedName>
    <definedName name="_NSO2_2_2_1_1_2_1">{"'Sheet1'!$L$16"}</definedName>
    <definedName name="_NSO2_2_2_1_1_2_1_1">{"'Sheet1'!$L$16"}</definedName>
    <definedName name="_NSO2_2_2_1_1_2_2">{"'Sheet1'!$L$16"}</definedName>
    <definedName name="_NSO2_2_2_1_1_3">{"'Sheet1'!$L$16"}</definedName>
    <definedName name="_NSO2_2_2_1_1_3_1">{"'Sheet1'!$L$16"}</definedName>
    <definedName name="_NSO2_2_2_1_1_4">{"'Sheet1'!$L$16"}</definedName>
    <definedName name="_NSO2_2_2_1_2">{"'Sheet1'!$L$16"}</definedName>
    <definedName name="_NSO2_2_2_1_2_1">{"'Sheet1'!$L$16"}</definedName>
    <definedName name="_NSO2_2_2_1_2_1_1">{"'Sheet1'!$L$16"}</definedName>
    <definedName name="_NSO2_2_2_1_2_1_1_1">{"'Sheet1'!$L$16"}</definedName>
    <definedName name="_NSO2_2_2_1_2_1_2">{"'Sheet1'!$L$16"}</definedName>
    <definedName name="_NSO2_2_2_1_2_2">{"'Sheet1'!$L$16"}</definedName>
    <definedName name="_NSO2_2_2_1_2_2_1">{"'Sheet1'!$L$16"}</definedName>
    <definedName name="_NSO2_2_2_1_2_3">{"'Sheet1'!$L$16"}</definedName>
    <definedName name="_NSO2_2_2_1_3">{"'Sheet1'!$L$16"}</definedName>
    <definedName name="_NSO2_2_2_1_3_1">{"'Sheet1'!$L$16"}</definedName>
    <definedName name="_NSO2_2_2_1_3_1_1">{"'Sheet1'!$L$16"}</definedName>
    <definedName name="_NSO2_2_2_1_3_2">{"'Sheet1'!$L$16"}</definedName>
    <definedName name="_NSO2_2_2_1_4">{"'Sheet1'!$L$16"}</definedName>
    <definedName name="_NSO2_2_2_1_4_1">{"'Sheet1'!$L$16"}</definedName>
    <definedName name="_NSO2_2_2_1_5">{"'Sheet1'!$L$16"}</definedName>
    <definedName name="_NSO2_2_2_2">{"'Sheet1'!$L$16"}</definedName>
    <definedName name="_NSO2_2_2_2_1">{"'Sheet1'!$L$16"}</definedName>
    <definedName name="_NSO2_2_2_2_1_1">{"'Sheet1'!$L$16"}</definedName>
    <definedName name="_NSO2_2_2_2_1_1_1">{"'Sheet1'!$L$16"}</definedName>
    <definedName name="_NSO2_2_2_2_1_1_1_1">{"'Sheet1'!$L$16"}</definedName>
    <definedName name="_NSO2_2_2_2_1_1_2">{"'Sheet1'!$L$16"}</definedName>
    <definedName name="_NSO2_2_2_2_1_2">{"'Sheet1'!$L$16"}</definedName>
    <definedName name="_NSO2_2_2_2_1_2_1">{"'Sheet1'!$L$16"}</definedName>
    <definedName name="_NSO2_2_2_2_1_3">{"'Sheet1'!$L$16"}</definedName>
    <definedName name="_NSO2_2_2_2_2">{"'Sheet1'!$L$16"}</definedName>
    <definedName name="_NSO2_2_2_2_2_1">{"'Sheet1'!$L$16"}</definedName>
    <definedName name="_NSO2_2_2_2_2_1_1">{"'Sheet1'!$L$16"}</definedName>
    <definedName name="_NSO2_2_2_2_2_2">{"'Sheet1'!$L$16"}</definedName>
    <definedName name="_NSO2_2_2_2_3">{"'Sheet1'!$L$16"}</definedName>
    <definedName name="_NSO2_2_2_2_3_1">{"'Sheet1'!$L$16"}</definedName>
    <definedName name="_NSO2_2_2_2_4">{"'Sheet1'!$L$16"}</definedName>
    <definedName name="_NSO2_2_2_3">{"'Sheet1'!$L$16"}</definedName>
    <definedName name="_NSO2_2_2_3_1">{"'Sheet1'!$L$16"}</definedName>
    <definedName name="_NSO2_2_2_3_1_1">{"'Sheet1'!$L$16"}</definedName>
    <definedName name="_NSO2_2_2_3_1_1_1">{"'Sheet1'!$L$16"}</definedName>
    <definedName name="_NSO2_2_2_3_1_1_1_1">{"'Sheet1'!$L$16"}</definedName>
    <definedName name="_NSO2_2_2_3_1_1_2">{"'Sheet1'!$L$16"}</definedName>
    <definedName name="_NSO2_2_2_3_1_2">{"'Sheet1'!$L$16"}</definedName>
    <definedName name="_NSO2_2_2_3_1_2_1">{"'Sheet1'!$L$16"}</definedName>
    <definedName name="_NSO2_2_2_3_1_3">{"'Sheet1'!$L$16"}</definedName>
    <definedName name="_NSO2_2_2_3_2">{"'Sheet1'!$L$16"}</definedName>
    <definedName name="_NSO2_2_2_3_2_1">{"'Sheet1'!$L$16"}</definedName>
    <definedName name="_NSO2_2_2_3_2_1_1">{"'Sheet1'!$L$16"}</definedName>
    <definedName name="_NSO2_2_2_3_2_2">{"'Sheet1'!$L$16"}</definedName>
    <definedName name="_NSO2_2_2_3_3">{"'Sheet1'!$L$16"}</definedName>
    <definedName name="_NSO2_2_2_3_3_1">{"'Sheet1'!$L$16"}</definedName>
    <definedName name="_NSO2_2_2_3_4">{"'Sheet1'!$L$16"}</definedName>
    <definedName name="_NSO2_2_2_4">{"'Sheet1'!$L$16"}</definedName>
    <definedName name="_NSO2_2_2_4_1">{"'Sheet1'!$L$16"}</definedName>
    <definedName name="_NSO2_2_2_4_1_1">{"'Sheet1'!$L$16"}</definedName>
    <definedName name="_NSO2_2_2_4_1_1_1">{"'Sheet1'!$L$16"}</definedName>
    <definedName name="_NSO2_2_2_4_1_2">{"'Sheet1'!$L$16"}</definedName>
    <definedName name="_NSO2_2_2_4_2">{"'Sheet1'!$L$16"}</definedName>
    <definedName name="_NSO2_2_2_4_2_1">{"'Sheet1'!$L$16"}</definedName>
    <definedName name="_NSO2_2_2_4_3">{"'Sheet1'!$L$16"}</definedName>
    <definedName name="_NSO2_2_2_5">{"'Sheet1'!$L$16"}</definedName>
    <definedName name="_NSO2_2_2_5_1">{"'Sheet1'!$L$16"}</definedName>
    <definedName name="_NSO2_2_2_5_1_1">{"'Sheet1'!$L$16"}</definedName>
    <definedName name="_NSO2_2_2_5_2">{"'Sheet1'!$L$16"}</definedName>
    <definedName name="_NSO2_2_3">{"'Sheet1'!$L$16"}</definedName>
    <definedName name="_NSO2_2_3_1">{"'Sheet1'!$L$16"}</definedName>
    <definedName name="_NSO2_2_3_1_1">{"'Sheet1'!$L$16"}</definedName>
    <definedName name="_NSO2_2_3_1_1_1">{"'Sheet1'!$L$16"}</definedName>
    <definedName name="_NSO2_2_3_1_1_1_1">{"'Sheet1'!$L$16"}</definedName>
    <definedName name="_NSO2_2_3_1_1_1_1_1">{"'Sheet1'!$L$16"}</definedName>
    <definedName name="_NSO2_2_3_1_1_1_1_1_1">{"'Sheet1'!$L$16"}</definedName>
    <definedName name="_NSO2_2_3_1_1_1_1_2">{"'Sheet1'!$L$16"}</definedName>
    <definedName name="_NSO2_2_3_1_1_1_2">{"'Sheet1'!$L$16"}</definedName>
    <definedName name="_NSO2_2_3_1_1_1_2_1">{"'Sheet1'!$L$16"}</definedName>
    <definedName name="_NSO2_2_3_1_1_1_3">{"'Sheet1'!$L$16"}</definedName>
    <definedName name="_NSO2_2_3_1_1_2">{"'Sheet1'!$L$16"}</definedName>
    <definedName name="_NSO2_2_3_1_1_2_1">{"'Sheet1'!$L$16"}</definedName>
    <definedName name="_NSO2_2_3_1_1_2_1_1">{"'Sheet1'!$L$16"}</definedName>
    <definedName name="_NSO2_2_3_1_1_2_2">{"'Sheet1'!$L$16"}</definedName>
    <definedName name="_NSO2_2_3_1_1_3">{"'Sheet1'!$L$16"}</definedName>
    <definedName name="_NSO2_2_3_1_1_3_1">{"'Sheet1'!$L$16"}</definedName>
    <definedName name="_NSO2_2_3_1_1_4">{"'Sheet1'!$L$16"}</definedName>
    <definedName name="_NSO2_2_3_1_2">{"'Sheet1'!$L$16"}</definedName>
    <definedName name="_NSO2_2_3_1_2_1">{"'Sheet1'!$L$16"}</definedName>
    <definedName name="_NSO2_2_3_1_2_1_1">{"'Sheet1'!$L$16"}</definedName>
    <definedName name="_NSO2_2_3_1_2_1_1_1">{"'Sheet1'!$L$16"}</definedName>
    <definedName name="_NSO2_2_3_1_2_1_2">{"'Sheet1'!$L$16"}</definedName>
    <definedName name="_NSO2_2_3_1_2_2">{"'Sheet1'!$L$16"}</definedName>
    <definedName name="_NSO2_2_3_1_2_2_1">{"'Sheet1'!$L$16"}</definedName>
    <definedName name="_NSO2_2_3_1_2_3">{"'Sheet1'!$L$16"}</definedName>
    <definedName name="_NSO2_2_3_1_3">{"'Sheet1'!$L$16"}</definedName>
    <definedName name="_NSO2_2_3_1_3_1">{"'Sheet1'!$L$16"}</definedName>
    <definedName name="_NSO2_2_3_1_3_1_1">{"'Sheet1'!$L$16"}</definedName>
    <definedName name="_NSO2_2_3_1_3_2">{"'Sheet1'!$L$16"}</definedName>
    <definedName name="_NSO2_2_3_1_4">{"'Sheet1'!$L$16"}</definedName>
    <definedName name="_NSO2_2_3_1_4_1">{"'Sheet1'!$L$16"}</definedName>
    <definedName name="_NSO2_2_3_1_5">{"'Sheet1'!$L$16"}</definedName>
    <definedName name="_NSO2_2_3_2">{"'Sheet1'!$L$16"}</definedName>
    <definedName name="_NSO2_2_3_2_1">{"'Sheet1'!$L$16"}</definedName>
    <definedName name="_NSO2_2_3_2_1_1">{"'Sheet1'!$L$16"}</definedName>
    <definedName name="_NSO2_2_3_2_1_1_1">{"'Sheet1'!$L$16"}</definedName>
    <definedName name="_NSO2_2_3_2_1_1_1_1">{"'Sheet1'!$L$16"}</definedName>
    <definedName name="_NSO2_2_3_2_1_1_2">{"'Sheet1'!$L$16"}</definedName>
    <definedName name="_NSO2_2_3_2_1_2">{"'Sheet1'!$L$16"}</definedName>
    <definedName name="_NSO2_2_3_2_1_2_1">{"'Sheet1'!$L$16"}</definedName>
    <definedName name="_NSO2_2_3_2_1_3">{"'Sheet1'!$L$16"}</definedName>
    <definedName name="_NSO2_2_3_2_2">{"'Sheet1'!$L$16"}</definedName>
    <definedName name="_NSO2_2_3_2_2_1">{"'Sheet1'!$L$16"}</definedName>
    <definedName name="_NSO2_2_3_2_2_1_1">{"'Sheet1'!$L$16"}</definedName>
    <definedName name="_NSO2_2_3_2_2_2">{"'Sheet1'!$L$16"}</definedName>
    <definedName name="_NSO2_2_3_2_3">{"'Sheet1'!$L$16"}</definedName>
    <definedName name="_NSO2_2_3_2_3_1">{"'Sheet1'!$L$16"}</definedName>
    <definedName name="_NSO2_2_3_2_4">{"'Sheet1'!$L$16"}</definedName>
    <definedName name="_NSO2_2_3_3">{"'Sheet1'!$L$16"}</definedName>
    <definedName name="_NSO2_2_3_3_1">{"'Sheet1'!$L$16"}</definedName>
    <definedName name="_NSO2_2_3_3_1_1">{"'Sheet1'!$L$16"}</definedName>
    <definedName name="_NSO2_2_3_3_1_1_1">{"'Sheet1'!$L$16"}</definedName>
    <definedName name="_NSO2_2_3_3_1_1_1_1">{"'Sheet1'!$L$16"}</definedName>
    <definedName name="_NSO2_2_3_3_1_1_2">{"'Sheet1'!$L$16"}</definedName>
    <definedName name="_NSO2_2_3_3_1_2">{"'Sheet1'!$L$16"}</definedName>
    <definedName name="_NSO2_2_3_3_1_2_1">{"'Sheet1'!$L$16"}</definedName>
    <definedName name="_NSO2_2_3_3_1_3">{"'Sheet1'!$L$16"}</definedName>
    <definedName name="_NSO2_2_3_3_2">{"'Sheet1'!$L$16"}</definedName>
    <definedName name="_NSO2_2_3_3_2_1">{"'Sheet1'!$L$16"}</definedName>
    <definedName name="_NSO2_2_3_3_2_1_1">{"'Sheet1'!$L$16"}</definedName>
    <definedName name="_NSO2_2_3_3_2_2">{"'Sheet1'!$L$16"}</definedName>
    <definedName name="_NSO2_2_3_3_3">{"'Sheet1'!$L$16"}</definedName>
    <definedName name="_NSO2_2_3_3_3_1">{"'Sheet1'!$L$16"}</definedName>
    <definedName name="_NSO2_2_3_3_4">{"'Sheet1'!$L$16"}</definedName>
    <definedName name="_NSO2_2_3_4">{"'Sheet1'!$L$16"}</definedName>
    <definedName name="_NSO2_2_3_4_1">{"'Sheet1'!$L$16"}</definedName>
    <definedName name="_NSO2_2_3_4_1_1">{"'Sheet1'!$L$16"}</definedName>
    <definedName name="_NSO2_2_3_4_1_1_1">{"'Sheet1'!$L$16"}</definedName>
    <definedName name="_NSO2_2_3_4_1_2">{"'Sheet1'!$L$16"}</definedName>
    <definedName name="_NSO2_2_3_4_2">{"'Sheet1'!$L$16"}</definedName>
    <definedName name="_NSO2_2_3_4_2_1">{"'Sheet1'!$L$16"}</definedName>
    <definedName name="_NSO2_2_3_4_3">{"'Sheet1'!$L$16"}</definedName>
    <definedName name="_NSO2_2_3_5">{"'Sheet1'!$L$16"}</definedName>
    <definedName name="_NSO2_2_3_5_1">{"'Sheet1'!$L$16"}</definedName>
    <definedName name="_NSO2_2_3_5_1_1">{"'Sheet1'!$L$16"}</definedName>
    <definedName name="_NSO2_2_3_5_2">{"'Sheet1'!$L$16"}</definedName>
    <definedName name="_NSO2_2_4">{"'Sheet1'!$L$16"}</definedName>
    <definedName name="_NSO2_2_4_1">{"'Sheet1'!$L$16"}</definedName>
    <definedName name="_NSO2_2_4_1_1">{"'Sheet1'!$L$16"}</definedName>
    <definedName name="_NSO2_2_4_1_1_1">{"'Sheet1'!$L$16"}</definedName>
    <definedName name="_NSO2_2_4_1_1_1_1">{"'Sheet1'!$L$16"}</definedName>
    <definedName name="_NSO2_2_4_1_1_1_1_1">{"'Sheet1'!$L$16"}</definedName>
    <definedName name="_NSO2_2_4_1_1_1_2">{"'Sheet1'!$L$16"}</definedName>
    <definedName name="_NSO2_2_4_1_1_2">{"'Sheet1'!$L$16"}</definedName>
    <definedName name="_NSO2_2_4_1_1_2_1">{"'Sheet1'!$L$16"}</definedName>
    <definedName name="_NSO2_2_4_1_1_3">{"'Sheet1'!$L$16"}</definedName>
    <definedName name="_NSO2_2_4_1_2">{"'Sheet1'!$L$16"}</definedName>
    <definedName name="_NSO2_2_4_1_2_1">{"'Sheet1'!$L$16"}</definedName>
    <definedName name="_NSO2_2_4_1_2_1_1">{"'Sheet1'!$L$16"}</definedName>
    <definedName name="_NSO2_2_4_1_2_2">{"'Sheet1'!$L$16"}</definedName>
    <definedName name="_NSO2_2_4_1_3">{"'Sheet1'!$L$16"}</definedName>
    <definedName name="_NSO2_2_4_1_3_1">{"'Sheet1'!$L$16"}</definedName>
    <definedName name="_NSO2_2_4_1_4">{"'Sheet1'!$L$16"}</definedName>
    <definedName name="_NSO2_2_4_2">{"'Sheet1'!$L$16"}</definedName>
    <definedName name="_NSO2_2_4_2_1">{"'Sheet1'!$L$16"}</definedName>
    <definedName name="_NSO2_2_4_2_1_1">{"'Sheet1'!$L$16"}</definedName>
    <definedName name="_NSO2_2_4_2_1_1_1">{"'Sheet1'!$L$16"}</definedName>
    <definedName name="_NSO2_2_4_2_1_2">{"'Sheet1'!$L$16"}</definedName>
    <definedName name="_NSO2_2_4_2_2">{"'Sheet1'!$L$16"}</definedName>
    <definedName name="_NSO2_2_4_2_2_1">{"'Sheet1'!$L$16"}</definedName>
    <definedName name="_NSO2_2_4_2_3">{"'Sheet1'!$L$16"}</definedName>
    <definedName name="_NSO2_2_4_3">{"'Sheet1'!$L$16"}</definedName>
    <definedName name="_NSO2_2_4_3_1">{"'Sheet1'!$L$16"}</definedName>
    <definedName name="_NSO2_2_4_3_1_1">{"'Sheet1'!$L$16"}</definedName>
    <definedName name="_NSO2_2_4_3_2">{"'Sheet1'!$L$16"}</definedName>
    <definedName name="_NSO2_2_4_4">{"'Sheet1'!$L$16"}</definedName>
    <definedName name="_NSO2_2_4_4_1">{"'Sheet1'!$L$16"}</definedName>
    <definedName name="_NSO2_2_4_5">{"'Sheet1'!$L$16"}</definedName>
    <definedName name="_NSO2_2_5">{"'Sheet1'!$L$16"}</definedName>
    <definedName name="_NSO2_2_5_1">{"'Sheet1'!$L$16"}</definedName>
    <definedName name="_NSO2_2_5_1_1">{"'Sheet1'!$L$16"}</definedName>
    <definedName name="_NSO2_2_5_1_1_1">{"'Sheet1'!$L$16"}</definedName>
    <definedName name="_NSO2_2_5_1_1_1_1">{"'Sheet1'!$L$16"}</definedName>
    <definedName name="_NSO2_2_5_1_1_2">{"'Sheet1'!$L$16"}</definedName>
    <definedName name="_NSO2_2_5_1_2">{"'Sheet1'!$L$16"}</definedName>
    <definedName name="_NSO2_2_5_1_2_1">{"'Sheet1'!$L$16"}</definedName>
    <definedName name="_NSO2_2_5_1_3">{"'Sheet1'!$L$16"}</definedName>
    <definedName name="_NSO2_2_5_2">{"'Sheet1'!$L$16"}</definedName>
    <definedName name="_NSO2_2_5_2_1">{"'Sheet1'!$L$16"}</definedName>
    <definedName name="_NSO2_2_5_2_1_1">{"'Sheet1'!$L$16"}</definedName>
    <definedName name="_NSO2_2_5_2_2">{"'Sheet1'!$L$16"}</definedName>
    <definedName name="_NSO2_2_5_3">{"'Sheet1'!$L$16"}</definedName>
    <definedName name="_NSO2_2_5_3_1">{"'Sheet1'!$L$16"}</definedName>
    <definedName name="_NSO2_2_5_4">{"'Sheet1'!$L$16"}</definedName>
    <definedName name="_NSO2_3">{"'Sheet1'!$L$16"}</definedName>
    <definedName name="_NSO2_3_1">{"'Sheet1'!$L$16"}</definedName>
    <definedName name="_NSO2_3_1_1">{"'Sheet1'!$L$16"}</definedName>
    <definedName name="_NSO2_3_1_1_1">{"'Sheet1'!$L$16"}</definedName>
    <definedName name="_NSO2_3_1_1_1_1">{"'Sheet1'!$L$16"}</definedName>
    <definedName name="_NSO2_3_1_1_1_1_1">{"'Sheet1'!$L$16"}</definedName>
    <definedName name="_NSO2_3_1_1_1_1_1_1">{"'Sheet1'!$L$16"}</definedName>
    <definedName name="_NSO2_3_1_1_1_1_2">{"'Sheet1'!$L$16"}</definedName>
    <definedName name="_NSO2_3_1_1_1_2">{"'Sheet1'!$L$16"}</definedName>
    <definedName name="_NSO2_3_1_1_1_2_1">{"'Sheet1'!$L$16"}</definedName>
    <definedName name="_NSO2_3_1_1_1_3">{"'Sheet1'!$L$16"}</definedName>
    <definedName name="_NSO2_3_1_1_2">{"'Sheet1'!$L$16"}</definedName>
    <definedName name="_NSO2_3_1_1_2_1">{"'Sheet1'!$L$16"}</definedName>
    <definedName name="_NSO2_3_1_1_2_1_1">{"'Sheet1'!$L$16"}</definedName>
    <definedName name="_NSO2_3_1_1_2_2">{"'Sheet1'!$L$16"}</definedName>
    <definedName name="_NSO2_3_1_1_3">{"'Sheet1'!$L$16"}</definedName>
    <definedName name="_NSO2_3_1_1_3_1">{"'Sheet1'!$L$16"}</definedName>
    <definedName name="_NSO2_3_1_1_4">{"'Sheet1'!$L$16"}</definedName>
    <definedName name="_NSO2_3_1_2">{"'Sheet1'!$L$16"}</definedName>
    <definedName name="_NSO2_3_1_2_1">{"'Sheet1'!$L$16"}</definedName>
    <definedName name="_NSO2_3_1_2_1_1">{"'Sheet1'!$L$16"}</definedName>
    <definedName name="_NSO2_3_1_2_1_1_1">{"'Sheet1'!$L$16"}</definedName>
    <definedName name="_NSO2_3_1_2_1_2">{"'Sheet1'!$L$16"}</definedName>
    <definedName name="_NSO2_3_1_2_2">{"'Sheet1'!$L$16"}</definedName>
    <definedName name="_NSO2_3_1_2_2_1">{"'Sheet1'!$L$16"}</definedName>
    <definedName name="_NSO2_3_1_2_3">{"'Sheet1'!$L$16"}</definedName>
    <definedName name="_NSO2_3_1_3">{"'Sheet1'!$L$16"}</definedName>
    <definedName name="_NSO2_3_1_3_1">{"'Sheet1'!$L$16"}</definedName>
    <definedName name="_NSO2_3_1_3_1_1">{"'Sheet1'!$L$16"}</definedName>
    <definedName name="_NSO2_3_1_3_2">{"'Sheet1'!$L$16"}</definedName>
    <definedName name="_NSO2_3_1_4">{"'Sheet1'!$L$16"}</definedName>
    <definedName name="_NSO2_3_1_4_1">{"'Sheet1'!$L$16"}</definedName>
    <definedName name="_NSO2_3_1_5">{"'Sheet1'!$L$16"}</definedName>
    <definedName name="_NSO2_3_2">{"'Sheet1'!$L$16"}</definedName>
    <definedName name="_NSO2_3_2_1">{"'Sheet1'!$L$16"}</definedName>
    <definedName name="_NSO2_3_2_1_1">{"'Sheet1'!$L$16"}</definedName>
    <definedName name="_NSO2_3_2_1_1_1">{"'Sheet1'!$L$16"}</definedName>
    <definedName name="_NSO2_3_2_1_1_1_1">{"'Sheet1'!$L$16"}</definedName>
    <definedName name="_NSO2_3_2_1_1_2">{"'Sheet1'!$L$16"}</definedName>
    <definedName name="_NSO2_3_2_1_2">{"'Sheet1'!$L$16"}</definedName>
    <definedName name="_NSO2_3_2_1_2_1">{"'Sheet1'!$L$16"}</definedName>
    <definedName name="_NSO2_3_2_1_3">{"'Sheet1'!$L$16"}</definedName>
    <definedName name="_NSO2_3_2_2">{"'Sheet1'!$L$16"}</definedName>
    <definedName name="_NSO2_3_2_2_1">{"'Sheet1'!$L$16"}</definedName>
    <definedName name="_NSO2_3_2_2_1_1">{"'Sheet1'!$L$16"}</definedName>
    <definedName name="_NSO2_3_2_2_2">{"'Sheet1'!$L$16"}</definedName>
    <definedName name="_NSO2_3_2_3">{"'Sheet1'!$L$16"}</definedName>
    <definedName name="_NSO2_3_2_3_1">{"'Sheet1'!$L$16"}</definedName>
    <definedName name="_NSO2_3_2_4">{"'Sheet1'!$L$16"}</definedName>
    <definedName name="_NSO2_3_3">{"'Sheet1'!$L$16"}</definedName>
    <definedName name="_NSO2_3_3_1">{"'Sheet1'!$L$16"}</definedName>
    <definedName name="_NSO2_3_3_1_1">{"'Sheet1'!$L$16"}</definedName>
    <definedName name="_NSO2_3_3_1_1_1">{"'Sheet1'!$L$16"}</definedName>
    <definedName name="_NSO2_3_3_1_1_1_1">{"'Sheet1'!$L$16"}</definedName>
    <definedName name="_NSO2_3_3_1_1_2">{"'Sheet1'!$L$16"}</definedName>
    <definedName name="_NSO2_3_3_1_2">{"'Sheet1'!$L$16"}</definedName>
    <definedName name="_NSO2_3_3_1_2_1">{"'Sheet1'!$L$16"}</definedName>
    <definedName name="_NSO2_3_3_1_3">{"'Sheet1'!$L$16"}</definedName>
    <definedName name="_NSO2_3_3_2">{"'Sheet1'!$L$16"}</definedName>
    <definedName name="_NSO2_3_3_2_1">{"'Sheet1'!$L$16"}</definedName>
    <definedName name="_NSO2_3_3_2_1_1">{"'Sheet1'!$L$16"}</definedName>
    <definedName name="_NSO2_3_3_2_2">{"'Sheet1'!$L$16"}</definedName>
    <definedName name="_NSO2_3_3_3">{"'Sheet1'!$L$16"}</definedName>
    <definedName name="_NSO2_3_3_3_1">{"'Sheet1'!$L$16"}</definedName>
    <definedName name="_NSO2_3_3_4">{"'Sheet1'!$L$16"}</definedName>
    <definedName name="_NSO2_3_4">{"'Sheet1'!$L$16"}</definedName>
    <definedName name="_NSO2_3_4_1">{"'Sheet1'!$L$16"}</definedName>
    <definedName name="_NSO2_3_4_1_1">{"'Sheet1'!$L$16"}</definedName>
    <definedName name="_NSO2_3_4_1_1_1">{"'Sheet1'!$L$16"}</definedName>
    <definedName name="_NSO2_3_4_1_2">{"'Sheet1'!$L$16"}</definedName>
    <definedName name="_NSO2_3_4_2">{"'Sheet1'!$L$16"}</definedName>
    <definedName name="_NSO2_3_4_2_1">{"'Sheet1'!$L$16"}</definedName>
    <definedName name="_NSO2_3_4_3">{"'Sheet1'!$L$16"}</definedName>
    <definedName name="_NSO2_3_5">{"'Sheet1'!$L$16"}</definedName>
    <definedName name="_NSO2_3_5_1">{"'Sheet1'!$L$16"}</definedName>
    <definedName name="_NSO2_3_5_1_1">{"'Sheet1'!$L$16"}</definedName>
    <definedName name="_NSO2_3_5_2">{"'Sheet1'!$L$16"}</definedName>
    <definedName name="_NSO2_4">{"'Sheet1'!$L$16"}</definedName>
    <definedName name="_NSO2_4_1">{"'Sheet1'!$L$16"}</definedName>
    <definedName name="_NSO2_4_1_1">{"'Sheet1'!$L$16"}</definedName>
    <definedName name="_NSO2_4_1_1_1">{"'Sheet1'!$L$16"}</definedName>
    <definedName name="_NSO2_4_1_1_1_1">{"'Sheet1'!$L$16"}</definedName>
    <definedName name="_NSO2_4_1_1_1_1_1">{"'Sheet1'!$L$16"}</definedName>
    <definedName name="_NSO2_4_1_1_1_1_1_1">{"'Sheet1'!$L$16"}</definedName>
    <definedName name="_NSO2_4_1_1_1_1_2">{"'Sheet1'!$L$16"}</definedName>
    <definedName name="_NSO2_4_1_1_1_2">{"'Sheet1'!$L$16"}</definedName>
    <definedName name="_NSO2_4_1_1_1_2_1">{"'Sheet1'!$L$16"}</definedName>
    <definedName name="_NSO2_4_1_1_1_3">{"'Sheet1'!$L$16"}</definedName>
    <definedName name="_NSO2_4_1_1_2">{"'Sheet1'!$L$16"}</definedName>
    <definedName name="_NSO2_4_1_1_2_1">{"'Sheet1'!$L$16"}</definedName>
    <definedName name="_NSO2_4_1_1_2_1_1">{"'Sheet1'!$L$16"}</definedName>
    <definedName name="_NSO2_4_1_1_2_2">{"'Sheet1'!$L$16"}</definedName>
    <definedName name="_NSO2_4_1_1_3">{"'Sheet1'!$L$16"}</definedName>
    <definedName name="_NSO2_4_1_1_3_1">{"'Sheet1'!$L$16"}</definedName>
    <definedName name="_NSO2_4_1_1_4">{"'Sheet1'!$L$16"}</definedName>
    <definedName name="_NSO2_4_1_2">{"'Sheet1'!$L$16"}</definedName>
    <definedName name="_NSO2_4_1_2_1">{"'Sheet1'!$L$16"}</definedName>
    <definedName name="_NSO2_4_1_2_1_1">{"'Sheet1'!$L$16"}</definedName>
    <definedName name="_NSO2_4_1_2_1_1_1">{"'Sheet1'!$L$16"}</definedName>
    <definedName name="_NSO2_4_1_2_1_2">{"'Sheet1'!$L$16"}</definedName>
    <definedName name="_NSO2_4_1_2_2">{"'Sheet1'!$L$16"}</definedName>
    <definedName name="_NSO2_4_1_2_2_1">{"'Sheet1'!$L$16"}</definedName>
    <definedName name="_NSO2_4_1_2_3">{"'Sheet1'!$L$16"}</definedName>
    <definedName name="_NSO2_4_1_3">{"'Sheet1'!$L$16"}</definedName>
    <definedName name="_NSO2_4_1_3_1">{"'Sheet1'!$L$16"}</definedName>
    <definedName name="_NSO2_4_1_3_1_1">{"'Sheet1'!$L$16"}</definedName>
    <definedName name="_NSO2_4_1_3_2">{"'Sheet1'!$L$16"}</definedName>
    <definedName name="_NSO2_4_1_4">{"'Sheet1'!$L$16"}</definedName>
    <definedName name="_NSO2_4_1_4_1">{"'Sheet1'!$L$16"}</definedName>
    <definedName name="_NSO2_4_1_5">{"'Sheet1'!$L$16"}</definedName>
    <definedName name="_NSO2_4_2">{"'Sheet1'!$L$16"}</definedName>
    <definedName name="_NSO2_4_2_1">{"'Sheet1'!$L$16"}</definedName>
    <definedName name="_NSO2_4_2_1_1">{"'Sheet1'!$L$16"}</definedName>
    <definedName name="_NSO2_4_2_1_1_1">{"'Sheet1'!$L$16"}</definedName>
    <definedName name="_NSO2_4_2_1_1_1_1">{"'Sheet1'!$L$16"}</definedName>
    <definedName name="_NSO2_4_2_1_1_2">{"'Sheet1'!$L$16"}</definedName>
    <definedName name="_NSO2_4_2_1_2">{"'Sheet1'!$L$16"}</definedName>
    <definedName name="_NSO2_4_2_1_2_1">{"'Sheet1'!$L$16"}</definedName>
    <definedName name="_NSO2_4_2_1_3">{"'Sheet1'!$L$16"}</definedName>
    <definedName name="_NSO2_4_2_2">{"'Sheet1'!$L$16"}</definedName>
    <definedName name="_NSO2_4_2_2_1">{"'Sheet1'!$L$16"}</definedName>
    <definedName name="_NSO2_4_2_2_1_1">{"'Sheet1'!$L$16"}</definedName>
    <definedName name="_NSO2_4_2_2_2">{"'Sheet1'!$L$16"}</definedName>
    <definedName name="_NSO2_4_2_3">{"'Sheet1'!$L$16"}</definedName>
    <definedName name="_NSO2_4_2_3_1">{"'Sheet1'!$L$16"}</definedName>
    <definedName name="_NSO2_4_2_4">{"'Sheet1'!$L$16"}</definedName>
    <definedName name="_NSO2_4_3">{"'Sheet1'!$L$16"}</definedName>
    <definedName name="_NSO2_4_3_1">{"'Sheet1'!$L$16"}</definedName>
    <definedName name="_NSO2_4_3_1_1">{"'Sheet1'!$L$16"}</definedName>
    <definedName name="_NSO2_4_3_1_1_1">{"'Sheet1'!$L$16"}</definedName>
    <definedName name="_NSO2_4_3_1_1_1_1">{"'Sheet1'!$L$16"}</definedName>
    <definedName name="_NSO2_4_3_1_1_2">{"'Sheet1'!$L$16"}</definedName>
    <definedName name="_NSO2_4_3_1_2">{"'Sheet1'!$L$16"}</definedName>
    <definedName name="_NSO2_4_3_1_2_1">{"'Sheet1'!$L$16"}</definedName>
    <definedName name="_NSO2_4_3_1_3">{"'Sheet1'!$L$16"}</definedName>
    <definedName name="_NSO2_4_3_2">{"'Sheet1'!$L$16"}</definedName>
    <definedName name="_NSO2_4_3_2_1">{"'Sheet1'!$L$16"}</definedName>
    <definedName name="_NSO2_4_3_2_1_1">{"'Sheet1'!$L$16"}</definedName>
    <definedName name="_NSO2_4_3_2_2">{"'Sheet1'!$L$16"}</definedName>
    <definedName name="_NSO2_4_3_3">{"'Sheet1'!$L$16"}</definedName>
    <definedName name="_NSO2_4_3_3_1">{"'Sheet1'!$L$16"}</definedName>
    <definedName name="_NSO2_4_3_4">{"'Sheet1'!$L$16"}</definedName>
    <definedName name="_NSO2_4_4">{"'Sheet1'!$L$16"}</definedName>
    <definedName name="_NSO2_4_4_1">{"'Sheet1'!$L$16"}</definedName>
    <definedName name="_NSO2_4_4_1_1">{"'Sheet1'!$L$16"}</definedName>
    <definedName name="_NSO2_4_4_1_1_1">{"'Sheet1'!$L$16"}</definedName>
    <definedName name="_NSO2_4_4_1_2">{"'Sheet1'!$L$16"}</definedName>
    <definedName name="_NSO2_4_4_2">{"'Sheet1'!$L$16"}</definedName>
    <definedName name="_NSO2_4_4_2_1">{"'Sheet1'!$L$16"}</definedName>
    <definedName name="_NSO2_4_4_3">{"'Sheet1'!$L$16"}</definedName>
    <definedName name="_NSO2_4_5">{"'Sheet1'!$L$16"}</definedName>
    <definedName name="_NSO2_4_5_1">{"'Sheet1'!$L$16"}</definedName>
    <definedName name="_NSO2_4_5_1_1">{"'Sheet1'!$L$16"}</definedName>
    <definedName name="_NSO2_4_5_2">{"'Sheet1'!$L$16"}</definedName>
    <definedName name="_NSO2_5">{"'Sheet1'!$L$16"}</definedName>
    <definedName name="_NSO2_5_1">{"'Sheet1'!$L$16"}</definedName>
    <definedName name="_NSO2_5_1_1">{"'Sheet1'!$L$16"}</definedName>
    <definedName name="_NSO2_5_1_1_1">{"'Sheet1'!$L$16"}</definedName>
    <definedName name="_NSO2_5_1_1_1_1">{"'Sheet1'!$L$16"}</definedName>
    <definedName name="_NSO2_5_1_1_1_1_1">{"'Sheet1'!$L$16"}</definedName>
    <definedName name="_NSO2_5_1_1_1_1_1_1">{"'Sheet1'!$L$16"}</definedName>
    <definedName name="_NSO2_5_1_1_1_1_2">{"'Sheet1'!$L$16"}</definedName>
    <definedName name="_NSO2_5_1_1_1_2">{"'Sheet1'!$L$16"}</definedName>
    <definedName name="_NSO2_5_1_1_1_2_1">{"'Sheet1'!$L$16"}</definedName>
    <definedName name="_NSO2_5_1_1_1_3">{"'Sheet1'!$L$16"}</definedName>
    <definedName name="_NSO2_5_1_1_2">{"'Sheet1'!$L$16"}</definedName>
    <definedName name="_NSO2_5_1_1_2_1">{"'Sheet1'!$L$16"}</definedName>
    <definedName name="_NSO2_5_1_1_2_1_1">{"'Sheet1'!$L$16"}</definedName>
    <definedName name="_NSO2_5_1_1_2_2">{"'Sheet1'!$L$16"}</definedName>
    <definedName name="_NSO2_5_1_1_3">{"'Sheet1'!$L$16"}</definedName>
    <definedName name="_NSO2_5_1_1_3_1">{"'Sheet1'!$L$16"}</definedName>
    <definedName name="_NSO2_5_1_1_4">{"'Sheet1'!$L$16"}</definedName>
    <definedName name="_NSO2_5_1_2">{"'Sheet1'!$L$16"}</definedName>
    <definedName name="_NSO2_5_1_2_1">{"'Sheet1'!$L$16"}</definedName>
    <definedName name="_NSO2_5_1_2_1_1">{"'Sheet1'!$L$16"}</definedName>
    <definedName name="_NSO2_5_1_2_1_1_1">{"'Sheet1'!$L$16"}</definedName>
    <definedName name="_NSO2_5_1_2_1_2">{"'Sheet1'!$L$16"}</definedName>
    <definedName name="_NSO2_5_1_2_2">{"'Sheet1'!$L$16"}</definedName>
    <definedName name="_NSO2_5_1_2_2_1">{"'Sheet1'!$L$16"}</definedName>
    <definedName name="_NSO2_5_1_2_3">{"'Sheet1'!$L$16"}</definedName>
    <definedName name="_NSO2_5_1_3">{"'Sheet1'!$L$16"}</definedName>
    <definedName name="_NSO2_5_1_3_1">{"'Sheet1'!$L$16"}</definedName>
    <definedName name="_NSO2_5_1_3_1_1">{"'Sheet1'!$L$16"}</definedName>
    <definedName name="_NSO2_5_1_3_2">{"'Sheet1'!$L$16"}</definedName>
    <definedName name="_NSO2_5_1_4">{"'Sheet1'!$L$16"}</definedName>
    <definedName name="_NSO2_5_1_4_1">{"'Sheet1'!$L$16"}</definedName>
    <definedName name="_NSO2_5_1_5">{"'Sheet1'!$L$16"}</definedName>
    <definedName name="_NSO2_5_2">{"'Sheet1'!$L$16"}</definedName>
    <definedName name="_NSO2_5_2_1">{"'Sheet1'!$L$16"}</definedName>
    <definedName name="_NSO2_5_2_1_1">{"'Sheet1'!$L$16"}</definedName>
    <definedName name="_NSO2_5_2_1_1_1">{"'Sheet1'!$L$16"}</definedName>
    <definedName name="_NSO2_5_2_1_1_1_1">{"'Sheet1'!$L$16"}</definedName>
    <definedName name="_NSO2_5_2_1_1_2">{"'Sheet1'!$L$16"}</definedName>
    <definedName name="_NSO2_5_2_1_2">{"'Sheet1'!$L$16"}</definedName>
    <definedName name="_NSO2_5_2_1_2_1">{"'Sheet1'!$L$16"}</definedName>
    <definedName name="_NSO2_5_2_1_3">{"'Sheet1'!$L$16"}</definedName>
    <definedName name="_NSO2_5_2_2">{"'Sheet1'!$L$16"}</definedName>
    <definedName name="_NSO2_5_2_2_1">{"'Sheet1'!$L$16"}</definedName>
    <definedName name="_NSO2_5_2_2_1_1">{"'Sheet1'!$L$16"}</definedName>
    <definedName name="_NSO2_5_2_2_2">{"'Sheet1'!$L$16"}</definedName>
    <definedName name="_NSO2_5_2_3">{"'Sheet1'!$L$16"}</definedName>
    <definedName name="_NSO2_5_2_3_1">{"'Sheet1'!$L$16"}</definedName>
    <definedName name="_NSO2_5_2_4">{"'Sheet1'!$L$16"}</definedName>
    <definedName name="_NSO2_5_3">{"'Sheet1'!$L$16"}</definedName>
    <definedName name="_NSO2_5_3_1">{"'Sheet1'!$L$16"}</definedName>
    <definedName name="_NSO2_5_3_1_1">{"'Sheet1'!$L$16"}</definedName>
    <definedName name="_NSO2_5_3_1_1_1">{"'Sheet1'!$L$16"}</definedName>
    <definedName name="_NSO2_5_3_1_1_1_1">{"'Sheet1'!$L$16"}</definedName>
    <definedName name="_NSO2_5_3_1_1_2">{"'Sheet1'!$L$16"}</definedName>
    <definedName name="_NSO2_5_3_1_2">{"'Sheet1'!$L$16"}</definedName>
    <definedName name="_NSO2_5_3_1_2_1">{"'Sheet1'!$L$16"}</definedName>
    <definedName name="_NSO2_5_3_1_3">{"'Sheet1'!$L$16"}</definedName>
    <definedName name="_NSO2_5_3_2">{"'Sheet1'!$L$16"}</definedName>
    <definedName name="_NSO2_5_3_2_1">{"'Sheet1'!$L$16"}</definedName>
    <definedName name="_NSO2_5_3_2_1_1">{"'Sheet1'!$L$16"}</definedName>
    <definedName name="_NSO2_5_3_2_2">{"'Sheet1'!$L$16"}</definedName>
    <definedName name="_NSO2_5_3_3">{"'Sheet1'!$L$16"}</definedName>
    <definedName name="_NSO2_5_3_3_1">{"'Sheet1'!$L$16"}</definedName>
    <definedName name="_NSO2_5_3_4">{"'Sheet1'!$L$16"}</definedName>
    <definedName name="_NSO2_5_4">{"'Sheet1'!$L$16"}</definedName>
    <definedName name="_NSO2_5_4_1">{"'Sheet1'!$L$16"}</definedName>
    <definedName name="_NSO2_5_4_1_1">{"'Sheet1'!$L$16"}</definedName>
    <definedName name="_NSO2_5_4_1_1_1">{"'Sheet1'!$L$16"}</definedName>
    <definedName name="_NSO2_5_4_1_2">{"'Sheet1'!$L$16"}</definedName>
    <definedName name="_NSO2_5_4_2">{"'Sheet1'!$L$16"}</definedName>
    <definedName name="_NSO2_5_4_2_1">{"'Sheet1'!$L$16"}</definedName>
    <definedName name="_NSO2_5_4_3">{"'Sheet1'!$L$16"}</definedName>
    <definedName name="_NSO2_5_5">{"'Sheet1'!$L$16"}</definedName>
    <definedName name="_NSO2_5_5_1">{"'Sheet1'!$L$16"}</definedName>
    <definedName name="_NSO2_5_5_1_1">{"'Sheet1'!$L$16"}</definedName>
    <definedName name="_NSO2_5_5_2">{"'Sheet1'!$L$16"}</definedName>
    <definedName name="_o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1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1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1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1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rder1">255</definedName>
    <definedName name="_Order2">255</definedName>
    <definedName name="_P00comps1" hidden="1">#REF!</definedName>
    <definedName name="_P00comps2" hidden="1">#REF!</definedName>
    <definedName name="_PA3" hidden="1">{"'Sheet1'!$L$16"}</definedName>
    <definedName name="_PA3_1" hidden="1">{"'Sheet1'!$L$16"}</definedName>
    <definedName name="_PA3_1_1" hidden="1">{"'Sheet1'!$L$16"}</definedName>
    <definedName name="_PA3_1_1_1" hidden="1">{"'Sheet1'!$L$16"}</definedName>
    <definedName name="_PA3_1_2" hidden="1">{"'Sheet1'!$L$16"}</definedName>
    <definedName name="_PA3_2" hidden="1">{"'Sheet1'!$L$16"}</definedName>
    <definedName name="_PA3_2_1" hidden="1">{"'Sheet1'!$L$16"}</definedName>
    <definedName name="_PA3_3" hidden="1">{"'Sheet1'!$L$16"}</definedName>
    <definedName name="_Parse_Out" hidden="1">#REF!</definedName>
    <definedName name="_phi10">#REF!</definedName>
    <definedName name="_phi10_1">#REF!</definedName>
    <definedName name="_phi10_2">#REF!</definedName>
    <definedName name="_phi12">#REF!</definedName>
    <definedName name="_phi12_1">#REF!</definedName>
    <definedName name="_phi12_2">#REF!</definedName>
    <definedName name="_phi14">#REF!</definedName>
    <definedName name="_phi14_1">#REF!</definedName>
    <definedName name="_phi14_2">#REF!</definedName>
    <definedName name="_phi16">#REF!</definedName>
    <definedName name="_phi16_1">#REF!</definedName>
    <definedName name="_phi16_2">#REF!</definedName>
    <definedName name="_phi18">#REF!</definedName>
    <definedName name="_phi18_1">#REF!</definedName>
    <definedName name="_phi18_2">#REF!</definedName>
    <definedName name="_phi20">#REF!</definedName>
    <definedName name="_phi20_1">#REF!</definedName>
    <definedName name="_phi20_2">#REF!</definedName>
    <definedName name="_phi22">#REF!</definedName>
    <definedName name="_phi22_1">#REF!</definedName>
    <definedName name="_phi22_2">#REF!</definedName>
    <definedName name="_phi25">#REF!</definedName>
    <definedName name="_phi25_1">#REF!</definedName>
    <definedName name="_phi25_2">#REF!</definedName>
    <definedName name="_phi28">#REF!</definedName>
    <definedName name="_phi28_1">#REF!</definedName>
    <definedName name="_phi28_2">#REF!</definedName>
    <definedName name="_phi6">#REF!</definedName>
    <definedName name="_phi6_1">#REF!</definedName>
    <definedName name="_phi6_2">#REF!</definedName>
    <definedName name="_phi8">#REF!</definedName>
    <definedName name="_phi8_1">#REF!</definedName>
    <definedName name="_phi8_2">#REF!</definedName>
    <definedName name="_PUR6" hidden="1">{#N/A,#N/A,FALSE,"Sheet2"}</definedName>
    <definedName name="_QUY3" hidden="1">{#N/A,#N/A,FALSE,"Sheet2"}</definedName>
    <definedName name="_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r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r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Regression_Int" hidden="1">1</definedName>
    <definedName name="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rwr4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S1">{"Book1"}</definedName>
    <definedName name="_Sat27">#REF!</definedName>
    <definedName name="_Sat27_1">#REF!</definedName>
    <definedName name="_Sat27_2">#REF!</definedName>
    <definedName name="_Sat6">#REF!</definedName>
    <definedName name="_Sat6_1">#REF!</definedName>
    <definedName name="_Sat6_2">#REF!</definedName>
    <definedName name="_sc1">#REF!</definedName>
    <definedName name="_sc1_1">#REF!</definedName>
    <definedName name="_sc1_2">#REF!</definedName>
    <definedName name="_SC2">#REF!</definedName>
    <definedName name="_SC2_1">#REF!</definedName>
    <definedName name="_SC2_2">#REF!</definedName>
    <definedName name="_sc3">#REF!</definedName>
    <definedName name="_sc3_1">#REF!</definedName>
    <definedName name="_sc3_2">#REF!</definedName>
    <definedName name="_slg1">#REF!</definedName>
    <definedName name="_slg1_1">#REF!</definedName>
    <definedName name="_slg1_2">#REF!</definedName>
    <definedName name="_slg101">#REF!</definedName>
    <definedName name="_slg101_1">#REF!</definedName>
    <definedName name="_slg101_2">#REF!</definedName>
    <definedName name="_slg1019">#REF!</definedName>
    <definedName name="_slg1019_1">#REF!</definedName>
    <definedName name="_slg1019_2">#REF!</definedName>
    <definedName name="_slg102">#REF!</definedName>
    <definedName name="_slg102_1">#REF!</definedName>
    <definedName name="_slg102_2">#REF!</definedName>
    <definedName name="_slg1020">#REF!</definedName>
    <definedName name="_slg1020_1">#REF!</definedName>
    <definedName name="_slg1020_2">#REF!</definedName>
    <definedName name="_slg1021">#REF!</definedName>
    <definedName name="_slg1021_1">#REF!</definedName>
    <definedName name="_slg1021_2">#REF!</definedName>
    <definedName name="_slg1022">#REF!</definedName>
    <definedName name="_slg1022_1">#REF!</definedName>
    <definedName name="_slg1022_2">#REF!</definedName>
    <definedName name="_slg103">#REF!</definedName>
    <definedName name="_slg103_1">#REF!</definedName>
    <definedName name="_slg103_2">#REF!</definedName>
    <definedName name="_slg104">#REF!</definedName>
    <definedName name="_slg104_1">#REF!</definedName>
    <definedName name="_slg104_2">#REF!</definedName>
    <definedName name="_slg108">#REF!</definedName>
    <definedName name="_slg108_1">#REF!</definedName>
    <definedName name="_slg108_2">#REF!</definedName>
    <definedName name="_slg121">#REF!</definedName>
    <definedName name="_slg121_1">#REF!</definedName>
    <definedName name="_slg121_2">#REF!</definedName>
    <definedName name="_slg1219">#REF!</definedName>
    <definedName name="_slg1219_1">#REF!</definedName>
    <definedName name="_slg1219_2">#REF!</definedName>
    <definedName name="_slg122">#REF!</definedName>
    <definedName name="_slg122_1">#REF!</definedName>
    <definedName name="_slg122_2">#REF!</definedName>
    <definedName name="_slg1220">#REF!</definedName>
    <definedName name="_slg1220_1">#REF!</definedName>
    <definedName name="_slg1220_2">#REF!</definedName>
    <definedName name="_slg1221">#REF!</definedName>
    <definedName name="_slg1221_1">#REF!</definedName>
    <definedName name="_slg1221_2">#REF!</definedName>
    <definedName name="_slg1222">#REF!</definedName>
    <definedName name="_slg1222_1">#REF!</definedName>
    <definedName name="_slg1222_2">#REF!</definedName>
    <definedName name="_slg123">#REF!</definedName>
    <definedName name="_slg123_1">#REF!</definedName>
    <definedName name="_slg123_2">#REF!</definedName>
    <definedName name="_slg124">#REF!</definedName>
    <definedName name="_slg124_1">#REF!</definedName>
    <definedName name="_slg124_2">#REF!</definedName>
    <definedName name="_slg128">#REF!</definedName>
    <definedName name="_slg128_1">#REF!</definedName>
    <definedName name="_slg128_2">#REF!</definedName>
    <definedName name="_slg151">#REF!</definedName>
    <definedName name="_slg151_1">#REF!</definedName>
    <definedName name="_slg151_2">#REF!</definedName>
    <definedName name="_slg1519">#REF!</definedName>
    <definedName name="_slg1519_1">#REF!</definedName>
    <definedName name="_slg1519_2">#REF!</definedName>
    <definedName name="_slg152">#REF!</definedName>
    <definedName name="_slg152_1">#REF!</definedName>
    <definedName name="_slg152_2">#REF!</definedName>
    <definedName name="_slg1520">#REF!</definedName>
    <definedName name="_slg1520_1">#REF!</definedName>
    <definedName name="_slg1520_2">#REF!</definedName>
    <definedName name="_slg1521">#REF!</definedName>
    <definedName name="_slg1521_1">#REF!</definedName>
    <definedName name="_slg1521_2">#REF!</definedName>
    <definedName name="_slg1522">#REF!</definedName>
    <definedName name="_slg1522_1">#REF!</definedName>
    <definedName name="_slg1522_2">#REF!</definedName>
    <definedName name="_slg153">#REF!</definedName>
    <definedName name="_slg153_1">#REF!</definedName>
    <definedName name="_slg153_2">#REF!</definedName>
    <definedName name="_slg154">#REF!</definedName>
    <definedName name="_slg154_1">#REF!</definedName>
    <definedName name="_slg154_2">#REF!</definedName>
    <definedName name="_slg158">#REF!</definedName>
    <definedName name="_slg158_1">#REF!</definedName>
    <definedName name="_slg158_2">#REF!</definedName>
    <definedName name="_slg2">#REF!</definedName>
    <definedName name="_slg2_1">#REF!</definedName>
    <definedName name="_slg2_2">#REF!</definedName>
    <definedName name="_slg201">#REF!</definedName>
    <definedName name="_slg201_1">#REF!</definedName>
    <definedName name="_slg201_2">#REF!</definedName>
    <definedName name="_slg2019">#REF!</definedName>
    <definedName name="_slg2019_1">#REF!</definedName>
    <definedName name="_slg2019_2">#REF!</definedName>
    <definedName name="_slg202">#REF!</definedName>
    <definedName name="_slg202_1">#REF!</definedName>
    <definedName name="_slg202_2">#REF!</definedName>
    <definedName name="_slg2020">#REF!</definedName>
    <definedName name="_slg2020_1">#REF!</definedName>
    <definedName name="_slg2020_2">#REF!</definedName>
    <definedName name="_slg2021">#REF!</definedName>
    <definedName name="_slg2021_1">#REF!</definedName>
    <definedName name="_slg2021_2">#REF!</definedName>
    <definedName name="_slg2022">#REF!</definedName>
    <definedName name="_slg2022_1">#REF!</definedName>
    <definedName name="_slg2022_2">#REF!</definedName>
    <definedName name="_slg203">#REF!</definedName>
    <definedName name="_slg203_1">#REF!</definedName>
    <definedName name="_slg203_2">#REF!</definedName>
    <definedName name="_slg204">#REF!</definedName>
    <definedName name="_slg204_1">#REF!</definedName>
    <definedName name="_slg204_2">#REF!</definedName>
    <definedName name="_slg208">#REF!</definedName>
    <definedName name="_slg208_1">#REF!</definedName>
    <definedName name="_slg208_2">#REF!</definedName>
    <definedName name="_slg3">#REF!</definedName>
    <definedName name="_slg3_1">#REF!</definedName>
    <definedName name="_slg3_2">#REF!</definedName>
    <definedName name="_slg4">#REF!</definedName>
    <definedName name="_slg4_1">#REF!</definedName>
    <definedName name="_slg4_2">#REF!</definedName>
    <definedName name="_slg41">#REF!</definedName>
    <definedName name="_slg41_1">#REF!</definedName>
    <definedName name="_slg41_2">#REF!</definedName>
    <definedName name="_slg419">#REF!</definedName>
    <definedName name="_slg419_1">#REF!</definedName>
    <definedName name="_slg419_2">#REF!</definedName>
    <definedName name="_slg42">#REF!</definedName>
    <definedName name="_slg42_1">#REF!</definedName>
    <definedName name="_slg42_2">#REF!</definedName>
    <definedName name="_slg420">#REF!</definedName>
    <definedName name="_slg420_1">#REF!</definedName>
    <definedName name="_slg420_2">#REF!</definedName>
    <definedName name="_slg421">#REF!</definedName>
    <definedName name="_slg421_1">#REF!</definedName>
    <definedName name="_slg421_2">#REF!</definedName>
    <definedName name="_slg422">#REF!</definedName>
    <definedName name="_slg422_1">#REF!</definedName>
    <definedName name="_slg422_2">#REF!</definedName>
    <definedName name="_slg43">#REF!</definedName>
    <definedName name="_slg43_1">#REF!</definedName>
    <definedName name="_slg43_2">#REF!</definedName>
    <definedName name="_slg44">#REF!</definedName>
    <definedName name="_slg44_1">#REF!</definedName>
    <definedName name="_slg44_2">#REF!</definedName>
    <definedName name="_slg48">#REF!</definedName>
    <definedName name="_slg48_1">#REF!</definedName>
    <definedName name="_slg48_2">#REF!</definedName>
    <definedName name="_slg5">#REF!</definedName>
    <definedName name="_slg5_1">#REF!</definedName>
    <definedName name="_slg5_2">#REF!</definedName>
    <definedName name="_slg6">#REF!</definedName>
    <definedName name="_slg6_1">#REF!</definedName>
    <definedName name="_slg6_2">#REF!</definedName>
    <definedName name="_slg61">#REF!</definedName>
    <definedName name="_slg61_1">#REF!</definedName>
    <definedName name="_slg61_2">#REF!</definedName>
    <definedName name="_slg619">#REF!</definedName>
    <definedName name="_slg619_1">#REF!</definedName>
    <definedName name="_slg619_2">#REF!</definedName>
    <definedName name="_slg62">#REF!</definedName>
    <definedName name="_slg62_1">#REF!</definedName>
    <definedName name="_slg62_2">#REF!</definedName>
    <definedName name="_slg620">#REF!</definedName>
    <definedName name="_slg620_1">#REF!</definedName>
    <definedName name="_slg620_2">#REF!</definedName>
    <definedName name="_slg621">#REF!</definedName>
    <definedName name="_slg621_1">#REF!</definedName>
    <definedName name="_slg621_2">#REF!</definedName>
    <definedName name="_slg622">#REF!</definedName>
    <definedName name="_slg622_1">#REF!</definedName>
    <definedName name="_slg622_2">#REF!</definedName>
    <definedName name="_slg63">#REF!</definedName>
    <definedName name="_slg63_1">#REF!</definedName>
    <definedName name="_slg63_2">#REF!</definedName>
    <definedName name="_slg64">#REF!</definedName>
    <definedName name="_slg64_1">#REF!</definedName>
    <definedName name="_slg64_2">#REF!</definedName>
    <definedName name="_slg68">#REF!</definedName>
    <definedName name="_slg68_1">#REF!</definedName>
    <definedName name="_slg68_2">#REF!</definedName>
    <definedName name="_slg81">#REF!</definedName>
    <definedName name="_slg81_1">#REF!</definedName>
    <definedName name="_slg81_2">#REF!</definedName>
    <definedName name="_slg819">#REF!</definedName>
    <definedName name="_slg819_1">#REF!</definedName>
    <definedName name="_slg819_2">#REF!</definedName>
    <definedName name="_slg82">#REF!</definedName>
    <definedName name="_slg82_1">#REF!</definedName>
    <definedName name="_slg82_2">#REF!</definedName>
    <definedName name="_slg820">#REF!</definedName>
    <definedName name="_slg820_1">#REF!</definedName>
    <definedName name="_slg820_2">#REF!</definedName>
    <definedName name="_slg821">#REF!</definedName>
    <definedName name="_slg821_1">#REF!</definedName>
    <definedName name="_slg821_2">#REF!</definedName>
    <definedName name="_slg822">#REF!</definedName>
    <definedName name="_slg822_1">#REF!</definedName>
    <definedName name="_slg822_2">#REF!</definedName>
    <definedName name="_slg83">#REF!</definedName>
    <definedName name="_slg83_1">#REF!</definedName>
    <definedName name="_slg83_2">#REF!</definedName>
    <definedName name="_slg84">#REF!</definedName>
    <definedName name="_slg84_1">#REF!</definedName>
    <definedName name="_slg84_2">#REF!</definedName>
    <definedName name="_slg88">#REF!</definedName>
    <definedName name="_slg88_1">#REF!</definedName>
    <definedName name="_slg88_2">#REF!</definedName>
    <definedName name="_slh101">#REF!</definedName>
    <definedName name="_slh101_1">#REF!</definedName>
    <definedName name="_slh101_2">#REF!</definedName>
    <definedName name="_slh1019">#REF!</definedName>
    <definedName name="_slh1019_1">#REF!</definedName>
    <definedName name="_slh1019_2">#REF!</definedName>
    <definedName name="_slh102">#REF!</definedName>
    <definedName name="_slh102_1">#REF!</definedName>
    <definedName name="_slh102_2">#REF!</definedName>
    <definedName name="_slh1020">#REF!</definedName>
    <definedName name="_slh1020_1">#REF!</definedName>
    <definedName name="_slh1020_2">#REF!</definedName>
    <definedName name="_slh1021">#REF!</definedName>
    <definedName name="_slh1021_1">#REF!</definedName>
    <definedName name="_slh1021_2">#REF!</definedName>
    <definedName name="_slh1022">#REF!</definedName>
    <definedName name="_slh1022_1">#REF!</definedName>
    <definedName name="_slh1022_2">#REF!</definedName>
    <definedName name="_slh103">#REF!</definedName>
    <definedName name="_slh103_1">#REF!</definedName>
    <definedName name="_slh103_2">#REF!</definedName>
    <definedName name="_slh104">#REF!</definedName>
    <definedName name="_slh104_1">#REF!</definedName>
    <definedName name="_slh104_2">#REF!</definedName>
    <definedName name="_slh108">#REF!</definedName>
    <definedName name="_slh108_1">#REF!</definedName>
    <definedName name="_slh108_2">#REF!</definedName>
    <definedName name="_slh121">#REF!</definedName>
    <definedName name="_slh121_1">#REF!</definedName>
    <definedName name="_slh121_2">#REF!</definedName>
    <definedName name="_slh1219">#REF!</definedName>
    <definedName name="_slh1219_1">#REF!</definedName>
    <definedName name="_slh1219_2">#REF!</definedName>
    <definedName name="_slh122">#REF!</definedName>
    <definedName name="_slh122_1">#REF!</definedName>
    <definedName name="_slh122_2">#REF!</definedName>
    <definedName name="_slh1220">#REF!</definedName>
    <definedName name="_slh1220_1">#REF!</definedName>
    <definedName name="_slh1220_2">#REF!</definedName>
    <definedName name="_slh1221">#REF!</definedName>
    <definedName name="_slh1221_1">#REF!</definedName>
    <definedName name="_slh1221_2">#REF!</definedName>
    <definedName name="_slh1222">#REF!</definedName>
    <definedName name="_slh1222_1">#REF!</definedName>
    <definedName name="_slh1222_2">#REF!</definedName>
    <definedName name="_slh123">#REF!</definedName>
    <definedName name="_slh123_1">#REF!</definedName>
    <definedName name="_slh123_2">#REF!</definedName>
    <definedName name="_slh124">#REF!</definedName>
    <definedName name="_slh124_1">#REF!</definedName>
    <definedName name="_slh124_2">#REF!</definedName>
    <definedName name="_slh128">#REF!</definedName>
    <definedName name="_slh128_1">#REF!</definedName>
    <definedName name="_slh128_2">#REF!</definedName>
    <definedName name="_slh151">#REF!</definedName>
    <definedName name="_slh151_1">#REF!</definedName>
    <definedName name="_slh151_2">#REF!</definedName>
    <definedName name="_slh1519">#REF!</definedName>
    <definedName name="_slh1519_1">#REF!</definedName>
    <definedName name="_slh1519_2">#REF!</definedName>
    <definedName name="_slh152">#REF!</definedName>
    <definedName name="_slh152_1">#REF!</definedName>
    <definedName name="_slh152_2">#REF!</definedName>
    <definedName name="_slh1520">#REF!</definedName>
    <definedName name="_slh1520_1">#REF!</definedName>
    <definedName name="_slh1520_2">#REF!</definedName>
    <definedName name="_slh1521">#REF!</definedName>
    <definedName name="_slh1521_1">#REF!</definedName>
    <definedName name="_slh1521_2">#REF!</definedName>
    <definedName name="_slh1522">#REF!</definedName>
    <definedName name="_slh1522_1">#REF!</definedName>
    <definedName name="_slh1522_2">#REF!</definedName>
    <definedName name="_slh153">#REF!</definedName>
    <definedName name="_slh153_1">#REF!</definedName>
    <definedName name="_slh153_2">#REF!</definedName>
    <definedName name="_slh154">#REF!</definedName>
    <definedName name="_slh154_1">#REF!</definedName>
    <definedName name="_slh154_2">#REF!</definedName>
    <definedName name="_slh158">#REF!</definedName>
    <definedName name="_slh158_1">#REF!</definedName>
    <definedName name="_slh158_2">#REF!</definedName>
    <definedName name="_slh201">#REF!</definedName>
    <definedName name="_slh201_1">#REF!</definedName>
    <definedName name="_slh201_2">#REF!</definedName>
    <definedName name="_slh2019">#REF!</definedName>
    <definedName name="_slh2019_1">#REF!</definedName>
    <definedName name="_slh2019_2">#REF!</definedName>
    <definedName name="_slh202">#REF!</definedName>
    <definedName name="_slh202_1">#REF!</definedName>
    <definedName name="_slh202_2">#REF!</definedName>
    <definedName name="_slh2020">#REF!</definedName>
    <definedName name="_slh2020_1">#REF!</definedName>
    <definedName name="_slh2020_2">#REF!</definedName>
    <definedName name="_slh2021">#REF!</definedName>
    <definedName name="_slh2021_1">#REF!</definedName>
    <definedName name="_slh2021_2">#REF!</definedName>
    <definedName name="_slh2022">#REF!</definedName>
    <definedName name="_slh2022_1">#REF!</definedName>
    <definedName name="_slh2022_2">#REF!</definedName>
    <definedName name="_slh203">#REF!</definedName>
    <definedName name="_slh203_1">#REF!</definedName>
    <definedName name="_slh203_2">#REF!</definedName>
    <definedName name="_slh204">#REF!</definedName>
    <definedName name="_slh204_1">#REF!</definedName>
    <definedName name="_slh204_2">#REF!</definedName>
    <definedName name="_slh208">#REF!</definedName>
    <definedName name="_slh208_1">#REF!</definedName>
    <definedName name="_slh208_2">#REF!</definedName>
    <definedName name="_slh41">#REF!</definedName>
    <definedName name="_slh41_1">#REF!</definedName>
    <definedName name="_slh41_2">#REF!</definedName>
    <definedName name="_slh419">#REF!</definedName>
    <definedName name="_slh419_1">#REF!</definedName>
    <definedName name="_slh419_2">#REF!</definedName>
    <definedName name="_slh42">#REF!</definedName>
    <definedName name="_slh42_1">#REF!</definedName>
    <definedName name="_slh42_2">#REF!</definedName>
    <definedName name="_slh420">#REF!</definedName>
    <definedName name="_slh420_1">#REF!</definedName>
    <definedName name="_slh420_2">#REF!</definedName>
    <definedName name="_slh421">#REF!</definedName>
    <definedName name="_slh421_1">#REF!</definedName>
    <definedName name="_slh421_2">#REF!</definedName>
    <definedName name="_slh422">#REF!</definedName>
    <definedName name="_slh422_1">#REF!</definedName>
    <definedName name="_slh422_2">#REF!</definedName>
    <definedName name="_slh43">#REF!</definedName>
    <definedName name="_slh43_1">#REF!</definedName>
    <definedName name="_slh43_2">#REF!</definedName>
    <definedName name="_slh44">#REF!</definedName>
    <definedName name="_slh44_1">#REF!</definedName>
    <definedName name="_slh44_2">#REF!</definedName>
    <definedName name="_slh48">#REF!</definedName>
    <definedName name="_slh48_1">#REF!</definedName>
    <definedName name="_slh48_2">#REF!</definedName>
    <definedName name="_slh61">#REF!</definedName>
    <definedName name="_slh61_1">#REF!</definedName>
    <definedName name="_slh61_2">#REF!</definedName>
    <definedName name="_slh619">#REF!</definedName>
    <definedName name="_slh619_1">#REF!</definedName>
    <definedName name="_slh619_2">#REF!</definedName>
    <definedName name="_slh62">#REF!</definedName>
    <definedName name="_slh62_1">#REF!</definedName>
    <definedName name="_slh62_2">#REF!</definedName>
    <definedName name="_slh620">#REF!</definedName>
    <definedName name="_slh620_1">#REF!</definedName>
    <definedName name="_slh620_2">#REF!</definedName>
    <definedName name="_slh621">#REF!</definedName>
    <definedName name="_slh621_1">#REF!</definedName>
    <definedName name="_slh621_2">#REF!</definedName>
    <definedName name="_slh622">#REF!</definedName>
    <definedName name="_slh622_1">#REF!</definedName>
    <definedName name="_slh622_2">#REF!</definedName>
    <definedName name="_slh63">#REF!</definedName>
    <definedName name="_slh63_1">#REF!</definedName>
    <definedName name="_slh63_2">#REF!</definedName>
    <definedName name="_slh64">#REF!</definedName>
    <definedName name="_slh64_1">#REF!</definedName>
    <definedName name="_slh64_2">#REF!</definedName>
    <definedName name="_slh68">#REF!</definedName>
    <definedName name="_slh68_1">#REF!</definedName>
    <definedName name="_slh68_2">#REF!</definedName>
    <definedName name="_slh81">#REF!</definedName>
    <definedName name="_slh81_1">#REF!</definedName>
    <definedName name="_slh81_2">#REF!</definedName>
    <definedName name="_slh819">#REF!</definedName>
    <definedName name="_slh819_1">#REF!</definedName>
    <definedName name="_slh819_2">#REF!</definedName>
    <definedName name="_slh82">#REF!</definedName>
    <definedName name="_slh82_1">#REF!</definedName>
    <definedName name="_slh82_2">#REF!</definedName>
    <definedName name="_slh820">#REF!</definedName>
    <definedName name="_slh820_1">#REF!</definedName>
    <definedName name="_slh820_2">#REF!</definedName>
    <definedName name="_slh821">#REF!</definedName>
    <definedName name="_slh821_1">#REF!</definedName>
    <definedName name="_slh821_2">#REF!</definedName>
    <definedName name="_slh822">#REF!</definedName>
    <definedName name="_slh822_1">#REF!</definedName>
    <definedName name="_slh822_2">#REF!</definedName>
    <definedName name="_slh83">#REF!</definedName>
    <definedName name="_slh83_1">#REF!</definedName>
    <definedName name="_slh83_2">#REF!</definedName>
    <definedName name="_slh84">#REF!</definedName>
    <definedName name="_slh84_1">#REF!</definedName>
    <definedName name="_slh84_2">#REF!</definedName>
    <definedName name="_slh88">#REF!</definedName>
    <definedName name="_slh88_1">#REF!</definedName>
    <definedName name="_slh88_2">#REF!</definedName>
    <definedName name="_SN3">#REF!</definedName>
    <definedName name="_SN3_1">#REF!</definedName>
    <definedName name="_SN3_2">#REF!</definedName>
    <definedName name="_Sort">#REF!</definedName>
    <definedName name="_Sort_1">#REF!</definedName>
    <definedName name="_Sort_1_1">#REF!</definedName>
    <definedName name="_Sort_1_2">#REF!</definedName>
    <definedName name="_Sortmoi" hidden="1">#REF!</definedName>
    <definedName name="_T">#REF!</definedName>
    <definedName name="_T01" hidden="1">#REF!</definedName>
    <definedName name="_t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t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T3" hidden="1">{"'Sheet1'!$L$16"}</definedName>
    <definedName name="_T3333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t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T5" hidden="1">{"'Sheet1'!$L$16"}</definedName>
    <definedName name="_Table2_Out" hidden="1">#REF!</definedName>
    <definedName name="_TB1">#REF!</definedName>
    <definedName name="_TB1_1">#REF!</definedName>
    <definedName name="_TB1_2">#REF!</definedName>
    <definedName name="_tct5">#REF!</definedName>
    <definedName name="_tct5_1">#REF!</definedName>
    <definedName name="_tct5_2">#REF!</definedName>
    <definedName name="_tg427">#REF!</definedName>
    <definedName name="_tg427_1">#REF!</definedName>
    <definedName name="_tg427_2">#REF!</definedName>
    <definedName name="_TH20">#REF!</definedName>
    <definedName name="_TH20_1">#REF!</definedName>
    <definedName name="_TH20_2">#REF!</definedName>
    <definedName name="_tk1111">#REF!</definedName>
    <definedName name="_tk1111_1">#REF!</definedName>
    <definedName name="_tk1111_2">#REF!</definedName>
    <definedName name="_tk1112">#REF!</definedName>
    <definedName name="_tk1112_1">#REF!</definedName>
    <definedName name="_tk1112_2">#REF!</definedName>
    <definedName name="_tk131">#REF!</definedName>
    <definedName name="_tk131_1">#REF!</definedName>
    <definedName name="_tk131_2">#REF!</definedName>
    <definedName name="_tk1331">#REF!</definedName>
    <definedName name="_tk1331_1">#REF!</definedName>
    <definedName name="_tk1331_2">#REF!</definedName>
    <definedName name="_tk139">#REF!</definedName>
    <definedName name="_tk139_1">#REF!</definedName>
    <definedName name="_tk139_2">#REF!</definedName>
    <definedName name="_tk141">#REF!</definedName>
    <definedName name="_tk141_1">#REF!</definedName>
    <definedName name="_tk141_2">#REF!</definedName>
    <definedName name="_tk142">#REF!</definedName>
    <definedName name="_tk142_1">#REF!</definedName>
    <definedName name="_tk142_2">#REF!</definedName>
    <definedName name="_tk144">#REF!</definedName>
    <definedName name="_tk144_1">#REF!</definedName>
    <definedName name="_tk144_2">#REF!</definedName>
    <definedName name="_tk152">#REF!</definedName>
    <definedName name="_tk152_1">#REF!</definedName>
    <definedName name="_tk152_2">#REF!</definedName>
    <definedName name="_tk153">#REF!</definedName>
    <definedName name="_tk153_1">#REF!</definedName>
    <definedName name="_tk153_2">#REF!</definedName>
    <definedName name="_tk154">#REF!</definedName>
    <definedName name="_tk154_1">#REF!</definedName>
    <definedName name="_tk154_2">#REF!</definedName>
    <definedName name="_tk155">#REF!</definedName>
    <definedName name="_tk155_1">#REF!</definedName>
    <definedName name="_tk155_2">#REF!</definedName>
    <definedName name="_tk159">#REF!</definedName>
    <definedName name="_tk159_1">#REF!</definedName>
    <definedName name="_tk159_2">#REF!</definedName>
    <definedName name="_tk214">#REF!</definedName>
    <definedName name="_tk214_1">#REF!</definedName>
    <definedName name="_tk214_2">#REF!</definedName>
    <definedName name="_tk3331">#REF!</definedName>
    <definedName name="_tk3331_1">#REF!</definedName>
    <definedName name="_tk3331_2">#REF!</definedName>
    <definedName name="_tk334">#REF!</definedName>
    <definedName name="_tk334_1">#REF!</definedName>
    <definedName name="_tk334_2">#REF!</definedName>
    <definedName name="_tk335">#REF!</definedName>
    <definedName name="_tk335_1">#REF!</definedName>
    <definedName name="_tk335_2">#REF!</definedName>
    <definedName name="_tk336">#REF!</definedName>
    <definedName name="_tk336_1">#REF!</definedName>
    <definedName name="_tk336_2">#REF!</definedName>
    <definedName name="_tk3384">#REF!</definedName>
    <definedName name="_tk3384_1">#REF!</definedName>
    <definedName name="_tk3384_2">#REF!</definedName>
    <definedName name="_tk341">#REF!</definedName>
    <definedName name="_tk341_1">#REF!</definedName>
    <definedName name="_tk341_2">#REF!</definedName>
    <definedName name="_tk344">#REF!</definedName>
    <definedName name="_tk344_1">#REF!</definedName>
    <definedName name="_tk344_2">#REF!</definedName>
    <definedName name="_tk413">#REF!</definedName>
    <definedName name="_tk413_1">#REF!</definedName>
    <definedName name="_tk413_2">#REF!</definedName>
    <definedName name="_tk4211">#REF!</definedName>
    <definedName name="_tk4211_1">#REF!</definedName>
    <definedName name="_tk4211_2">#REF!</definedName>
    <definedName name="_tk4212">#REF!</definedName>
    <definedName name="_tk4212_1">#REF!</definedName>
    <definedName name="_tk4212_2">#REF!</definedName>
    <definedName name="_tk511">#REF!</definedName>
    <definedName name="_tk511_1">#REF!</definedName>
    <definedName name="_tk511_2">#REF!</definedName>
    <definedName name="_tk621">#REF!</definedName>
    <definedName name="_tk621_1">#REF!</definedName>
    <definedName name="_tk621_2">#REF!</definedName>
    <definedName name="_TK622">#REF!</definedName>
    <definedName name="_tk627">#REF!</definedName>
    <definedName name="_tk627_1">#REF!</definedName>
    <definedName name="_tk627_2">#REF!</definedName>
    <definedName name="_tk632">#REF!</definedName>
    <definedName name="_tk632_1">#REF!</definedName>
    <definedName name="_tk632_2">#REF!</definedName>
    <definedName name="_tk641">#REF!</definedName>
    <definedName name="_tk641_1">#REF!</definedName>
    <definedName name="_tk641_2">#REF!</definedName>
    <definedName name="_tk642">#REF!</definedName>
    <definedName name="_tk642_1">#REF!</definedName>
    <definedName name="_tk642_2">#REF!</definedName>
    <definedName name="_tk711">#REF!</definedName>
    <definedName name="_tk711_1">#REF!</definedName>
    <definedName name="_tk711_2">#REF!</definedName>
    <definedName name="_tk721">#REF!</definedName>
    <definedName name="_tk721_1">#REF!</definedName>
    <definedName name="_tk721_2">#REF!</definedName>
    <definedName name="_tk811">#REF!</definedName>
    <definedName name="_tk811_1">#REF!</definedName>
    <definedName name="_tk811_2">#REF!</definedName>
    <definedName name="_tk821">#REF!</definedName>
    <definedName name="_tk821_1">#REF!</definedName>
    <definedName name="_tk821_2">#REF!</definedName>
    <definedName name="_tk911">#REF!</definedName>
    <definedName name="_tk911_1">#REF!</definedName>
    <definedName name="_tk911_2">#REF!</definedName>
    <definedName name="_TL1">#REF!</definedName>
    <definedName name="_TL1_1">#REF!</definedName>
    <definedName name="_TL1_2">#REF!</definedName>
    <definedName name="_TL2">#REF!</definedName>
    <definedName name="_TL2_1">#REF!</definedName>
    <definedName name="_TL2_2">#REF!</definedName>
    <definedName name="_TL3">#REF!</definedName>
    <definedName name="_TL3_1">#REF!</definedName>
    <definedName name="_TL3_2">#REF!</definedName>
    <definedName name="_TLA120">#REF!</definedName>
    <definedName name="_TLA120_1">#REF!</definedName>
    <definedName name="_TLA120_2">#REF!</definedName>
    <definedName name="_TLA35">#REF!</definedName>
    <definedName name="_TLA35_1">#REF!</definedName>
    <definedName name="_TLA35_2">#REF!</definedName>
    <definedName name="_TLA50">#REF!</definedName>
    <definedName name="_TLA50_1">#REF!</definedName>
    <definedName name="_TLA50_2">#REF!</definedName>
    <definedName name="_TLA70">#REF!</definedName>
    <definedName name="_TLA70_1">#REF!</definedName>
    <definedName name="_TLA70_2">#REF!</definedName>
    <definedName name="_TLA95">#REF!</definedName>
    <definedName name="_TLA95_1">#REF!</definedName>
    <definedName name="_TLA95_2">#REF!</definedName>
    <definedName name="_TM2">{"Thang 12 nam 2003.xls","Sheet1"}</definedName>
    <definedName name="_TM2_1">{"Thang 12 nam 2003.xls","Sheet1"}</definedName>
    <definedName name="_TM2_1_1">{"Thang 12 nam 2003.xls","Sheet1"}</definedName>
    <definedName name="_TM2_1_1_1">{"Thang 12 nam 2003.xls","Sheet1"}</definedName>
    <definedName name="_TM2_1_1_1_1">{"Thang 12 nam 2003.xls","Sheet1"}</definedName>
    <definedName name="_TM2_1_1_1_1_1">{"Thang 12 nam 2003.xls","Sheet1"}</definedName>
    <definedName name="_TM2_1_1_1_1_1_1">{"Thang 12 nam 2003.xls","Sheet1"}</definedName>
    <definedName name="_TM2_1_1_1_1_1_1_1">{"Thang 12 nam 2003.xls","Sheet1"}</definedName>
    <definedName name="_TM2_1_1_1_1_1_1_1_1">{"Thang 12 nam 2003.xls","Sheet1"}</definedName>
    <definedName name="_TM2_1_1_1_1_1_1_2">{"Thang 12 nam 2003.xls","Sheet1"}</definedName>
    <definedName name="_TM2_1_1_1_1_1_2">{"Thang 12 nam 2003.xls","Sheet1"}</definedName>
    <definedName name="_TM2_1_1_1_1_1_2_1">{"Thang 12 nam 2003.xls","Sheet1"}</definedName>
    <definedName name="_TM2_1_1_1_1_1_3">{"Thang 12 nam 2003.xls","Sheet1"}</definedName>
    <definedName name="_TM2_1_1_1_1_2">{"Thang 12 nam 2003.xls","Sheet1"}</definedName>
    <definedName name="_TM2_1_1_1_1_2_1">{"Thang 12 nam 2003.xls","Sheet1"}</definedName>
    <definedName name="_TM2_1_1_1_1_2_1_1">{"Thang 12 nam 2003.xls","Sheet1"}</definedName>
    <definedName name="_TM2_1_1_1_1_2_2">{"Thang 12 nam 2003.xls","Sheet1"}</definedName>
    <definedName name="_TM2_1_1_1_1_3">{"Thang 12 nam 2003.xls","Sheet1"}</definedName>
    <definedName name="_TM2_1_1_1_1_3_1">{"Thang 12 nam 2003.xls","Sheet1"}</definedName>
    <definedName name="_TM2_1_1_1_1_4">{"Thang 12 nam 2003.xls","Sheet1"}</definedName>
    <definedName name="_TM2_1_1_1_2">{"Thang 12 nam 2003.xls","Sheet1"}</definedName>
    <definedName name="_TM2_1_1_1_2_1">{"Thang 12 nam 2003.xls","Sheet1"}</definedName>
    <definedName name="_TM2_1_1_1_2_1_1">{"Thang 12 nam 2003.xls","Sheet1"}</definedName>
    <definedName name="_TM2_1_1_1_2_1_1_1">{"Thang 12 nam 2003.xls","Sheet1"}</definedName>
    <definedName name="_TM2_1_1_1_2_1_2">{"Thang 12 nam 2003.xls","Sheet1"}</definedName>
    <definedName name="_TM2_1_1_1_2_2">{"Thang 12 nam 2003.xls","Sheet1"}</definedName>
    <definedName name="_TM2_1_1_1_2_2_1">{"Thang 12 nam 2003.xls","Sheet1"}</definedName>
    <definedName name="_TM2_1_1_1_2_3">{"Thang 12 nam 2003.xls","Sheet1"}</definedName>
    <definedName name="_TM2_1_1_1_3">{"Thang 12 nam 2003.xls","Sheet1"}</definedName>
    <definedName name="_TM2_1_1_1_3_1">{"Thang 12 nam 2003.xls","Sheet1"}</definedName>
    <definedName name="_TM2_1_1_1_3_1_1">{"Thang 12 nam 2003.xls","Sheet1"}</definedName>
    <definedName name="_TM2_1_1_1_3_2">{"Thang 12 nam 2003.xls","Sheet1"}</definedName>
    <definedName name="_TM2_1_1_1_4">{"Thang 12 nam 2003.xls","Sheet1"}</definedName>
    <definedName name="_TM2_1_1_1_4_1">{"Thang 12 nam 2003.xls","Sheet1"}</definedName>
    <definedName name="_TM2_1_1_1_5">{"Thang 12 nam 2003.xls","Sheet1"}</definedName>
    <definedName name="_TM2_1_1_2">{"Thang 12 nam 2003.xls","Sheet1"}</definedName>
    <definedName name="_TM2_1_1_2_1">{"Thang 12 nam 2003.xls","Sheet1"}</definedName>
    <definedName name="_TM2_1_1_2_1_1">{"Thang 12 nam 2003.xls","Sheet1"}</definedName>
    <definedName name="_TM2_1_1_2_1_1_1">{"Thang 12 nam 2003.xls","Sheet1"}</definedName>
    <definedName name="_TM2_1_1_2_1_1_1_1">{"Thang 12 nam 2003.xls","Sheet1"}</definedName>
    <definedName name="_TM2_1_1_2_1_1_2">{"Thang 12 nam 2003.xls","Sheet1"}</definedName>
    <definedName name="_TM2_1_1_2_1_2">{"Thang 12 nam 2003.xls","Sheet1"}</definedName>
    <definedName name="_TM2_1_1_2_1_2_1">{"Thang 12 nam 2003.xls","Sheet1"}</definedName>
    <definedName name="_TM2_1_1_2_1_3">{"Thang 12 nam 2003.xls","Sheet1"}</definedName>
    <definedName name="_TM2_1_1_2_2">{"Thang 12 nam 2003.xls","Sheet1"}</definedName>
    <definedName name="_TM2_1_1_2_2_1">{"Thang 12 nam 2003.xls","Sheet1"}</definedName>
    <definedName name="_TM2_1_1_2_2_1_1">{"Thang 12 nam 2003.xls","Sheet1"}</definedName>
    <definedName name="_TM2_1_1_2_2_2">{"Thang 12 nam 2003.xls","Sheet1"}</definedName>
    <definedName name="_TM2_1_1_2_3">{"Thang 12 nam 2003.xls","Sheet1"}</definedName>
    <definedName name="_TM2_1_1_2_3_1">{"Thang 12 nam 2003.xls","Sheet1"}</definedName>
    <definedName name="_TM2_1_1_2_4">{"Thang 12 nam 2003.xls","Sheet1"}</definedName>
    <definedName name="_TM2_1_1_3">{"Thang 12 nam 2003.xls","Sheet1"}</definedName>
    <definedName name="_TM2_1_1_3_1">{"Thang 12 nam 2003.xls","Sheet1"}</definedName>
    <definedName name="_TM2_1_1_3_1_1">{"Thang 12 nam 2003.xls","Sheet1"}</definedName>
    <definedName name="_TM2_1_1_3_1_1_1">{"Thang 12 nam 2003.xls","Sheet1"}</definedName>
    <definedName name="_TM2_1_1_3_1_1_1_1">{"Thang 12 nam 2003.xls","Sheet1"}</definedName>
    <definedName name="_TM2_1_1_3_1_1_2">{"Thang 12 nam 2003.xls","Sheet1"}</definedName>
    <definedName name="_TM2_1_1_3_1_2">{"Thang 12 nam 2003.xls","Sheet1"}</definedName>
    <definedName name="_TM2_1_1_3_1_2_1">{"Thang 12 nam 2003.xls","Sheet1"}</definedName>
    <definedName name="_TM2_1_1_3_1_3">{"Thang 12 nam 2003.xls","Sheet1"}</definedName>
    <definedName name="_TM2_1_1_3_2">{"Thang 12 nam 2003.xls","Sheet1"}</definedName>
    <definedName name="_TM2_1_1_3_2_1">{"Thang 12 nam 2003.xls","Sheet1"}</definedName>
    <definedName name="_TM2_1_1_3_2_1_1">{"Thang 12 nam 2003.xls","Sheet1"}</definedName>
    <definedName name="_TM2_1_1_3_2_2">{"Thang 12 nam 2003.xls","Sheet1"}</definedName>
    <definedName name="_TM2_1_1_3_3">{"Thang 12 nam 2003.xls","Sheet1"}</definedName>
    <definedName name="_TM2_1_1_3_3_1">{"Thang 12 nam 2003.xls","Sheet1"}</definedName>
    <definedName name="_TM2_1_1_3_4">{"Thang 12 nam 2003.xls","Sheet1"}</definedName>
    <definedName name="_TM2_1_1_4">{"Thang 12 nam 2003.xls","Sheet1"}</definedName>
    <definedName name="_TM2_1_1_4_1">{"Thang 12 nam 2003.xls","Sheet1"}</definedName>
    <definedName name="_TM2_1_1_4_1_1">{"Thang 12 nam 2003.xls","Sheet1"}</definedName>
    <definedName name="_TM2_1_1_4_1_1_1">{"Thang 12 nam 2003.xls","Sheet1"}</definedName>
    <definedName name="_TM2_1_1_4_1_2">{"Thang 12 nam 2003.xls","Sheet1"}</definedName>
    <definedName name="_TM2_1_1_4_2">{"Thang 12 nam 2003.xls","Sheet1"}</definedName>
    <definedName name="_TM2_1_1_4_2_1">{"Thang 12 nam 2003.xls","Sheet1"}</definedName>
    <definedName name="_TM2_1_1_4_3">{"Thang 12 nam 2003.xls","Sheet1"}</definedName>
    <definedName name="_TM2_1_1_5">{"Thang 12 nam 2003.xls","Sheet1"}</definedName>
    <definedName name="_TM2_1_1_5_1">{"Thang 12 nam 2003.xls","Sheet1"}</definedName>
    <definedName name="_TM2_1_1_5_1_1">{"Thang 12 nam 2003.xls","Sheet1"}</definedName>
    <definedName name="_TM2_1_1_5_2">{"Thang 12 nam 2003.xls","Sheet1"}</definedName>
    <definedName name="_TM2_1_2">{"Thang 12 nam 2003.xls","Sheet1"}</definedName>
    <definedName name="_TM2_1_2_1">{"Thang 12 nam 2003.xls","Sheet1"}</definedName>
    <definedName name="_TM2_1_2_1_1">{"Thang 12 nam 2003.xls","Sheet1"}</definedName>
    <definedName name="_TM2_1_2_1_1_1">{"Thang 12 nam 2003.xls","Sheet1"}</definedName>
    <definedName name="_TM2_1_2_1_1_1_1">{"Thang 12 nam 2003.xls","Sheet1"}</definedName>
    <definedName name="_TM2_1_2_1_1_1_1_1">{"Thang 12 nam 2003.xls","Sheet1"}</definedName>
    <definedName name="_TM2_1_2_1_1_1_1_1_1">{"Thang 12 nam 2003.xls","Sheet1"}</definedName>
    <definedName name="_TM2_1_2_1_1_1_1_2">{"Thang 12 nam 2003.xls","Sheet1"}</definedName>
    <definedName name="_TM2_1_2_1_1_1_2">{"Thang 12 nam 2003.xls","Sheet1"}</definedName>
    <definedName name="_TM2_1_2_1_1_1_2_1">{"Thang 12 nam 2003.xls","Sheet1"}</definedName>
    <definedName name="_TM2_1_2_1_1_1_3">{"Thang 12 nam 2003.xls","Sheet1"}</definedName>
    <definedName name="_TM2_1_2_1_1_2">{"Thang 12 nam 2003.xls","Sheet1"}</definedName>
    <definedName name="_TM2_1_2_1_1_2_1">{"Thang 12 nam 2003.xls","Sheet1"}</definedName>
    <definedName name="_TM2_1_2_1_1_2_1_1">{"Thang 12 nam 2003.xls","Sheet1"}</definedName>
    <definedName name="_TM2_1_2_1_1_2_2">{"Thang 12 nam 2003.xls","Sheet1"}</definedName>
    <definedName name="_TM2_1_2_1_1_3">{"Thang 12 nam 2003.xls","Sheet1"}</definedName>
    <definedName name="_TM2_1_2_1_1_3_1">{"Thang 12 nam 2003.xls","Sheet1"}</definedName>
    <definedName name="_TM2_1_2_1_1_4">{"Thang 12 nam 2003.xls","Sheet1"}</definedName>
    <definedName name="_TM2_1_2_1_2">{"Thang 12 nam 2003.xls","Sheet1"}</definedName>
    <definedName name="_TM2_1_2_1_2_1">{"Thang 12 nam 2003.xls","Sheet1"}</definedName>
    <definedName name="_TM2_1_2_1_2_1_1">{"Thang 12 nam 2003.xls","Sheet1"}</definedName>
    <definedName name="_TM2_1_2_1_2_1_1_1">{"Thang 12 nam 2003.xls","Sheet1"}</definedName>
    <definedName name="_TM2_1_2_1_2_1_2">{"Thang 12 nam 2003.xls","Sheet1"}</definedName>
    <definedName name="_TM2_1_2_1_2_2">{"Thang 12 nam 2003.xls","Sheet1"}</definedName>
    <definedName name="_TM2_1_2_1_2_2_1">{"Thang 12 nam 2003.xls","Sheet1"}</definedName>
    <definedName name="_TM2_1_2_1_2_3">{"Thang 12 nam 2003.xls","Sheet1"}</definedName>
    <definedName name="_TM2_1_2_1_3">{"Thang 12 nam 2003.xls","Sheet1"}</definedName>
    <definedName name="_TM2_1_2_1_3_1">{"Thang 12 nam 2003.xls","Sheet1"}</definedName>
    <definedName name="_TM2_1_2_1_3_1_1">{"Thang 12 nam 2003.xls","Sheet1"}</definedName>
    <definedName name="_TM2_1_2_1_3_2">{"Thang 12 nam 2003.xls","Sheet1"}</definedName>
    <definedName name="_TM2_1_2_1_4">{"Thang 12 nam 2003.xls","Sheet1"}</definedName>
    <definedName name="_TM2_1_2_1_4_1">{"Thang 12 nam 2003.xls","Sheet1"}</definedName>
    <definedName name="_TM2_1_2_1_5">{"Thang 12 nam 2003.xls","Sheet1"}</definedName>
    <definedName name="_TM2_1_2_2">{"Thang 12 nam 2003.xls","Sheet1"}</definedName>
    <definedName name="_TM2_1_2_2_1">{"Thang 12 nam 2003.xls","Sheet1"}</definedName>
    <definedName name="_TM2_1_2_2_1_1">{"Thang 12 nam 2003.xls","Sheet1"}</definedName>
    <definedName name="_TM2_1_2_2_1_1_1">{"Thang 12 nam 2003.xls","Sheet1"}</definedName>
    <definedName name="_TM2_1_2_2_1_1_1_1">{"Thang 12 nam 2003.xls","Sheet1"}</definedName>
    <definedName name="_TM2_1_2_2_1_1_2">{"Thang 12 nam 2003.xls","Sheet1"}</definedName>
    <definedName name="_TM2_1_2_2_1_2">{"Thang 12 nam 2003.xls","Sheet1"}</definedName>
    <definedName name="_TM2_1_2_2_1_2_1">{"Thang 12 nam 2003.xls","Sheet1"}</definedName>
    <definedName name="_TM2_1_2_2_1_3">{"Thang 12 nam 2003.xls","Sheet1"}</definedName>
    <definedName name="_TM2_1_2_2_2">{"Thang 12 nam 2003.xls","Sheet1"}</definedName>
    <definedName name="_TM2_1_2_2_2_1">{"Thang 12 nam 2003.xls","Sheet1"}</definedName>
    <definedName name="_TM2_1_2_2_2_1_1">{"Thang 12 nam 2003.xls","Sheet1"}</definedName>
    <definedName name="_TM2_1_2_2_2_2">{"Thang 12 nam 2003.xls","Sheet1"}</definedName>
    <definedName name="_TM2_1_2_2_3">{"Thang 12 nam 2003.xls","Sheet1"}</definedName>
    <definedName name="_TM2_1_2_2_3_1">{"Thang 12 nam 2003.xls","Sheet1"}</definedName>
    <definedName name="_TM2_1_2_2_4">{"Thang 12 nam 2003.xls","Sheet1"}</definedName>
    <definedName name="_TM2_1_2_3">{"Thang 12 nam 2003.xls","Sheet1"}</definedName>
    <definedName name="_TM2_1_2_3_1">{"Thang 12 nam 2003.xls","Sheet1"}</definedName>
    <definedName name="_TM2_1_2_3_1_1">{"Thang 12 nam 2003.xls","Sheet1"}</definedName>
    <definedName name="_TM2_1_2_3_1_1_1">{"Thang 12 nam 2003.xls","Sheet1"}</definedName>
    <definedName name="_TM2_1_2_3_1_1_1_1">{"Thang 12 nam 2003.xls","Sheet1"}</definedName>
    <definedName name="_TM2_1_2_3_1_1_2">{"Thang 12 nam 2003.xls","Sheet1"}</definedName>
    <definedName name="_TM2_1_2_3_1_2">{"Thang 12 nam 2003.xls","Sheet1"}</definedName>
    <definedName name="_TM2_1_2_3_1_2_1">{"Thang 12 nam 2003.xls","Sheet1"}</definedName>
    <definedName name="_TM2_1_2_3_1_3">{"Thang 12 nam 2003.xls","Sheet1"}</definedName>
    <definedName name="_TM2_1_2_3_2">{"Thang 12 nam 2003.xls","Sheet1"}</definedName>
    <definedName name="_TM2_1_2_3_2_1">{"Thang 12 nam 2003.xls","Sheet1"}</definedName>
    <definedName name="_TM2_1_2_3_2_1_1">{"Thang 12 nam 2003.xls","Sheet1"}</definedName>
    <definedName name="_TM2_1_2_3_2_2">{"Thang 12 nam 2003.xls","Sheet1"}</definedName>
    <definedName name="_TM2_1_2_3_3">{"Thang 12 nam 2003.xls","Sheet1"}</definedName>
    <definedName name="_TM2_1_2_3_3_1">{"Thang 12 nam 2003.xls","Sheet1"}</definedName>
    <definedName name="_TM2_1_2_3_4">{"Thang 12 nam 2003.xls","Sheet1"}</definedName>
    <definedName name="_TM2_1_2_4">{"Thang 12 nam 2003.xls","Sheet1"}</definedName>
    <definedName name="_TM2_1_2_4_1">{"Thang 12 nam 2003.xls","Sheet1"}</definedName>
    <definedName name="_TM2_1_2_4_1_1">{"Thang 12 nam 2003.xls","Sheet1"}</definedName>
    <definedName name="_TM2_1_2_4_1_1_1">{"Thang 12 nam 2003.xls","Sheet1"}</definedName>
    <definedName name="_TM2_1_2_4_1_2">{"Thang 12 nam 2003.xls","Sheet1"}</definedName>
    <definedName name="_TM2_1_2_4_2">{"Thang 12 nam 2003.xls","Sheet1"}</definedName>
    <definedName name="_TM2_1_2_4_2_1">{"Thang 12 nam 2003.xls","Sheet1"}</definedName>
    <definedName name="_TM2_1_2_4_3">{"Thang 12 nam 2003.xls","Sheet1"}</definedName>
    <definedName name="_TM2_1_2_5">{"Thang 12 nam 2003.xls","Sheet1"}</definedName>
    <definedName name="_TM2_1_2_5_1">{"Thang 12 nam 2003.xls","Sheet1"}</definedName>
    <definedName name="_TM2_1_2_5_1_1">{"Thang 12 nam 2003.xls","Sheet1"}</definedName>
    <definedName name="_TM2_1_2_5_2">{"Thang 12 nam 2003.xls","Sheet1"}</definedName>
    <definedName name="_TM2_1_3">{"Thang 12 nam 2003.xls","Sheet1"}</definedName>
    <definedName name="_TM2_1_3_1">{"Thang 12 nam 2003.xls","Sheet1"}</definedName>
    <definedName name="_TM2_1_3_1_1">{"Thang 12 nam 2003.xls","Sheet1"}</definedName>
    <definedName name="_TM2_1_3_1_1_1">{"Thang 12 nam 2003.xls","Sheet1"}</definedName>
    <definedName name="_TM2_1_3_1_1_1_1">{"Thang 12 nam 2003.xls","Sheet1"}</definedName>
    <definedName name="_TM2_1_3_1_1_1_1_1">{"Thang 12 nam 2003.xls","Sheet1"}</definedName>
    <definedName name="_TM2_1_3_1_1_1_1_1_1">{"Thang 12 nam 2003.xls","Sheet1"}</definedName>
    <definedName name="_TM2_1_3_1_1_1_1_2">{"Thang 12 nam 2003.xls","Sheet1"}</definedName>
    <definedName name="_TM2_1_3_1_1_1_2">{"Thang 12 nam 2003.xls","Sheet1"}</definedName>
    <definedName name="_TM2_1_3_1_1_1_2_1">{"Thang 12 nam 2003.xls","Sheet1"}</definedName>
    <definedName name="_TM2_1_3_1_1_1_3">{"Thang 12 nam 2003.xls","Sheet1"}</definedName>
    <definedName name="_TM2_1_3_1_1_2">{"Thang 12 nam 2003.xls","Sheet1"}</definedName>
    <definedName name="_TM2_1_3_1_1_2_1">{"Thang 12 nam 2003.xls","Sheet1"}</definedName>
    <definedName name="_TM2_1_3_1_1_2_1_1">{"Thang 12 nam 2003.xls","Sheet1"}</definedName>
    <definedName name="_TM2_1_3_1_1_2_2">{"Thang 12 nam 2003.xls","Sheet1"}</definedName>
    <definedName name="_TM2_1_3_1_1_3">{"Thang 12 nam 2003.xls","Sheet1"}</definedName>
    <definedName name="_TM2_1_3_1_1_3_1">{"Thang 12 nam 2003.xls","Sheet1"}</definedName>
    <definedName name="_TM2_1_3_1_1_4">{"Thang 12 nam 2003.xls","Sheet1"}</definedName>
    <definedName name="_TM2_1_3_1_2">{"Thang 12 nam 2003.xls","Sheet1"}</definedName>
    <definedName name="_TM2_1_3_1_2_1">{"Thang 12 nam 2003.xls","Sheet1"}</definedName>
    <definedName name="_TM2_1_3_1_2_1_1">{"Thang 12 nam 2003.xls","Sheet1"}</definedName>
    <definedName name="_TM2_1_3_1_2_1_1_1">{"Thang 12 nam 2003.xls","Sheet1"}</definedName>
    <definedName name="_TM2_1_3_1_2_1_2">{"Thang 12 nam 2003.xls","Sheet1"}</definedName>
    <definedName name="_TM2_1_3_1_2_2">{"Thang 12 nam 2003.xls","Sheet1"}</definedName>
    <definedName name="_TM2_1_3_1_2_2_1">{"Thang 12 nam 2003.xls","Sheet1"}</definedName>
    <definedName name="_TM2_1_3_1_2_3">{"Thang 12 nam 2003.xls","Sheet1"}</definedName>
    <definedName name="_TM2_1_3_1_3">{"Thang 12 nam 2003.xls","Sheet1"}</definedName>
    <definedName name="_TM2_1_3_1_3_1">{"Thang 12 nam 2003.xls","Sheet1"}</definedName>
    <definedName name="_TM2_1_3_1_3_1_1">{"Thang 12 nam 2003.xls","Sheet1"}</definedName>
    <definedName name="_TM2_1_3_1_3_2">{"Thang 12 nam 2003.xls","Sheet1"}</definedName>
    <definedName name="_TM2_1_3_1_4">{"Thang 12 nam 2003.xls","Sheet1"}</definedName>
    <definedName name="_TM2_1_3_1_4_1">{"Thang 12 nam 2003.xls","Sheet1"}</definedName>
    <definedName name="_TM2_1_3_1_5">{"Thang 12 nam 2003.xls","Sheet1"}</definedName>
    <definedName name="_TM2_1_3_2">{"Thang 12 nam 2003.xls","Sheet1"}</definedName>
    <definedName name="_TM2_1_3_2_1">{"Thang 12 nam 2003.xls","Sheet1"}</definedName>
    <definedName name="_TM2_1_3_2_1_1">{"Thang 12 nam 2003.xls","Sheet1"}</definedName>
    <definedName name="_TM2_1_3_2_1_1_1">{"Thang 12 nam 2003.xls","Sheet1"}</definedName>
    <definedName name="_TM2_1_3_2_1_1_1_1">{"Thang 12 nam 2003.xls","Sheet1"}</definedName>
    <definedName name="_TM2_1_3_2_1_1_2">{"Thang 12 nam 2003.xls","Sheet1"}</definedName>
    <definedName name="_TM2_1_3_2_1_2">{"Thang 12 nam 2003.xls","Sheet1"}</definedName>
    <definedName name="_TM2_1_3_2_1_2_1">{"Thang 12 nam 2003.xls","Sheet1"}</definedName>
    <definedName name="_TM2_1_3_2_1_3">{"Thang 12 nam 2003.xls","Sheet1"}</definedName>
    <definedName name="_TM2_1_3_2_2">{"Thang 12 nam 2003.xls","Sheet1"}</definedName>
    <definedName name="_TM2_1_3_2_2_1">{"Thang 12 nam 2003.xls","Sheet1"}</definedName>
    <definedName name="_TM2_1_3_2_2_1_1">{"Thang 12 nam 2003.xls","Sheet1"}</definedName>
    <definedName name="_TM2_1_3_2_2_2">{"Thang 12 nam 2003.xls","Sheet1"}</definedName>
    <definedName name="_TM2_1_3_2_3">{"Thang 12 nam 2003.xls","Sheet1"}</definedName>
    <definedName name="_TM2_1_3_2_3_1">{"Thang 12 nam 2003.xls","Sheet1"}</definedName>
    <definedName name="_TM2_1_3_2_4">{"Thang 12 nam 2003.xls","Sheet1"}</definedName>
    <definedName name="_TM2_1_3_3">{"Thang 12 nam 2003.xls","Sheet1"}</definedName>
    <definedName name="_TM2_1_3_3_1">{"Thang 12 nam 2003.xls","Sheet1"}</definedName>
    <definedName name="_TM2_1_3_3_1_1">{"Thang 12 nam 2003.xls","Sheet1"}</definedName>
    <definedName name="_TM2_1_3_3_1_1_1">{"Thang 12 nam 2003.xls","Sheet1"}</definedName>
    <definedName name="_TM2_1_3_3_1_1_1_1">{"Thang 12 nam 2003.xls","Sheet1"}</definedName>
    <definedName name="_TM2_1_3_3_1_1_2">{"Thang 12 nam 2003.xls","Sheet1"}</definedName>
    <definedName name="_TM2_1_3_3_1_2">{"Thang 12 nam 2003.xls","Sheet1"}</definedName>
    <definedName name="_TM2_1_3_3_1_2_1">{"Thang 12 nam 2003.xls","Sheet1"}</definedName>
    <definedName name="_TM2_1_3_3_1_3">{"Thang 12 nam 2003.xls","Sheet1"}</definedName>
    <definedName name="_TM2_1_3_3_2">{"Thang 12 nam 2003.xls","Sheet1"}</definedName>
    <definedName name="_TM2_1_3_3_2_1">{"Thang 12 nam 2003.xls","Sheet1"}</definedName>
    <definedName name="_TM2_1_3_3_2_1_1">{"Thang 12 nam 2003.xls","Sheet1"}</definedName>
    <definedName name="_TM2_1_3_3_2_2">{"Thang 12 nam 2003.xls","Sheet1"}</definedName>
    <definedName name="_TM2_1_3_3_3">{"Thang 12 nam 2003.xls","Sheet1"}</definedName>
    <definedName name="_TM2_1_3_3_3_1">{"Thang 12 nam 2003.xls","Sheet1"}</definedName>
    <definedName name="_TM2_1_3_3_4">{"Thang 12 nam 2003.xls","Sheet1"}</definedName>
    <definedName name="_TM2_1_3_4">{"Thang 12 nam 2003.xls","Sheet1"}</definedName>
    <definedName name="_TM2_1_3_4_1">{"Thang 12 nam 2003.xls","Sheet1"}</definedName>
    <definedName name="_TM2_1_3_4_1_1">{"Thang 12 nam 2003.xls","Sheet1"}</definedName>
    <definedName name="_TM2_1_3_4_1_1_1">{"Thang 12 nam 2003.xls","Sheet1"}</definedName>
    <definedName name="_TM2_1_3_4_1_2">{"Thang 12 nam 2003.xls","Sheet1"}</definedName>
    <definedName name="_TM2_1_3_4_2">{"Thang 12 nam 2003.xls","Sheet1"}</definedName>
    <definedName name="_TM2_1_3_4_2_1">{"Thang 12 nam 2003.xls","Sheet1"}</definedName>
    <definedName name="_TM2_1_3_4_3">{"Thang 12 nam 2003.xls","Sheet1"}</definedName>
    <definedName name="_TM2_1_3_5">{"Thang 12 nam 2003.xls","Sheet1"}</definedName>
    <definedName name="_TM2_1_3_5_1">{"Thang 12 nam 2003.xls","Sheet1"}</definedName>
    <definedName name="_TM2_1_3_5_1_1">{"Thang 12 nam 2003.xls","Sheet1"}</definedName>
    <definedName name="_TM2_1_3_5_2">{"Thang 12 nam 2003.xls","Sheet1"}</definedName>
    <definedName name="_TM2_1_4">{"Thang 12 nam 2003.xls","Sheet1"}</definedName>
    <definedName name="_TM2_1_4_1">{"Thang 12 nam 2003.xls","Sheet1"}</definedName>
    <definedName name="_TM2_1_4_1_1">{"Thang 12 nam 2003.xls","Sheet1"}</definedName>
    <definedName name="_TM2_1_4_1_1_1">{"Thang 12 nam 2003.xls","Sheet1"}</definedName>
    <definedName name="_TM2_1_4_1_1_1_1">{"Thang 12 nam 2003.xls","Sheet1"}</definedName>
    <definedName name="_TM2_1_4_1_1_1_1_1">{"Thang 12 nam 2003.xls","Sheet1"}</definedName>
    <definedName name="_TM2_1_4_1_1_1_2">{"Thang 12 nam 2003.xls","Sheet1"}</definedName>
    <definedName name="_TM2_1_4_1_1_2">{"Thang 12 nam 2003.xls","Sheet1"}</definedName>
    <definedName name="_TM2_1_4_1_1_2_1">{"Thang 12 nam 2003.xls","Sheet1"}</definedName>
    <definedName name="_TM2_1_4_1_1_3">{"Thang 12 nam 2003.xls","Sheet1"}</definedName>
    <definedName name="_TM2_1_4_1_2">{"Thang 12 nam 2003.xls","Sheet1"}</definedName>
    <definedName name="_TM2_1_4_1_2_1">{"Thang 12 nam 2003.xls","Sheet1"}</definedName>
    <definedName name="_TM2_1_4_1_2_1_1">{"Thang 12 nam 2003.xls","Sheet1"}</definedName>
    <definedName name="_TM2_1_4_1_2_2">{"Thang 12 nam 2003.xls","Sheet1"}</definedName>
    <definedName name="_TM2_1_4_1_3">{"Thang 12 nam 2003.xls","Sheet1"}</definedName>
    <definedName name="_TM2_1_4_1_3_1">{"Thang 12 nam 2003.xls","Sheet1"}</definedName>
    <definedName name="_TM2_1_4_1_4">{"Thang 12 nam 2003.xls","Sheet1"}</definedName>
    <definedName name="_TM2_1_4_2">{"Thang 12 nam 2003.xls","Sheet1"}</definedName>
    <definedName name="_TM2_1_4_2_1">{"Thang 12 nam 2003.xls","Sheet1"}</definedName>
    <definedName name="_TM2_1_4_2_1_1">{"Thang 12 nam 2003.xls","Sheet1"}</definedName>
    <definedName name="_TM2_1_4_2_1_1_1">{"Thang 12 nam 2003.xls","Sheet1"}</definedName>
    <definedName name="_TM2_1_4_2_1_2">{"Thang 12 nam 2003.xls","Sheet1"}</definedName>
    <definedName name="_TM2_1_4_2_2">{"Thang 12 nam 2003.xls","Sheet1"}</definedName>
    <definedName name="_TM2_1_4_2_2_1">{"Thang 12 nam 2003.xls","Sheet1"}</definedName>
    <definedName name="_TM2_1_4_2_3">{"Thang 12 nam 2003.xls","Sheet1"}</definedName>
    <definedName name="_TM2_1_4_3">{"Thang 12 nam 2003.xls","Sheet1"}</definedName>
    <definedName name="_TM2_1_4_3_1">{"Thang 12 nam 2003.xls","Sheet1"}</definedName>
    <definedName name="_TM2_1_4_3_1_1">{"Thang 12 nam 2003.xls","Sheet1"}</definedName>
    <definedName name="_TM2_1_4_3_2">{"Thang 12 nam 2003.xls","Sheet1"}</definedName>
    <definedName name="_TM2_1_4_4">{"Thang 12 nam 2003.xls","Sheet1"}</definedName>
    <definedName name="_TM2_1_4_4_1">{"Thang 12 nam 2003.xls","Sheet1"}</definedName>
    <definedName name="_TM2_1_4_5">{"Thang 12 nam 2003.xls","Sheet1"}</definedName>
    <definedName name="_TM2_1_5">{"Thang 12 nam 2003.xls","Sheet1"}</definedName>
    <definedName name="_TM2_1_5_1">{"Thang 12 nam 2003.xls","Sheet1"}</definedName>
    <definedName name="_TM2_1_5_1_1">{"Thang 12 nam 2003.xls","Sheet1"}</definedName>
    <definedName name="_TM2_1_5_1_1_1">{"Thang 12 nam 2003.xls","Sheet1"}</definedName>
    <definedName name="_TM2_1_5_1_1_1_1">{"Thang 12 nam 2003.xls","Sheet1"}</definedName>
    <definedName name="_TM2_1_5_1_1_2">{"Thang 12 nam 2003.xls","Sheet1"}</definedName>
    <definedName name="_TM2_1_5_1_2">{"Thang 12 nam 2003.xls","Sheet1"}</definedName>
    <definedName name="_TM2_1_5_1_2_1">{"Thang 12 nam 2003.xls","Sheet1"}</definedName>
    <definedName name="_TM2_1_5_1_3">{"Thang 12 nam 2003.xls","Sheet1"}</definedName>
    <definedName name="_TM2_1_5_2">{"Thang 12 nam 2003.xls","Sheet1"}</definedName>
    <definedName name="_TM2_1_5_2_1">{"Thang 12 nam 2003.xls","Sheet1"}</definedName>
    <definedName name="_TM2_1_5_2_1_1">{"Thang 12 nam 2003.xls","Sheet1"}</definedName>
    <definedName name="_TM2_1_5_2_2">{"Thang 12 nam 2003.xls","Sheet1"}</definedName>
    <definedName name="_TM2_1_5_3">{"Thang 12 nam 2003.xls","Sheet1"}</definedName>
    <definedName name="_TM2_1_5_3_1">{"Thang 12 nam 2003.xls","Sheet1"}</definedName>
    <definedName name="_TM2_1_5_4">{"Thang 12 nam 2003.xls","Sheet1"}</definedName>
    <definedName name="_TM2_2">{"Thang 12 nam 2003.xls","Sheet1"}</definedName>
    <definedName name="_TM2_2_1">{"Thang 12 nam 2003.xls","Sheet1"}</definedName>
    <definedName name="_TM2_2_1_1">{"Thang 12 nam 2003.xls","Sheet1"}</definedName>
    <definedName name="_TM2_2_1_1_1">{"Thang 12 nam 2003.xls","Sheet1"}</definedName>
    <definedName name="_TM2_2_1_1_1_1">{"Thang 12 nam 2003.xls","Sheet1"}</definedName>
    <definedName name="_TM2_2_1_1_1_1_1">{"Thang 12 nam 2003.xls","Sheet1"}</definedName>
    <definedName name="_TM2_2_1_1_1_1_1_1">{"Thang 12 nam 2003.xls","Sheet1"}</definedName>
    <definedName name="_TM2_2_1_1_1_1_2">{"Thang 12 nam 2003.xls","Sheet1"}</definedName>
    <definedName name="_TM2_2_1_1_1_2">{"Thang 12 nam 2003.xls","Sheet1"}</definedName>
    <definedName name="_TM2_2_1_1_1_2_1">{"Thang 12 nam 2003.xls","Sheet1"}</definedName>
    <definedName name="_TM2_2_1_1_1_3">{"Thang 12 nam 2003.xls","Sheet1"}</definedName>
    <definedName name="_TM2_2_1_1_2">{"Thang 12 nam 2003.xls","Sheet1"}</definedName>
    <definedName name="_TM2_2_1_1_2_1">{"Thang 12 nam 2003.xls","Sheet1"}</definedName>
    <definedName name="_TM2_2_1_1_2_1_1">{"Thang 12 nam 2003.xls","Sheet1"}</definedName>
    <definedName name="_TM2_2_1_1_2_2">{"Thang 12 nam 2003.xls","Sheet1"}</definedName>
    <definedName name="_TM2_2_1_1_3">{"Thang 12 nam 2003.xls","Sheet1"}</definedName>
    <definedName name="_TM2_2_1_1_3_1">{"Thang 12 nam 2003.xls","Sheet1"}</definedName>
    <definedName name="_TM2_2_1_1_4">{"Thang 12 nam 2003.xls","Sheet1"}</definedName>
    <definedName name="_TM2_2_1_2">{"Thang 12 nam 2003.xls","Sheet1"}</definedName>
    <definedName name="_TM2_2_1_2_1">{"Thang 12 nam 2003.xls","Sheet1"}</definedName>
    <definedName name="_TM2_2_1_2_1_1">{"Thang 12 nam 2003.xls","Sheet1"}</definedName>
    <definedName name="_TM2_2_1_2_1_1_1">{"Thang 12 nam 2003.xls","Sheet1"}</definedName>
    <definedName name="_TM2_2_1_2_1_2">{"Thang 12 nam 2003.xls","Sheet1"}</definedName>
    <definedName name="_TM2_2_1_2_2">{"Thang 12 nam 2003.xls","Sheet1"}</definedName>
    <definedName name="_TM2_2_1_2_2_1">{"Thang 12 nam 2003.xls","Sheet1"}</definedName>
    <definedName name="_TM2_2_1_2_3">{"Thang 12 nam 2003.xls","Sheet1"}</definedName>
    <definedName name="_TM2_2_1_3">{"Thang 12 nam 2003.xls","Sheet1"}</definedName>
    <definedName name="_TM2_2_1_3_1">{"Thang 12 nam 2003.xls","Sheet1"}</definedName>
    <definedName name="_TM2_2_1_3_1_1">{"Thang 12 nam 2003.xls","Sheet1"}</definedName>
    <definedName name="_TM2_2_1_3_2">{"Thang 12 nam 2003.xls","Sheet1"}</definedName>
    <definedName name="_TM2_2_1_4">{"Thang 12 nam 2003.xls","Sheet1"}</definedName>
    <definedName name="_TM2_2_1_4_1">{"Thang 12 nam 2003.xls","Sheet1"}</definedName>
    <definedName name="_TM2_2_1_5">{"Thang 12 nam 2003.xls","Sheet1"}</definedName>
    <definedName name="_TM2_2_2">{"Thang 12 nam 2003.xls","Sheet1"}</definedName>
    <definedName name="_TM2_2_2_1">{"Thang 12 nam 2003.xls","Sheet1"}</definedName>
    <definedName name="_TM2_2_2_1_1">{"Thang 12 nam 2003.xls","Sheet1"}</definedName>
    <definedName name="_TM2_2_2_1_1_1">{"Thang 12 nam 2003.xls","Sheet1"}</definedName>
    <definedName name="_TM2_2_2_1_1_1_1">{"Thang 12 nam 2003.xls","Sheet1"}</definedName>
    <definedName name="_TM2_2_2_1_1_2">{"Thang 12 nam 2003.xls","Sheet1"}</definedName>
    <definedName name="_TM2_2_2_1_2">{"Thang 12 nam 2003.xls","Sheet1"}</definedName>
    <definedName name="_TM2_2_2_1_2_1">{"Thang 12 nam 2003.xls","Sheet1"}</definedName>
    <definedName name="_TM2_2_2_1_3">{"Thang 12 nam 2003.xls","Sheet1"}</definedName>
    <definedName name="_TM2_2_2_2">{"Thang 12 nam 2003.xls","Sheet1"}</definedName>
    <definedName name="_TM2_2_2_2_1">{"Thang 12 nam 2003.xls","Sheet1"}</definedName>
    <definedName name="_TM2_2_2_2_1_1">{"Thang 12 nam 2003.xls","Sheet1"}</definedName>
    <definedName name="_TM2_2_2_2_2">{"Thang 12 nam 2003.xls","Sheet1"}</definedName>
    <definedName name="_TM2_2_2_3">{"Thang 12 nam 2003.xls","Sheet1"}</definedName>
    <definedName name="_TM2_2_2_3_1">{"Thang 12 nam 2003.xls","Sheet1"}</definedName>
    <definedName name="_TM2_2_2_4">{"Thang 12 nam 2003.xls","Sheet1"}</definedName>
    <definedName name="_TM2_2_3">{"Thang 12 nam 2003.xls","Sheet1"}</definedName>
    <definedName name="_TM2_2_3_1">{"Thang 12 nam 2003.xls","Sheet1"}</definedName>
    <definedName name="_TM2_2_3_1_1">{"Thang 12 nam 2003.xls","Sheet1"}</definedName>
    <definedName name="_TM2_2_3_1_1_1">{"Thang 12 nam 2003.xls","Sheet1"}</definedName>
    <definedName name="_TM2_2_3_1_1_1_1">{"Thang 12 nam 2003.xls","Sheet1"}</definedName>
    <definedName name="_TM2_2_3_1_1_2">{"Thang 12 nam 2003.xls","Sheet1"}</definedName>
    <definedName name="_TM2_2_3_1_2">{"Thang 12 nam 2003.xls","Sheet1"}</definedName>
    <definedName name="_TM2_2_3_1_2_1">{"Thang 12 nam 2003.xls","Sheet1"}</definedName>
    <definedName name="_TM2_2_3_1_3">{"Thang 12 nam 2003.xls","Sheet1"}</definedName>
    <definedName name="_TM2_2_3_2">{"Thang 12 nam 2003.xls","Sheet1"}</definedName>
    <definedName name="_TM2_2_3_2_1">{"Thang 12 nam 2003.xls","Sheet1"}</definedName>
    <definedName name="_TM2_2_3_2_1_1">{"Thang 12 nam 2003.xls","Sheet1"}</definedName>
    <definedName name="_TM2_2_3_2_2">{"Thang 12 nam 2003.xls","Sheet1"}</definedName>
    <definedName name="_TM2_2_3_3">{"Thang 12 nam 2003.xls","Sheet1"}</definedName>
    <definedName name="_TM2_2_3_3_1">{"Thang 12 nam 2003.xls","Sheet1"}</definedName>
    <definedName name="_TM2_2_3_4">{"Thang 12 nam 2003.xls","Sheet1"}</definedName>
    <definedName name="_TM2_2_4">{"Thang 12 nam 2003.xls","Sheet1"}</definedName>
    <definedName name="_TM2_2_4_1">{"Thang 12 nam 2003.xls","Sheet1"}</definedName>
    <definedName name="_TM2_2_4_1_1">{"Thang 12 nam 2003.xls","Sheet1"}</definedName>
    <definedName name="_TM2_2_4_1_1_1">{"Thang 12 nam 2003.xls","Sheet1"}</definedName>
    <definedName name="_TM2_2_4_1_2">{"Thang 12 nam 2003.xls","Sheet1"}</definedName>
    <definedName name="_TM2_2_4_2">{"Thang 12 nam 2003.xls","Sheet1"}</definedName>
    <definedName name="_TM2_2_4_2_1">{"Thang 12 nam 2003.xls","Sheet1"}</definedName>
    <definedName name="_TM2_2_4_3">{"Thang 12 nam 2003.xls","Sheet1"}</definedName>
    <definedName name="_TM2_2_5">{"Thang 12 nam 2003.xls","Sheet1"}</definedName>
    <definedName name="_TM2_2_5_1">{"Thang 12 nam 2003.xls","Sheet1"}</definedName>
    <definedName name="_TM2_2_5_1_1">{"Thang 12 nam 2003.xls","Sheet1"}</definedName>
    <definedName name="_TM2_2_5_2">{"Thang 12 nam 2003.xls","Sheet1"}</definedName>
    <definedName name="_TM2_3">{"Thang 12 nam 2003.xls","Sheet1"}</definedName>
    <definedName name="_TM2_3_1">{"Thang 12 nam 2003.xls","Sheet1"}</definedName>
    <definedName name="_TM2_3_1_1">{"Thang 12 nam 2003.xls","Sheet1"}</definedName>
    <definedName name="_TM2_3_1_1_1">{"Thang 12 nam 2003.xls","Sheet1"}</definedName>
    <definedName name="_TM2_3_1_1_1_1">{"Thang 12 nam 2003.xls","Sheet1"}</definedName>
    <definedName name="_TM2_3_1_1_1_1_1">{"Thang 12 nam 2003.xls","Sheet1"}</definedName>
    <definedName name="_TM2_3_1_1_1_1_1_1">{"Thang 12 nam 2003.xls","Sheet1"}</definedName>
    <definedName name="_TM2_3_1_1_1_1_2">{"Thang 12 nam 2003.xls","Sheet1"}</definedName>
    <definedName name="_TM2_3_1_1_1_2">{"Thang 12 nam 2003.xls","Sheet1"}</definedName>
    <definedName name="_TM2_3_1_1_1_2_1">{"Thang 12 nam 2003.xls","Sheet1"}</definedName>
    <definedName name="_TM2_3_1_1_1_3">{"Thang 12 nam 2003.xls","Sheet1"}</definedName>
    <definedName name="_TM2_3_1_1_2">{"Thang 12 nam 2003.xls","Sheet1"}</definedName>
    <definedName name="_TM2_3_1_1_2_1">{"Thang 12 nam 2003.xls","Sheet1"}</definedName>
    <definedName name="_TM2_3_1_1_2_1_1">{"Thang 12 nam 2003.xls","Sheet1"}</definedName>
    <definedName name="_TM2_3_1_1_2_2">{"Thang 12 nam 2003.xls","Sheet1"}</definedName>
    <definedName name="_TM2_3_1_1_3">{"Thang 12 nam 2003.xls","Sheet1"}</definedName>
    <definedName name="_TM2_3_1_1_3_1">{"Thang 12 nam 2003.xls","Sheet1"}</definedName>
    <definedName name="_TM2_3_1_1_4">{"Thang 12 nam 2003.xls","Sheet1"}</definedName>
    <definedName name="_TM2_3_1_2">{"Thang 12 nam 2003.xls","Sheet1"}</definedName>
    <definedName name="_TM2_3_1_2_1">{"Thang 12 nam 2003.xls","Sheet1"}</definedName>
    <definedName name="_TM2_3_1_2_1_1">{"Thang 12 nam 2003.xls","Sheet1"}</definedName>
    <definedName name="_TM2_3_1_2_1_1_1">{"Thang 12 nam 2003.xls","Sheet1"}</definedName>
    <definedName name="_TM2_3_1_2_1_2">{"Thang 12 nam 2003.xls","Sheet1"}</definedName>
    <definedName name="_TM2_3_1_2_2">{"Thang 12 nam 2003.xls","Sheet1"}</definedName>
    <definedName name="_TM2_3_1_2_2_1">{"Thang 12 nam 2003.xls","Sheet1"}</definedName>
    <definedName name="_TM2_3_1_2_3">{"Thang 12 nam 2003.xls","Sheet1"}</definedName>
    <definedName name="_TM2_3_1_3">{"Thang 12 nam 2003.xls","Sheet1"}</definedName>
    <definedName name="_TM2_3_1_3_1">{"Thang 12 nam 2003.xls","Sheet1"}</definedName>
    <definedName name="_TM2_3_1_3_1_1">{"Thang 12 nam 2003.xls","Sheet1"}</definedName>
    <definedName name="_TM2_3_1_3_2">{"Thang 12 nam 2003.xls","Sheet1"}</definedName>
    <definedName name="_TM2_3_1_4">{"Thang 12 nam 2003.xls","Sheet1"}</definedName>
    <definedName name="_TM2_3_1_4_1">{"Thang 12 nam 2003.xls","Sheet1"}</definedName>
    <definedName name="_TM2_3_1_5">{"Thang 12 nam 2003.xls","Sheet1"}</definedName>
    <definedName name="_TM2_3_2">{"Thang 12 nam 2003.xls","Sheet1"}</definedName>
    <definedName name="_TM2_3_2_1">{"Thang 12 nam 2003.xls","Sheet1"}</definedName>
    <definedName name="_TM2_3_2_1_1">{"Thang 12 nam 2003.xls","Sheet1"}</definedName>
    <definedName name="_TM2_3_2_1_1_1">{"Thang 12 nam 2003.xls","Sheet1"}</definedName>
    <definedName name="_TM2_3_2_1_1_1_1">{"Thang 12 nam 2003.xls","Sheet1"}</definedName>
    <definedName name="_TM2_3_2_1_1_2">{"Thang 12 nam 2003.xls","Sheet1"}</definedName>
    <definedName name="_TM2_3_2_1_2">{"Thang 12 nam 2003.xls","Sheet1"}</definedName>
    <definedName name="_TM2_3_2_1_2_1">{"Thang 12 nam 2003.xls","Sheet1"}</definedName>
    <definedName name="_TM2_3_2_1_3">{"Thang 12 nam 2003.xls","Sheet1"}</definedName>
    <definedName name="_TM2_3_2_2">{"Thang 12 nam 2003.xls","Sheet1"}</definedName>
    <definedName name="_TM2_3_2_2_1">{"Thang 12 nam 2003.xls","Sheet1"}</definedName>
    <definedName name="_TM2_3_2_2_1_1">{"Thang 12 nam 2003.xls","Sheet1"}</definedName>
    <definedName name="_TM2_3_2_2_2">{"Thang 12 nam 2003.xls","Sheet1"}</definedName>
    <definedName name="_TM2_3_2_3">{"Thang 12 nam 2003.xls","Sheet1"}</definedName>
    <definedName name="_TM2_3_2_3_1">{"Thang 12 nam 2003.xls","Sheet1"}</definedName>
    <definedName name="_TM2_3_2_4">{"Thang 12 nam 2003.xls","Sheet1"}</definedName>
    <definedName name="_TM2_3_3">{"Thang 12 nam 2003.xls","Sheet1"}</definedName>
    <definedName name="_TM2_3_3_1">{"Thang 12 nam 2003.xls","Sheet1"}</definedName>
    <definedName name="_TM2_3_3_1_1">{"Thang 12 nam 2003.xls","Sheet1"}</definedName>
    <definedName name="_TM2_3_3_1_1_1">{"Thang 12 nam 2003.xls","Sheet1"}</definedName>
    <definedName name="_TM2_3_3_1_1_1_1">{"Thang 12 nam 2003.xls","Sheet1"}</definedName>
    <definedName name="_TM2_3_3_1_1_2">{"Thang 12 nam 2003.xls","Sheet1"}</definedName>
    <definedName name="_TM2_3_3_1_2">{"Thang 12 nam 2003.xls","Sheet1"}</definedName>
    <definedName name="_TM2_3_3_1_2_1">{"Thang 12 nam 2003.xls","Sheet1"}</definedName>
    <definedName name="_TM2_3_3_1_3">{"Thang 12 nam 2003.xls","Sheet1"}</definedName>
    <definedName name="_TM2_3_3_2">{"Thang 12 nam 2003.xls","Sheet1"}</definedName>
    <definedName name="_TM2_3_3_2_1">{"Thang 12 nam 2003.xls","Sheet1"}</definedName>
    <definedName name="_TM2_3_3_2_1_1">{"Thang 12 nam 2003.xls","Sheet1"}</definedName>
    <definedName name="_TM2_3_3_2_2">{"Thang 12 nam 2003.xls","Sheet1"}</definedName>
    <definedName name="_TM2_3_3_3">{"Thang 12 nam 2003.xls","Sheet1"}</definedName>
    <definedName name="_TM2_3_3_3_1">{"Thang 12 nam 2003.xls","Sheet1"}</definedName>
    <definedName name="_TM2_3_3_4">{"Thang 12 nam 2003.xls","Sheet1"}</definedName>
    <definedName name="_TM2_3_4">{"Thang 12 nam 2003.xls","Sheet1"}</definedName>
    <definedName name="_TM2_3_4_1">{"Thang 12 nam 2003.xls","Sheet1"}</definedName>
    <definedName name="_TM2_3_4_1_1">{"Thang 12 nam 2003.xls","Sheet1"}</definedName>
    <definedName name="_TM2_3_4_1_1_1">{"Thang 12 nam 2003.xls","Sheet1"}</definedName>
    <definedName name="_TM2_3_4_1_2">{"Thang 12 nam 2003.xls","Sheet1"}</definedName>
    <definedName name="_TM2_3_4_2">{"Thang 12 nam 2003.xls","Sheet1"}</definedName>
    <definedName name="_TM2_3_4_2_1">{"Thang 12 nam 2003.xls","Sheet1"}</definedName>
    <definedName name="_TM2_3_4_3">{"Thang 12 nam 2003.xls","Sheet1"}</definedName>
    <definedName name="_TM2_3_5">{"Thang 12 nam 2003.xls","Sheet1"}</definedName>
    <definedName name="_TM2_3_5_1">{"Thang 12 nam 2003.xls","Sheet1"}</definedName>
    <definedName name="_TM2_3_5_1_1">{"Thang 12 nam 2003.xls","Sheet1"}</definedName>
    <definedName name="_TM2_3_5_2">{"Thang 12 nam 2003.xls","Sheet1"}</definedName>
    <definedName name="_TM2_4">{"Thang 12 nam 2003.xls","Sheet1"}</definedName>
    <definedName name="_TM2_4_1">{"Thang 12 nam 2003.xls","Sheet1"}</definedName>
    <definedName name="_TM2_4_1_1">{"Thang 12 nam 2003.xls","Sheet1"}</definedName>
    <definedName name="_TM2_4_1_1_1">{"Thang 12 nam 2003.xls","Sheet1"}</definedName>
    <definedName name="_TM2_4_1_1_1_1">{"Thang 12 nam 2003.xls","Sheet1"}</definedName>
    <definedName name="_TM2_4_1_1_1_1_1">{"Thang 12 nam 2003.xls","Sheet1"}</definedName>
    <definedName name="_TM2_4_1_1_1_1_1_1">{"Thang 12 nam 2003.xls","Sheet1"}</definedName>
    <definedName name="_TM2_4_1_1_1_1_2">{"Thang 12 nam 2003.xls","Sheet1"}</definedName>
    <definedName name="_TM2_4_1_1_1_2">{"Thang 12 nam 2003.xls","Sheet1"}</definedName>
    <definedName name="_TM2_4_1_1_1_2_1">{"Thang 12 nam 2003.xls","Sheet1"}</definedName>
    <definedName name="_TM2_4_1_1_1_3">{"Thang 12 nam 2003.xls","Sheet1"}</definedName>
    <definedName name="_TM2_4_1_1_2">{"Thang 12 nam 2003.xls","Sheet1"}</definedName>
    <definedName name="_TM2_4_1_1_2_1">{"Thang 12 nam 2003.xls","Sheet1"}</definedName>
    <definedName name="_TM2_4_1_1_2_1_1">{"Thang 12 nam 2003.xls","Sheet1"}</definedName>
    <definedName name="_TM2_4_1_1_2_2">{"Thang 12 nam 2003.xls","Sheet1"}</definedName>
    <definedName name="_TM2_4_1_1_3">{"Thang 12 nam 2003.xls","Sheet1"}</definedName>
    <definedName name="_TM2_4_1_1_3_1">{"Thang 12 nam 2003.xls","Sheet1"}</definedName>
    <definedName name="_TM2_4_1_1_4">{"Thang 12 nam 2003.xls","Sheet1"}</definedName>
    <definedName name="_TM2_4_1_2">{"Thang 12 nam 2003.xls","Sheet1"}</definedName>
    <definedName name="_TM2_4_1_2_1">{"Thang 12 nam 2003.xls","Sheet1"}</definedName>
    <definedName name="_TM2_4_1_2_1_1">{"Thang 12 nam 2003.xls","Sheet1"}</definedName>
    <definedName name="_TM2_4_1_2_1_1_1">{"Thang 12 nam 2003.xls","Sheet1"}</definedName>
    <definedName name="_TM2_4_1_2_1_2">{"Thang 12 nam 2003.xls","Sheet1"}</definedName>
    <definedName name="_TM2_4_1_2_2">{"Thang 12 nam 2003.xls","Sheet1"}</definedName>
    <definedName name="_TM2_4_1_2_2_1">{"Thang 12 nam 2003.xls","Sheet1"}</definedName>
    <definedName name="_TM2_4_1_2_3">{"Thang 12 nam 2003.xls","Sheet1"}</definedName>
    <definedName name="_TM2_4_1_3">{"Thang 12 nam 2003.xls","Sheet1"}</definedName>
    <definedName name="_TM2_4_1_3_1">{"Thang 12 nam 2003.xls","Sheet1"}</definedName>
    <definedName name="_TM2_4_1_3_1_1">{"Thang 12 nam 2003.xls","Sheet1"}</definedName>
    <definedName name="_TM2_4_1_3_2">{"Thang 12 nam 2003.xls","Sheet1"}</definedName>
    <definedName name="_TM2_4_1_4">{"Thang 12 nam 2003.xls","Sheet1"}</definedName>
    <definedName name="_TM2_4_1_4_1">{"Thang 12 nam 2003.xls","Sheet1"}</definedName>
    <definedName name="_TM2_4_1_5">{"Thang 12 nam 2003.xls","Sheet1"}</definedName>
    <definedName name="_TM2_4_2">{"Thang 12 nam 2003.xls","Sheet1"}</definedName>
    <definedName name="_TM2_4_2_1">{"Thang 12 nam 2003.xls","Sheet1"}</definedName>
    <definedName name="_TM2_4_2_1_1">{"Thang 12 nam 2003.xls","Sheet1"}</definedName>
    <definedName name="_TM2_4_2_1_1_1">{"Thang 12 nam 2003.xls","Sheet1"}</definedName>
    <definedName name="_TM2_4_2_1_1_1_1">{"Thang 12 nam 2003.xls","Sheet1"}</definedName>
    <definedName name="_TM2_4_2_1_1_2">{"Thang 12 nam 2003.xls","Sheet1"}</definedName>
    <definedName name="_TM2_4_2_1_2">{"Thang 12 nam 2003.xls","Sheet1"}</definedName>
    <definedName name="_TM2_4_2_1_2_1">{"Thang 12 nam 2003.xls","Sheet1"}</definedName>
    <definedName name="_TM2_4_2_1_3">{"Thang 12 nam 2003.xls","Sheet1"}</definedName>
    <definedName name="_TM2_4_2_2">{"Thang 12 nam 2003.xls","Sheet1"}</definedName>
    <definedName name="_TM2_4_2_2_1">{"Thang 12 nam 2003.xls","Sheet1"}</definedName>
    <definedName name="_TM2_4_2_2_1_1">{"Thang 12 nam 2003.xls","Sheet1"}</definedName>
    <definedName name="_TM2_4_2_2_2">{"Thang 12 nam 2003.xls","Sheet1"}</definedName>
    <definedName name="_TM2_4_2_3">{"Thang 12 nam 2003.xls","Sheet1"}</definedName>
    <definedName name="_TM2_4_2_3_1">{"Thang 12 nam 2003.xls","Sheet1"}</definedName>
    <definedName name="_TM2_4_2_4">{"Thang 12 nam 2003.xls","Sheet1"}</definedName>
    <definedName name="_TM2_4_3">{"Thang 12 nam 2003.xls","Sheet1"}</definedName>
    <definedName name="_TM2_4_3_1">{"Thang 12 nam 2003.xls","Sheet1"}</definedName>
    <definedName name="_TM2_4_3_1_1">{"Thang 12 nam 2003.xls","Sheet1"}</definedName>
    <definedName name="_TM2_4_3_1_1_1">{"Thang 12 nam 2003.xls","Sheet1"}</definedName>
    <definedName name="_TM2_4_3_1_1_1_1">{"Thang 12 nam 2003.xls","Sheet1"}</definedName>
    <definedName name="_TM2_4_3_1_1_2">{"Thang 12 nam 2003.xls","Sheet1"}</definedName>
    <definedName name="_TM2_4_3_1_2">{"Thang 12 nam 2003.xls","Sheet1"}</definedName>
    <definedName name="_TM2_4_3_1_2_1">{"Thang 12 nam 2003.xls","Sheet1"}</definedName>
    <definedName name="_TM2_4_3_1_3">{"Thang 12 nam 2003.xls","Sheet1"}</definedName>
    <definedName name="_TM2_4_3_2">{"Thang 12 nam 2003.xls","Sheet1"}</definedName>
    <definedName name="_TM2_4_3_2_1">{"Thang 12 nam 2003.xls","Sheet1"}</definedName>
    <definedName name="_TM2_4_3_2_1_1">{"Thang 12 nam 2003.xls","Sheet1"}</definedName>
    <definedName name="_TM2_4_3_2_2">{"Thang 12 nam 2003.xls","Sheet1"}</definedName>
    <definedName name="_TM2_4_3_3">{"Thang 12 nam 2003.xls","Sheet1"}</definedName>
    <definedName name="_TM2_4_3_3_1">{"Thang 12 nam 2003.xls","Sheet1"}</definedName>
    <definedName name="_TM2_4_3_4">{"Thang 12 nam 2003.xls","Sheet1"}</definedName>
    <definedName name="_TM2_4_4">{"Thang 12 nam 2003.xls","Sheet1"}</definedName>
    <definedName name="_TM2_4_4_1">{"Thang 12 nam 2003.xls","Sheet1"}</definedName>
    <definedName name="_TM2_4_4_1_1">{"Thang 12 nam 2003.xls","Sheet1"}</definedName>
    <definedName name="_TM2_4_4_1_1_1">{"Thang 12 nam 2003.xls","Sheet1"}</definedName>
    <definedName name="_TM2_4_4_1_2">{"Thang 12 nam 2003.xls","Sheet1"}</definedName>
    <definedName name="_TM2_4_4_2">{"Thang 12 nam 2003.xls","Sheet1"}</definedName>
    <definedName name="_TM2_4_4_2_1">{"Thang 12 nam 2003.xls","Sheet1"}</definedName>
    <definedName name="_TM2_4_4_3">{"Thang 12 nam 2003.xls","Sheet1"}</definedName>
    <definedName name="_TM2_4_5">{"Thang 12 nam 2003.xls","Sheet1"}</definedName>
    <definedName name="_TM2_4_5_1">{"Thang 12 nam 2003.xls","Sheet1"}</definedName>
    <definedName name="_TM2_4_5_1_1">{"Thang 12 nam 2003.xls","Sheet1"}</definedName>
    <definedName name="_TM2_4_5_2">{"Thang 12 nam 2003.xls","Sheet1"}</definedName>
    <definedName name="_TM2_5">{"Thang 12 nam 2003.xls","Sheet1"}</definedName>
    <definedName name="_TM2_5_1">{"Thang 12 nam 2003.xls","Sheet1"}</definedName>
    <definedName name="_TM2_5_1_1">{"Thang 12 nam 2003.xls","Sheet1"}</definedName>
    <definedName name="_TM2_5_1_1_1">{"Thang 12 nam 2003.xls","Sheet1"}</definedName>
    <definedName name="_TM2_5_1_1_1_1">{"Thang 12 nam 2003.xls","Sheet1"}</definedName>
    <definedName name="_TM2_5_1_1_1_1_1">{"Thang 12 nam 2003.xls","Sheet1"}</definedName>
    <definedName name="_TM2_5_1_1_1_2">{"Thang 12 nam 2003.xls","Sheet1"}</definedName>
    <definedName name="_TM2_5_1_1_2">{"Thang 12 nam 2003.xls","Sheet1"}</definedName>
    <definedName name="_TM2_5_1_1_2_1">{"Thang 12 nam 2003.xls","Sheet1"}</definedName>
    <definedName name="_TM2_5_1_1_3">{"Thang 12 nam 2003.xls","Sheet1"}</definedName>
    <definedName name="_TM2_5_1_2">{"Thang 12 nam 2003.xls","Sheet1"}</definedName>
    <definedName name="_TM2_5_1_2_1">{"Thang 12 nam 2003.xls","Sheet1"}</definedName>
    <definedName name="_TM2_5_1_2_1_1">{"Thang 12 nam 2003.xls","Sheet1"}</definedName>
    <definedName name="_TM2_5_1_2_2">{"Thang 12 nam 2003.xls","Sheet1"}</definedName>
    <definedName name="_TM2_5_1_3">{"Thang 12 nam 2003.xls","Sheet1"}</definedName>
    <definedName name="_TM2_5_1_3_1">{"Thang 12 nam 2003.xls","Sheet1"}</definedName>
    <definedName name="_TM2_5_1_4">{"Thang 12 nam 2003.xls","Sheet1"}</definedName>
    <definedName name="_TM2_5_2">{"Thang 12 nam 2003.xls","Sheet1"}</definedName>
    <definedName name="_TM2_5_2_1">{"Thang 12 nam 2003.xls","Sheet1"}</definedName>
    <definedName name="_TM2_5_2_1_1">{"Thang 12 nam 2003.xls","Sheet1"}</definedName>
    <definedName name="_TM2_5_2_1_1_1">{"Thang 12 nam 2003.xls","Sheet1"}</definedName>
    <definedName name="_TM2_5_2_1_2">{"Thang 12 nam 2003.xls","Sheet1"}</definedName>
    <definedName name="_TM2_5_2_2">{"Thang 12 nam 2003.xls","Sheet1"}</definedName>
    <definedName name="_TM2_5_2_2_1">{"Thang 12 nam 2003.xls","Sheet1"}</definedName>
    <definedName name="_TM2_5_2_3">{"Thang 12 nam 2003.xls","Sheet1"}</definedName>
    <definedName name="_TM2_5_3">{"Thang 12 nam 2003.xls","Sheet1"}</definedName>
    <definedName name="_TM2_5_3_1">{"Thang 12 nam 2003.xls","Sheet1"}</definedName>
    <definedName name="_TM2_5_3_1_1">{"Thang 12 nam 2003.xls","Sheet1"}</definedName>
    <definedName name="_TM2_5_3_2">{"Thang 12 nam 2003.xls","Sheet1"}</definedName>
    <definedName name="_TM2_5_4">{"Thang 12 nam 2003.xls","Sheet1"}</definedName>
    <definedName name="_TM2_5_4_1">{"Thang 12 nam 2003.xls","Sheet1"}</definedName>
    <definedName name="_TM2_5_5">{"Thang 12 nam 2003.xls","Sheet1"}</definedName>
    <definedName name="_tt3" hidden="1">{"'Sheet1'!$L$16"}</definedName>
    <definedName name="_tt3_1" hidden="1">{"'Sheet1'!$L$16"}</definedName>
    <definedName name="_tt3_1_1" hidden="1">{"'Sheet1'!$L$16"}</definedName>
    <definedName name="_tt3_1_1_1" hidden="1">{"'Sheet1'!$L$16"}</definedName>
    <definedName name="_tt3_1_2" hidden="1">{"'Sheet1'!$L$16"}</definedName>
    <definedName name="_tt3_2" hidden="1">{"'Sheet1'!$L$16"}</definedName>
    <definedName name="_tt3_2_1" hidden="1">{"'Sheet1'!$L$16"}</definedName>
    <definedName name="_tt3_3" hidden="1">{"'Sheet1'!$L$16"}</definedName>
    <definedName name="_tz593">#REF!</definedName>
    <definedName name="_tz593_1">#REF!</definedName>
    <definedName name="_tz593_2">#REF!</definedName>
    <definedName name="_v11" hidden="1">{"'Sheet1'!$L$16"}</definedName>
    <definedName name="_v11_1" hidden="1">{"'Sheet1'!$L$16"}</definedName>
    <definedName name="_v11_1_1" hidden="1">{"'Sheet1'!$L$16"}</definedName>
    <definedName name="_v11_1_1_1" hidden="1">{"'Sheet1'!$L$16"}</definedName>
    <definedName name="_v11_1_2" hidden="1">{"'Sheet1'!$L$16"}</definedName>
    <definedName name="_v11_2" hidden="1">{"'Sheet1'!$L$16"}</definedName>
    <definedName name="_v11_2_1" hidden="1">{"'Sheet1'!$L$16"}</definedName>
    <definedName name="_v11_3" hidden="1">{"'Sheet1'!$L$16"}</definedName>
    <definedName name="_VL100">#REF!</definedName>
    <definedName name="_VL100_1">#REF!</definedName>
    <definedName name="_VL100_2">#REF!</definedName>
    <definedName name="_VL200">#REF!</definedName>
    <definedName name="_VL200_1">#REF!</definedName>
    <definedName name="_VL200_2">#REF!</definedName>
    <definedName name="_VL250">#REF!</definedName>
    <definedName name="_VL250_1">#REF!</definedName>
    <definedName name="_VL250_2">#REF!</definedName>
    <definedName name="_vse5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wrn2" hidden="1">{#N/A,#N/A,FALSE,"ASSUMPTIONS";#N/A,#N/A,FALSE,"Valuation Summary";"page1",#N/A,FALSE,"PRESENTATION";"page2",#N/A,FALSE,"PRESENTATION";#N/A,#N/A,FALSE,"ORIGINAL_ROLLBACK"}</definedName>
    <definedName name="_wrn3" hidden="1">{#N/A,#N/A,FALSE,"ASSUMPTIONS";#N/A,#N/A,FALSE,"Valuation Summary";"page1",#N/A,FALSE,"PRESENTATION";"page2",#N/A,FALSE,"PRESENTATION";#N/A,#N/A,FALSE,"ORIGINAL_ROLLBACK"}</definedName>
    <definedName name="_yw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Zcomps1" hidden="1">{0,0,0,0,1,-4105,42.5196850393701,42.5196850393701,42.5196850393701,42.5196850393701,2,TRUE,TRUE,FALSE,FALSE,FALSE,#N/A,1,85,1,1,"","","","&amp;""Kennerly,Roman Bold""&amp;14L&amp;12EHMAN &amp;14 B&amp;12ROTHERS","","",FALSE}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a">#REF!</definedName>
    <definedName name="à" hidden="1">#REF!</definedName>
    <definedName name="A_BS_E_CF">#REF!</definedName>
    <definedName name="A_BS_E_CF_D">#REF!</definedName>
    <definedName name="A_BS_E_FC">#REF!</definedName>
    <definedName name="A_BS_E_FC_D">#REF!</definedName>
    <definedName name="A_BS_E_FCCF">#REF!</definedName>
    <definedName name="A_BS_E_FCCF_D">#REF!</definedName>
    <definedName name="A_BS_E_ITL">#REF!</definedName>
    <definedName name="A_BS_I_CF">#REF!</definedName>
    <definedName name="A_BS_I_CF_D">#REF!</definedName>
    <definedName name="A_BS_I_FC">#REF!</definedName>
    <definedName name="A_BS_I_FC_D">#REF!</definedName>
    <definedName name="A_BS_I_FCCF">#REF!</definedName>
    <definedName name="A_BS_I_FCCF_D">#REF!</definedName>
    <definedName name="A_BS_I_ITL">#REF!</definedName>
    <definedName name="A_CD">#REF!</definedName>
    <definedName name="A_CD_C">#REF!</definedName>
    <definedName name="A_CD_R">#REF!</definedName>
    <definedName name="A_ENR_ACT_BUCKET">#REF!</definedName>
    <definedName name="A_ENR_ACT_FCCF">#REF!</definedName>
    <definedName name="A_ENR_ACT_FCCF_D">#REF!</definedName>
    <definedName name="A_ENR_IFRS_BUCKET">#REF!</definedName>
    <definedName name="A_ENR_IFRS_CF">#REF!</definedName>
    <definedName name="A_ENR_IFRS_CF_D">#REF!</definedName>
    <definedName name="A_ENR_IFRS_FC">#REF!</definedName>
    <definedName name="A_ENR_IFRS_FC_D">#REF!</definedName>
    <definedName name="A_ENR_IFRS_FCCF">#REF!</definedName>
    <definedName name="A_ENR_IFRS_FCCF_D">#REF!</definedName>
    <definedName name="A_ENR_IFRS_PRODUCT">#REF!</definedName>
    <definedName name="A_ENR_VAS_BUCKET">#REF!</definedName>
    <definedName name="A_ENR_VAS_CF">#REF!</definedName>
    <definedName name="A_ENR_VAS_CF_D">#REF!</definedName>
    <definedName name="A_ENR_VAS_FC">#REF!</definedName>
    <definedName name="A_ENR_VAS_FC_D">#REF!</definedName>
    <definedName name="A_ENR_VAS_FCCF">#REF!</definedName>
    <definedName name="A_ENR_VAS_FCCF_D">#REF!</definedName>
    <definedName name="A_PL_E_CF">#REF!</definedName>
    <definedName name="A_PL_E_CF_D">#REF!</definedName>
    <definedName name="A_PL_E_CF_YTD">#REF!</definedName>
    <definedName name="A_PL_E_FC">#REF!</definedName>
    <definedName name="A_PL_E_FC_D">#REF!</definedName>
    <definedName name="A_PL_E_FC_YTD">#REF!</definedName>
    <definedName name="A_PL_E_FCCF">#REF!</definedName>
    <definedName name="A_PL_E_FCCF_D">#REF!</definedName>
    <definedName name="A_PL_E_FCCF_YTD">#REF!</definedName>
    <definedName name="A_PL_E_ITL">#REF!</definedName>
    <definedName name="A_PL_I_CF">#REF!</definedName>
    <definedName name="A_PL_I_CF_D">#REF!</definedName>
    <definedName name="A_PL_I_CF_YTD">#REF!</definedName>
    <definedName name="A_PL_I_FC">#REF!</definedName>
    <definedName name="A_PL_I_FC_D">#REF!</definedName>
    <definedName name="A_PL_I_FC_YTD">#REF!</definedName>
    <definedName name="A_PL_I_FCCF">#REF!</definedName>
    <definedName name="A_PL_I_FCCF_D">#REF!</definedName>
    <definedName name="A_PL_I_FCCF_YTD">#REF!</definedName>
    <definedName name="A_PL_I_ITL">#REF!</definedName>
    <definedName name="A01_">NA()</definedName>
    <definedName name="A01AC">NA()</definedName>
    <definedName name="A01CAT">NA()</definedName>
    <definedName name="A01CODE">NA()</definedName>
    <definedName name="A01DATA">NA()</definedName>
    <definedName name="A01MI">NA()</definedName>
    <definedName name="A01TO">NA()</definedName>
    <definedName name="a1_1">{"'Sheet1'!$L$16"}</definedName>
    <definedName name="a1_1_1">{"'Sheet1'!$L$16"}</definedName>
    <definedName name="a1_1_1_1">{"'Sheet1'!$L$16"}</definedName>
    <definedName name="a1_1_1_1_1">{"'Sheet1'!$L$16"}</definedName>
    <definedName name="a1_1_1_1_1_1">{"'Sheet1'!$L$16"}</definedName>
    <definedName name="a1_1_1_1_1_1_1">{"'Sheet1'!$L$16"}</definedName>
    <definedName name="a1_1_1_1_1_1_1_1">{"'Sheet1'!$L$16"}</definedName>
    <definedName name="a1_1_1_1_1_1_1_1_1">{"'Sheet1'!$L$16"}</definedName>
    <definedName name="a1_1_1_1_1_1_1_2">{"'Sheet1'!$L$16"}</definedName>
    <definedName name="a1_1_1_1_1_1_2">{"'Sheet1'!$L$16"}</definedName>
    <definedName name="a1_1_1_1_1_1_2_1">{"'Sheet1'!$L$16"}</definedName>
    <definedName name="a1_1_1_1_1_1_3">{"'Sheet1'!$L$16"}</definedName>
    <definedName name="a1_1_1_1_1_2">{"'Sheet1'!$L$16"}</definedName>
    <definedName name="a1_1_1_1_1_2_1">{"'Sheet1'!$L$16"}</definedName>
    <definedName name="a1_1_1_1_1_2_1_1">{"'Sheet1'!$L$16"}</definedName>
    <definedName name="a1_1_1_1_1_2_2">{"'Sheet1'!$L$16"}</definedName>
    <definedName name="a1_1_1_1_1_3">{"'Sheet1'!$L$16"}</definedName>
    <definedName name="a1_1_1_1_1_3_1">{"'Sheet1'!$L$16"}</definedName>
    <definedName name="a1_1_1_1_1_4">{"'Sheet1'!$L$16"}</definedName>
    <definedName name="a1_1_1_1_2">{"'Sheet1'!$L$16"}</definedName>
    <definedName name="a1_1_1_1_2_1">{"'Sheet1'!$L$16"}</definedName>
    <definedName name="a1_1_1_1_2_1_1">{"'Sheet1'!$L$16"}</definedName>
    <definedName name="a1_1_1_1_2_1_1_1">{"'Sheet1'!$L$16"}</definedName>
    <definedName name="a1_1_1_1_2_1_2">{"'Sheet1'!$L$16"}</definedName>
    <definedName name="a1_1_1_1_2_2">{"'Sheet1'!$L$16"}</definedName>
    <definedName name="a1_1_1_1_2_2_1">{"'Sheet1'!$L$16"}</definedName>
    <definedName name="a1_1_1_1_2_3">{"'Sheet1'!$L$16"}</definedName>
    <definedName name="a1_1_1_1_3">{"'Sheet1'!$L$16"}</definedName>
    <definedName name="a1_1_1_1_3_1">{"'Sheet1'!$L$16"}</definedName>
    <definedName name="a1_1_1_1_3_1_1">{"'Sheet1'!$L$16"}</definedName>
    <definedName name="a1_1_1_1_3_2">{"'Sheet1'!$L$16"}</definedName>
    <definedName name="a1_1_1_1_4">{"'Sheet1'!$L$16"}</definedName>
    <definedName name="a1_1_1_1_4_1">{"'Sheet1'!$L$16"}</definedName>
    <definedName name="a1_1_1_1_5">{"'Sheet1'!$L$16"}</definedName>
    <definedName name="a1_1_1_2">{"'Sheet1'!$L$16"}</definedName>
    <definedName name="a1_1_1_2_1">{"'Sheet1'!$L$16"}</definedName>
    <definedName name="a1_1_1_2_1_1">{"'Sheet1'!$L$16"}</definedName>
    <definedName name="a1_1_1_2_1_1_1">{"'Sheet1'!$L$16"}</definedName>
    <definedName name="a1_1_1_2_1_1_1_1">{"'Sheet1'!$L$16"}</definedName>
    <definedName name="a1_1_1_2_1_1_2">{"'Sheet1'!$L$16"}</definedName>
    <definedName name="a1_1_1_2_1_2">{"'Sheet1'!$L$16"}</definedName>
    <definedName name="a1_1_1_2_1_2_1">{"'Sheet1'!$L$16"}</definedName>
    <definedName name="a1_1_1_2_1_3">{"'Sheet1'!$L$16"}</definedName>
    <definedName name="a1_1_1_2_2">{"'Sheet1'!$L$16"}</definedName>
    <definedName name="a1_1_1_2_2_1">{"'Sheet1'!$L$16"}</definedName>
    <definedName name="a1_1_1_2_2_1_1">{"'Sheet1'!$L$16"}</definedName>
    <definedName name="a1_1_1_2_2_2">{"'Sheet1'!$L$16"}</definedName>
    <definedName name="a1_1_1_2_3">{"'Sheet1'!$L$16"}</definedName>
    <definedName name="a1_1_1_2_3_1">{"'Sheet1'!$L$16"}</definedName>
    <definedName name="a1_1_1_2_4">{"'Sheet1'!$L$16"}</definedName>
    <definedName name="a1_1_1_3">{"'Sheet1'!$L$16"}</definedName>
    <definedName name="a1_1_1_3_1">{"'Sheet1'!$L$16"}</definedName>
    <definedName name="a1_1_1_3_1_1">{"'Sheet1'!$L$16"}</definedName>
    <definedName name="a1_1_1_3_1_1_1">{"'Sheet1'!$L$16"}</definedName>
    <definedName name="a1_1_1_3_1_1_1_1">{"'Sheet1'!$L$16"}</definedName>
    <definedName name="a1_1_1_3_1_1_2">{"'Sheet1'!$L$16"}</definedName>
    <definedName name="a1_1_1_3_1_2">{"'Sheet1'!$L$16"}</definedName>
    <definedName name="a1_1_1_3_1_2_1">{"'Sheet1'!$L$16"}</definedName>
    <definedName name="a1_1_1_3_1_3">{"'Sheet1'!$L$16"}</definedName>
    <definedName name="a1_1_1_3_2">{"'Sheet1'!$L$16"}</definedName>
    <definedName name="a1_1_1_3_2_1">{"'Sheet1'!$L$16"}</definedName>
    <definedName name="a1_1_1_3_2_1_1">{"'Sheet1'!$L$16"}</definedName>
    <definedName name="a1_1_1_3_2_2">{"'Sheet1'!$L$16"}</definedName>
    <definedName name="a1_1_1_3_3">{"'Sheet1'!$L$16"}</definedName>
    <definedName name="a1_1_1_3_3_1">{"'Sheet1'!$L$16"}</definedName>
    <definedName name="a1_1_1_3_4">{"'Sheet1'!$L$16"}</definedName>
    <definedName name="a1_1_1_4">{"'Sheet1'!$L$16"}</definedName>
    <definedName name="a1_1_1_4_1">{"'Sheet1'!$L$16"}</definedName>
    <definedName name="a1_1_1_4_1_1">{"'Sheet1'!$L$16"}</definedName>
    <definedName name="a1_1_1_4_1_1_1">{"'Sheet1'!$L$16"}</definedName>
    <definedName name="a1_1_1_4_1_2">{"'Sheet1'!$L$16"}</definedName>
    <definedName name="a1_1_1_4_2">{"'Sheet1'!$L$16"}</definedName>
    <definedName name="a1_1_1_4_2_1">{"'Sheet1'!$L$16"}</definedName>
    <definedName name="a1_1_1_4_3">{"'Sheet1'!$L$16"}</definedName>
    <definedName name="a1_1_1_5">{"'Sheet1'!$L$16"}</definedName>
    <definedName name="a1_1_1_5_1">{"'Sheet1'!$L$16"}</definedName>
    <definedName name="a1_1_1_5_1_1">{"'Sheet1'!$L$16"}</definedName>
    <definedName name="a1_1_1_5_2">{"'Sheet1'!$L$16"}</definedName>
    <definedName name="a1_1_2">{"'Sheet1'!$L$16"}</definedName>
    <definedName name="a1_1_2_1">{"'Sheet1'!$L$16"}</definedName>
    <definedName name="a1_1_2_1_1">{"'Sheet1'!$L$16"}</definedName>
    <definedName name="a1_1_2_1_1_1">{"'Sheet1'!$L$16"}</definedName>
    <definedName name="a1_1_2_1_1_1_1">{"'Sheet1'!$L$16"}</definedName>
    <definedName name="a1_1_2_1_1_1_1_1">{"'Sheet1'!$L$16"}</definedName>
    <definedName name="a1_1_2_1_1_1_1_1_1">{"'Sheet1'!$L$16"}</definedName>
    <definedName name="a1_1_2_1_1_1_1_2">{"'Sheet1'!$L$16"}</definedName>
    <definedName name="a1_1_2_1_1_1_2">{"'Sheet1'!$L$16"}</definedName>
    <definedName name="a1_1_2_1_1_1_2_1">{"'Sheet1'!$L$16"}</definedName>
    <definedName name="a1_1_2_1_1_1_3">{"'Sheet1'!$L$16"}</definedName>
    <definedName name="a1_1_2_1_1_2">{"'Sheet1'!$L$16"}</definedName>
    <definedName name="a1_1_2_1_1_2_1">{"'Sheet1'!$L$16"}</definedName>
    <definedName name="a1_1_2_1_1_2_1_1">{"'Sheet1'!$L$16"}</definedName>
    <definedName name="a1_1_2_1_1_2_2">{"'Sheet1'!$L$16"}</definedName>
    <definedName name="a1_1_2_1_1_3">{"'Sheet1'!$L$16"}</definedName>
    <definedName name="a1_1_2_1_1_3_1">{"'Sheet1'!$L$16"}</definedName>
    <definedName name="a1_1_2_1_1_4">{"'Sheet1'!$L$16"}</definedName>
    <definedName name="a1_1_2_1_2">{"'Sheet1'!$L$16"}</definedName>
    <definedName name="a1_1_2_1_2_1">{"'Sheet1'!$L$16"}</definedName>
    <definedName name="a1_1_2_1_2_1_1">{"'Sheet1'!$L$16"}</definedName>
    <definedName name="a1_1_2_1_2_1_1_1">{"'Sheet1'!$L$16"}</definedName>
    <definedName name="a1_1_2_1_2_1_2">{"'Sheet1'!$L$16"}</definedName>
    <definedName name="a1_1_2_1_2_2">{"'Sheet1'!$L$16"}</definedName>
    <definedName name="a1_1_2_1_2_2_1">{"'Sheet1'!$L$16"}</definedName>
    <definedName name="a1_1_2_1_2_3">{"'Sheet1'!$L$16"}</definedName>
    <definedName name="a1_1_2_1_3">{"'Sheet1'!$L$16"}</definedName>
    <definedName name="a1_1_2_1_3_1">{"'Sheet1'!$L$16"}</definedName>
    <definedName name="a1_1_2_1_3_1_1">{"'Sheet1'!$L$16"}</definedName>
    <definedName name="a1_1_2_1_3_2">{"'Sheet1'!$L$16"}</definedName>
    <definedName name="a1_1_2_1_4">{"'Sheet1'!$L$16"}</definedName>
    <definedName name="a1_1_2_1_4_1">{"'Sheet1'!$L$16"}</definedName>
    <definedName name="a1_1_2_1_5">{"'Sheet1'!$L$16"}</definedName>
    <definedName name="a1_1_2_2">{"'Sheet1'!$L$16"}</definedName>
    <definedName name="a1_1_2_2_1">{"'Sheet1'!$L$16"}</definedName>
    <definedName name="a1_1_2_2_1_1">{"'Sheet1'!$L$16"}</definedName>
    <definedName name="a1_1_2_2_1_1_1">{"'Sheet1'!$L$16"}</definedName>
    <definedName name="a1_1_2_2_1_1_1_1">{"'Sheet1'!$L$16"}</definedName>
    <definedName name="a1_1_2_2_1_1_2">{"'Sheet1'!$L$16"}</definedName>
    <definedName name="a1_1_2_2_1_2">{"'Sheet1'!$L$16"}</definedName>
    <definedName name="a1_1_2_2_1_2_1">{"'Sheet1'!$L$16"}</definedName>
    <definedName name="a1_1_2_2_1_3">{"'Sheet1'!$L$16"}</definedName>
    <definedName name="a1_1_2_2_2">{"'Sheet1'!$L$16"}</definedName>
    <definedName name="a1_1_2_2_2_1">{"'Sheet1'!$L$16"}</definedName>
    <definedName name="a1_1_2_2_2_1_1">{"'Sheet1'!$L$16"}</definedName>
    <definedName name="a1_1_2_2_2_2">{"'Sheet1'!$L$16"}</definedName>
    <definedName name="a1_1_2_2_3">{"'Sheet1'!$L$16"}</definedName>
    <definedName name="a1_1_2_2_3_1">{"'Sheet1'!$L$16"}</definedName>
    <definedName name="a1_1_2_2_4">{"'Sheet1'!$L$16"}</definedName>
    <definedName name="a1_1_2_3">{"'Sheet1'!$L$16"}</definedName>
    <definedName name="a1_1_2_3_1">{"'Sheet1'!$L$16"}</definedName>
    <definedName name="a1_1_2_3_1_1">{"'Sheet1'!$L$16"}</definedName>
    <definedName name="a1_1_2_3_1_1_1">{"'Sheet1'!$L$16"}</definedName>
    <definedName name="a1_1_2_3_1_1_1_1">{"'Sheet1'!$L$16"}</definedName>
    <definedName name="a1_1_2_3_1_1_2">{"'Sheet1'!$L$16"}</definedName>
    <definedName name="a1_1_2_3_1_2">{"'Sheet1'!$L$16"}</definedName>
    <definedName name="a1_1_2_3_1_2_1">{"'Sheet1'!$L$16"}</definedName>
    <definedName name="a1_1_2_3_1_3">{"'Sheet1'!$L$16"}</definedName>
    <definedName name="a1_1_2_3_2">{"'Sheet1'!$L$16"}</definedName>
    <definedName name="a1_1_2_3_2_1">{"'Sheet1'!$L$16"}</definedName>
    <definedName name="a1_1_2_3_2_1_1">{"'Sheet1'!$L$16"}</definedName>
    <definedName name="a1_1_2_3_2_2">{"'Sheet1'!$L$16"}</definedName>
    <definedName name="a1_1_2_3_3">{"'Sheet1'!$L$16"}</definedName>
    <definedName name="a1_1_2_3_3_1">{"'Sheet1'!$L$16"}</definedName>
    <definedName name="a1_1_2_3_4">{"'Sheet1'!$L$16"}</definedName>
    <definedName name="a1_1_2_4">{"'Sheet1'!$L$16"}</definedName>
    <definedName name="a1_1_2_4_1">{"'Sheet1'!$L$16"}</definedName>
    <definedName name="a1_1_2_4_1_1">{"'Sheet1'!$L$16"}</definedName>
    <definedName name="a1_1_2_4_1_1_1">{"'Sheet1'!$L$16"}</definedName>
    <definedName name="a1_1_2_4_1_2">{"'Sheet1'!$L$16"}</definedName>
    <definedName name="a1_1_2_4_2">{"'Sheet1'!$L$16"}</definedName>
    <definedName name="a1_1_2_4_2_1">{"'Sheet1'!$L$16"}</definedName>
    <definedName name="a1_1_2_4_3">{"'Sheet1'!$L$16"}</definedName>
    <definedName name="a1_1_2_5">{"'Sheet1'!$L$16"}</definedName>
    <definedName name="a1_1_2_5_1">{"'Sheet1'!$L$16"}</definedName>
    <definedName name="a1_1_2_5_1_1">{"'Sheet1'!$L$16"}</definedName>
    <definedName name="a1_1_2_5_2">{"'Sheet1'!$L$16"}</definedName>
    <definedName name="a1_1_3">{"'Sheet1'!$L$16"}</definedName>
    <definedName name="a1_1_3_1">{"'Sheet1'!$L$16"}</definedName>
    <definedName name="a1_1_3_1_1">{"'Sheet1'!$L$16"}</definedName>
    <definedName name="a1_1_3_1_1_1">{"'Sheet1'!$L$16"}</definedName>
    <definedName name="a1_1_3_1_1_1_1">{"'Sheet1'!$L$16"}</definedName>
    <definedName name="a1_1_3_1_1_1_1_1">{"'Sheet1'!$L$16"}</definedName>
    <definedName name="a1_1_3_1_1_1_1_1_1">{"'Sheet1'!$L$16"}</definedName>
    <definedName name="a1_1_3_1_1_1_1_2">{"'Sheet1'!$L$16"}</definedName>
    <definedName name="a1_1_3_1_1_1_2">{"'Sheet1'!$L$16"}</definedName>
    <definedName name="a1_1_3_1_1_1_2_1">{"'Sheet1'!$L$16"}</definedName>
    <definedName name="a1_1_3_1_1_1_3">{"'Sheet1'!$L$16"}</definedName>
    <definedName name="a1_1_3_1_1_2">{"'Sheet1'!$L$16"}</definedName>
    <definedName name="a1_1_3_1_1_2_1">{"'Sheet1'!$L$16"}</definedName>
    <definedName name="a1_1_3_1_1_2_1_1">{"'Sheet1'!$L$16"}</definedName>
    <definedName name="a1_1_3_1_1_2_2">{"'Sheet1'!$L$16"}</definedName>
    <definedName name="a1_1_3_1_1_3">{"'Sheet1'!$L$16"}</definedName>
    <definedName name="a1_1_3_1_1_3_1">{"'Sheet1'!$L$16"}</definedName>
    <definedName name="a1_1_3_1_1_4">{"'Sheet1'!$L$16"}</definedName>
    <definedName name="a1_1_3_1_2">{"'Sheet1'!$L$16"}</definedName>
    <definedName name="a1_1_3_1_2_1">{"'Sheet1'!$L$16"}</definedName>
    <definedName name="a1_1_3_1_2_1_1">{"'Sheet1'!$L$16"}</definedName>
    <definedName name="a1_1_3_1_2_1_1_1">{"'Sheet1'!$L$16"}</definedName>
    <definedName name="a1_1_3_1_2_1_2">{"'Sheet1'!$L$16"}</definedName>
    <definedName name="a1_1_3_1_2_2">{"'Sheet1'!$L$16"}</definedName>
    <definedName name="a1_1_3_1_2_2_1">{"'Sheet1'!$L$16"}</definedName>
    <definedName name="a1_1_3_1_2_3">{"'Sheet1'!$L$16"}</definedName>
    <definedName name="a1_1_3_1_3">{"'Sheet1'!$L$16"}</definedName>
    <definedName name="a1_1_3_1_3_1">{"'Sheet1'!$L$16"}</definedName>
    <definedName name="a1_1_3_1_3_1_1">{"'Sheet1'!$L$16"}</definedName>
    <definedName name="a1_1_3_1_3_2">{"'Sheet1'!$L$16"}</definedName>
    <definedName name="a1_1_3_1_4">{"'Sheet1'!$L$16"}</definedName>
    <definedName name="a1_1_3_1_4_1">{"'Sheet1'!$L$16"}</definedName>
    <definedName name="a1_1_3_1_5">{"'Sheet1'!$L$16"}</definedName>
    <definedName name="a1_1_3_2">{"'Sheet1'!$L$16"}</definedName>
    <definedName name="a1_1_3_2_1">{"'Sheet1'!$L$16"}</definedName>
    <definedName name="a1_1_3_2_1_1">{"'Sheet1'!$L$16"}</definedName>
    <definedName name="a1_1_3_2_1_1_1">{"'Sheet1'!$L$16"}</definedName>
    <definedName name="a1_1_3_2_1_1_1_1">{"'Sheet1'!$L$16"}</definedName>
    <definedName name="a1_1_3_2_1_1_2">{"'Sheet1'!$L$16"}</definedName>
    <definedName name="a1_1_3_2_1_2">{"'Sheet1'!$L$16"}</definedName>
    <definedName name="a1_1_3_2_1_2_1">{"'Sheet1'!$L$16"}</definedName>
    <definedName name="a1_1_3_2_1_3">{"'Sheet1'!$L$16"}</definedName>
    <definedName name="a1_1_3_2_2">{"'Sheet1'!$L$16"}</definedName>
    <definedName name="a1_1_3_2_2_1">{"'Sheet1'!$L$16"}</definedName>
    <definedName name="a1_1_3_2_2_1_1">{"'Sheet1'!$L$16"}</definedName>
    <definedName name="a1_1_3_2_2_2">{"'Sheet1'!$L$16"}</definedName>
    <definedName name="a1_1_3_2_3">{"'Sheet1'!$L$16"}</definedName>
    <definedName name="a1_1_3_2_3_1">{"'Sheet1'!$L$16"}</definedName>
    <definedName name="a1_1_3_2_4">{"'Sheet1'!$L$16"}</definedName>
    <definedName name="a1_1_3_3">{"'Sheet1'!$L$16"}</definedName>
    <definedName name="a1_1_3_3_1">{"'Sheet1'!$L$16"}</definedName>
    <definedName name="a1_1_3_3_1_1">{"'Sheet1'!$L$16"}</definedName>
    <definedName name="a1_1_3_3_1_1_1">{"'Sheet1'!$L$16"}</definedName>
    <definedName name="a1_1_3_3_1_1_1_1">{"'Sheet1'!$L$16"}</definedName>
    <definedName name="a1_1_3_3_1_1_2">{"'Sheet1'!$L$16"}</definedName>
    <definedName name="a1_1_3_3_1_2">{"'Sheet1'!$L$16"}</definedName>
    <definedName name="a1_1_3_3_1_2_1">{"'Sheet1'!$L$16"}</definedName>
    <definedName name="a1_1_3_3_1_3">{"'Sheet1'!$L$16"}</definedName>
    <definedName name="a1_1_3_3_2">{"'Sheet1'!$L$16"}</definedName>
    <definedName name="a1_1_3_3_2_1">{"'Sheet1'!$L$16"}</definedName>
    <definedName name="a1_1_3_3_2_1_1">{"'Sheet1'!$L$16"}</definedName>
    <definedName name="a1_1_3_3_2_2">{"'Sheet1'!$L$16"}</definedName>
    <definedName name="a1_1_3_3_3">{"'Sheet1'!$L$16"}</definedName>
    <definedName name="a1_1_3_3_3_1">{"'Sheet1'!$L$16"}</definedName>
    <definedName name="a1_1_3_3_4">{"'Sheet1'!$L$16"}</definedName>
    <definedName name="a1_1_3_4">{"'Sheet1'!$L$16"}</definedName>
    <definedName name="a1_1_3_4_1">{"'Sheet1'!$L$16"}</definedName>
    <definedName name="a1_1_3_4_1_1">{"'Sheet1'!$L$16"}</definedName>
    <definedName name="a1_1_3_4_1_1_1">{"'Sheet1'!$L$16"}</definedName>
    <definedName name="a1_1_3_4_1_2">{"'Sheet1'!$L$16"}</definedName>
    <definedName name="a1_1_3_4_2">{"'Sheet1'!$L$16"}</definedName>
    <definedName name="a1_1_3_4_2_1">{"'Sheet1'!$L$16"}</definedName>
    <definedName name="a1_1_3_4_3">{"'Sheet1'!$L$16"}</definedName>
    <definedName name="a1_1_3_5">{"'Sheet1'!$L$16"}</definedName>
    <definedName name="a1_1_3_5_1">{"'Sheet1'!$L$16"}</definedName>
    <definedName name="a1_1_3_5_1_1">{"'Sheet1'!$L$16"}</definedName>
    <definedName name="a1_1_3_5_2">{"'Sheet1'!$L$16"}</definedName>
    <definedName name="a1_1_4">{"'Sheet1'!$L$16"}</definedName>
    <definedName name="a1_1_4_1">{"'Sheet1'!$L$16"}</definedName>
    <definedName name="a1_1_4_1_1">{"'Sheet1'!$L$16"}</definedName>
    <definedName name="a1_1_4_1_1_1">{"'Sheet1'!$L$16"}</definedName>
    <definedName name="a1_1_4_1_1_1_1">{"'Sheet1'!$L$16"}</definedName>
    <definedName name="a1_1_4_1_1_1_1_1">{"'Sheet1'!$L$16"}</definedName>
    <definedName name="a1_1_4_1_1_1_2">{"'Sheet1'!$L$16"}</definedName>
    <definedName name="a1_1_4_1_1_2">{"'Sheet1'!$L$16"}</definedName>
    <definedName name="a1_1_4_1_1_2_1">{"'Sheet1'!$L$16"}</definedName>
    <definedName name="a1_1_4_1_1_3">{"'Sheet1'!$L$16"}</definedName>
    <definedName name="a1_1_4_1_2">{"'Sheet1'!$L$16"}</definedName>
    <definedName name="a1_1_4_1_2_1">{"'Sheet1'!$L$16"}</definedName>
    <definedName name="a1_1_4_1_2_1_1">{"'Sheet1'!$L$16"}</definedName>
    <definedName name="a1_1_4_1_2_2">{"'Sheet1'!$L$16"}</definedName>
    <definedName name="a1_1_4_1_3">{"'Sheet1'!$L$16"}</definedName>
    <definedName name="a1_1_4_1_3_1">{"'Sheet1'!$L$16"}</definedName>
    <definedName name="a1_1_4_1_4">{"'Sheet1'!$L$16"}</definedName>
    <definedName name="a1_1_4_2">{"'Sheet1'!$L$16"}</definedName>
    <definedName name="a1_1_4_2_1">{"'Sheet1'!$L$16"}</definedName>
    <definedName name="a1_1_4_2_1_1">{"'Sheet1'!$L$16"}</definedName>
    <definedName name="a1_1_4_2_1_1_1">{"'Sheet1'!$L$16"}</definedName>
    <definedName name="a1_1_4_2_1_2">{"'Sheet1'!$L$16"}</definedName>
    <definedName name="a1_1_4_2_2">{"'Sheet1'!$L$16"}</definedName>
    <definedName name="a1_1_4_2_2_1">{"'Sheet1'!$L$16"}</definedName>
    <definedName name="a1_1_4_2_3">{"'Sheet1'!$L$16"}</definedName>
    <definedName name="a1_1_4_3">{"'Sheet1'!$L$16"}</definedName>
    <definedName name="a1_1_4_3_1">{"'Sheet1'!$L$16"}</definedName>
    <definedName name="a1_1_4_3_1_1">{"'Sheet1'!$L$16"}</definedName>
    <definedName name="a1_1_4_3_2">{"'Sheet1'!$L$16"}</definedName>
    <definedName name="a1_1_4_4">{"'Sheet1'!$L$16"}</definedName>
    <definedName name="a1_1_4_4_1">{"'Sheet1'!$L$16"}</definedName>
    <definedName name="a1_1_4_5">{"'Sheet1'!$L$16"}</definedName>
    <definedName name="a1_1_5">{"'Sheet1'!$L$16"}</definedName>
    <definedName name="a1_1_5_1">{"'Sheet1'!$L$16"}</definedName>
    <definedName name="a1_1_5_1_1">{"'Sheet1'!$L$16"}</definedName>
    <definedName name="a1_1_5_1_1_1">{"'Sheet1'!$L$16"}</definedName>
    <definedName name="a1_1_5_1_1_1_1">{"'Sheet1'!$L$16"}</definedName>
    <definedName name="a1_1_5_1_1_2">{"'Sheet1'!$L$16"}</definedName>
    <definedName name="a1_1_5_1_2">{"'Sheet1'!$L$16"}</definedName>
    <definedName name="a1_1_5_1_2_1">{"'Sheet1'!$L$16"}</definedName>
    <definedName name="a1_1_5_1_3">{"'Sheet1'!$L$16"}</definedName>
    <definedName name="a1_1_5_2">{"'Sheet1'!$L$16"}</definedName>
    <definedName name="a1_1_5_2_1">{"'Sheet1'!$L$16"}</definedName>
    <definedName name="a1_1_5_2_1_1">{"'Sheet1'!$L$16"}</definedName>
    <definedName name="a1_1_5_2_2">{"'Sheet1'!$L$16"}</definedName>
    <definedName name="a1_1_5_3">{"'Sheet1'!$L$16"}</definedName>
    <definedName name="a1_1_5_3_1">{"'Sheet1'!$L$16"}</definedName>
    <definedName name="a1_1_5_4">{"'Sheet1'!$L$16"}</definedName>
    <definedName name="a1_2">{"'Sheet1'!$L$16"}</definedName>
    <definedName name="a1_2_1">{"'Sheet1'!$L$16"}</definedName>
    <definedName name="a1_2_1_1">{"'Sheet1'!$L$16"}</definedName>
    <definedName name="a1_2_1_1_1">{"'Sheet1'!$L$16"}</definedName>
    <definedName name="a1_2_1_1_1_1">{"'Sheet1'!$L$16"}</definedName>
    <definedName name="a1_2_1_1_1_1_1">{"'Sheet1'!$L$16"}</definedName>
    <definedName name="a1_2_1_1_1_1_1_1">{"'Sheet1'!$L$16"}</definedName>
    <definedName name="a1_2_1_1_1_1_1_1_1">{"'Sheet1'!$L$16"}</definedName>
    <definedName name="a1_2_1_1_1_1_1_2">{"'Sheet1'!$L$16"}</definedName>
    <definedName name="a1_2_1_1_1_1_2">{"'Sheet1'!$L$16"}</definedName>
    <definedName name="a1_2_1_1_1_1_2_1">{"'Sheet1'!$L$16"}</definedName>
    <definedName name="a1_2_1_1_1_1_3">{"'Sheet1'!$L$16"}</definedName>
    <definedName name="a1_2_1_1_1_2">{"'Sheet1'!$L$16"}</definedName>
    <definedName name="a1_2_1_1_1_2_1">{"'Sheet1'!$L$16"}</definedName>
    <definedName name="a1_2_1_1_1_2_1_1">{"'Sheet1'!$L$16"}</definedName>
    <definedName name="a1_2_1_1_1_2_2">{"'Sheet1'!$L$16"}</definedName>
    <definedName name="a1_2_1_1_1_3">{"'Sheet1'!$L$16"}</definedName>
    <definedName name="a1_2_1_1_1_3_1">{"'Sheet1'!$L$16"}</definedName>
    <definedName name="a1_2_1_1_1_4">{"'Sheet1'!$L$16"}</definedName>
    <definedName name="a1_2_1_1_2">{"'Sheet1'!$L$16"}</definedName>
    <definedName name="a1_2_1_1_2_1">{"'Sheet1'!$L$16"}</definedName>
    <definedName name="a1_2_1_1_2_1_1">{"'Sheet1'!$L$16"}</definedName>
    <definedName name="a1_2_1_1_2_1_1_1">{"'Sheet1'!$L$16"}</definedName>
    <definedName name="a1_2_1_1_2_1_2">{"'Sheet1'!$L$16"}</definedName>
    <definedName name="a1_2_1_1_2_2">{"'Sheet1'!$L$16"}</definedName>
    <definedName name="a1_2_1_1_2_2_1">{"'Sheet1'!$L$16"}</definedName>
    <definedName name="a1_2_1_1_2_3">{"'Sheet1'!$L$16"}</definedName>
    <definedName name="a1_2_1_1_3">{"'Sheet1'!$L$16"}</definedName>
    <definedName name="a1_2_1_1_3_1">{"'Sheet1'!$L$16"}</definedName>
    <definedName name="a1_2_1_1_3_1_1">{"'Sheet1'!$L$16"}</definedName>
    <definedName name="a1_2_1_1_3_2">{"'Sheet1'!$L$16"}</definedName>
    <definedName name="a1_2_1_1_4">{"'Sheet1'!$L$16"}</definedName>
    <definedName name="a1_2_1_1_4_1">{"'Sheet1'!$L$16"}</definedName>
    <definedName name="a1_2_1_1_5">{"'Sheet1'!$L$16"}</definedName>
    <definedName name="a1_2_1_2">{"'Sheet1'!$L$16"}</definedName>
    <definedName name="a1_2_1_2_1">{"'Sheet1'!$L$16"}</definedName>
    <definedName name="a1_2_1_2_1_1">{"'Sheet1'!$L$16"}</definedName>
    <definedName name="a1_2_1_2_1_1_1">{"'Sheet1'!$L$16"}</definedName>
    <definedName name="a1_2_1_2_1_1_1_1">{"'Sheet1'!$L$16"}</definedName>
    <definedName name="a1_2_1_2_1_1_2">{"'Sheet1'!$L$16"}</definedName>
    <definedName name="a1_2_1_2_1_2">{"'Sheet1'!$L$16"}</definedName>
    <definedName name="a1_2_1_2_1_2_1">{"'Sheet1'!$L$16"}</definedName>
    <definedName name="a1_2_1_2_1_3">{"'Sheet1'!$L$16"}</definedName>
    <definedName name="a1_2_1_2_2">{"'Sheet1'!$L$16"}</definedName>
    <definedName name="a1_2_1_2_2_1">{"'Sheet1'!$L$16"}</definedName>
    <definedName name="a1_2_1_2_2_1_1">{"'Sheet1'!$L$16"}</definedName>
    <definedName name="a1_2_1_2_2_2">{"'Sheet1'!$L$16"}</definedName>
    <definedName name="a1_2_1_2_3">{"'Sheet1'!$L$16"}</definedName>
    <definedName name="a1_2_1_2_3_1">{"'Sheet1'!$L$16"}</definedName>
    <definedName name="a1_2_1_2_4">{"'Sheet1'!$L$16"}</definedName>
    <definedName name="a1_2_1_3">{"'Sheet1'!$L$16"}</definedName>
    <definedName name="a1_2_1_3_1">{"'Sheet1'!$L$16"}</definedName>
    <definedName name="a1_2_1_3_1_1">{"'Sheet1'!$L$16"}</definedName>
    <definedName name="a1_2_1_3_1_1_1">{"'Sheet1'!$L$16"}</definedName>
    <definedName name="a1_2_1_3_1_1_1_1">{"'Sheet1'!$L$16"}</definedName>
    <definedName name="a1_2_1_3_1_1_2">{"'Sheet1'!$L$16"}</definedName>
    <definedName name="a1_2_1_3_1_2">{"'Sheet1'!$L$16"}</definedName>
    <definedName name="a1_2_1_3_1_2_1">{"'Sheet1'!$L$16"}</definedName>
    <definedName name="a1_2_1_3_1_3">{"'Sheet1'!$L$16"}</definedName>
    <definedName name="a1_2_1_3_2">{"'Sheet1'!$L$16"}</definedName>
    <definedName name="a1_2_1_3_2_1">{"'Sheet1'!$L$16"}</definedName>
    <definedName name="a1_2_1_3_2_1_1">{"'Sheet1'!$L$16"}</definedName>
    <definedName name="a1_2_1_3_2_2">{"'Sheet1'!$L$16"}</definedName>
    <definedName name="a1_2_1_3_3">{"'Sheet1'!$L$16"}</definedName>
    <definedName name="a1_2_1_3_3_1">{"'Sheet1'!$L$16"}</definedName>
    <definedName name="a1_2_1_3_4">{"'Sheet1'!$L$16"}</definedName>
    <definedName name="a1_2_1_4">{"'Sheet1'!$L$16"}</definedName>
    <definedName name="a1_2_1_4_1">{"'Sheet1'!$L$16"}</definedName>
    <definedName name="a1_2_1_4_1_1">{"'Sheet1'!$L$16"}</definedName>
    <definedName name="a1_2_1_4_1_1_1">{"'Sheet1'!$L$16"}</definedName>
    <definedName name="a1_2_1_4_1_2">{"'Sheet1'!$L$16"}</definedName>
    <definedName name="a1_2_1_4_2">{"'Sheet1'!$L$16"}</definedName>
    <definedName name="a1_2_1_4_2_1">{"'Sheet1'!$L$16"}</definedName>
    <definedName name="a1_2_1_4_3">{"'Sheet1'!$L$16"}</definedName>
    <definedName name="a1_2_1_5">{"'Sheet1'!$L$16"}</definedName>
    <definedName name="a1_2_1_5_1">{"'Sheet1'!$L$16"}</definedName>
    <definedName name="a1_2_1_5_1_1">{"'Sheet1'!$L$16"}</definedName>
    <definedName name="a1_2_1_5_2">{"'Sheet1'!$L$16"}</definedName>
    <definedName name="a1_2_2">{"'Sheet1'!$L$16"}</definedName>
    <definedName name="a1_2_2_1">{"'Sheet1'!$L$16"}</definedName>
    <definedName name="a1_2_2_1_1">{"'Sheet1'!$L$16"}</definedName>
    <definedName name="a1_2_2_1_1_1">{"'Sheet1'!$L$16"}</definedName>
    <definedName name="a1_2_2_1_1_1_1">{"'Sheet1'!$L$16"}</definedName>
    <definedName name="a1_2_2_1_1_1_1_1">{"'Sheet1'!$L$16"}</definedName>
    <definedName name="a1_2_2_1_1_1_1_1_1">{"'Sheet1'!$L$16"}</definedName>
    <definedName name="a1_2_2_1_1_1_1_2">{"'Sheet1'!$L$16"}</definedName>
    <definedName name="a1_2_2_1_1_1_2">{"'Sheet1'!$L$16"}</definedName>
    <definedName name="a1_2_2_1_1_1_2_1">{"'Sheet1'!$L$16"}</definedName>
    <definedName name="a1_2_2_1_1_1_3">{"'Sheet1'!$L$16"}</definedName>
    <definedName name="a1_2_2_1_1_2">{"'Sheet1'!$L$16"}</definedName>
    <definedName name="a1_2_2_1_1_2_1">{"'Sheet1'!$L$16"}</definedName>
    <definedName name="a1_2_2_1_1_2_1_1">{"'Sheet1'!$L$16"}</definedName>
    <definedName name="a1_2_2_1_1_2_2">{"'Sheet1'!$L$16"}</definedName>
    <definedName name="a1_2_2_1_1_3">{"'Sheet1'!$L$16"}</definedName>
    <definedName name="a1_2_2_1_1_3_1">{"'Sheet1'!$L$16"}</definedName>
    <definedName name="a1_2_2_1_1_4">{"'Sheet1'!$L$16"}</definedName>
    <definedName name="a1_2_2_1_2">{"'Sheet1'!$L$16"}</definedName>
    <definedName name="a1_2_2_1_2_1">{"'Sheet1'!$L$16"}</definedName>
    <definedName name="a1_2_2_1_2_1_1">{"'Sheet1'!$L$16"}</definedName>
    <definedName name="a1_2_2_1_2_1_1_1">{"'Sheet1'!$L$16"}</definedName>
    <definedName name="a1_2_2_1_2_1_2">{"'Sheet1'!$L$16"}</definedName>
    <definedName name="a1_2_2_1_2_2">{"'Sheet1'!$L$16"}</definedName>
    <definedName name="a1_2_2_1_2_2_1">{"'Sheet1'!$L$16"}</definedName>
    <definedName name="a1_2_2_1_2_3">{"'Sheet1'!$L$16"}</definedName>
    <definedName name="a1_2_2_1_3">{"'Sheet1'!$L$16"}</definedName>
    <definedName name="a1_2_2_1_3_1">{"'Sheet1'!$L$16"}</definedName>
    <definedName name="a1_2_2_1_3_1_1">{"'Sheet1'!$L$16"}</definedName>
    <definedName name="a1_2_2_1_3_2">{"'Sheet1'!$L$16"}</definedName>
    <definedName name="a1_2_2_1_4">{"'Sheet1'!$L$16"}</definedName>
    <definedName name="a1_2_2_1_4_1">{"'Sheet1'!$L$16"}</definedName>
    <definedName name="a1_2_2_1_5">{"'Sheet1'!$L$16"}</definedName>
    <definedName name="a1_2_2_2">{"'Sheet1'!$L$16"}</definedName>
    <definedName name="a1_2_2_2_1">{"'Sheet1'!$L$16"}</definedName>
    <definedName name="a1_2_2_2_1_1">{"'Sheet1'!$L$16"}</definedName>
    <definedName name="a1_2_2_2_1_1_1">{"'Sheet1'!$L$16"}</definedName>
    <definedName name="a1_2_2_2_1_1_1_1">{"'Sheet1'!$L$16"}</definedName>
    <definedName name="a1_2_2_2_1_1_2">{"'Sheet1'!$L$16"}</definedName>
    <definedName name="a1_2_2_2_1_2">{"'Sheet1'!$L$16"}</definedName>
    <definedName name="a1_2_2_2_1_2_1">{"'Sheet1'!$L$16"}</definedName>
    <definedName name="a1_2_2_2_1_3">{"'Sheet1'!$L$16"}</definedName>
    <definedName name="a1_2_2_2_2">{"'Sheet1'!$L$16"}</definedName>
    <definedName name="a1_2_2_2_2_1">{"'Sheet1'!$L$16"}</definedName>
    <definedName name="a1_2_2_2_2_1_1">{"'Sheet1'!$L$16"}</definedName>
    <definedName name="a1_2_2_2_2_2">{"'Sheet1'!$L$16"}</definedName>
    <definedName name="a1_2_2_2_3">{"'Sheet1'!$L$16"}</definedName>
    <definedName name="a1_2_2_2_3_1">{"'Sheet1'!$L$16"}</definedName>
    <definedName name="a1_2_2_2_4">{"'Sheet1'!$L$16"}</definedName>
    <definedName name="a1_2_2_3">{"'Sheet1'!$L$16"}</definedName>
    <definedName name="a1_2_2_3_1">{"'Sheet1'!$L$16"}</definedName>
    <definedName name="a1_2_2_3_1_1">{"'Sheet1'!$L$16"}</definedName>
    <definedName name="a1_2_2_3_1_1_1">{"'Sheet1'!$L$16"}</definedName>
    <definedName name="a1_2_2_3_1_1_1_1">{"'Sheet1'!$L$16"}</definedName>
    <definedName name="a1_2_2_3_1_1_2">{"'Sheet1'!$L$16"}</definedName>
    <definedName name="a1_2_2_3_1_2">{"'Sheet1'!$L$16"}</definedName>
    <definedName name="a1_2_2_3_1_2_1">{"'Sheet1'!$L$16"}</definedName>
    <definedName name="a1_2_2_3_1_3">{"'Sheet1'!$L$16"}</definedName>
    <definedName name="a1_2_2_3_2">{"'Sheet1'!$L$16"}</definedName>
    <definedName name="a1_2_2_3_2_1">{"'Sheet1'!$L$16"}</definedName>
    <definedName name="a1_2_2_3_2_1_1">{"'Sheet1'!$L$16"}</definedName>
    <definedName name="a1_2_2_3_2_2">{"'Sheet1'!$L$16"}</definedName>
    <definedName name="a1_2_2_3_3">{"'Sheet1'!$L$16"}</definedName>
    <definedName name="a1_2_2_3_3_1">{"'Sheet1'!$L$16"}</definedName>
    <definedName name="a1_2_2_3_4">{"'Sheet1'!$L$16"}</definedName>
    <definedName name="a1_2_2_4">{"'Sheet1'!$L$16"}</definedName>
    <definedName name="a1_2_2_4_1">{"'Sheet1'!$L$16"}</definedName>
    <definedName name="a1_2_2_4_1_1">{"'Sheet1'!$L$16"}</definedName>
    <definedName name="a1_2_2_4_1_1_1">{"'Sheet1'!$L$16"}</definedName>
    <definedName name="a1_2_2_4_1_2">{"'Sheet1'!$L$16"}</definedName>
    <definedName name="a1_2_2_4_2">{"'Sheet1'!$L$16"}</definedName>
    <definedName name="a1_2_2_4_2_1">{"'Sheet1'!$L$16"}</definedName>
    <definedName name="a1_2_2_4_3">{"'Sheet1'!$L$16"}</definedName>
    <definedName name="a1_2_2_5">{"'Sheet1'!$L$16"}</definedName>
    <definedName name="a1_2_2_5_1">{"'Sheet1'!$L$16"}</definedName>
    <definedName name="a1_2_2_5_1_1">{"'Sheet1'!$L$16"}</definedName>
    <definedName name="a1_2_2_5_2">{"'Sheet1'!$L$16"}</definedName>
    <definedName name="a1_2_3">{"'Sheet1'!$L$16"}</definedName>
    <definedName name="a1_2_3_1">{"'Sheet1'!$L$16"}</definedName>
    <definedName name="a1_2_3_1_1">{"'Sheet1'!$L$16"}</definedName>
    <definedName name="a1_2_3_1_1_1">{"'Sheet1'!$L$16"}</definedName>
    <definedName name="a1_2_3_1_1_1_1">{"'Sheet1'!$L$16"}</definedName>
    <definedName name="a1_2_3_1_1_1_1_1">{"'Sheet1'!$L$16"}</definedName>
    <definedName name="a1_2_3_1_1_1_1_1_1">{"'Sheet1'!$L$16"}</definedName>
    <definedName name="a1_2_3_1_1_1_1_2">{"'Sheet1'!$L$16"}</definedName>
    <definedName name="a1_2_3_1_1_1_2">{"'Sheet1'!$L$16"}</definedName>
    <definedName name="a1_2_3_1_1_1_2_1">{"'Sheet1'!$L$16"}</definedName>
    <definedName name="a1_2_3_1_1_1_3">{"'Sheet1'!$L$16"}</definedName>
    <definedName name="a1_2_3_1_1_2">{"'Sheet1'!$L$16"}</definedName>
    <definedName name="a1_2_3_1_1_2_1">{"'Sheet1'!$L$16"}</definedName>
    <definedName name="a1_2_3_1_1_2_1_1">{"'Sheet1'!$L$16"}</definedName>
    <definedName name="a1_2_3_1_1_2_2">{"'Sheet1'!$L$16"}</definedName>
    <definedName name="a1_2_3_1_1_3">{"'Sheet1'!$L$16"}</definedName>
    <definedName name="a1_2_3_1_1_3_1">{"'Sheet1'!$L$16"}</definedName>
    <definedName name="a1_2_3_1_1_4">{"'Sheet1'!$L$16"}</definedName>
    <definedName name="a1_2_3_1_2">{"'Sheet1'!$L$16"}</definedName>
    <definedName name="a1_2_3_1_2_1">{"'Sheet1'!$L$16"}</definedName>
    <definedName name="a1_2_3_1_2_1_1">{"'Sheet1'!$L$16"}</definedName>
    <definedName name="a1_2_3_1_2_1_1_1">{"'Sheet1'!$L$16"}</definedName>
    <definedName name="a1_2_3_1_2_1_2">{"'Sheet1'!$L$16"}</definedName>
    <definedName name="a1_2_3_1_2_2">{"'Sheet1'!$L$16"}</definedName>
    <definedName name="a1_2_3_1_2_2_1">{"'Sheet1'!$L$16"}</definedName>
    <definedName name="a1_2_3_1_2_3">{"'Sheet1'!$L$16"}</definedName>
    <definedName name="a1_2_3_1_3">{"'Sheet1'!$L$16"}</definedName>
    <definedName name="a1_2_3_1_3_1">{"'Sheet1'!$L$16"}</definedName>
    <definedName name="a1_2_3_1_3_1_1">{"'Sheet1'!$L$16"}</definedName>
    <definedName name="a1_2_3_1_3_2">{"'Sheet1'!$L$16"}</definedName>
    <definedName name="a1_2_3_1_4">{"'Sheet1'!$L$16"}</definedName>
    <definedName name="a1_2_3_1_4_1">{"'Sheet1'!$L$16"}</definedName>
    <definedName name="a1_2_3_1_5">{"'Sheet1'!$L$16"}</definedName>
    <definedName name="a1_2_3_2">{"'Sheet1'!$L$16"}</definedName>
    <definedName name="a1_2_3_2_1">{"'Sheet1'!$L$16"}</definedName>
    <definedName name="a1_2_3_2_1_1">{"'Sheet1'!$L$16"}</definedName>
    <definedName name="a1_2_3_2_1_1_1">{"'Sheet1'!$L$16"}</definedName>
    <definedName name="a1_2_3_2_1_1_1_1">{"'Sheet1'!$L$16"}</definedName>
    <definedName name="a1_2_3_2_1_1_2">{"'Sheet1'!$L$16"}</definedName>
    <definedName name="a1_2_3_2_1_2">{"'Sheet1'!$L$16"}</definedName>
    <definedName name="a1_2_3_2_1_2_1">{"'Sheet1'!$L$16"}</definedName>
    <definedName name="a1_2_3_2_1_3">{"'Sheet1'!$L$16"}</definedName>
    <definedName name="a1_2_3_2_2">{"'Sheet1'!$L$16"}</definedName>
    <definedName name="a1_2_3_2_2_1">{"'Sheet1'!$L$16"}</definedName>
    <definedName name="a1_2_3_2_2_1_1">{"'Sheet1'!$L$16"}</definedName>
    <definedName name="a1_2_3_2_2_2">{"'Sheet1'!$L$16"}</definedName>
    <definedName name="a1_2_3_2_3">{"'Sheet1'!$L$16"}</definedName>
    <definedName name="a1_2_3_2_3_1">{"'Sheet1'!$L$16"}</definedName>
    <definedName name="a1_2_3_2_4">{"'Sheet1'!$L$16"}</definedName>
    <definedName name="a1_2_3_3">{"'Sheet1'!$L$16"}</definedName>
    <definedName name="a1_2_3_3_1">{"'Sheet1'!$L$16"}</definedName>
    <definedName name="a1_2_3_3_1_1">{"'Sheet1'!$L$16"}</definedName>
    <definedName name="a1_2_3_3_1_1_1">{"'Sheet1'!$L$16"}</definedName>
    <definedName name="a1_2_3_3_1_1_1_1">{"'Sheet1'!$L$16"}</definedName>
    <definedName name="a1_2_3_3_1_1_2">{"'Sheet1'!$L$16"}</definedName>
    <definedName name="a1_2_3_3_1_2">{"'Sheet1'!$L$16"}</definedName>
    <definedName name="a1_2_3_3_1_2_1">{"'Sheet1'!$L$16"}</definedName>
    <definedName name="a1_2_3_3_1_3">{"'Sheet1'!$L$16"}</definedName>
    <definedName name="a1_2_3_3_2">{"'Sheet1'!$L$16"}</definedName>
    <definedName name="a1_2_3_3_2_1">{"'Sheet1'!$L$16"}</definedName>
    <definedName name="a1_2_3_3_2_1_1">{"'Sheet1'!$L$16"}</definedName>
    <definedName name="a1_2_3_3_2_2">{"'Sheet1'!$L$16"}</definedName>
    <definedName name="a1_2_3_3_3">{"'Sheet1'!$L$16"}</definedName>
    <definedName name="a1_2_3_3_3_1">{"'Sheet1'!$L$16"}</definedName>
    <definedName name="a1_2_3_3_4">{"'Sheet1'!$L$16"}</definedName>
    <definedName name="a1_2_3_4">{"'Sheet1'!$L$16"}</definedName>
    <definedName name="a1_2_3_4_1">{"'Sheet1'!$L$16"}</definedName>
    <definedName name="a1_2_3_4_1_1">{"'Sheet1'!$L$16"}</definedName>
    <definedName name="a1_2_3_4_1_1_1">{"'Sheet1'!$L$16"}</definedName>
    <definedName name="a1_2_3_4_1_2">{"'Sheet1'!$L$16"}</definedName>
    <definedName name="a1_2_3_4_2">{"'Sheet1'!$L$16"}</definedName>
    <definedName name="a1_2_3_4_2_1">{"'Sheet1'!$L$16"}</definedName>
    <definedName name="a1_2_3_4_3">{"'Sheet1'!$L$16"}</definedName>
    <definedName name="a1_2_3_5">{"'Sheet1'!$L$16"}</definedName>
    <definedName name="a1_2_3_5_1">{"'Sheet1'!$L$16"}</definedName>
    <definedName name="a1_2_3_5_1_1">{"'Sheet1'!$L$16"}</definedName>
    <definedName name="a1_2_3_5_2">{"'Sheet1'!$L$16"}</definedName>
    <definedName name="a1_2_4">{"'Sheet1'!$L$16"}</definedName>
    <definedName name="a1_2_4_1">{"'Sheet1'!$L$16"}</definedName>
    <definedName name="a1_2_4_1_1">{"'Sheet1'!$L$16"}</definedName>
    <definedName name="a1_2_4_1_1_1">{"'Sheet1'!$L$16"}</definedName>
    <definedName name="a1_2_4_1_1_1_1">{"'Sheet1'!$L$16"}</definedName>
    <definedName name="a1_2_4_1_1_1_1_1">{"'Sheet1'!$L$16"}</definedName>
    <definedName name="a1_2_4_1_1_1_2">{"'Sheet1'!$L$16"}</definedName>
    <definedName name="a1_2_4_1_1_2">{"'Sheet1'!$L$16"}</definedName>
    <definedName name="a1_2_4_1_1_2_1">{"'Sheet1'!$L$16"}</definedName>
    <definedName name="a1_2_4_1_1_3">{"'Sheet1'!$L$16"}</definedName>
    <definedName name="a1_2_4_1_2">{"'Sheet1'!$L$16"}</definedName>
    <definedName name="a1_2_4_1_2_1">{"'Sheet1'!$L$16"}</definedName>
    <definedName name="a1_2_4_1_2_1_1">{"'Sheet1'!$L$16"}</definedName>
    <definedName name="a1_2_4_1_2_2">{"'Sheet1'!$L$16"}</definedName>
    <definedName name="a1_2_4_1_3">{"'Sheet1'!$L$16"}</definedName>
    <definedName name="a1_2_4_1_3_1">{"'Sheet1'!$L$16"}</definedName>
    <definedName name="a1_2_4_1_4">{"'Sheet1'!$L$16"}</definedName>
    <definedName name="a1_2_4_2">{"'Sheet1'!$L$16"}</definedName>
    <definedName name="a1_2_4_2_1">{"'Sheet1'!$L$16"}</definedName>
    <definedName name="a1_2_4_2_1_1">{"'Sheet1'!$L$16"}</definedName>
    <definedName name="a1_2_4_2_1_1_1">{"'Sheet1'!$L$16"}</definedName>
    <definedName name="a1_2_4_2_1_2">{"'Sheet1'!$L$16"}</definedName>
    <definedName name="a1_2_4_2_2">{"'Sheet1'!$L$16"}</definedName>
    <definedName name="a1_2_4_2_2_1">{"'Sheet1'!$L$16"}</definedName>
    <definedName name="a1_2_4_2_3">{"'Sheet1'!$L$16"}</definedName>
    <definedName name="a1_2_4_3">{"'Sheet1'!$L$16"}</definedName>
    <definedName name="a1_2_4_3_1">{"'Sheet1'!$L$16"}</definedName>
    <definedName name="a1_2_4_3_1_1">{"'Sheet1'!$L$16"}</definedName>
    <definedName name="a1_2_4_3_2">{"'Sheet1'!$L$16"}</definedName>
    <definedName name="a1_2_4_4">{"'Sheet1'!$L$16"}</definedName>
    <definedName name="a1_2_4_4_1">{"'Sheet1'!$L$16"}</definedName>
    <definedName name="a1_2_4_5">{"'Sheet1'!$L$16"}</definedName>
    <definedName name="a1_2_5">{"'Sheet1'!$L$16"}</definedName>
    <definedName name="a1_2_5_1">{"'Sheet1'!$L$16"}</definedName>
    <definedName name="a1_2_5_1_1">{"'Sheet1'!$L$16"}</definedName>
    <definedName name="a1_2_5_1_1_1">{"'Sheet1'!$L$16"}</definedName>
    <definedName name="a1_2_5_1_1_1_1">{"'Sheet1'!$L$16"}</definedName>
    <definedName name="a1_2_5_1_1_2">{"'Sheet1'!$L$16"}</definedName>
    <definedName name="a1_2_5_1_2">{"'Sheet1'!$L$16"}</definedName>
    <definedName name="a1_2_5_1_2_1">{"'Sheet1'!$L$16"}</definedName>
    <definedName name="a1_2_5_1_3">{"'Sheet1'!$L$16"}</definedName>
    <definedName name="a1_2_5_2">{"'Sheet1'!$L$16"}</definedName>
    <definedName name="a1_2_5_2_1">{"'Sheet1'!$L$16"}</definedName>
    <definedName name="a1_2_5_2_1_1">{"'Sheet1'!$L$16"}</definedName>
    <definedName name="a1_2_5_2_2">{"'Sheet1'!$L$16"}</definedName>
    <definedName name="a1_2_5_3">{"'Sheet1'!$L$16"}</definedName>
    <definedName name="a1_2_5_3_1">{"'Sheet1'!$L$16"}</definedName>
    <definedName name="a1_2_5_4">{"'Sheet1'!$L$16"}</definedName>
    <definedName name="A120_">#REF!</definedName>
    <definedName name="A120__1">#REF!</definedName>
    <definedName name="A120__2">#REF!</definedName>
    <definedName name="A120__3">#REF!</definedName>
    <definedName name="ạ196">#REF!</definedName>
    <definedName name="a1moi" hidden="1">{"'Sheet1'!$L$16"}</definedName>
    <definedName name="a1moi_1" hidden="1">{"'Sheet1'!$L$16"}</definedName>
    <definedName name="a1moi_1_1" hidden="1">{"'Sheet1'!$L$16"}</definedName>
    <definedName name="a1moi_1_1_1" hidden="1">{"'Sheet1'!$L$16"}</definedName>
    <definedName name="a1moi_1_2" hidden="1">{"'Sheet1'!$L$16"}</definedName>
    <definedName name="a1moi_2" hidden="1">{"'Sheet1'!$L$16"}</definedName>
    <definedName name="a1moi_2_1" hidden="1">{"'Sheet1'!$L$16"}</definedName>
    <definedName name="a1moi_3" hidden="1">{"'Sheet1'!$L$16"}</definedName>
    <definedName name="a277Print_Titles">#REF!</definedName>
    <definedName name="A35_">#REF!</definedName>
    <definedName name="A35__1">#REF!</definedName>
    <definedName name="A35__2">#REF!</definedName>
    <definedName name="A35__3">#REF!</definedName>
    <definedName name="A50_">#REF!</definedName>
    <definedName name="A50__1">#REF!</definedName>
    <definedName name="A50__2">#REF!</definedName>
    <definedName name="A50__3">#REF!</definedName>
    <definedName name="a5amc" hidden="1">{"'Sheet1'!$L$16"}</definedName>
    <definedName name="a5amc_1" hidden="1">{"'Sheet1'!$L$16"}</definedName>
    <definedName name="a5amc_1_1" hidden="1">{"'Sheet1'!$L$16"}</definedName>
    <definedName name="a5amc_1_1_1" hidden="1">{"'Sheet1'!$L$16"}</definedName>
    <definedName name="a5amc_1_2" hidden="1">{"'Sheet1'!$L$16"}</definedName>
    <definedName name="a5amc_2" hidden="1">{"'Sheet1'!$L$16"}</definedName>
    <definedName name="a5amc_2_1" hidden="1">{"'Sheet1'!$L$16"}</definedName>
    <definedName name="a5amc_3" hidden="1">{"'Sheet1'!$L$16"}</definedName>
    <definedName name="A70_">#REF!</definedName>
    <definedName name="A70__1">#REF!</definedName>
    <definedName name="A70__2">#REF!</definedName>
    <definedName name="A70__3">#REF!</definedName>
    <definedName name="A95_">#REF!</definedName>
    <definedName name="A95__1">#REF!</definedName>
    <definedName name="A95__2">#REF!</definedName>
    <definedName name="A95__3">#REF!</definedName>
    <definedName name="AA">#REF!</definedName>
    <definedName name="AA_1">#REF!</definedName>
    <definedName name="AA_2">#REF!</definedName>
    <definedName name="aaa" hidden="1">{"'Sheet1'!$L$16"}</definedName>
    <definedName name="aaa_1" hidden="1">{"'Sheet1'!$L$16"}</definedName>
    <definedName name="aaa_1_1" hidden="1">{"'Sheet1'!$L$16"}</definedName>
    <definedName name="aaa_1_1_1" hidden="1">{"'Sheet1'!$L$16"}</definedName>
    <definedName name="aaa_1_2" hidden="1">{"'Sheet1'!$L$16"}</definedName>
    <definedName name="aaa_2" hidden="1">{"'Sheet1'!$L$16"}</definedName>
    <definedName name="aaa_2_1" hidden="1">{"'Sheet1'!$L$16"}</definedName>
    <definedName name="aaa_3" hidden="1">{"'Sheet1'!$L$16"}</definedName>
    <definedName name="aaaa">#REF!</definedName>
    <definedName name="aaaaa">#REF!</definedName>
    <definedName name="aaaaaaaa">#REF!</definedName>
    <definedName name="AAAAAAAAAAAAA" hidden="1">#REF!</definedName>
    <definedName name="aasas" hidden="1">{#N/A,#N/A,FALSE,"ASSUMPTIONS";#N/A,#N/A,FALSE,"Valuation Summary";"page1",#N/A,FALSE,"PRESENTATION";"page2",#N/A,FALSE,"PRESENTATION";#N/A,#N/A,FALSE,"ORIGINAL_ROLLBACK"}</definedName>
    <definedName name="ABC">#REF!</definedName>
    <definedName name="ABC_1">#REF!</definedName>
    <definedName name="ABC_2">#REF!</definedName>
    <definedName name="ABC_3">#REF!</definedName>
    <definedName name="abcd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AC120_">#REF!</definedName>
    <definedName name="AC120__1">#REF!</definedName>
    <definedName name="AC120__2">#REF!</definedName>
    <definedName name="AC120__3">#REF!</definedName>
    <definedName name="AC35_">#REF!</definedName>
    <definedName name="AC35__1">#REF!</definedName>
    <definedName name="AC35__2">#REF!</definedName>
    <definedName name="AC35__3">#REF!</definedName>
    <definedName name="AC50_">#REF!</definedName>
    <definedName name="AC50__1">#REF!</definedName>
    <definedName name="AC50__2">#REF!</definedName>
    <definedName name="AC50__3">#REF!</definedName>
    <definedName name="AC70_">#REF!</definedName>
    <definedName name="AC70__1">#REF!</definedName>
    <definedName name="AC70__2">#REF!</definedName>
    <definedName name="AC70__3">#REF!</definedName>
    <definedName name="AC95_">#REF!</definedName>
    <definedName name="AC95__1">#REF!</definedName>
    <definedName name="AC95__2">#REF!</definedName>
    <definedName name="AC95__3">#REF!</definedName>
    <definedName name="AccessDatabase" hidden="1">"C:\Documents and Settings\trong.tran\My Documents\Phieu thu chi.mdb"</definedName>
    <definedName name="ACCRUAL_INT">#REF!</definedName>
    <definedName name="Acct2_Portfolio_sep08">#REF!</definedName>
    <definedName name="ACNumber">#REF!</definedName>
    <definedName name="ACNumber2">#REF!</definedName>
    <definedName name="ACQ">#REF!</definedName>
    <definedName name="AcqFX">#REF!</definedName>
    <definedName name="Acquiror_forward">#REF!</definedName>
    <definedName name="Acquiror_MRQFYE">#REF!</definedName>
    <definedName name="ACSign">#REF!</definedName>
    <definedName name="ACSign2">#REF!</definedName>
    <definedName name="ACTIVE_ACC">#REF!</definedName>
    <definedName name="ACTIVE_ACT_2">#REF!</definedName>
    <definedName name="ACTIVE_ST">#REF!</definedName>
    <definedName name="activities">#REF!</definedName>
    <definedName name="ACTUAL_PPC">SUMPRODUCT((#REF!)*(#REF!=#REF!)*(#REF!=#REF!)*(#REF!=#REF!))</definedName>
    <definedName name="ád">#REF!</definedName>
    <definedName name="ádasd">#REF!</definedName>
    <definedName name="adcasdas" hidden="1">#REF!</definedName>
    <definedName name="adf">#REF!</definedName>
    <definedName name="adfd" hidden="1">{0}</definedName>
    <definedName name="adfd_1" hidden="1">{0}</definedName>
    <definedName name="adfd_1_1" hidden="1">{0}</definedName>
    <definedName name="adfd_1_1_1" hidden="1">{0}</definedName>
    <definedName name="adfd_1_2" hidden="1">{0}</definedName>
    <definedName name="adfd_2" hidden="1">{0}</definedName>
    <definedName name="adfd_2_1" hidden="1">{0}</definedName>
    <definedName name="adfd_3" hidden="1">{0}</definedName>
    <definedName name="Adj">#REF!</definedName>
    <definedName name="ad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afsadas" hidden="1">{#N/A,#N/A,FALSE,"ISEWAD";#N/A,#N/A,FALSE,"THAI";#N/A,#N/A,FALSE,"INDIA";#N/A,#N/A,FALSE,"MAL";#N/A,#N/A,FALSE,"SWA";#N/A,#N/A,FALSE,"INDO"}</definedName>
    <definedName name="ag15F80">#REF!</definedName>
    <definedName name="ag15F80_1">#REF!</definedName>
    <definedName name="ag15F80_2">#REF!</definedName>
    <definedName name="Ageing1">#REF!</definedName>
    <definedName name="ALCO">#REF!</definedName>
    <definedName name="ALCO_COL">#REF!</definedName>
    <definedName name="ALCO_ROW">#REF!</definedName>
    <definedName name="aldfj" hidden="1">{0,#N/A,FALSE,0;0,#N/A,FALSE,0;0,#N/A,FALSE,0;0,#N/A,FALSE,0;0,#N/A,FALSE,0;0,#N/A,FALSE,0;0,#N/A,FALSE,0}</definedName>
    <definedName name="All_Item">#REF!</definedName>
    <definedName name="All_Item_1">#REF!</definedName>
    <definedName name="All_Item_2">#REF!</definedName>
    <definedName name="all_workbook">#N/A</definedName>
    <definedName name="Allocate_New_Fee">#REF!</definedName>
    <definedName name="Allocate_New_Fee_C">#REF!</definedName>
    <definedName name="Allocate_New_Fee_R">#REF!</definedName>
    <definedName name="ALPIN">NA()</definedName>
    <definedName name="ALPJYOU">NA()</definedName>
    <definedName name="ALPTOI">NA()</definedName>
    <definedName name="am">#REF!</definedName>
    <definedName name="amani">#REF!</definedName>
    <definedName name="amiang">#REF!</definedName>
    <definedName name="amiang_1">#REF!</definedName>
    <definedName name="amiang_2">#REF!</definedName>
    <definedName name="Amount">#REF!</definedName>
    <definedName name="Amount2">#REF!</definedName>
    <definedName name="anpha">#REF!</definedName>
    <definedName name="anscount" hidden="1">1</definedName>
    <definedName name="Answer">#REF!</definedName>
    <definedName name="Approach">#REF!</definedName>
    <definedName name="approval">#REF!</definedName>
    <definedName name="apwt">#REF!</definedName>
    <definedName name="AS2DocOpenMode">"AS2DocumentEdit"</definedName>
    <definedName name="asa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asd" hidden="1">{"'Sheet1'!$L$16"}</definedName>
    <definedName name="asdasd">#REF!</definedName>
    <definedName name="asdasdasd">#REF!</definedName>
    <definedName name="asdDA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asdfasdf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asdfasdfa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asdfasf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asdfg">#REF!</definedName>
    <definedName name="asdfsaf" hidden="1">{#N/A,#N/A,FALSE,"ISEWAD";#N/A,#N/A,FALSE,"THAI";#N/A,#N/A,FALSE,"INDIA";#N/A,#N/A,FALSE,"MAL";#N/A,#N/A,FALSE,"SWA";#N/A,#N/A,FALSE,"INDO"}</definedName>
    <definedName name="asdghfk">{0}</definedName>
    <definedName name="asdj" hidden="1">{0,#N/A,FALSE,0;0,#N/A,FALSE,0;0,#N/A,FALSE,0;0,#N/A,FALSE,0;0,#N/A,FALSE,0;0,#N/A,FALSE,0;0,#N/A,FALSE,0}</definedName>
    <definedName name="asdjfhop" hidden="1">{0}</definedName>
    <definedName name="asdjfp">#REF!</definedName>
    <definedName name="asdlfjp">#REF!</definedName>
    <definedName name="asdsad">#REF!</definedName>
    <definedName name="asfasdf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asfdfa" hidden="1">{#N/A,#N/A,FALSE,"ISEWAD";#N/A,#N/A,FALSE,"THAI";#N/A,#N/A,FALSE,"INDIA";#N/A,#N/A,FALSE,"MAL";#N/A,#N/A,FALSE,"SWA";#N/A,#N/A,FALSE,"INDO"}</definedName>
    <definedName name="ASSETCOST">#REF!</definedName>
    <definedName name="ASSETCOST_1">#REF!</definedName>
    <definedName name="ASSETCOST_SUB_1">#REF!</definedName>
    <definedName name="ASSUMPTIONCASE">#REF!</definedName>
    <definedName name="AÙ">#REF!</definedName>
    <definedName name="avg">#REF!</definedName>
    <definedName name="aw">#REF!</definedName>
    <definedName name="b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b_240">#REF!</definedName>
    <definedName name="b_240_1">#REF!</definedName>
    <definedName name="b_240_2">#REF!</definedName>
    <definedName name="b_280">#REF!</definedName>
    <definedName name="b_280_1">#REF!</definedName>
    <definedName name="b_280_2">#REF!</definedName>
    <definedName name="b_320">#REF!</definedName>
    <definedName name="b_320_1">#REF!</definedName>
    <definedName name="b_320_2">#REF!</definedName>
    <definedName name="B_Isc">#REF!</definedName>
    <definedName name="B_Isc_1">#REF!</definedName>
    <definedName name="B_Isc_2">#REF!</definedName>
    <definedName name="B_tinh">#REF!</definedName>
    <definedName name="b1_case">#REF!</definedName>
    <definedName name="Bal_Sheet_Codes_wo_Int_accrl">#REF!</definedName>
    <definedName name="Bal_Sheet_wo_Int_accrl311006">#REF!</definedName>
    <definedName name="balsheet_intpay_intrec">#REF!</definedName>
    <definedName name="ban">#REF!</definedName>
    <definedName name="ban_1">#REF!</definedName>
    <definedName name="ban_2">#REF!</definedName>
    <definedName name="Bang_cly">#REF!</definedName>
    <definedName name="Bang_CVC">#REF!</definedName>
    <definedName name="bang_gia">#REF!</definedName>
    <definedName name="Bang_travl">#REF!</definedName>
    <definedName name="BANG1">#REF!</definedName>
    <definedName name="BANG1_1">#REF!</definedName>
    <definedName name="BANG1_2">#REF!</definedName>
    <definedName name="bang2">#REF!</definedName>
    <definedName name="bang2_1">#REF!</definedName>
    <definedName name="bang2_2">#REF!</definedName>
    <definedName name="bang3">#REF!</definedName>
    <definedName name="bang3_1">#REF!</definedName>
    <definedName name="bang3_2">#REF!</definedName>
    <definedName name="bang4">#REF!</definedName>
    <definedName name="bang4_1">#REF!</definedName>
    <definedName name="bang4_1_1">#REF!</definedName>
    <definedName name="bang4_1_1_1">#REF!</definedName>
    <definedName name="bang4_1_2">#REF!</definedName>
    <definedName name="bang4_2">#REF!</definedName>
    <definedName name="bang4_2_1">#REF!</definedName>
    <definedName name="bang4_2_1_1">#REF!</definedName>
    <definedName name="bang4_2_2">#REF!</definedName>
    <definedName name="bang5">#REF!</definedName>
    <definedName name="bang5_1">#REF!</definedName>
    <definedName name="bang5_2">#REF!</definedName>
    <definedName name="bang6">#REF!</definedName>
    <definedName name="bang6_1">#REF!</definedName>
    <definedName name="bang6_2">#REF!</definedName>
    <definedName name="bangcap">#REF!</definedName>
    <definedName name="bangchu">#REF!</definedName>
    <definedName name="bangchu_1">#REF!</definedName>
    <definedName name="bangchu_2">#REF!</definedName>
    <definedName name="bangchu_3">#REF!</definedName>
    <definedName name="bangtinh">#REF!</definedName>
    <definedName name="bangtinh_1">#REF!</definedName>
    <definedName name="bangtinh_2">#REF!</definedName>
    <definedName name="Baove">#REF!</definedName>
    <definedName name="Baove_1">#REF!</definedName>
    <definedName name="Baove_2">#REF!</definedName>
    <definedName name="BarData">#REF!</definedName>
    <definedName name="BarData_1">#REF!</definedName>
    <definedName name="Basel">#REF!</definedName>
    <definedName name="BAU" hidden="1">#REF!</definedName>
    <definedName name="BB">#REF!</definedName>
    <definedName name="BB_1">#REF!</definedName>
    <definedName name="BB_2">#REF!</definedName>
    <definedName name="bbb" hidden="1">#REF!</definedName>
    <definedName name="bbbb" hidden="1">{#N/A,#N/A,FALSE,"Gesamt";#N/A,#N/A,FALSE,"Ree KG";#N/A,#N/A,FALSE,"Ree Inter";#N/A,#N/A,FALSE,"BTM";#N/A,#N/A,FALSE,"GmbH";#N/A,#N/A,FALSE,"Sonstige"}</definedName>
    <definedName name="bbbbb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BCDPSTH">#REF!</definedName>
    <definedName name="BDK">#REF!</definedName>
    <definedName name="BDK_1">#REF!</definedName>
    <definedName name="BDK_2">#REF!</definedName>
    <definedName name="BDK_3">#REF!</definedName>
    <definedName name="begin">#REF!</definedName>
    <definedName name="begin_1">#REF!</definedName>
    <definedName name="begin_2">#REF!</definedName>
    <definedName name="bengam">#REF!</definedName>
    <definedName name="bengam_1">#REF!</definedName>
    <definedName name="bengam_2">#REF!</definedName>
    <definedName name="bengam_3">#REF!</definedName>
    <definedName name="benuoc">#REF!</definedName>
    <definedName name="benuoc_1">#REF!</definedName>
    <definedName name="benuoc_2">#REF!</definedName>
    <definedName name="benuoc_3">#REF!</definedName>
    <definedName name="beta">#REF!</definedName>
    <definedName name="bf">#REF!</definedName>
    <definedName name="Bikram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INHTHANH1">#REF!</definedName>
    <definedName name="BINHTHANH1_1">#REF!</definedName>
    <definedName name="BINHTHANH1_2">#REF!</definedName>
    <definedName name="BINHTHANH2">#REF!</definedName>
    <definedName name="BINHTHANH2_1">#REF!</definedName>
    <definedName name="BINHTHANH2_2">#REF!</definedName>
    <definedName name="BKC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D">#REF!</definedName>
    <definedName name="BKD_1">#REF!</definedName>
    <definedName name="BKD_2">#REF!</definedName>
    <definedName name="BKD_3">#REF!</definedName>
    <definedName name="blang">#REF!</definedName>
    <definedName name="blkh">#REF!</definedName>
    <definedName name="blkh1">#REF!</definedName>
    <definedName name="BLOCK1">#REF!</definedName>
    <definedName name="BLOCK1_1">#REF!</definedName>
    <definedName name="BLOCK1_2">#REF!</definedName>
    <definedName name="BLOCK2">#REF!</definedName>
    <definedName name="BLOCK2_1">#REF!</definedName>
    <definedName name="BLOCK2_2">#REF!</definedName>
    <definedName name="BLOCK3">#REF!</definedName>
    <definedName name="BLOCK3_1">#REF!</definedName>
    <definedName name="BLOCK3_1_1">#REF!</definedName>
    <definedName name="BLOCK3_1_1_1">#REF!</definedName>
    <definedName name="BLOCK3_1_2">#REF!</definedName>
    <definedName name="BLOCK3_2">#REF!</definedName>
    <definedName name="BLOCK3_2_1">#REF!</definedName>
    <definedName name="BLOCK3_2_1_1">#REF!</definedName>
    <definedName name="BLOCK3_2_2">#REF!</definedName>
    <definedName name="blong">#REF!</definedName>
    <definedName name="bluong">#REF!</definedName>
    <definedName name="bnbv" hidden="1">{#N/A,#N/A,FALSE,"ISEWAD";#N/A,#N/A,FALSE,"THAI";#N/A,#N/A,FALSE,"INDIA";#N/A,#N/A,FALSE,"MAL";#N/A,#N/A,FALSE,"SWA";#N/A,#N/A,FALSE,"INDO"}</definedName>
    <definedName name="bnbvc" hidden="1">{#N/A,#N/A,FALSE,"ISEWAD";#N/A,#N/A,FALSE,"THAI";#N/A,#N/A,FALSE,"INDIA";#N/A,#N/A,FALSE,"MAL";#N/A,#N/A,FALSE,"SWA";#N/A,#N/A,FALSE,"INDO"}</definedName>
    <definedName name="BOARDING_RATE">#REF!</definedName>
    <definedName name="BOARDING_RATE_1">#REF!</definedName>
    <definedName name="bom">#REF!</definedName>
    <definedName name="bom_1">#REF!</definedName>
    <definedName name="bom_1_1">#REF!</definedName>
    <definedName name="bom_1_1_1">#REF!</definedName>
    <definedName name="bom_1_2">#REF!</definedName>
    <definedName name="bom_2">#REF!</definedName>
    <definedName name="bom_2_1">#REF!</definedName>
    <definedName name="bom_2_1_1">#REF!</definedName>
    <definedName name="bom_2_2">#REF!</definedName>
    <definedName name="bom_3">#REF!</definedName>
    <definedName name="bom_3_1">#REF!</definedName>
    <definedName name="bom_3_2">#REF!</definedName>
    <definedName name="BOND_FEE">#REF!</definedName>
    <definedName name="BOND_FEE_colm">#REF!</definedName>
    <definedName name="BOND_FEE_row">#REF!</definedName>
    <definedName name="BONUS1" hidden="1">"'072c98da-185c-4fe8-b3ef-06c08946fd4f'"</definedName>
    <definedName name="BOQ">#REF!</definedName>
    <definedName name="BOQ_1">#REF!</definedName>
    <definedName name="BOQ_2">#REF!</definedName>
    <definedName name="BOQA2" hidden="1">{"'Sheet1'!$L$16"}</definedName>
    <definedName name="bovia">#REF!</definedName>
    <definedName name="BQLDA">#REF!</definedName>
    <definedName name="BREAK_CHANNEL">#REF!</definedName>
    <definedName name="BREAK_CHANNEL_C">#REF!</definedName>
    <definedName name="BREAK_CHANNEL_R">#REF!</definedName>
    <definedName name="bro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Broker_1">#REF!</definedName>
    <definedName name="brozai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BS">#REF!</definedName>
    <definedName name="BS_COL">#REF!</definedName>
    <definedName name="BS_CUST_DEP2">#REF!</definedName>
    <definedName name="BS_One">#REF!</definedName>
    <definedName name="BSD5BR">#REF!</definedName>
    <definedName name="bson">#REF!</definedName>
    <definedName name="bt">#REF!</definedName>
    <definedName name="bt_1">#REF!</definedName>
    <definedName name="bt_2">#REF!</definedName>
    <definedName name="btai">#REF!</definedName>
    <definedName name="btham">#REF!</definedName>
    <definedName name="BTM150_1">#REF!</definedName>
    <definedName name="BTM150_2">#REF!</definedName>
    <definedName name="BTM200_1">#REF!</definedName>
    <definedName name="BTM200_2">#REF!</definedName>
    <definedName name="BTM250_1">#REF!</definedName>
    <definedName name="BTM250_2">#REF!</definedName>
    <definedName name="BTM300_1">#REF!</definedName>
    <definedName name="BTM300_2">#REF!</definedName>
    <definedName name="BUDGET2019">#REF!</definedName>
    <definedName name="BudgetCategory">#REF!</definedName>
    <definedName name="BUDGETCODE">#REF!</definedName>
    <definedName name="BUNDLE_MOB_ACTIVATIONRATE">#REF!</definedName>
    <definedName name="BUNDLE_MOB_AVGSPENDAMOUNT">#REF!</definedName>
    <definedName name="BUNDLE_MOB_CARDSPENDRATE">#REF!</definedName>
    <definedName name="BUNDLE_MOB_CASHRATE">#REF!</definedName>
    <definedName name="BUNDLE_MOB_CRDATTRITIONRATE">#REF!</definedName>
    <definedName name="BUNDLE_MOB_INTLCASHRATE">#REF!</definedName>
    <definedName name="BUNDLE_MOB_INTLRETAILRATE">#REF!</definedName>
    <definedName name="BUNDLE_MOB_IPPRATE">#REF!</definedName>
    <definedName name="BUNDLE_MOB_RETAILRATE">#REF!</definedName>
    <definedName name="BUNDLE_MOB_REVOLVINGRATE">#REF!</definedName>
    <definedName name="BUNDLE_MOB_SPENDACTIVERATE">#REF!</definedName>
    <definedName name="buoc">#REF!</definedName>
    <definedName name="buoc_1">#REF!</definedName>
    <definedName name="buoc_2">#REF!</definedName>
    <definedName name="Bust">#REF!</definedName>
    <definedName name="Bust_1">#REF!</definedName>
    <definedName name="Bust_2">#REF!</definedName>
    <definedName name="Bust_3">#REF!</definedName>
    <definedName name="button_area_1">#REF!</definedName>
    <definedName name="button_area_1_1">#REF!</definedName>
    <definedName name="button_area_1_2">#REF!</definedName>
    <definedName name="buvenh">#REF!</definedName>
    <definedName name="buvenh_1">#REF!</definedName>
    <definedName name="buvenh_2">#REF!</definedName>
    <definedName name="BVCISUMMARY">#REF!</definedName>
    <definedName name="BVCISUMMARY_1">#REF!</definedName>
    <definedName name="BVCISUMMARY_2">#REF!</definedName>
    <definedName name="bvvdvx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C_">#REF!</definedName>
    <definedName name="C__1">#REF!</definedName>
    <definedName name="C__2">#REF!</definedName>
    <definedName name="C_1_1__Phat_tuyen">#REF!</definedName>
    <definedName name="C_1_10__VC_Thu_cong_CG">#REF!</definedName>
    <definedName name="C_1_2__Chat_cay_thu_cong">#REF!</definedName>
    <definedName name="C_1_3__Chat_cay_may">#REF!</definedName>
    <definedName name="C_1_4__Dao_goc_cay">#REF!</definedName>
    <definedName name="C_1_5__Lam_duong_tam">#REF!</definedName>
    <definedName name="C_1_6__Lam_cau_tam">#REF!</definedName>
    <definedName name="C_1_7__Rai_da_chong_lun">#REF!</definedName>
    <definedName name="C_1_8__Lam_kho_tam">#REF!</definedName>
    <definedName name="C_1_8__San_mat_bang">#REF!</definedName>
    <definedName name="C_1111">#REF!</definedName>
    <definedName name="C_1111_1">#REF!</definedName>
    <definedName name="C_1111_2">#REF!</definedName>
    <definedName name="C_1111_3">#REF!</definedName>
    <definedName name="C_1112">#REF!</definedName>
    <definedName name="C_1112_1">#REF!</definedName>
    <definedName name="C_1112_2">#REF!</definedName>
    <definedName name="C_1112_3">#REF!</definedName>
    <definedName name="C_1121">#REF!</definedName>
    <definedName name="C_1121_1">#REF!</definedName>
    <definedName name="C_1121_2">#REF!</definedName>
    <definedName name="C_1121_3">#REF!</definedName>
    <definedName name="C_1122">#REF!</definedName>
    <definedName name="C_1122_1">#REF!</definedName>
    <definedName name="C_1122_2">#REF!</definedName>
    <definedName name="C_1122_3">#REF!</definedName>
    <definedName name="C_1131">#REF!</definedName>
    <definedName name="C_1131_1">#REF!</definedName>
    <definedName name="C_1131_2">#REF!</definedName>
    <definedName name="C_1131_3">#REF!</definedName>
    <definedName name="C_1132">#REF!</definedName>
    <definedName name="C_1132_1">#REF!</definedName>
    <definedName name="C_1132_2">#REF!</definedName>
    <definedName name="C_1132_3">#REF!</definedName>
    <definedName name="C_131">#REF!</definedName>
    <definedName name="C_131_1">#REF!</definedName>
    <definedName name="C_131_2">#REF!</definedName>
    <definedName name="C_131_3">#REF!</definedName>
    <definedName name="C_1331">#REF!</definedName>
    <definedName name="C_1331_1">#REF!</definedName>
    <definedName name="C_1331_2">#REF!</definedName>
    <definedName name="C_1331_3">#REF!</definedName>
    <definedName name="C_1332">#REF!</definedName>
    <definedName name="C_1332_1">#REF!</definedName>
    <definedName name="C_1332_2">#REF!</definedName>
    <definedName name="C_1332_3">#REF!</definedName>
    <definedName name="C_1338">#REF!</definedName>
    <definedName name="C_1338_1">#REF!</definedName>
    <definedName name="C_1338_2">#REF!</definedName>
    <definedName name="C_1338_3">#REF!</definedName>
    <definedName name="C_1388">#REF!</definedName>
    <definedName name="C_1388_1">#REF!</definedName>
    <definedName name="C_1388_2">#REF!</definedName>
    <definedName name="C_1388_3">#REF!</definedName>
    <definedName name="C_139">#REF!</definedName>
    <definedName name="C_139_1">#REF!</definedName>
    <definedName name="C_139_2">#REF!</definedName>
    <definedName name="C_139_3">#REF!</definedName>
    <definedName name="C_141">#REF!</definedName>
    <definedName name="C_141_1">#REF!</definedName>
    <definedName name="C_141_2">#REF!</definedName>
    <definedName name="C_141_3">#REF!</definedName>
    <definedName name="C_1421">#REF!</definedName>
    <definedName name="C_1421_1">#REF!</definedName>
    <definedName name="C_1421_2">#REF!</definedName>
    <definedName name="C_1421_3">#REF!</definedName>
    <definedName name="C_1422">#REF!</definedName>
    <definedName name="C_1422_1">#REF!</definedName>
    <definedName name="C_1422_2">#REF!</definedName>
    <definedName name="C_1422_3">#REF!</definedName>
    <definedName name="C_144">#REF!</definedName>
    <definedName name="C_144_1">#REF!</definedName>
    <definedName name="C_144_2">#REF!</definedName>
    <definedName name="C_144_3">#REF!</definedName>
    <definedName name="C_152">#REF!</definedName>
    <definedName name="C_152_1">#REF!</definedName>
    <definedName name="C_152_2">#REF!</definedName>
    <definedName name="C_152_3">#REF!</definedName>
    <definedName name="C_1531">#REF!</definedName>
    <definedName name="C_1531_1">#REF!</definedName>
    <definedName name="C_1531_2">#REF!</definedName>
    <definedName name="C_1531_3">#REF!</definedName>
    <definedName name="C_1532">#REF!</definedName>
    <definedName name="C_1532_1">#REF!</definedName>
    <definedName name="C_1532_2">#REF!</definedName>
    <definedName name="C_1532_3">#REF!</definedName>
    <definedName name="C_154">#REF!</definedName>
    <definedName name="C_154_1">#REF!</definedName>
    <definedName name="C_154_2">#REF!</definedName>
    <definedName name="C_154_3">#REF!</definedName>
    <definedName name="C_155">#REF!</definedName>
    <definedName name="C_155_1">#REF!</definedName>
    <definedName name="C_155_2">#REF!</definedName>
    <definedName name="C_155_3">#REF!</definedName>
    <definedName name="C_156">#REF!</definedName>
    <definedName name="C_156_1">#REF!</definedName>
    <definedName name="C_156_2">#REF!</definedName>
    <definedName name="C_156_3">#REF!</definedName>
    <definedName name="C_2_1__VC_Thu_cong">#REF!</definedName>
    <definedName name="C_2_2__VC_T_cong_CG">#REF!</definedName>
    <definedName name="C_2_3__Boc_do">#REF!</definedName>
    <definedName name="C_2111">#REF!</definedName>
    <definedName name="C_2111_1">#REF!</definedName>
    <definedName name="C_2111_2">#REF!</definedName>
    <definedName name="C_2111_3">#REF!</definedName>
    <definedName name="C_2112">#REF!</definedName>
    <definedName name="C_2112_1">#REF!</definedName>
    <definedName name="C_2112_2">#REF!</definedName>
    <definedName name="C_2112_3">#REF!</definedName>
    <definedName name="C_2113">#REF!</definedName>
    <definedName name="C_2113_1">#REF!</definedName>
    <definedName name="C_2113_2">#REF!</definedName>
    <definedName name="C_2113_3">#REF!</definedName>
    <definedName name="C_2114">#REF!</definedName>
    <definedName name="C_2114_1">#REF!</definedName>
    <definedName name="C_2114_2">#REF!</definedName>
    <definedName name="C_2114_3">#REF!</definedName>
    <definedName name="C_2115">#REF!</definedName>
    <definedName name="C_2115_1">#REF!</definedName>
    <definedName name="C_2115_2">#REF!</definedName>
    <definedName name="C_2115_3">#REF!</definedName>
    <definedName name="C_2118">#REF!</definedName>
    <definedName name="C_2118_1">#REF!</definedName>
    <definedName name="C_2118_2">#REF!</definedName>
    <definedName name="C_2118_3">#REF!</definedName>
    <definedName name="C_2131">#REF!</definedName>
    <definedName name="C_2131_1">#REF!</definedName>
    <definedName name="C_2131_2">#REF!</definedName>
    <definedName name="C_2131_3">#REF!</definedName>
    <definedName name="C_2132">#REF!</definedName>
    <definedName name="C_2132_1">#REF!</definedName>
    <definedName name="C_2132_2">#REF!</definedName>
    <definedName name="C_2132_3">#REF!</definedName>
    <definedName name="C_2134">#REF!</definedName>
    <definedName name="C_2134_1">#REF!</definedName>
    <definedName name="C_2134_2">#REF!</definedName>
    <definedName name="C_2134_3">#REF!</definedName>
    <definedName name="C_2138">#REF!</definedName>
    <definedName name="C_2138_1">#REF!</definedName>
    <definedName name="C_2138_2">#REF!</definedName>
    <definedName name="C_2138_3">#REF!</definedName>
    <definedName name="C_2141">#REF!</definedName>
    <definedName name="C_2141_1">#REF!</definedName>
    <definedName name="C_2141_2">#REF!</definedName>
    <definedName name="C_2141_3">#REF!</definedName>
    <definedName name="C_2142">#REF!</definedName>
    <definedName name="C_2142_1">#REF!</definedName>
    <definedName name="C_2142_2">#REF!</definedName>
    <definedName name="C_2142_3">#REF!</definedName>
    <definedName name="C_2143">#REF!</definedName>
    <definedName name="C_2143_1">#REF!</definedName>
    <definedName name="C_2143_2">#REF!</definedName>
    <definedName name="C_2143_3">#REF!</definedName>
    <definedName name="C_2411">#REF!</definedName>
    <definedName name="C_2411_1">#REF!</definedName>
    <definedName name="C_2411_2">#REF!</definedName>
    <definedName name="C_2411_3">#REF!</definedName>
    <definedName name="C_244">#REF!</definedName>
    <definedName name="C_244_1">#REF!</definedName>
    <definedName name="C_244_2">#REF!</definedName>
    <definedName name="C_244_3">#REF!</definedName>
    <definedName name="C_3_1__Dao_dat_mong_cot">#REF!</definedName>
    <definedName name="C_3_2__Dao_dat_de_dap">#REF!</definedName>
    <definedName name="C_3_3__Dap_dat_mong">#REF!</definedName>
    <definedName name="C_3_4__Dao_dap_TDia">#REF!</definedName>
    <definedName name="C_3_5__Dap_bo_bao">#REF!</definedName>
    <definedName name="C_3_6__Bom_tat_nuoc">#REF!</definedName>
    <definedName name="C_3_7__Dao_bun">#REF!</definedName>
    <definedName name="C_3_8__Dap_cat_CT">#REF!</definedName>
    <definedName name="C_3_9__Dao_pha_da">#REF!</definedName>
    <definedName name="C_311">#REF!</definedName>
    <definedName name="C_311_1">#REF!</definedName>
    <definedName name="C_311_2">#REF!</definedName>
    <definedName name="C_311_3">#REF!</definedName>
    <definedName name="C_315">#REF!</definedName>
    <definedName name="C_315_1">#REF!</definedName>
    <definedName name="C_315_2">#REF!</definedName>
    <definedName name="C_315_3">#REF!</definedName>
    <definedName name="C_331">#REF!</definedName>
    <definedName name="C_331_1">#REF!</definedName>
    <definedName name="C_331_2">#REF!</definedName>
    <definedName name="C_331_3">#REF!</definedName>
    <definedName name="C_33311">#REF!</definedName>
    <definedName name="C_33311_1">#REF!</definedName>
    <definedName name="C_33311_2">#REF!</definedName>
    <definedName name="C_33311_3">#REF!</definedName>
    <definedName name="C_33312">#REF!</definedName>
    <definedName name="C_33312_1">#REF!</definedName>
    <definedName name="C_33312_2">#REF!</definedName>
    <definedName name="C_33312_3">#REF!</definedName>
    <definedName name="C_3333">#REF!</definedName>
    <definedName name="C_3333_1">#REF!</definedName>
    <definedName name="C_3333_2">#REF!</definedName>
    <definedName name="C_3333_3">#REF!</definedName>
    <definedName name="C_3334">#REF!</definedName>
    <definedName name="C_3334_1">#REF!</definedName>
    <definedName name="C_3334_2">#REF!</definedName>
    <definedName name="C_3334_3">#REF!</definedName>
    <definedName name="C_3337">#REF!</definedName>
    <definedName name="C_3337_1">#REF!</definedName>
    <definedName name="C_3337_2">#REF!</definedName>
    <definedName name="C_3337_3">#REF!</definedName>
    <definedName name="C_3338">#REF!</definedName>
    <definedName name="C_3338_1">#REF!</definedName>
    <definedName name="C_3338_2">#REF!</definedName>
    <definedName name="C_3338_3">#REF!</definedName>
    <definedName name="C_3339">#REF!</definedName>
    <definedName name="C_3339_1">#REF!</definedName>
    <definedName name="C_3339_2">#REF!</definedName>
    <definedName name="C_3339_3">#REF!</definedName>
    <definedName name="C_334">#REF!</definedName>
    <definedName name="C_334_1">#REF!</definedName>
    <definedName name="C_334_2">#REF!</definedName>
    <definedName name="C_334_3">#REF!</definedName>
    <definedName name="C_3383">#REF!</definedName>
    <definedName name="C_3383_1">#REF!</definedName>
    <definedName name="C_3383_2">#REF!</definedName>
    <definedName name="C_3383_3">#REF!</definedName>
    <definedName name="C_3384">#REF!</definedName>
    <definedName name="C_3384_1">#REF!</definedName>
    <definedName name="C_3384_2">#REF!</definedName>
    <definedName name="C_3384_3">#REF!</definedName>
    <definedName name="C_3388">#REF!</definedName>
    <definedName name="C_3388_1">#REF!</definedName>
    <definedName name="C_3388_2">#REF!</definedName>
    <definedName name="C_3388_3">#REF!</definedName>
    <definedName name="C_4_1_Cot_thep">#REF!</definedName>
    <definedName name="C_4_2__Van_khuon">#REF!</definedName>
    <definedName name="C_4_3__Be_tong">#REF!</definedName>
    <definedName name="C_4_4__Lap_BT_D_San">#REF!</definedName>
    <definedName name="C_4_5__Xay_da_hoc">#REF!</definedName>
    <definedName name="C_4_6__Dong_coc">#REF!</definedName>
    <definedName name="C_4_7__Quet_Bi_tum">#REF!</definedName>
    <definedName name="C_411">#REF!</definedName>
    <definedName name="C_411_1">#REF!</definedName>
    <definedName name="C_411_2">#REF!</definedName>
    <definedName name="C_411_3">#REF!</definedName>
    <definedName name="C_412">#REF!</definedName>
    <definedName name="C_412_1">#REF!</definedName>
    <definedName name="C_412_2">#REF!</definedName>
    <definedName name="C_412_3">#REF!</definedName>
    <definedName name="C_413">#REF!</definedName>
    <definedName name="C_413_1">#REF!</definedName>
    <definedName name="C_413_2">#REF!</definedName>
    <definedName name="C_413_3">#REF!</definedName>
    <definedName name="C_415">#REF!</definedName>
    <definedName name="C_415_1">#REF!</definedName>
    <definedName name="C_415_2">#REF!</definedName>
    <definedName name="C_415_3">#REF!</definedName>
    <definedName name="C_416">#REF!</definedName>
    <definedName name="C_416_1">#REF!</definedName>
    <definedName name="C_416_2">#REF!</definedName>
    <definedName name="C_416_3">#REF!</definedName>
    <definedName name="C_4211">#REF!</definedName>
    <definedName name="C_4211_1">#REF!</definedName>
    <definedName name="C_4211_2">#REF!</definedName>
    <definedName name="C_4211_3">#REF!</definedName>
    <definedName name="C_4212">#REF!</definedName>
    <definedName name="C_4212_1">#REF!</definedName>
    <definedName name="C_4212_2">#REF!</definedName>
    <definedName name="C_4212_3">#REF!</definedName>
    <definedName name="C_441">#REF!</definedName>
    <definedName name="C_441_1">#REF!</definedName>
    <definedName name="C_441_2">#REF!</definedName>
    <definedName name="C_441_3">#REF!</definedName>
    <definedName name="C_5_1__Lap_cot_thep">#REF!</definedName>
    <definedName name="C_5_2__Lap_cot_BT">#REF!</definedName>
    <definedName name="C_5_3__Lap_dat_xa">#REF!</definedName>
    <definedName name="C_5_4__Lap_tiep_dia">#REF!</definedName>
    <definedName name="C_5_5__Son_sat_thep">#REF!</definedName>
    <definedName name="C_5111">#REF!</definedName>
    <definedName name="C_5111_1">#REF!</definedName>
    <definedName name="C_5111_2">#REF!</definedName>
    <definedName name="C_5111_3">#REF!</definedName>
    <definedName name="C_6_1__Lap_su_dung">#REF!</definedName>
    <definedName name="C_6_2__Lap_su_CS">#REF!</definedName>
    <definedName name="C_6_3__Su_chuoi_do">#REF!</definedName>
    <definedName name="C_6_4__Su_chuoi_neo">#REF!</definedName>
    <definedName name="C_6_5__Lap_phu_kien">#REF!</definedName>
    <definedName name="C_6_6__Ep_noi_day">#REF!</definedName>
    <definedName name="C_6_7__KD_vuot_CN">#REF!</definedName>
    <definedName name="C_6_8__Rai_cang_day">#REF!</definedName>
    <definedName name="C_6_9__Cap_quang">#REF!</definedName>
    <definedName name="C_621">#REF!</definedName>
    <definedName name="C_621_1">#REF!</definedName>
    <definedName name="C_621_2">#REF!</definedName>
    <definedName name="C_621_3">#REF!</definedName>
    <definedName name="C_622">#REF!</definedName>
    <definedName name="C_622_1">#REF!</definedName>
    <definedName name="C_622_2">#REF!</definedName>
    <definedName name="C_622_3">#REF!</definedName>
    <definedName name="C_6271">#REF!</definedName>
    <definedName name="C_6271_1">#REF!</definedName>
    <definedName name="C_6271_2">#REF!</definedName>
    <definedName name="C_6271_3">#REF!</definedName>
    <definedName name="C_6272">#REF!</definedName>
    <definedName name="C_6272_1">#REF!</definedName>
    <definedName name="C_6272_2">#REF!</definedName>
    <definedName name="C_6272_3">#REF!</definedName>
    <definedName name="C_6273">#REF!</definedName>
    <definedName name="C_6273_1">#REF!</definedName>
    <definedName name="C_6273_2">#REF!</definedName>
    <definedName name="C_6273_3">#REF!</definedName>
    <definedName name="C_6274">#REF!</definedName>
    <definedName name="C_6274_1">#REF!</definedName>
    <definedName name="C_6274_2">#REF!</definedName>
    <definedName name="C_6274_3">#REF!</definedName>
    <definedName name="C_6277">#REF!</definedName>
    <definedName name="C_6277_1">#REF!</definedName>
    <definedName name="C_6277_2">#REF!</definedName>
    <definedName name="C_6277_3">#REF!</definedName>
    <definedName name="C_6278">#REF!</definedName>
    <definedName name="C_6278_1">#REF!</definedName>
    <definedName name="C_6278_2">#REF!</definedName>
    <definedName name="C_6278_3">#REF!</definedName>
    <definedName name="C_632">#REF!</definedName>
    <definedName name="C_632_1">#REF!</definedName>
    <definedName name="C_632_2">#REF!</definedName>
    <definedName name="C_632_3">#REF!</definedName>
    <definedName name="C_6412">#REF!</definedName>
    <definedName name="C_6412_1">#REF!</definedName>
    <definedName name="C_6412_2">#REF!</definedName>
    <definedName name="C_6412_3">#REF!</definedName>
    <definedName name="C_6417">#REF!</definedName>
    <definedName name="C_6417_1">#REF!</definedName>
    <definedName name="C_6417_2">#REF!</definedName>
    <definedName name="C_6417_3">#REF!</definedName>
    <definedName name="C_6421">#REF!</definedName>
    <definedName name="C_6421_1">#REF!</definedName>
    <definedName name="C_6421_2">#REF!</definedName>
    <definedName name="C_6421_3">#REF!</definedName>
    <definedName name="C_6422">#REF!</definedName>
    <definedName name="C_6422_1">#REF!</definedName>
    <definedName name="C_6422_2">#REF!</definedName>
    <definedName name="C_6422_3">#REF!</definedName>
    <definedName name="C_6423">#REF!</definedName>
    <definedName name="C_6423_1">#REF!</definedName>
    <definedName name="C_6423_2">#REF!</definedName>
    <definedName name="C_6423_3">#REF!</definedName>
    <definedName name="C_6424">#REF!</definedName>
    <definedName name="C_6424_1">#REF!</definedName>
    <definedName name="C_6424_2">#REF!</definedName>
    <definedName name="C_6424_3">#REF!</definedName>
    <definedName name="C_6425">#REF!</definedName>
    <definedName name="C_6425_1">#REF!</definedName>
    <definedName name="C_6425_2">#REF!</definedName>
    <definedName name="C_6425_3">#REF!</definedName>
    <definedName name="C_6427">#REF!</definedName>
    <definedName name="C_6427_1">#REF!</definedName>
    <definedName name="C_6427_2">#REF!</definedName>
    <definedName name="C_6427_3">#REF!</definedName>
    <definedName name="C_6428">#REF!</definedName>
    <definedName name="C_6428_1">#REF!</definedName>
    <definedName name="C_6428_2">#REF!</definedName>
    <definedName name="C_6428_3">#REF!</definedName>
    <definedName name="C_711">#REF!</definedName>
    <definedName name="C_711_1">#REF!</definedName>
    <definedName name="C_711_2">#REF!</definedName>
    <definedName name="C_711_3">#REF!</definedName>
    <definedName name="C_721">#REF!</definedName>
    <definedName name="C_721_1">#REF!</definedName>
    <definedName name="C_721_2">#REF!</definedName>
    <definedName name="C_721_3">#REF!</definedName>
    <definedName name="C_811">#REF!</definedName>
    <definedName name="C_811_1">#REF!</definedName>
    <definedName name="C_811_2">#REF!</definedName>
    <definedName name="C_811_3">#REF!</definedName>
    <definedName name="C_821">#REF!</definedName>
    <definedName name="C_821_1">#REF!</definedName>
    <definedName name="C_821_2">#REF!</definedName>
    <definedName name="C_821_3">#REF!</definedName>
    <definedName name="C_911">#REF!</definedName>
    <definedName name="C_911_1">#REF!</definedName>
    <definedName name="C_911_2">#REF!</definedName>
    <definedName name="C_911_3">#REF!</definedName>
    <definedName name="C_GTGTKT">#REF!</definedName>
    <definedName name="C_GTGTKT_1">#REF!</definedName>
    <definedName name="C_GTGTKT_2">#REF!</definedName>
    <definedName name="C_GTGTKT_3">#REF!</definedName>
    <definedName name="C_NPT">#REF!</definedName>
    <definedName name="C_NPT_1">#REF!</definedName>
    <definedName name="C_NPT_2">#REF!</definedName>
    <definedName name="C_NPT_3">#REF!</definedName>
    <definedName name="C_P">#REF!</definedName>
    <definedName name="C_P_1">#REF!</definedName>
    <definedName name="C_P_2">#REF!</definedName>
    <definedName name="C_P_3">#REF!</definedName>
    <definedName name="C_TG">#REF!</definedName>
    <definedName name="C_TG_1">#REF!</definedName>
    <definedName name="C_TG_2">#REF!</definedName>
    <definedName name="C_TG_3">#REF!</definedName>
    <definedName name="C_TM">#REF!</definedName>
    <definedName name="C_TM_1">#REF!</definedName>
    <definedName name="C_TM_2">#REF!</definedName>
    <definedName name="C_TM_3">#REF!</definedName>
    <definedName name="C_TSCD">#REF!</definedName>
    <definedName name="C_TSCD_1">#REF!</definedName>
    <definedName name="C_TSCD_2">#REF!</definedName>
    <definedName name="C_TSCD_3">#REF!</definedName>
    <definedName name="C_TSLD">#REF!</definedName>
    <definedName name="C_TSLD_1">#REF!</definedName>
    <definedName name="C_TSLD_2">#REF!</definedName>
    <definedName name="C_TSLD_3">#REF!</definedName>
    <definedName name="C_V">#REF!</definedName>
    <definedName name="C_V_1">#REF!</definedName>
    <definedName name="C_V_2">#REF!</definedName>
    <definedName name="C_V_3">#REF!</definedName>
    <definedName name="Calendar_year">#REF!</definedName>
    <definedName name="Camket">#REF!</definedName>
    <definedName name="Candidate">OFFSET(#REF!,,,SUMPRODUCT(N(LEN(#REF!)&gt;0)),)</definedName>
    <definedName name="cao">#REF!</definedName>
    <definedName name="cao_1">#REF!</definedName>
    <definedName name="cao_2">#REF!</definedName>
    <definedName name="cao_3">#REF!</definedName>
    <definedName name="cao1_1">#REF!</definedName>
    <definedName name="cao1_2">#REF!</definedName>
    <definedName name="cao1_3">#REF!</definedName>
    <definedName name="cao2_1">#REF!</definedName>
    <definedName name="cao2_2">#REF!</definedName>
    <definedName name="cao2_3">#REF!</definedName>
    <definedName name="cao3_1">#REF!</definedName>
    <definedName name="cao3_2">#REF!</definedName>
    <definedName name="cao3_3">#REF!</definedName>
    <definedName name="cao4_1">#REF!</definedName>
    <definedName name="cao4_2">#REF!</definedName>
    <definedName name="cao4_3">#REF!</definedName>
    <definedName name="cao5_1">#REF!</definedName>
    <definedName name="cao5_2">#REF!</definedName>
    <definedName name="cao5_3">#REF!</definedName>
    <definedName name="cao6_1">#REF!</definedName>
    <definedName name="cao6_2">#REF!</definedName>
    <definedName name="cao6_3">#REF!</definedName>
    <definedName name="cap">#REF!</definedName>
    <definedName name="cap_1">#REF!</definedName>
    <definedName name="cap_2">#REF!</definedName>
    <definedName name="cap0_7">#REF!</definedName>
    <definedName name="cap0_7_1">#REF!</definedName>
    <definedName name="cap0_7_2">#REF!</definedName>
    <definedName name="CapacityLevel">#REF!</definedName>
    <definedName name="CapacityTitle">#REF!</definedName>
    <definedName name="CARD">#REF!</definedName>
    <definedName name="CASH_24_ST">#REF!</definedName>
    <definedName name="Cat">#REF!</definedName>
    <definedName name="Cat_1">#REF!</definedName>
    <definedName name="Cat_2">#REF!</definedName>
    <definedName name="CATEGORY">OFFSET(#REF!,0,0,COUNTA(#REF!),1)</definedName>
    <definedName name="Category_All">#REF!</definedName>
    <definedName name="Category_All_1">#REF!</definedName>
    <definedName name="Category_All_2">#REF!</definedName>
    <definedName name="CATIN">NA()</definedName>
    <definedName name="CATJYOU">NA()</definedName>
    <definedName name="catmin">#REF!</definedName>
    <definedName name="catmin_1">#REF!</definedName>
    <definedName name="catmin_2">#REF!</definedName>
    <definedName name="CATREC">NA()</definedName>
    <definedName name="CATSYU">NA()</definedName>
    <definedName name="cc">#REF!</definedName>
    <definedName name="cc_1_1">#REF!</definedName>
    <definedName name="ccc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ccc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cccc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CS">#REF!</definedName>
    <definedName name="CCS_1">#REF!</definedName>
    <definedName name="CCS_1_1">#REF!</definedName>
    <definedName name="CCS_1_1_1">#REF!</definedName>
    <definedName name="CCS_1_2">#REF!</definedName>
    <definedName name="CCS_2">#REF!</definedName>
    <definedName name="CCS_2_1">#REF!</definedName>
    <definedName name="CCS_2_1_1">#REF!</definedName>
    <definedName name="CCS_2_2">#REF!</definedName>
    <definedName name="CCS_3">#REF!</definedName>
    <definedName name="CCS_3_1">#REF!</definedName>
    <definedName name="CCS_3_2">#REF!</definedName>
    <definedName name="cd">#REF!</definedName>
    <definedName name="CD_FEE">#REF!</definedName>
    <definedName name="CD_FEE_colm">#REF!</definedName>
    <definedName name="CD_FEE_row">#REF!</definedName>
    <definedName name="CD_FIXED_ASSUMPTIONS">#REF!</definedName>
    <definedName name="cdc10r">#REF!</definedName>
    <definedName name="cdc10x">#REF!</definedName>
    <definedName name="cdc12r">#REF!</definedName>
    <definedName name="cdc12x">#REF!</definedName>
    <definedName name="cdc15r">#REF!</definedName>
    <definedName name="cdc15x">#REF!</definedName>
    <definedName name="cdc20r">#REF!</definedName>
    <definedName name="cdc20x">#REF!</definedName>
    <definedName name="cdc2x">#REF!</definedName>
    <definedName name="cdc41n">#REF!</definedName>
    <definedName name="cdc42n">#REF!</definedName>
    <definedName name="cdc4n19">#REF!</definedName>
    <definedName name="cdc4n20">#REF!</definedName>
    <definedName name="cdc4n21">#REF!</definedName>
    <definedName name="cdc4n22">#REF!</definedName>
    <definedName name="cdc4n3">#REF!</definedName>
    <definedName name="cdc4n4">#REF!</definedName>
    <definedName name="cdc4n8">#REF!</definedName>
    <definedName name="cdc4nr">#REF!</definedName>
    <definedName name="cdc4nr_1">#REF!</definedName>
    <definedName name="cdc4nr_2">#REF!</definedName>
    <definedName name="cdc4r">#REF!</definedName>
    <definedName name="cdc4x">#REF!</definedName>
    <definedName name="cdc6r">#REF!</definedName>
    <definedName name="cdc6x">#REF!</definedName>
    <definedName name="cdc8r">#REF!</definedName>
    <definedName name="cdc8x">#REF!</definedName>
    <definedName name="CDD">#REF!</definedName>
    <definedName name="CDD_1">#REF!</definedName>
    <definedName name="CDD_1_1">#REF!</definedName>
    <definedName name="CDD_1_1_1">#REF!</definedName>
    <definedName name="CDD_1_2">#REF!</definedName>
    <definedName name="CDD_2">#REF!</definedName>
    <definedName name="CDD_2_1">#REF!</definedName>
    <definedName name="CDD_2_1_1">#REF!</definedName>
    <definedName name="CDD_2_2">#REF!</definedName>
    <definedName name="CDD_3">#REF!</definedName>
    <definedName name="CDD_3_1">#REF!</definedName>
    <definedName name="CDD_3_2">#REF!</definedName>
    <definedName name="CDDD">#REF!</definedName>
    <definedName name="CDDD_1">#REF!</definedName>
    <definedName name="CDDD_2">#REF!</definedName>
    <definedName name="CDDD1P">#REF!</definedName>
    <definedName name="CDDD1PHA">#REF!</definedName>
    <definedName name="CDDD3PHA">#REF!</definedName>
    <definedName name="CDKT">#REF!</definedName>
    <definedName name="cdn">#REF!</definedName>
    <definedName name="cdps">#REF!</definedName>
    <definedName name="cdps_1">#REF!</definedName>
    <definedName name="cdps_2">#REF!</definedName>
    <definedName name="cdps_3">#REF!</definedName>
    <definedName name="cellhasformular">NA()</definedName>
    <definedName name="celltips_area">#REF!</definedName>
    <definedName name="celltips_area_1">#REF!</definedName>
    <definedName name="celltips_area_2">#REF!</definedName>
    <definedName name="center">#REF!</definedName>
    <definedName name="CF" hidden="1">#REF!</definedName>
    <definedName name="CF_Currentport_colm">#REF!</definedName>
    <definedName name="CF_Currentport_row">#REF!</definedName>
    <definedName name="CF_DUE_SWAP">#REF!</definedName>
    <definedName name="CF_Fee">#REF!</definedName>
    <definedName name="CF_Int">#REF!</definedName>
    <definedName name="CF_N_F">#REF!</definedName>
    <definedName name="CF_N_F_C">#REF!</definedName>
    <definedName name="CF_N_F_R">#REF!</definedName>
    <definedName name="CF_N_IN">#REF!</definedName>
    <definedName name="CF_N_IN_C">#REF!</definedName>
    <definedName name="CF_N_IN_R">#REF!</definedName>
    <definedName name="CF_SWAP">#REF!</definedName>
    <definedName name="cfd" hidden="1">{#N/A,#N/A,FALSE,"ISEWAD";#N/A,#N/A,FALSE,"THAI";#N/A,#N/A,FALSE,"INDIA";#N/A,#N/A,FALSE,"MAL";#N/A,#N/A,FALSE,"SWA";#N/A,#N/A,FALSE,"INDO"}</definedName>
    <definedName name="cfk">#REF!</definedName>
    <definedName name="cfk_1">#REF!</definedName>
    <definedName name="cfk_2">#REF!</definedName>
    <definedName name="CH">#REF!</definedName>
    <definedName name="Channel">#REF!</definedName>
    <definedName name="Channel_colm">#REF!</definedName>
    <definedName name="Channel_row">#REF!</definedName>
    <definedName name="char2">#REF!</definedName>
    <definedName name="chart">#REF!</definedName>
    <definedName name="chax">#REF!</definedName>
    <definedName name="chay1">#REF!</definedName>
    <definedName name="chay10">#REF!</definedName>
    <definedName name="chay2">#REF!</definedName>
    <definedName name="chay3">#REF!</definedName>
    <definedName name="chay4">#REF!</definedName>
    <definedName name="chay5">#REF!</definedName>
    <definedName name="chay6">#REF!</definedName>
    <definedName name="chay7">#REF!</definedName>
    <definedName name="chay8">#REF!</definedName>
    <definedName name="chay9">#REF!</definedName>
    <definedName name="chemical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chitietbgiang2" hidden="1">{"'Sheet1'!$L$16"}</definedName>
    <definedName name="chitietbgiang2_1" hidden="1">{"'Sheet1'!$L$16"}</definedName>
    <definedName name="chitietbgiang2_1_1" hidden="1">{"'Sheet1'!$L$16"}</definedName>
    <definedName name="chitietbgiang2_1_1_1" hidden="1">{"'Sheet1'!$L$16"}</definedName>
    <definedName name="chitietbgiang2_1_2" hidden="1">{"'Sheet1'!$L$16"}</definedName>
    <definedName name="chitietbgiang2_2" hidden="1">{"'Sheet1'!$L$16"}</definedName>
    <definedName name="chitietbgiang2_2_1" hidden="1">{"'Sheet1'!$L$16"}</definedName>
    <definedName name="chitietbgiang2_3" hidden="1">{"'Sheet1'!$L$16"}</definedName>
    <definedName name="CHSO4">#REF!</definedName>
    <definedName name="CHSO4_1">#REF!</definedName>
    <definedName name="CHSO4_2">#REF!</definedName>
    <definedName name="ChucDanh">#REF!</definedName>
    <definedName name="chung">66</definedName>
    <definedName name="CHUNGTU">#REF!</definedName>
    <definedName name="CHUNGTU_1">#REF!</definedName>
    <definedName name="CHUNGTU_2">#REF!</definedName>
    <definedName name="CHUNGTU_3">#REF!</definedName>
    <definedName name="CK">#REF!</definedName>
    <definedName name="CK_1">#REF!</definedName>
    <definedName name="CK_2">#REF!</definedName>
    <definedName name="CK_3">#REF!</definedName>
    <definedName name="CL">#REF!</definedName>
    <definedName name="CL_1">#REF!</definedName>
    <definedName name="CL_2">#REF!</definedName>
    <definedName name="Clear">#REF!</definedName>
    <definedName name="Closing" hidden="1">{#N/A,#N/A,FALSE,"ISEWAD";#N/A,#N/A,FALSE,"THAI";#N/A,#N/A,FALSE,"INDIA";#N/A,#N/A,FALSE,"MAL";#N/A,#N/A,FALSE,"SWA";#N/A,#N/A,FALSE,"INDO"}</definedName>
    <definedName name="CLVC3">0.1</definedName>
    <definedName name="CLVC35">#REF!</definedName>
    <definedName name="CLVCTB">#REF!</definedName>
    <definedName name="CLVCTB_1">#REF!</definedName>
    <definedName name="CLVCTB_2">#REF!</definedName>
    <definedName name="CLVCTB_3">#REF!</definedName>
    <definedName name="CLVL">#REF!</definedName>
    <definedName name="CLVL_1">#REF!</definedName>
    <definedName name="CLVL_2">#REF!</definedName>
    <definedName name="cnc">#REF!</definedName>
    <definedName name="cndndanhmucphong">#REF!</definedName>
    <definedName name="Co">#REF!</definedName>
    <definedName name="coc">#REF!</definedName>
    <definedName name="coc_1">#REF!</definedName>
    <definedName name="coc250_1">#REF!</definedName>
    <definedName name="coc250_2">#REF!</definedName>
    <definedName name="coc300_1">#REF!</definedName>
    <definedName name="coc300_2">#REF!</definedName>
    <definedName name="coc350_1">#REF!</definedName>
    <definedName name="coc350_2">#REF!</definedName>
    <definedName name="COCAP1">#REF!</definedName>
    <definedName name="COCAP1_1">#REF!</definedName>
    <definedName name="COCAP1_2">#REF!</definedName>
    <definedName name="COCAP2">#REF!</definedName>
    <definedName name="COCAP2_1">#REF!</definedName>
    <definedName name="COCAP2_2">#REF!</definedName>
    <definedName name="cocbtct">#REF!</definedName>
    <definedName name="cocbtct_1">#REF!</definedName>
    <definedName name="cocbtct_2">#REF!</definedName>
    <definedName name="cocbtct_3">#REF!</definedName>
    <definedName name="cocot">#REF!</definedName>
    <definedName name="cocot_1">#REF!</definedName>
    <definedName name="cocot_2">#REF!</definedName>
    <definedName name="cocot_3">#REF!</definedName>
    <definedName name="cocott">#REF!</definedName>
    <definedName name="cocott_1">#REF!</definedName>
    <definedName name="cocott_2">#REF!</definedName>
    <definedName name="cocott_3">#REF!</definedName>
    <definedName name="Code" hidden="1">#REF!</definedName>
    <definedName name="CODE_810_830_INTRCO_FA">#REF!</definedName>
    <definedName name="COF_N">#REF!</definedName>
    <definedName name="COF_N_C">#REF!</definedName>
    <definedName name="COF_N_R">#REF!</definedName>
    <definedName name="Cöï_ly_vaän_chuyeãn">#REF!</definedName>
    <definedName name="CÖÏ_LY_VAÄN_CHUYEÅN">#REF!</definedName>
    <definedName name="Cöï_ly_vaän_chuyeãn_1">#REF!</definedName>
    <definedName name="CÖÏ_LY_VAÄN_CHUYEÅN_1">#REF!</definedName>
    <definedName name="Cöï_ly_vaän_chuyeãn_2">#REF!</definedName>
    <definedName name="CÖÏ_LY_VAÄN_CHUYEÅN_2">#REF!</definedName>
    <definedName name="Cöï_ly_vaän_chuyeãn_3">#REF!</definedName>
    <definedName name="CÖÏ_LY_VAÄN_CHUYEÅN_3">#REF!</definedName>
    <definedName name="ColumnTitle1">#REF!</definedName>
    <definedName name="COMMON">#REF!</definedName>
    <definedName name="COMMON_1">#REF!</definedName>
    <definedName name="COMMON_2">#REF!</definedName>
    <definedName name="comong">#REF!</definedName>
    <definedName name="comong_1">#REF!</definedName>
    <definedName name="comong_2">#REF!</definedName>
    <definedName name="comong_3">#REF!</definedName>
    <definedName name="COMP">#REF!</definedName>
    <definedName name="COMP_COL">#REF!</definedName>
    <definedName name="COMP_ROW">#REF!</definedName>
    <definedName name="Company">#REF!</definedName>
    <definedName name="CON_EQP_COS">#REF!</definedName>
    <definedName name="CON_EQP_COS_1">#REF!</definedName>
    <definedName name="CON_EQP_COS_2">#REF!</definedName>
    <definedName name="CON_EQP_COST">#REF!</definedName>
    <definedName name="CON_EQP_COST_1">#REF!</definedName>
    <definedName name="CON_EQP_COST_2">#REF!</definedName>
    <definedName name="CON1_1">#REF!</definedName>
    <definedName name="CON1_2">#REF!</definedName>
    <definedName name="CON2_1">#REF!</definedName>
    <definedName name="CON2_2">#REF!</definedName>
    <definedName name="Conductor">#REF!</definedName>
    <definedName name="Cong_HM_DTCT">#REF!</definedName>
    <definedName name="Cong_M_DTCT">#REF!</definedName>
    <definedName name="Cong_NC_DTCT">#REF!</definedName>
    <definedName name="Cong_VL_DTCT">#REF!</definedName>
    <definedName name="congbengam">#REF!</definedName>
    <definedName name="congbengam_1">#REF!</definedName>
    <definedName name="congbengam_2">#REF!</definedName>
    <definedName name="congbengam_3">#REF!</definedName>
    <definedName name="congbenuoc">#REF!</definedName>
    <definedName name="congbenuoc_1">#REF!</definedName>
    <definedName name="congbenuoc_2">#REF!</definedName>
    <definedName name="congbenuoc_3">#REF!</definedName>
    <definedName name="congcoc">#REF!</definedName>
    <definedName name="congcoc_1">#REF!</definedName>
    <definedName name="congcoc_2">#REF!</definedName>
    <definedName name="congcoc_3">#REF!</definedName>
    <definedName name="congcocot">#REF!</definedName>
    <definedName name="congcocot_1">#REF!</definedName>
    <definedName name="congcocot_2">#REF!</definedName>
    <definedName name="congcocot_3">#REF!</definedName>
    <definedName name="congcocott">#REF!</definedName>
    <definedName name="congcocott_1">#REF!</definedName>
    <definedName name="congcocott_2">#REF!</definedName>
    <definedName name="congcocott_3">#REF!</definedName>
    <definedName name="congcomong">#REF!</definedName>
    <definedName name="congcomong_1">#REF!</definedName>
    <definedName name="congcomong_2">#REF!</definedName>
    <definedName name="congcomong_3">#REF!</definedName>
    <definedName name="congcottron">#REF!</definedName>
    <definedName name="congcottron_1">#REF!</definedName>
    <definedName name="congcottron_2">#REF!</definedName>
    <definedName name="congcottron_3">#REF!</definedName>
    <definedName name="congcotvuong">#REF!</definedName>
    <definedName name="congcotvuong_1">#REF!</definedName>
    <definedName name="congcotvuong_2">#REF!</definedName>
    <definedName name="congcotvuong_3">#REF!</definedName>
    <definedName name="congdam">#REF!</definedName>
    <definedName name="congdam_1">#REF!</definedName>
    <definedName name="congdam_2">#REF!</definedName>
    <definedName name="congdam_3">#REF!</definedName>
    <definedName name="congdan1">#REF!</definedName>
    <definedName name="congdan1_1">#REF!</definedName>
    <definedName name="congdan1_2">#REF!</definedName>
    <definedName name="congdan1_3">#REF!</definedName>
    <definedName name="congdan2">#REF!</definedName>
    <definedName name="congdan2_1">#REF!</definedName>
    <definedName name="congdan2_2">#REF!</definedName>
    <definedName name="congdan2_3">#REF!</definedName>
    <definedName name="congdandusan">#REF!</definedName>
    <definedName name="congdandusan_1">#REF!</definedName>
    <definedName name="congdandusan_2">#REF!</definedName>
    <definedName name="congdandusan_3">#REF!</definedName>
    <definedName name="CONGL_310106_HNI">#REF!</definedName>
    <definedName name="conglanhto">#REF!</definedName>
    <definedName name="conglanhto_1">#REF!</definedName>
    <definedName name="conglanhto_2">#REF!</definedName>
    <definedName name="conglanhto_3">#REF!</definedName>
    <definedName name="congmong">#REF!</definedName>
    <definedName name="congmong_1">#REF!</definedName>
    <definedName name="congmong_2">#REF!</definedName>
    <definedName name="congmong_3">#REF!</definedName>
    <definedName name="congmongbang">#REF!</definedName>
    <definedName name="congmongbang_1">#REF!</definedName>
    <definedName name="congmongbang_2">#REF!</definedName>
    <definedName name="congmongbang_3">#REF!</definedName>
    <definedName name="congmongdon">#REF!</definedName>
    <definedName name="congmongdon_1">#REF!</definedName>
    <definedName name="congmongdon_2">#REF!</definedName>
    <definedName name="congmongdon_3">#REF!</definedName>
    <definedName name="congpanen">#REF!</definedName>
    <definedName name="congpanen_1">#REF!</definedName>
    <definedName name="congpanen_2">#REF!</definedName>
    <definedName name="congpanen_3">#REF!</definedName>
    <definedName name="congsan">#REF!</definedName>
    <definedName name="congsan_1">#REF!</definedName>
    <definedName name="congsan_2">#REF!</definedName>
    <definedName name="congsan_3">#REF!</definedName>
    <definedName name="congthang">#REF!</definedName>
    <definedName name="congthang_1">#REF!</definedName>
    <definedName name="congthang_2">#REF!</definedName>
    <definedName name="congthang_3">#REF!</definedName>
    <definedName name="CONPL30_09_03">#REF!</definedName>
    <definedName name="CONPL31_12_03">#REF!</definedName>
    <definedName name="CONST_EQ">#REF!</definedName>
    <definedName name="CONST_EQ_1">#REF!</definedName>
    <definedName name="CONST_EQ_2">#REF!</definedName>
    <definedName name="Continue">#REF!</definedName>
    <definedName name="Continue_1">#REF!</definedName>
    <definedName name="Continue_2">#REF!</definedName>
    <definedName name="Continue_3">#REF!</definedName>
    <definedName name="continue1">#REF!</definedName>
    <definedName name="copyl">NA()</definedName>
    <definedName name="copyl_1">NA()</definedName>
    <definedName name="copyl_2">NA()</definedName>
    <definedName name="Corp">#REF!</definedName>
    <definedName name="CostCenter">#REF!</definedName>
    <definedName name="cottron">#REF!</definedName>
    <definedName name="cottron_1">#REF!</definedName>
    <definedName name="cottron_2">#REF!</definedName>
    <definedName name="cottron_3">#REF!</definedName>
    <definedName name="cotvuong">#REF!</definedName>
    <definedName name="cotvuong_1">#REF!</definedName>
    <definedName name="cotvuong_2">#REF!</definedName>
    <definedName name="cotvuong_3">#REF!</definedName>
    <definedName name="COVER">#REF!</definedName>
    <definedName name="COVER_1">#REF!</definedName>
    <definedName name="COVER_2">#REF!</definedName>
    <definedName name="CPC">#REF!</definedName>
    <definedName name="CPC_1">#REF!</definedName>
    <definedName name="CPC_2">#REF!</definedName>
    <definedName name="cpdd1">#REF!</definedName>
    <definedName name="cpdd2">#REF!</definedName>
    <definedName name="CPK">#REF!</definedName>
    <definedName name="CPK_1">#REF!</definedName>
    <definedName name="CPK_2">#REF!</definedName>
    <definedName name="CPVC100">#REF!</definedName>
    <definedName name="CPVC100_1">#REF!</definedName>
    <definedName name="CPVC100_1_1">#REF!</definedName>
    <definedName name="CPVC100_2">#REF!</definedName>
    <definedName name="CPVC100_2_1">#REF!</definedName>
    <definedName name="CPVC100_3">#REF!</definedName>
    <definedName name="CPVC35">#REF!</definedName>
    <definedName name="CPVCDN">#REF!</definedName>
    <definedName name="CRB_28_12_06_WO_DEP_INTACC">#REF!</definedName>
    <definedName name="CRB_310106_LIVE">#REF!</definedName>
    <definedName name="CRB_WO_DEP_INT_810_830_325_FA">#REF!</definedName>
    <definedName name="CRC_Early_Field">#REF!</definedName>
    <definedName name="CRD">#REF!</definedName>
    <definedName name="CRD_1">#REF!</definedName>
    <definedName name="CRD_2">#REF!</definedName>
    <definedName name="CRD_3">#REF!</definedName>
    <definedName name="CREDIT">#REF!</definedName>
    <definedName name="Creditor">#REF!</definedName>
    <definedName name="Creditor_1">#REF!</definedName>
    <definedName name="Creditor_2">#REF!</definedName>
    <definedName name="CRITINST">#REF!</definedName>
    <definedName name="CRITINST_1">#REF!</definedName>
    <definedName name="CRITINST_2">#REF!</definedName>
    <definedName name="CRITPURC">#REF!</definedName>
    <definedName name="CRITPURC_1">#REF!</definedName>
    <definedName name="CRITPURC_2">#REF!</definedName>
    <definedName name="CRS">#REF!</definedName>
    <definedName name="CRS_1">#REF!</definedName>
    <definedName name="CRS_2">#REF!</definedName>
    <definedName name="CRS_3">#REF!</definedName>
    <definedName name="CS">#REF!</definedName>
    <definedName name="CS_1">#REF!</definedName>
    <definedName name="CS_1_1">#REF!</definedName>
    <definedName name="CS_1_1_1">#REF!</definedName>
    <definedName name="CS_1_2">#REF!</definedName>
    <definedName name="CS_10">#REF!</definedName>
    <definedName name="CS_10_1">#REF!</definedName>
    <definedName name="CS_10_2">#REF!</definedName>
    <definedName name="CS_10_3">#REF!</definedName>
    <definedName name="CS_100">#REF!</definedName>
    <definedName name="CS_100_1">#REF!</definedName>
    <definedName name="CS_100_2">#REF!</definedName>
    <definedName name="CS_100_3">#REF!</definedName>
    <definedName name="CS_10S">#REF!</definedName>
    <definedName name="CS_10S_1">#REF!</definedName>
    <definedName name="CS_10S_2">#REF!</definedName>
    <definedName name="CS_10S_3">#REF!</definedName>
    <definedName name="CS_120">#REF!</definedName>
    <definedName name="CS_120_1">#REF!</definedName>
    <definedName name="CS_120_2">#REF!</definedName>
    <definedName name="CS_120_3">#REF!</definedName>
    <definedName name="CS_140">#REF!</definedName>
    <definedName name="CS_140_1">#REF!</definedName>
    <definedName name="CS_140_2">#REF!</definedName>
    <definedName name="CS_140_3">#REF!</definedName>
    <definedName name="CS_160">#REF!</definedName>
    <definedName name="CS_160_1">#REF!</definedName>
    <definedName name="CS_160_2">#REF!</definedName>
    <definedName name="CS_160_3">#REF!</definedName>
    <definedName name="CS_2">#REF!</definedName>
    <definedName name="CS_2_1">#REF!</definedName>
    <definedName name="CS_2_1_1">#REF!</definedName>
    <definedName name="CS_2_2">#REF!</definedName>
    <definedName name="CS_20">#REF!</definedName>
    <definedName name="CS_20_1">#REF!</definedName>
    <definedName name="CS_20_2">#REF!</definedName>
    <definedName name="CS_20_3">#REF!</definedName>
    <definedName name="CS_3">#REF!</definedName>
    <definedName name="CS_3_1">#REF!</definedName>
    <definedName name="CS_3_2">#REF!</definedName>
    <definedName name="CS_30">#REF!</definedName>
    <definedName name="CS_30_1">#REF!</definedName>
    <definedName name="CS_30_2">#REF!</definedName>
    <definedName name="CS_30_3">#REF!</definedName>
    <definedName name="CS_40">#REF!</definedName>
    <definedName name="CS_40_1">#REF!</definedName>
    <definedName name="CS_40_2">#REF!</definedName>
    <definedName name="CS_40_3">#REF!</definedName>
    <definedName name="CS_40S">#REF!</definedName>
    <definedName name="CS_40S_1">#REF!</definedName>
    <definedName name="CS_40S_2">#REF!</definedName>
    <definedName name="CS_40S_3">#REF!</definedName>
    <definedName name="CS_5S">#REF!</definedName>
    <definedName name="CS_5S_1">#REF!</definedName>
    <definedName name="CS_5S_2">#REF!</definedName>
    <definedName name="CS_5S_3">#REF!</definedName>
    <definedName name="CS_60">#REF!</definedName>
    <definedName name="CS_60_1">#REF!</definedName>
    <definedName name="CS_60_2">#REF!</definedName>
    <definedName name="CS_60_3">#REF!</definedName>
    <definedName name="CS_80">#REF!</definedName>
    <definedName name="CS_80_1">#REF!</definedName>
    <definedName name="CS_80_2">#REF!</definedName>
    <definedName name="CS_80_3">#REF!</definedName>
    <definedName name="CS_80S">#REF!</definedName>
    <definedName name="CS_80S_1">#REF!</definedName>
    <definedName name="CS_80S_2">#REF!</definedName>
    <definedName name="CS_80S_3">#REF!</definedName>
    <definedName name="CS_STD">#REF!</definedName>
    <definedName name="CS_STD_1">#REF!</definedName>
    <definedName name="CS_STD_2">#REF!</definedName>
    <definedName name="CS_STD_3">#REF!</definedName>
    <definedName name="CS_XS">#REF!</definedName>
    <definedName name="CS_XS_1">#REF!</definedName>
    <definedName name="CS_XS_2">#REF!</definedName>
    <definedName name="CS_XS_3">#REF!</definedName>
    <definedName name="CS_XXS">#REF!</definedName>
    <definedName name="CS_XXS_1">#REF!</definedName>
    <definedName name="CS_XXS_2">#REF!</definedName>
    <definedName name="CS_XXS_3">#REF!</definedName>
    <definedName name="csd3p">#REF!</definedName>
    <definedName name="csd3p_1">#REF!</definedName>
    <definedName name="csd3p_2">#REF!</definedName>
    <definedName name="csd3p_3">#REF!</definedName>
    <definedName name="csddg1p">#REF!</definedName>
    <definedName name="csddg1p_1">#REF!</definedName>
    <definedName name="csddg1p_2">#REF!</definedName>
    <definedName name="csddg1p_3">#REF!</definedName>
    <definedName name="csddt1p">#REF!</definedName>
    <definedName name="csddt1p_1">#REF!</definedName>
    <definedName name="csddt1p_2">#REF!</definedName>
    <definedName name="csddt1p_3">#REF!</definedName>
    <definedName name="csht3p">#REF!</definedName>
    <definedName name="csht3p_1">#REF!</definedName>
    <definedName name="csht3p_2">#REF!</definedName>
    <definedName name="csht3p_3">#REF!</definedName>
    <definedName name="csx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CT" hidden="1">{#N/A,#N/A,TRUE,"BT M200 da 10x20"}</definedName>
    <definedName name="CT_1" hidden="1">{#N/A,#N/A,TRUE,"BT M200 da 10x20"}</definedName>
    <definedName name="CT_1_1" hidden="1">{#N/A,#N/A,TRUE,"BT M200 da 10x20"}</definedName>
    <definedName name="CT_1_1_1" hidden="1">{#N/A,#N/A,TRUE,"BT M200 da 10x20"}</definedName>
    <definedName name="CT_1_2" hidden="1">{#N/A,#N/A,TRUE,"BT M200 da 10x20"}</definedName>
    <definedName name="CT_2" hidden="1">{#N/A,#N/A,TRUE,"BT M200 da 10x20"}</definedName>
    <definedName name="CT_2_1" hidden="1">{#N/A,#N/A,TRUE,"BT M200 da 10x20"}</definedName>
    <definedName name="CT_3" hidden="1">{#N/A,#N/A,TRUE,"BT M200 da 10x20"}</definedName>
    <definedName name="ctbbt" hidden="1">{"'Sheet1'!$L$16"}</definedName>
    <definedName name="ctbbt_1" hidden="1">{"'Sheet1'!$L$16"}</definedName>
    <definedName name="ctbbt_1_1" hidden="1">{"'Sheet1'!$L$16"}</definedName>
    <definedName name="ctbbt_1_1_1" hidden="1">{"'Sheet1'!$L$16"}</definedName>
    <definedName name="ctbbt_1_2" hidden="1">{"'Sheet1'!$L$16"}</definedName>
    <definedName name="ctbbt_2" hidden="1">{"'Sheet1'!$L$16"}</definedName>
    <definedName name="ctbbt_2_1" hidden="1">{"'Sheet1'!$L$16"}</definedName>
    <definedName name="ctbbt_3" hidden="1">{"'Sheet1'!$L$16"}</definedName>
    <definedName name="CTCT1" hidden="1">{"'Sheet1'!$L$16"}</definedName>
    <definedName name="CTCT1_1" hidden="1">{"'Sheet1'!$L$16"}</definedName>
    <definedName name="CTCT1_1_1" hidden="1">{"'Sheet1'!$L$16"}</definedName>
    <definedName name="CTCT1_1_1_1" hidden="1">{"'Sheet1'!$L$16"}</definedName>
    <definedName name="CTCT1_1_2" hidden="1">{"'Sheet1'!$L$16"}</definedName>
    <definedName name="CTCT1_2" hidden="1">{"'Sheet1'!$L$16"}</definedName>
    <definedName name="CTCT1_2_1" hidden="1">{"'Sheet1'!$L$16"}</definedName>
    <definedName name="CTCT1_3" hidden="1">{"'Sheet1'!$L$16"}</definedName>
    <definedName name="ctdn9697">#REF!</definedName>
    <definedName name="ctdn9697_1">#REF!</definedName>
    <definedName name="ctdn9697_2">#REF!</definedName>
    <definedName name="ctiep">#REF!</definedName>
    <definedName name="CTIET">#REF!</definedName>
    <definedName name="CTIET_1">#REF!</definedName>
    <definedName name="CTIET_2">#REF!</definedName>
    <definedName name="CTIET_3">#REF!</definedName>
    <definedName name="CTLAY">#REF!</definedName>
    <definedName name="CTLAY_1">#REF!</definedName>
    <definedName name="CTLAY_2">#REF!</definedName>
    <definedName name="CTLAY_3">#REF!</definedName>
    <definedName name="ctmai">#REF!</definedName>
    <definedName name="ctong">#REF!</definedName>
    <definedName name="CTÖØ">#REF!</definedName>
    <definedName name="CTÖØ_1">#REF!</definedName>
    <definedName name="CTÖØ_1_1">#REF!</definedName>
    <definedName name="CTÖØ_1_1_1">#REF!</definedName>
    <definedName name="CTÖØ_1_2">#REF!</definedName>
    <definedName name="CTÖØ_2">#REF!</definedName>
    <definedName name="CTÖØ_2_1">#REF!</definedName>
    <definedName name="CTÖØ_2_1_1">#REF!</definedName>
    <definedName name="CTÖØ_2_2">#REF!</definedName>
    <definedName name="ctre">#REF!</definedName>
    <definedName name="Cty_TNHH_HYDRO_AGRI">#REF!</definedName>
    <definedName name="Cty_TNHH_HYDRO_AGRI_1">#REF!</definedName>
    <definedName name="Cty_TNHH_HYDRO_AGRI_2">#REF!</definedName>
    <definedName name="CTY_VTKTNN_CAÀN_THÔ">#REF!</definedName>
    <definedName name="CTY_VTKTNN_CAÀN_THÔ_1">#REF!</definedName>
    <definedName name="CTY_VTKTNN_CAÀN_THÔ_1_1">#REF!</definedName>
    <definedName name="CTY_VTKTNN_CAÀN_THÔ_1_1_1">#REF!</definedName>
    <definedName name="CTY_VTKTNN_CAÀN_THÔ_1_2">#REF!</definedName>
    <definedName name="CTY_VTKTNN_CAÀN_THÔ_2">#REF!</definedName>
    <definedName name="CTY_VTKTNN_CAÀN_THÔ_2_1">#REF!</definedName>
    <definedName name="CTY_VTKTNN_CAÀN_THÔ_2_1_1">#REF!</definedName>
    <definedName name="CTY_VTKTNN_CAÀN_THÔ_2_2">#REF!</definedName>
    <definedName name="CU_LY">#REF!</definedName>
    <definedName name="CUADROS" hidden="1">{#N/A,#N/A,FALSE,"Full";#N/A,#N/A,FALSE,"Half";#N/A,#N/A,FALSE,"Op Expenses";#N/A,#N/A,FALSE,"Cap Charge";#N/A,#N/A,FALSE,"Cost C";#N/A,#N/A,FALSE,"PP&amp;E";#N/A,#N/A,FALSE,"R&amp;D"}</definedName>
    <definedName name="CUCHI">#REF!</definedName>
    <definedName name="CUCHI_1">#REF!</definedName>
    <definedName name="CUCHI_2">#REF!</definedName>
    <definedName name="cui">#REF!</definedName>
    <definedName name="cuoc_vc">#REF!</definedName>
    <definedName name="CURRENCY">#REF!</definedName>
    <definedName name="CURRENCY_1">#REF!</definedName>
    <definedName name="CURRENCY_2">#REF!</definedName>
    <definedName name="current">#REF!</definedName>
    <definedName name="Current_port_Table">#REF!</definedName>
    <definedName name="CUST_DEP2">#REF!</definedName>
    <definedName name="cvvc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cvvcfv" hidden="1">#REF!</definedName>
    <definedName name="CX">#REF!</definedName>
    <definedName name="cx_1">#REF!</definedName>
    <definedName name="D" hidden="1">{"Offgrid",#N/A,FALSE,"OFFGRID";"Region",#N/A,FALSE,"REGION";"Offgrid -2",#N/A,FALSE,"OFFGRID";"WTP",#N/A,FALSE,"WTP";"WTP -2",#N/A,FALSE,"WTP";"Project",#N/A,FALSE,"PROJECT";"Summary -2",#N/A,FALSE,"SUMMARY"}</definedName>
    <definedName name="D_7101A_B">#REF!</definedName>
    <definedName name="D_7101A_B_1">#REF!</definedName>
    <definedName name="D_7101A_B_2">#REF!</definedName>
    <definedName name="da" hidden="1">#REF!</definedName>
    <definedName name="daa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ad">#REF!</definedName>
    <definedName name="dai1_1">#REF!</definedName>
    <definedName name="dai1_2">#REF!</definedName>
    <definedName name="dai1_3">#REF!</definedName>
    <definedName name="dai2_1">#REF!</definedName>
    <definedName name="dai2_2">#REF!</definedName>
    <definedName name="dai2_3">#REF!</definedName>
    <definedName name="dai3_1">#REF!</definedName>
    <definedName name="dai3_2">#REF!</definedName>
    <definedName name="dai3_3">#REF!</definedName>
    <definedName name="dai4_1">#REF!</definedName>
    <definedName name="dai4_2">#REF!</definedName>
    <definedName name="dai4_3">#REF!</definedName>
    <definedName name="dai5_1">#REF!</definedName>
    <definedName name="dai5_2">#REF!</definedName>
    <definedName name="dai5_3">#REF!</definedName>
    <definedName name="dai6_1">#REF!</definedName>
    <definedName name="dai6_2">#REF!</definedName>
    <definedName name="dai6_3">#REF!</definedName>
    <definedName name="daiC">"VLOOKUP(F2,dailuong,10,0)"</definedName>
    <definedName name="daiP">"VLOOKUP(F2,dailuong,4,0)"</definedName>
    <definedName name="daiR">"VLOOKUP(F2,dailuong,13,0)"</definedName>
    <definedName name="daiS">"VLOOKUP(F2,dailuong,7,0)"</definedName>
    <definedName name="dam">#REF!</definedName>
    <definedName name="dam_1">78000</definedName>
    <definedName name="dan1_1">#REF!</definedName>
    <definedName name="dan1_2">#REF!</definedName>
    <definedName name="dan1_3">#REF!</definedName>
    <definedName name="dan2_1">#REF!</definedName>
    <definedName name="dan2_2">#REF!</definedName>
    <definedName name="dan2_3">#REF!</definedName>
    <definedName name="danducsan">#REF!</definedName>
    <definedName name="danducsan_1">#REF!</definedName>
    <definedName name="danducsan_2">#REF!</definedName>
    <definedName name="danducsan_3">#REF!</definedName>
    <definedName name="DanToc">#REF!</definedName>
    <definedName name="DAOHAN">#REF!</definedName>
    <definedName name="dasc" hidden="1">{#N/A,#N/A,FALSE,"Aging Summary";#N/A,#N/A,FALSE,"Ratio Analysis";#N/A,#N/A,FALSE,"Test 120 Day Accts";#N/A,#N/A,FALSE,"Tickmarks"}</definedName>
    <definedName name="data">#REF!</definedName>
    <definedName name="Data.Dump" localSheetId="6" hidden="1">OFFSET([0]!Data.Top.Left,1,0)</definedName>
    <definedName name="Data.Dump" localSheetId="3" hidden="1">OFFSET([0]!Data.Top.Left,1,0)</definedName>
    <definedName name="Data.Dump" hidden="1">OFFSET([0]!Data.Top.Left,1,0)</definedName>
    <definedName name="data_1">#REF!</definedName>
    <definedName name="DATA_DATA2_List">#REF!</definedName>
    <definedName name="DATA_DATA2_List_1">#REF!</definedName>
    <definedName name="DATA_DATA2_List_1_1">#REF!</definedName>
    <definedName name="DATA_DATA2_List_1_1_1">#REF!</definedName>
    <definedName name="DATA_DATA2_List_1_2">#REF!</definedName>
    <definedName name="DATA_DATA2_List_2">#REF!</definedName>
    <definedName name="DATA_DATA2_List_2_1">#REF!</definedName>
    <definedName name="DATA_DATA2_List_2_1_1">#REF!</definedName>
    <definedName name="DATA_DATA2_List_2_2">#REF!</definedName>
    <definedName name="DATA_DATA2_List_3">#REF!</definedName>
    <definedName name="DATA_DATA2_List_3_1">#REF!</definedName>
    <definedName name="DATA_DATA2_List_3_2">#REF!</definedName>
    <definedName name="Data_Th.M">#REF!</definedName>
    <definedName name="data1" hidden="1">#REF!</definedName>
    <definedName name="Data11">#REF!</definedName>
    <definedName name="Data11_1">#REF!</definedName>
    <definedName name="DATA123">#REF!</definedName>
    <definedName name="data2" hidden="1">#REF!</definedName>
    <definedName name="data290303">#REF!</definedName>
    <definedName name="data3" hidden="1">#REF!</definedName>
    <definedName name="data30_31">#REF!</definedName>
    <definedName name="data300403">#REF!</definedName>
    <definedName name="Data41">#REF!</definedName>
    <definedName name="Data41_1">#REF!</definedName>
    <definedName name="_xlnm.Database">#REF!</definedName>
    <definedName name="DataDump">#REF!</definedName>
    <definedName name="DataFilter">#N/A</definedName>
    <definedName name="datak">#REF!</definedName>
    <definedName name="datal">#REF!</definedName>
    <definedName name="DataSort">#N/A</definedName>
    <definedName name="DataYTD">#REF!</definedName>
    <definedName name="Date">#REF!</definedName>
    <definedName name="DATE_">#REF!</definedName>
    <definedName name="DATE_2">#REF!</definedName>
    <definedName name="Date1">#REF!</definedName>
    <definedName name="DATEE">#REF!</definedName>
    <definedName name="DAY">#REF!</definedName>
    <definedName name="db">#REF!</definedName>
    <definedName name="DB1_">#REF!</definedName>
    <definedName name="DB2_">#REF!</definedName>
    <definedName name="DB3_">#REF!</definedName>
    <definedName name="DBSFX">#REF!</definedName>
    <definedName name="dcd">#REF! #REF!</definedName>
    <definedName name="dche">#REF!</definedName>
    <definedName name="DCR" hidden="1">#REF!</definedName>
    <definedName name="dcwqc" hidden="1">{#N/A,#N/A,FALSE,"Aging Summary";#N/A,#N/A,FALSE,"Ratio Analysis";#N/A,#N/A,FALSE,"Test 120 Day Accts";#N/A,#N/A,FALSE,"Tickmarks"}</definedName>
    <definedName name="DD">#REF!</definedName>
    <definedName name="DD_1">#REF!</definedName>
    <definedName name="DD_1_1">#REF!</definedName>
    <definedName name="DD_1_1_1">#REF!</definedName>
    <definedName name="DD_1_2">#REF!</definedName>
    <definedName name="DD_2">#REF!</definedName>
    <definedName name="DD_2_1">#REF!</definedName>
    <definedName name="DD_2_1_1">#REF!</definedName>
    <definedName name="DD_2_2">#REF!</definedName>
    <definedName name="DD_3">#REF!</definedName>
    <definedName name="DD_3_1">#REF!</definedName>
    <definedName name="DD_3_2">#REF!</definedName>
    <definedName name="dd4x6">#REF!</definedName>
    <definedName name="ddafa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dar2">#REF!</definedName>
    <definedName name="ddasf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ddax">#REF!</definedName>
    <definedName name="DDAY">#REF!</definedName>
    <definedName name="dday_1">#REF!</definedName>
    <definedName name="ddd">#REF!</definedName>
    <definedName name="dddd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dddd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den">#REF!</definedName>
    <definedName name="ddia">#REF!</definedName>
    <definedName name="ddn400_1">#REF!</definedName>
    <definedName name="ddn400_2">#REF!</definedName>
    <definedName name="ddn400_3">#REF!</definedName>
    <definedName name="ddn600_1">#REF!</definedName>
    <definedName name="ddn600_2">#REF!</definedName>
    <definedName name="ddn600_3">#REF!</definedName>
    <definedName name="d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ealtype">#REF!</definedName>
    <definedName name="DEBIT">#REF!</definedName>
    <definedName name="Debtor">#REF!</definedName>
    <definedName name="Debtor_1">#REF!</definedName>
    <definedName name="Debtor_2">#REF!</definedName>
    <definedName name="dede" hidden="1">{"'Sheet1'!$L$16"}</definedName>
    <definedName name="DeductiveLevel">#REF!</definedName>
    <definedName name="delete" hidden="1">{"IGRONIC2",#N/A,FALSE,"IG fixed RONIC";"IGRONIC1",#N/A,FALSE,"IG fixed RONIC"}</definedName>
    <definedName name="delete2" hidden="1">{"IGRONIC2",#N/A,FALSE,"IG fixed RONIC";"IGRONIC1",#N/A,FALSE,"IG fixed RONIC"}</definedName>
    <definedName name="den_bu">#REF!</definedName>
    <definedName name="department">#REF!</definedName>
    <definedName name="Det32x3">#REF!</definedName>
    <definedName name="Det32x3_1">#REF!</definedName>
    <definedName name="Det32x3_2">#REF!</definedName>
    <definedName name="Det35x3">#REF!</definedName>
    <definedName name="Det35x3_1">#REF!</definedName>
    <definedName name="Det35x3_2">#REF!</definedName>
    <definedName name="Det40x4">#REF!</definedName>
    <definedName name="Det40x4_1">#REF!</definedName>
    <definedName name="Det40x4_2">#REF!</definedName>
    <definedName name="Det50x5">#REF!</definedName>
    <definedName name="Det50x5_1">#REF!</definedName>
    <definedName name="Det50x5_2">#REF!</definedName>
    <definedName name="Det63x6">#REF!</definedName>
    <definedName name="Det63x6_1">#REF!</definedName>
    <definedName name="Det63x6_2">#REF!</definedName>
    <definedName name="Det75x6">#REF!</definedName>
    <definedName name="Det75x6_1">#REF!</definedName>
    <definedName name="Det75x6_2">#REF!</definedName>
    <definedName name="Detail">#REF!</definedName>
    <definedName name="df">#REF!</definedName>
    <definedName name="df_1">#REF!</definedName>
    <definedName name="df_2">#REF!</definedName>
    <definedName name="dfd" hidden="1">#REF!</definedName>
    <definedName name="dfdf">#REF!</definedName>
    <definedName name="DFDSFDSDFS" hidden="1">{#N/A,#N/A,FALSE,"ISEWAD";#N/A,#N/A,FALSE,"THAI";#N/A,#N/A,FALSE,"INDIA";#N/A,#N/A,FALSE,"MAL";#N/A,#N/A,FALSE,"SWA";#N/A,#N/A,FALSE,"INDO"}</definedName>
    <definedName name="dfg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dfgf">#REF!</definedName>
    <definedName name="dfgfdgdg">#REF! #REF!</definedName>
    <definedName name="dfhdfhhg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dfhgdhdhfgfsdh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dfs">#REF!</definedName>
    <definedName name="dfsfdsd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dg">#REF!</definedName>
    <definedName name="DG_1">#REF!</definedName>
    <definedName name="DG_2">#REF!</definedName>
    <definedName name="DG_3">#REF!</definedName>
    <definedName name="DGCTI592">#REF!</definedName>
    <definedName name="DGCTI592_1">#REF!</definedName>
    <definedName name="DGCTI592_2">#REF!</definedName>
    <definedName name="DGDFGDF" hidden="1">{#N/A,#N/A,FALSE,"ISEWAD";#N/A,#N/A,FALSE,"THAI";#N/A,#N/A,FALSE,"INDIA";#N/A,#N/A,FALSE,"MAL";#N/A,#N/A,FALSE,"SWA";#N/A,#N/A,FALSE,"INDO"}</definedName>
    <definedName name="dgfsgdsf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dgjdgjdg" hidden="1">#REF!</definedName>
    <definedName name="DGNC">#REF!</definedName>
    <definedName name="dgsdg" hidden="1">{"'Sheet1'!$L$16"}</definedName>
    <definedName name="DGTV">#REF!</definedName>
    <definedName name="dgvl">#REF!</definedName>
    <definedName name="dgvl_1">#REF!</definedName>
    <definedName name="dgvl_2">#REF!</definedName>
    <definedName name="dgvl_3">#REF!</definedName>
    <definedName name="DGVT">#REF!</definedName>
    <definedName name="DGVUA">#REF!</definedName>
    <definedName name="DGXDTT">#REF!</definedName>
    <definedName name="dh">#REF!</definedName>
    <definedName name="dhgfdhgfd" hidden="1">#REF!</definedName>
    <definedName name="dhgsd" hidden="1">{"Offgrid",#N/A,FALSE,"OFFGRID";"Region",#N/A,FALSE,"REGION";"Offgrid -2",#N/A,FALSE,"OFFGRID";"WTP",#N/A,FALSE,"WTP";"WTP -2",#N/A,FALSE,"WTP";"Project",#N/A,FALSE,"PROJECT";"Summary -2",#N/A,FALSE,"SUMMARY"}</definedName>
    <definedName name="dhhs" hidden="1">{"'Sheet1'!$L$16"}</definedName>
    <definedName name="dhjdjhg" hidden="1">#REF!</definedName>
    <definedName name="Địa_điểm">#REF!</definedName>
    <definedName name="DiaDiemLamViec">#REF!</definedName>
    <definedName name="diem">#REF!</definedName>
    <definedName name="dien">#REF!</definedName>
    <definedName name="dientichck">#REF!</definedName>
    <definedName name="dientichck_1">#REF!</definedName>
    <definedName name="dientichck_2">#REF!</definedName>
    <definedName name="dientichck_3">#REF!</definedName>
    <definedName name="DIS_INS">#REF!</definedName>
    <definedName name="DIS_NO_INS">#REF!</definedName>
    <definedName name="DIS_NO_INS_1">#REF!</definedName>
    <definedName name="DIS_NO_INS_HAVINGINS">#REF!</definedName>
    <definedName name="DIS_NO_INS_HAVINGINS_1">#REF!</definedName>
    <definedName name="DIS_W_INS">#REF!</definedName>
    <definedName name="DIS_W_INS_1">#REF!</definedName>
    <definedName name="DISB_DT">#REF!</definedName>
    <definedName name="DISB_DT_1">#REF!</definedName>
    <definedName name="DISBURSAL_AMT">#REF!</definedName>
    <definedName name="DISBURSAL_DT">#REF!</definedName>
    <definedName name="Discount" hidden="1">#REF!</definedName>
    <definedName name="display_area_2" hidden="1">#REF!</definedName>
    <definedName name="division">#REF!</definedName>
    <definedName name="djdgjg" hidden="1">#REF!</definedName>
    <definedName name="DLCC">#REF!</definedName>
    <definedName name="DLCT">#REF!</definedName>
    <definedName name="DLCT_1">#REF!</definedName>
    <definedName name="DLCT_2">#REF!</definedName>
    <definedName name="DLCT_3">#REF!</definedName>
    <definedName name="DLCTCT">#REF!</definedName>
    <definedName name="DLCTCT_1">#REF!</definedName>
    <definedName name="DLCTCT_2">#REF!</definedName>
    <definedName name="DLCTCT_3">#REF!</definedName>
    <definedName name="DM">#REF!</definedName>
    <definedName name="DM_1">#REF!</definedName>
    <definedName name="DM_2">#REF!</definedName>
    <definedName name="DM_3">#REF!</definedName>
    <definedName name="dmat">#REF!</definedName>
    <definedName name="dmdv">#REF!</definedName>
    <definedName name="DMHH">#REF!</definedName>
    <definedName name="dmoi">#REF!</definedName>
    <definedName name="DNK" hidden="1">{"fdsup://IBCentral/FAT Viewer?action=UPDATE&amp;creator=factset&amp;DOC_NAME=fat:reuters_annual_source_window.fat&amp;display_string=Audit&amp;DYN_ARGS=TRUE&amp;VAR:ID1=G6218510&amp;VAR:RCODE=ATOT&amp;VAR:SDATE=20091299&amp;VAR:FREQ=Y&amp;VAR:RELITEM=RP&amp;VAR:CURRENCY=LOCAL&amp;VAR:CURRSOURCE=EXSH","ARE&amp;VAR:NATFREQ=ANNUAL&amp;VAR:RFIELD=FINALIZED&amp;VAR:DB_TYPE=NR&amp;VAR:UNITS=M&amp;window=popup&amp;width=450&amp;height=300&amp;START_MAXIMIZED=FALSE"}</definedName>
    <definedName name="DÑt45x4">#REF!</definedName>
    <definedName name="DÑt45x4_1">#REF!</definedName>
    <definedName name="DÑt45x4_2">#REF!</definedName>
    <definedName name="DO">#REF!</definedName>
    <definedName name="DO_1">#REF!</definedName>
    <definedName name="DO_2">#REF!</definedName>
    <definedName name="DO_3">#REF!</definedName>
    <definedName name="doan1">#REF!</definedName>
    <definedName name="doan1_1">#REF!</definedName>
    <definedName name="doan1_2">#REF!</definedName>
    <definedName name="doan1_3">#REF!</definedName>
    <definedName name="doan2">#REF!</definedName>
    <definedName name="doan2_1">#REF!</definedName>
    <definedName name="doan2_2">#REF!</definedName>
    <definedName name="doan2_3">#REF!</definedName>
    <definedName name="doan3">#REF!</definedName>
    <definedName name="doan3_1">#REF!</definedName>
    <definedName name="doan3_2">#REF!</definedName>
    <definedName name="doan3_3">#REF!</definedName>
    <definedName name="doan4">#REF!</definedName>
    <definedName name="doan4_1">#REF!</definedName>
    <definedName name="doan4_2">#REF!</definedName>
    <definedName name="doan4_3">#REF!</definedName>
    <definedName name="doan5">#REF!</definedName>
    <definedName name="doan5_1">#REF!</definedName>
    <definedName name="doan5_2">#REF!</definedName>
    <definedName name="doan5_3">#REF!</definedName>
    <definedName name="doan6">#REF!</definedName>
    <definedName name="doan6_1">#REF!</definedName>
    <definedName name="doan6_2">#REF!</definedName>
    <definedName name="doan6_3">#REF!</definedName>
    <definedName name="dobt">#REF!</definedName>
    <definedName name="dobt_1">#REF!</definedName>
    <definedName name="dobt_2">#REF!</definedName>
    <definedName name="Document_array">{"Thang 12 nam 2003.xls","Sheet1"}</definedName>
    <definedName name="Document_array_1">{"Book1"}</definedName>
    <definedName name="Document_array_1_1">{"Book1"}</definedName>
    <definedName name="Document_array_1_1_1">{"Book1"}</definedName>
    <definedName name="Document_array_1_1_1_1">{"Book1"}</definedName>
    <definedName name="Document_array_1_1_1_1_1">{"Book1"}</definedName>
    <definedName name="Document_array_1_1_1_1_1_1">{"Book1"}</definedName>
    <definedName name="Document_array_1_1_1_1_1_1_1">{"Book1"}</definedName>
    <definedName name="Document_array_1_1_1_1_1_1_1_1">{"Book1"}</definedName>
    <definedName name="Document_array_1_1_1_1_1_1_2">{"Book1"}</definedName>
    <definedName name="Document_array_1_1_1_1_1_2">{"Book1"}</definedName>
    <definedName name="Document_array_1_1_1_1_1_2_1">{"Book1"}</definedName>
    <definedName name="Document_array_1_1_1_1_1_3">{"Book1"}</definedName>
    <definedName name="Document_array_1_1_1_1_2">{"Book1"}</definedName>
    <definedName name="Document_array_1_1_1_1_2_1">{"Book1"}</definedName>
    <definedName name="Document_array_1_1_1_1_2_1_1">{"Book1"}</definedName>
    <definedName name="Document_array_1_1_1_1_2_2">{"Book1"}</definedName>
    <definedName name="Document_array_1_1_1_1_3">{"Book1"}</definedName>
    <definedName name="Document_array_1_1_1_1_3_1">{"Book1"}</definedName>
    <definedName name="Document_array_1_1_1_1_4">{"Book1"}</definedName>
    <definedName name="Document_array_1_1_1_2">{"Book1"}</definedName>
    <definedName name="Document_array_1_1_1_2_1">{"Book1"}</definedName>
    <definedName name="Document_array_1_1_1_2_1_1">{"Book1"}</definedName>
    <definedName name="Document_array_1_1_1_2_1_1_1">{"Book1"}</definedName>
    <definedName name="Document_array_1_1_1_2_1_2">{"Book1"}</definedName>
    <definedName name="Document_array_1_1_1_2_2">{"Book1"}</definedName>
    <definedName name="Document_array_1_1_1_2_2_1">{"Book1"}</definedName>
    <definedName name="Document_array_1_1_1_2_3">{"Book1"}</definedName>
    <definedName name="Document_array_1_1_1_3">{"Book1"}</definedName>
    <definedName name="Document_array_1_1_1_3_1">{"Book1"}</definedName>
    <definedName name="Document_array_1_1_1_3_1_1">{"Book1"}</definedName>
    <definedName name="Document_array_1_1_1_3_2">{"Book1"}</definedName>
    <definedName name="Document_array_1_1_1_4">{"Book1"}</definedName>
    <definedName name="Document_array_1_1_1_4_1">{"Book1"}</definedName>
    <definedName name="Document_array_1_1_1_5">{"Book1"}</definedName>
    <definedName name="Document_array_1_1_2">{"Book1"}</definedName>
    <definedName name="Document_array_1_1_2_1">{"Book1"}</definedName>
    <definedName name="Document_array_1_1_2_1_1">{"Book1"}</definedName>
    <definedName name="Document_array_1_1_2_1_1_1">{"Book1"}</definedName>
    <definedName name="Document_array_1_1_2_1_1_1_1">{"Book1"}</definedName>
    <definedName name="Document_array_1_1_2_1_1_2">{"Book1"}</definedName>
    <definedName name="Document_array_1_1_2_1_2">{"Book1"}</definedName>
    <definedName name="Document_array_1_1_2_1_2_1">{"Book1"}</definedName>
    <definedName name="Document_array_1_1_2_1_3">{"Book1"}</definedName>
    <definedName name="Document_array_1_1_2_2">{"Book1"}</definedName>
    <definedName name="Document_array_1_1_2_2_1">{"Book1"}</definedName>
    <definedName name="Document_array_1_1_2_2_1_1">{"Book1"}</definedName>
    <definedName name="Document_array_1_1_2_2_2">{"Book1"}</definedName>
    <definedName name="Document_array_1_1_2_3">{"Book1"}</definedName>
    <definedName name="Document_array_1_1_2_3_1">{"Book1"}</definedName>
    <definedName name="Document_array_1_1_2_4">{"Book1"}</definedName>
    <definedName name="Document_array_1_1_3">{"Book1"}</definedName>
    <definedName name="Document_array_1_1_3_1">{"Book1"}</definedName>
    <definedName name="Document_array_1_1_3_1_1">{"Book1"}</definedName>
    <definedName name="Document_array_1_1_3_1_1_1">{"Book1"}</definedName>
    <definedName name="Document_array_1_1_3_1_1_1_1">{"Book1"}</definedName>
    <definedName name="Document_array_1_1_3_1_1_2">{"Book1"}</definedName>
    <definedName name="Document_array_1_1_3_1_2">{"Book1"}</definedName>
    <definedName name="Document_array_1_1_3_1_2_1">{"Book1"}</definedName>
    <definedName name="Document_array_1_1_3_1_3">{"Book1"}</definedName>
    <definedName name="Document_array_1_1_3_2">{"Book1"}</definedName>
    <definedName name="Document_array_1_1_3_2_1">{"Book1"}</definedName>
    <definedName name="Document_array_1_1_3_2_1_1">{"Book1"}</definedName>
    <definedName name="Document_array_1_1_3_2_2">{"Book1"}</definedName>
    <definedName name="Document_array_1_1_3_3">{"Book1"}</definedName>
    <definedName name="Document_array_1_1_3_3_1">{"Book1"}</definedName>
    <definedName name="Document_array_1_1_3_4">{"Book1"}</definedName>
    <definedName name="Document_array_1_1_4">{"Book1"}</definedName>
    <definedName name="Document_array_1_1_4_1">{"Book1"}</definedName>
    <definedName name="Document_array_1_1_4_1_1">{"Book1"}</definedName>
    <definedName name="Document_array_1_1_4_1_1_1">{"Book1"}</definedName>
    <definedName name="Document_array_1_1_4_1_2">{"Book1"}</definedName>
    <definedName name="Document_array_1_1_4_2">{"Book1"}</definedName>
    <definedName name="Document_array_1_1_4_2_1">{"Book1"}</definedName>
    <definedName name="Document_array_1_1_4_3">{"Book1"}</definedName>
    <definedName name="Document_array_1_1_5">{"Book1"}</definedName>
    <definedName name="Document_array_1_1_5_1">{"Book1"}</definedName>
    <definedName name="Document_array_1_1_5_1_1">{"Book1"}</definedName>
    <definedName name="Document_array_1_1_5_2">{"Book1"}</definedName>
    <definedName name="Document_array_1_2">{"Book1"}</definedName>
    <definedName name="Document_array_1_2_1">{"Book1"}</definedName>
    <definedName name="Document_array_1_2_1_1">{"Book1"}</definedName>
    <definedName name="Document_array_1_2_1_1_1">{"Book1"}</definedName>
    <definedName name="Document_array_1_2_1_1_1_1">{"Book1"}</definedName>
    <definedName name="Document_array_1_2_1_1_1_1_1">{"Book1"}</definedName>
    <definedName name="Document_array_1_2_1_1_1_1_1_1">{"Book1"}</definedName>
    <definedName name="Document_array_1_2_1_1_1_1_2">{"Book1"}</definedName>
    <definedName name="Document_array_1_2_1_1_1_2">{"Book1"}</definedName>
    <definedName name="Document_array_1_2_1_1_1_2_1">{"Book1"}</definedName>
    <definedName name="Document_array_1_2_1_1_1_3">{"Book1"}</definedName>
    <definedName name="Document_array_1_2_1_1_2">{"Book1"}</definedName>
    <definedName name="Document_array_1_2_1_1_2_1">{"Book1"}</definedName>
    <definedName name="Document_array_1_2_1_1_2_1_1">{"Book1"}</definedName>
    <definedName name="Document_array_1_2_1_1_2_2">{"Book1"}</definedName>
    <definedName name="Document_array_1_2_1_1_3">{"Book1"}</definedName>
    <definedName name="Document_array_1_2_1_1_3_1">{"Book1"}</definedName>
    <definedName name="Document_array_1_2_1_1_4">{"Book1"}</definedName>
    <definedName name="Document_array_1_2_1_2">{"Book1"}</definedName>
    <definedName name="Document_array_1_2_1_2_1">{"Book1"}</definedName>
    <definedName name="Document_array_1_2_1_2_1_1">{"Book1"}</definedName>
    <definedName name="Document_array_1_2_1_2_1_1_1">{"Book1"}</definedName>
    <definedName name="Document_array_1_2_1_2_1_2">{"Book1"}</definedName>
    <definedName name="Document_array_1_2_1_2_2">{"Book1"}</definedName>
    <definedName name="Document_array_1_2_1_2_2_1">{"Book1"}</definedName>
    <definedName name="Document_array_1_2_1_2_3">{"Book1"}</definedName>
    <definedName name="Document_array_1_2_1_3">{"Book1"}</definedName>
    <definedName name="Document_array_1_2_1_3_1">{"Book1"}</definedName>
    <definedName name="Document_array_1_2_1_3_1_1">{"Book1"}</definedName>
    <definedName name="Document_array_1_2_1_3_2">{"Book1"}</definedName>
    <definedName name="Document_array_1_2_1_4">{"Book1"}</definedName>
    <definedName name="Document_array_1_2_1_4_1">{"Book1"}</definedName>
    <definedName name="Document_array_1_2_1_5">{"Book1"}</definedName>
    <definedName name="Document_array_1_2_2">{"Book1"}</definedName>
    <definedName name="Document_array_1_2_2_1">{"Book1"}</definedName>
    <definedName name="Document_array_1_2_2_1_1">{"Book1"}</definedName>
    <definedName name="Document_array_1_2_2_1_1_1">{"Book1"}</definedName>
    <definedName name="Document_array_1_2_2_1_1_1_1">{"Book1"}</definedName>
    <definedName name="Document_array_1_2_2_1_1_2">{"Book1"}</definedName>
    <definedName name="Document_array_1_2_2_1_2">{"Book1"}</definedName>
    <definedName name="Document_array_1_2_2_1_2_1">{"Book1"}</definedName>
    <definedName name="Document_array_1_2_2_1_3">{"Book1"}</definedName>
    <definedName name="Document_array_1_2_2_2">{"Book1"}</definedName>
    <definedName name="Document_array_1_2_2_2_1">{"Book1"}</definedName>
    <definedName name="Document_array_1_2_2_2_1_1">{"Book1"}</definedName>
    <definedName name="Document_array_1_2_2_2_2">{"Book1"}</definedName>
    <definedName name="Document_array_1_2_2_3">{"Book1"}</definedName>
    <definedName name="Document_array_1_2_2_3_1">{"Book1"}</definedName>
    <definedName name="Document_array_1_2_2_4">{"Book1"}</definedName>
    <definedName name="Document_array_1_2_3">{"Book1"}</definedName>
    <definedName name="Document_array_1_2_3_1">{"Book1"}</definedName>
    <definedName name="Document_array_1_2_3_1_1">{"Book1"}</definedName>
    <definedName name="Document_array_1_2_3_1_1_1">{"Book1"}</definedName>
    <definedName name="Document_array_1_2_3_1_1_1_1">{"Book1"}</definedName>
    <definedName name="Document_array_1_2_3_1_1_2">{"Book1"}</definedName>
    <definedName name="Document_array_1_2_3_1_2">{"Book1"}</definedName>
    <definedName name="Document_array_1_2_3_1_2_1">{"Book1"}</definedName>
    <definedName name="Document_array_1_2_3_1_3">{"Book1"}</definedName>
    <definedName name="Document_array_1_2_3_2">{"Book1"}</definedName>
    <definedName name="Document_array_1_2_3_2_1">{"Book1"}</definedName>
    <definedName name="Document_array_1_2_3_2_1_1">{"Book1"}</definedName>
    <definedName name="Document_array_1_2_3_2_2">{"Book1"}</definedName>
    <definedName name="Document_array_1_2_3_3">{"Book1"}</definedName>
    <definedName name="Document_array_1_2_3_3_1">{"Book1"}</definedName>
    <definedName name="Document_array_1_2_3_4">{"Book1"}</definedName>
    <definedName name="Document_array_1_2_4">{"Book1"}</definedName>
    <definedName name="Document_array_1_2_4_1">{"Book1"}</definedName>
    <definedName name="Document_array_1_2_4_1_1">{"Book1"}</definedName>
    <definedName name="Document_array_1_2_4_1_1_1">{"Book1"}</definedName>
    <definedName name="Document_array_1_2_4_1_2">{"Book1"}</definedName>
    <definedName name="Document_array_1_2_4_2">{"Book1"}</definedName>
    <definedName name="Document_array_1_2_4_2_1">{"Book1"}</definedName>
    <definedName name="Document_array_1_2_4_3">{"Book1"}</definedName>
    <definedName name="Document_array_1_2_5">{"Book1"}</definedName>
    <definedName name="Document_array_1_2_5_1">{"Book1"}</definedName>
    <definedName name="Document_array_1_2_5_1_1">{"Book1"}</definedName>
    <definedName name="Document_array_1_2_5_2">{"Book1"}</definedName>
    <definedName name="Document_array_1_3">{"Book1"}</definedName>
    <definedName name="Document_array_1_3_1">{"Book1"}</definedName>
    <definedName name="Document_array_1_3_1_1">{"Book1"}</definedName>
    <definedName name="Document_array_1_3_1_1_1">{"Book1"}</definedName>
    <definedName name="Document_array_1_3_1_1_1_1">{"Book1"}</definedName>
    <definedName name="Document_array_1_3_1_1_1_1_1">{"Book1"}</definedName>
    <definedName name="Document_array_1_3_1_1_1_1_1_1">{"Book1"}</definedName>
    <definedName name="Document_array_1_3_1_1_1_1_2">{"Book1"}</definedName>
    <definedName name="Document_array_1_3_1_1_1_2">{"Book1"}</definedName>
    <definedName name="Document_array_1_3_1_1_1_2_1">{"Book1"}</definedName>
    <definedName name="Document_array_1_3_1_1_1_3">{"Book1"}</definedName>
    <definedName name="Document_array_1_3_1_1_2">{"Book1"}</definedName>
    <definedName name="Document_array_1_3_1_1_2_1">{"Book1"}</definedName>
    <definedName name="Document_array_1_3_1_1_2_1_1">{"Book1"}</definedName>
    <definedName name="Document_array_1_3_1_1_2_2">{"Book1"}</definedName>
    <definedName name="Document_array_1_3_1_1_3">{"Book1"}</definedName>
    <definedName name="Document_array_1_3_1_1_3_1">{"Book1"}</definedName>
    <definedName name="Document_array_1_3_1_1_4">{"Book1"}</definedName>
    <definedName name="Document_array_1_3_1_2">{"Book1"}</definedName>
    <definedName name="Document_array_1_3_1_2_1">{"Book1"}</definedName>
    <definedName name="Document_array_1_3_1_2_1_1">{"Book1"}</definedName>
    <definedName name="Document_array_1_3_1_2_1_1_1">{"Book1"}</definedName>
    <definedName name="Document_array_1_3_1_2_1_2">{"Book1"}</definedName>
    <definedName name="Document_array_1_3_1_2_2">{"Book1"}</definedName>
    <definedName name="Document_array_1_3_1_2_2_1">{"Book1"}</definedName>
    <definedName name="Document_array_1_3_1_2_3">{"Book1"}</definedName>
    <definedName name="Document_array_1_3_1_3">{"Book1"}</definedName>
    <definedName name="Document_array_1_3_1_3_1">{"Book1"}</definedName>
    <definedName name="Document_array_1_3_1_3_1_1">{"Book1"}</definedName>
    <definedName name="Document_array_1_3_1_3_2">{"Book1"}</definedName>
    <definedName name="Document_array_1_3_1_4">{"Book1"}</definedName>
    <definedName name="Document_array_1_3_1_4_1">{"Book1"}</definedName>
    <definedName name="Document_array_1_3_1_5">{"Book1"}</definedName>
    <definedName name="Document_array_1_3_2">{"Book1"}</definedName>
    <definedName name="Document_array_1_3_2_1">{"Book1"}</definedName>
    <definedName name="Document_array_1_3_2_1_1">{"Book1"}</definedName>
    <definedName name="Document_array_1_3_2_1_1_1">{"Book1"}</definedName>
    <definedName name="Document_array_1_3_2_1_1_1_1">{"Book1"}</definedName>
    <definedName name="Document_array_1_3_2_1_1_2">{"Book1"}</definedName>
    <definedName name="Document_array_1_3_2_1_2">{"Book1"}</definedName>
    <definedName name="Document_array_1_3_2_1_2_1">{"Book1"}</definedName>
    <definedName name="Document_array_1_3_2_1_3">{"Book1"}</definedName>
    <definedName name="Document_array_1_3_2_2">{"Book1"}</definedName>
    <definedName name="Document_array_1_3_2_2_1">{"Book1"}</definedName>
    <definedName name="Document_array_1_3_2_2_1_1">{"Book1"}</definedName>
    <definedName name="Document_array_1_3_2_2_2">{"Book1"}</definedName>
    <definedName name="Document_array_1_3_2_3">{"Book1"}</definedName>
    <definedName name="Document_array_1_3_2_3_1">{"Book1"}</definedName>
    <definedName name="Document_array_1_3_2_4">{"Book1"}</definedName>
    <definedName name="Document_array_1_3_3">{"Book1"}</definedName>
    <definedName name="Document_array_1_3_3_1">{"Book1"}</definedName>
    <definedName name="Document_array_1_3_3_1_1">{"Book1"}</definedName>
    <definedName name="Document_array_1_3_3_1_1_1">{"Book1"}</definedName>
    <definedName name="Document_array_1_3_3_1_1_1_1">{"Book1"}</definedName>
    <definedName name="Document_array_1_3_3_1_1_2">{"Book1"}</definedName>
    <definedName name="Document_array_1_3_3_1_2">{"Book1"}</definedName>
    <definedName name="Document_array_1_3_3_1_2_1">{"Book1"}</definedName>
    <definedName name="Document_array_1_3_3_1_3">{"Book1"}</definedName>
    <definedName name="Document_array_1_3_3_2">{"Book1"}</definedName>
    <definedName name="Document_array_1_3_3_2_1">{"Book1"}</definedName>
    <definedName name="Document_array_1_3_3_2_1_1">{"Book1"}</definedName>
    <definedName name="Document_array_1_3_3_2_2">{"Book1"}</definedName>
    <definedName name="Document_array_1_3_3_3">{"Book1"}</definedName>
    <definedName name="Document_array_1_3_3_3_1">{"Book1"}</definedName>
    <definedName name="Document_array_1_3_3_4">{"Book1"}</definedName>
    <definedName name="Document_array_1_3_4">{"Book1"}</definedName>
    <definedName name="Document_array_1_3_4_1">{"Book1"}</definedName>
    <definedName name="Document_array_1_3_4_1_1">{"Book1"}</definedName>
    <definedName name="Document_array_1_3_4_1_1_1">{"Book1"}</definedName>
    <definedName name="Document_array_1_3_4_1_2">{"Book1"}</definedName>
    <definedName name="Document_array_1_3_4_2">{"Book1"}</definedName>
    <definedName name="Document_array_1_3_4_2_1">{"Book1"}</definedName>
    <definedName name="Document_array_1_3_4_3">{"Book1"}</definedName>
    <definedName name="Document_array_1_3_5">{"Book1"}</definedName>
    <definedName name="Document_array_1_3_5_1">{"Book1"}</definedName>
    <definedName name="Document_array_1_3_5_1_1">{"Book1"}</definedName>
    <definedName name="Document_array_1_3_5_2">{"Book1"}</definedName>
    <definedName name="Document_array_1_4">{"Book1"}</definedName>
    <definedName name="Document_array_1_4_1">{"Book1"}</definedName>
    <definedName name="Document_array_1_4_1_1">{"Book1"}</definedName>
    <definedName name="Document_array_1_4_1_1_1">{"Book1"}</definedName>
    <definedName name="Document_array_1_4_1_1_1_1">{"Book1"}</definedName>
    <definedName name="Document_array_1_4_1_1_1_1_1">{"Book1"}</definedName>
    <definedName name="Document_array_1_4_1_1_1_2">{"Book1"}</definedName>
    <definedName name="Document_array_1_4_1_1_2">{"Book1"}</definedName>
    <definedName name="Document_array_1_4_1_1_2_1">{"Book1"}</definedName>
    <definedName name="Document_array_1_4_1_1_3">{"Book1"}</definedName>
    <definedName name="Document_array_1_4_1_2">{"Book1"}</definedName>
    <definedName name="Document_array_1_4_1_2_1">{"Book1"}</definedName>
    <definedName name="Document_array_1_4_1_2_1_1">{"Book1"}</definedName>
    <definedName name="Document_array_1_4_1_2_2">{"Book1"}</definedName>
    <definedName name="Document_array_1_4_1_3">{"Book1"}</definedName>
    <definedName name="Document_array_1_4_1_3_1">{"Book1"}</definedName>
    <definedName name="Document_array_1_4_1_4">{"Book1"}</definedName>
    <definedName name="Document_array_1_4_2">{"Book1"}</definedName>
    <definedName name="Document_array_1_4_2_1">{"Book1"}</definedName>
    <definedName name="Document_array_1_4_2_1_1">{"Book1"}</definedName>
    <definedName name="Document_array_1_4_2_1_1_1">{"Book1"}</definedName>
    <definedName name="Document_array_1_4_2_1_2">{"Book1"}</definedName>
    <definedName name="Document_array_1_4_2_2">{"Book1"}</definedName>
    <definedName name="Document_array_1_4_2_2_1">{"Book1"}</definedName>
    <definedName name="Document_array_1_4_2_3">{"Book1"}</definedName>
    <definedName name="Document_array_1_4_3">{"Book1"}</definedName>
    <definedName name="Document_array_1_4_3_1">{"Book1"}</definedName>
    <definedName name="Document_array_1_4_3_1_1">{"Book1"}</definedName>
    <definedName name="Document_array_1_4_3_2">{"Book1"}</definedName>
    <definedName name="Document_array_1_4_4">{"Book1"}</definedName>
    <definedName name="Document_array_1_4_4_1">{"Book1"}</definedName>
    <definedName name="Document_array_1_4_5">{"Book1"}</definedName>
    <definedName name="Document_array_1_5">{"Book1"}</definedName>
    <definedName name="Document_array_1_5_1">{"Book1"}</definedName>
    <definedName name="Document_array_1_5_1_1">{"Book1"}</definedName>
    <definedName name="Document_array_1_5_1_1_1">{"Book1"}</definedName>
    <definedName name="Document_array_1_5_1_1_1_1">{"Book1"}</definedName>
    <definedName name="Document_array_1_5_1_1_2">{"Book1"}</definedName>
    <definedName name="Document_array_1_5_1_2">{"Book1"}</definedName>
    <definedName name="Document_array_1_5_1_2_1">{"Book1"}</definedName>
    <definedName name="Document_array_1_5_1_3">{"Book1"}</definedName>
    <definedName name="Document_array_1_5_2">{"Book1"}</definedName>
    <definedName name="Document_array_1_5_2_1">{"Book1"}</definedName>
    <definedName name="Document_array_1_5_2_1_1">{"Book1"}</definedName>
    <definedName name="Document_array_1_5_2_2">{"Book1"}</definedName>
    <definedName name="Document_array_1_5_3">{"Book1"}</definedName>
    <definedName name="Document_array_1_5_3_1">{"Book1"}</definedName>
    <definedName name="Document_array_1_5_4">{"Book1"}</definedName>
    <definedName name="Document_array_2">{"Book1"}</definedName>
    <definedName name="Document_array_2_1">{"Book1"}</definedName>
    <definedName name="Document_array_2_1_1">{"Book1"}</definedName>
    <definedName name="Document_array_2_1_1_1">{"Book1"}</definedName>
    <definedName name="Document_array_2_1_1_1_1">{"Book1"}</definedName>
    <definedName name="Document_array_2_1_1_1_1_1">{"Book1"}</definedName>
    <definedName name="Document_array_2_1_1_1_1_1_1">{"Book1"}</definedName>
    <definedName name="Document_array_2_1_1_1_1_1_1_1">{"Book1"}</definedName>
    <definedName name="Document_array_2_1_1_1_1_1_2">{"Book1"}</definedName>
    <definedName name="Document_array_2_1_1_1_1_2">{"Book1"}</definedName>
    <definedName name="Document_array_2_1_1_1_1_2_1">{"Book1"}</definedName>
    <definedName name="Document_array_2_1_1_1_1_3">{"Book1"}</definedName>
    <definedName name="Document_array_2_1_1_1_2">{"Book1"}</definedName>
    <definedName name="Document_array_2_1_1_1_2_1">{"Book1"}</definedName>
    <definedName name="Document_array_2_1_1_1_2_1_1">{"Book1"}</definedName>
    <definedName name="Document_array_2_1_1_1_2_2">{"Book1"}</definedName>
    <definedName name="Document_array_2_1_1_1_3">{"Book1"}</definedName>
    <definedName name="Document_array_2_1_1_1_3_1">{"Book1"}</definedName>
    <definedName name="Document_array_2_1_1_1_4">{"Book1"}</definedName>
    <definedName name="Document_array_2_1_1_2">{"Book1"}</definedName>
    <definedName name="Document_array_2_1_1_2_1">{"Book1"}</definedName>
    <definedName name="Document_array_2_1_1_2_1_1">{"Book1"}</definedName>
    <definedName name="Document_array_2_1_1_2_1_1_1">{"Book1"}</definedName>
    <definedName name="Document_array_2_1_1_2_1_2">{"Book1"}</definedName>
    <definedName name="Document_array_2_1_1_2_2">{"Book1"}</definedName>
    <definedName name="Document_array_2_1_1_2_2_1">{"Book1"}</definedName>
    <definedName name="Document_array_2_1_1_2_3">{"Book1"}</definedName>
    <definedName name="Document_array_2_1_1_3">{"Book1"}</definedName>
    <definedName name="Document_array_2_1_1_3_1">{"Book1"}</definedName>
    <definedName name="Document_array_2_1_1_3_1_1">{"Book1"}</definedName>
    <definedName name="Document_array_2_1_1_3_2">{"Book1"}</definedName>
    <definedName name="Document_array_2_1_1_4">{"Book1"}</definedName>
    <definedName name="Document_array_2_1_1_4_1">{"Book1"}</definedName>
    <definedName name="Document_array_2_1_1_5">{"Book1"}</definedName>
    <definedName name="Document_array_2_1_2">{"Book1"}</definedName>
    <definedName name="Document_array_2_1_2_1">{"Book1"}</definedName>
    <definedName name="Document_array_2_1_2_1_1">{"Book1"}</definedName>
    <definedName name="Document_array_2_1_2_1_1_1">{"Book1"}</definedName>
    <definedName name="Document_array_2_1_2_1_1_1_1">{"Book1"}</definedName>
    <definedName name="Document_array_2_1_2_1_1_2">{"Book1"}</definedName>
    <definedName name="Document_array_2_1_2_1_2">{"Book1"}</definedName>
    <definedName name="Document_array_2_1_2_1_2_1">{"Book1"}</definedName>
    <definedName name="Document_array_2_1_2_1_3">{"Book1"}</definedName>
    <definedName name="Document_array_2_1_2_2">{"Book1"}</definedName>
    <definedName name="Document_array_2_1_2_2_1">{"Book1"}</definedName>
    <definedName name="Document_array_2_1_2_2_1_1">{"Book1"}</definedName>
    <definedName name="Document_array_2_1_2_2_2">{"Book1"}</definedName>
    <definedName name="Document_array_2_1_2_3">{"Book1"}</definedName>
    <definedName name="Document_array_2_1_2_3_1">{"Book1"}</definedName>
    <definedName name="Document_array_2_1_2_4">{"Book1"}</definedName>
    <definedName name="Document_array_2_1_3">{"Book1"}</definedName>
    <definedName name="Document_array_2_1_3_1">{"Book1"}</definedName>
    <definedName name="Document_array_2_1_3_1_1">{"Book1"}</definedName>
    <definedName name="Document_array_2_1_3_1_1_1">{"Book1"}</definedName>
    <definedName name="Document_array_2_1_3_1_1_1_1">{"Book1"}</definedName>
    <definedName name="Document_array_2_1_3_1_1_2">{"Book1"}</definedName>
    <definedName name="Document_array_2_1_3_1_2">{"Book1"}</definedName>
    <definedName name="Document_array_2_1_3_1_2_1">{"Book1"}</definedName>
    <definedName name="Document_array_2_1_3_1_3">{"Book1"}</definedName>
    <definedName name="Document_array_2_1_3_2">{"Book1"}</definedName>
    <definedName name="Document_array_2_1_3_2_1">{"Book1"}</definedName>
    <definedName name="Document_array_2_1_3_2_1_1">{"Book1"}</definedName>
    <definedName name="Document_array_2_1_3_2_2">{"Book1"}</definedName>
    <definedName name="Document_array_2_1_3_3">{"Book1"}</definedName>
    <definedName name="Document_array_2_1_3_3_1">{"Book1"}</definedName>
    <definedName name="Document_array_2_1_3_4">{"Book1"}</definedName>
    <definedName name="Document_array_2_1_4">{"Book1"}</definedName>
    <definedName name="Document_array_2_1_4_1">{"Book1"}</definedName>
    <definedName name="Document_array_2_1_4_1_1">{"Book1"}</definedName>
    <definedName name="Document_array_2_1_4_1_1_1">{"Book1"}</definedName>
    <definedName name="Document_array_2_1_4_1_2">{"Book1"}</definedName>
    <definedName name="Document_array_2_1_4_2">{"Book1"}</definedName>
    <definedName name="Document_array_2_1_4_2_1">{"Book1"}</definedName>
    <definedName name="Document_array_2_1_4_3">{"Book1"}</definedName>
    <definedName name="Document_array_2_1_5">{"Book1"}</definedName>
    <definedName name="Document_array_2_1_5_1">{"Book1"}</definedName>
    <definedName name="Document_array_2_1_5_1_1">{"Book1"}</definedName>
    <definedName name="Document_array_2_1_5_2">{"Book1"}</definedName>
    <definedName name="Document_array_2_2">{"Book1"}</definedName>
    <definedName name="Document_array_2_2_1">{"Book1"}</definedName>
    <definedName name="Document_array_2_2_1_1">{"Book1"}</definedName>
    <definedName name="Document_array_2_2_1_1_1">{"Book1"}</definedName>
    <definedName name="Document_array_2_2_1_1_1_1">{"Book1"}</definedName>
    <definedName name="Document_array_2_2_1_1_1_1_1">{"Book1"}</definedName>
    <definedName name="Document_array_2_2_1_1_1_1_1_1">{"Book1"}</definedName>
    <definedName name="Document_array_2_2_1_1_1_1_2">{"Book1"}</definedName>
    <definedName name="Document_array_2_2_1_1_1_2">{"Book1"}</definedName>
    <definedName name="Document_array_2_2_1_1_1_2_1">{"Book1"}</definedName>
    <definedName name="Document_array_2_2_1_1_1_3">{"Book1"}</definedName>
    <definedName name="Document_array_2_2_1_1_2">{"Book1"}</definedName>
    <definedName name="Document_array_2_2_1_1_2_1">{"Book1"}</definedName>
    <definedName name="Document_array_2_2_1_1_2_1_1">{"Book1"}</definedName>
    <definedName name="Document_array_2_2_1_1_2_2">{"Book1"}</definedName>
    <definedName name="Document_array_2_2_1_1_3">{"Book1"}</definedName>
    <definedName name="Document_array_2_2_1_1_3_1">{"Book1"}</definedName>
    <definedName name="Document_array_2_2_1_1_4">{"Book1"}</definedName>
    <definedName name="Document_array_2_2_1_2">{"Book1"}</definedName>
    <definedName name="Document_array_2_2_1_2_1">{"Book1"}</definedName>
    <definedName name="Document_array_2_2_1_2_1_1">{"Book1"}</definedName>
    <definedName name="Document_array_2_2_1_2_1_1_1">{"Book1"}</definedName>
    <definedName name="Document_array_2_2_1_2_1_2">{"Book1"}</definedName>
    <definedName name="Document_array_2_2_1_2_2">{"Book1"}</definedName>
    <definedName name="Document_array_2_2_1_2_2_1">{"Book1"}</definedName>
    <definedName name="Document_array_2_2_1_2_3">{"Book1"}</definedName>
    <definedName name="Document_array_2_2_1_3">{"Book1"}</definedName>
    <definedName name="Document_array_2_2_1_3_1">{"Book1"}</definedName>
    <definedName name="Document_array_2_2_1_3_1_1">{"Book1"}</definedName>
    <definedName name="Document_array_2_2_1_3_2">{"Book1"}</definedName>
    <definedName name="Document_array_2_2_1_4">{"Book1"}</definedName>
    <definedName name="Document_array_2_2_1_4_1">{"Book1"}</definedName>
    <definedName name="Document_array_2_2_1_5">{"Book1"}</definedName>
    <definedName name="Document_array_2_2_2">{"Book1"}</definedName>
    <definedName name="Document_array_2_2_2_1">{"Book1"}</definedName>
    <definedName name="Document_array_2_2_2_1_1">{"Book1"}</definedName>
    <definedName name="Document_array_2_2_2_1_1_1">{"Book1"}</definedName>
    <definedName name="Document_array_2_2_2_1_1_1_1">{"Book1"}</definedName>
    <definedName name="Document_array_2_2_2_1_1_2">{"Book1"}</definedName>
    <definedName name="Document_array_2_2_2_1_2">{"Book1"}</definedName>
    <definedName name="Document_array_2_2_2_1_2_1">{"Book1"}</definedName>
    <definedName name="Document_array_2_2_2_1_3">{"Book1"}</definedName>
    <definedName name="Document_array_2_2_2_2">{"Book1"}</definedName>
    <definedName name="Document_array_2_2_2_2_1">{"Book1"}</definedName>
    <definedName name="Document_array_2_2_2_2_1_1">{"Book1"}</definedName>
    <definedName name="Document_array_2_2_2_2_2">{"Book1"}</definedName>
    <definedName name="Document_array_2_2_2_3">{"Book1"}</definedName>
    <definedName name="Document_array_2_2_2_3_1">{"Book1"}</definedName>
    <definedName name="Document_array_2_2_2_4">{"Book1"}</definedName>
    <definedName name="Document_array_2_2_3">{"Book1"}</definedName>
    <definedName name="Document_array_2_2_3_1">{"Book1"}</definedName>
    <definedName name="Document_array_2_2_3_1_1">{"Book1"}</definedName>
    <definedName name="Document_array_2_2_3_1_1_1">{"Book1"}</definedName>
    <definedName name="Document_array_2_2_3_1_1_1_1">{"Book1"}</definedName>
    <definedName name="Document_array_2_2_3_1_1_2">{"Book1"}</definedName>
    <definedName name="Document_array_2_2_3_1_2">{"Book1"}</definedName>
    <definedName name="Document_array_2_2_3_1_2_1">{"Book1"}</definedName>
    <definedName name="Document_array_2_2_3_1_3">{"Book1"}</definedName>
    <definedName name="Document_array_2_2_3_2">{"Book1"}</definedName>
    <definedName name="Document_array_2_2_3_2_1">{"Book1"}</definedName>
    <definedName name="Document_array_2_2_3_2_1_1">{"Book1"}</definedName>
    <definedName name="Document_array_2_2_3_2_2">{"Book1"}</definedName>
    <definedName name="Document_array_2_2_3_3">{"Book1"}</definedName>
    <definedName name="Document_array_2_2_3_3_1">{"Book1"}</definedName>
    <definedName name="Document_array_2_2_3_4">{"Book1"}</definedName>
    <definedName name="Document_array_2_2_4">{"Book1"}</definedName>
    <definedName name="Document_array_2_2_4_1">{"Book1"}</definedName>
    <definedName name="Document_array_2_2_4_1_1">{"Book1"}</definedName>
    <definedName name="Document_array_2_2_4_1_1_1">{"Book1"}</definedName>
    <definedName name="Document_array_2_2_4_1_2">{"Book1"}</definedName>
    <definedName name="Document_array_2_2_4_2">{"Book1"}</definedName>
    <definedName name="Document_array_2_2_4_2_1">{"Book1"}</definedName>
    <definedName name="Document_array_2_2_4_3">{"Book1"}</definedName>
    <definedName name="Document_array_2_2_5">{"Book1"}</definedName>
    <definedName name="Document_array_2_2_5_1">{"Book1"}</definedName>
    <definedName name="Document_array_2_2_5_1_1">{"Book1"}</definedName>
    <definedName name="Document_array_2_2_5_2">{"Book1"}</definedName>
    <definedName name="Document_array_2_3">{"Book1"}</definedName>
    <definedName name="Document_array_2_3_1">{"Book1"}</definedName>
    <definedName name="Document_array_2_3_1_1">{"Book1"}</definedName>
    <definedName name="Document_array_2_3_1_1_1">{"Book1"}</definedName>
    <definedName name="Document_array_2_3_1_1_1_1">{"Book1"}</definedName>
    <definedName name="Document_array_2_3_1_1_1_1_1">{"Book1"}</definedName>
    <definedName name="Document_array_2_3_1_1_1_1_1_1">{"Book1"}</definedName>
    <definedName name="Document_array_2_3_1_1_1_1_2">{"Book1"}</definedName>
    <definedName name="Document_array_2_3_1_1_1_2">{"Book1"}</definedName>
    <definedName name="Document_array_2_3_1_1_1_2_1">{"Book1"}</definedName>
    <definedName name="Document_array_2_3_1_1_1_3">{"Book1"}</definedName>
    <definedName name="Document_array_2_3_1_1_2">{"Book1"}</definedName>
    <definedName name="Document_array_2_3_1_1_2_1">{"Book1"}</definedName>
    <definedName name="Document_array_2_3_1_1_2_1_1">{"Book1"}</definedName>
    <definedName name="Document_array_2_3_1_1_2_2">{"Book1"}</definedName>
    <definedName name="Document_array_2_3_1_1_3">{"Book1"}</definedName>
    <definedName name="Document_array_2_3_1_1_3_1">{"Book1"}</definedName>
    <definedName name="Document_array_2_3_1_1_4">{"Book1"}</definedName>
    <definedName name="Document_array_2_3_1_2">{"Book1"}</definedName>
    <definedName name="Document_array_2_3_1_2_1">{"Book1"}</definedName>
    <definedName name="Document_array_2_3_1_2_1_1">{"Book1"}</definedName>
    <definedName name="Document_array_2_3_1_2_1_1_1">{"Book1"}</definedName>
    <definedName name="Document_array_2_3_1_2_1_2">{"Book1"}</definedName>
    <definedName name="Document_array_2_3_1_2_2">{"Book1"}</definedName>
    <definedName name="Document_array_2_3_1_2_2_1">{"Book1"}</definedName>
    <definedName name="Document_array_2_3_1_2_3">{"Book1"}</definedName>
    <definedName name="Document_array_2_3_1_3">{"Book1"}</definedName>
    <definedName name="Document_array_2_3_1_3_1">{"Book1"}</definedName>
    <definedName name="Document_array_2_3_1_3_1_1">{"Book1"}</definedName>
    <definedName name="Document_array_2_3_1_3_2">{"Book1"}</definedName>
    <definedName name="Document_array_2_3_1_4">{"Book1"}</definedName>
    <definedName name="Document_array_2_3_1_4_1">{"Book1"}</definedName>
    <definedName name="Document_array_2_3_1_5">{"Book1"}</definedName>
    <definedName name="Document_array_2_3_2">{"Book1"}</definedName>
    <definedName name="Document_array_2_3_2_1">{"Book1"}</definedName>
    <definedName name="Document_array_2_3_2_1_1">{"Book1"}</definedName>
    <definedName name="Document_array_2_3_2_1_1_1">{"Book1"}</definedName>
    <definedName name="Document_array_2_3_2_1_1_1_1">{"Book1"}</definedName>
    <definedName name="Document_array_2_3_2_1_1_2">{"Book1"}</definedName>
    <definedName name="Document_array_2_3_2_1_2">{"Book1"}</definedName>
    <definedName name="Document_array_2_3_2_1_2_1">{"Book1"}</definedName>
    <definedName name="Document_array_2_3_2_1_3">{"Book1"}</definedName>
    <definedName name="Document_array_2_3_2_2">{"Book1"}</definedName>
    <definedName name="Document_array_2_3_2_2_1">{"Book1"}</definedName>
    <definedName name="Document_array_2_3_2_2_1_1">{"Book1"}</definedName>
    <definedName name="Document_array_2_3_2_2_2">{"Book1"}</definedName>
    <definedName name="Document_array_2_3_2_3">{"Book1"}</definedName>
    <definedName name="Document_array_2_3_2_3_1">{"Book1"}</definedName>
    <definedName name="Document_array_2_3_2_4">{"Book1"}</definedName>
    <definedName name="Document_array_2_3_3">{"Book1"}</definedName>
    <definedName name="Document_array_2_3_3_1">{"Book1"}</definedName>
    <definedName name="Document_array_2_3_3_1_1">{"Book1"}</definedName>
    <definedName name="Document_array_2_3_3_1_1_1">{"Book1"}</definedName>
    <definedName name="Document_array_2_3_3_1_1_1_1">{"Book1"}</definedName>
    <definedName name="Document_array_2_3_3_1_1_2">{"Book1"}</definedName>
    <definedName name="Document_array_2_3_3_1_2">{"Book1"}</definedName>
    <definedName name="Document_array_2_3_3_1_2_1">{"Book1"}</definedName>
    <definedName name="Document_array_2_3_3_1_3">{"Book1"}</definedName>
    <definedName name="Document_array_2_3_3_2">{"Book1"}</definedName>
    <definedName name="Document_array_2_3_3_2_1">{"Book1"}</definedName>
    <definedName name="Document_array_2_3_3_2_1_1">{"Book1"}</definedName>
    <definedName name="Document_array_2_3_3_2_2">{"Book1"}</definedName>
    <definedName name="Document_array_2_3_3_3">{"Book1"}</definedName>
    <definedName name="Document_array_2_3_3_3_1">{"Book1"}</definedName>
    <definedName name="Document_array_2_3_3_4">{"Book1"}</definedName>
    <definedName name="Document_array_2_3_4">{"Book1"}</definedName>
    <definedName name="Document_array_2_3_4_1">{"Book1"}</definedName>
    <definedName name="Document_array_2_3_4_1_1">{"Book1"}</definedName>
    <definedName name="Document_array_2_3_4_1_1_1">{"Book1"}</definedName>
    <definedName name="Document_array_2_3_4_1_2">{"Book1"}</definedName>
    <definedName name="Document_array_2_3_4_2">{"Book1"}</definedName>
    <definedName name="Document_array_2_3_4_2_1">{"Book1"}</definedName>
    <definedName name="Document_array_2_3_4_3">{"Book1"}</definedName>
    <definedName name="Document_array_2_3_5">{"Book1"}</definedName>
    <definedName name="Document_array_2_3_5_1">{"Book1"}</definedName>
    <definedName name="Document_array_2_3_5_1_1">{"Book1"}</definedName>
    <definedName name="Document_array_2_3_5_2">{"Book1"}</definedName>
    <definedName name="Document_array_2_4">{"Book1"}</definedName>
    <definedName name="Document_array_2_4_1">{"Book1"}</definedName>
    <definedName name="Document_array_2_4_1_1">{"Book1"}</definedName>
    <definedName name="Document_array_2_4_1_1_1">{"Book1"}</definedName>
    <definedName name="Document_array_2_4_1_1_1_1">{"Book1"}</definedName>
    <definedName name="Document_array_2_4_1_1_1_1_1">{"Book1"}</definedName>
    <definedName name="Document_array_2_4_1_1_1_2">{"Book1"}</definedName>
    <definedName name="Document_array_2_4_1_1_2">{"Book1"}</definedName>
    <definedName name="Document_array_2_4_1_1_2_1">{"Book1"}</definedName>
    <definedName name="Document_array_2_4_1_1_3">{"Book1"}</definedName>
    <definedName name="Document_array_2_4_1_2">{"Book1"}</definedName>
    <definedName name="Document_array_2_4_1_2_1">{"Book1"}</definedName>
    <definedName name="Document_array_2_4_1_2_1_1">{"Book1"}</definedName>
    <definedName name="Document_array_2_4_1_2_2">{"Book1"}</definedName>
    <definedName name="Document_array_2_4_1_3">{"Book1"}</definedName>
    <definedName name="Document_array_2_4_1_3_1">{"Book1"}</definedName>
    <definedName name="Document_array_2_4_1_4">{"Book1"}</definedName>
    <definedName name="Document_array_2_4_2">{"Book1"}</definedName>
    <definedName name="Document_array_2_4_2_1">{"Book1"}</definedName>
    <definedName name="Document_array_2_4_2_1_1">{"Book1"}</definedName>
    <definedName name="Document_array_2_4_2_1_1_1">{"Book1"}</definedName>
    <definedName name="Document_array_2_4_2_1_2">{"Book1"}</definedName>
    <definedName name="Document_array_2_4_2_2">{"Book1"}</definedName>
    <definedName name="Document_array_2_4_2_2_1">{"Book1"}</definedName>
    <definedName name="Document_array_2_4_2_3">{"Book1"}</definedName>
    <definedName name="Document_array_2_4_3">{"Book1"}</definedName>
    <definedName name="Document_array_2_4_3_1">{"Book1"}</definedName>
    <definedName name="Document_array_2_4_3_1_1">{"Book1"}</definedName>
    <definedName name="Document_array_2_4_3_2">{"Book1"}</definedName>
    <definedName name="Document_array_2_4_4">{"Book1"}</definedName>
    <definedName name="Document_array_2_4_4_1">{"Book1"}</definedName>
    <definedName name="Document_array_2_4_5">{"Book1"}</definedName>
    <definedName name="Document_array_2_5">{"Book1"}</definedName>
    <definedName name="Document_array_2_5_1">{"Book1"}</definedName>
    <definedName name="Document_array_2_5_1_1">{"Book1"}</definedName>
    <definedName name="Document_array_2_5_1_1_1">{"Book1"}</definedName>
    <definedName name="Document_array_2_5_1_1_1_1">{"Book1"}</definedName>
    <definedName name="Document_array_2_5_1_1_2">{"Book1"}</definedName>
    <definedName name="Document_array_2_5_1_2">{"Book1"}</definedName>
    <definedName name="Document_array_2_5_1_2_1">{"Book1"}</definedName>
    <definedName name="Document_array_2_5_1_3">{"Book1"}</definedName>
    <definedName name="Document_array_2_5_2">{"Book1"}</definedName>
    <definedName name="Document_array_2_5_2_1">{"Book1"}</definedName>
    <definedName name="Document_array_2_5_2_1_1">{"Book1"}</definedName>
    <definedName name="Document_array_2_5_2_2">{"Book1"}</definedName>
    <definedName name="Document_array_2_5_3">{"Book1"}</definedName>
    <definedName name="Document_array_2_5_3_1">{"Book1"}</definedName>
    <definedName name="Document_array_2_5_4">{"Book1"}</definedName>
    <definedName name="Document_array_3">{"Book1"}</definedName>
    <definedName name="Document_array_3_1">{"Book1"}</definedName>
    <definedName name="Document_array_3_1_1">{"Book1"}</definedName>
    <definedName name="Document_array_3_1_1_1">{"Book1"}</definedName>
    <definedName name="Document_array_3_1_1_1_1">{"Book1"}</definedName>
    <definedName name="Document_array_3_1_1_1_1_1">{"Book1"}</definedName>
    <definedName name="Document_array_3_1_1_1_1_1_1">{"Book1"}</definedName>
    <definedName name="Document_array_3_1_1_1_1_1_1_1">{"Book1"}</definedName>
    <definedName name="Document_array_3_1_1_1_1_1_2">{"Book1"}</definedName>
    <definedName name="Document_array_3_1_1_1_1_2">{"Book1"}</definedName>
    <definedName name="Document_array_3_1_1_1_1_2_1">{"Book1"}</definedName>
    <definedName name="Document_array_3_1_1_1_1_3">{"Book1"}</definedName>
    <definedName name="Document_array_3_1_1_1_2">{"Book1"}</definedName>
    <definedName name="Document_array_3_1_1_1_2_1">{"Book1"}</definedName>
    <definedName name="Document_array_3_1_1_1_2_1_1">{"Book1"}</definedName>
    <definedName name="Document_array_3_1_1_1_2_2">{"Book1"}</definedName>
    <definedName name="Document_array_3_1_1_1_3">{"Book1"}</definedName>
    <definedName name="Document_array_3_1_1_1_3_1">{"Book1"}</definedName>
    <definedName name="Document_array_3_1_1_1_4">{"Book1"}</definedName>
    <definedName name="Document_array_3_1_1_2">{"Book1"}</definedName>
    <definedName name="Document_array_3_1_1_2_1">{"Book1"}</definedName>
    <definedName name="Document_array_3_1_1_2_1_1">{"Book1"}</definedName>
    <definedName name="Document_array_3_1_1_2_1_1_1">{"Book1"}</definedName>
    <definedName name="Document_array_3_1_1_2_1_2">{"Book1"}</definedName>
    <definedName name="Document_array_3_1_1_2_2">{"Book1"}</definedName>
    <definedName name="Document_array_3_1_1_2_2_1">{"Book1"}</definedName>
    <definedName name="Document_array_3_1_1_2_3">{"Book1"}</definedName>
    <definedName name="Document_array_3_1_1_3">{"Book1"}</definedName>
    <definedName name="Document_array_3_1_1_3_1">{"Book1"}</definedName>
    <definedName name="Document_array_3_1_1_3_1_1">{"Book1"}</definedName>
    <definedName name="Document_array_3_1_1_3_2">{"Book1"}</definedName>
    <definedName name="Document_array_3_1_1_4">{"Book1"}</definedName>
    <definedName name="Document_array_3_1_1_4_1">{"Book1"}</definedName>
    <definedName name="Document_array_3_1_1_5">{"Book1"}</definedName>
    <definedName name="Document_array_3_1_2">{"Book1"}</definedName>
    <definedName name="Document_array_3_1_2_1">{"Book1"}</definedName>
    <definedName name="Document_array_3_1_2_1_1">{"Book1"}</definedName>
    <definedName name="Document_array_3_1_2_1_1_1">{"Book1"}</definedName>
    <definedName name="Document_array_3_1_2_1_1_1_1">{"Book1"}</definedName>
    <definedName name="Document_array_3_1_2_1_1_2">{"Book1"}</definedName>
    <definedName name="Document_array_3_1_2_1_2">{"Book1"}</definedName>
    <definedName name="Document_array_3_1_2_1_2_1">{"Book1"}</definedName>
    <definedName name="Document_array_3_1_2_1_3">{"Book1"}</definedName>
    <definedName name="Document_array_3_1_2_2">{"Book1"}</definedName>
    <definedName name="Document_array_3_1_2_2_1">{"Book1"}</definedName>
    <definedName name="Document_array_3_1_2_2_1_1">{"Book1"}</definedName>
    <definedName name="Document_array_3_1_2_2_2">{"Book1"}</definedName>
    <definedName name="Document_array_3_1_2_3">{"Book1"}</definedName>
    <definedName name="Document_array_3_1_2_3_1">{"Book1"}</definedName>
    <definedName name="Document_array_3_1_2_4">{"Book1"}</definedName>
    <definedName name="Document_array_3_1_3">{"Book1"}</definedName>
    <definedName name="Document_array_3_1_3_1">{"Book1"}</definedName>
    <definedName name="Document_array_3_1_3_1_1">{"Book1"}</definedName>
    <definedName name="Document_array_3_1_3_1_1_1">{"Book1"}</definedName>
    <definedName name="Document_array_3_1_3_1_1_1_1">{"Book1"}</definedName>
    <definedName name="Document_array_3_1_3_1_1_2">{"Book1"}</definedName>
    <definedName name="Document_array_3_1_3_1_2">{"Book1"}</definedName>
    <definedName name="Document_array_3_1_3_1_2_1">{"Book1"}</definedName>
    <definedName name="Document_array_3_1_3_1_3">{"Book1"}</definedName>
    <definedName name="Document_array_3_1_3_2">{"Book1"}</definedName>
    <definedName name="Document_array_3_1_3_2_1">{"Book1"}</definedName>
    <definedName name="Document_array_3_1_3_2_1_1">{"Book1"}</definedName>
    <definedName name="Document_array_3_1_3_2_2">{"Book1"}</definedName>
    <definedName name="Document_array_3_1_3_3">{"Book1"}</definedName>
    <definedName name="Document_array_3_1_3_3_1">{"Book1"}</definedName>
    <definedName name="Document_array_3_1_3_4">{"Book1"}</definedName>
    <definedName name="Document_array_3_1_4">{"Book1"}</definedName>
    <definedName name="Document_array_3_1_4_1">{"Book1"}</definedName>
    <definedName name="Document_array_3_1_4_1_1">{"Book1"}</definedName>
    <definedName name="Document_array_3_1_4_1_1_1">{"Book1"}</definedName>
    <definedName name="Document_array_3_1_4_1_2">{"Book1"}</definedName>
    <definedName name="Document_array_3_1_4_2">{"Book1"}</definedName>
    <definedName name="Document_array_3_1_4_2_1">{"Book1"}</definedName>
    <definedName name="Document_array_3_1_4_3">{"Book1"}</definedName>
    <definedName name="Document_array_3_1_5">{"Book1"}</definedName>
    <definedName name="Document_array_3_1_5_1">{"Book1"}</definedName>
    <definedName name="Document_array_3_1_5_1_1">{"Book1"}</definedName>
    <definedName name="Document_array_3_1_5_2">{"Book1"}</definedName>
    <definedName name="Document_array_3_2">{"Book1"}</definedName>
    <definedName name="Document_array_3_2_1">{"Book1"}</definedName>
    <definedName name="Document_array_3_2_1_1">{"Book1"}</definedName>
    <definedName name="Document_array_3_2_1_1_1">{"Book1"}</definedName>
    <definedName name="Document_array_3_2_1_1_1_1">{"Book1"}</definedName>
    <definedName name="Document_array_3_2_1_1_1_1_1">{"Book1"}</definedName>
    <definedName name="Document_array_3_2_1_1_1_1_1_1">{"Book1"}</definedName>
    <definedName name="Document_array_3_2_1_1_1_1_2">{"Book1"}</definedName>
    <definedName name="Document_array_3_2_1_1_1_2">{"Book1"}</definedName>
    <definedName name="Document_array_3_2_1_1_1_2_1">{"Book1"}</definedName>
    <definedName name="Document_array_3_2_1_1_1_3">{"Book1"}</definedName>
    <definedName name="Document_array_3_2_1_1_2">{"Book1"}</definedName>
    <definedName name="Document_array_3_2_1_1_2_1">{"Book1"}</definedName>
    <definedName name="Document_array_3_2_1_1_2_1_1">{"Book1"}</definedName>
    <definedName name="Document_array_3_2_1_1_2_2">{"Book1"}</definedName>
    <definedName name="Document_array_3_2_1_1_3">{"Book1"}</definedName>
    <definedName name="Document_array_3_2_1_1_3_1">{"Book1"}</definedName>
    <definedName name="Document_array_3_2_1_1_4">{"Book1"}</definedName>
    <definedName name="Document_array_3_2_1_2">{"Book1"}</definedName>
    <definedName name="Document_array_3_2_1_2_1">{"Book1"}</definedName>
    <definedName name="Document_array_3_2_1_2_1_1">{"Book1"}</definedName>
    <definedName name="Document_array_3_2_1_2_1_1_1">{"Book1"}</definedName>
    <definedName name="Document_array_3_2_1_2_1_2">{"Book1"}</definedName>
    <definedName name="Document_array_3_2_1_2_2">{"Book1"}</definedName>
    <definedName name="Document_array_3_2_1_2_2_1">{"Book1"}</definedName>
    <definedName name="Document_array_3_2_1_2_3">{"Book1"}</definedName>
    <definedName name="Document_array_3_2_1_3">{"Book1"}</definedName>
    <definedName name="Document_array_3_2_1_3_1">{"Book1"}</definedName>
    <definedName name="Document_array_3_2_1_3_1_1">{"Book1"}</definedName>
    <definedName name="Document_array_3_2_1_3_2">{"Book1"}</definedName>
    <definedName name="Document_array_3_2_1_4">{"Book1"}</definedName>
    <definedName name="Document_array_3_2_1_4_1">{"Book1"}</definedName>
    <definedName name="Document_array_3_2_1_5">{"Book1"}</definedName>
    <definedName name="Document_array_3_2_2">{"Book1"}</definedName>
    <definedName name="Document_array_3_2_2_1">{"Book1"}</definedName>
    <definedName name="Document_array_3_2_2_1_1">{"Book1"}</definedName>
    <definedName name="Document_array_3_2_2_1_1_1">{"Book1"}</definedName>
    <definedName name="Document_array_3_2_2_1_1_1_1">{"Book1"}</definedName>
    <definedName name="Document_array_3_2_2_1_1_2">{"Book1"}</definedName>
    <definedName name="Document_array_3_2_2_1_2">{"Book1"}</definedName>
    <definedName name="Document_array_3_2_2_1_2_1">{"Book1"}</definedName>
    <definedName name="Document_array_3_2_2_1_3">{"Book1"}</definedName>
    <definedName name="Document_array_3_2_2_2">{"Book1"}</definedName>
    <definedName name="Document_array_3_2_2_2_1">{"Book1"}</definedName>
    <definedName name="Document_array_3_2_2_2_1_1">{"Book1"}</definedName>
    <definedName name="Document_array_3_2_2_2_2">{"Book1"}</definedName>
    <definedName name="Document_array_3_2_2_3">{"Book1"}</definedName>
    <definedName name="Document_array_3_2_2_3_1">{"Book1"}</definedName>
    <definedName name="Document_array_3_2_2_4">{"Book1"}</definedName>
    <definedName name="Document_array_3_2_3">{"Book1"}</definedName>
    <definedName name="Document_array_3_2_3_1">{"Book1"}</definedName>
    <definedName name="Document_array_3_2_3_1_1">{"Book1"}</definedName>
    <definedName name="Document_array_3_2_3_1_1_1">{"Book1"}</definedName>
    <definedName name="Document_array_3_2_3_1_1_1_1">{"Book1"}</definedName>
    <definedName name="Document_array_3_2_3_1_1_2">{"Book1"}</definedName>
    <definedName name="Document_array_3_2_3_1_2">{"Book1"}</definedName>
    <definedName name="Document_array_3_2_3_1_2_1">{"Book1"}</definedName>
    <definedName name="Document_array_3_2_3_1_3">{"Book1"}</definedName>
    <definedName name="Document_array_3_2_3_2">{"Book1"}</definedName>
    <definedName name="Document_array_3_2_3_2_1">{"Book1"}</definedName>
    <definedName name="Document_array_3_2_3_2_1_1">{"Book1"}</definedName>
    <definedName name="Document_array_3_2_3_2_2">{"Book1"}</definedName>
    <definedName name="Document_array_3_2_3_3">{"Book1"}</definedName>
    <definedName name="Document_array_3_2_3_3_1">{"Book1"}</definedName>
    <definedName name="Document_array_3_2_3_4">{"Book1"}</definedName>
    <definedName name="Document_array_3_2_4">{"Book1"}</definedName>
    <definedName name="Document_array_3_2_4_1">{"Book1"}</definedName>
    <definedName name="Document_array_3_2_4_1_1">{"Book1"}</definedName>
    <definedName name="Document_array_3_2_4_1_1_1">{"Book1"}</definedName>
    <definedName name="Document_array_3_2_4_1_2">{"Book1"}</definedName>
    <definedName name="Document_array_3_2_4_2">{"Book1"}</definedName>
    <definedName name="Document_array_3_2_4_2_1">{"Book1"}</definedName>
    <definedName name="Document_array_3_2_4_3">{"Book1"}</definedName>
    <definedName name="Document_array_3_2_5">{"Book1"}</definedName>
    <definedName name="Document_array_3_2_5_1">{"Book1"}</definedName>
    <definedName name="Document_array_3_2_5_1_1">{"Book1"}</definedName>
    <definedName name="Document_array_3_2_5_2">{"Book1"}</definedName>
    <definedName name="Document_array_3_3">{"Book1"}</definedName>
    <definedName name="Document_array_3_3_1">{"Book1"}</definedName>
    <definedName name="Document_array_3_3_1_1">{"Book1"}</definedName>
    <definedName name="Document_array_3_3_1_1_1">{"Book1"}</definedName>
    <definedName name="Document_array_3_3_1_1_1_1">{"Book1"}</definedName>
    <definedName name="Document_array_3_3_1_1_1_1_1">{"Book1"}</definedName>
    <definedName name="Document_array_3_3_1_1_1_1_1_1">{"Book1"}</definedName>
    <definedName name="Document_array_3_3_1_1_1_1_2">{"Book1"}</definedName>
    <definedName name="Document_array_3_3_1_1_1_2">{"Book1"}</definedName>
    <definedName name="Document_array_3_3_1_1_1_2_1">{"Book1"}</definedName>
    <definedName name="Document_array_3_3_1_1_1_3">{"Book1"}</definedName>
    <definedName name="Document_array_3_3_1_1_2">{"Book1"}</definedName>
    <definedName name="Document_array_3_3_1_1_2_1">{"Book1"}</definedName>
    <definedName name="Document_array_3_3_1_1_2_1_1">{"Book1"}</definedName>
    <definedName name="Document_array_3_3_1_1_2_2">{"Book1"}</definedName>
    <definedName name="Document_array_3_3_1_1_3">{"Book1"}</definedName>
    <definedName name="Document_array_3_3_1_1_3_1">{"Book1"}</definedName>
    <definedName name="Document_array_3_3_1_1_4">{"Book1"}</definedName>
    <definedName name="Document_array_3_3_1_2">{"Book1"}</definedName>
    <definedName name="Document_array_3_3_1_2_1">{"Book1"}</definedName>
    <definedName name="Document_array_3_3_1_2_1_1">{"Book1"}</definedName>
    <definedName name="Document_array_3_3_1_2_1_1_1">{"Book1"}</definedName>
    <definedName name="Document_array_3_3_1_2_1_2">{"Book1"}</definedName>
    <definedName name="Document_array_3_3_1_2_2">{"Book1"}</definedName>
    <definedName name="Document_array_3_3_1_2_2_1">{"Book1"}</definedName>
    <definedName name="Document_array_3_3_1_2_3">{"Book1"}</definedName>
    <definedName name="Document_array_3_3_1_3">{"Book1"}</definedName>
    <definedName name="Document_array_3_3_1_3_1">{"Book1"}</definedName>
    <definedName name="Document_array_3_3_1_3_1_1">{"Book1"}</definedName>
    <definedName name="Document_array_3_3_1_3_2">{"Book1"}</definedName>
    <definedName name="Document_array_3_3_1_4">{"Book1"}</definedName>
    <definedName name="Document_array_3_3_1_4_1">{"Book1"}</definedName>
    <definedName name="Document_array_3_3_1_5">{"Book1"}</definedName>
    <definedName name="Document_array_3_3_2">{"Book1"}</definedName>
    <definedName name="Document_array_3_3_2_1">{"Book1"}</definedName>
    <definedName name="Document_array_3_3_2_1_1">{"Book1"}</definedName>
    <definedName name="Document_array_3_3_2_1_1_1">{"Book1"}</definedName>
    <definedName name="Document_array_3_3_2_1_1_1_1">{"Book1"}</definedName>
    <definedName name="Document_array_3_3_2_1_1_2">{"Book1"}</definedName>
    <definedName name="Document_array_3_3_2_1_2">{"Book1"}</definedName>
    <definedName name="Document_array_3_3_2_1_2_1">{"Book1"}</definedName>
    <definedName name="Document_array_3_3_2_1_3">{"Book1"}</definedName>
    <definedName name="Document_array_3_3_2_2">{"Book1"}</definedName>
    <definedName name="Document_array_3_3_2_2_1">{"Book1"}</definedName>
    <definedName name="Document_array_3_3_2_2_1_1">{"Book1"}</definedName>
    <definedName name="Document_array_3_3_2_2_2">{"Book1"}</definedName>
    <definedName name="Document_array_3_3_2_3">{"Book1"}</definedName>
    <definedName name="Document_array_3_3_2_3_1">{"Book1"}</definedName>
    <definedName name="Document_array_3_3_2_4">{"Book1"}</definedName>
    <definedName name="Document_array_3_3_3">{"Book1"}</definedName>
    <definedName name="Document_array_3_3_3_1">{"Book1"}</definedName>
    <definedName name="Document_array_3_3_3_1_1">{"Book1"}</definedName>
    <definedName name="Document_array_3_3_3_1_1_1">{"Book1"}</definedName>
    <definedName name="Document_array_3_3_3_1_1_1_1">{"Book1"}</definedName>
    <definedName name="Document_array_3_3_3_1_1_2">{"Book1"}</definedName>
    <definedName name="Document_array_3_3_3_1_2">{"Book1"}</definedName>
    <definedName name="Document_array_3_3_3_1_2_1">{"Book1"}</definedName>
    <definedName name="Document_array_3_3_3_1_3">{"Book1"}</definedName>
    <definedName name="Document_array_3_3_3_2">{"Book1"}</definedName>
    <definedName name="Document_array_3_3_3_2_1">{"Book1"}</definedName>
    <definedName name="Document_array_3_3_3_2_1_1">{"Book1"}</definedName>
    <definedName name="Document_array_3_3_3_2_2">{"Book1"}</definedName>
    <definedName name="Document_array_3_3_3_3">{"Book1"}</definedName>
    <definedName name="Document_array_3_3_3_3_1">{"Book1"}</definedName>
    <definedName name="Document_array_3_3_3_4">{"Book1"}</definedName>
    <definedName name="Document_array_3_3_4">{"Book1"}</definedName>
    <definedName name="Document_array_3_3_4_1">{"Book1"}</definedName>
    <definedName name="Document_array_3_3_4_1_1">{"Book1"}</definedName>
    <definedName name="Document_array_3_3_4_1_1_1">{"Book1"}</definedName>
    <definedName name="Document_array_3_3_4_1_2">{"Book1"}</definedName>
    <definedName name="Document_array_3_3_4_2">{"Book1"}</definedName>
    <definedName name="Document_array_3_3_4_2_1">{"Book1"}</definedName>
    <definedName name="Document_array_3_3_4_3">{"Book1"}</definedName>
    <definedName name="Document_array_3_3_5">{"Book1"}</definedName>
    <definedName name="Document_array_3_3_5_1">{"Book1"}</definedName>
    <definedName name="Document_array_3_3_5_1_1">{"Book1"}</definedName>
    <definedName name="Document_array_3_3_5_2">{"Book1"}</definedName>
    <definedName name="Document_array_3_4">{"Book1"}</definedName>
    <definedName name="Document_array_3_4_1">{"Book1"}</definedName>
    <definedName name="Document_array_3_4_1_1">{"Book1"}</definedName>
    <definedName name="Document_array_3_4_1_1_1">{"Book1"}</definedName>
    <definedName name="Document_array_3_4_1_1_1_1">{"Book1"}</definedName>
    <definedName name="Document_array_3_4_1_1_1_1_1">{"Book1"}</definedName>
    <definedName name="Document_array_3_4_1_1_1_2">{"Book1"}</definedName>
    <definedName name="Document_array_3_4_1_1_2">{"Book1"}</definedName>
    <definedName name="Document_array_3_4_1_1_2_1">{"Book1"}</definedName>
    <definedName name="Document_array_3_4_1_1_3">{"Book1"}</definedName>
    <definedName name="Document_array_3_4_1_2">{"Book1"}</definedName>
    <definedName name="Document_array_3_4_1_2_1">{"Book1"}</definedName>
    <definedName name="Document_array_3_4_1_2_1_1">{"Book1"}</definedName>
    <definedName name="Document_array_3_4_1_2_2">{"Book1"}</definedName>
    <definedName name="Document_array_3_4_1_3">{"Book1"}</definedName>
    <definedName name="Document_array_3_4_1_3_1">{"Book1"}</definedName>
    <definedName name="Document_array_3_4_1_4">{"Book1"}</definedName>
    <definedName name="Document_array_3_4_2">{"Book1"}</definedName>
    <definedName name="Document_array_3_4_2_1">{"Book1"}</definedName>
    <definedName name="Document_array_3_4_2_1_1">{"Book1"}</definedName>
    <definedName name="Document_array_3_4_2_1_1_1">{"Book1"}</definedName>
    <definedName name="Document_array_3_4_2_1_2">{"Book1"}</definedName>
    <definedName name="Document_array_3_4_2_2">{"Book1"}</definedName>
    <definedName name="Document_array_3_4_2_2_1">{"Book1"}</definedName>
    <definedName name="Document_array_3_4_2_3">{"Book1"}</definedName>
    <definedName name="Document_array_3_4_3">{"Book1"}</definedName>
    <definedName name="Document_array_3_4_3_1">{"Book1"}</definedName>
    <definedName name="Document_array_3_4_3_1_1">{"Book1"}</definedName>
    <definedName name="Document_array_3_4_3_2">{"Book1"}</definedName>
    <definedName name="Document_array_3_4_4">{"Book1"}</definedName>
    <definedName name="Document_array_3_4_4_1">{"Book1"}</definedName>
    <definedName name="Document_array_3_4_5">{"Book1"}</definedName>
    <definedName name="Document_array_3_5">{"Book1"}</definedName>
    <definedName name="Document_array_3_5_1">{"Book1"}</definedName>
    <definedName name="Document_array_3_5_1_1">{"Book1"}</definedName>
    <definedName name="Document_array_3_5_1_1_1">{"Book1"}</definedName>
    <definedName name="Document_array_3_5_1_1_1_1">{"Book1"}</definedName>
    <definedName name="Document_array_3_5_1_1_2">{"Book1"}</definedName>
    <definedName name="Document_array_3_5_1_2">{"Book1"}</definedName>
    <definedName name="Document_array_3_5_1_2_1">{"Book1"}</definedName>
    <definedName name="Document_array_3_5_1_3">{"Book1"}</definedName>
    <definedName name="Document_array_3_5_2">{"Book1"}</definedName>
    <definedName name="Document_array_3_5_2_1">{"Book1"}</definedName>
    <definedName name="Document_array_3_5_2_1_1">{"Book1"}</definedName>
    <definedName name="Document_array_3_5_2_2">{"Book1"}</definedName>
    <definedName name="Document_array_3_5_3">{"Book1"}</definedName>
    <definedName name="Document_array_3_5_3_1">{"Book1"}</definedName>
    <definedName name="Document_array_3_5_4">{"Book1"}</definedName>
    <definedName name="Document_array_4">{"Thang 12 nam 2003.xls","Sheet1"}</definedName>
    <definedName name="Document_array_4_1">{"Thang 12 nam 2003.xls","Sheet1"}</definedName>
    <definedName name="Document_array_4_1_1">{"Thang 12 nam 2003.xls","Sheet1"}</definedName>
    <definedName name="Document_array_4_1_1_1">{"Thang 12 nam 2003.xls","Sheet1"}</definedName>
    <definedName name="Document_array_4_1_1_1_1">{"Thang 12 nam 2003.xls","Sheet1"}</definedName>
    <definedName name="Document_array_4_1_1_1_1_1">{"Thang 12 nam 2003.xls","Sheet1"}</definedName>
    <definedName name="Document_array_4_1_1_1_1_1_1">{"Thang 12 nam 2003.xls","Sheet1"}</definedName>
    <definedName name="Document_array_4_1_1_1_1_2">{"Thang 12 nam 2003.xls","Sheet1"}</definedName>
    <definedName name="Document_array_4_1_1_1_2">{"Thang 12 nam 2003.xls","Sheet1"}</definedName>
    <definedName name="Document_array_4_1_1_1_2_1">{"Thang 12 nam 2003.xls","Sheet1"}</definedName>
    <definedName name="Document_array_4_1_1_1_3">{"Thang 12 nam 2003.xls","Sheet1"}</definedName>
    <definedName name="Document_array_4_1_1_2">{"Thang 12 nam 2003.xls","Sheet1"}</definedName>
    <definedName name="Document_array_4_1_1_2_1">{"Thang 12 nam 2003.xls","Sheet1"}</definedName>
    <definedName name="Document_array_4_1_1_2_1_1">{"Thang 12 nam 2003.xls","Sheet1"}</definedName>
    <definedName name="Document_array_4_1_1_2_2">{"Thang 12 nam 2003.xls","Sheet1"}</definedName>
    <definedName name="Document_array_4_1_1_3">{"Thang 12 nam 2003.xls","Sheet1"}</definedName>
    <definedName name="Document_array_4_1_1_3_1">{"Thang 12 nam 2003.xls","Sheet1"}</definedName>
    <definedName name="Document_array_4_1_1_4">{"Thang 12 nam 2003.xls","Sheet1"}</definedName>
    <definedName name="Document_array_4_1_2">{"Thang 12 nam 2003.xls","Sheet1"}</definedName>
    <definedName name="Document_array_4_1_2_1">{"Thang 12 nam 2003.xls","Sheet1"}</definedName>
    <definedName name="Document_array_4_1_2_1_1">{"Thang 12 nam 2003.xls","Sheet1"}</definedName>
    <definedName name="Document_array_4_1_2_1_1_1">{"Thang 12 nam 2003.xls","Sheet1"}</definedName>
    <definedName name="Document_array_4_1_2_1_2">{"Thang 12 nam 2003.xls","Sheet1"}</definedName>
    <definedName name="Document_array_4_1_2_2">{"Thang 12 nam 2003.xls","Sheet1"}</definedName>
    <definedName name="Document_array_4_1_2_2_1">{"Thang 12 nam 2003.xls","Sheet1"}</definedName>
    <definedName name="Document_array_4_1_2_3">{"Thang 12 nam 2003.xls","Sheet1"}</definedName>
    <definedName name="Document_array_4_1_3">{"Thang 12 nam 2003.xls","Sheet1"}</definedName>
    <definedName name="Document_array_4_1_3_1">{"Thang 12 nam 2003.xls","Sheet1"}</definedName>
    <definedName name="Document_array_4_1_3_1_1">{"Thang 12 nam 2003.xls","Sheet1"}</definedName>
    <definedName name="Document_array_4_1_3_2">{"Thang 12 nam 2003.xls","Sheet1"}</definedName>
    <definedName name="Document_array_4_1_4">{"Thang 12 nam 2003.xls","Sheet1"}</definedName>
    <definedName name="Document_array_4_1_4_1">{"Thang 12 nam 2003.xls","Sheet1"}</definedName>
    <definedName name="Document_array_4_1_5">{"Thang 12 nam 2003.xls","Sheet1"}</definedName>
    <definedName name="Document_array_4_2">{"Thang 12 nam 2003.xls","Sheet1"}</definedName>
    <definedName name="Document_array_4_2_1">{"Thang 12 nam 2003.xls","Sheet1"}</definedName>
    <definedName name="Document_array_4_2_1_1">{"Thang 12 nam 2003.xls","Sheet1"}</definedName>
    <definedName name="Document_array_4_2_1_1_1">{"Thang 12 nam 2003.xls","Sheet1"}</definedName>
    <definedName name="Document_array_4_2_1_1_1_1">{"Thang 12 nam 2003.xls","Sheet1"}</definedName>
    <definedName name="Document_array_4_2_1_1_2">{"Thang 12 nam 2003.xls","Sheet1"}</definedName>
    <definedName name="Document_array_4_2_1_2">{"Thang 12 nam 2003.xls","Sheet1"}</definedName>
    <definedName name="Document_array_4_2_1_2_1">{"Thang 12 nam 2003.xls","Sheet1"}</definedName>
    <definedName name="Document_array_4_2_1_3">{"Thang 12 nam 2003.xls","Sheet1"}</definedName>
    <definedName name="Document_array_4_2_2">{"Thang 12 nam 2003.xls","Sheet1"}</definedName>
    <definedName name="Document_array_4_2_2_1">{"Thang 12 nam 2003.xls","Sheet1"}</definedName>
    <definedName name="Document_array_4_2_2_1_1">{"Thang 12 nam 2003.xls","Sheet1"}</definedName>
    <definedName name="Document_array_4_2_2_2">{"Thang 12 nam 2003.xls","Sheet1"}</definedName>
    <definedName name="Document_array_4_2_3">{"Thang 12 nam 2003.xls","Sheet1"}</definedName>
    <definedName name="Document_array_4_2_3_1">{"Thang 12 nam 2003.xls","Sheet1"}</definedName>
    <definedName name="Document_array_4_2_4">{"Thang 12 nam 2003.xls","Sheet1"}</definedName>
    <definedName name="Document_array_4_3">{"Thang 12 nam 2003.xls","Sheet1"}</definedName>
    <definedName name="Document_array_4_3_1">{"Thang 12 nam 2003.xls","Sheet1"}</definedName>
    <definedName name="Document_array_4_3_1_1">{"Thang 12 nam 2003.xls","Sheet1"}</definedName>
    <definedName name="Document_array_4_3_1_1_1">{"Thang 12 nam 2003.xls","Sheet1"}</definedName>
    <definedName name="Document_array_4_3_1_1_1_1">{"Thang 12 nam 2003.xls","Sheet1"}</definedName>
    <definedName name="Document_array_4_3_1_1_2">{"Thang 12 nam 2003.xls","Sheet1"}</definedName>
    <definedName name="Document_array_4_3_1_2">{"Thang 12 nam 2003.xls","Sheet1"}</definedName>
    <definedName name="Document_array_4_3_1_2_1">{"Thang 12 nam 2003.xls","Sheet1"}</definedName>
    <definedName name="Document_array_4_3_1_3">{"Thang 12 nam 2003.xls","Sheet1"}</definedName>
    <definedName name="Document_array_4_3_2">{"Thang 12 nam 2003.xls","Sheet1"}</definedName>
    <definedName name="Document_array_4_3_2_1">{"Thang 12 nam 2003.xls","Sheet1"}</definedName>
    <definedName name="Document_array_4_3_2_1_1">{"Thang 12 nam 2003.xls","Sheet1"}</definedName>
    <definedName name="Document_array_4_3_2_2">{"Thang 12 nam 2003.xls","Sheet1"}</definedName>
    <definedName name="Document_array_4_3_3">{"Thang 12 nam 2003.xls","Sheet1"}</definedName>
    <definedName name="Document_array_4_3_3_1">{"Thang 12 nam 2003.xls","Sheet1"}</definedName>
    <definedName name="Document_array_4_3_4">{"Thang 12 nam 2003.xls","Sheet1"}</definedName>
    <definedName name="Document_array_4_4">{"Thang 12 nam 2003.xls","Sheet1"}</definedName>
    <definedName name="Document_array_4_4_1">{"Thang 12 nam 2003.xls","Sheet1"}</definedName>
    <definedName name="Document_array_4_4_1_1">{"Thang 12 nam 2003.xls","Sheet1"}</definedName>
    <definedName name="Document_array_4_4_1_1_1">{"Thang 12 nam 2003.xls","Sheet1"}</definedName>
    <definedName name="Document_array_4_4_1_2">{"Thang 12 nam 2003.xls","Sheet1"}</definedName>
    <definedName name="Document_array_4_4_2">{"Thang 12 nam 2003.xls","Sheet1"}</definedName>
    <definedName name="Document_array_4_4_2_1">{"Thang 12 nam 2003.xls","Sheet1"}</definedName>
    <definedName name="Document_array_4_4_3">{"Thang 12 nam 2003.xls","Sheet1"}</definedName>
    <definedName name="Document_array_4_5">{"Thang 12 nam 2003.xls","Sheet1"}</definedName>
    <definedName name="Document_array_4_5_1">{"Thang 12 nam 2003.xls","Sheet1"}</definedName>
    <definedName name="Document_array_4_5_1_1">{"Thang 12 nam 2003.xls","Sheet1"}</definedName>
    <definedName name="Document_array_4_5_2">{"Thang 12 nam 2003.xls","Sheet1"}</definedName>
    <definedName name="Document_array_5">{"Thang 12 nam 2003.xls","Sheet1"}</definedName>
    <definedName name="Document_array_5_1">{"Thang 12 nam 2003.xls","Sheet1"}</definedName>
    <definedName name="Document_array_5_1_1">{"Thang 12 nam 2003.xls","Sheet1"}</definedName>
    <definedName name="Document_array_5_1_1_1">{"Thang 12 nam 2003.xls","Sheet1"}</definedName>
    <definedName name="Document_array_5_1_1_1_1">{"Thang 12 nam 2003.xls","Sheet1"}</definedName>
    <definedName name="Document_array_5_1_1_1_1_1">{"Thang 12 nam 2003.xls","Sheet1"}</definedName>
    <definedName name="Document_array_5_1_1_1_1_1_1">{"Thang 12 nam 2003.xls","Sheet1"}</definedName>
    <definedName name="Document_array_5_1_1_1_1_2">{"Thang 12 nam 2003.xls","Sheet1"}</definedName>
    <definedName name="Document_array_5_1_1_1_2">{"Thang 12 nam 2003.xls","Sheet1"}</definedName>
    <definedName name="Document_array_5_1_1_1_2_1">{"Thang 12 nam 2003.xls","Sheet1"}</definedName>
    <definedName name="Document_array_5_1_1_1_3">{"Thang 12 nam 2003.xls","Sheet1"}</definedName>
    <definedName name="Document_array_5_1_1_2">{"Thang 12 nam 2003.xls","Sheet1"}</definedName>
    <definedName name="Document_array_5_1_1_2_1">{"Thang 12 nam 2003.xls","Sheet1"}</definedName>
    <definedName name="Document_array_5_1_1_2_1_1">{"Thang 12 nam 2003.xls","Sheet1"}</definedName>
    <definedName name="Document_array_5_1_1_2_2">{"Thang 12 nam 2003.xls","Sheet1"}</definedName>
    <definedName name="Document_array_5_1_1_3">{"Thang 12 nam 2003.xls","Sheet1"}</definedName>
    <definedName name="Document_array_5_1_1_3_1">{"Thang 12 nam 2003.xls","Sheet1"}</definedName>
    <definedName name="Document_array_5_1_1_4">{"Thang 12 nam 2003.xls","Sheet1"}</definedName>
    <definedName name="Document_array_5_1_2">{"Thang 12 nam 2003.xls","Sheet1"}</definedName>
    <definedName name="Document_array_5_1_2_1">{"Thang 12 nam 2003.xls","Sheet1"}</definedName>
    <definedName name="Document_array_5_1_2_1_1">{"Thang 12 nam 2003.xls","Sheet1"}</definedName>
    <definedName name="Document_array_5_1_2_1_1_1">{"Thang 12 nam 2003.xls","Sheet1"}</definedName>
    <definedName name="Document_array_5_1_2_1_2">{"Thang 12 nam 2003.xls","Sheet1"}</definedName>
    <definedName name="Document_array_5_1_2_2">{"Thang 12 nam 2003.xls","Sheet1"}</definedName>
    <definedName name="Document_array_5_1_2_2_1">{"Thang 12 nam 2003.xls","Sheet1"}</definedName>
    <definedName name="Document_array_5_1_2_3">{"Thang 12 nam 2003.xls","Sheet1"}</definedName>
    <definedName name="Document_array_5_1_3">{"Thang 12 nam 2003.xls","Sheet1"}</definedName>
    <definedName name="Document_array_5_1_3_1">{"Thang 12 nam 2003.xls","Sheet1"}</definedName>
    <definedName name="Document_array_5_1_3_1_1">{"Thang 12 nam 2003.xls","Sheet1"}</definedName>
    <definedName name="Document_array_5_1_3_2">{"Thang 12 nam 2003.xls","Sheet1"}</definedName>
    <definedName name="Document_array_5_1_4">{"Thang 12 nam 2003.xls","Sheet1"}</definedName>
    <definedName name="Document_array_5_1_4_1">{"Thang 12 nam 2003.xls","Sheet1"}</definedName>
    <definedName name="Document_array_5_1_5">{"Thang 12 nam 2003.xls","Sheet1"}</definedName>
    <definedName name="Document_array_5_2">{"Thang 12 nam 2003.xls","Sheet1"}</definedName>
    <definedName name="Document_array_5_2_1">{"Thang 12 nam 2003.xls","Sheet1"}</definedName>
    <definedName name="Document_array_5_2_1_1">{"Thang 12 nam 2003.xls","Sheet1"}</definedName>
    <definedName name="Document_array_5_2_1_1_1">{"Thang 12 nam 2003.xls","Sheet1"}</definedName>
    <definedName name="Document_array_5_2_1_1_1_1">{"Thang 12 nam 2003.xls","Sheet1"}</definedName>
    <definedName name="Document_array_5_2_1_1_2">{"Thang 12 nam 2003.xls","Sheet1"}</definedName>
    <definedName name="Document_array_5_2_1_2">{"Thang 12 nam 2003.xls","Sheet1"}</definedName>
    <definedName name="Document_array_5_2_1_2_1">{"Thang 12 nam 2003.xls","Sheet1"}</definedName>
    <definedName name="Document_array_5_2_1_3">{"Thang 12 nam 2003.xls","Sheet1"}</definedName>
    <definedName name="Document_array_5_2_2">{"Thang 12 nam 2003.xls","Sheet1"}</definedName>
    <definedName name="Document_array_5_2_2_1">{"Thang 12 nam 2003.xls","Sheet1"}</definedName>
    <definedName name="Document_array_5_2_2_1_1">{"Thang 12 nam 2003.xls","Sheet1"}</definedName>
    <definedName name="Document_array_5_2_2_2">{"Thang 12 nam 2003.xls","Sheet1"}</definedName>
    <definedName name="Document_array_5_2_3">{"Thang 12 nam 2003.xls","Sheet1"}</definedName>
    <definedName name="Document_array_5_2_3_1">{"Thang 12 nam 2003.xls","Sheet1"}</definedName>
    <definedName name="Document_array_5_2_4">{"Thang 12 nam 2003.xls","Sheet1"}</definedName>
    <definedName name="Document_array_5_3">{"Thang 12 nam 2003.xls","Sheet1"}</definedName>
    <definedName name="Document_array_5_3_1">{"Thang 12 nam 2003.xls","Sheet1"}</definedName>
    <definedName name="Document_array_5_3_1_1">{"Thang 12 nam 2003.xls","Sheet1"}</definedName>
    <definedName name="Document_array_5_3_1_1_1">{"Thang 12 nam 2003.xls","Sheet1"}</definedName>
    <definedName name="Document_array_5_3_1_1_1_1">{"Thang 12 nam 2003.xls","Sheet1"}</definedName>
    <definedName name="Document_array_5_3_1_1_2">{"Thang 12 nam 2003.xls","Sheet1"}</definedName>
    <definedName name="Document_array_5_3_1_2">{"Thang 12 nam 2003.xls","Sheet1"}</definedName>
    <definedName name="Document_array_5_3_1_2_1">{"Thang 12 nam 2003.xls","Sheet1"}</definedName>
    <definedName name="Document_array_5_3_1_3">{"Thang 12 nam 2003.xls","Sheet1"}</definedName>
    <definedName name="Document_array_5_3_2">{"Thang 12 nam 2003.xls","Sheet1"}</definedName>
    <definedName name="Document_array_5_3_2_1">{"Thang 12 nam 2003.xls","Sheet1"}</definedName>
    <definedName name="Document_array_5_3_2_1_1">{"Thang 12 nam 2003.xls","Sheet1"}</definedName>
    <definedName name="Document_array_5_3_2_2">{"Thang 12 nam 2003.xls","Sheet1"}</definedName>
    <definedName name="Document_array_5_3_3">{"Thang 12 nam 2003.xls","Sheet1"}</definedName>
    <definedName name="Document_array_5_3_3_1">{"Thang 12 nam 2003.xls","Sheet1"}</definedName>
    <definedName name="Document_array_5_3_4">{"Thang 12 nam 2003.xls","Sheet1"}</definedName>
    <definedName name="Document_array_5_4">{"Thang 12 nam 2003.xls","Sheet1"}</definedName>
    <definedName name="Document_array_5_4_1">{"Thang 12 nam 2003.xls","Sheet1"}</definedName>
    <definedName name="Document_array_5_4_1_1">{"Thang 12 nam 2003.xls","Sheet1"}</definedName>
    <definedName name="Document_array_5_4_1_1_1">{"Thang 12 nam 2003.xls","Sheet1"}</definedName>
    <definedName name="Document_array_5_4_1_2">{"Thang 12 nam 2003.xls","Sheet1"}</definedName>
    <definedName name="Document_array_5_4_2">{"Thang 12 nam 2003.xls","Sheet1"}</definedName>
    <definedName name="Document_array_5_4_2_1">{"Thang 12 nam 2003.xls","Sheet1"}</definedName>
    <definedName name="Document_array_5_4_3">{"Thang 12 nam 2003.xls","Sheet1"}</definedName>
    <definedName name="Document_array_5_5">{"Thang 12 nam 2003.xls","Sheet1"}</definedName>
    <definedName name="Document_array_5_5_1">{"Thang 12 nam 2003.xls","Sheet1"}</definedName>
    <definedName name="Document_array_5_5_1_1">{"Thang 12 nam 2003.xls","Sheet1"}</definedName>
    <definedName name="Document_array_5_5_2">{"Thang 12 nam 2003.xls","Sheet1"}</definedName>
    <definedName name="Documents_array">#REF!</definedName>
    <definedName name="Documents_array_1">#REF!</definedName>
    <definedName name="Documents_array_2">#REF!</definedName>
    <definedName name="Documents_array_3">#REF!</definedName>
    <definedName name="Domgia4">#REF!</definedName>
    <definedName name="Domgia4_1">#REF!</definedName>
    <definedName name="Domgia4_2">#REF!</definedName>
    <definedName name="DON_GIA_56">#REF!</definedName>
    <definedName name="DON_GIA_56_1">#REF!</definedName>
    <definedName name="DON_GIA_56_2">#REF!</definedName>
    <definedName name="Done">#REF!,#REF!,#REF!,#REF!,#REF!,#REF!,#REF!,#REF!,#REF!,#REF!,#REF!,#REF!</definedName>
    <definedName name="Done_Apr">#REF!</definedName>
    <definedName name="Done_Aug">#REF!</definedName>
    <definedName name="Done_Dec">#REF!</definedName>
    <definedName name="Done_Feb">#REF!</definedName>
    <definedName name="Done_Jan">#REF!</definedName>
    <definedName name="Done_Jul">#REF!</definedName>
    <definedName name="Done_Jun">#REF!</definedName>
    <definedName name="Done_Mar">#REF!</definedName>
    <definedName name="Done_May">#REF!</definedName>
    <definedName name="Done_Nov">#REF!</definedName>
    <definedName name="Done_Oct">#REF!</definedName>
    <definedName name="Done_Sep">#REF!</definedName>
    <definedName name="Dongia">#REF!</definedName>
    <definedName name="Dongia_1">#REF!</definedName>
    <definedName name="dongia_1_1">#REF!</definedName>
    <definedName name="Dongia_2">#REF!</definedName>
    <definedName name="dongia_2_1">#REF!</definedName>
    <definedName name="dongia_3">#REF!</definedName>
    <definedName name="Dongia1">#REF!</definedName>
    <definedName name="Dongia1_1">#REF!</definedName>
    <definedName name="Dongia1_2">#REF!</definedName>
    <definedName name="Dongia2">#REF!</definedName>
    <definedName name="Dongia2_1">#REF!</definedName>
    <definedName name="Dongia2_2">#REF!</definedName>
    <definedName name="Dongia3">#REF!</definedName>
    <definedName name="Dongia3_1">#REF!</definedName>
    <definedName name="Dongia3_2">#REF!</definedName>
    <definedName name="Dongia4">#REF!</definedName>
    <definedName name="Dongia4_1">#REF!</definedName>
    <definedName name="Dongia4_2">#REF!</definedName>
    <definedName name="Dongia5">#REF!</definedName>
    <definedName name="Dongia5_1">#REF!</definedName>
    <definedName name="Dongia5_2">#REF!</definedName>
    <definedName name="Dongia6">#REF!</definedName>
    <definedName name="Dongia6_1">#REF!</definedName>
    <definedName name="Dongia6_2">#REF!</definedName>
    <definedName name="DONVI">NA()</definedName>
    <definedName name="DONVI_1">NA()</definedName>
    <definedName name="DONVI_2">NA()</definedName>
    <definedName name="DOWNPAYMENT_AMT">#REF!</definedName>
    <definedName name="DOWNPAYMENT_AMT_1">#REF!</definedName>
    <definedName name="DOWNPAYMENT_RATE_1">#REF!</definedName>
    <definedName name="ds" hidden="1">#REF!</definedName>
    <definedName name="DS_CTY">#REF!</definedName>
    <definedName name="DS_CTY_1">#REF!</definedName>
    <definedName name="DS_CTY_2">#REF!</definedName>
    <definedName name="DS_CTY_3">#REF!</definedName>
    <definedName name="DS1p1vc">#REF!</definedName>
    <definedName name="ds1pnc">#REF!</definedName>
    <definedName name="ds1pnc_1">#REF!</definedName>
    <definedName name="ds1pnc_2">#REF!</definedName>
    <definedName name="ds1pnc_3">#REF!</definedName>
    <definedName name="ds1pvl">#REF!</definedName>
    <definedName name="ds1pvl_1">#REF!</definedName>
    <definedName name="ds1pvl_2">#REF!</definedName>
    <definedName name="ds1pvl_3">#REF!</definedName>
    <definedName name="ds3pctnc">#REF!</definedName>
    <definedName name="ds3pctvc">#REF!</definedName>
    <definedName name="ds3pctvl">#REF!</definedName>
    <definedName name="ds3pnc_1_1">#REF!</definedName>
    <definedName name="ds3pnc_1_1_1">#REF!</definedName>
    <definedName name="ds3pnc_1_2">#REF!</definedName>
    <definedName name="ds3pnc_2_1">#REF!</definedName>
    <definedName name="ds3pnc_2_1_1">#REF!</definedName>
    <definedName name="ds3pnc_2_2">#REF!</definedName>
    <definedName name="ds3pnc_3">#REF!</definedName>
    <definedName name="ds3pnc_3_1">#REF!</definedName>
    <definedName name="ds3pnc_3_2">#REF!</definedName>
    <definedName name="ds3pvl_1_1">#REF!</definedName>
    <definedName name="ds3pvl_1_1_1">#REF!</definedName>
    <definedName name="ds3pvl_1_2">#REF!</definedName>
    <definedName name="ds3pvl_2_1">#REF!</definedName>
    <definedName name="ds3pvl_2_1_1">#REF!</definedName>
    <definedName name="ds3pvl_2_2">#REF!</definedName>
    <definedName name="ds3pvl_3">#REF!</definedName>
    <definedName name="ds3pvl_3_1">#REF!</definedName>
    <definedName name="ds3pvl_3_2">#REF!</definedName>
    <definedName name="dsa" hidden="1">#REF!</definedName>
    <definedName name="dsad" hidden="1">#REF!</definedName>
    <definedName name="dsaDA" hidden="1">{#N/A,#N/A,FALSE,"ISEWAD";#N/A,#N/A,FALSE,"THAI";#N/A,#N/A,FALSE,"INDIA";#N/A,#N/A,FALSE,"MAL";#N/A,#N/A,FALSE,"SWA";#N/A,#N/A,FALSE,"INDO"}</definedName>
    <definedName name="dsfsdfsd" hidden="1">{#N/A,#N/A,FALSE,"ISEWAD";#N/A,#N/A,FALSE,"THAI";#N/A,#N/A,FALSE,"INDIA";#N/A,#N/A,FALSE,"MAL";#N/A,#N/A,FALSE,"SWA";#N/A,#N/A,FALSE,"INDO"}</definedName>
    <definedName name="dskhoicochucdanh">#REF!</definedName>
    <definedName name="dskhoicophongthuockhoi">#REF!</definedName>
    <definedName name="dskhoicott">#REF!</definedName>
    <definedName name="dsnv">#REF!</definedName>
    <definedName name="DSPK1p1nc">#REF!</definedName>
    <definedName name="DSPK1p1vl">#REF!</definedName>
    <definedName name="DSPK1pnc">#REF!</definedName>
    <definedName name="DSPK1pvl">#REF!</definedName>
    <definedName name="dss" hidden="1">#REF!</definedName>
    <definedName name="dsttcophong">#REF!</definedName>
    <definedName name="DSUMDATA">#REF!</definedName>
    <definedName name="DSUMDATA_1">#REF!</definedName>
    <definedName name="DSUMDATA_2">#REF!</definedName>
    <definedName name="dsvung">#REF!</definedName>
    <definedName name="dt">#REF!</definedName>
    <definedName name="DTB_04">#REF!</definedName>
    <definedName name="DTB_04_1">#REF!</definedName>
    <definedName name="DTB_04_2">#REF!</definedName>
    <definedName name="DTB_04_3">#REF!</definedName>
    <definedName name="DTBH">#REF!</definedName>
    <definedName name="DTCT_tn">#REF!</definedName>
    <definedName name="dtich1">#REF!</definedName>
    <definedName name="dtich1_1">#REF!</definedName>
    <definedName name="dtich1_2">#REF!</definedName>
    <definedName name="dtich1_3">#REF!</definedName>
    <definedName name="dtich2">#REF!</definedName>
    <definedName name="dtich2_1">#REF!</definedName>
    <definedName name="dtich2_2">#REF!</definedName>
    <definedName name="dtich2_3">#REF!</definedName>
    <definedName name="dtich3">#REF!</definedName>
    <definedName name="dtich3_1">#REF!</definedName>
    <definedName name="dtich3_2">#REF!</definedName>
    <definedName name="dtich3_3">#REF!</definedName>
    <definedName name="dtich4">#REF!</definedName>
    <definedName name="dtich4_1">#REF!</definedName>
    <definedName name="dtich4_2">#REF!</definedName>
    <definedName name="dtich4_3">#REF!</definedName>
    <definedName name="dtich5">#REF!</definedName>
    <definedName name="dtich5_1">#REF!</definedName>
    <definedName name="dtich5_2">#REF!</definedName>
    <definedName name="dtich5_3">#REF!</definedName>
    <definedName name="dtich6">#REF!</definedName>
    <definedName name="dtich6_1">#REF!</definedName>
    <definedName name="dtich6_2">#REF!</definedName>
    <definedName name="dtich6_3">#REF!</definedName>
    <definedName name="DucO" hidden="1">{"'Sheet1'!$L$16"}</definedName>
    <definedName name="Due_fee">#REF!</definedName>
    <definedName name="Due_int">#REF!</definedName>
    <definedName name="DUEDATE">#REF!</definedName>
    <definedName name="duoi">#REF!</definedName>
    <definedName name="duoi_1">#REF!</definedName>
    <definedName name="duoi_2">#REF!</definedName>
    <definedName name="dvkh">#REF!</definedName>
    <definedName name="DWPRICE" hidden="1">#REF!</definedName>
    <definedName name="dzasdasdasd" hidden="1">{#N/A,#N/A,FALSE,"ISEWAD";#N/A,#N/A,FALSE,"THAI";#N/A,#N/A,FALSE,"INDIA";#N/A,#N/A,FALSE,"MAL";#N/A,#N/A,FALSE,"SWA";#N/A,#N/A,FALSE,"INDO"}</definedName>
    <definedName name="ế">#REF! #REF!</definedName>
    <definedName name="E99999_1_1">#REF!</definedName>
    <definedName name="E99999_1_1_1">#REF!</definedName>
    <definedName name="E99999_1_2">#REF!</definedName>
    <definedName name="E99999_2_1">#REF!</definedName>
    <definedName name="E99999_2_1_1">#REF!</definedName>
    <definedName name="E99999_2_2">#REF!</definedName>
    <definedName name="E99999_3">#REF!</definedName>
    <definedName name="E99999_3_1">#REF!</definedName>
    <definedName name="E99999_3_2">#REF!</definedName>
    <definedName name="ee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eee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EEEEEEEEEE">#REF! #REF!</definedName>
    <definedName name="ehh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nd_1">#REF!</definedName>
    <definedName name="End_1_1">#REF!</definedName>
    <definedName name="End_1_2">#REF!</definedName>
    <definedName name="End_10">#REF!</definedName>
    <definedName name="End_10_1">#REF!</definedName>
    <definedName name="End_10_2">#REF!</definedName>
    <definedName name="End_11">#REF!</definedName>
    <definedName name="End_11_1">#REF!</definedName>
    <definedName name="End_11_2">#REF!</definedName>
    <definedName name="End_12">#REF!</definedName>
    <definedName name="End_12_1">#REF!</definedName>
    <definedName name="End_12_2">#REF!</definedName>
    <definedName name="End_13">#REF!</definedName>
    <definedName name="End_13_1">#REF!</definedName>
    <definedName name="End_13_2">#REF!</definedName>
    <definedName name="End_2">#REF!</definedName>
    <definedName name="End_2_1">#REF!</definedName>
    <definedName name="End_2_2">#REF!</definedName>
    <definedName name="End_3">#REF!</definedName>
    <definedName name="End_3_1">#REF!</definedName>
    <definedName name="End_3_2">#REF!</definedName>
    <definedName name="End_4">#REF!</definedName>
    <definedName name="End_4_1">#REF!</definedName>
    <definedName name="End_4_2">#REF!</definedName>
    <definedName name="End_5">#REF!</definedName>
    <definedName name="End_5_1">#REF!</definedName>
    <definedName name="End_5_2">#REF!</definedName>
    <definedName name="End_6">#REF!</definedName>
    <definedName name="End_6_1">#REF!</definedName>
    <definedName name="End_6_2">#REF!</definedName>
    <definedName name="End_7">#REF!</definedName>
    <definedName name="End_7_1">#REF!</definedName>
    <definedName name="End_7_2">#REF!</definedName>
    <definedName name="End_8">#REF!</definedName>
    <definedName name="End_8_1">#REF!</definedName>
    <definedName name="End_8_2">#REF!</definedName>
    <definedName name="End_9">#REF!</definedName>
    <definedName name="End_9_1">#REF!</definedName>
    <definedName name="End_9_2">#REF!</definedName>
    <definedName name="END_OTD_17">#REF!</definedName>
    <definedName name="END_OTD_17_C">#REF!</definedName>
    <definedName name="END_OTD_17_R">#REF!</definedName>
    <definedName name="END_TS">#REF!</definedName>
    <definedName name="END_TS_COL">#REF!</definedName>
    <definedName name="END_TS_ROW">#REF!</definedName>
    <definedName name="enddate">#REF!</definedName>
    <definedName name="ENG">#REF!</definedName>
    <definedName name="ENR">#REF!</definedName>
    <definedName name="ENR_2">#REF!</definedName>
    <definedName name="ENR_EOP">#REF!</definedName>
    <definedName name="EPMWorkbookOptions_1" hidden="1">"TSEAAB|LCAAAAAAABADsvQdgHEmWJSYvbcp7f0r1StfgdKEIgGATJNiQQBDswYjN5pLsHWlHIymrKoHKZVZlXWYWQMztnbz33nvvvffee||997o7nU4n99//P1xmZAFs9s5K2smeIYCqyB8/fnwfPyIe/x7vFmV6mddNUS0/|2h3vPNRmi|n1axYXnz20bo939799KPf4|g3Th5/t6rfTqrq7Zerlpo2Kb23bB69a4rPPpq37erR3btXV1fjq3v"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"kzLPagD9cvk6u8xNy+7H3Pa7Vf12UlVviTdbJuMRZuTx3f7nYfOr2dHTdbaEI+c1vtJmZ81PZnWRTcr8i7y+oJcVhd7nv3Hi3v5yJQT6fwCj6wyXwVIAAA=="</definedName>
    <definedName name="EPMWorkbookOptions_2" hidden="1">"jqr64u7ezs3v39/7i|evpPF9k28WyabPlNP/IvjW7|a2PqNc0fXxSLZf5FH2|qU7WdZ0v258s8iv|Mvj6adZm|il9/iJb5NKb7anNF6t1XXBXXzV5/bLOz3OCN83HhNBHR7//s5df/P5PXp68|O7uzu//PX1pd2d879Px7v549|Heo4OdnZ27Tba6O1lN737/9//eT758ki3f/v5PT7/4Uv76/Z989fTz0zdnLz6nv8|zssm///guUHGIHa9WZT"</definedName>
    <definedName name="EPMWorkbookOptions_3" hidden="1">"HNPCLeGkEDI4TifazjPgow6SAgVHOETO8OfvXtYjbLl0|LRb5sGN3hpg7VJmhDrV7PqysL46Qqq/qordf547uRLza9yqOIvNkbnb5InNHm79pn2WVVFy3hxfMhL/e|u8X7z4q6aT0E4t93AFkshwl021Z|u6|WxS9a5zzyk|M3p59/|er3eXw39u0mIEJyEvD7O7v3DnY9ALHJ4He/rGd5fbTz|K78EoXerMrs|mVdrfK6vT7avf/p/fN8cr59/"</definedName>
    <definedName name="EPMWorkbookOptions_4" hidden="1">"9PZ/vb|3vnD7YP7eb69k|V7|7PJg/0Hk3voOXwrAvh51rSv85JkPZ99kS8mpLIizUKujDagJvK|R6bvGSp|f/w9|t/xyZuvjp|T6PYaDgD8dpHXWT2dX7umKanGR8ui/OwjsMxHHdnx3o1M2|3efXx381Af370Nzbxp/1nj0Vcv35x89erV6YuTD2DTnZ190r|359Ld//9xqUdHYdTnJ/9fZ9JvjBSnX736/zot/t8jsG/Ovjj92pJ67979|/v7"</definedName>
    <definedName name="EPMWorkbookOptions_5" hidden="1">"|7eX1L3//0kqCEhM|fKYOPTNt3fpV3JuPx2/|fLNj|xK2OxWrQbYFH7u8cnJl1|9ePO1ufXTB7s7BwcPbs|t9/7/x60eHUOmfXr68svXZ29e/4hl/Wa3arWBZYm6Z28|yBP69NN7997DFdr//yfLCh3F/NPfP2JSv9mtWm1g0s9fffnVy6/Po|8dVN7//yePMhlDpcof/f4vjv|/zq8/K2Q5fv4j/yhodqtWG|T45QkR|PTVD1GSP/3/pyQrIUO"</definedName>
    <definedName name="EPMWorkbookOptions_6" hidden="1">"mJXb9/Z|e/eTZ67MvX/zISwqa3arVJsZ99eXTr06|vmP//oz74P|njCuEDBn3|ZfHL36e26AoXSDQoM2PhDlodqtWA8L8xenx669enb7|IUrywXtIcpY/nDx8uP9wezaZ3Nvev797sD05f5BtZ5/O7k0e3ru/t3c||3|BJBsqSrjz8vTV2ZdPz37epn9Davw|b57|f50Q36C43qKRxWZ47fbx3dgac/CpaU7Q|qvw/of9lfvHr/LzOm/mXy6/XO"</definedName>
    <definedName name="EPMWorkbookOptions_7" hidden="1">"VLszQbfsjtTso8qwH0y|Xr7DI3Lbsfc9vvVvXbSVW9JSFtmYymdf|LsP3VTGft8Vnzk1ldZJMy/yKvLxyE3ue/ceLAfrkSavw/AQAA//|53YmeTSEAAA=="</definedName>
    <definedName name="EPMWorkbookOptions_8" hidden="1">"Ms1kDJn2Pi2/7ty7/+n/1/n1GyaL0XTy1Y9o02EZevYPfkSWmCT9vHZzh8iyd/D/eQXz/x6D+PL49/n9ib7HP0R7uLvz/z+DaMjYV/z2m/+Ps+w3TBn65Ockp/H/XpKQx/8jXokR5qf+P88o/+9R92/Ovvhhhj67u++h6rP84eThw/2H27PJ5N72/v3dg+3J+YNsO/t0dm/ykJyhvfPZ/wtUPUjYSUbu7D4Yv/nyzfH/55cTvkma7Hz6I5r0"</definedName>
    <definedName name="EPMWorkbookOptions_9" hidden="1">"+ORHNOnT5OGPaBLhk52H/18nyP97rN5Pnr56ffblix+m4dt7D8P3/5EYR6kY8uqTL9+8+fKLr16mP/n/eS/tG6XL8cmbr37+6rQoSU6effns7MX/94ny/x699sXp8WtaHnr9w1Rs9/7/p9gMGYlHwbGnr86+fHp28iM2fZ9GATbxRo/vHq9WZTHNWoJjPw8+Nc0JWrVcEuL02dOszfhj/8M3VXfwj1/l53XezL9cfrnKl0fnWdnkj++GH3K7"</definedName>
    <definedName name="er">#REF!</definedName>
    <definedName name="erw">#REF!</definedName>
    <definedName name="etr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wew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ewgbr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rw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ExactAddinConnection" hidden="1">"002"</definedName>
    <definedName name="ExactAddinConnection.002" hidden="1">"NEVN;002;ACS1;1"</definedName>
    <definedName name="ExactAddinConnection.034" hidden="1">"NOIVU;034;gl4;1"</definedName>
    <definedName name="ExactAddinConnection.100" hidden="1">"NGOM19645-2;175;Administrator;1"</definedName>
    <definedName name="ExactAddinConnection.105" hidden="1">"(local);105;linh.tran;0"</definedName>
    <definedName name="ExactAddinConnection.175" hidden="1">"NGOM19645-2;175;Administrator;1"</definedName>
    <definedName name="ExactAddinConnection.200" hidden="1">"MAYCHU2;200;yen;0"</definedName>
    <definedName name="ExactAddinConnection.222" hidden="1">"MINH183590-1;710;Minh183590;1"</definedName>
    <definedName name="ExactAddinConnection.692" hidden="1">"MINH183590-1;710;Minh183590;1"</definedName>
    <definedName name="ExactAddinConnection.710" hidden="1">"(local);105;Minh183590;1"</definedName>
    <definedName name="ExactAddinConnection.889" hidden="1">"NGOM19645-1;889;VAIO;1"</definedName>
    <definedName name="ExactAddinReports" hidden="1">1</definedName>
    <definedName name="Excel_BuiltIn__FilterDatabase_2">#REF!</definedName>
    <definedName name="Excel_BuiltIn_Database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2">#REF!</definedName>
    <definedName name="Excel_BuiltIn_Print_Area_2">#REF!</definedName>
    <definedName name="Excel_BuiltIn_Print_Area_2_1">#REF!</definedName>
    <definedName name="Excel_BuiltIn_Print_Area_2_2">#REF!</definedName>
    <definedName name="Excel_BuiltIn_Print_Area_4">#REF!</definedName>
    <definedName name="Excel_BuiltIn_Print_Area_4_1">#REF!</definedName>
    <definedName name="Excel_BuiltIn_Print_Area_4_1_1">#REF!</definedName>
    <definedName name="Excel_BuiltIn_Print_Area_4_2">#REF!</definedName>
    <definedName name="Excel_BuiltIn_Print_Area_5_1">#REF!</definedName>
    <definedName name="Excel_BuiltIn_Print_Area_6">#REF!</definedName>
    <definedName name="Excel_BuiltIn_Print_Titles_1">NA()</definedName>
    <definedName name="Excel_BuiltIn_Recorder">#REF!</definedName>
    <definedName name="Excel_BuiltIn_Recorder_1">#REF!</definedName>
    <definedName name="Excel_BuiltIn_Recorder_2">#REF!</definedName>
    <definedName name="Excel_BuiltIn_Recorder_3">#REF!</definedName>
    <definedName name="Excell_HCM">#REF!</definedName>
    <definedName name="EXPOSURE">#REF!</definedName>
    <definedName name="f">#REF!</definedName>
    <definedName name="f_1">#REF!</definedName>
    <definedName name="f_1_1">#REF!</definedName>
    <definedName name="f_1_1_1">#REF!</definedName>
    <definedName name="f_1_2">#REF!</definedName>
    <definedName name="f_2">#REF!</definedName>
    <definedName name="f_2_1">#REF!</definedName>
    <definedName name="f_2_1_1">#REF!</definedName>
    <definedName name="f_2_2">#REF!</definedName>
    <definedName name="f_3">#REF!</definedName>
    <definedName name="f_3_1">#REF!</definedName>
    <definedName name="f_3_2">#REF!</definedName>
    <definedName name="F1_DATE">#REF!</definedName>
    <definedName name="f92F56_1_1">#REF!</definedName>
    <definedName name="f92F56_1_1_1">#REF!</definedName>
    <definedName name="f92F56_1_2">#REF!</definedName>
    <definedName name="f92F56_2_1">#REF!</definedName>
    <definedName name="f92F56_2_1_1">#REF!</definedName>
    <definedName name="f92F56_2_2">#REF!</definedName>
    <definedName name="f92F56_3">#REF!</definedName>
    <definedName name="f92F56_3_1">#REF!</definedName>
    <definedName name="f92F56_3_2">#REF!</definedName>
    <definedName name="FA" hidden="1">#REF!</definedName>
    <definedName name="FACTOR">#REF!</definedName>
    <definedName name="FACTOR_1">#REF!</definedName>
    <definedName name="FACTOR_2">#REF!</definedName>
    <definedName name="fafafafehg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Code" hidden="1">#REF!</definedName>
    <definedName name="f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dfs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dhfdgh" hidden="1">{#N/A,#N/A,FALSE,"ISEWAD";#N/A,#N/A,FALSE,"THAI";#N/A,#N/A,FALSE,"INDIA";#N/A,#N/A,FALSE,"MAL";#N/A,#N/A,FALSE,"SWA";#N/A,#N/A,FALSE,"INDO"}</definedName>
    <definedName name="fds" hidden="1">{#N/A,#N/A,FALSE,"ISEWAD";#N/A,#N/A,FALSE,"THAI";#N/A,#N/A,FALSE,"INDIA";#N/A,#N/A,FALSE,"MAL";#N/A,#N/A,FALSE,"SWA";#N/A,#N/A,FALSE,"INDO"}</definedName>
    <definedName name="fdsdfs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dsfdf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ed">#REF!</definedName>
    <definedName name="Fee">#REF!</definedName>
    <definedName name="Fee_colm">#REF!</definedName>
    <definedName name="Fee_row">#REF!</definedName>
    <definedName name="FEE_VND">#REF!</definedName>
    <definedName name="FF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fff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ffff">#REF! #REF!</definedName>
    <definedName name="FGDG" hidden="1">#REF!</definedName>
    <definedName name="fghdhhd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fghfgh" hidden="1">{#N/A,#N/A,FALSE,"ISEWAD";#N/A,#N/A,FALSE,"THAI";#N/A,#N/A,FALSE,"INDIA";#N/A,#N/A,FALSE,"MAL";#N/A,#N/A,FALSE,"SWA";#N/A,#N/A,FALSE,"INDO"}</definedName>
    <definedName name="fghh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fh" hidden="1">{#N/A,#N/A,FALSE,"ISEWAD";#N/A,#N/A,FALSE,"THAI";#N/A,#N/A,FALSE,"INDIA";#N/A,#N/A,FALSE,"MAL";#N/A,#N/A,FALSE,"SWA";#N/A,#N/A,FALSE,"INDO"}</definedName>
    <definedName name="fhd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hfh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ido">#REF!</definedName>
    <definedName name="FIN_INPUT">#REF!</definedName>
    <definedName name="FIN_INPUT_COL">#REF!</definedName>
    <definedName name="FIN_INPUT_INDEX_COL">#REF!</definedName>
    <definedName name="FIN_INPUT_INDEX_ROW">#REF!</definedName>
    <definedName name="FIN_INPUT_ROW">#REF!</definedName>
    <definedName name="FM">#REF!</definedName>
    <definedName name="FOREIGN_EXCHANGE">#REF!</definedName>
    <definedName name="FP">#REF!</definedName>
    <definedName name="FP_COL">#REF!</definedName>
    <definedName name="FP_ROW">#REF!</definedName>
    <definedName name="FROM_DATE">#REF!</definedName>
    <definedName name="front">#REF!</definedName>
    <definedName name="fsdfdsf" hidden="1">{"'Sheet1'!$L$16"}</definedName>
    <definedName name="fsdfdsf_1" hidden="1">{"'Sheet1'!$L$16"}</definedName>
    <definedName name="fsdfdsf_1_1" hidden="1">{"'Sheet1'!$L$16"}</definedName>
    <definedName name="fsdfdsf_1_1_1" hidden="1">{"'Sheet1'!$L$16"}</definedName>
    <definedName name="fsdfdsf_1_2" hidden="1">{"'Sheet1'!$L$16"}</definedName>
    <definedName name="fsdfdsf_2" hidden="1">{"'Sheet1'!$L$16"}</definedName>
    <definedName name="fsdfdsf_2_1" hidden="1">{"'Sheet1'!$L$16"}</definedName>
    <definedName name="fsdfdsf_3" hidden="1">{"'Sheet1'!$L$16"}</definedName>
    <definedName name="fsfsds" hidden="1">{#N/A,#N/A,FALSE,"ISEWAD";#N/A,#N/A,FALSE,"THAI";#N/A,#N/A,FALSE,"INDIA";#N/A,#N/A,FALSE,"MAL";#N/A,#N/A,FALSE,"SWA";#N/A,#N/A,FALSE,"INDO"}</definedName>
    <definedName name="fshg" hidden="1">{"'Sheet1'!$L$16"}</definedName>
    <definedName name="fss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fsvsd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XA">#REF!</definedName>
    <definedName name="FXAcq">#REF!</definedName>
    <definedName name="FXT">#REF!</definedName>
    <definedName name="FXTar">#REF!</definedName>
    <definedName name="g">#REF!</definedName>
    <definedName name="g.">#REF!</definedName>
    <definedName name="g40g40">#REF!</definedName>
    <definedName name="g40g40_1">#REF!</definedName>
    <definedName name="g40g40_2">#REF!</definedName>
    <definedName name="gaaehd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gachchongtron">#REF!</definedName>
    <definedName name="gachchongtron_1">#REF!</definedName>
    <definedName name="gachchongtron_2">#REF!</definedName>
    <definedName name="gachlanem">#REF!</definedName>
    <definedName name="gachlanem_1">#REF!</definedName>
    <definedName name="gachlanem_2">#REF!</definedName>
    <definedName name="gas">#REF!</definedName>
    <definedName name="gchi">#REF!</definedName>
    <definedName name="gcm">#REF!</definedName>
    <definedName name="gd">#REF!</definedName>
    <definedName name="gdfd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GD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gdsd" hidden="1">{#N/A,#N/A,FALSE,"ISEWAD";#N/A,#N/A,FALSE,"THAI";#N/A,#N/A,FALSE,"INDIA";#N/A,#N/A,FALSE,"MAL";#N/A,#N/A,FALSE,"SWA";#N/A,#N/A,FALSE,"INDO"}</definedName>
    <definedName name="gdsf" hidden="1">{#N/A,#N/A,FALSE,"ISEWAD";#N/A,#N/A,FALSE,"THAI";#N/A,#N/A,FALSE,"INDIA";#N/A,#N/A,FALSE,"MAL";#N/A,#N/A,FALSE,"SWA";#N/A,#N/A,FALSE,"INDO"}</definedName>
    <definedName name="gdsf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gdsfs" hidden="1">{#N/A,#N/A,FALSE,"ISEWAD";#N/A,#N/A,FALSE,"THAI";#N/A,#N/A,FALSE,"INDIA";#N/A,#N/A,FALSE,"MAL";#N/A,#N/A,FALSE,"SWA";#N/A,#N/A,FALSE,"INDO"}</definedName>
    <definedName name="gdshd" hidden="1">{"'Sheet1'!$L$16"}</definedName>
    <definedName name="GDV">#REF!</definedName>
    <definedName name="gfdf" hidden="1">{#N/A,#N/A,FALSE,"ISEWAD";#N/A,#N/A,FALSE,"THAI";#N/A,#N/A,FALSE,"INDIA";#N/A,#N/A,FALSE,"MAL";#N/A,#N/A,FALSE,"SWA";#N/A,#N/A,FALSE,"INDO"}</definedName>
    <definedName name="gfgf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gfgfg">#REF!</definedName>
    <definedName name="GFH" hidden="1">{"'Sheet1'!$L$16"}</definedName>
    <definedName name="gg">#REF!</definedName>
    <definedName name="GGDD" hidden="1">{#N/A,#N/A,FALSE,"ISEWAD";#N/A,#N/A,FALSE,"THAI";#N/A,#N/A,FALSE,"INDIA";#N/A,#N/A,FALSE,"MAL";#N/A,#N/A,FALSE,"SWA";#N/A,#N/A,FALSE,"INDO"}</definedName>
    <definedName name="ggg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gggg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" hidden="1">#REF!</definedName>
    <definedName name="ghdfhdf" hidden="1">#REF!</definedName>
    <definedName name="Ghế2" hidden="1">{"'Sheet1'!$L$16"}</definedName>
    <definedName name="ghhhhh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O_BS">#REF!</definedName>
    <definedName name="GHOLCYFCY">#REF!</definedName>
    <definedName name="gia">#REF!</definedName>
    <definedName name="Gia_CT">#REF!</definedName>
    <definedName name="gia_tien">#REF!</definedName>
    <definedName name="gia_tien_BTN">#REF!</definedName>
    <definedName name="Gia_VT">#REF!</definedName>
    <definedName name="GIAODICH">#REF!</definedName>
    <definedName name="giathau">#REF!</definedName>
    <definedName name="giathau_1">#REF!</definedName>
    <definedName name="giathau_2">#REF!</definedName>
    <definedName name="GIAVLIEUTN">#REF!</definedName>
    <definedName name="GIAVT">#REF!</definedName>
    <definedName name="gioitinh">#REF!</definedName>
    <definedName name="giotuoi">#REF!</definedName>
    <definedName name="giotuoi_1">#REF!</definedName>
    <definedName name="giotuoi_2">#REF!</definedName>
    <definedName name="gjgjjghhhhhhhhhhhhhh">#REF!</definedName>
    <definedName name="gl3p">#REF!</definedName>
    <definedName name="gl3p_1">#REF!</definedName>
    <definedName name="gl3p_2">#REF!</definedName>
    <definedName name="gl3p_3">#REF!</definedName>
    <definedName name="gld">#REF!</definedName>
    <definedName name="glob">#REF!</definedName>
    <definedName name="GLOB1">#REF!</definedName>
    <definedName name="GLOB2">#REF!</definedName>
    <definedName name="GLOB3">#REF!</definedName>
    <definedName name="Globus_Extract">#REF!</definedName>
    <definedName name="Globus1">#REF!</definedName>
    <definedName name="Globus2">#REF!</definedName>
    <definedName name="Globus3">#REF!</definedName>
    <definedName name="GM">#REF!</definedName>
    <definedName name="GNC">#REF!</definedName>
    <definedName name="GoBack">#N/A</definedName>
    <definedName name="Goc32x3">#REF!</definedName>
    <definedName name="Goc35x3">#REF!</definedName>
    <definedName name="Goc40x4">#REF!</definedName>
    <definedName name="Goc45x4">#REF!</definedName>
    <definedName name="Goc50x5">#REF!</definedName>
    <definedName name="Goc50x5_1">#REF!</definedName>
    <definedName name="Goc50x5_2">#REF!</definedName>
    <definedName name="Goc63x6">#REF!</definedName>
    <definedName name="Goc75x6">#REF!</definedName>
    <definedName name="GOVAP1">#REF!</definedName>
    <definedName name="GOVAP1_1">#REF!</definedName>
    <definedName name="GOVAP1_2">#REF!</definedName>
    <definedName name="GOVAP2">#REF!</definedName>
    <definedName name="GOVAP2_1">#REF!</definedName>
    <definedName name="GOVAP2_2">#REF!</definedName>
    <definedName name="Group">#REF!</definedName>
    <definedName name="gsdfd" hidden="1">{#N/A,#N/A,FALSE,"ISEWAD";#N/A,#N/A,FALSE,"THAI";#N/A,#N/A,FALSE,"INDIA";#N/A,#N/A,FALSE,"MAL";#N/A,#N/A,FALSE,"SWA";#N/A,#N/A,FALSE,"INDO"}</definedName>
    <definedName name="gtc">#REF!</definedName>
    <definedName name="gtgt">#REF!</definedName>
    <definedName name="gtgt_1">#REF!</definedName>
    <definedName name="gtgt_2">#REF!</definedName>
    <definedName name="gtgt_3">#REF!</definedName>
    <definedName name="GTRI">#REF!</definedName>
    <definedName name="GTRI_1">#REF!</definedName>
    <definedName name="GTRI_2">#REF!</definedName>
    <definedName name="GTXL">#REF!</definedName>
    <definedName name="GVL">#REF!</definedName>
    <definedName name="GVL_1">#REF!</definedName>
    <definedName name="GVL_2">#REF!</definedName>
    <definedName name="GVT">#REF!</definedName>
    <definedName name="gxm">#REF!</definedName>
    <definedName name="h">#REF!</definedName>
    <definedName name="h_1">#REF!</definedName>
    <definedName name="h_1_1">{"'Sheet1'!$L$16"}</definedName>
    <definedName name="h_1_1_1">{"'Sheet1'!$L$16"}</definedName>
    <definedName name="h_1_1_1_1">{"'Sheet1'!$L$16"}</definedName>
    <definedName name="h_1_1_1_1_1">{"'Sheet1'!$L$16"}</definedName>
    <definedName name="h_1_1_1_1_1_1">{"'Sheet1'!$L$16"}</definedName>
    <definedName name="h_1_1_1_1_1_1_1">{"'Sheet1'!$L$16"}</definedName>
    <definedName name="h_1_1_1_1_1_1_1_1">{"'Sheet1'!$L$16"}</definedName>
    <definedName name="h_1_1_1_1_1_1_1_1_1">{"'Sheet1'!$L$16"}</definedName>
    <definedName name="h_1_1_1_1_1_1_1_2">{"'Sheet1'!$L$16"}</definedName>
    <definedName name="h_1_1_1_1_1_1_2">{"'Sheet1'!$L$16"}</definedName>
    <definedName name="h_1_1_1_1_1_1_2_1">{"'Sheet1'!$L$16"}</definedName>
    <definedName name="h_1_1_1_1_1_1_3">{"'Sheet1'!$L$16"}</definedName>
    <definedName name="h_1_1_1_1_1_2">{"'Sheet1'!$L$16"}</definedName>
    <definedName name="h_1_1_1_1_1_2_1">{"'Sheet1'!$L$16"}</definedName>
    <definedName name="h_1_1_1_1_1_2_1_1">{"'Sheet1'!$L$16"}</definedName>
    <definedName name="h_1_1_1_1_1_2_2">{"'Sheet1'!$L$16"}</definedName>
    <definedName name="h_1_1_1_1_1_3">{"'Sheet1'!$L$16"}</definedName>
    <definedName name="h_1_1_1_1_1_3_1">{"'Sheet1'!$L$16"}</definedName>
    <definedName name="h_1_1_1_1_1_4">{"'Sheet1'!$L$16"}</definedName>
    <definedName name="h_1_1_1_1_2">{"'Sheet1'!$L$16"}</definedName>
    <definedName name="h_1_1_1_1_2_1">{"'Sheet1'!$L$16"}</definedName>
    <definedName name="h_1_1_1_1_2_1_1">{"'Sheet1'!$L$16"}</definedName>
    <definedName name="h_1_1_1_1_2_1_1_1">{"'Sheet1'!$L$16"}</definedName>
    <definedName name="h_1_1_1_1_2_1_2">{"'Sheet1'!$L$16"}</definedName>
    <definedName name="h_1_1_1_1_2_2">{"'Sheet1'!$L$16"}</definedName>
    <definedName name="h_1_1_1_1_2_2_1">{"'Sheet1'!$L$16"}</definedName>
    <definedName name="h_1_1_1_1_2_3">{"'Sheet1'!$L$16"}</definedName>
    <definedName name="h_1_1_1_1_3">{"'Sheet1'!$L$16"}</definedName>
    <definedName name="h_1_1_1_1_3_1">{"'Sheet1'!$L$16"}</definedName>
    <definedName name="h_1_1_1_1_3_1_1">{"'Sheet1'!$L$16"}</definedName>
    <definedName name="h_1_1_1_1_3_2">{"'Sheet1'!$L$16"}</definedName>
    <definedName name="h_1_1_1_1_4">{"'Sheet1'!$L$16"}</definedName>
    <definedName name="h_1_1_1_1_4_1">{"'Sheet1'!$L$16"}</definedName>
    <definedName name="h_1_1_1_1_5">{"'Sheet1'!$L$16"}</definedName>
    <definedName name="h_1_1_1_2">{"'Sheet1'!$L$16"}</definedName>
    <definedName name="h_1_1_1_2_1">{"'Sheet1'!$L$16"}</definedName>
    <definedName name="h_1_1_1_2_1_1">{"'Sheet1'!$L$16"}</definedName>
    <definedName name="h_1_1_1_2_1_1_1">{"'Sheet1'!$L$16"}</definedName>
    <definedName name="h_1_1_1_2_1_1_1_1">{"'Sheet1'!$L$16"}</definedName>
    <definedName name="h_1_1_1_2_1_1_2">{"'Sheet1'!$L$16"}</definedName>
    <definedName name="h_1_1_1_2_1_2">{"'Sheet1'!$L$16"}</definedName>
    <definedName name="h_1_1_1_2_1_2_1">{"'Sheet1'!$L$16"}</definedName>
    <definedName name="h_1_1_1_2_1_3">{"'Sheet1'!$L$16"}</definedName>
    <definedName name="h_1_1_1_2_2">{"'Sheet1'!$L$16"}</definedName>
    <definedName name="h_1_1_1_2_2_1">{"'Sheet1'!$L$16"}</definedName>
    <definedName name="h_1_1_1_2_2_1_1">{"'Sheet1'!$L$16"}</definedName>
    <definedName name="h_1_1_1_2_2_2">{"'Sheet1'!$L$16"}</definedName>
    <definedName name="h_1_1_1_2_3">{"'Sheet1'!$L$16"}</definedName>
    <definedName name="h_1_1_1_2_3_1">{"'Sheet1'!$L$16"}</definedName>
    <definedName name="h_1_1_1_2_4">{"'Sheet1'!$L$16"}</definedName>
    <definedName name="h_1_1_1_3">{"'Sheet1'!$L$16"}</definedName>
    <definedName name="h_1_1_1_3_1">{"'Sheet1'!$L$16"}</definedName>
    <definedName name="h_1_1_1_3_1_1">{"'Sheet1'!$L$16"}</definedName>
    <definedName name="h_1_1_1_3_1_1_1">{"'Sheet1'!$L$16"}</definedName>
    <definedName name="h_1_1_1_3_1_1_1_1">{"'Sheet1'!$L$16"}</definedName>
    <definedName name="h_1_1_1_3_1_1_2">{"'Sheet1'!$L$16"}</definedName>
    <definedName name="h_1_1_1_3_1_2">{"'Sheet1'!$L$16"}</definedName>
    <definedName name="h_1_1_1_3_1_2_1">{"'Sheet1'!$L$16"}</definedName>
    <definedName name="h_1_1_1_3_1_3">{"'Sheet1'!$L$16"}</definedName>
    <definedName name="h_1_1_1_3_2">{"'Sheet1'!$L$16"}</definedName>
    <definedName name="h_1_1_1_3_2_1">{"'Sheet1'!$L$16"}</definedName>
    <definedName name="h_1_1_1_3_2_1_1">{"'Sheet1'!$L$16"}</definedName>
    <definedName name="h_1_1_1_3_2_2">{"'Sheet1'!$L$16"}</definedName>
    <definedName name="h_1_1_1_3_3">{"'Sheet1'!$L$16"}</definedName>
    <definedName name="h_1_1_1_3_3_1">{"'Sheet1'!$L$16"}</definedName>
    <definedName name="h_1_1_1_3_4">{"'Sheet1'!$L$16"}</definedName>
    <definedName name="h_1_1_1_4">{"'Sheet1'!$L$16"}</definedName>
    <definedName name="h_1_1_1_4_1">{"'Sheet1'!$L$16"}</definedName>
    <definedName name="h_1_1_1_4_1_1">{"'Sheet1'!$L$16"}</definedName>
    <definedName name="h_1_1_1_4_1_1_1">{"'Sheet1'!$L$16"}</definedName>
    <definedName name="h_1_1_1_4_1_2">{"'Sheet1'!$L$16"}</definedName>
    <definedName name="h_1_1_1_4_2">{"'Sheet1'!$L$16"}</definedName>
    <definedName name="h_1_1_1_4_2_1">{"'Sheet1'!$L$16"}</definedName>
    <definedName name="h_1_1_1_4_3">{"'Sheet1'!$L$16"}</definedName>
    <definedName name="h_1_1_1_5">{"'Sheet1'!$L$16"}</definedName>
    <definedName name="h_1_1_1_5_1">{"'Sheet1'!$L$16"}</definedName>
    <definedName name="h_1_1_1_5_1_1">{"'Sheet1'!$L$16"}</definedName>
    <definedName name="h_1_1_1_5_2">{"'Sheet1'!$L$16"}</definedName>
    <definedName name="h_1_1_2">{"'Sheet1'!$L$16"}</definedName>
    <definedName name="h_1_1_2_1">{"'Sheet1'!$L$16"}</definedName>
    <definedName name="h_1_1_2_1_1">{"'Sheet1'!$L$16"}</definedName>
    <definedName name="h_1_1_2_1_1_1">{"'Sheet1'!$L$16"}</definedName>
    <definedName name="h_1_1_2_1_1_1_1">{"'Sheet1'!$L$16"}</definedName>
    <definedName name="h_1_1_2_1_1_1_1_1">{"'Sheet1'!$L$16"}</definedName>
    <definedName name="h_1_1_2_1_1_1_1_1_1">{"'Sheet1'!$L$16"}</definedName>
    <definedName name="h_1_1_2_1_1_1_1_2">{"'Sheet1'!$L$16"}</definedName>
    <definedName name="h_1_1_2_1_1_1_2">{"'Sheet1'!$L$16"}</definedName>
    <definedName name="h_1_1_2_1_1_1_2_1">{"'Sheet1'!$L$16"}</definedName>
    <definedName name="h_1_1_2_1_1_1_3">{"'Sheet1'!$L$16"}</definedName>
    <definedName name="h_1_1_2_1_1_2">{"'Sheet1'!$L$16"}</definedName>
    <definedName name="h_1_1_2_1_1_2_1">{"'Sheet1'!$L$16"}</definedName>
    <definedName name="h_1_1_2_1_1_2_1_1">{"'Sheet1'!$L$16"}</definedName>
    <definedName name="h_1_1_2_1_1_2_2">{"'Sheet1'!$L$16"}</definedName>
    <definedName name="h_1_1_2_1_1_3">{"'Sheet1'!$L$16"}</definedName>
    <definedName name="h_1_1_2_1_1_3_1">{"'Sheet1'!$L$16"}</definedName>
    <definedName name="h_1_1_2_1_1_4">{"'Sheet1'!$L$16"}</definedName>
    <definedName name="h_1_1_2_1_2">{"'Sheet1'!$L$16"}</definedName>
    <definedName name="h_1_1_2_1_2_1">{"'Sheet1'!$L$16"}</definedName>
    <definedName name="h_1_1_2_1_2_1_1">{"'Sheet1'!$L$16"}</definedName>
    <definedName name="h_1_1_2_1_2_1_1_1">{"'Sheet1'!$L$16"}</definedName>
    <definedName name="h_1_1_2_1_2_1_2">{"'Sheet1'!$L$16"}</definedName>
    <definedName name="h_1_1_2_1_2_2">{"'Sheet1'!$L$16"}</definedName>
    <definedName name="h_1_1_2_1_2_2_1">{"'Sheet1'!$L$16"}</definedName>
    <definedName name="h_1_1_2_1_2_3">{"'Sheet1'!$L$16"}</definedName>
    <definedName name="h_1_1_2_1_3">{"'Sheet1'!$L$16"}</definedName>
    <definedName name="h_1_1_2_1_3_1">{"'Sheet1'!$L$16"}</definedName>
    <definedName name="h_1_1_2_1_3_1_1">{"'Sheet1'!$L$16"}</definedName>
    <definedName name="h_1_1_2_1_3_2">{"'Sheet1'!$L$16"}</definedName>
    <definedName name="h_1_1_2_1_4">{"'Sheet1'!$L$16"}</definedName>
    <definedName name="h_1_1_2_1_4_1">{"'Sheet1'!$L$16"}</definedName>
    <definedName name="h_1_1_2_1_5">{"'Sheet1'!$L$16"}</definedName>
    <definedName name="h_1_1_2_2">{"'Sheet1'!$L$16"}</definedName>
    <definedName name="h_1_1_2_2_1">{"'Sheet1'!$L$16"}</definedName>
    <definedName name="h_1_1_2_2_1_1">{"'Sheet1'!$L$16"}</definedName>
    <definedName name="h_1_1_2_2_1_1_1">{"'Sheet1'!$L$16"}</definedName>
    <definedName name="h_1_1_2_2_1_1_1_1">{"'Sheet1'!$L$16"}</definedName>
    <definedName name="h_1_1_2_2_1_1_2">{"'Sheet1'!$L$16"}</definedName>
    <definedName name="h_1_1_2_2_1_2">{"'Sheet1'!$L$16"}</definedName>
    <definedName name="h_1_1_2_2_1_2_1">{"'Sheet1'!$L$16"}</definedName>
    <definedName name="h_1_1_2_2_1_3">{"'Sheet1'!$L$16"}</definedName>
    <definedName name="h_1_1_2_2_2">{"'Sheet1'!$L$16"}</definedName>
    <definedName name="h_1_1_2_2_2_1">{"'Sheet1'!$L$16"}</definedName>
    <definedName name="h_1_1_2_2_2_1_1">{"'Sheet1'!$L$16"}</definedName>
    <definedName name="h_1_1_2_2_2_2">{"'Sheet1'!$L$16"}</definedName>
    <definedName name="h_1_1_2_2_3">{"'Sheet1'!$L$16"}</definedName>
    <definedName name="h_1_1_2_2_3_1">{"'Sheet1'!$L$16"}</definedName>
    <definedName name="h_1_1_2_2_4">{"'Sheet1'!$L$16"}</definedName>
    <definedName name="h_1_1_2_3">{"'Sheet1'!$L$16"}</definedName>
    <definedName name="h_1_1_2_3_1">{"'Sheet1'!$L$16"}</definedName>
    <definedName name="h_1_1_2_3_1_1">{"'Sheet1'!$L$16"}</definedName>
    <definedName name="h_1_1_2_3_1_1_1">{"'Sheet1'!$L$16"}</definedName>
    <definedName name="h_1_1_2_3_1_1_1_1">{"'Sheet1'!$L$16"}</definedName>
    <definedName name="h_1_1_2_3_1_1_2">{"'Sheet1'!$L$16"}</definedName>
    <definedName name="h_1_1_2_3_1_2">{"'Sheet1'!$L$16"}</definedName>
    <definedName name="h_1_1_2_3_1_2_1">{"'Sheet1'!$L$16"}</definedName>
    <definedName name="h_1_1_2_3_1_3">{"'Sheet1'!$L$16"}</definedName>
    <definedName name="h_1_1_2_3_2">{"'Sheet1'!$L$16"}</definedName>
    <definedName name="h_1_1_2_3_2_1">{"'Sheet1'!$L$16"}</definedName>
    <definedName name="h_1_1_2_3_2_1_1">{"'Sheet1'!$L$16"}</definedName>
    <definedName name="h_1_1_2_3_2_2">{"'Sheet1'!$L$16"}</definedName>
    <definedName name="h_1_1_2_3_3">{"'Sheet1'!$L$16"}</definedName>
    <definedName name="h_1_1_2_3_3_1">{"'Sheet1'!$L$16"}</definedName>
    <definedName name="h_1_1_2_3_4">{"'Sheet1'!$L$16"}</definedName>
    <definedName name="h_1_1_2_4">{"'Sheet1'!$L$16"}</definedName>
    <definedName name="h_1_1_2_4_1">{"'Sheet1'!$L$16"}</definedName>
    <definedName name="h_1_1_2_4_1_1">{"'Sheet1'!$L$16"}</definedName>
    <definedName name="h_1_1_2_4_1_1_1">{"'Sheet1'!$L$16"}</definedName>
    <definedName name="h_1_1_2_4_1_2">{"'Sheet1'!$L$16"}</definedName>
    <definedName name="h_1_1_2_4_2">{"'Sheet1'!$L$16"}</definedName>
    <definedName name="h_1_1_2_4_2_1">{"'Sheet1'!$L$16"}</definedName>
    <definedName name="h_1_1_2_4_3">{"'Sheet1'!$L$16"}</definedName>
    <definedName name="h_1_1_2_5">{"'Sheet1'!$L$16"}</definedName>
    <definedName name="h_1_1_2_5_1">{"'Sheet1'!$L$16"}</definedName>
    <definedName name="h_1_1_2_5_1_1">{"'Sheet1'!$L$16"}</definedName>
    <definedName name="h_1_1_2_5_2">{"'Sheet1'!$L$16"}</definedName>
    <definedName name="h_1_1_3">{"'Sheet1'!$L$16"}</definedName>
    <definedName name="h_1_1_3_1">{"'Sheet1'!$L$16"}</definedName>
    <definedName name="h_1_1_3_1_1">{"'Sheet1'!$L$16"}</definedName>
    <definedName name="h_1_1_3_1_1_1">{"'Sheet1'!$L$16"}</definedName>
    <definedName name="h_1_1_3_1_1_1_1">{"'Sheet1'!$L$16"}</definedName>
    <definedName name="h_1_1_3_1_1_1_1_1">{"'Sheet1'!$L$16"}</definedName>
    <definedName name="h_1_1_3_1_1_1_1_1_1">{"'Sheet1'!$L$16"}</definedName>
    <definedName name="h_1_1_3_1_1_1_1_2">{"'Sheet1'!$L$16"}</definedName>
    <definedName name="h_1_1_3_1_1_1_2">{"'Sheet1'!$L$16"}</definedName>
    <definedName name="h_1_1_3_1_1_1_2_1">{"'Sheet1'!$L$16"}</definedName>
    <definedName name="h_1_1_3_1_1_1_3">{"'Sheet1'!$L$16"}</definedName>
    <definedName name="h_1_1_3_1_1_2">{"'Sheet1'!$L$16"}</definedName>
    <definedName name="h_1_1_3_1_1_2_1">{"'Sheet1'!$L$16"}</definedName>
    <definedName name="h_1_1_3_1_1_2_1_1">{"'Sheet1'!$L$16"}</definedName>
    <definedName name="h_1_1_3_1_1_2_2">{"'Sheet1'!$L$16"}</definedName>
    <definedName name="h_1_1_3_1_1_3">{"'Sheet1'!$L$16"}</definedName>
    <definedName name="h_1_1_3_1_1_3_1">{"'Sheet1'!$L$16"}</definedName>
    <definedName name="h_1_1_3_1_1_4">{"'Sheet1'!$L$16"}</definedName>
    <definedName name="h_1_1_3_1_2">{"'Sheet1'!$L$16"}</definedName>
    <definedName name="h_1_1_3_1_2_1">{"'Sheet1'!$L$16"}</definedName>
    <definedName name="h_1_1_3_1_2_1_1">{"'Sheet1'!$L$16"}</definedName>
    <definedName name="h_1_1_3_1_2_1_1_1">{"'Sheet1'!$L$16"}</definedName>
    <definedName name="h_1_1_3_1_2_1_2">{"'Sheet1'!$L$16"}</definedName>
    <definedName name="h_1_1_3_1_2_2">{"'Sheet1'!$L$16"}</definedName>
    <definedName name="h_1_1_3_1_2_2_1">{"'Sheet1'!$L$16"}</definedName>
    <definedName name="h_1_1_3_1_2_3">{"'Sheet1'!$L$16"}</definedName>
    <definedName name="h_1_1_3_1_3">{"'Sheet1'!$L$16"}</definedName>
    <definedName name="h_1_1_3_1_3_1">{"'Sheet1'!$L$16"}</definedName>
    <definedName name="h_1_1_3_1_3_1_1">{"'Sheet1'!$L$16"}</definedName>
    <definedName name="h_1_1_3_1_3_2">{"'Sheet1'!$L$16"}</definedName>
    <definedName name="h_1_1_3_1_4">{"'Sheet1'!$L$16"}</definedName>
    <definedName name="h_1_1_3_1_4_1">{"'Sheet1'!$L$16"}</definedName>
    <definedName name="h_1_1_3_1_5">{"'Sheet1'!$L$16"}</definedName>
    <definedName name="h_1_1_3_2">{"'Sheet1'!$L$16"}</definedName>
    <definedName name="h_1_1_3_2_1">{"'Sheet1'!$L$16"}</definedName>
    <definedName name="h_1_1_3_2_1_1">{"'Sheet1'!$L$16"}</definedName>
    <definedName name="h_1_1_3_2_1_1_1">{"'Sheet1'!$L$16"}</definedName>
    <definedName name="h_1_1_3_2_1_1_1_1">{"'Sheet1'!$L$16"}</definedName>
    <definedName name="h_1_1_3_2_1_1_2">{"'Sheet1'!$L$16"}</definedName>
    <definedName name="h_1_1_3_2_1_2">{"'Sheet1'!$L$16"}</definedName>
    <definedName name="h_1_1_3_2_1_2_1">{"'Sheet1'!$L$16"}</definedName>
    <definedName name="h_1_1_3_2_1_3">{"'Sheet1'!$L$16"}</definedName>
    <definedName name="h_1_1_3_2_2">{"'Sheet1'!$L$16"}</definedName>
    <definedName name="h_1_1_3_2_2_1">{"'Sheet1'!$L$16"}</definedName>
    <definedName name="h_1_1_3_2_2_1_1">{"'Sheet1'!$L$16"}</definedName>
    <definedName name="h_1_1_3_2_2_2">{"'Sheet1'!$L$16"}</definedName>
    <definedName name="h_1_1_3_2_3">{"'Sheet1'!$L$16"}</definedName>
    <definedName name="h_1_1_3_2_3_1">{"'Sheet1'!$L$16"}</definedName>
    <definedName name="h_1_1_3_2_4">{"'Sheet1'!$L$16"}</definedName>
    <definedName name="h_1_1_3_3">{"'Sheet1'!$L$16"}</definedName>
    <definedName name="h_1_1_3_3_1">{"'Sheet1'!$L$16"}</definedName>
    <definedName name="h_1_1_3_3_1_1">{"'Sheet1'!$L$16"}</definedName>
    <definedName name="h_1_1_3_3_1_1_1">{"'Sheet1'!$L$16"}</definedName>
    <definedName name="h_1_1_3_3_1_1_1_1">{"'Sheet1'!$L$16"}</definedName>
    <definedName name="h_1_1_3_3_1_1_2">{"'Sheet1'!$L$16"}</definedName>
    <definedName name="h_1_1_3_3_1_2">{"'Sheet1'!$L$16"}</definedName>
    <definedName name="h_1_1_3_3_1_2_1">{"'Sheet1'!$L$16"}</definedName>
    <definedName name="h_1_1_3_3_1_3">{"'Sheet1'!$L$16"}</definedName>
    <definedName name="h_1_1_3_3_2">{"'Sheet1'!$L$16"}</definedName>
    <definedName name="h_1_1_3_3_2_1">{"'Sheet1'!$L$16"}</definedName>
    <definedName name="h_1_1_3_3_2_1_1">{"'Sheet1'!$L$16"}</definedName>
    <definedName name="h_1_1_3_3_2_2">{"'Sheet1'!$L$16"}</definedName>
    <definedName name="h_1_1_3_3_3">{"'Sheet1'!$L$16"}</definedName>
    <definedName name="h_1_1_3_3_3_1">{"'Sheet1'!$L$16"}</definedName>
    <definedName name="h_1_1_3_3_4">{"'Sheet1'!$L$16"}</definedName>
    <definedName name="h_1_1_3_4">{"'Sheet1'!$L$16"}</definedName>
    <definedName name="h_1_1_3_4_1">{"'Sheet1'!$L$16"}</definedName>
    <definedName name="h_1_1_3_4_1_1">{"'Sheet1'!$L$16"}</definedName>
    <definedName name="h_1_1_3_4_1_1_1">{"'Sheet1'!$L$16"}</definedName>
    <definedName name="h_1_1_3_4_1_2">{"'Sheet1'!$L$16"}</definedName>
    <definedName name="h_1_1_3_4_2">{"'Sheet1'!$L$16"}</definedName>
    <definedName name="h_1_1_3_4_2_1">{"'Sheet1'!$L$16"}</definedName>
    <definedName name="h_1_1_3_4_3">{"'Sheet1'!$L$16"}</definedName>
    <definedName name="h_1_1_3_5">{"'Sheet1'!$L$16"}</definedName>
    <definedName name="h_1_1_3_5_1">{"'Sheet1'!$L$16"}</definedName>
    <definedName name="h_1_1_3_5_1_1">{"'Sheet1'!$L$16"}</definedName>
    <definedName name="h_1_1_3_5_2">{"'Sheet1'!$L$16"}</definedName>
    <definedName name="h_1_1_4">{"'Sheet1'!$L$16"}</definedName>
    <definedName name="h_1_1_4_1">{"'Sheet1'!$L$16"}</definedName>
    <definedName name="h_1_1_4_1_1">{"'Sheet1'!$L$16"}</definedName>
    <definedName name="h_1_1_4_1_1_1">{"'Sheet1'!$L$16"}</definedName>
    <definedName name="h_1_1_4_1_1_1_1">{"'Sheet1'!$L$16"}</definedName>
    <definedName name="h_1_1_4_1_1_1_1_1">{"'Sheet1'!$L$16"}</definedName>
    <definedName name="h_1_1_4_1_1_1_2">{"'Sheet1'!$L$16"}</definedName>
    <definedName name="h_1_1_4_1_1_2">{"'Sheet1'!$L$16"}</definedName>
    <definedName name="h_1_1_4_1_1_2_1">{"'Sheet1'!$L$16"}</definedName>
    <definedName name="h_1_1_4_1_1_3">{"'Sheet1'!$L$16"}</definedName>
    <definedName name="h_1_1_4_1_2">{"'Sheet1'!$L$16"}</definedName>
    <definedName name="h_1_1_4_1_2_1">{"'Sheet1'!$L$16"}</definedName>
    <definedName name="h_1_1_4_1_2_1_1">{"'Sheet1'!$L$16"}</definedName>
    <definedName name="h_1_1_4_1_2_2">{"'Sheet1'!$L$16"}</definedName>
    <definedName name="h_1_1_4_1_3">{"'Sheet1'!$L$16"}</definedName>
    <definedName name="h_1_1_4_1_3_1">{"'Sheet1'!$L$16"}</definedName>
    <definedName name="h_1_1_4_1_4">{"'Sheet1'!$L$16"}</definedName>
    <definedName name="h_1_1_4_2">{"'Sheet1'!$L$16"}</definedName>
    <definedName name="h_1_1_4_2_1">{"'Sheet1'!$L$16"}</definedName>
    <definedName name="h_1_1_4_2_1_1">{"'Sheet1'!$L$16"}</definedName>
    <definedName name="h_1_1_4_2_1_1_1">{"'Sheet1'!$L$16"}</definedName>
    <definedName name="h_1_1_4_2_1_2">{"'Sheet1'!$L$16"}</definedName>
    <definedName name="h_1_1_4_2_2">{"'Sheet1'!$L$16"}</definedName>
    <definedName name="h_1_1_4_2_2_1">{"'Sheet1'!$L$16"}</definedName>
    <definedName name="h_1_1_4_2_3">{"'Sheet1'!$L$16"}</definedName>
    <definedName name="h_1_1_4_3">{"'Sheet1'!$L$16"}</definedName>
    <definedName name="h_1_1_4_3_1">{"'Sheet1'!$L$16"}</definedName>
    <definedName name="h_1_1_4_3_1_1">{"'Sheet1'!$L$16"}</definedName>
    <definedName name="h_1_1_4_3_2">{"'Sheet1'!$L$16"}</definedName>
    <definedName name="h_1_1_4_4">{"'Sheet1'!$L$16"}</definedName>
    <definedName name="h_1_1_4_4_1">{"'Sheet1'!$L$16"}</definedName>
    <definedName name="h_1_1_4_5">{"'Sheet1'!$L$16"}</definedName>
    <definedName name="h_1_1_5">{"'Sheet1'!$L$16"}</definedName>
    <definedName name="h_1_1_5_1">{"'Sheet1'!$L$16"}</definedName>
    <definedName name="h_1_1_5_1_1">{"'Sheet1'!$L$16"}</definedName>
    <definedName name="h_1_1_5_1_1_1">{"'Sheet1'!$L$16"}</definedName>
    <definedName name="h_1_1_5_1_1_1_1">{"'Sheet1'!$L$16"}</definedName>
    <definedName name="h_1_1_5_1_1_2">{"'Sheet1'!$L$16"}</definedName>
    <definedName name="h_1_1_5_1_2">{"'Sheet1'!$L$16"}</definedName>
    <definedName name="h_1_1_5_1_2_1">{"'Sheet1'!$L$16"}</definedName>
    <definedName name="h_1_1_5_1_3">{"'Sheet1'!$L$16"}</definedName>
    <definedName name="h_1_1_5_2">{"'Sheet1'!$L$16"}</definedName>
    <definedName name="h_1_1_5_2_1">{"'Sheet1'!$L$16"}</definedName>
    <definedName name="h_1_1_5_2_1_1">{"'Sheet1'!$L$16"}</definedName>
    <definedName name="h_1_1_5_2_2">{"'Sheet1'!$L$16"}</definedName>
    <definedName name="h_1_1_5_3">{"'Sheet1'!$L$16"}</definedName>
    <definedName name="h_1_1_5_3_1">{"'Sheet1'!$L$16"}</definedName>
    <definedName name="h_1_1_5_4">{"'Sheet1'!$L$16"}</definedName>
    <definedName name="h_2_1">{"'Sheet1'!$L$16"}</definedName>
    <definedName name="h_2_1_1">{"'Sheet1'!$L$16"}</definedName>
    <definedName name="h_2_1_1_1">{"'Sheet1'!$L$16"}</definedName>
    <definedName name="h_2_1_1_1_1">{"'Sheet1'!$L$16"}</definedName>
    <definedName name="h_2_1_1_1_1_1">{"'Sheet1'!$L$16"}</definedName>
    <definedName name="h_2_1_1_1_1_1_1">{"'Sheet1'!$L$16"}</definedName>
    <definedName name="h_2_1_1_1_1_1_1_1">{"'Sheet1'!$L$16"}</definedName>
    <definedName name="h_2_1_1_1_1_1_1_1_1">{"'Sheet1'!$L$16"}</definedName>
    <definedName name="h_2_1_1_1_1_1_1_2">{"'Sheet1'!$L$16"}</definedName>
    <definedName name="h_2_1_1_1_1_1_2">{"'Sheet1'!$L$16"}</definedName>
    <definedName name="h_2_1_1_1_1_1_2_1">{"'Sheet1'!$L$16"}</definedName>
    <definedName name="h_2_1_1_1_1_1_3">{"'Sheet1'!$L$16"}</definedName>
    <definedName name="h_2_1_1_1_1_2">{"'Sheet1'!$L$16"}</definedName>
    <definedName name="h_2_1_1_1_1_2_1">{"'Sheet1'!$L$16"}</definedName>
    <definedName name="h_2_1_1_1_1_2_1_1">{"'Sheet1'!$L$16"}</definedName>
    <definedName name="h_2_1_1_1_1_2_2">{"'Sheet1'!$L$16"}</definedName>
    <definedName name="h_2_1_1_1_1_3">{"'Sheet1'!$L$16"}</definedName>
    <definedName name="h_2_1_1_1_1_3_1">{"'Sheet1'!$L$16"}</definedName>
    <definedName name="h_2_1_1_1_1_4">{"'Sheet1'!$L$16"}</definedName>
    <definedName name="h_2_1_1_1_2">{"'Sheet1'!$L$16"}</definedName>
    <definedName name="h_2_1_1_1_2_1">{"'Sheet1'!$L$16"}</definedName>
    <definedName name="h_2_1_1_1_2_1_1">{"'Sheet1'!$L$16"}</definedName>
    <definedName name="h_2_1_1_1_2_1_1_1">{"'Sheet1'!$L$16"}</definedName>
    <definedName name="h_2_1_1_1_2_1_2">{"'Sheet1'!$L$16"}</definedName>
    <definedName name="h_2_1_1_1_2_2">{"'Sheet1'!$L$16"}</definedName>
    <definedName name="h_2_1_1_1_2_2_1">{"'Sheet1'!$L$16"}</definedName>
    <definedName name="h_2_1_1_1_2_3">{"'Sheet1'!$L$16"}</definedName>
    <definedName name="h_2_1_1_1_3">{"'Sheet1'!$L$16"}</definedName>
    <definedName name="h_2_1_1_1_3_1">{"'Sheet1'!$L$16"}</definedName>
    <definedName name="h_2_1_1_1_3_1_1">{"'Sheet1'!$L$16"}</definedName>
    <definedName name="h_2_1_1_1_3_2">{"'Sheet1'!$L$16"}</definedName>
    <definedName name="h_2_1_1_1_4">{"'Sheet1'!$L$16"}</definedName>
    <definedName name="h_2_1_1_1_4_1">{"'Sheet1'!$L$16"}</definedName>
    <definedName name="h_2_1_1_1_5">{"'Sheet1'!$L$16"}</definedName>
    <definedName name="h_2_1_1_2">{"'Sheet1'!$L$16"}</definedName>
    <definedName name="h_2_1_1_2_1">{"'Sheet1'!$L$16"}</definedName>
    <definedName name="h_2_1_1_2_1_1">{"'Sheet1'!$L$16"}</definedName>
    <definedName name="h_2_1_1_2_1_1_1">{"'Sheet1'!$L$16"}</definedName>
    <definedName name="h_2_1_1_2_1_1_1_1">{"'Sheet1'!$L$16"}</definedName>
    <definedName name="h_2_1_1_2_1_1_2">{"'Sheet1'!$L$16"}</definedName>
    <definedName name="h_2_1_1_2_1_2">{"'Sheet1'!$L$16"}</definedName>
    <definedName name="h_2_1_1_2_1_2_1">{"'Sheet1'!$L$16"}</definedName>
    <definedName name="h_2_1_1_2_1_3">{"'Sheet1'!$L$16"}</definedName>
    <definedName name="h_2_1_1_2_2">{"'Sheet1'!$L$16"}</definedName>
    <definedName name="h_2_1_1_2_2_1">{"'Sheet1'!$L$16"}</definedName>
    <definedName name="h_2_1_1_2_2_1_1">{"'Sheet1'!$L$16"}</definedName>
    <definedName name="h_2_1_1_2_2_2">{"'Sheet1'!$L$16"}</definedName>
    <definedName name="h_2_1_1_2_3">{"'Sheet1'!$L$16"}</definedName>
    <definedName name="h_2_1_1_2_3_1">{"'Sheet1'!$L$16"}</definedName>
    <definedName name="h_2_1_1_2_4">{"'Sheet1'!$L$16"}</definedName>
    <definedName name="h_2_1_1_3">{"'Sheet1'!$L$16"}</definedName>
    <definedName name="h_2_1_1_3_1">{"'Sheet1'!$L$16"}</definedName>
    <definedName name="h_2_1_1_3_1_1">{"'Sheet1'!$L$16"}</definedName>
    <definedName name="h_2_1_1_3_1_1_1">{"'Sheet1'!$L$16"}</definedName>
    <definedName name="h_2_1_1_3_1_1_1_1">{"'Sheet1'!$L$16"}</definedName>
    <definedName name="h_2_1_1_3_1_1_2">{"'Sheet1'!$L$16"}</definedName>
    <definedName name="h_2_1_1_3_1_2">{"'Sheet1'!$L$16"}</definedName>
    <definedName name="h_2_1_1_3_1_2_1">{"'Sheet1'!$L$16"}</definedName>
    <definedName name="h_2_1_1_3_1_3">{"'Sheet1'!$L$16"}</definedName>
    <definedName name="h_2_1_1_3_2">{"'Sheet1'!$L$16"}</definedName>
    <definedName name="h_2_1_1_3_2_1">{"'Sheet1'!$L$16"}</definedName>
    <definedName name="h_2_1_1_3_2_1_1">{"'Sheet1'!$L$16"}</definedName>
    <definedName name="h_2_1_1_3_2_2">{"'Sheet1'!$L$16"}</definedName>
    <definedName name="h_2_1_1_3_3">{"'Sheet1'!$L$16"}</definedName>
    <definedName name="h_2_1_1_3_3_1">{"'Sheet1'!$L$16"}</definedName>
    <definedName name="h_2_1_1_3_4">{"'Sheet1'!$L$16"}</definedName>
    <definedName name="h_2_1_1_4">{"'Sheet1'!$L$16"}</definedName>
    <definedName name="h_2_1_1_4_1">{"'Sheet1'!$L$16"}</definedName>
    <definedName name="h_2_1_1_4_1_1">{"'Sheet1'!$L$16"}</definedName>
    <definedName name="h_2_1_1_4_1_1_1">{"'Sheet1'!$L$16"}</definedName>
    <definedName name="h_2_1_1_4_1_2">{"'Sheet1'!$L$16"}</definedName>
    <definedName name="h_2_1_1_4_2">{"'Sheet1'!$L$16"}</definedName>
    <definedName name="h_2_1_1_4_2_1">{"'Sheet1'!$L$16"}</definedName>
    <definedName name="h_2_1_1_4_3">{"'Sheet1'!$L$16"}</definedName>
    <definedName name="h_2_1_1_5">{"'Sheet1'!$L$16"}</definedName>
    <definedName name="h_2_1_1_5_1">{"'Sheet1'!$L$16"}</definedName>
    <definedName name="h_2_1_1_5_1_1">{"'Sheet1'!$L$16"}</definedName>
    <definedName name="h_2_1_1_5_2">{"'Sheet1'!$L$16"}</definedName>
    <definedName name="h_2_1_2">{"'Sheet1'!$L$16"}</definedName>
    <definedName name="h_2_1_2_1">{"'Sheet1'!$L$16"}</definedName>
    <definedName name="h_2_1_2_1_1">{"'Sheet1'!$L$16"}</definedName>
    <definedName name="h_2_1_2_1_1_1">{"'Sheet1'!$L$16"}</definedName>
    <definedName name="h_2_1_2_1_1_1_1">{"'Sheet1'!$L$16"}</definedName>
    <definedName name="h_2_1_2_1_1_1_1_1">{"'Sheet1'!$L$16"}</definedName>
    <definedName name="h_2_1_2_1_1_1_1_1_1">{"'Sheet1'!$L$16"}</definedName>
    <definedName name="h_2_1_2_1_1_1_1_2">{"'Sheet1'!$L$16"}</definedName>
    <definedName name="h_2_1_2_1_1_1_2">{"'Sheet1'!$L$16"}</definedName>
    <definedName name="h_2_1_2_1_1_1_2_1">{"'Sheet1'!$L$16"}</definedName>
    <definedName name="h_2_1_2_1_1_1_3">{"'Sheet1'!$L$16"}</definedName>
    <definedName name="h_2_1_2_1_1_2">{"'Sheet1'!$L$16"}</definedName>
    <definedName name="h_2_1_2_1_1_2_1">{"'Sheet1'!$L$16"}</definedName>
    <definedName name="h_2_1_2_1_1_2_1_1">{"'Sheet1'!$L$16"}</definedName>
    <definedName name="h_2_1_2_1_1_2_2">{"'Sheet1'!$L$16"}</definedName>
    <definedName name="h_2_1_2_1_1_3">{"'Sheet1'!$L$16"}</definedName>
    <definedName name="h_2_1_2_1_1_3_1">{"'Sheet1'!$L$16"}</definedName>
    <definedName name="h_2_1_2_1_1_4">{"'Sheet1'!$L$16"}</definedName>
    <definedName name="h_2_1_2_1_2">{"'Sheet1'!$L$16"}</definedName>
    <definedName name="h_2_1_2_1_2_1">{"'Sheet1'!$L$16"}</definedName>
    <definedName name="h_2_1_2_1_2_1_1">{"'Sheet1'!$L$16"}</definedName>
    <definedName name="h_2_1_2_1_2_1_1_1">{"'Sheet1'!$L$16"}</definedName>
    <definedName name="h_2_1_2_1_2_1_2">{"'Sheet1'!$L$16"}</definedName>
    <definedName name="h_2_1_2_1_2_2">{"'Sheet1'!$L$16"}</definedName>
    <definedName name="h_2_1_2_1_2_2_1">{"'Sheet1'!$L$16"}</definedName>
    <definedName name="h_2_1_2_1_2_3">{"'Sheet1'!$L$16"}</definedName>
    <definedName name="h_2_1_2_1_3">{"'Sheet1'!$L$16"}</definedName>
    <definedName name="h_2_1_2_1_3_1">{"'Sheet1'!$L$16"}</definedName>
    <definedName name="h_2_1_2_1_3_1_1">{"'Sheet1'!$L$16"}</definedName>
    <definedName name="h_2_1_2_1_3_2">{"'Sheet1'!$L$16"}</definedName>
    <definedName name="h_2_1_2_1_4">{"'Sheet1'!$L$16"}</definedName>
    <definedName name="h_2_1_2_1_4_1">{"'Sheet1'!$L$16"}</definedName>
    <definedName name="h_2_1_2_1_5">{"'Sheet1'!$L$16"}</definedName>
    <definedName name="h_2_1_2_2">{"'Sheet1'!$L$16"}</definedName>
    <definedName name="h_2_1_2_2_1">{"'Sheet1'!$L$16"}</definedName>
    <definedName name="h_2_1_2_2_1_1">{"'Sheet1'!$L$16"}</definedName>
    <definedName name="h_2_1_2_2_1_1_1">{"'Sheet1'!$L$16"}</definedName>
    <definedName name="h_2_1_2_2_1_1_1_1">{"'Sheet1'!$L$16"}</definedName>
    <definedName name="h_2_1_2_2_1_1_2">{"'Sheet1'!$L$16"}</definedName>
    <definedName name="h_2_1_2_2_1_2">{"'Sheet1'!$L$16"}</definedName>
    <definedName name="h_2_1_2_2_1_2_1">{"'Sheet1'!$L$16"}</definedName>
    <definedName name="h_2_1_2_2_1_3">{"'Sheet1'!$L$16"}</definedName>
    <definedName name="h_2_1_2_2_2">{"'Sheet1'!$L$16"}</definedName>
    <definedName name="h_2_1_2_2_2_1">{"'Sheet1'!$L$16"}</definedName>
    <definedName name="h_2_1_2_2_2_1_1">{"'Sheet1'!$L$16"}</definedName>
    <definedName name="h_2_1_2_2_2_2">{"'Sheet1'!$L$16"}</definedName>
    <definedName name="h_2_1_2_2_3">{"'Sheet1'!$L$16"}</definedName>
    <definedName name="h_2_1_2_2_3_1">{"'Sheet1'!$L$16"}</definedName>
    <definedName name="h_2_1_2_2_4">{"'Sheet1'!$L$16"}</definedName>
    <definedName name="h_2_1_2_3">{"'Sheet1'!$L$16"}</definedName>
    <definedName name="h_2_1_2_3_1">{"'Sheet1'!$L$16"}</definedName>
    <definedName name="h_2_1_2_3_1_1">{"'Sheet1'!$L$16"}</definedName>
    <definedName name="h_2_1_2_3_1_1_1">{"'Sheet1'!$L$16"}</definedName>
    <definedName name="h_2_1_2_3_1_1_1_1">{"'Sheet1'!$L$16"}</definedName>
    <definedName name="h_2_1_2_3_1_1_2">{"'Sheet1'!$L$16"}</definedName>
    <definedName name="h_2_1_2_3_1_2">{"'Sheet1'!$L$16"}</definedName>
    <definedName name="h_2_1_2_3_1_2_1">{"'Sheet1'!$L$16"}</definedName>
    <definedName name="h_2_1_2_3_1_3">{"'Sheet1'!$L$16"}</definedName>
    <definedName name="h_2_1_2_3_2">{"'Sheet1'!$L$16"}</definedName>
    <definedName name="h_2_1_2_3_2_1">{"'Sheet1'!$L$16"}</definedName>
    <definedName name="h_2_1_2_3_2_1_1">{"'Sheet1'!$L$16"}</definedName>
    <definedName name="h_2_1_2_3_2_2">{"'Sheet1'!$L$16"}</definedName>
    <definedName name="h_2_1_2_3_3">{"'Sheet1'!$L$16"}</definedName>
    <definedName name="h_2_1_2_3_3_1">{"'Sheet1'!$L$16"}</definedName>
    <definedName name="h_2_1_2_3_4">{"'Sheet1'!$L$16"}</definedName>
    <definedName name="h_2_1_2_4">{"'Sheet1'!$L$16"}</definedName>
    <definedName name="h_2_1_2_4_1">{"'Sheet1'!$L$16"}</definedName>
    <definedName name="h_2_1_2_4_1_1">{"'Sheet1'!$L$16"}</definedName>
    <definedName name="h_2_1_2_4_1_1_1">{"'Sheet1'!$L$16"}</definedName>
    <definedName name="h_2_1_2_4_1_2">{"'Sheet1'!$L$16"}</definedName>
    <definedName name="h_2_1_2_4_2">{"'Sheet1'!$L$16"}</definedName>
    <definedName name="h_2_1_2_4_2_1">{"'Sheet1'!$L$16"}</definedName>
    <definedName name="h_2_1_2_4_3">{"'Sheet1'!$L$16"}</definedName>
    <definedName name="h_2_1_2_5">{"'Sheet1'!$L$16"}</definedName>
    <definedName name="h_2_1_2_5_1">{"'Sheet1'!$L$16"}</definedName>
    <definedName name="h_2_1_2_5_1_1">{"'Sheet1'!$L$16"}</definedName>
    <definedName name="h_2_1_2_5_2">{"'Sheet1'!$L$16"}</definedName>
    <definedName name="h_2_1_3">{"'Sheet1'!$L$16"}</definedName>
    <definedName name="h_2_1_3_1">{"'Sheet1'!$L$16"}</definedName>
    <definedName name="h_2_1_3_1_1">{"'Sheet1'!$L$16"}</definedName>
    <definedName name="h_2_1_3_1_1_1">{"'Sheet1'!$L$16"}</definedName>
    <definedName name="h_2_1_3_1_1_1_1">{"'Sheet1'!$L$16"}</definedName>
    <definedName name="h_2_1_3_1_1_1_1_1">{"'Sheet1'!$L$16"}</definedName>
    <definedName name="h_2_1_3_1_1_1_1_1_1">{"'Sheet1'!$L$16"}</definedName>
    <definedName name="h_2_1_3_1_1_1_1_2">{"'Sheet1'!$L$16"}</definedName>
    <definedName name="h_2_1_3_1_1_1_2">{"'Sheet1'!$L$16"}</definedName>
    <definedName name="h_2_1_3_1_1_1_2_1">{"'Sheet1'!$L$16"}</definedName>
    <definedName name="h_2_1_3_1_1_1_3">{"'Sheet1'!$L$16"}</definedName>
    <definedName name="h_2_1_3_1_1_2">{"'Sheet1'!$L$16"}</definedName>
    <definedName name="h_2_1_3_1_1_2_1">{"'Sheet1'!$L$16"}</definedName>
    <definedName name="h_2_1_3_1_1_2_1_1">{"'Sheet1'!$L$16"}</definedName>
    <definedName name="h_2_1_3_1_1_2_2">{"'Sheet1'!$L$16"}</definedName>
    <definedName name="h_2_1_3_1_1_3">{"'Sheet1'!$L$16"}</definedName>
    <definedName name="h_2_1_3_1_1_3_1">{"'Sheet1'!$L$16"}</definedName>
    <definedName name="h_2_1_3_1_1_4">{"'Sheet1'!$L$16"}</definedName>
    <definedName name="h_2_1_3_1_2">{"'Sheet1'!$L$16"}</definedName>
    <definedName name="h_2_1_3_1_2_1">{"'Sheet1'!$L$16"}</definedName>
    <definedName name="h_2_1_3_1_2_1_1">{"'Sheet1'!$L$16"}</definedName>
    <definedName name="h_2_1_3_1_2_1_1_1">{"'Sheet1'!$L$16"}</definedName>
    <definedName name="h_2_1_3_1_2_1_2">{"'Sheet1'!$L$16"}</definedName>
    <definedName name="h_2_1_3_1_2_2">{"'Sheet1'!$L$16"}</definedName>
    <definedName name="h_2_1_3_1_2_2_1">{"'Sheet1'!$L$16"}</definedName>
    <definedName name="h_2_1_3_1_2_3">{"'Sheet1'!$L$16"}</definedName>
    <definedName name="h_2_1_3_1_3">{"'Sheet1'!$L$16"}</definedName>
    <definedName name="h_2_1_3_1_3_1">{"'Sheet1'!$L$16"}</definedName>
    <definedName name="h_2_1_3_1_3_1_1">{"'Sheet1'!$L$16"}</definedName>
    <definedName name="h_2_1_3_1_3_2">{"'Sheet1'!$L$16"}</definedName>
    <definedName name="h_2_1_3_1_4">{"'Sheet1'!$L$16"}</definedName>
    <definedName name="h_2_1_3_1_4_1">{"'Sheet1'!$L$16"}</definedName>
    <definedName name="h_2_1_3_1_5">{"'Sheet1'!$L$16"}</definedName>
    <definedName name="h_2_1_3_2">{"'Sheet1'!$L$16"}</definedName>
    <definedName name="h_2_1_3_2_1">{"'Sheet1'!$L$16"}</definedName>
    <definedName name="h_2_1_3_2_1_1">{"'Sheet1'!$L$16"}</definedName>
    <definedName name="h_2_1_3_2_1_1_1">{"'Sheet1'!$L$16"}</definedName>
    <definedName name="h_2_1_3_2_1_1_1_1">{"'Sheet1'!$L$16"}</definedName>
    <definedName name="h_2_1_3_2_1_1_2">{"'Sheet1'!$L$16"}</definedName>
    <definedName name="h_2_1_3_2_1_2">{"'Sheet1'!$L$16"}</definedName>
    <definedName name="h_2_1_3_2_1_2_1">{"'Sheet1'!$L$16"}</definedName>
    <definedName name="h_2_1_3_2_1_3">{"'Sheet1'!$L$16"}</definedName>
    <definedName name="h_2_1_3_2_2">{"'Sheet1'!$L$16"}</definedName>
    <definedName name="h_2_1_3_2_2_1">{"'Sheet1'!$L$16"}</definedName>
    <definedName name="h_2_1_3_2_2_1_1">{"'Sheet1'!$L$16"}</definedName>
    <definedName name="h_2_1_3_2_2_2">{"'Sheet1'!$L$16"}</definedName>
    <definedName name="h_2_1_3_2_3">{"'Sheet1'!$L$16"}</definedName>
    <definedName name="h_2_1_3_2_3_1">{"'Sheet1'!$L$16"}</definedName>
    <definedName name="h_2_1_3_2_4">{"'Sheet1'!$L$16"}</definedName>
    <definedName name="h_2_1_3_3">{"'Sheet1'!$L$16"}</definedName>
    <definedName name="h_2_1_3_3_1">{"'Sheet1'!$L$16"}</definedName>
    <definedName name="h_2_1_3_3_1_1">{"'Sheet1'!$L$16"}</definedName>
    <definedName name="h_2_1_3_3_1_1_1">{"'Sheet1'!$L$16"}</definedName>
    <definedName name="h_2_1_3_3_1_1_1_1">{"'Sheet1'!$L$16"}</definedName>
    <definedName name="h_2_1_3_3_1_1_2">{"'Sheet1'!$L$16"}</definedName>
    <definedName name="h_2_1_3_3_1_2">{"'Sheet1'!$L$16"}</definedName>
    <definedName name="h_2_1_3_3_1_2_1">{"'Sheet1'!$L$16"}</definedName>
    <definedName name="h_2_1_3_3_1_3">{"'Sheet1'!$L$16"}</definedName>
    <definedName name="h_2_1_3_3_2">{"'Sheet1'!$L$16"}</definedName>
    <definedName name="h_2_1_3_3_2_1">{"'Sheet1'!$L$16"}</definedName>
    <definedName name="h_2_1_3_3_2_1_1">{"'Sheet1'!$L$16"}</definedName>
    <definedName name="h_2_1_3_3_2_2">{"'Sheet1'!$L$16"}</definedName>
    <definedName name="h_2_1_3_3_3">{"'Sheet1'!$L$16"}</definedName>
    <definedName name="h_2_1_3_3_3_1">{"'Sheet1'!$L$16"}</definedName>
    <definedName name="h_2_1_3_3_4">{"'Sheet1'!$L$16"}</definedName>
    <definedName name="h_2_1_3_4">{"'Sheet1'!$L$16"}</definedName>
    <definedName name="h_2_1_3_4_1">{"'Sheet1'!$L$16"}</definedName>
    <definedName name="h_2_1_3_4_1_1">{"'Sheet1'!$L$16"}</definedName>
    <definedName name="h_2_1_3_4_1_1_1">{"'Sheet1'!$L$16"}</definedName>
    <definedName name="h_2_1_3_4_1_2">{"'Sheet1'!$L$16"}</definedName>
    <definedName name="h_2_1_3_4_2">{"'Sheet1'!$L$16"}</definedName>
    <definedName name="h_2_1_3_4_2_1">{"'Sheet1'!$L$16"}</definedName>
    <definedName name="h_2_1_3_4_3">{"'Sheet1'!$L$16"}</definedName>
    <definedName name="h_2_1_3_5">{"'Sheet1'!$L$16"}</definedName>
    <definedName name="h_2_1_3_5_1">{"'Sheet1'!$L$16"}</definedName>
    <definedName name="h_2_1_3_5_1_1">{"'Sheet1'!$L$16"}</definedName>
    <definedName name="h_2_1_3_5_2">{"'Sheet1'!$L$16"}</definedName>
    <definedName name="h_2_1_4">{"'Sheet1'!$L$16"}</definedName>
    <definedName name="h_2_1_4_1">{"'Sheet1'!$L$16"}</definedName>
    <definedName name="h_2_1_4_1_1">{"'Sheet1'!$L$16"}</definedName>
    <definedName name="h_2_1_4_1_1_1">{"'Sheet1'!$L$16"}</definedName>
    <definedName name="h_2_1_4_1_1_1_1">{"'Sheet1'!$L$16"}</definedName>
    <definedName name="h_2_1_4_1_1_1_1_1">{"'Sheet1'!$L$16"}</definedName>
    <definedName name="h_2_1_4_1_1_1_2">{"'Sheet1'!$L$16"}</definedName>
    <definedName name="h_2_1_4_1_1_2">{"'Sheet1'!$L$16"}</definedName>
    <definedName name="h_2_1_4_1_1_2_1">{"'Sheet1'!$L$16"}</definedName>
    <definedName name="h_2_1_4_1_1_3">{"'Sheet1'!$L$16"}</definedName>
    <definedName name="h_2_1_4_1_2">{"'Sheet1'!$L$16"}</definedName>
    <definedName name="h_2_1_4_1_2_1">{"'Sheet1'!$L$16"}</definedName>
    <definedName name="h_2_1_4_1_2_1_1">{"'Sheet1'!$L$16"}</definedName>
    <definedName name="h_2_1_4_1_2_2">{"'Sheet1'!$L$16"}</definedName>
    <definedName name="h_2_1_4_1_3">{"'Sheet1'!$L$16"}</definedName>
    <definedName name="h_2_1_4_1_3_1">{"'Sheet1'!$L$16"}</definedName>
    <definedName name="h_2_1_4_1_4">{"'Sheet1'!$L$16"}</definedName>
    <definedName name="h_2_1_4_2">{"'Sheet1'!$L$16"}</definedName>
    <definedName name="h_2_1_4_2_1">{"'Sheet1'!$L$16"}</definedName>
    <definedName name="h_2_1_4_2_1_1">{"'Sheet1'!$L$16"}</definedName>
    <definedName name="h_2_1_4_2_1_1_1">{"'Sheet1'!$L$16"}</definedName>
    <definedName name="h_2_1_4_2_1_2">{"'Sheet1'!$L$16"}</definedName>
    <definedName name="h_2_1_4_2_2">{"'Sheet1'!$L$16"}</definedName>
    <definedName name="h_2_1_4_2_2_1">{"'Sheet1'!$L$16"}</definedName>
    <definedName name="h_2_1_4_2_3">{"'Sheet1'!$L$16"}</definedName>
    <definedName name="h_2_1_4_3">{"'Sheet1'!$L$16"}</definedName>
    <definedName name="h_2_1_4_3_1">{"'Sheet1'!$L$16"}</definedName>
    <definedName name="h_2_1_4_3_1_1">{"'Sheet1'!$L$16"}</definedName>
    <definedName name="h_2_1_4_3_2">{"'Sheet1'!$L$16"}</definedName>
    <definedName name="h_2_1_4_4">{"'Sheet1'!$L$16"}</definedName>
    <definedName name="h_2_1_4_4_1">{"'Sheet1'!$L$16"}</definedName>
    <definedName name="h_2_1_4_5">{"'Sheet1'!$L$16"}</definedName>
    <definedName name="h_2_1_5">{"'Sheet1'!$L$16"}</definedName>
    <definedName name="h_2_1_5_1">{"'Sheet1'!$L$16"}</definedName>
    <definedName name="h_2_1_5_1_1">{"'Sheet1'!$L$16"}</definedName>
    <definedName name="h_2_1_5_1_1_1">{"'Sheet1'!$L$16"}</definedName>
    <definedName name="h_2_1_5_1_1_1_1">{"'Sheet1'!$L$16"}</definedName>
    <definedName name="h_2_1_5_1_1_2">{"'Sheet1'!$L$16"}</definedName>
    <definedName name="h_2_1_5_1_2">{"'Sheet1'!$L$16"}</definedName>
    <definedName name="h_2_1_5_1_2_1">{"'Sheet1'!$L$16"}</definedName>
    <definedName name="h_2_1_5_1_3">{"'Sheet1'!$L$16"}</definedName>
    <definedName name="h_2_1_5_2">{"'Sheet1'!$L$16"}</definedName>
    <definedName name="h_2_1_5_2_1">{"'Sheet1'!$L$16"}</definedName>
    <definedName name="h_2_1_5_2_1_1">{"'Sheet1'!$L$16"}</definedName>
    <definedName name="h_2_1_5_2_2">{"'Sheet1'!$L$16"}</definedName>
    <definedName name="h_2_1_5_3">{"'Sheet1'!$L$16"}</definedName>
    <definedName name="h_2_1_5_3_1">{"'Sheet1'!$L$16"}</definedName>
    <definedName name="h_2_1_5_4">{"'Sheet1'!$L$16"}</definedName>
    <definedName name="h_3">{"'Sheet1'!$L$16"}</definedName>
    <definedName name="h_3_1">{"'Sheet1'!$L$16"}</definedName>
    <definedName name="h_3_1_1">{"'Sheet1'!$L$16"}</definedName>
    <definedName name="h_3_1_1_1">{"'Sheet1'!$L$16"}</definedName>
    <definedName name="h_3_1_1_1_1">{"'Sheet1'!$L$16"}</definedName>
    <definedName name="h_3_1_1_1_1_1">{"'Sheet1'!$L$16"}</definedName>
    <definedName name="h_3_1_1_1_1_1_1">{"'Sheet1'!$L$16"}</definedName>
    <definedName name="h_3_1_1_1_1_1_1_1">{"'Sheet1'!$L$16"}</definedName>
    <definedName name="h_3_1_1_1_1_1_2">{"'Sheet1'!$L$16"}</definedName>
    <definedName name="h_3_1_1_1_1_2">{"'Sheet1'!$L$16"}</definedName>
    <definedName name="h_3_1_1_1_1_2_1">{"'Sheet1'!$L$16"}</definedName>
    <definedName name="h_3_1_1_1_1_3">{"'Sheet1'!$L$16"}</definedName>
    <definedName name="h_3_1_1_1_2">{"'Sheet1'!$L$16"}</definedName>
    <definedName name="h_3_1_1_1_2_1">{"'Sheet1'!$L$16"}</definedName>
    <definedName name="h_3_1_1_1_2_1_1">{"'Sheet1'!$L$16"}</definedName>
    <definedName name="h_3_1_1_1_2_2">{"'Sheet1'!$L$16"}</definedName>
    <definedName name="h_3_1_1_1_3">{"'Sheet1'!$L$16"}</definedName>
    <definedName name="h_3_1_1_1_3_1">{"'Sheet1'!$L$16"}</definedName>
    <definedName name="h_3_1_1_1_4">{"'Sheet1'!$L$16"}</definedName>
    <definedName name="h_3_1_1_2">{"'Sheet1'!$L$16"}</definedName>
    <definedName name="h_3_1_1_2_1">{"'Sheet1'!$L$16"}</definedName>
    <definedName name="h_3_1_1_2_1_1">{"'Sheet1'!$L$16"}</definedName>
    <definedName name="h_3_1_1_2_1_1_1">{"'Sheet1'!$L$16"}</definedName>
    <definedName name="h_3_1_1_2_1_2">{"'Sheet1'!$L$16"}</definedName>
    <definedName name="h_3_1_1_2_2">{"'Sheet1'!$L$16"}</definedName>
    <definedName name="h_3_1_1_2_2_1">{"'Sheet1'!$L$16"}</definedName>
    <definedName name="h_3_1_1_2_3">{"'Sheet1'!$L$16"}</definedName>
    <definedName name="h_3_1_1_3">{"'Sheet1'!$L$16"}</definedName>
    <definedName name="h_3_1_1_3_1">{"'Sheet1'!$L$16"}</definedName>
    <definedName name="h_3_1_1_3_1_1">{"'Sheet1'!$L$16"}</definedName>
    <definedName name="h_3_1_1_3_2">{"'Sheet1'!$L$16"}</definedName>
    <definedName name="h_3_1_1_4">{"'Sheet1'!$L$16"}</definedName>
    <definedName name="h_3_1_1_4_1">{"'Sheet1'!$L$16"}</definedName>
    <definedName name="h_3_1_1_5">{"'Sheet1'!$L$16"}</definedName>
    <definedName name="h_3_1_2">{"'Sheet1'!$L$16"}</definedName>
    <definedName name="h_3_1_2_1">{"'Sheet1'!$L$16"}</definedName>
    <definedName name="h_3_1_2_1_1">{"'Sheet1'!$L$16"}</definedName>
    <definedName name="h_3_1_2_1_1_1">{"'Sheet1'!$L$16"}</definedName>
    <definedName name="h_3_1_2_1_1_1_1">{"'Sheet1'!$L$16"}</definedName>
    <definedName name="h_3_1_2_1_1_2">{"'Sheet1'!$L$16"}</definedName>
    <definedName name="h_3_1_2_1_2">{"'Sheet1'!$L$16"}</definedName>
    <definedName name="h_3_1_2_1_2_1">{"'Sheet1'!$L$16"}</definedName>
    <definedName name="h_3_1_2_1_3">{"'Sheet1'!$L$16"}</definedName>
    <definedName name="h_3_1_2_2">{"'Sheet1'!$L$16"}</definedName>
    <definedName name="h_3_1_2_2_1">{"'Sheet1'!$L$16"}</definedName>
    <definedName name="h_3_1_2_2_1_1">{"'Sheet1'!$L$16"}</definedName>
    <definedName name="h_3_1_2_2_2">{"'Sheet1'!$L$16"}</definedName>
    <definedName name="h_3_1_2_3">{"'Sheet1'!$L$16"}</definedName>
    <definedName name="h_3_1_2_3_1">{"'Sheet1'!$L$16"}</definedName>
    <definedName name="h_3_1_2_4">{"'Sheet1'!$L$16"}</definedName>
    <definedName name="h_3_1_3">{"'Sheet1'!$L$16"}</definedName>
    <definedName name="h_3_1_3_1">{"'Sheet1'!$L$16"}</definedName>
    <definedName name="h_3_1_3_1_1">{"'Sheet1'!$L$16"}</definedName>
    <definedName name="h_3_1_3_1_1_1">{"'Sheet1'!$L$16"}</definedName>
    <definedName name="h_3_1_3_1_1_1_1">{"'Sheet1'!$L$16"}</definedName>
    <definedName name="h_3_1_3_1_1_2">{"'Sheet1'!$L$16"}</definedName>
    <definedName name="h_3_1_3_1_2">{"'Sheet1'!$L$16"}</definedName>
    <definedName name="h_3_1_3_1_2_1">{"'Sheet1'!$L$16"}</definedName>
    <definedName name="h_3_1_3_1_3">{"'Sheet1'!$L$16"}</definedName>
    <definedName name="h_3_1_3_2">{"'Sheet1'!$L$16"}</definedName>
    <definedName name="h_3_1_3_2_1">{"'Sheet1'!$L$16"}</definedName>
    <definedName name="h_3_1_3_2_1_1">{"'Sheet1'!$L$16"}</definedName>
    <definedName name="h_3_1_3_2_2">{"'Sheet1'!$L$16"}</definedName>
    <definedName name="h_3_1_3_3">{"'Sheet1'!$L$16"}</definedName>
    <definedName name="h_3_1_3_3_1">{"'Sheet1'!$L$16"}</definedName>
    <definedName name="h_3_1_3_4">{"'Sheet1'!$L$16"}</definedName>
    <definedName name="h_3_1_4">{"'Sheet1'!$L$16"}</definedName>
    <definedName name="h_3_1_4_1">{"'Sheet1'!$L$16"}</definedName>
    <definedName name="h_3_1_4_1_1">{"'Sheet1'!$L$16"}</definedName>
    <definedName name="h_3_1_4_1_1_1">{"'Sheet1'!$L$16"}</definedName>
    <definedName name="h_3_1_4_1_2">{"'Sheet1'!$L$16"}</definedName>
    <definedName name="h_3_1_4_2">{"'Sheet1'!$L$16"}</definedName>
    <definedName name="h_3_1_4_2_1">{"'Sheet1'!$L$16"}</definedName>
    <definedName name="h_3_1_4_3">{"'Sheet1'!$L$16"}</definedName>
    <definedName name="h_3_1_5">{"'Sheet1'!$L$16"}</definedName>
    <definedName name="h_3_1_5_1">{"'Sheet1'!$L$16"}</definedName>
    <definedName name="h_3_1_5_1_1">{"'Sheet1'!$L$16"}</definedName>
    <definedName name="h_3_1_5_2">{"'Sheet1'!$L$16"}</definedName>
    <definedName name="h_3_2">{"'Sheet1'!$L$16"}</definedName>
    <definedName name="h_3_2_1">{"'Sheet1'!$L$16"}</definedName>
    <definedName name="h_3_2_1_1">{"'Sheet1'!$L$16"}</definedName>
    <definedName name="h_3_2_1_1_1">{"'Sheet1'!$L$16"}</definedName>
    <definedName name="h_3_2_1_1_1_1">{"'Sheet1'!$L$16"}</definedName>
    <definedName name="h_3_2_1_1_1_1_1">{"'Sheet1'!$L$16"}</definedName>
    <definedName name="h_3_2_1_1_1_1_1_1">{"'Sheet1'!$L$16"}</definedName>
    <definedName name="h_3_2_1_1_1_1_2">{"'Sheet1'!$L$16"}</definedName>
    <definedName name="h_3_2_1_1_1_2">{"'Sheet1'!$L$16"}</definedName>
    <definedName name="h_3_2_1_1_1_2_1">{"'Sheet1'!$L$16"}</definedName>
    <definedName name="h_3_2_1_1_1_3">{"'Sheet1'!$L$16"}</definedName>
    <definedName name="h_3_2_1_1_2">{"'Sheet1'!$L$16"}</definedName>
    <definedName name="h_3_2_1_1_2_1">{"'Sheet1'!$L$16"}</definedName>
    <definedName name="h_3_2_1_1_2_1_1">{"'Sheet1'!$L$16"}</definedName>
    <definedName name="h_3_2_1_1_2_2">{"'Sheet1'!$L$16"}</definedName>
    <definedName name="h_3_2_1_1_3">{"'Sheet1'!$L$16"}</definedName>
    <definedName name="h_3_2_1_1_3_1">{"'Sheet1'!$L$16"}</definedName>
    <definedName name="h_3_2_1_1_4">{"'Sheet1'!$L$16"}</definedName>
    <definedName name="h_3_2_1_2">{"'Sheet1'!$L$16"}</definedName>
    <definedName name="h_3_2_1_2_1">{"'Sheet1'!$L$16"}</definedName>
    <definedName name="h_3_2_1_2_1_1">{"'Sheet1'!$L$16"}</definedName>
    <definedName name="h_3_2_1_2_1_1_1">{"'Sheet1'!$L$16"}</definedName>
    <definedName name="h_3_2_1_2_1_2">{"'Sheet1'!$L$16"}</definedName>
    <definedName name="h_3_2_1_2_2">{"'Sheet1'!$L$16"}</definedName>
    <definedName name="h_3_2_1_2_2_1">{"'Sheet1'!$L$16"}</definedName>
    <definedName name="h_3_2_1_2_3">{"'Sheet1'!$L$16"}</definedName>
    <definedName name="h_3_2_1_3">{"'Sheet1'!$L$16"}</definedName>
    <definedName name="h_3_2_1_3_1">{"'Sheet1'!$L$16"}</definedName>
    <definedName name="h_3_2_1_3_1_1">{"'Sheet1'!$L$16"}</definedName>
    <definedName name="h_3_2_1_3_2">{"'Sheet1'!$L$16"}</definedName>
    <definedName name="h_3_2_1_4">{"'Sheet1'!$L$16"}</definedName>
    <definedName name="h_3_2_1_4_1">{"'Sheet1'!$L$16"}</definedName>
    <definedName name="h_3_2_1_5">{"'Sheet1'!$L$16"}</definedName>
    <definedName name="h_3_2_2">{"'Sheet1'!$L$16"}</definedName>
    <definedName name="h_3_2_2_1">{"'Sheet1'!$L$16"}</definedName>
    <definedName name="h_3_2_2_1_1">{"'Sheet1'!$L$16"}</definedName>
    <definedName name="h_3_2_2_1_1_1">{"'Sheet1'!$L$16"}</definedName>
    <definedName name="h_3_2_2_1_1_1_1">{"'Sheet1'!$L$16"}</definedName>
    <definedName name="h_3_2_2_1_1_2">{"'Sheet1'!$L$16"}</definedName>
    <definedName name="h_3_2_2_1_2">{"'Sheet1'!$L$16"}</definedName>
    <definedName name="h_3_2_2_1_2_1">{"'Sheet1'!$L$16"}</definedName>
    <definedName name="h_3_2_2_1_3">{"'Sheet1'!$L$16"}</definedName>
    <definedName name="h_3_2_2_2">{"'Sheet1'!$L$16"}</definedName>
    <definedName name="h_3_2_2_2_1">{"'Sheet1'!$L$16"}</definedName>
    <definedName name="h_3_2_2_2_1_1">{"'Sheet1'!$L$16"}</definedName>
    <definedName name="h_3_2_2_2_2">{"'Sheet1'!$L$16"}</definedName>
    <definedName name="h_3_2_2_3">{"'Sheet1'!$L$16"}</definedName>
    <definedName name="h_3_2_2_3_1">{"'Sheet1'!$L$16"}</definedName>
    <definedName name="h_3_2_2_4">{"'Sheet1'!$L$16"}</definedName>
    <definedName name="h_3_2_3">{"'Sheet1'!$L$16"}</definedName>
    <definedName name="h_3_2_3_1">{"'Sheet1'!$L$16"}</definedName>
    <definedName name="h_3_2_3_1_1">{"'Sheet1'!$L$16"}</definedName>
    <definedName name="h_3_2_3_1_1_1">{"'Sheet1'!$L$16"}</definedName>
    <definedName name="h_3_2_3_1_1_1_1">{"'Sheet1'!$L$16"}</definedName>
    <definedName name="h_3_2_3_1_1_2">{"'Sheet1'!$L$16"}</definedName>
    <definedName name="h_3_2_3_1_2">{"'Sheet1'!$L$16"}</definedName>
    <definedName name="h_3_2_3_1_2_1">{"'Sheet1'!$L$16"}</definedName>
    <definedName name="h_3_2_3_1_3">{"'Sheet1'!$L$16"}</definedName>
    <definedName name="h_3_2_3_2">{"'Sheet1'!$L$16"}</definedName>
    <definedName name="h_3_2_3_2_1">{"'Sheet1'!$L$16"}</definedName>
    <definedName name="h_3_2_3_2_1_1">{"'Sheet1'!$L$16"}</definedName>
    <definedName name="h_3_2_3_2_2">{"'Sheet1'!$L$16"}</definedName>
    <definedName name="h_3_2_3_3">{"'Sheet1'!$L$16"}</definedName>
    <definedName name="h_3_2_3_3_1">{"'Sheet1'!$L$16"}</definedName>
    <definedName name="h_3_2_3_4">{"'Sheet1'!$L$16"}</definedName>
    <definedName name="h_3_2_4">{"'Sheet1'!$L$16"}</definedName>
    <definedName name="h_3_2_4_1">{"'Sheet1'!$L$16"}</definedName>
    <definedName name="h_3_2_4_1_1">{"'Sheet1'!$L$16"}</definedName>
    <definedName name="h_3_2_4_1_1_1">{"'Sheet1'!$L$16"}</definedName>
    <definedName name="h_3_2_4_1_2">{"'Sheet1'!$L$16"}</definedName>
    <definedName name="h_3_2_4_2">{"'Sheet1'!$L$16"}</definedName>
    <definedName name="h_3_2_4_2_1">{"'Sheet1'!$L$16"}</definedName>
    <definedName name="h_3_2_4_3">{"'Sheet1'!$L$16"}</definedName>
    <definedName name="h_3_2_5">{"'Sheet1'!$L$16"}</definedName>
    <definedName name="h_3_2_5_1">{"'Sheet1'!$L$16"}</definedName>
    <definedName name="h_3_2_5_1_1">{"'Sheet1'!$L$16"}</definedName>
    <definedName name="h_3_2_5_2">{"'Sheet1'!$L$16"}</definedName>
    <definedName name="h_3_3">{"'Sheet1'!$L$16"}</definedName>
    <definedName name="h_3_3_1">{"'Sheet1'!$L$16"}</definedName>
    <definedName name="h_3_3_1_1">{"'Sheet1'!$L$16"}</definedName>
    <definedName name="h_3_3_1_1_1">{"'Sheet1'!$L$16"}</definedName>
    <definedName name="h_3_3_1_1_1_1">{"'Sheet1'!$L$16"}</definedName>
    <definedName name="h_3_3_1_1_1_1_1">{"'Sheet1'!$L$16"}</definedName>
    <definedName name="h_3_3_1_1_1_1_1_1">{"'Sheet1'!$L$16"}</definedName>
    <definedName name="h_3_3_1_1_1_1_2">{"'Sheet1'!$L$16"}</definedName>
    <definedName name="h_3_3_1_1_1_2">{"'Sheet1'!$L$16"}</definedName>
    <definedName name="h_3_3_1_1_1_2_1">{"'Sheet1'!$L$16"}</definedName>
    <definedName name="h_3_3_1_1_1_3">{"'Sheet1'!$L$16"}</definedName>
    <definedName name="h_3_3_1_1_2">{"'Sheet1'!$L$16"}</definedName>
    <definedName name="h_3_3_1_1_2_1">{"'Sheet1'!$L$16"}</definedName>
    <definedName name="h_3_3_1_1_2_1_1">{"'Sheet1'!$L$16"}</definedName>
    <definedName name="h_3_3_1_1_2_2">{"'Sheet1'!$L$16"}</definedName>
    <definedName name="h_3_3_1_1_3">{"'Sheet1'!$L$16"}</definedName>
    <definedName name="h_3_3_1_1_3_1">{"'Sheet1'!$L$16"}</definedName>
    <definedName name="h_3_3_1_1_4">{"'Sheet1'!$L$16"}</definedName>
    <definedName name="h_3_3_1_2">{"'Sheet1'!$L$16"}</definedName>
    <definedName name="h_3_3_1_2_1">{"'Sheet1'!$L$16"}</definedName>
    <definedName name="h_3_3_1_2_1_1">{"'Sheet1'!$L$16"}</definedName>
    <definedName name="h_3_3_1_2_1_1_1">{"'Sheet1'!$L$16"}</definedName>
    <definedName name="h_3_3_1_2_1_2">{"'Sheet1'!$L$16"}</definedName>
    <definedName name="h_3_3_1_2_2">{"'Sheet1'!$L$16"}</definedName>
    <definedName name="h_3_3_1_2_2_1">{"'Sheet1'!$L$16"}</definedName>
    <definedName name="h_3_3_1_2_3">{"'Sheet1'!$L$16"}</definedName>
    <definedName name="h_3_3_1_3">{"'Sheet1'!$L$16"}</definedName>
    <definedName name="h_3_3_1_3_1">{"'Sheet1'!$L$16"}</definedName>
    <definedName name="h_3_3_1_3_1_1">{"'Sheet1'!$L$16"}</definedName>
    <definedName name="h_3_3_1_3_2">{"'Sheet1'!$L$16"}</definedName>
    <definedName name="h_3_3_1_4">{"'Sheet1'!$L$16"}</definedName>
    <definedName name="h_3_3_1_4_1">{"'Sheet1'!$L$16"}</definedName>
    <definedName name="h_3_3_1_5">{"'Sheet1'!$L$16"}</definedName>
    <definedName name="h_3_3_2">{"'Sheet1'!$L$16"}</definedName>
    <definedName name="h_3_3_2_1">{"'Sheet1'!$L$16"}</definedName>
    <definedName name="h_3_3_2_1_1">{"'Sheet1'!$L$16"}</definedName>
    <definedName name="h_3_3_2_1_1_1">{"'Sheet1'!$L$16"}</definedName>
    <definedName name="h_3_3_2_1_1_1_1">{"'Sheet1'!$L$16"}</definedName>
    <definedName name="h_3_3_2_1_1_2">{"'Sheet1'!$L$16"}</definedName>
    <definedName name="h_3_3_2_1_2">{"'Sheet1'!$L$16"}</definedName>
    <definedName name="h_3_3_2_1_2_1">{"'Sheet1'!$L$16"}</definedName>
    <definedName name="h_3_3_2_1_3">{"'Sheet1'!$L$16"}</definedName>
    <definedName name="h_3_3_2_2">{"'Sheet1'!$L$16"}</definedName>
    <definedName name="h_3_3_2_2_1">{"'Sheet1'!$L$16"}</definedName>
    <definedName name="h_3_3_2_2_1_1">{"'Sheet1'!$L$16"}</definedName>
    <definedName name="h_3_3_2_2_2">{"'Sheet1'!$L$16"}</definedName>
    <definedName name="h_3_3_2_3">{"'Sheet1'!$L$16"}</definedName>
    <definedName name="h_3_3_2_3_1">{"'Sheet1'!$L$16"}</definedName>
    <definedName name="h_3_3_2_4">{"'Sheet1'!$L$16"}</definedName>
    <definedName name="h_3_3_3">{"'Sheet1'!$L$16"}</definedName>
    <definedName name="h_3_3_3_1">{"'Sheet1'!$L$16"}</definedName>
    <definedName name="h_3_3_3_1_1">{"'Sheet1'!$L$16"}</definedName>
    <definedName name="h_3_3_3_1_1_1">{"'Sheet1'!$L$16"}</definedName>
    <definedName name="h_3_3_3_1_1_1_1">{"'Sheet1'!$L$16"}</definedName>
    <definedName name="h_3_3_3_1_1_2">{"'Sheet1'!$L$16"}</definedName>
    <definedName name="h_3_3_3_1_2">{"'Sheet1'!$L$16"}</definedName>
    <definedName name="h_3_3_3_1_2_1">{"'Sheet1'!$L$16"}</definedName>
    <definedName name="h_3_3_3_1_3">{"'Sheet1'!$L$16"}</definedName>
    <definedName name="h_3_3_3_2">{"'Sheet1'!$L$16"}</definedName>
    <definedName name="h_3_3_3_2_1">{"'Sheet1'!$L$16"}</definedName>
    <definedName name="h_3_3_3_2_1_1">{"'Sheet1'!$L$16"}</definedName>
    <definedName name="h_3_3_3_2_2">{"'Sheet1'!$L$16"}</definedName>
    <definedName name="h_3_3_3_3">{"'Sheet1'!$L$16"}</definedName>
    <definedName name="h_3_3_3_3_1">{"'Sheet1'!$L$16"}</definedName>
    <definedName name="h_3_3_3_4">{"'Sheet1'!$L$16"}</definedName>
    <definedName name="h_3_3_4">{"'Sheet1'!$L$16"}</definedName>
    <definedName name="h_3_3_4_1">{"'Sheet1'!$L$16"}</definedName>
    <definedName name="h_3_3_4_1_1">{"'Sheet1'!$L$16"}</definedName>
    <definedName name="h_3_3_4_1_1_1">{"'Sheet1'!$L$16"}</definedName>
    <definedName name="h_3_3_4_1_2">{"'Sheet1'!$L$16"}</definedName>
    <definedName name="h_3_3_4_2">{"'Sheet1'!$L$16"}</definedName>
    <definedName name="h_3_3_4_2_1">{"'Sheet1'!$L$16"}</definedName>
    <definedName name="h_3_3_4_3">{"'Sheet1'!$L$16"}</definedName>
    <definedName name="h_3_3_5">{"'Sheet1'!$L$16"}</definedName>
    <definedName name="h_3_3_5_1">{"'Sheet1'!$L$16"}</definedName>
    <definedName name="h_3_3_5_1_1">{"'Sheet1'!$L$16"}</definedName>
    <definedName name="h_3_3_5_2">{"'Sheet1'!$L$16"}</definedName>
    <definedName name="h_3_4">{"'Sheet1'!$L$16"}</definedName>
    <definedName name="h_3_4_1">{"'Sheet1'!$L$16"}</definedName>
    <definedName name="h_3_4_1_1">{"'Sheet1'!$L$16"}</definedName>
    <definedName name="h_3_4_1_1_1">{"'Sheet1'!$L$16"}</definedName>
    <definedName name="h_3_4_1_1_1_1">{"'Sheet1'!$L$16"}</definedName>
    <definedName name="h_3_4_1_1_1_1_1">{"'Sheet1'!$L$16"}</definedName>
    <definedName name="h_3_4_1_1_1_2">{"'Sheet1'!$L$16"}</definedName>
    <definedName name="h_3_4_1_1_2">{"'Sheet1'!$L$16"}</definedName>
    <definedName name="h_3_4_1_1_2_1">{"'Sheet1'!$L$16"}</definedName>
    <definedName name="h_3_4_1_1_3">{"'Sheet1'!$L$16"}</definedName>
    <definedName name="h_3_4_1_2">{"'Sheet1'!$L$16"}</definedName>
    <definedName name="h_3_4_1_2_1">{"'Sheet1'!$L$16"}</definedName>
    <definedName name="h_3_4_1_2_1_1">{"'Sheet1'!$L$16"}</definedName>
    <definedName name="h_3_4_1_2_2">{"'Sheet1'!$L$16"}</definedName>
    <definedName name="h_3_4_1_3">{"'Sheet1'!$L$16"}</definedName>
    <definedName name="h_3_4_1_3_1">{"'Sheet1'!$L$16"}</definedName>
    <definedName name="h_3_4_1_4">{"'Sheet1'!$L$16"}</definedName>
    <definedName name="h_3_4_2">{"'Sheet1'!$L$16"}</definedName>
    <definedName name="h_3_4_2_1">{"'Sheet1'!$L$16"}</definedName>
    <definedName name="h_3_4_2_1_1">{"'Sheet1'!$L$16"}</definedName>
    <definedName name="h_3_4_2_1_1_1">{"'Sheet1'!$L$16"}</definedName>
    <definedName name="h_3_4_2_1_2">{"'Sheet1'!$L$16"}</definedName>
    <definedName name="h_3_4_2_2">{"'Sheet1'!$L$16"}</definedName>
    <definedName name="h_3_4_2_2_1">{"'Sheet1'!$L$16"}</definedName>
    <definedName name="h_3_4_2_3">{"'Sheet1'!$L$16"}</definedName>
    <definedName name="h_3_4_3">{"'Sheet1'!$L$16"}</definedName>
    <definedName name="h_3_4_3_1">{"'Sheet1'!$L$16"}</definedName>
    <definedName name="h_3_4_3_1_1">{"'Sheet1'!$L$16"}</definedName>
    <definedName name="h_3_4_3_2">{"'Sheet1'!$L$16"}</definedName>
    <definedName name="h_3_4_4">{"'Sheet1'!$L$16"}</definedName>
    <definedName name="h_3_4_4_1">{"'Sheet1'!$L$16"}</definedName>
    <definedName name="h_3_4_5">{"'Sheet1'!$L$16"}</definedName>
    <definedName name="h_3_5">{"'Sheet1'!$L$16"}</definedName>
    <definedName name="h_3_5_1">{"'Sheet1'!$L$16"}</definedName>
    <definedName name="h_3_5_1_1">{"'Sheet1'!$L$16"}</definedName>
    <definedName name="h_3_5_1_1_1">{"'Sheet1'!$L$16"}</definedName>
    <definedName name="h_3_5_1_1_1_1">{"'Sheet1'!$L$16"}</definedName>
    <definedName name="h_3_5_1_1_2">{"'Sheet1'!$L$16"}</definedName>
    <definedName name="h_3_5_1_2">{"'Sheet1'!$L$16"}</definedName>
    <definedName name="h_3_5_1_2_1">{"'Sheet1'!$L$16"}</definedName>
    <definedName name="h_3_5_1_3">{"'Sheet1'!$L$16"}</definedName>
    <definedName name="h_3_5_2">{"'Sheet1'!$L$16"}</definedName>
    <definedName name="h_3_5_2_1">{"'Sheet1'!$L$16"}</definedName>
    <definedName name="h_3_5_2_1_1">{"'Sheet1'!$L$16"}</definedName>
    <definedName name="h_3_5_2_2">{"'Sheet1'!$L$16"}</definedName>
    <definedName name="h_3_5_3">{"'Sheet1'!$L$16"}</definedName>
    <definedName name="h_3_5_3_1">{"'Sheet1'!$L$16"}</definedName>
    <definedName name="h_3_5_4">{"'Sheet1'!$L$16"}</definedName>
    <definedName name="H_ng_mòc_cáng_trÖnh">#REF!</definedName>
    <definedName name="H_ng_mòc_cáng_trÖnh_1">#REF!</definedName>
    <definedName name="H_ng_mòc_cáng_trÖnh_2">#REF!</definedName>
    <definedName name="H_THUCHTHH">#REF!</definedName>
    <definedName name="H_THUCTT">#REF!</definedName>
    <definedName name="Ha">#REF!</definedName>
    <definedName name="hadi">#REF!</definedName>
    <definedName name="hanh" hidden="1">{"'Sheet1'!$L$16"}</definedName>
    <definedName name="hanh_1" hidden="1">{"'Sheet1'!$L$16"}</definedName>
    <definedName name="hanh_1_1" hidden="1">{"'Sheet1'!$L$16"}</definedName>
    <definedName name="hanh_1_1_1" hidden="1">{"'Sheet1'!$L$16"}</definedName>
    <definedName name="hanh_1_2" hidden="1">{"'Sheet1'!$L$16"}</definedName>
    <definedName name="hanh_2" hidden="1">{"'Sheet1'!$L$16"}</definedName>
    <definedName name="hanh_2_1" hidden="1">{"'Sheet1'!$L$16"}</definedName>
    <definedName name="hanh_3" hidden="1">{"'Sheet1'!$L$16"}</definedName>
    <definedName name="HCESTIMATE_PPC">SUMPRODUCT((#REF!)*(#REF!=#REF!)*(#REF!=#REF!))</definedName>
    <definedName name="HCM">#REF!</definedName>
    <definedName name="HDBS">#REF!</definedName>
    <definedName name="HDBS_COL">#REF!</definedName>
    <definedName name="HDBS_ROW">#REF!</definedName>
    <definedName name="hdg" hidden="1">{#N/A,#N/A,FALSE,"ISEWAD";#N/A,#N/A,FALSE,"THAI";#N/A,#N/A,FALSE,"INDIA";#N/A,#N/A,FALSE,"MAL";#N/A,#N/A,FALSE,"SWA";#N/A,#N/A,FALSE,"INDO"}</definedName>
    <definedName name="HDGTT">#REF!</definedName>
    <definedName name="hdsdhd" hidden="1">{"Offgrid",#N/A,FALSE,"OFFGRID";"Region",#N/A,FALSE,"REGION";"Offgrid -2",#N/A,FALSE,"OFFGRID";"WTP",#N/A,FALSE,"WTP";"WTP -2",#N/A,FALSE,"WTP";"Project",#N/A,FALSE,"PROJECT";"Summary -2",#N/A,FALSE,"SUMMARY"}</definedName>
    <definedName name="Heä_soá_laép_xaø_H">1.7</definedName>
    <definedName name="heä_soá_sình_laày">#REF!</definedName>
    <definedName name="heä_soá_sình_laày_1">#REF!</definedName>
    <definedName name="heä_soá_sình_laày_2">#REF!</definedName>
    <definedName name="heä_soá_sình_laày_3">#REF!</definedName>
    <definedName name="Hello">#REF!</definedName>
    <definedName name="Hello_1">#REF!</definedName>
    <definedName name="Hello_2">#REF!</definedName>
    <definedName name="Hello_3">#REF!</definedName>
    <definedName name="HEN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ENG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hesophucapdatdo">#REF!</definedName>
    <definedName name="hfddgf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fhf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fhjhh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fjjgjgjg" hidden="1">{"'Sheet1'!$L$16"}</definedName>
    <definedName name="hfjjgjgjg_1" hidden="1">{"'Sheet1'!$L$16"}</definedName>
    <definedName name="hfjjgjgjg_1_1" hidden="1">{"'Sheet1'!$L$16"}</definedName>
    <definedName name="hfjjgjgjg_1_1_1" hidden="1">{"'Sheet1'!$L$16"}</definedName>
    <definedName name="hfjjgjgjg_1_2" hidden="1">{"'Sheet1'!$L$16"}</definedName>
    <definedName name="hfjjgjgjg_2" hidden="1">{"'Sheet1'!$L$16"}</definedName>
    <definedName name="hfjjgjgjg_2_1" hidden="1">{"'Sheet1'!$L$16"}</definedName>
    <definedName name="hfjjgjgjg_3" hidden="1">{"'Sheet1'!$L$16"}</definedName>
    <definedName name="HG" hidden="1">{"'Sheet1'!$L$16"}</definedName>
    <definedName name="HG_1" hidden="1">{"'Sheet1'!$L$16"}</definedName>
    <definedName name="HG_1_1" hidden="1">{"'Sheet1'!$L$16"}</definedName>
    <definedName name="HG_1_1_1" hidden="1">{"'Sheet1'!$L$16"}</definedName>
    <definedName name="HG_1_2" hidden="1">{"'Sheet1'!$L$16"}</definedName>
    <definedName name="HG_2" hidden="1">{"'Sheet1'!$L$16"}</definedName>
    <definedName name="HG_2_1" hidden="1">{"'Sheet1'!$L$16"}</definedName>
    <definedName name="HG_3" hidden="1">{"'Sheet1'!$L$16"}</definedName>
    <definedName name="hgh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H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hd" hidden="1">{#N/A,#N/A,FALSE,"ISEWAD";#N/A,#N/A,FALSE,"THAI";#N/A,#N/A,FALSE,"INDIA";#N/A,#N/A,FALSE,"MAL";#N/A,#N/A,FALSE,"SWA";#N/A,#N/A,FALSE,"INDO"}</definedName>
    <definedName name="hhh" hidden="1">#REF!</definedName>
    <definedName name="hhhh" hidden="1">{"'Sheet1'!$L$16"}</definedName>
    <definedName name="hhhh_1" hidden="1">{"'Sheet1'!$L$16"}</definedName>
    <definedName name="hhhh_1_1" hidden="1">{"'Sheet1'!$L$16"}</definedName>
    <definedName name="hhhh_1_1_1" hidden="1">{"'Sheet1'!$L$16"}</definedName>
    <definedName name="hhhh_1_2" hidden="1">{"'Sheet1'!$L$16"}</definedName>
    <definedName name="hhhh_2" hidden="1">{"'Sheet1'!$L$16"}</definedName>
    <definedName name="hhhh_2_1" hidden="1">{"'Sheet1'!$L$16"}</definedName>
    <definedName name="hhhh_3" hidden="1">{"'Sheet1'!$L$16"}</definedName>
    <definedName name="hhhhh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hhhhhhhhhhh">#REF!</definedName>
    <definedName name="HHTT">#REF!</definedName>
    <definedName name="HI_ER">#REF!</definedName>
    <definedName name="HiddenRows" hidden="1">#REF!</definedName>
    <definedName name="hien">#REF!</definedName>
    <definedName name="Hieu_123">#REF!</definedName>
    <definedName name="Hinh_thuc">#REF!</definedName>
    <definedName name="HJ" hidden="1">#REF!</definedName>
    <definedName name="hjdgjdgh" hidden="1">#REF!</definedName>
    <definedName name="hjfdgdfd" hidden="1">{#N/A,#N/A,FALSE,"ISEWAD";#N/A,#N/A,FALSE,"THAI";#N/A,#N/A,FALSE,"INDIA";#N/A,#N/A,FALSE,"MAL";#N/A,#N/A,FALSE,"SWA";#N/A,#N/A,FALSE,"INDO"}</definedName>
    <definedName name="hjghg" hidden="1">{#N/A,#N/A,FALSE,"ISEWAD";#N/A,#N/A,FALSE,"THAI";#N/A,#N/A,FALSE,"INDIA";#N/A,#N/A,FALSE,"MAL";#N/A,#N/A,FALSE,"SWA";#N/A,#N/A,FALSE,"INDO"}</definedName>
    <definedName name="hjjkl" hidden="1">{"'Sheet1'!$L$16"}</definedName>
    <definedName name="hlljlkjlk">#REF!</definedName>
    <definedName name="Hoang">{"Book1"}</definedName>
    <definedName name="hoc">55000</definedName>
    <definedName name="HOCMON">#REF!</definedName>
    <definedName name="HOCMON_1">#REF!</definedName>
    <definedName name="HOCMON_2">#REF!</definedName>
    <definedName name="holiday">#REF!</definedName>
    <definedName name="HOME_MANP">#REF!</definedName>
    <definedName name="HOME_MANP_1">#REF!</definedName>
    <definedName name="HOME_MANP_2">#REF!</definedName>
    <definedName name="HOMEOFFICE_COST">#REF!</definedName>
    <definedName name="HOMEOFFICE_COST_1">#REF!</definedName>
    <definedName name="HOMEOFFICE_COST_2">#REF!</definedName>
    <definedName name="HRone">OFFSET(#REF!,,,SUMPRODUCT(N(LEN(#REF!)&gt;0)),)</definedName>
    <definedName name="HRtwo">OFFSET(#REF!,,,SUMPRODUCT(N(LEN(#REF!)&gt;0)),)</definedName>
    <definedName name="HSCT3">0.1</definedName>
    <definedName name="hsdc1">#REF!</definedName>
    <definedName name="hsdc1_1">#REF!</definedName>
    <definedName name="hsdc1_2">#REF!</definedName>
    <definedName name="hsdc1_3">#REF!</definedName>
    <definedName name="HSDN">2.5</definedName>
    <definedName name="hsgsgs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SHH">#REF!</definedName>
    <definedName name="HSHH_1">#REF!</definedName>
    <definedName name="HSHH_2">#REF!</definedName>
    <definedName name="HSHH_3">#REF!</definedName>
    <definedName name="HSHHUT">#REF!</definedName>
    <definedName name="HSHHUT_1">#REF!</definedName>
    <definedName name="HSHHUT_2">#REF!</definedName>
    <definedName name="HSHHUT_3">#REF!</definedName>
    <definedName name="hsk">#REF!</definedName>
    <definedName name="hsk_1">#REF!</definedName>
    <definedName name="hsk_2">#REF!</definedName>
    <definedName name="HSKK35">#REF!</definedName>
    <definedName name="HSLX">#REF!</definedName>
    <definedName name="HSLXH">1.7</definedName>
    <definedName name="HSLXP">#REF!</definedName>
    <definedName name="HSSL_1">#REF!</definedName>
    <definedName name="HSSL_2">#REF!</definedName>
    <definedName name="HSSL_3">#REF!</definedName>
    <definedName name="HSVC1">#REF!</definedName>
    <definedName name="HSVC1_1">#REF!</definedName>
    <definedName name="HSVC1_2">#REF!</definedName>
    <definedName name="HSVC1_3">#REF!</definedName>
    <definedName name="HSVC2">#REF!</definedName>
    <definedName name="HSVC2_1">#REF!</definedName>
    <definedName name="HSVC2_2">#REF!</definedName>
    <definedName name="HSVC2_3">#REF!</definedName>
    <definedName name="HSVC3">#REF!</definedName>
    <definedName name="HSVC3_1">#REF!</definedName>
    <definedName name="HSVC3_1_1">#REF!</definedName>
    <definedName name="HSVC3_1_1_1">#REF!</definedName>
    <definedName name="HSVC3_1_2">#REF!</definedName>
    <definedName name="HSVC3_2">#REF!</definedName>
    <definedName name="HSVC3_2_1">#REF!</definedName>
    <definedName name="HSVC3_2_1_1">#REF!</definedName>
    <definedName name="HSVC3_2_2">#REF!</definedName>
    <definedName name="HSVC3_3">#REF!</definedName>
    <definedName name="HSVC3_3_1">#REF!</definedName>
    <definedName name="HSVC3_3_2">#REF!</definedName>
    <definedName name="htg" hidden="1">{#N/A,#N/A,TRUE,"BT M200 da 10x20"}</definedName>
    <definedName name="htg_1" hidden="1">{#N/A,#N/A,TRUE,"BT M200 da 10x20"}</definedName>
    <definedName name="htg_1_1" hidden="1">{#N/A,#N/A,TRUE,"BT M200 da 10x20"}</definedName>
    <definedName name="htg_1_1_1" hidden="1">{#N/A,#N/A,TRUE,"BT M200 da 10x20"}</definedName>
    <definedName name="htg_1_2" hidden="1">{#N/A,#N/A,TRUE,"BT M200 da 10x20"}</definedName>
    <definedName name="htg_2" hidden="1">{#N/A,#N/A,TRUE,"BT M200 da 10x20"}</definedName>
    <definedName name="htg_2_1" hidden="1">{#N/A,#N/A,TRUE,"BT M200 da 10x20"}</definedName>
    <definedName name="htg_3" hidden="1">{#N/A,#N/A,TRUE,"BT M200 da 10x20"}</definedName>
    <definedName name="HTHH">#REF!</definedName>
    <definedName name="HTML_CodePage">950</definedName>
    <definedName name="HTML_Control">{"'Sheet1'!$L$16"}</definedName>
    <definedName name="HTML_Control_1">{"'Sheet1'!$L$16"}</definedName>
    <definedName name="HTML_Control_1_1">{"'Sheet1'!$L$16"}</definedName>
    <definedName name="HTML_Control_1_1_1">{"'Sheet1'!$L$16"}</definedName>
    <definedName name="HTML_Control_1_1_1_1">{"'Sheet1'!$L$16"}</definedName>
    <definedName name="HTML_Control_1_1_1_1_1">{"'Sheet1'!$L$16"}</definedName>
    <definedName name="HTML_Control_1_1_1_1_1_1">{"'Sheet1'!$L$16"}</definedName>
    <definedName name="HTML_Control_1_1_1_1_1_1_1">{"'Sheet1'!$L$16"}</definedName>
    <definedName name="HTML_Control_1_1_1_1_1_1_1_1">{"'Sheet1'!$L$16"}</definedName>
    <definedName name="HTML_Control_1_1_1_1_1_1_2">{"'Sheet1'!$L$16"}</definedName>
    <definedName name="HTML_Control_1_1_1_1_1_2">{"'Sheet1'!$L$16"}</definedName>
    <definedName name="HTML_Control_1_1_1_1_1_2_1">{"'Sheet1'!$L$16"}</definedName>
    <definedName name="HTML_Control_1_1_1_1_1_3">{"'Sheet1'!$L$16"}</definedName>
    <definedName name="HTML_Control_1_1_1_1_2">{"'Sheet1'!$L$16"}</definedName>
    <definedName name="HTML_Control_1_1_1_1_2_1">{"'Sheet1'!$L$16"}</definedName>
    <definedName name="HTML_Control_1_1_1_1_2_1_1">{"'Sheet1'!$L$16"}</definedName>
    <definedName name="HTML_Control_1_1_1_1_2_2">{"'Sheet1'!$L$16"}</definedName>
    <definedName name="HTML_Control_1_1_1_1_3">{"'Sheet1'!$L$16"}</definedName>
    <definedName name="HTML_Control_1_1_1_1_3_1">{"'Sheet1'!$L$16"}</definedName>
    <definedName name="HTML_Control_1_1_1_1_4">{"'Sheet1'!$L$16"}</definedName>
    <definedName name="HTML_Control_1_1_1_2">{"'Sheet1'!$L$16"}</definedName>
    <definedName name="HTML_Control_1_1_1_2_1">{"'Sheet1'!$L$16"}</definedName>
    <definedName name="HTML_Control_1_1_1_2_1_1">{"'Sheet1'!$L$16"}</definedName>
    <definedName name="HTML_Control_1_1_1_2_1_1_1">{"'Sheet1'!$L$16"}</definedName>
    <definedName name="HTML_Control_1_1_1_2_1_2">{"'Sheet1'!$L$16"}</definedName>
    <definedName name="HTML_Control_1_1_1_2_2">{"'Sheet1'!$L$16"}</definedName>
    <definedName name="HTML_Control_1_1_1_2_2_1">{"'Sheet1'!$L$16"}</definedName>
    <definedName name="HTML_Control_1_1_1_2_3">{"'Sheet1'!$L$16"}</definedName>
    <definedName name="HTML_Control_1_1_1_3">{"'Sheet1'!$L$16"}</definedName>
    <definedName name="HTML_Control_1_1_1_3_1">{"'Sheet1'!$L$16"}</definedName>
    <definedName name="HTML_Control_1_1_1_3_1_1">{"'Sheet1'!$L$16"}</definedName>
    <definedName name="HTML_Control_1_1_1_3_2">{"'Sheet1'!$L$16"}</definedName>
    <definedName name="HTML_Control_1_1_1_4">{"'Sheet1'!$L$16"}</definedName>
    <definedName name="HTML_Control_1_1_1_4_1">{"'Sheet1'!$L$16"}</definedName>
    <definedName name="HTML_Control_1_1_1_5">{"'Sheet1'!$L$16"}</definedName>
    <definedName name="HTML_Control_1_1_2">{"'Sheet1'!$L$16"}</definedName>
    <definedName name="HTML_Control_1_1_2_1">{"'Sheet1'!$L$16"}</definedName>
    <definedName name="HTML_Control_1_1_2_1_1">{"'Sheet1'!$L$16"}</definedName>
    <definedName name="HTML_Control_1_1_2_1_1_1">{"'Sheet1'!$L$16"}</definedName>
    <definedName name="HTML_Control_1_1_2_1_1_1_1">{"'Sheet1'!$L$16"}</definedName>
    <definedName name="HTML_Control_1_1_2_1_1_2">{"'Sheet1'!$L$16"}</definedName>
    <definedName name="HTML_Control_1_1_2_1_2">{"'Sheet1'!$L$16"}</definedName>
    <definedName name="HTML_Control_1_1_2_1_2_1">{"'Sheet1'!$L$16"}</definedName>
    <definedName name="HTML_Control_1_1_2_1_3">{"'Sheet1'!$L$16"}</definedName>
    <definedName name="HTML_Control_1_1_2_2">{"'Sheet1'!$L$16"}</definedName>
    <definedName name="HTML_Control_1_1_2_2_1">{"'Sheet1'!$L$16"}</definedName>
    <definedName name="HTML_Control_1_1_2_2_1_1">{"'Sheet1'!$L$16"}</definedName>
    <definedName name="HTML_Control_1_1_2_2_2">{"'Sheet1'!$L$16"}</definedName>
    <definedName name="HTML_Control_1_1_2_3">{"'Sheet1'!$L$16"}</definedName>
    <definedName name="HTML_Control_1_1_2_3_1">{"'Sheet1'!$L$16"}</definedName>
    <definedName name="HTML_Control_1_1_2_4">{"'Sheet1'!$L$16"}</definedName>
    <definedName name="HTML_Control_1_1_3">{"'Sheet1'!$L$16"}</definedName>
    <definedName name="HTML_Control_1_1_3_1">{"'Sheet1'!$L$16"}</definedName>
    <definedName name="HTML_Control_1_1_3_1_1">{"'Sheet1'!$L$16"}</definedName>
    <definedName name="HTML_Control_1_1_3_1_1_1">{"'Sheet1'!$L$16"}</definedName>
    <definedName name="HTML_Control_1_1_3_1_1_1_1">{"'Sheet1'!$L$16"}</definedName>
    <definedName name="HTML_Control_1_1_3_1_1_2">{"'Sheet1'!$L$16"}</definedName>
    <definedName name="HTML_Control_1_1_3_1_2">{"'Sheet1'!$L$16"}</definedName>
    <definedName name="HTML_Control_1_1_3_1_2_1">{"'Sheet1'!$L$16"}</definedName>
    <definedName name="HTML_Control_1_1_3_1_3">{"'Sheet1'!$L$16"}</definedName>
    <definedName name="HTML_Control_1_1_3_2">{"'Sheet1'!$L$16"}</definedName>
    <definedName name="HTML_Control_1_1_3_2_1">{"'Sheet1'!$L$16"}</definedName>
    <definedName name="HTML_Control_1_1_3_2_1_1">{"'Sheet1'!$L$16"}</definedName>
    <definedName name="HTML_Control_1_1_3_2_2">{"'Sheet1'!$L$16"}</definedName>
    <definedName name="HTML_Control_1_1_3_3">{"'Sheet1'!$L$16"}</definedName>
    <definedName name="HTML_Control_1_1_3_3_1">{"'Sheet1'!$L$16"}</definedName>
    <definedName name="HTML_Control_1_1_3_4">{"'Sheet1'!$L$16"}</definedName>
    <definedName name="HTML_Control_1_1_4">{"'Sheet1'!$L$16"}</definedName>
    <definedName name="HTML_Control_1_1_4_1">{"'Sheet1'!$L$16"}</definedName>
    <definedName name="HTML_Control_1_1_4_1_1">{"'Sheet1'!$L$16"}</definedName>
    <definedName name="HTML_Control_1_1_4_1_1_1">{"'Sheet1'!$L$16"}</definedName>
    <definedName name="HTML_Control_1_1_4_1_2">{"'Sheet1'!$L$16"}</definedName>
    <definedName name="HTML_Control_1_1_4_2">{"'Sheet1'!$L$16"}</definedName>
    <definedName name="HTML_Control_1_1_4_2_1">{"'Sheet1'!$L$16"}</definedName>
    <definedName name="HTML_Control_1_1_4_3">{"'Sheet1'!$L$16"}</definedName>
    <definedName name="HTML_Control_1_1_5">{"'Sheet1'!$L$16"}</definedName>
    <definedName name="HTML_Control_1_1_5_1">{"'Sheet1'!$L$16"}</definedName>
    <definedName name="HTML_Control_1_1_5_1_1">{"'Sheet1'!$L$16"}</definedName>
    <definedName name="HTML_Control_1_1_5_2">{"'Sheet1'!$L$16"}</definedName>
    <definedName name="HTML_Control_1_2">{"'Sheet1'!$L$16"}</definedName>
    <definedName name="HTML_Control_1_2_1">{"'Sheet1'!$L$16"}</definedName>
    <definedName name="HTML_Control_1_2_1_1">{"'Sheet1'!$L$16"}</definedName>
    <definedName name="HTML_Control_1_2_1_1_1">{"'Sheet1'!$L$16"}</definedName>
    <definedName name="HTML_Control_1_2_1_1_1_1">{"'Sheet1'!$L$16"}</definedName>
    <definedName name="HTML_Control_1_2_1_1_1_1_1">{"'Sheet1'!$L$16"}</definedName>
    <definedName name="HTML_Control_1_2_1_1_1_1_1_1">{"'Sheet1'!$L$16"}</definedName>
    <definedName name="HTML_Control_1_2_1_1_1_1_2">{"'Sheet1'!$L$16"}</definedName>
    <definedName name="HTML_Control_1_2_1_1_1_2">{"'Sheet1'!$L$16"}</definedName>
    <definedName name="HTML_Control_1_2_1_1_1_2_1">{"'Sheet1'!$L$16"}</definedName>
    <definedName name="HTML_Control_1_2_1_1_1_3">{"'Sheet1'!$L$16"}</definedName>
    <definedName name="HTML_Control_1_2_1_1_2">{"'Sheet1'!$L$16"}</definedName>
    <definedName name="HTML_Control_1_2_1_1_2_1">{"'Sheet1'!$L$16"}</definedName>
    <definedName name="HTML_Control_1_2_1_1_2_1_1">{"'Sheet1'!$L$16"}</definedName>
    <definedName name="HTML_Control_1_2_1_1_2_2">{"'Sheet1'!$L$16"}</definedName>
    <definedName name="HTML_Control_1_2_1_1_3">{"'Sheet1'!$L$16"}</definedName>
    <definedName name="HTML_Control_1_2_1_1_3_1">{"'Sheet1'!$L$16"}</definedName>
    <definedName name="HTML_Control_1_2_1_1_4">{"'Sheet1'!$L$16"}</definedName>
    <definedName name="HTML_Control_1_2_1_2">{"'Sheet1'!$L$16"}</definedName>
    <definedName name="HTML_Control_1_2_1_2_1">{"'Sheet1'!$L$16"}</definedName>
    <definedName name="HTML_Control_1_2_1_2_1_1">{"'Sheet1'!$L$16"}</definedName>
    <definedName name="HTML_Control_1_2_1_2_1_1_1">{"'Sheet1'!$L$16"}</definedName>
    <definedName name="HTML_Control_1_2_1_2_1_2">{"'Sheet1'!$L$16"}</definedName>
    <definedName name="HTML_Control_1_2_1_2_2">{"'Sheet1'!$L$16"}</definedName>
    <definedName name="HTML_Control_1_2_1_2_2_1">{"'Sheet1'!$L$16"}</definedName>
    <definedName name="HTML_Control_1_2_1_2_3">{"'Sheet1'!$L$16"}</definedName>
    <definedName name="HTML_Control_1_2_1_3">{"'Sheet1'!$L$16"}</definedName>
    <definedName name="HTML_Control_1_2_1_3_1">{"'Sheet1'!$L$16"}</definedName>
    <definedName name="HTML_Control_1_2_1_3_1_1">{"'Sheet1'!$L$16"}</definedName>
    <definedName name="HTML_Control_1_2_1_3_2">{"'Sheet1'!$L$16"}</definedName>
    <definedName name="HTML_Control_1_2_1_4">{"'Sheet1'!$L$16"}</definedName>
    <definedName name="HTML_Control_1_2_1_4_1">{"'Sheet1'!$L$16"}</definedName>
    <definedName name="HTML_Control_1_2_1_5">{"'Sheet1'!$L$16"}</definedName>
    <definedName name="HTML_Control_1_2_2">{"'Sheet1'!$L$16"}</definedName>
    <definedName name="HTML_Control_1_2_2_1">{"'Sheet1'!$L$16"}</definedName>
    <definedName name="HTML_Control_1_2_2_1_1">{"'Sheet1'!$L$16"}</definedName>
    <definedName name="HTML_Control_1_2_2_1_1_1">{"'Sheet1'!$L$16"}</definedName>
    <definedName name="HTML_Control_1_2_2_1_1_1_1">{"'Sheet1'!$L$16"}</definedName>
    <definedName name="HTML_Control_1_2_2_1_1_2">{"'Sheet1'!$L$16"}</definedName>
    <definedName name="HTML_Control_1_2_2_1_2">{"'Sheet1'!$L$16"}</definedName>
    <definedName name="HTML_Control_1_2_2_1_2_1">{"'Sheet1'!$L$16"}</definedName>
    <definedName name="HTML_Control_1_2_2_1_3">{"'Sheet1'!$L$16"}</definedName>
    <definedName name="HTML_Control_1_2_2_2">{"'Sheet1'!$L$16"}</definedName>
    <definedName name="HTML_Control_1_2_2_2_1">{"'Sheet1'!$L$16"}</definedName>
    <definedName name="HTML_Control_1_2_2_2_1_1">{"'Sheet1'!$L$16"}</definedName>
    <definedName name="HTML_Control_1_2_2_2_2">{"'Sheet1'!$L$16"}</definedName>
    <definedName name="HTML_Control_1_2_2_3">{"'Sheet1'!$L$16"}</definedName>
    <definedName name="HTML_Control_1_2_2_3_1">{"'Sheet1'!$L$16"}</definedName>
    <definedName name="HTML_Control_1_2_2_4">{"'Sheet1'!$L$16"}</definedName>
    <definedName name="HTML_Control_1_2_3">{"'Sheet1'!$L$16"}</definedName>
    <definedName name="HTML_Control_1_2_3_1">{"'Sheet1'!$L$16"}</definedName>
    <definedName name="HTML_Control_1_2_3_1_1">{"'Sheet1'!$L$16"}</definedName>
    <definedName name="HTML_Control_1_2_3_1_1_1">{"'Sheet1'!$L$16"}</definedName>
    <definedName name="HTML_Control_1_2_3_1_1_1_1">{"'Sheet1'!$L$16"}</definedName>
    <definedName name="HTML_Control_1_2_3_1_1_2">{"'Sheet1'!$L$16"}</definedName>
    <definedName name="HTML_Control_1_2_3_1_2">{"'Sheet1'!$L$16"}</definedName>
    <definedName name="HTML_Control_1_2_3_1_2_1">{"'Sheet1'!$L$16"}</definedName>
    <definedName name="HTML_Control_1_2_3_1_3">{"'Sheet1'!$L$16"}</definedName>
    <definedName name="HTML_Control_1_2_3_2">{"'Sheet1'!$L$16"}</definedName>
    <definedName name="HTML_Control_1_2_3_2_1">{"'Sheet1'!$L$16"}</definedName>
    <definedName name="HTML_Control_1_2_3_2_1_1">{"'Sheet1'!$L$16"}</definedName>
    <definedName name="HTML_Control_1_2_3_2_2">{"'Sheet1'!$L$16"}</definedName>
    <definedName name="HTML_Control_1_2_3_3">{"'Sheet1'!$L$16"}</definedName>
    <definedName name="HTML_Control_1_2_3_3_1">{"'Sheet1'!$L$16"}</definedName>
    <definedName name="HTML_Control_1_2_3_4">{"'Sheet1'!$L$16"}</definedName>
    <definedName name="HTML_Control_1_2_4">{"'Sheet1'!$L$16"}</definedName>
    <definedName name="HTML_Control_1_2_4_1">{"'Sheet1'!$L$16"}</definedName>
    <definedName name="HTML_Control_1_2_4_1_1">{"'Sheet1'!$L$16"}</definedName>
    <definedName name="HTML_Control_1_2_4_1_1_1">{"'Sheet1'!$L$16"}</definedName>
    <definedName name="HTML_Control_1_2_4_1_2">{"'Sheet1'!$L$16"}</definedName>
    <definedName name="HTML_Control_1_2_4_2">{"'Sheet1'!$L$16"}</definedName>
    <definedName name="HTML_Control_1_2_4_2_1">{"'Sheet1'!$L$16"}</definedName>
    <definedName name="HTML_Control_1_2_4_3">{"'Sheet1'!$L$16"}</definedName>
    <definedName name="HTML_Control_1_2_5">{"'Sheet1'!$L$16"}</definedName>
    <definedName name="HTML_Control_1_2_5_1">{"'Sheet1'!$L$16"}</definedName>
    <definedName name="HTML_Control_1_2_5_1_1">{"'Sheet1'!$L$16"}</definedName>
    <definedName name="HTML_Control_1_2_5_2">{"'Sheet1'!$L$16"}</definedName>
    <definedName name="HTML_Control_1_3">{"'Sheet1'!$L$16"}</definedName>
    <definedName name="HTML_Control_1_3_1">{"'Sheet1'!$L$16"}</definedName>
    <definedName name="HTML_Control_1_3_1_1">{"'Sheet1'!$L$16"}</definedName>
    <definedName name="HTML_Control_1_3_1_1_1">{"'Sheet1'!$L$16"}</definedName>
    <definedName name="HTML_Control_1_3_1_1_1_1">{"'Sheet1'!$L$16"}</definedName>
    <definedName name="HTML_Control_1_3_1_1_1_1_1">{"'Sheet1'!$L$16"}</definedName>
    <definedName name="HTML_Control_1_3_1_1_1_1_1_1">{"'Sheet1'!$L$16"}</definedName>
    <definedName name="HTML_Control_1_3_1_1_1_1_2">{"'Sheet1'!$L$16"}</definedName>
    <definedName name="HTML_Control_1_3_1_1_1_2">{"'Sheet1'!$L$16"}</definedName>
    <definedName name="HTML_Control_1_3_1_1_1_2_1">{"'Sheet1'!$L$16"}</definedName>
    <definedName name="HTML_Control_1_3_1_1_1_3">{"'Sheet1'!$L$16"}</definedName>
    <definedName name="HTML_Control_1_3_1_1_2">{"'Sheet1'!$L$16"}</definedName>
    <definedName name="HTML_Control_1_3_1_1_2_1">{"'Sheet1'!$L$16"}</definedName>
    <definedName name="HTML_Control_1_3_1_1_2_1_1">{"'Sheet1'!$L$16"}</definedName>
    <definedName name="HTML_Control_1_3_1_1_2_2">{"'Sheet1'!$L$16"}</definedName>
    <definedName name="HTML_Control_1_3_1_1_3">{"'Sheet1'!$L$16"}</definedName>
    <definedName name="HTML_Control_1_3_1_1_3_1">{"'Sheet1'!$L$16"}</definedName>
    <definedName name="HTML_Control_1_3_1_1_4">{"'Sheet1'!$L$16"}</definedName>
    <definedName name="HTML_Control_1_3_1_2">{"'Sheet1'!$L$16"}</definedName>
    <definedName name="HTML_Control_1_3_1_2_1">{"'Sheet1'!$L$16"}</definedName>
    <definedName name="HTML_Control_1_3_1_2_1_1">{"'Sheet1'!$L$16"}</definedName>
    <definedName name="HTML_Control_1_3_1_2_1_1_1">{"'Sheet1'!$L$16"}</definedName>
    <definedName name="HTML_Control_1_3_1_2_1_2">{"'Sheet1'!$L$16"}</definedName>
    <definedName name="HTML_Control_1_3_1_2_2">{"'Sheet1'!$L$16"}</definedName>
    <definedName name="HTML_Control_1_3_1_2_2_1">{"'Sheet1'!$L$16"}</definedName>
    <definedName name="HTML_Control_1_3_1_2_3">{"'Sheet1'!$L$16"}</definedName>
    <definedName name="HTML_Control_1_3_1_3">{"'Sheet1'!$L$16"}</definedName>
    <definedName name="HTML_Control_1_3_1_3_1">{"'Sheet1'!$L$16"}</definedName>
    <definedName name="HTML_Control_1_3_1_3_1_1">{"'Sheet1'!$L$16"}</definedName>
    <definedName name="HTML_Control_1_3_1_3_2">{"'Sheet1'!$L$16"}</definedName>
    <definedName name="HTML_Control_1_3_1_4">{"'Sheet1'!$L$16"}</definedName>
    <definedName name="HTML_Control_1_3_1_4_1">{"'Sheet1'!$L$16"}</definedName>
    <definedName name="HTML_Control_1_3_1_5">{"'Sheet1'!$L$16"}</definedName>
    <definedName name="HTML_Control_1_3_2">{"'Sheet1'!$L$16"}</definedName>
    <definedName name="HTML_Control_1_3_2_1">{"'Sheet1'!$L$16"}</definedName>
    <definedName name="HTML_Control_1_3_2_1_1">{"'Sheet1'!$L$16"}</definedName>
    <definedName name="HTML_Control_1_3_2_1_1_1">{"'Sheet1'!$L$16"}</definedName>
    <definedName name="HTML_Control_1_3_2_1_1_1_1">{"'Sheet1'!$L$16"}</definedName>
    <definedName name="HTML_Control_1_3_2_1_1_2">{"'Sheet1'!$L$16"}</definedName>
    <definedName name="HTML_Control_1_3_2_1_2">{"'Sheet1'!$L$16"}</definedName>
    <definedName name="HTML_Control_1_3_2_1_2_1">{"'Sheet1'!$L$16"}</definedName>
    <definedName name="HTML_Control_1_3_2_1_3">{"'Sheet1'!$L$16"}</definedName>
    <definedName name="HTML_Control_1_3_2_2">{"'Sheet1'!$L$16"}</definedName>
    <definedName name="HTML_Control_1_3_2_2_1">{"'Sheet1'!$L$16"}</definedName>
    <definedName name="HTML_Control_1_3_2_2_1_1">{"'Sheet1'!$L$16"}</definedName>
    <definedName name="HTML_Control_1_3_2_2_2">{"'Sheet1'!$L$16"}</definedName>
    <definedName name="HTML_Control_1_3_2_3">{"'Sheet1'!$L$16"}</definedName>
    <definedName name="HTML_Control_1_3_2_3_1">{"'Sheet1'!$L$16"}</definedName>
    <definedName name="HTML_Control_1_3_2_4">{"'Sheet1'!$L$16"}</definedName>
    <definedName name="HTML_Control_1_3_3">{"'Sheet1'!$L$16"}</definedName>
    <definedName name="HTML_Control_1_3_3_1">{"'Sheet1'!$L$16"}</definedName>
    <definedName name="HTML_Control_1_3_3_1_1">{"'Sheet1'!$L$16"}</definedName>
    <definedName name="HTML_Control_1_3_3_1_1_1">{"'Sheet1'!$L$16"}</definedName>
    <definedName name="HTML_Control_1_3_3_1_1_1_1">{"'Sheet1'!$L$16"}</definedName>
    <definedName name="HTML_Control_1_3_3_1_1_2">{"'Sheet1'!$L$16"}</definedName>
    <definedName name="HTML_Control_1_3_3_1_2">{"'Sheet1'!$L$16"}</definedName>
    <definedName name="HTML_Control_1_3_3_1_2_1">{"'Sheet1'!$L$16"}</definedName>
    <definedName name="HTML_Control_1_3_3_1_3">{"'Sheet1'!$L$16"}</definedName>
    <definedName name="HTML_Control_1_3_3_2">{"'Sheet1'!$L$16"}</definedName>
    <definedName name="HTML_Control_1_3_3_2_1">{"'Sheet1'!$L$16"}</definedName>
    <definedName name="HTML_Control_1_3_3_2_1_1">{"'Sheet1'!$L$16"}</definedName>
    <definedName name="HTML_Control_1_3_3_2_2">{"'Sheet1'!$L$16"}</definedName>
    <definedName name="HTML_Control_1_3_3_3">{"'Sheet1'!$L$16"}</definedName>
    <definedName name="HTML_Control_1_3_3_3_1">{"'Sheet1'!$L$16"}</definedName>
    <definedName name="HTML_Control_1_3_3_4">{"'Sheet1'!$L$16"}</definedName>
    <definedName name="HTML_Control_1_3_4">{"'Sheet1'!$L$16"}</definedName>
    <definedName name="HTML_Control_1_3_4_1">{"'Sheet1'!$L$16"}</definedName>
    <definedName name="HTML_Control_1_3_4_1_1">{"'Sheet1'!$L$16"}</definedName>
    <definedName name="HTML_Control_1_3_4_1_1_1">{"'Sheet1'!$L$16"}</definedName>
    <definedName name="HTML_Control_1_3_4_1_2">{"'Sheet1'!$L$16"}</definedName>
    <definedName name="HTML_Control_1_3_4_2">{"'Sheet1'!$L$16"}</definedName>
    <definedName name="HTML_Control_1_3_4_2_1">{"'Sheet1'!$L$16"}</definedName>
    <definedName name="HTML_Control_1_3_4_3">{"'Sheet1'!$L$16"}</definedName>
    <definedName name="HTML_Control_1_3_5">{"'Sheet1'!$L$16"}</definedName>
    <definedName name="HTML_Control_1_3_5_1">{"'Sheet1'!$L$16"}</definedName>
    <definedName name="HTML_Control_1_3_5_1_1">{"'Sheet1'!$L$16"}</definedName>
    <definedName name="HTML_Control_1_3_5_2">{"'Sheet1'!$L$16"}</definedName>
    <definedName name="HTML_Control_1_4">{"'Sheet1'!$L$16"}</definedName>
    <definedName name="HTML_Control_1_4_1">{"'Sheet1'!$L$16"}</definedName>
    <definedName name="HTML_Control_1_4_1_1">{"'Sheet1'!$L$16"}</definedName>
    <definedName name="HTML_Control_1_4_1_1_1">{"'Sheet1'!$L$16"}</definedName>
    <definedName name="HTML_Control_1_4_1_1_1_1">{"'Sheet1'!$L$16"}</definedName>
    <definedName name="HTML_Control_1_4_1_1_1_1_1">{"'Sheet1'!$L$16"}</definedName>
    <definedName name="HTML_Control_1_4_1_1_1_2">{"'Sheet1'!$L$16"}</definedName>
    <definedName name="HTML_Control_1_4_1_1_2">{"'Sheet1'!$L$16"}</definedName>
    <definedName name="HTML_Control_1_4_1_1_2_1">{"'Sheet1'!$L$16"}</definedName>
    <definedName name="HTML_Control_1_4_1_1_3">{"'Sheet1'!$L$16"}</definedName>
    <definedName name="HTML_Control_1_4_1_2">{"'Sheet1'!$L$16"}</definedName>
    <definedName name="HTML_Control_1_4_1_2_1">{"'Sheet1'!$L$16"}</definedName>
    <definedName name="HTML_Control_1_4_1_2_1_1">{"'Sheet1'!$L$16"}</definedName>
    <definedName name="HTML_Control_1_4_1_2_2">{"'Sheet1'!$L$16"}</definedName>
    <definedName name="HTML_Control_1_4_1_3">{"'Sheet1'!$L$16"}</definedName>
    <definedName name="HTML_Control_1_4_1_3_1">{"'Sheet1'!$L$16"}</definedName>
    <definedName name="HTML_Control_1_4_1_4">{"'Sheet1'!$L$16"}</definedName>
    <definedName name="HTML_Control_1_4_2">{"'Sheet1'!$L$16"}</definedName>
    <definedName name="HTML_Control_1_4_2_1">{"'Sheet1'!$L$16"}</definedName>
    <definedName name="HTML_Control_1_4_2_1_1">{"'Sheet1'!$L$16"}</definedName>
    <definedName name="HTML_Control_1_4_2_1_1_1">{"'Sheet1'!$L$16"}</definedName>
    <definedName name="HTML_Control_1_4_2_1_2">{"'Sheet1'!$L$16"}</definedName>
    <definedName name="HTML_Control_1_4_2_2">{"'Sheet1'!$L$16"}</definedName>
    <definedName name="HTML_Control_1_4_2_2_1">{"'Sheet1'!$L$16"}</definedName>
    <definedName name="HTML_Control_1_4_2_3">{"'Sheet1'!$L$16"}</definedName>
    <definedName name="HTML_Control_1_4_3">{"'Sheet1'!$L$16"}</definedName>
    <definedName name="HTML_Control_1_4_3_1">{"'Sheet1'!$L$16"}</definedName>
    <definedName name="HTML_Control_1_4_3_1_1">{"'Sheet1'!$L$16"}</definedName>
    <definedName name="HTML_Control_1_4_3_2">{"'Sheet1'!$L$16"}</definedName>
    <definedName name="HTML_Control_1_4_4">{"'Sheet1'!$L$16"}</definedName>
    <definedName name="HTML_Control_1_4_4_1">{"'Sheet1'!$L$16"}</definedName>
    <definedName name="HTML_Control_1_4_5">{"'Sheet1'!$L$16"}</definedName>
    <definedName name="HTML_Control_1_5">{"'Sheet1'!$L$16"}</definedName>
    <definedName name="HTML_Control_1_5_1">{"'Sheet1'!$L$16"}</definedName>
    <definedName name="HTML_Control_1_5_1_1">{"'Sheet1'!$L$16"}</definedName>
    <definedName name="HTML_Control_1_5_1_1_1">{"'Sheet1'!$L$16"}</definedName>
    <definedName name="HTML_Control_1_5_1_1_1_1">{"'Sheet1'!$L$16"}</definedName>
    <definedName name="HTML_Control_1_5_1_1_2">{"'Sheet1'!$L$16"}</definedName>
    <definedName name="HTML_Control_1_5_1_2">{"'Sheet1'!$L$16"}</definedName>
    <definedName name="HTML_Control_1_5_1_2_1">{"'Sheet1'!$L$16"}</definedName>
    <definedName name="HTML_Control_1_5_1_3">{"'Sheet1'!$L$16"}</definedName>
    <definedName name="HTML_Control_1_5_2">{"'Sheet1'!$L$16"}</definedName>
    <definedName name="HTML_Control_1_5_2_1">{"'Sheet1'!$L$16"}</definedName>
    <definedName name="HTML_Control_1_5_2_1_1">{"'Sheet1'!$L$16"}</definedName>
    <definedName name="HTML_Control_1_5_2_2">{"'Sheet1'!$L$16"}</definedName>
    <definedName name="HTML_Control_1_5_3">{"'Sheet1'!$L$16"}</definedName>
    <definedName name="HTML_Control_1_5_3_1">{"'Sheet1'!$L$16"}</definedName>
    <definedName name="HTML_Control_1_5_4">{"'Sheet1'!$L$16"}</definedName>
    <definedName name="HTML_Control_2">{"'Sheet1'!$L$16"}</definedName>
    <definedName name="HTML_Control_2_1">{"'Sheet1'!$L$16"}</definedName>
    <definedName name="HTML_Control_2_1_1">{"'Sheet1'!$L$16"}</definedName>
    <definedName name="HTML_Control_2_1_1_1">{"'Sheet1'!$L$16"}</definedName>
    <definedName name="HTML_Control_2_1_1_1_1">{"'Sheet1'!$L$16"}</definedName>
    <definedName name="HTML_Control_2_1_1_1_1_1">{"'Sheet1'!$L$16"}</definedName>
    <definedName name="HTML_Control_2_1_1_1_1_1_1">{"'Sheet1'!$L$16"}</definedName>
    <definedName name="HTML_Control_2_1_1_1_1_1_1_1">{"'Sheet1'!$L$16"}</definedName>
    <definedName name="HTML_Control_2_1_1_1_1_1_2">{"'Sheet1'!$L$16"}</definedName>
    <definedName name="HTML_Control_2_1_1_1_1_2">{"'Sheet1'!$L$16"}</definedName>
    <definedName name="HTML_Control_2_1_1_1_1_2_1">{"'Sheet1'!$L$16"}</definedName>
    <definedName name="HTML_Control_2_1_1_1_1_3">{"'Sheet1'!$L$16"}</definedName>
    <definedName name="HTML_Control_2_1_1_1_2">{"'Sheet1'!$L$16"}</definedName>
    <definedName name="HTML_Control_2_1_1_1_2_1">{"'Sheet1'!$L$16"}</definedName>
    <definedName name="HTML_Control_2_1_1_1_2_1_1">{"'Sheet1'!$L$16"}</definedName>
    <definedName name="HTML_Control_2_1_1_1_2_2">{"'Sheet1'!$L$16"}</definedName>
    <definedName name="HTML_Control_2_1_1_1_3">{"'Sheet1'!$L$16"}</definedName>
    <definedName name="HTML_Control_2_1_1_1_3_1">{"'Sheet1'!$L$16"}</definedName>
    <definedName name="HTML_Control_2_1_1_1_4">{"'Sheet1'!$L$16"}</definedName>
    <definedName name="HTML_Control_2_1_1_2">{"'Sheet1'!$L$16"}</definedName>
    <definedName name="HTML_Control_2_1_1_2_1">{"'Sheet1'!$L$16"}</definedName>
    <definedName name="HTML_Control_2_1_1_2_1_1">{"'Sheet1'!$L$16"}</definedName>
    <definedName name="HTML_Control_2_1_1_2_1_1_1">{"'Sheet1'!$L$16"}</definedName>
    <definedName name="HTML_Control_2_1_1_2_1_2">{"'Sheet1'!$L$16"}</definedName>
    <definedName name="HTML_Control_2_1_1_2_2">{"'Sheet1'!$L$16"}</definedName>
    <definedName name="HTML_Control_2_1_1_2_2_1">{"'Sheet1'!$L$16"}</definedName>
    <definedName name="HTML_Control_2_1_1_2_3">{"'Sheet1'!$L$16"}</definedName>
    <definedName name="HTML_Control_2_1_1_3">{"'Sheet1'!$L$16"}</definedName>
    <definedName name="HTML_Control_2_1_1_3_1">{"'Sheet1'!$L$16"}</definedName>
    <definedName name="HTML_Control_2_1_1_3_1_1">{"'Sheet1'!$L$16"}</definedName>
    <definedName name="HTML_Control_2_1_1_3_2">{"'Sheet1'!$L$16"}</definedName>
    <definedName name="HTML_Control_2_1_1_4">{"'Sheet1'!$L$16"}</definedName>
    <definedName name="HTML_Control_2_1_1_4_1">{"'Sheet1'!$L$16"}</definedName>
    <definedName name="HTML_Control_2_1_1_5">{"'Sheet1'!$L$16"}</definedName>
    <definedName name="HTML_Control_2_1_2">{"'Sheet1'!$L$16"}</definedName>
    <definedName name="HTML_Control_2_1_2_1">{"'Sheet1'!$L$16"}</definedName>
    <definedName name="HTML_Control_2_1_2_1_1">{"'Sheet1'!$L$16"}</definedName>
    <definedName name="HTML_Control_2_1_2_1_1_1">{"'Sheet1'!$L$16"}</definedName>
    <definedName name="HTML_Control_2_1_2_1_1_1_1">{"'Sheet1'!$L$16"}</definedName>
    <definedName name="HTML_Control_2_1_2_1_1_2">{"'Sheet1'!$L$16"}</definedName>
    <definedName name="HTML_Control_2_1_2_1_2">{"'Sheet1'!$L$16"}</definedName>
    <definedName name="HTML_Control_2_1_2_1_2_1">{"'Sheet1'!$L$16"}</definedName>
    <definedName name="HTML_Control_2_1_2_1_3">{"'Sheet1'!$L$16"}</definedName>
    <definedName name="HTML_Control_2_1_2_2">{"'Sheet1'!$L$16"}</definedName>
    <definedName name="HTML_Control_2_1_2_2_1">{"'Sheet1'!$L$16"}</definedName>
    <definedName name="HTML_Control_2_1_2_2_1_1">{"'Sheet1'!$L$16"}</definedName>
    <definedName name="HTML_Control_2_1_2_2_2">{"'Sheet1'!$L$16"}</definedName>
    <definedName name="HTML_Control_2_1_2_3">{"'Sheet1'!$L$16"}</definedName>
    <definedName name="HTML_Control_2_1_2_3_1">{"'Sheet1'!$L$16"}</definedName>
    <definedName name="HTML_Control_2_1_2_4">{"'Sheet1'!$L$16"}</definedName>
    <definedName name="HTML_Control_2_1_3">{"'Sheet1'!$L$16"}</definedName>
    <definedName name="HTML_Control_2_1_3_1">{"'Sheet1'!$L$16"}</definedName>
    <definedName name="HTML_Control_2_1_3_1_1">{"'Sheet1'!$L$16"}</definedName>
    <definedName name="HTML_Control_2_1_3_1_1_1">{"'Sheet1'!$L$16"}</definedName>
    <definedName name="HTML_Control_2_1_3_1_1_1_1">{"'Sheet1'!$L$16"}</definedName>
    <definedName name="HTML_Control_2_1_3_1_1_2">{"'Sheet1'!$L$16"}</definedName>
    <definedName name="HTML_Control_2_1_3_1_2">{"'Sheet1'!$L$16"}</definedName>
    <definedName name="HTML_Control_2_1_3_1_2_1">{"'Sheet1'!$L$16"}</definedName>
    <definedName name="HTML_Control_2_1_3_1_3">{"'Sheet1'!$L$16"}</definedName>
    <definedName name="HTML_Control_2_1_3_2">{"'Sheet1'!$L$16"}</definedName>
    <definedName name="HTML_Control_2_1_3_2_1">{"'Sheet1'!$L$16"}</definedName>
    <definedName name="HTML_Control_2_1_3_2_1_1">{"'Sheet1'!$L$16"}</definedName>
    <definedName name="HTML_Control_2_1_3_2_2">{"'Sheet1'!$L$16"}</definedName>
    <definedName name="HTML_Control_2_1_3_3">{"'Sheet1'!$L$16"}</definedName>
    <definedName name="HTML_Control_2_1_3_3_1">{"'Sheet1'!$L$16"}</definedName>
    <definedName name="HTML_Control_2_1_3_4">{"'Sheet1'!$L$16"}</definedName>
    <definedName name="HTML_Control_2_1_4">{"'Sheet1'!$L$16"}</definedName>
    <definedName name="HTML_Control_2_1_4_1">{"'Sheet1'!$L$16"}</definedName>
    <definedName name="HTML_Control_2_1_4_1_1">{"'Sheet1'!$L$16"}</definedName>
    <definedName name="HTML_Control_2_1_4_1_1_1">{"'Sheet1'!$L$16"}</definedName>
    <definedName name="HTML_Control_2_1_4_1_2">{"'Sheet1'!$L$16"}</definedName>
    <definedName name="HTML_Control_2_1_4_2">{"'Sheet1'!$L$16"}</definedName>
    <definedName name="HTML_Control_2_1_4_2_1">{"'Sheet1'!$L$16"}</definedName>
    <definedName name="HTML_Control_2_1_4_3">{"'Sheet1'!$L$16"}</definedName>
    <definedName name="HTML_Control_2_1_5">{"'Sheet1'!$L$16"}</definedName>
    <definedName name="HTML_Control_2_1_5_1">{"'Sheet1'!$L$16"}</definedName>
    <definedName name="HTML_Control_2_1_5_1_1">{"'Sheet1'!$L$16"}</definedName>
    <definedName name="HTML_Control_2_1_5_2">{"'Sheet1'!$L$16"}</definedName>
    <definedName name="HTML_Control_2_2">{"'Sheet1'!$L$16"}</definedName>
    <definedName name="HTML_Control_2_2_1">{"'Sheet1'!$L$16"}</definedName>
    <definedName name="HTML_Control_2_2_1_1">{"'Sheet1'!$L$16"}</definedName>
    <definedName name="HTML_Control_2_2_1_1_1">{"'Sheet1'!$L$16"}</definedName>
    <definedName name="HTML_Control_2_2_1_1_1_1">{"'Sheet1'!$L$16"}</definedName>
    <definedName name="HTML_Control_2_2_1_1_1_1_1">{"'Sheet1'!$L$16"}</definedName>
    <definedName name="HTML_Control_2_2_1_1_1_1_1_1">{"'Sheet1'!$L$16"}</definedName>
    <definedName name="HTML_Control_2_2_1_1_1_1_2">{"'Sheet1'!$L$16"}</definedName>
    <definedName name="HTML_Control_2_2_1_1_1_2">{"'Sheet1'!$L$16"}</definedName>
    <definedName name="HTML_Control_2_2_1_1_1_2_1">{"'Sheet1'!$L$16"}</definedName>
    <definedName name="HTML_Control_2_2_1_1_1_3">{"'Sheet1'!$L$16"}</definedName>
    <definedName name="HTML_Control_2_2_1_1_2">{"'Sheet1'!$L$16"}</definedName>
    <definedName name="HTML_Control_2_2_1_1_2_1">{"'Sheet1'!$L$16"}</definedName>
    <definedName name="HTML_Control_2_2_1_1_2_1_1">{"'Sheet1'!$L$16"}</definedName>
    <definedName name="HTML_Control_2_2_1_1_2_2">{"'Sheet1'!$L$16"}</definedName>
    <definedName name="HTML_Control_2_2_1_1_3">{"'Sheet1'!$L$16"}</definedName>
    <definedName name="HTML_Control_2_2_1_1_3_1">{"'Sheet1'!$L$16"}</definedName>
    <definedName name="HTML_Control_2_2_1_1_4">{"'Sheet1'!$L$16"}</definedName>
    <definedName name="HTML_Control_2_2_1_2">{"'Sheet1'!$L$16"}</definedName>
    <definedName name="HTML_Control_2_2_1_2_1">{"'Sheet1'!$L$16"}</definedName>
    <definedName name="HTML_Control_2_2_1_2_1_1">{"'Sheet1'!$L$16"}</definedName>
    <definedName name="HTML_Control_2_2_1_2_1_1_1">{"'Sheet1'!$L$16"}</definedName>
    <definedName name="HTML_Control_2_2_1_2_1_2">{"'Sheet1'!$L$16"}</definedName>
    <definedName name="HTML_Control_2_2_1_2_2">{"'Sheet1'!$L$16"}</definedName>
    <definedName name="HTML_Control_2_2_1_2_2_1">{"'Sheet1'!$L$16"}</definedName>
    <definedName name="HTML_Control_2_2_1_2_3">{"'Sheet1'!$L$16"}</definedName>
    <definedName name="HTML_Control_2_2_1_3">{"'Sheet1'!$L$16"}</definedName>
    <definedName name="HTML_Control_2_2_1_3_1">{"'Sheet1'!$L$16"}</definedName>
    <definedName name="HTML_Control_2_2_1_3_1_1">{"'Sheet1'!$L$16"}</definedName>
    <definedName name="HTML_Control_2_2_1_3_2">{"'Sheet1'!$L$16"}</definedName>
    <definedName name="HTML_Control_2_2_1_4">{"'Sheet1'!$L$16"}</definedName>
    <definedName name="HTML_Control_2_2_1_4_1">{"'Sheet1'!$L$16"}</definedName>
    <definedName name="HTML_Control_2_2_1_5">{"'Sheet1'!$L$16"}</definedName>
    <definedName name="HTML_Control_2_2_2">{"'Sheet1'!$L$16"}</definedName>
    <definedName name="HTML_Control_2_2_2_1">{"'Sheet1'!$L$16"}</definedName>
    <definedName name="HTML_Control_2_2_2_1_1">{"'Sheet1'!$L$16"}</definedName>
    <definedName name="HTML_Control_2_2_2_1_1_1">{"'Sheet1'!$L$16"}</definedName>
    <definedName name="HTML_Control_2_2_2_1_1_1_1">{"'Sheet1'!$L$16"}</definedName>
    <definedName name="HTML_Control_2_2_2_1_1_2">{"'Sheet1'!$L$16"}</definedName>
    <definedName name="HTML_Control_2_2_2_1_2">{"'Sheet1'!$L$16"}</definedName>
    <definedName name="HTML_Control_2_2_2_1_2_1">{"'Sheet1'!$L$16"}</definedName>
    <definedName name="HTML_Control_2_2_2_1_3">{"'Sheet1'!$L$16"}</definedName>
    <definedName name="HTML_Control_2_2_2_2">{"'Sheet1'!$L$16"}</definedName>
    <definedName name="HTML_Control_2_2_2_2_1">{"'Sheet1'!$L$16"}</definedName>
    <definedName name="HTML_Control_2_2_2_2_1_1">{"'Sheet1'!$L$16"}</definedName>
    <definedName name="HTML_Control_2_2_2_2_2">{"'Sheet1'!$L$16"}</definedName>
    <definedName name="HTML_Control_2_2_2_3">{"'Sheet1'!$L$16"}</definedName>
    <definedName name="HTML_Control_2_2_2_3_1">{"'Sheet1'!$L$16"}</definedName>
    <definedName name="HTML_Control_2_2_2_4">{"'Sheet1'!$L$16"}</definedName>
    <definedName name="HTML_Control_2_2_3">{"'Sheet1'!$L$16"}</definedName>
    <definedName name="HTML_Control_2_2_3_1">{"'Sheet1'!$L$16"}</definedName>
    <definedName name="HTML_Control_2_2_3_1_1">{"'Sheet1'!$L$16"}</definedName>
    <definedName name="HTML_Control_2_2_3_1_1_1">{"'Sheet1'!$L$16"}</definedName>
    <definedName name="HTML_Control_2_2_3_1_1_1_1">{"'Sheet1'!$L$16"}</definedName>
    <definedName name="HTML_Control_2_2_3_1_1_2">{"'Sheet1'!$L$16"}</definedName>
    <definedName name="HTML_Control_2_2_3_1_2">{"'Sheet1'!$L$16"}</definedName>
    <definedName name="HTML_Control_2_2_3_1_2_1">{"'Sheet1'!$L$16"}</definedName>
    <definedName name="HTML_Control_2_2_3_1_3">{"'Sheet1'!$L$16"}</definedName>
    <definedName name="HTML_Control_2_2_3_2">{"'Sheet1'!$L$16"}</definedName>
    <definedName name="HTML_Control_2_2_3_2_1">{"'Sheet1'!$L$16"}</definedName>
    <definedName name="HTML_Control_2_2_3_2_1_1">{"'Sheet1'!$L$16"}</definedName>
    <definedName name="HTML_Control_2_2_3_2_2">{"'Sheet1'!$L$16"}</definedName>
    <definedName name="HTML_Control_2_2_3_3">{"'Sheet1'!$L$16"}</definedName>
    <definedName name="HTML_Control_2_2_3_3_1">{"'Sheet1'!$L$16"}</definedName>
    <definedName name="HTML_Control_2_2_3_4">{"'Sheet1'!$L$16"}</definedName>
    <definedName name="HTML_Control_2_2_4">{"'Sheet1'!$L$16"}</definedName>
    <definedName name="HTML_Control_2_2_4_1">{"'Sheet1'!$L$16"}</definedName>
    <definedName name="HTML_Control_2_2_4_1_1">{"'Sheet1'!$L$16"}</definedName>
    <definedName name="HTML_Control_2_2_4_1_1_1">{"'Sheet1'!$L$16"}</definedName>
    <definedName name="HTML_Control_2_2_4_1_2">{"'Sheet1'!$L$16"}</definedName>
    <definedName name="HTML_Control_2_2_4_2">{"'Sheet1'!$L$16"}</definedName>
    <definedName name="HTML_Control_2_2_4_2_1">{"'Sheet1'!$L$16"}</definedName>
    <definedName name="HTML_Control_2_2_4_3">{"'Sheet1'!$L$16"}</definedName>
    <definedName name="HTML_Control_2_2_5">{"'Sheet1'!$L$16"}</definedName>
    <definedName name="HTML_Control_2_2_5_1">{"'Sheet1'!$L$16"}</definedName>
    <definedName name="HTML_Control_2_2_5_1_1">{"'Sheet1'!$L$16"}</definedName>
    <definedName name="HTML_Control_2_2_5_2">{"'Sheet1'!$L$16"}</definedName>
    <definedName name="HTML_Control_2_3">{"'Sheet1'!$L$16"}</definedName>
    <definedName name="HTML_Control_2_3_1">{"'Sheet1'!$L$16"}</definedName>
    <definedName name="HTML_Control_2_3_1_1">{"'Sheet1'!$L$16"}</definedName>
    <definedName name="HTML_Control_2_3_1_1_1">{"'Sheet1'!$L$16"}</definedName>
    <definedName name="HTML_Control_2_3_1_1_1_1">{"'Sheet1'!$L$16"}</definedName>
    <definedName name="HTML_Control_2_3_1_1_1_1_1">{"'Sheet1'!$L$16"}</definedName>
    <definedName name="HTML_Control_2_3_1_1_1_1_1_1">{"'Sheet1'!$L$16"}</definedName>
    <definedName name="HTML_Control_2_3_1_1_1_1_2">{"'Sheet1'!$L$16"}</definedName>
    <definedName name="HTML_Control_2_3_1_1_1_2">{"'Sheet1'!$L$16"}</definedName>
    <definedName name="HTML_Control_2_3_1_1_1_2_1">{"'Sheet1'!$L$16"}</definedName>
    <definedName name="HTML_Control_2_3_1_1_1_3">{"'Sheet1'!$L$16"}</definedName>
    <definedName name="HTML_Control_2_3_1_1_2">{"'Sheet1'!$L$16"}</definedName>
    <definedName name="HTML_Control_2_3_1_1_2_1">{"'Sheet1'!$L$16"}</definedName>
    <definedName name="HTML_Control_2_3_1_1_2_1_1">{"'Sheet1'!$L$16"}</definedName>
    <definedName name="HTML_Control_2_3_1_1_2_2">{"'Sheet1'!$L$16"}</definedName>
    <definedName name="HTML_Control_2_3_1_1_3">{"'Sheet1'!$L$16"}</definedName>
    <definedName name="HTML_Control_2_3_1_1_3_1">{"'Sheet1'!$L$16"}</definedName>
    <definedName name="HTML_Control_2_3_1_1_4">{"'Sheet1'!$L$16"}</definedName>
    <definedName name="HTML_Control_2_3_1_2">{"'Sheet1'!$L$16"}</definedName>
    <definedName name="HTML_Control_2_3_1_2_1">{"'Sheet1'!$L$16"}</definedName>
    <definedName name="HTML_Control_2_3_1_2_1_1">{"'Sheet1'!$L$16"}</definedName>
    <definedName name="HTML_Control_2_3_1_2_1_1_1">{"'Sheet1'!$L$16"}</definedName>
    <definedName name="HTML_Control_2_3_1_2_1_2">{"'Sheet1'!$L$16"}</definedName>
    <definedName name="HTML_Control_2_3_1_2_2">{"'Sheet1'!$L$16"}</definedName>
    <definedName name="HTML_Control_2_3_1_2_2_1">{"'Sheet1'!$L$16"}</definedName>
    <definedName name="HTML_Control_2_3_1_2_3">{"'Sheet1'!$L$16"}</definedName>
    <definedName name="HTML_Control_2_3_1_3">{"'Sheet1'!$L$16"}</definedName>
    <definedName name="HTML_Control_2_3_1_3_1">{"'Sheet1'!$L$16"}</definedName>
    <definedName name="HTML_Control_2_3_1_3_1_1">{"'Sheet1'!$L$16"}</definedName>
    <definedName name="HTML_Control_2_3_1_3_2">{"'Sheet1'!$L$16"}</definedName>
    <definedName name="HTML_Control_2_3_1_4">{"'Sheet1'!$L$16"}</definedName>
    <definedName name="HTML_Control_2_3_1_4_1">{"'Sheet1'!$L$16"}</definedName>
    <definedName name="HTML_Control_2_3_1_5">{"'Sheet1'!$L$16"}</definedName>
    <definedName name="HTML_Control_2_3_2">{"'Sheet1'!$L$16"}</definedName>
    <definedName name="HTML_Control_2_3_2_1">{"'Sheet1'!$L$16"}</definedName>
    <definedName name="HTML_Control_2_3_2_1_1">{"'Sheet1'!$L$16"}</definedName>
    <definedName name="HTML_Control_2_3_2_1_1_1">{"'Sheet1'!$L$16"}</definedName>
    <definedName name="HTML_Control_2_3_2_1_1_1_1">{"'Sheet1'!$L$16"}</definedName>
    <definedName name="HTML_Control_2_3_2_1_1_2">{"'Sheet1'!$L$16"}</definedName>
    <definedName name="HTML_Control_2_3_2_1_2">{"'Sheet1'!$L$16"}</definedName>
    <definedName name="HTML_Control_2_3_2_1_2_1">{"'Sheet1'!$L$16"}</definedName>
    <definedName name="HTML_Control_2_3_2_1_3">{"'Sheet1'!$L$16"}</definedName>
    <definedName name="HTML_Control_2_3_2_2">{"'Sheet1'!$L$16"}</definedName>
    <definedName name="HTML_Control_2_3_2_2_1">{"'Sheet1'!$L$16"}</definedName>
    <definedName name="HTML_Control_2_3_2_2_1_1">{"'Sheet1'!$L$16"}</definedName>
    <definedName name="HTML_Control_2_3_2_2_2">{"'Sheet1'!$L$16"}</definedName>
    <definedName name="HTML_Control_2_3_2_3">{"'Sheet1'!$L$16"}</definedName>
    <definedName name="HTML_Control_2_3_2_3_1">{"'Sheet1'!$L$16"}</definedName>
    <definedName name="HTML_Control_2_3_2_4">{"'Sheet1'!$L$16"}</definedName>
    <definedName name="HTML_Control_2_3_3">{"'Sheet1'!$L$16"}</definedName>
    <definedName name="HTML_Control_2_3_3_1">{"'Sheet1'!$L$16"}</definedName>
    <definedName name="HTML_Control_2_3_3_1_1">{"'Sheet1'!$L$16"}</definedName>
    <definedName name="HTML_Control_2_3_3_1_1_1">{"'Sheet1'!$L$16"}</definedName>
    <definedName name="HTML_Control_2_3_3_1_1_1_1">{"'Sheet1'!$L$16"}</definedName>
    <definedName name="HTML_Control_2_3_3_1_1_2">{"'Sheet1'!$L$16"}</definedName>
    <definedName name="HTML_Control_2_3_3_1_2">{"'Sheet1'!$L$16"}</definedName>
    <definedName name="HTML_Control_2_3_3_1_2_1">{"'Sheet1'!$L$16"}</definedName>
    <definedName name="HTML_Control_2_3_3_1_3">{"'Sheet1'!$L$16"}</definedName>
    <definedName name="HTML_Control_2_3_3_2">{"'Sheet1'!$L$16"}</definedName>
    <definedName name="HTML_Control_2_3_3_2_1">{"'Sheet1'!$L$16"}</definedName>
    <definedName name="HTML_Control_2_3_3_2_1_1">{"'Sheet1'!$L$16"}</definedName>
    <definedName name="HTML_Control_2_3_3_2_2">{"'Sheet1'!$L$16"}</definedName>
    <definedName name="HTML_Control_2_3_3_3">{"'Sheet1'!$L$16"}</definedName>
    <definedName name="HTML_Control_2_3_3_3_1">{"'Sheet1'!$L$16"}</definedName>
    <definedName name="HTML_Control_2_3_3_4">{"'Sheet1'!$L$16"}</definedName>
    <definedName name="HTML_Control_2_3_4">{"'Sheet1'!$L$16"}</definedName>
    <definedName name="HTML_Control_2_3_4_1">{"'Sheet1'!$L$16"}</definedName>
    <definedName name="HTML_Control_2_3_4_1_1">{"'Sheet1'!$L$16"}</definedName>
    <definedName name="HTML_Control_2_3_4_1_1_1">{"'Sheet1'!$L$16"}</definedName>
    <definedName name="HTML_Control_2_3_4_1_2">{"'Sheet1'!$L$16"}</definedName>
    <definedName name="HTML_Control_2_3_4_2">{"'Sheet1'!$L$16"}</definedName>
    <definedName name="HTML_Control_2_3_4_2_1">{"'Sheet1'!$L$16"}</definedName>
    <definedName name="HTML_Control_2_3_4_3">{"'Sheet1'!$L$16"}</definedName>
    <definedName name="HTML_Control_2_3_5">{"'Sheet1'!$L$16"}</definedName>
    <definedName name="HTML_Control_2_3_5_1">{"'Sheet1'!$L$16"}</definedName>
    <definedName name="HTML_Control_2_3_5_1_1">{"'Sheet1'!$L$16"}</definedName>
    <definedName name="HTML_Control_2_3_5_2">{"'Sheet1'!$L$16"}</definedName>
    <definedName name="HTML_Control_2_4">{"'Sheet1'!$L$16"}</definedName>
    <definedName name="HTML_Control_2_4_1">{"'Sheet1'!$L$16"}</definedName>
    <definedName name="HTML_Control_2_4_1_1">{"'Sheet1'!$L$16"}</definedName>
    <definedName name="HTML_Control_2_4_1_1_1">{"'Sheet1'!$L$16"}</definedName>
    <definedName name="HTML_Control_2_4_1_1_1_1">{"'Sheet1'!$L$16"}</definedName>
    <definedName name="HTML_Control_2_4_1_1_1_1_1">{"'Sheet1'!$L$16"}</definedName>
    <definedName name="HTML_Control_2_4_1_1_1_2">{"'Sheet1'!$L$16"}</definedName>
    <definedName name="HTML_Control_2_4_1_1_2">{"'Sheet1'!$L$16"}</definedName>
    <definedName name="HTML_Control_2_4_1_1_2_1">{"'Sheet1'!$L$16"}</definedName>
    <definedName name="HTML_Control_2_4_1_1_3">{"'Sheet1'!$L$16"}</definedName>
    <definedName name="HTML_Control_2_4_1_2">{"'Sheet1'!$L$16"}</definedName>
    <definedName name="HTML_Control_2_4_1_2_1">{"'Sheet1'!$L$16"}</definedName>
    <definedName name="HTML_Control_2_4_1_2_1_1">{"'Sheet1'!$L$16"}</definedName>
    <definedName name="HTML_Control_2_4_1_2_2">{"'Sheet1'!$L$16"}</definedName>
    <definedName name="HTML_Control_2_4_1_3">{"'Sheet1'!$L$16"}</definedName>
    <definedName name="HTML_Control_2_4_1_3_1">{"'Sheet1'!$L$16"}</definedName>
    <definedName name="HTML_Control_2_4_1_4">{"'Sheet1'!$L$16"}</definedName>
    <definedName name="HTML_Control_2_4_2">{"'Sheet1'!$L$16"}</definedName>
    <definedName name="HTML_Control_2_4_2_1">{"'Sheet1'!$L$16"}</definedName>
    <definedName name="HTML_Control_2_4_2_1_1">{"'Sheet1'!$L$16"}</definedName>
    <definedName name="HTML_Control_2_4_2_1_1_1">{"'Sheet1'!$L$16"}</definedName>
    <definedName name="HTML_Control_2_4_2_1_2">{"'Sheet1'!$L$16"}</definedName>
    <definedName name="HTML_Control_2_4_2_2">{"'Sheet1'!$L$16"}</definedName>
    <definedName name="HTML_Control_2_4_2_2_1">{"'Sheet1'!$L$16"}</definedName>
    <definedName name="HTML_Control_2_4_2_3">{"'Sheet1'!$L$16"}</definedName>
    <definedName name="HTML_Control_2_4_3">{"'Sheet1'!$L$16"}</definedName>
    <definedName name="HTML_Control_2_4_3_1">{"'Sheet1'!$L$16"}</definedName>
    <definedName name="HTML_Control_2_4_3_1_1">{"'Sheet1'!$L$16"}</definedName>
    <definedName name="HTML_Control_2_4_3_2">{"'Sheet1'!$L$16"}</definedName>
    <definedName name="HTML_Control_2_4_4">{"'Sheet1'!$L$16"}</definedName>
    <definedName name="HTML_Control_2_4_4_1">{"'Sheet1'!$L$16"}</definedName>
    <definedName name="HTML_Control_2_4_5">{"'Sheet1'!$L$16"}</definedName>
    <definedName name="HTML_Control_2_5">{"'Sheet1'!$L$16"}</definedName>
    <definedName name="HTML_Control_2_5_1">{"'Sheet1'!$L$16"}</definedName>
    <definedName name="HTML_Control_2_5_1_1">{"'Sheet1'!$L$16"}</definedName>
    <definedName name="HTML_Control_2_5_1_1_1">{"'Sheet1'!$L$16"}</definedName>
    <definedName name="HTML_Control_2_5_1_1_1_1">{"'Sheet1'!$L$16"}</definedName>
    <definedName name="HTML_Control_2_5_1_1_2">{"'Sheet1'!$L$16"}</definedName>
    <definedName name="HTML_Control_2_5_1_2">{"'Sheet1'!$L$16"}</definedName>
    <definedName name="HTML_Control_2_5_1_2_1">{"'Sheet1'!$L$16"}</definedName>
    <definedName name="HTML_Control_2_5_1_3">{"'Sheet1'!$L$16"}</definedName>
    <definedName name="HTML_Control_2_5_2">{"'Sheet1'!$L$16"}</definedName>
    <definedName name="HTML_Control_2_5_2_1">{"'Sheet1'!$L$16"}</definedName>
    <definedName name="HTML_Control_2_5_2_1_1">{"'Sheet1'!$L$16"}</definedName>
    <definedName name="HTML_Control_2_5_2_2">{"'Sheet1'!$L$16"}</definedName>
    <definedName name="HTML_Control_2_5_3">{"'Sheet1'!$L$16"}</definedName>
    <definedName name="HTML_Control_2_5_3_1">{"'Sheet1'!$L$16"}</definedName>
    <definedName name="HTML_Control_2_5_4">{"'Sheet1'!$L$16"}</definedName>
    <definedName name="HTML_Control_3">{"'Sheet1'!$L$16"}</definedName>
    <definedName name="HTML_Control_3_1">{"'Sheet1'!$L$16"}</definedName>
    <definedName name="HTML_Control_3_1_1">{"'Sheet1'!$L$16"}</definedName>
    <definedName name="HTML_Control_3_1_1_1">{"'Sheet1'!$L$16"}</definedName>
    <definedName name="HTML_Control_3_1_1_1_1">{"'Sheet1'!$L$16"}</definedName>
    <definedName name="HTML_Control_3_1_1_1_1_1">{"'Sheet1'!$L$16"}</definedName>
    <definedName name="HTML_Control_3_1_1_1_1_1_1">{"'Sheet1'!$L$16"}</definedName>
    <definedName name="HTML_Control_3_1_1_1_1_1_1_1">{"'Sheet1'!$L$16"}</definedName>
    <definedName name="HTML_Control_3_1_1_1_1_1_2">{"'Sheet1'!$L$16"}</definedName>
    <definedName name="HTML_Control_3_1_1_1_1_2">{"'Sheet1'!$L$16"}</definedName>
    <definedName name="HTML_Control_3_1_1_1_1_2_1">{"'Sheet1'!$L$16"}</definedName>
    <definedName name="HTML_Control_3_1_1_1_1_3">{"'Sheet1'!$L$16"}</definedName>
    <definedName name="HTML_Control_3_1_1_1_2">{"'Sheet1'!$L$16"}</definedName>
    <definedName name="HTML_Control_3_1_1_1_2_1">{"'Sheet1'!$L$16"}</definedName>
    <definedName name="HTML_Control_3_1_1_1_2_1_1">{"'Sheet1'!$L$16"}</definedName>
    <definedName name="HTML_Control_3_1_1_1_2_2">{"'Sheet1'!$L$16"}</definedName>
    <definedName name="HTML_Control_3_1_1_1_3">{"'Sheet1'!$L$16"}</definedName>
    <definedName name="HTML_Control_3_1_1_1_3_1">{"'Sheet1'!$L$16"}</definedName>
    <definedName name="HTML_Control_3_1_1_1_4">{"'Sheet1'!$L$16"}</definedName>
    <definedName name="HTML_Control_3_1_1_2">{"'Sheet1'!$L$16"}</definedName>
    <definedName name="HTML_Control_3_1_1_2_1">{"'Sheet1'!$L$16"}</definedName>
    <definedName name="HTML_Control_3_1_1_2_1_1">{"'Sheet1'!$L$16"}</definedName>
    <definedName name="HTML_Control_3_1_1_2_1_1_1">{"'Sheet1'!$L$16"}</definedName>
    <definedName name="HTML_Control_3_1_1_2_1_2">{"'Sheet1'!$L$16"}</definedName>
    <definedName name="HTML_Control_3_1_1_2_2">{"'Sheet1'!$L$16"}</definedName>
    <definedName name="HTML_Control_3_1_1_2_2_1">{"'Sheet1'!$L$16"}</definedName>
    <definedName name="HTML_Control_3_1_1_2_3">{"'Sheet1'!$L$16"}</definedName>
    <definedName name="HTML_Control_3_1_1_3">{"'Sheet1'!$L$16"}</definedName>
    <definedName name="HTML_Control_3_1_1_3_1">{"'Sheet1'!$L$16"}</definedName>
    <definedName name="HTML_Control_3_1_1_3_1_1">{"'Sheet1'!$L$16"}</definedName>
    <definedName name="HTML_Control_3_1_1_3_2">{"'Sheet1'!$L$16"}</definedName>
    <definedName name="HTML_Control_3_1_1_4">{"'Sheet1'!$L$16"}</definedName>
    <definedName name="HTML_Control_3_1_1_4_1">{"'Sheet1'!$L$16"}</definedName>
    <definedName name="HTML_Control_3_1_1_5">{"'Sheet1'!$L$16"}</definedName>
    <definedName name="HTML_Control_3_1_2">{"'Sheet1'!$L$16"}</definedName>
    <definedName name="HTML_Control_3_1_2_1">{"'Sheet1'!$L$16"}</definedName>
    <definedName name="HTML_Control_3_1_2_1_1">{"'Sheet1'!$L$16"}</definedName>
    <definedName name="HTML_Control_3_1_2_1_1_1">{"'Sheet1'!$L$16"}</definedName>
    <definedName name="HTML_Control_3_1_2_1_1_1_1">{"'Sheet1'!$L$16"}</definedName>
    <definedName name="HTML_Control_3_1_2_1_1_2">{"'Sheet1'!$L$16"}</definedName>
    <definedName name="HTML_Control_3_1_2_1_2">{"'Sheet1'!$L$16"}</definedName>
    <definedName name="HTML_Control_3_1_2_1_2_1">{"'Sheet1'!$L$16"}</definedName>
    <definedName name="HTML_Control_3_1_2_1_3">{"'Sheet1'!$L$16"}</definedName>
    <definedName name="HTML_Control_3_1_2_2">{"'Sheet1'!$L$16"}</definedName>
    <definedName name="HTML_Control_3_1_2_2_1">{"'Sheet1'!$L$16"}</definedName>
    <definedName name="HTML_Control_3_1_2_2_1_1">{"'Sheet1'!$L$16"}</definedName>
    <definedName name="HTML_Control_3_1_2_2_2">{"'Sheet1'!$L$16"}</definedName>
    <definedName name="HTML_Control_3_1_2_3">{"'Sheet1'!$L$16"}</definedName>
    <definedName name="HTML_Control_3_1_2_3_1">{"'Sheet1'!$L$16"}</definedName>
    <definedName name="HTML_Control_3_1_2_4">{"'Sheet1'!$L$16"}</definedName>
    <definedName name="HTML_Control_3_1_3">{"'Sheet1'!$L$16"}</definedName>
    <definedName name="HTML_Control_3_1_3_1">{"'Sheet1'!$L$16"}</definedName>
    <definedName name="HTML_Control_3_1_3_1_1">{"'Sheet1'!$L$16"}</definedName>
    <definedName name="HTML_Control_3_1_3_1_1_1">{"'Sheet1'!$L$16"}</definedName>
    <definedName name="HTML_Control_3_1_3_1_1_1_1">{"'Sheet1'!$L$16"}</definedName>
    <definedName name="HTML_Control_3_1_3_1_1_2">{"'Sheet1'!$L$16"}</definedName>
    <definedName name="HTML_Control_3_1_3_1_2">{"'Sheet1'!$L$16"}</definedName>
    <definedName name="HTML_Control_3_1_3_1_2_1">{"'Sheet1'!$L$16"}</definedName>
    <definedName name="HTML_Control_3_1_3_1_3">{"'Sheet1'!$L$16"}</definedName>
    <definedName name="HTML_Control_3_1_3_2">{"'Sheet1'!$L$16"}</definedName>
    <definedName name="HTML_Control_3_1_3_2_1">{"'Sheet1'!$L$16"}</definedName>
    <definedName name="HTML_Control_3_1_3_2_1_1">{"'Sheet1'!$L$16"}</definedName>
    <definedName name="HTML_Control_3_1_3_2_2">{"'Sheet1'!$L$16"}</definedName>
    <definedName name="HTML_Control_3_1_3_3">{"'Sheet1'!$L$16"}</definedName>
    <definedName name="HTML_Control_3_1_3_3_1">{"'Sheet1'!$L$16"}</definedName>
    <definedName name="HTML_Control_3_1_3_4">{"'Sheet1'!$L$16"}</definedName>
    <definedName name="HTML_Control_3_1_4">{"'Sheet1'!$L$16"}</definedName>
    <definedName name="HTML_Control_3_1_4_1">{"'Sheet1'!$L$16"}</definedName>
    <definedName name="HTML_Control_3_1_4_1_1">{"'Sheet1'!$L$16"}</definedName>
    <definedName name="HTML_Control_3_1_4_1_1_1">{"'Sheet1'!$L$16"}</definedName>
    <definedName name="HTML_Control_3_1_4_1_2">{"'Sheet1'!$L$16"}</definedName>
    <definedName name="HTML_Control_3_1_4_2">{"'Sheet1'!$L$16"}</definedName>
    <definedName name="HTML_Control_3_1_4_2_1">{"'Sheet1'!$L$16"}</definedName>
    <definedName name="HTML_Control_3_1_4_3">{"'Sheet1'!$L$16"}</definedName>
    <definedName name="HTML_Control_3_1_5">{"'Sheet1'!$L$16"}</definedName>
    <definedName name="HTML_Control_3_1_5_1">{"'Sheet1'!$L$16"}</definedName>
    <definedName name="HTML_Control_3_1_5_1_1">{"'Sheet1'!$L$16"}</definedName>
    <definedName name="HTML_Control_3_1_5_2">{"'Sheet1'!$L$16"}</definedName>
    <definedName name="HTML_Control_3_2">{"'Sheet1'!$L$16"}</definedName>
    <definedName name="HTML_Control_3_2_1">{"'Sheet1'!$L$16"}</definedName>
    <definedName name="HTML_Control_3_2_1_1">{"'Sheet1'!$L$16"}</definedName>
    <definedName name="HTML_Control_3_2_1_1_1">{"'Sheet1'!$L$16"}</definedName>
    <definedName name="HTML_Control_3_2_1_1_1_1">{"'Sheet1'!$L$16"}</definedName>
    <definedName name="HTML_Control_3_2_1_1_1_1_1">{"'Sheet1'!$L$16"}</definedName>
    <definedName name="HTML_Control_3_2_1_1_1_1_1_1">{"'Sheet1'!$L$16"}</definedName>
    <definedName name="HTML_Control_3_2_1_1_1_1_2">{"'Sheet1'!$L$16"}</definedName>
    <definedName name="HTML_Control_3_2_1_1_1_2">{"'Sheet1'!$L$16"}</definedName>
    <definedName name="HTML_Control_3_2_1_1_1_2_1">{"'Sheet1'!$L$16"}</definedName>
    <definedName name="HTML_Control_3_2_1_1_1_3">{"'Sheet1'!$L$16"}</definedName>
    <definedName name="HTML_Control_3_2_1_1_2">{"'Sheet1'!$L$16"}</definedName>
    <definedName name="HTML_Control_3_2_1_1_2_1">{"'Sheet1'!$L$16"}</definedName>
    <definedName name="HTML_Control_3_2_1_1_2_1_1">{"'Sheet1'!$L$16"}</definedName>
    <definedName name="HTML_Control_3_2_1_1_2_2">{"'Sheet1'!$L$16"}</definedName>
    <definedName name="HTML_Control_3_2_1_1_3">{"'Sheet1'!$L$16"}</definedName>
    <definedName name="HTML_Control_3_2_1_1_3_1">{"'Sheet1'!$L$16"}</definedName>
    <definedName name="HTML_Control_3_2_1_1_4">{"'Sheet1'!$L$16"}</definedName>
    <definedName name="HTML_Control_3_2_1_2">{"'Sheet1'!$L$16"}</definedName>
    <definedName name="HTML_Control_3_2_1_2_1">{"'Sheet1'!$L$16"}</definedName>
    <definedName name="HTML_Control_3_2_1_2_1_1">{"'Sheet1'!$L$16"}</definedName>
    <definedName name="HTML_Control_3_2_1_2_1_1_1">{"'Sheet1'!$L$16"}</definedName>
    <definedName name="HTML_Control_3_2_1_2_1_2">{"'Sheet1'!$L$16"}</definedName>
    <definedName name="HTML_Control_3_2_1_2_2">{"'Sheet1'!$L$16"}</definedName>
    <definedName name="HTML_Control_3_2_1_2_2_1">{"'Sheet1'!$L$16"}</definedName>
    <definedName name="HTML_Control_3_2_1_2_3">{"'Sheet1'!$L$16"}</definedName>
    <definedName name="HTML_Control_3_2_1_3">{"'Sheet1'!$L$16"}</definedName>
    <definedName name="HTML_Control_3_2_1_3_1">{"'Sheet1'!$L$16"}</definedName>
    <definedName name="HTML_Control_3_2_1_3_1_1">{"'Sheet1'!$L$16"}</definedName>
    <definedName name="HTML_Control_3_2_1_3_2">{"'Sheet1'!$L$16"}</definedName>
    <definedName name="HTML_Control_3_2_1_4">{"'Sheet1'!$L$16"}</definedName>
    <definedName name="HTML_Control_3_2_1_4_1">{"'Sheet1'!$L$16"}</definedName>
    <definedName name="HTML_Control_3_2_1_5">{"'Sheet1'!$L$16"}</definedName>
    <definedName name="HTML_Control_3_2_2">{"'Sheet1'!$L$16"}</definedName>
    <definedName name="HTML_Control_3_2_2_1">{"'Sheet1'!$L$16"}</definedName>
    <definedName name="HTML_Control_3_2_2_1_1">{"'Sheet1'!$L$16"}</definedName>
    <definedName name="HTML_Control_3_2_2_1_1_1">{"'Sheet1'!$L$16"}</definedName>
    <definedName name="HTML_Control_3_2_2_1_1_1_1">{"'Sheet1'!$L$16"}</definedName>
    <definedName name="HTML_Control_3_2_2_1_1_2">{"'Sheet1'!$L$16"}</definedName>
    <definedName name="HTML_Control_3_2_2_1_2">{"'Sheet1'!$L$16"}</definedName>
    <definedName name="HTML_Control_3_2_2_1_2_1">{"'Sheet1'!$L$16"}</definedName>
    <definedName name="HTML_Control_3_2_2_1_3">{"'Sheet1'!$L$16"}</definedName>
    <definedName name="HTML_Control_3_2_2_2">{"'Sheet1'!$L$16"}</definedName>
    <definedName name="HTML_Control_3_2_2_2_1">{"'Sheet1'!$L$16"}</definedName>
    <definedName name="HTML_Control_3_2_2_2_1_1">{"'Sheet1'!$L$16"}</definedName>
    <definedName name="HTML_Control_3_2_2_2_2">{"'Sheet1'!$L$16"}</definedName>
    <definedName name="HTML_Control_3_2_2_3">{"'Sheet1'!$L$16"}</definedName>
    <definedName name="HTML_Control_3_2_2_3_1">{"'Sheet1'!$L$16"}</definedName>
    <definedName name="HTML_Control_3_2_2_4">{"'Sheet1'!$L$16"}</definedName>
    <definedName name="HTML_Control_3_2_3">{"'Sheet1'!$L$16"}</definedName>
    <definedName name="HTML_Control_3_2_3_1">{"'Sheet1'!$L$16"}</definedName>
    <definedName name="HTML_Control_3_2_3_1_1">{"'Sheet1'!$L$16"}</definedName>
    <definedName name="HTML_Control_3_2_3_1_1_1">{"'Sheet1'!$L$16"}</definedName>
    <definedName name="HTML_Control_3_2_3_1_1_1_1">{"'Sheet1'!$L$16"}</definedName>
    <definedName name="HTML_Control_3_2_3_1_1_2">{"'Sheet1'!$L$16"}</definedName>
    <definedName name="HTML_Control_3_2_3_1_2">{"'Sheet1'!$L$16"}</definedName>
    <definedName name="HTML_Control_3_2_3_1_2_1">{"'Sheet1'!$L$16"}</definedName>
    <definedName name="HTML_Control_3_2_3_1_3">{"'Sheet1'!$L$16"}</definedName>
    <definedName name="HTML_Control_3_2_3_2">{"'Sheet1'!$L$16"}</definedName>
    <definedName name="HTML_Control_3_2_3_2_1">{"'Sheet1'!$L$16"}</definedName>
    <definedName name="HTML_Control_3_2_3_2_1_1">{"'Sheet1'!$L$16"}</definedName>
    <definedName name="HTML_Control_3_2_3_2_2">{"'Sheet1'!$L$16"}</definedName>
    <definedName name="HTML_Control_3_2_3_3">{"'Sheet1'!$L$16"}</definedName>
    <definedName name="HTML_Control_3_2_3_3_1">{"'Sheet1'!$L$16"}</definedName>
    <definedName name="HTML_Control_3_2_3_4">{"'Sheet1'!$L$16"}</definedName>
    <definedName name="HTML_Control_3_2_4">{"'Sheet1'!$L$16"}</definedName>
    <definedName name="HTML_Control_3_2_4_1">{"'Sheet1'!$L$16"}</definedName>
    <definedName name="HTML_Control_3_2_4_1_1">{"'Sheet1'!$L$16"}</definedName>
    <definedName name="HTML_Control_3_2_4_1_1_1">{"'Sheet1'!$L$16"}</definedName>
    <definedName name="HTML_Control_3_2_4_1_2">{"'Sheet1'!$L$16"}</definedName>
    <definedName name="HTML_Control_3_2_4_2">{"'Sheet1'!$L$16"}</definedName>
    <definedName name="HTML_Control_3_2_4_2_1">{"'Sheet1'!$L$16"}</definedName>
    <definedName name="HTML_Control_3_2_4_3">{"'Sheet1'!$L$16"}</definedName>
    <definedName name="HTML_Control_3_2_5">{"'Sheet1'!$L$16"}</definedName>
    <definedName name="HTML_Control_3_2_5_1">{"'Sheet1'!$L$16"}</definedName>
    <definedName name="HTML_Control_3_2_5_1_1">{"'Sheet1'!$L$16"}</definedName>
    <definedName name="HTML_Control_3_2_5_2">{"'Sheet1'!$L$16"}</definedName>
    <definedName name="HTML_Control_3_3">{"'Sheet1'!$L$16"}</definedName>
    <definedName name="HTML_Control_3_3_1">{"'Sheet1'!$L$16"}</definedName>
    <definedName name="HTML_Control_3_3_1_1">{"'Sheet1'!$L$16"}</definedName>
    <definedName name="HTML_Control_3_3_1_1_1">{"'Sheet1'!$L$16"}</definedName>
    <definedName name="HTML_Control_3_3_1_1_1_1">{"'Sheet1'!$L$16"}</definedName>
    <definedName name="HTML_Control_3_3_1_1_1_1_1">{"'Sheet1'!$L$16"}</definedName>
    <definedName name="HTML_Control_3_3_1_1_1_1_1_1">{"'Sheet1'!$L$16"}</definedName>
    <definedName name="HTML_Control_3_3_1_1_1_1_2">{"'Sheet1'!$L$16"}</definedName>
    <definedName name="HTML_Control_3_3_1_1_1_2">{"'Sheet1'!$L$16"}</definedName>
    <definedName name="HTML_Control_3_3_1_1_1_2_1">{"'Sheet1'!$L$16"}</definedName>
    <definedName name="HTML_Control_3_3_1_1_1_3">{"'Sheet1'!$L$16"}</definedName>
    <definedName name="HTML_Control_3_3_1_1_2">{"'Sheet1'!$L$16"}</definedName>
    <definedName name="HTML_Control_3_3_1_1_2_1">{"'Sheet1'!$L$16"}</definedName>
    <definedName name="HTML_Control_3_3_1_1_2_1_1">{"'Sheet1'!$L$16"}</definedName>
    <definedName name="HTML_Control_3_3_1_1_2_2">{"'Sheet1'!$L$16"}</definedName>
    <definedName name="HTML_Control_3_3_1_1_3">{"'Sheet1'!$L$16"}</definedName>
    <definedName name="HTML_Control_3_3_1_1_3_1">{"'Sheet1'!$L$16"}</definedName>
    <definedName name="HTML_Control_3_3_1_1_4">{"'Sheet1'!$L$16"}</definedName>
    <definedName name="HTML_Control_3_3_1_2">{"'Sheet1'!$L$16"}</definedName>
    <definedName name="HTML_Control_3_3_1_2_1">{"'Sheet1'!$L$16"}</definedName>
    <definedName name="HTML_Control_3_3_1_2_1_1">{"'Sheet1'!$L$16"}</definedName>
    <definedName name="HTML_Control_3_3_1_2_1_1_1">{"'Sheet1'!$L$16"}</definedName>
    <definedName name="HTML_Control_3_3_1_2_1_2">{"'Sheet1'!$L$16"}</definedName>
    <definedName name="HTML_Control_3_3_1_2_2">{"'Sheet1'!$L$16"}</definedName>
    <definedName name="HTML_Control_3_3_1_2_2_1">{"'Sheet1'!$L$16"}</definedName>
    <definedName name="HTML_Control_3_3_1_2_3">{"'Sheet1'!$L$16"}</definedName>
    <definedName name="HTML_Control_3_3_1_3">{"'Sheet1'!$L$16"}</definedName>
    <definedName name="HTML_Control_3_3_1_3_1">{"'Sheet1'!$L$16"}</definedName>
    <definedName name="HTML_Control_3_3_1_3_1_1">{"'Sheet1'!$L$16"}</definedName>
    <definedName name="HTML_Control_3_3_1_3_2">{"'Sheet1'!$L$16"}</definedName>
    <definedName name="HTML_Control_3_3_1_4">{"'Sheet1'!$L$16"}</definedName>
    <definedName name="HTML_Control_3_3_1_4_1">{"'Sheet1'!$L$16"}</definedName>
    <definedName name="HTML_Control_3_3_1_5">{"'Sheet1'!$L$16"}</definedName>
    <definedName name="HTML_Control_3_3_2">{"'Sheet1'!$L$16"}</definedName>
    <definedName name="HTML_Control_3_3_2_1">{"'Sheet1'!$L$16"}</definedName>
    <definedName name="HTML_Control_3_3_2_1_1">{"'Sheet1'!$L$16"}</definedName>
    <definedName name="HTML_Control_3_3_2_1_1_1">{"'Sheet1'!$L$16"}</definedName>
    <definedName name="HTML_Control_3_3_2_1_1_1_1">{"'Sheet1'!$L$16"}</definedName>
    <definedName name="HTML_Control_3_3_2_1_1_2">{"'Sheet1'!$L$16"}</definedName>
    <definedName name="HTML_Control_3_3_2_1_2">{"'Sheet1'!$L$16"}</definedName>
    <definedName name="HTML_Control_3_3_2_1_2_1">{"'Sheet1'!$L$16"}</definedName>
    <definedName name="HTML_Control_3_3_2_1_3">{"'Sheet1'!$L$16"}</definedName>
    <definedName name="HTML_Control_3_3_2_2">{"'Sheet1'!$L$16"}</definedName>
    <definedName name="HTML_Control_3_3_2_2_1">{"'Sheet1'!$L$16"}</definedName>
    <definedName name="HTML_Control_3_3_2_2_1_1">{"'Sheet1'!$L$16"}</definedName>
    <definedName name="HTML_Control_3_3_2_2_2">{"'Sheet1'!$L$16"}</definedName>
    <definedName name="HTML_Control_3_3_2_3">{"'Sheet1'!$L$16"}</definedName>
    <definedName name="HTML_Control_3_3_2_3_1">{"'Sheet1'!$L$16"}</definedName>
    <definedName name="HTML_Control_3_3_2_4">{"'Sheet1'!$L$16"}</definedName>
    <definedName name="HTML_Control_3_3_3">{"'Sheet1'!$L$16"}</definedName>
    <definedName name="HTML_Control_3_3_3_1">{"'Sheet1'!$L$16"}</definedName>
    <definedName name="HTML_Control_3_3_3_1_1">{"'Sheet1'!$L$16"}</definedName>
    <definedName name="HTML_Control_3_3_3_1_1_1">{"'Sheet1'!$L$16"}</definedName>
    <definedName name="HTML_Control_3_3_3_1_1_1_1">{"'Sheet1'!$L$16"}</definedName>
    <definedName name="HTML_Control_3_3_3_1_1_2">{"'Sheet1'!$L$16"}</definedName>
    <definedName name="HTML_Control_3_3_3_1_2">{"'Sheet1'!$L$16"}</definedName>
    <definedName name="HTML_Control_3_3_3_1_2_1">{"'Sheet1'!$L$16"}</definedName>
    <definedName name="HTML_Control_3_3_3_1_3">{"'Sheet1'!$L$16"}</definedName>
    <definedName name="HTML_Control_3_3_3_2">{"'Sheet1'!$L$16"}</definedName>
    <definedName name="HTML_Control_3_3_3_2_1">{"'Sheet1'!$L$16"}</definedName>
    <definedName name="HTML_Control_3_3_3_2_1_1">{"'Sheet1'!$L$16"}</definedName>
    <definedName name="HTML_Control_3_3_3_2_2">{"'Sheet1'!$L$16"}</definedName>
    <definedName name="HTML_Control_3_3_3_3">{"'Sheet1'!$L$16"}</definedName>
    <definedName name="HTML_Control_3_3_3_3_1">{"'Sheet1'!$L$16"}</definedName>
    <definedName name="HTML_Control_3_3_3_4">{"'Sheet1'!$L$16"}</definedName>
    <definedName name="HTML_Control_3_3_4">{"'Sheet1'!$L$16"}</definedName>
    <definedName name="HTML_Control_3_3_4_1">{"'Sheet1'!$L$16"}</definedName>
    <definedName name="HTML_Control_3_3_4_1_1">{"'Sheet1'!$L$16"}</definedName>
    <definedName name="HTML_Control_3_3_4_1_1_1">{"'Sheet1'!$L$16"}</definedName>
    <definedName name="HTML_Control_3_3_4_1_2">{"'Sheet1'!$L$16"}</definedName>
    <definedName name="HTML_Control_3_3_4_2">{"'Sheet1'!$L$16"}</definedName>
    <definedName name="HTML_Control_3_3_4_2_1">{"'Sheet1'!$L$16"}</definedName>
    <definedName name="HTML_Control_3_3_4_3">{"'Sheet1'!$L$16"}</definedName>
    <definedName name="HTML_Control_3_3_5">{"'Sheet1'!$L$16"}</definedName>
    <definedName name="HTML_Control_3_3_5_1">{"'Sheet1'!$L$16"}</definedName>
    <definedName name="HTML_Control_3_3_5_1_1">{"'Sheet1'!$L$16"}</definedName>
    <definedName name="HTML_Control_3_3_5_2">{"'Sheet1'!$L$16"}</definedName>
    <definedName name="HTML_Control_3_4">{"'Sheet1'!$L$16"}</definedName>
    <definedName name="HTML_Control_3_4_1">{"'Sheet1'!$L$16"}</definedName>
    <definedName name="HTML_Control_3_4_1_1">{"'Sheet1'!$L$16"}</definedName>
    <definedName name="HTML_Control_3_4_1_1_1">{"'Sheet1'!$L$16"}</definedName>
    <definedName name="HTML_Control_3_4_1_1_1_1">{"'Sheet1'!$L$16"}</definedName>
    <definedName name="HTML_Control_3_4_1_1_1_1_1">{"'Sheet1'!$L$16"}</definedName>
    <definedName name="HTML_Control_3_4_1_1_1_2">{"'Sheet1'!$L$16"}</definedName>
    <definedName name="HTML_Control_3_4_1_1_2">{"'Sheet1'!$L$16"}</definedName>
    <definedName name="HTML_Control_3_4_1_1_2_1">{"'Sheet1'!$L$16"}</definedName>
    <definedName name="HTML_Control_3_4_1_1_3">{"'Sheet1'!$L$16"}</definedName>
    <definedName name="HTML_Control_3_4_1_2">{"'Sheet1'!$L$16"}</definedName>
    <definedName name="HTML_Control_3_4_1_2_1">{"'Sheet1'!$L$16"}</definedName>
    <definedName name="HTML_Control_3_4_1_2_1_1">{"'Sheet1'!$L$16"}</definedName>
    <definedName name="HTML_Control_3_4_1_2_2">{"'Sheet1'!$L$16"}</definedName>
    <definedName name="HTML_Control_3_4_1_3">{"'Sheet1'!$L$16"}</definedName>
    <definedName name="HTML_Control_3_4_1_3_1">{"'Sheet1'!$L$16"}</definedName>
    <definedName name="HTML_Control_3_4_1_4">{"'Sheet1'!$L$16"}</definedName>
    <definedName name="HTML_Control_3_4_2">{"'Sheet1'!$L$16"}</definedName>
    <definedName name="HTML_Control_3_4_2_1">{"'Sheet1'!$L$16"}</definedName>
    <definedName name="HTML_Control_3_4_2_1_1">{"'Sheet1'!$L$16"}</definedName>
    <definedName name="HTML_Control_3_4_2_1_1_1">{"'Sheet1'!$L$16"}</definedName>
    <definedName name="HTML_Control_3_4_2_1_2">{"'Sheet1'!$L$16"}</definedName>
    <definedName name="HTML_Control_3_4_2_2">{"'Sheet1'!$L$16"}</definedName>
    <definedName name="HTML_Control_3_4_2_2_1">{"'Sheet1'!$L$16"}</definedName>
    <definedName name="HTML_Control_3_4_2_3">{"'Sheet1'!$L$16"}</definedName>
    <definedName name="HTML_Control_3_4_3">{"'Sheet1'!$L$16"}</definedName>
    <definedName name="HTML_Control_3_4_3_1">{"'Sheet1'!$L$16"}</definedName>
    <definedName name="HTML_Control_3_4_3_1_1">{"'Sheet1'!$L$16"}</definedName>
    <definedName name="HTML_Control_3_4_3_2">{"'Sheet1'!$L$16"}</definedName>
    <definedName name="HTML_Control_3_4_4">{"'Sheet1'!$L$16"}</definedName>
    <definedName name="HTML_Control_3_4_4_1">{"'Sheet1'!$L$16"}</definedName>
    <definedName name="HTML_Control_3_4_5">{"'Sheet1'!$L$16"}</definedName>
    <definedName name="HTML_Control_3_5">{"'Sheet1'!$L$16"}</definedName>
    <definedName name="HTML_Control_3_5_1">{"'Sheet1'!$L$16"}</definedName>
    <definedName name="HTML_Control_3_5_1_1">{"'Sheet1'!$L$16"}</definedName>
    <definedName name="HTML_Control_3_5_1_1_1">{"'Sheet1'!$L$16"}</definedName>
    <definedName name="HTML_Control_3_5_1_1_1_1">{"'Sheet1'!$L$16"}</definedName>
    <definedName name="HTML_Control_3_5_1_1_2">{"'Sheet1'!$L$16"}</definedName>
    <definedName name="HTML_Control_3_5_1_2">{"'Sheet1'!$L$16"}</definedName>
    <definedName name="HTML_Control_3_5_1_2_1">{"'Sheet1'!$L$16"}</definedName>
    <definedName name="HTML_Control_3_5_1_3">{"'Sheet1'!$L$16"}</definedName>
    <definedName name="HTML_Control_3_5_2">{"'Sheet1'!$L$16"}</definedName>
    <definedName name="HTML_Control_3_5_2_1">{"'Sheet1'!$L$16"}</definedName>
    <definedName name="HTML_Control_3_5_2_1_1">{"'Sheet1'!$L$16"}</definedName>
    <definedName name="HTML_Control_3_5_2_2">{"'Sheet1'!$L$16"}</definedName>
    <definedName name="HTML_Control_3_5_3">{"'Sheet1'!$L$16"}</definedName>
    <definedName name="HTML_Control_3_5_3_1">{"'Sheet1'!$L$16"}</definedName>
    <definedName name="HTML_Control_3_5_4">{"'Sheet1'!$L$16"}</definedName>
    <definedName name="HTML_Control_4">{"'Sheet1'!$L$16"}</definedName>
    <definedName name="HTML_Control_4_1">{"'Sheet1'!$L$16"}</definedName>
    <definedName name="HTML_Control_4_1_1">{"'Sheet1'!$L$16"}</definedName>
    <definedName name="HTML_Control_4_1_1_1">{"'Sheet1'!$L$16"}</definedName>
    <definedName name="HTML_Control_4_1_1_1_1">{"'Sheet1'!$L$16"}</definedName>
    <definedName name="HTML_Control_4_1_1_1_1_1">{"'Sheet1'!$L$16"}</definedName>
    <definedName name="HTML_Control_4_1_1_1_1_1_1">{"'Sheet1'!$L$16"}</definedName>
    <definedName name="HTML_Control_4_1_1_1_1_2">{"'Sheet1'!$L$16"}</definedName>
    <definedName name="HTML_Control_4_1_1_1_2">{"'Sheet1'!$L$16"}</definedName>
    <definedName name="HTML_Control_4_1_1_1_2_1">{"'Sheet1'!$L$16"}</definedName>
    <definedName name="HTML_Control_4_1_1_1_3">{"'Sheet1'!$L$16"}</definedName>
    <definedName name="HTML_Control_4_1_1_2">{"'Sheet1'!$L$16"}</definedName>
    <definedName name="HTML_Control_4_1_1_2_1">{"'Sheet1'!$L$16"}</definedName>
    <definedName name="HTML_Control_4_1_1_2_1_1">{"'Sheet1'!$L$16"}</definedName>
    <definedName name="HTML_Control_4_1_1_2_2">{"'Sheet1'!$L$16"}</definedName>
    <definedName name="HTML_Control_4_1_1_3">{"'Sheet1'!$L$16"}</definedName>
    <definedName name="HTML_Control_4_1_1_3_1">{"'Sheet1'!$L$16"}</definedName>
    <definedName name="HTML_Control_4_1_1_4">{"'Sheet1'!$L$16"}</definedName>
    <definedName name="HTML_Control_4_1_2">{"'Sheet1'!$L$16"}</definedName>
    <definedName name="HTML_Control_4_1_2_1">{"'Sheet1'!$L$16"}</definedName>
    <definedName name="HTML_Control_4_1_2_1_1">{"'Sheet1'!$L$16"}</definedName>
    <definedName name="HTML_Control_4_1_2_1_1_1">{"'Sheet1'!$L$16"}</definedName>
    <definedName name="HTML_Control_4_1_2_1_2">{"'Sheet1'!$L$16"}</definedName>
    <definedName name="HTML_Control_4_1_2_2">{"'Sheet1'!$L$16"}</definedName>
    <definedName name="HTML_Control_4_1_2_2_1">{"'Sheet1'!$L$16"}</definedName>
    <definedName name="HTML_Control_4_1_2_3">{"'Sheet1'!$L$16"}</definedName>
    <definedName name="HTML_Control_4_1_3">{"'Sheet1'!$L$16"}</definedName>
    <definedName name="HTML_Control_4_1_3_1">{"'Sheet1'!$L$16"}</definedName>
    <definedName name="HTML_Control_4_1_3_1_1">{"'Sheet1'!$L$16"}</definedName>
    <definedName name="HTML_Control_4_1_3_2">{"'Sheet1'!$L$16"}</definedName>
    <definedName name="HTML_Control_4_1_4">{"'Sheet1'!$L$16"}</definedName>
    <definedName name="HTML_Control_4_1_4_1">{"'Sheet1'!$L$16"}</definedName>
    <definedName name="HTML_Control_4_1_5">{"'Sheet1'!$L$16"}</definedName>
    <definedName name="HTML_Control_4_2">{"'Sheet1'!$L$16"}</definedName>
    <definedName name="HTML_Control_4_2_1">{"'Sheet1'!$L$16"}</definedName>
    <definedName name="HTML_Control_4_2_1_1">{"'Sheet1'!$L$16"}</definedName>
    <definedName name="HTML_Control_4_2_1_1_1">{"'Sheet1'!$L$16"}</definedName>
    <definedName name="HTML_Control_4_2_1_1_1_1">{"'Sheet1'!$L$16"}</definedName>
    <definedName name="HTML_Control_4_2_1_1_2">{"'Sheet1'!$L$16"}</definedName>
    <definedName name="HTML_Control_4_2_1_2">{"'Sheet1'!$L$16"}</definedName>
    <definedName name="HTML_Control_4_2_1_2_1">{"'Sheet1'!$L$16"}</definedName>
    <definedName name="HTML_Control_4_2_1_3">{"'Sheet1'!$L$16"}</definedName>
    <definedName name="HTML_Control_4_2_2">{"'Sheet1'!$L$16"}</definedName>
    <definedName name="HTML_Control_4_2_2_1">{"'Sheet1'!$L$16"}</definedName>
    <definedName name="HTML_Control_4_2_2_1_1">{"'Sheet1'!$L$16"}</definedName>
    <definedName name="HTML_Control_4_2_2_2">{"'Sheet1'!$L$16"}</definedName>
    <definedName name="HTML_Control_4_2_3">{"'Sheet1'!$L$16"}</definedName>
    <definedName name="HTML_Control_4_2_3_1">{"'Sheet1'!$L$16"}</definedName>
    <definedName name="HTML_Control_4_2_4">{"'Sheet1'!$L$16"}</definedName>
    <definedName name="HTML_Control_4_3">{"'Sheet1'!$L$16"}</definedName>
    <definedName name="HTML_Control_4_3_1">{"'Sheet1'!$L$16"}</definedName>
    <definedName name="HTML_Control_4_3_1_1">{"'Sheet1'!$L$16"}</definedName>
    <definedName name="HTML_Control_4_3_1_1_1">{"'Sheet1'!$L$16"}</definedName>
    <definedName name="HTML_Control_4_3_1_1_1_1">{"'Sheet1'!$L$16"}</definedName>
    <definedName name="HTML_Control_4_3_1_1_2">{"'Sheet1'!$L$16"}</definedName>
    <definedName name="HTML_Control_4_3_1_2">{"'Sheet1'!$L$16"}</definedName>
    <definedName name="HTML_Control_4_3_1_2_1">{"'Sheet1'!$L$16"}</definedName>
    <definedName name="HTML_Control_4_3_1_3">{"'Sheet1'!$L$16"}</definedName>
    <definedName name="HTML_Control_4_3_2">{"'Sheet1'!$L$16"}</definedName>
    <definedName name="HTML_Control_4_3_2_1">{"'Sheet1'!$L$16"}</definedName>
    <definedName name="HTML_Control_4_3_2_1_1">{"'Sheet1'!$L$16"}</definedName>
    <definedName name="HTML_Control_4_3_2_2">{"'Sheet1'!$L$16"}</definedName>
    <definedName name="HTML_Control_4_3_3">{"'Sheet1'!$L$16"}</definedName>
    <definedName name="HTML_Control_4_3_3_1">{"'Sheet1'!$L$16"}</definedName>
    <definedName name="HTML_Control_4_3_4">{"'Sheet1'!$L$16"}</definedName>
    <definedName name="HTML_Control_4_4">{"'Sheet1'!$L$16"}</definedName>
    <definedName name="HTML_Control_4_4_1">{"'Sheet1'!$L$16"}</definedName>
    <definedName name="HTML_Control_4_4_1_1">{"'Sheet1'!$L$16"}</definedName>
    <definedName name="HTML_Control_4_4_1_1_1">{"'Sheet1'!$L$16"}</definedName>
    <definedName name="HTML_Control_4_4_1_2">{"'Sheet1'!$L$16"}</definedName>
    <definedName name="HTML_Control_4_4_2">{"'Sheet1'!$L$16"}</definedName>
    <definedName name="HTML_Control_4_4_2_1">{"'Sheet1'!$L$16"}</definedName>
    <definedName name="HTML_Control_4_4_3">{"'Sheet1'!$L$16"}</definedName>
    <definedName name="HTML_Control_4_5">{"'Sheet1'!$L$16"}</definedName>
    <definedName name="HTML_Control_4_5_1">{"'Sheet1'!$L$16"}</definedName>
    <definedName name="HTML_Control_4_5_1_1">{"'Sheet1'!$L$16"}</definedName>
    <definedName name="HTML_Control_4_5_2">{"'Sheet1'!$L$16"}</definedName>
    <definedName name="HTML_Control_5">{"'Sheet1'!$L$16"}</definedName>
    <definedName name="HTML_Control_5_1">{"'Sheet1'!$L$16"}</definedName>
    <definedName name="HTML_Control_5_1_1">{"'Sheet1'!$L$16"}</definedName>
    <definedName name="HTML_Control_5_1_1_1">{"'Sheet1'!$L$16"}</definedName>
    <definedName name="HTML_Control_5_1_1_1_1">{"'Sheet1'!$L$16"}</definedName>
    <definedName name="HTML_Control_5_1_1_1_1_1">{"'Sheet1'!$L$16"}</definedName>
    <definedName name="HTML_Control_5_1_1_1_1_1_1">{"'Sheet1'!$L$16"}</definedName>
    <definedName name="HTML_Control_5_1_1_1_1_2">{"'Sheet1'!$L$16"}</definedName>
    <definedName name="HTML_Control_5_1_1_1_2">{"'Sheet1'!$L$16"}</definedName>
    <definedName name="HTML_Control_5_1_1_1_2_1">{"'Sheet1'!$L$16"}</definedName>
    <definedName name="HTML_Control_5_1_1_1_3">{"'Sheet1'!$L$16"}</definedName>
    <definedName name="HTML_Control_5_1_1_2">{"'Sheet1'!$L$16"}</definedName>
    <definedName name="HTML_Control_5_1_1_2_1">{"'Sheet1'!$L$16"}</definedName>
    <definedName name="HTML_Control_5_1_1_2_1_1">{"'Sheet1'!$L$16"}</definedName>
    <definedName name="HTML_Control_5_1_1_2_2">{"'Sheet1'!$L$16"}</definedName>
    <definedName name="HTML_Control_5_1_1_3">{"'Sheet1'!$L$16"}</definedName>
    <definedName name="HTML_Control_5_1_1_3_1">{"'Sheet1'!$L$16"}</definedName>
    <definedName name="HTML_Control_5_1_1_4">{"'Sheet1'!$L$16"}</definedName>
    <definedName name="HTML_Control_5_1_2">{"'Sheet1'!$L$16"}</definedName>
    <definedName name="HTML_Control_5_1_2_1">{"'Sheet1'!$L$16"}</definedName>
    <definedName name="HTML_Control_5_1_2_1_1">{"'Sheet1'!$L$16"}</definedName>
    <definedName name="HTML_Control_5_1_2_1_1_1">{"'Sheet1'!$L$16"}</definedName>
    <definedName name="HTML_Control_5_1_2_1_2">{"'Sheet1'!$L$16"}</definedName>
    <definedName name="HTML_Control_5_1_2_2">{"'Sheet1'!$L$16"}</definedName>
    <definedName name="HTML_Control_5_1_2_2_1">{"'Sheet1'!$L$16"}</definedName>
    <definedName name="HTML_Control_5_1_2_3">{"'Sheet1'!$L$16"}</definedName>
    <definedName name="HTML_Control_5_1_3">{"'Sheet1'!$L$16"}</definedName>
    <definedName name="HTML_Control_5_1_3_1">{"'Sheet1'!$L$16"}</definedName>
    <definedName name="HTML_Control_5_1_3_1_1">{"'Sheet1'!$L$16"}</definedName>
    <definedName name="HTML_Control_5_1_3_2">{"'Sheet1'!$L$16"}</definedName>
    <definedName name="HTML_Control_5_1_4">{"'Sheet1'!$L$16"}</definedName>
    <definedName name="HTML_Control_5_1_4_1">{"'Sheet1'!$L$16"}</definedName>
    <definedName name="HTML_Control_5_1_5">{"'Sheet1'!$L$16"}</definedName>
    <definedName name="HTML_Control_5_2">{"'Sheet1'!$L$16"}</definedName>
    <definedName name="HTML_Control_5_2_1">{"'Sheet1'!$L$16"}</definedName>
    <definedName name="HTML_Control_5_2_1_1">{"'Sheet1'!$L$16"}</definedName>
    <definedName name="HTML_Control_5_2_1_1_1">{"'Sheet1'!$L$16"}</definedName>
    <definedName name="HTML_Control_5_2_1_1_1_1">{"'Sheet1'!$L$16"}</definedName>
    <definedName name="HTML_Control_5_2_1_1_2">{"'Sheet1'!$L$16"}</definedName>
    <definedName name="HTML_Control_5_2_1_2">{"'Sheet1'!$L$16"}</definedName>
    <definedName name="HTML_Control_5_2_1_2_1">{"'Sheet1'!$L$16"}</definedName>
    <definedName name="HTML_Control_5_2_1_3">{"'Sheet1'!$L$16"}</definedName>
    <definedName name="HTML_Control_5_2_2">{"'Sheet1'!$L$16"}</definedName>
    <definedName name="HTML_Control_5_2_2_1">{"'Sheet1'!$L$16"}</definedName>
    <definedName name="HTML_Control_5_2_2_1_1">{"'Sheet1'!$L$16"}</definedName>
    <definedName name="HTML_Control_5_2_2_2">{"'Sheet1'!$L$16"}</definedName>
    <definedName name="HTML_Control_5_2_3">{"'Sheet1'!$L$16"}</definedName>
    <definedName name="HTML_Control_5_2_3_1">{"'Sheet1'!$L$16"}</definedName>
    <definedName name="HTML_Control_5_2_4">{"'Sheet1'!$L$16"}</definedName>
    <definedName name="HTML_Control_5_3">{"'Sheet1'!$L$16"}</definedName>
    <definedName name="HTML_Control_5_3_1">{"'Sheet1'!$L$16"}</definedName>
    <definedName name="HTML_Control_5_3_1_1">{"'Sheet1'!$L$16"}</definedName>
    <definedName name="HTML_Control_5_3_1_1_1">{"'Sheet1'!$L$16"}</definedName>
    <definedName name="HTML_Control_5_3_1_1_1_1">{"'Sheet1'!$L$16"}</definedName>
    <definedName name="HTML_Control_5_3_1_1_2">{"'Sheet1'!$L$16"}</definedName>
    <definedName name="HTML_Control_5_3_1_2">{"'Sheet1'!$L$16"}</definedName>
    <definedName name="HTML_Control_5_3_1_2_1">{"'Sheet1'!$L$16"}</definedName>
    <definedName name="HTML_Control_5_3_1_3">{"'Sheet1'!$L$16"}</definedName>
    <definedName name="HTML_Control_5_3_2">{"'Sheet1'!$L$16"}</definedName>
    <definedName name="HTML_Control_5_3_2_1">{"'Sheet1'!$L$16"}</definedName>
    <definedName name="HTML_Control_5_3_2_1_1">{"'Sheet1'!$L$16"}</definedName>
    <definedName name="HTML_Control_5_3_2_2">{"'Sheet1'!$L$16"}</definedName>
    <definedName name="HTML_Control_5_3_3">{"'Sheet1'!$L$16"}</definedName>
    <definedName name="HTML_Control_5_3_3_1">{"'Sheet1'!$L$16"}</definedName>
    <definedName name="HTML_Control_5_3_4">{"'Sheet1'!$L$16"}</definedName>
    <definedName name="HTML_Control_5_4">{"'Sheet1'!$L$16"}</definedName>
    <definedName name="HTML_Control_5_4_1">{"'Sheet1'!$L$16"}</definedName>
    <definedName name="HTML_Control_5_4_1_1">{"'Sheet1'!$L$16"}</definedName>
    <definedName name="HTML_Control_5_4_1_1_1">{"'Sheet1'!$L$16"}</definedName>
    <definedName name="HTML_Control_5_4_1_2">{"'Sheet1'!$L$16"}</definedName>
    <definedName name="HTML_Control_5_4_2">{"'Sheet1'!$L$16"}</definedName>
    <definedName name="HTML_Control_5_4_2_1">{"'Sheet1'!$L$16"}</definedName>
    <definedName name="HTML_Control_5_4_3">{"'Sheet1'!$L$16"}</definedName>
    <definedName name="HTML_Control_5_5">{"'Sheet1'!$L$16"}</definedName>
    <definedName name="HTML_Control_5_5_1">{"'Sheet1'!$L$16"}</definedName>
    <definedName name="HTML_Control_5_5_1_1">{"'Sheet1'!$L$16"}</definedName>
    <definedName name="HTML_Control_5_5_2">{"'Sheet1'!$L$16"}</definedName>
    <definedName name="HTML_Controlmoi" hidden="1">{"'Sheet1'!$L$16"}</definedName>
    <definedName name="HTML_Controlmoi_1" hidden="1">{"'Sheet1'!$L$16"}</definedName>
    <definedName name="HTML_Controlmoi_1_1" hidden="1">{"'Sheet1'!$L$16"}</definedName>
    <definedName name="HTML_Controlmoi_1_1_1" hidden="1">{"'Sheet1'!$L$16"}</definedName>
    <definedName name="HTML_Controlmoi_1_2" hidden="1">{"'Sheet1'!$L$16"}</definedName>
    <definedName name="HTML_Controlmoi_2" hidden="1">{"'Sheet1'!$L$16"}</definedName>
    <definedName name="HTML_Controlmoi_2_1" hidden="1">{"'Sheet1'!$L$16"}</definedName>
    <definedName name="HTML_Controlmoi_3" hidden="1">{"'Sheet1'!$L$16"}</definedName>
    <definedName name="HTML_Description">""</definedName>
    <definedName name="HTML_Email">""</definedName>
    <definedName name="HTML_Header">"Sheet1"</definedName>
    <definedName name="HTML_LastUpdate">"2000/9/14"</definedName>
    <definedName name="HTML_LineAfter">FALSE</definedName>
    <definedName name="HTML_LineBefore">FALSE</definedName>
    <definedName name="HTML_Name">"J.C.WONG"</definedName>
    <definedName name="HTML_OBDlg2">TRUE</definedName>
    <definedName name="HTML_OBDlg4">TRUE</definedName>
    <definedName name="HTML_OS">0</definedName>
    <definedName name="HTML_PathFile">"C:\2689\Q\國內\00q3961台化龍德PTA3建造\MyHTML.htm"</definedName>
    <definedName name="HTML_PathFileMac" hidden="1">"Macintosh HD:HomePageStuff:New_Home_Page:datafile:ctryprem.html"</definedName>
    <definedName name="HTML_PathFilemoi" hidden="1">"C:\2689\Q\國內\00q3961台化龍德PTA3建造\MyHTML.htm"</definedName>
    <definedName name="HTML_Title">"00Q3961-SUM"</definedName>
    <definedName name="HTNC">#REF!</definedName>
    <definedName name="HTNC_1">#REF!</definedName>
    <definedName name="HTNC_1_1">#REF!</definedName>
    <definedName name="HTNC_1_1_1">#REF!</definedName>
    <definedName name="HTNC_1_2">#REF!</definedName>
    <definedName name="HTNC_2">#REF!</definedName>
    <definedName name="HTNC_2_1">#REF!</definedName>
    <definedName name="HTNC_2_1_1">#REF!</definedName>
    <definedName name="HTNC_2_2">#REF!</definedName>
    <definedName name="HTNC_3">#REF!</definedName>
    <definedName name="HTNC_3_1">#REF!</definedName>
    <definedName name="HTNC_3_2">#REF!</definedName>
    <definedName name="HTRYRT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Tthang10">{"Book1"}</definedName>
    <definedName name="HTVL">#REF!</definedName>
    <definedName name="HTVL_1">#REF!</definedName>
    <definedName name="HTVL_1_1">#REF!</definedName>
    <definedName name="HTVL_1_1_1">#REF!</definedName>
    <definedName name="HTVL_1_2">#REF!</definedName>
    <definedName name="HTVL_2">#REF!</definedName>
    <definedName name="HTVL_2_1">#REF!</definedName>
    <definedName name="HTVL_2_1_1">#REF!</definedName>
    <definedName name="HTVL_2_2">#REF!</definedName>
    <definedName name="HTVL_3">#REF!</definedName>
    <definedName name="HTVL_3_1">#REF!</definedName>
    <definedName name="HTVL_3_2">#REF!</definedName>
    <definedName name="Hunter">OFFSET(#REF!,,,SUMPRODUCT(N(LEN(#REF!)&gt;0)),)</definedName>
    <definedName name="huong" hidden="1">#REF!</definedName>
    <definedName name="huy">{"'Sheet1'!$L$16"}</definedName>
    <definedName name="huy_1">{"'Sheet1'!$L$16"}</definedName>
    <definedName name="huy_1_1">{"'Sheet1'!$L$16"}</definedName>
    <definedName name="huy_1_1_1">{"'Sheet1'!$L$16"}</definedName>
    <definedName name="huy_1_1_1_1">{"'Sheet1'!$L$16"}</definedName>
    <definedName name="huy_1_1_1_1_1">{"'Sheet1'!$L$16"}</definedName>
    <definedName name="huy_1_1_1_1_1_1">{"'Sheet1'!$L$16"}</definedName>
    <definedName name="huy_1_1_1_1_1_1_1">{"'Sheet1'!$L$16"}</definedName>
    <definedName name="huy_1_1_1_1_1_1_1_1">{"'Sheet1'!$L$16"}</definedName>
    <definedName name="huy_1_1_1_1_1_1_2">{"'Sheet1'!$L$16"}</definedName>
    <definedName name="huy_1_1_1_1_1_2">{"'Sheet1'!$L$16"}</definedName>
    <definedName name="huy_1_1_1_1_1_2_1">{"'Sheet1'!$L$16"}</definedName>
    <definedName name="huy_1_1_1_1_1_3">{"'Sheet1'!$L$16"}</definedName>
    <definedName name="huy_1_1_1_1_2">{"'Sheet1'!$L$16"}</definedName>
    <definedName name="huy_1_1_1_1_2_1">{"'Sheet1'!$L$16"}</definedName>
    <definedName name="huy_1_1_1_1_2_1_1">{"'Sheet1'!$L$16"}</definedName>
    <definedName name="huy_1_1_1_1_2_2">{"'Sheet1'!$L$16"}</definedName>
    <definedName name="huy_1_1_1_1_3">{"'Sheet1'!$L$16"}</definedName>
    <definedName name="huy_1_1_1_1_3_1">{"'Sheet1'!$L$16"}</definedName>
    <definedName name="huy_1_1_1_1_4">{"'Sheet1'!$L$16"}</definedName>
    <definedName name="huy_1_1_1_2">{"'Sheet1'!$L$16"}</definedName>
    <definedName name="huy_1_1_1_2_1">{"'Sheet1'!$L$16"}</definedName>
    <definedName name="huy_1_1_1_2_1_1">{"'Sheet1'!$L$16"}</definedName>
    <definedName name="huy_1_1_1_2_1_1_1">{"'Sheet1'!$L$16"}</definedName>
    <definedName name="huy_1_1_1_2_1_2">{"'Sheet1'!$L$16"}</definedName>
    <definedName name="huy_1_1_1_2_2">{"'Sheet1'!$L$16"}</definedName>
    <definedName name="huy_1_1_1_2_2_1">{"'Sheet1'!$L$16"}</definedName>
    <definedName name="huy_1_1_1_2_3">{"'Sheet1'!$L$16"}</definedName>
    <definedName name="huy_1_1_1_3">{"'Sheet1'!$L$16"}</definedName>
    <definedName name="huy_1_1_1_3_1">{"'Sheet1'!$L$16"}</definedName>
    <definedName name="huy_1_1_1_3_1_1">{"'Sheet1'!$L$16"}</definedName>
    <definedName name="huy_1_1_1_3_2">{"'Sheet1'!$L$16"}</definedName>
    <definedName name="huy_1_1_1_4">{"'Sheet1'!$L$16"}</definedName>
    <definedName name="huy_1_1_1_4_1">{"'Sheet1'!$L$16"}</definedName>
    <definedName name="huy_1_1_1_5">{"'Sheet1'!$L$16"}</definedName>
    <definedName name="huy_1_1_2">{"'Sheet1'!$L$16"}</definedName>
    <definedName name="huy_1_1_2_1">{"'Sheet1'!$L$16"}</definedName>
    <definedName name="huy_1_1_2_1_1">{"'Sheet1'!$L$16"}</definedName>
    <definedName name="huy_1_1_2_1_1_1">{"'Sheet1'!$L$16"}</definedName>
    <definedName name="huy_1_1_2_1_1_1_1">{"'Sheet1'!$L$16"}</definedName>
    <definedName name="huy_1_1_2_1_1_2">{"'Sheet1'!$L$16"}</definedName>
    <definedName name="huy_1_1_2_1_2">{"'Sheet1'!$L$16"}</definedName>
    <definedName name="huy_1_1_2_1_2_1">{"'Sheet1'!$L$16"}</definedName>
    <definedName name="huy_1_1_2_1_3">{"'Sheet1'!$L$16"}</definedName>
    <definedName name="huy_1_1_2_2">{"'Sheet1'!$L$16"}</definedName>
    <definedName name="huy_1_1_2_2_1">{"'Sheet1'!$L$16"}</definedName>
    <definedName name="huy_1_1_2_2_1_1">{"'Sheet1'!$L$16"}</definedName>
    <definedName name="huy_1_1_2_2_2">{"'Sheet1'!$L$16"}</definedName>
    <definedName name="huy_1_1_2_3">{"'Sheet1'!$L$16"}</definedName>
    <definedName name="huy_1_1_2_3_1">{"'Sheet1'!$L$16"}</definedName>
    <definedName name="huy_1_1_2_4">{"'Sheet1'!$L$16"}</definedName>
    <definedName name="huy_1_1_3">{"'Sheet1'!$L$16"}</definedName>
    <definedName name="huy_1_1_3_1">{"'Sheet1'!$L$16"}</definedName>
    <definedName name="huy_1_1_3_1_1">{"'Sheet1'!$L$16"}</definedName>
    <definedName name="huy_1_1_3_1_1_1">{"'Sheet1'!$L$16"}</definedName>
    <definedName name="huy_1_1_3_1_1_1_1">{"'Sheet1'!$L$16"}</definedName>
    <definedName name="huy_1_1_3_1_1_2">{"'Sheet1'!$L$16"}</definedName>
    <definedName name="huy_1_1_3_1_2">{"'Sheet1'!$L$16"}</definedName>
    <definedName name="huy_1_1_3_1_2_1">{"'Sheet1'!$L$16"}</definedName>
    <definedName name="huy_1_1_3_1_3">{"'Sheet1'!$L$16"}</definedName>
    <definedName name="huy_1_1_3_2">{"'Sheet1'!$L$16"}</definedName>
    <definedName name="huy_1_1_3_2_1">{"'Sheet1'!$L$16"}</definedName>
    <definedName name="huy_1_1_3_2_1_1">{"'Sheet1'!$L$16"}</definedName>
    <definedName name="huy_1_1_3_2_2">{"'Sheet1'!$L$16"}</definedName>
    <definedName name="huy_1_1_3_3">{"'Sheet1'!$L$16"}</definedName>
    <definedName name="huy_1_1_3_3_1">{"'Sheet1'!$L$16"}</definedName>
    <definedName name="huy_1_1_3_4">{"'Sheet1'!$L$16"}</definedName>
    <definedName name="huy_1_1_4">{"'Sheet1'!$L$16"}</definedName>
    <definedName name="huy_1_1_4_1">{"'Sheet1'!$L$16"}</definedName>
    <definedName name="huy_1_1_4_1_1">{"'Sheet1'!$L$16"}</definedName>
    <definedName name="huy_1_1_4_1_1_1">{"'Sheet1'!$L$16"}</definedName>
    <definedName name="huy_1_1_4_1_2">{"'Sheet1'!$L$16"}</definedName>
    <definedName name="huy_1_1_4_2">{"'Sheet1'!$L$16"}</definedName>
    <definedName name="huy_1_1_4_2_1">{"'Sheet1'!$L$16"}</definedName>
    <definedName name="huy_1_1_4_3">{"'Sheet1'!$L$16"}</definedName>
    <definedName name="huy_1_1_5">{"'Sheet1'!$L$16"}</definedName>
    <definedName name="huy_1_1_5_1">{"'Sheet1'!$L$16"}</definedName>
    <definedName name="huy_1_1_5_1_1">{"'Sheet1'!$L$16"}</definedName>
    <definedName name="huy_1_1_5_2">{"'Sheet1'!$L$16"}</definedName>
    <definedName name="huy_1_2">{"'Sheet1'!$L$16"}</definedName>
    <definedName name="huy_1_2_1">{"'Sheet1'!$L$16"}</definedName>
    <definedName name="huy_1_2_1_1">{"'Sheet1'!$L$16"}</definedName>
    <definedName name="huy_1_2_1_1_1">{"'Sheet1'!$L$16"}</definedName>
    <definedName name="huy_1_2_1_1_1_1">{"'Sheet1'!$L$16"}</definedName>
    <definedName name="huy_1_2_1_1_1_1_1">{"'Sheet1'!$L$16"}</definedName>
    <definedName name="huy_1_2_1_1_1_1_1_1">{"'Sheet1'!$L$16"}</definedName>
    <definedName name="huy_1_2_1_1_1_1_2">{"'Sheet1'!$L$16"}</definedName>
    <definedName name="huy_1_2_1_1_1_2">{"'Sheet1'!$L$16"}</definedName>
    <definedName name="huy_1_2_1_1_1_2_1">{"'Sheet1'!$L$16"}</definedName>
    <definedName name="huy_1_2_1_1_1_3">{"'Sheet1'!$L$16"}</definedName>
    <definedName name="huy_1_2_1_1_2">{"'Sheet1'!$L$16"}</definedName>
    <definedName name="huy_1_2_1_1_2_1">{"'Sheet1'!$L$16"}</definedName>
    <definedName name="huy_1_2_1_1_2_1_1">{"'Sheet1'!$L$16"}</definedName>
    <definedName name="huy_1_2_1_1_2_2">{"'Sheet1'!$L$16"}</definedName>
    <definedName name="huy_1_2_1_1_3">{"'Sheet1'!$L$16"}</definedName>
    <definedName name="huy_1_2_1_1_3_1">{"'Sheet1'!$L$16"}</definedName>
    <definedName name="huy_1_2_1_1_4">{"'Sheet1'!$L$16"}</definedName>
    <definedName name="huy_1_2_1_2">{"'Sheet1'!$L$16"}</definedName>
    <definedName name="huy_1_2_1_2_1">{"'Sheet1'!$L$16"}</definedName>
    <definedName name="huy_1_2_1_2_1_1">{"'Sheet1'!$L$16"}</definedName>
    <definedName name="huy_1_2_1_2_1_1_1">{"'Sheet1'!$L$16"}</definedName>
    <definedName name="huy_1_2_1_2_1_2">{"'Sheet1'!$L$16"}</definedName>
    <definedName name="huy_1_2_1_2_2">{"'Sheet1'!$L$16"}</definedName>
    <definedName name="huy_1_2_1_2_2_1">{"'Sheet1'!$L$16"}</definedName>
    <definedName name="huy_1_2_1_2_3">{"'Sheet1'!$L$16"}</definedName>
    <definedName name="huy_1_2_1_3">{"'Sheet1'!$L$16"}</definedName>
    <definedName name="huy_1_2_1_3_1">{"'Sheet1'!$L$16"}</definedName>
    <definedName name="huy_1_2_1_3_1_1">{"'Sheet1'!$L$16"}</definedName>
    <definedName name="huy_1_2_1_3_2">{"'Sheet1'!$L$16"}</definedName>
    <definedName name="huy_1_2_1_4">{"'Sheet1'!$L$16"}</definedName>
    <definedName name="huy_1_2_1_4_1">{"'Sheet1'!$L$16"}</definedName>
    <definedName name="huy_1_2_1_5">{"'Sheet1'!$L$16"}</definedName>
    <definedName name="huy_1_2_2">{"'Sheet1'!$L$16"}</definedName>
    <definedName name="huy_1_2_2_1">{"'Sheet1'!$L$16"}</definedName>
    <definedName name="huy_1_2_2_1_1">{"'Sheet1'!$L$16"}</definedName>
    <definedName name="huy_1_2_2_1_1_1">{"'Sheet1'!$L$16"}</definedName>
    <definedName name="huy_1_2_2_1_1_1_1">{"'Sheet1'!$L$16"}</definedName>
    <definedName name="huy_1_2_2_1_1_2">{"'Sheet1'!$L$16"}</definedName>
    <definedName name="huy_1_2_2_1_2">{"'Sheet1'!$L$16"}</definedName>
    <definedName name="huy_1_2_2_1_2_1">{"'Sheet1'!$L$16"}</definedName>
    <definedName name="huy_1_2_2_1_3">{"'Sheet1'!$L$16"}</definedName>
    <definedName name="huy_1_2_2_2">{"'Sheet1'!$L$16"}</definedName>
    <definedName name="huy_1_2_2_2_1">{"'Sheet1'!$L$16"}</definedName>
    <definedName name="huy_1_2_2_2_1_1">{"'Sheet1'!$L$16"}</definedName>
    <definedName name="huy_1_2_2_2_2">{"'Sheet1'!$L$16"}</definedName>
    <definedName name="huy_1_2_2_3">{"'Sheet1'!$L$16"}</definedName>
    <definedName name="huy_1_2_2_3_1">{"'Sheet1'!$L$16"}</definedName>
    <definedName name="huy_1_2_2_4">{"'Sheet1'!$L$16"}</definedName>
    <definedName name="huy_1_2_3">{"'Sheet1'!$L$16"}</definedName>
    <definedName name="huy_1_2_3_1">{"'Sheet1'!$L$16"}</definedName>
    <definedName name="huy_1_2_3_1_1">{"'Sheet1'!$L$16"}</definedName>
    <definedName name="huy_1_2_3_1_1_1">{"'Sheet1'!$L$16"}</definedName>
    <definedName name="huy_1_2_3_1_1_1_1">{"'Sheet1'!$L$16"}</definedName>
    <definedName name="huy_1_2_3_1_1_2">{"'Sheet1'!$L$16"}</definedName>
    <definedName name="huy_1_2_3_1_2">{"'Sheet1'!$L$16"}</definedName>
    <definedName name="huy_1_2_3_1_2_1">{"'Sheet1'!$L$16"}</definedName>
    <definedName name="huy_1_2_3_1_3">{"'Sheet1'!$L$16"}</definedName>
    <definedName name="huy_1_2_3_2">{"'Sheet1'!$L$16"}</definedName>
    <definedName name="huy_1_2_3_2_1">{"'Sheet1'!$L$16"}</definedName>
    <definedName name="huy_1_2_3_2_1_1">{"'Sheet1'!$L$16"}</definedName>
    <definedName name="huy_1_2_3_2_2">{"'Sheet1'!$L$16"}</definedName>
    <definedName name="huy_1_2_3_3">{"'Sheet1'!$L$16"}</definedName>
    <definedName name="huy_1_2_3_3_1">{"'Sheet1'!$L$16"}</definedName>
    <definedName name="huy_1_2_3_4">{"'Sheet1'!$L$16"}</definedName>
    <definedName name="huy_1_2_4">{"'Sheet1'!$L$16"}</definedName>
    <definedName name="huy_1_2_4_1">{"'Sheet1'!$L$16"}</definedName>
    <definedName name="huy_1_2_4_1_1">{"'Sheet1'!$L$16"}</definedName>
    <definedName name="huy_1_2_4_1_1_1">{"'Sheet1'!$L$16"}</definedName>
    <definedName name="huy_1_2_4_1_2">{"'Sheet1'!$L$16"}</definedName>
    <definedName name="huy_1_2_4_2">{"'Sheet1'!$L$16"}</definedName>
    <definedName name="huy_1_2_4_2_1">{"'Sheet1'!$L$16"}</definedName>
    <definedName name="huy_1_2_4_3">{"'Sheet1'!$L$16"}</definedName>
    <definedName name="huy_1_2_5">{"'Sheet1'!$L$16"}</definedName>
    <definedName name="huy_1_2_5_1">{"'Sheet1'!$L$16"}</definedName>
    <definedName name="huy_1_2_5_1_1">{"'Sheet1'!$L$16"}</definedName>
    <definedName name="huy_1_2_5_2">{"'Sheet1'!$L$16"}</definedName>
    <definedName name="huy_1_3">{"'Sheet1'!$L$16"}</definedName>
    <definedName name="huy_1_3_1">{"'Sheet1'!$L$16"}</definedName>
    <definedName name="huy_1_3_1_1">{"'Sheet1'!$L$16"}</definedName>
    <definedName name="huy_1_3_1_1_1">{"'Sheet1'!$L$16"}</definedName>
    <definedName name="huy_1_3_1_1_1_1">{"'Sheet1'!$L$16"}</definedName>
    <definedName name="huy_1_3_1_1_1_1_1">{"'Sheet1'!$L$16"}</definedName>
    <definedName name="huy_1_3_1_1_1_1_1_1">{"'Sheet1'!$L$16"}</definedName>
    <definedName name="huy_1_3_1_1_1_1_2">{"'Sheet1'!$L$16"}</definedName>
    <definedName name="huy_1_3_1_1_1_2">{"'Sheet1'!$L$16"}</definedName>
    <definedName name="huy_1_3_1_1_1_2_1">{"'Sheet1'!$L$16"}</definedName>
    <definedName name="huy_1_3_1_1_1_3">{"'Sheet1'!$L$16"}</definedName>
    <definedName name="huy_1_3_1_1_2">{"'Sheet1'!$L$16"}</definedName>
    <definedName name="huy_1_3_1_1_2_1">{"'Sheet1'!$L$16"}</definedName>
    <definedName name="huy_1_3_1_1_2_1_1">{"'Sheet1'!$L$16"}</definedName>
    <definedName name="huy_1_3_1_1_2_2">{"'Sheet1'!$L$16"}</definedName>
    <definedName name="huy_1_3_1_1_3">{"'Sheet1'!$L$16"}</definedName>
    <definedName name="huy_1_3_1_1_3_1">{"'Sheet1'!$L$16"}</definedName>
    <definedName name="huy_1_3_1_1_4">{"'Sheet1'!$L$16"}</definedName>
    <definedName name="huy_1_3_1_2">{"'Sheet1'!$L$16"}</definedName>
    <definedName name="huy_1_3_1_2_1">{"'Sheet1'!$L$16"}</definedName>
    <definedName name="huy_1_3_1_2_1_1">{"'Sheet1'!$L$16"}</definedName>
    <definedName name="huy_1_3_1_2_1_1_1">{"'Sheet1'!$L$16"}</definedName>
    <definedName name="huy_1_3_1_2_1_2">{"'Sheet1'!$L$16"}</definedName>
    <definedName name="huy_1_3_1_2_2">{"'Sheet1'!$L$16"}</definedName>
    <definedName name="huy_1_3_1_2_2_1">{"'Sheet1'!$L$16"}</definedName>
    <definedName name="huy_1_3_1_2_3">{"'Sheet1'!$L$16"}</definedName>
    <definedName name="huy_1_3_1_3">{"'Sheet1'!$L$16"}</definedName>
    <definedName name="huy_1_3_1_3_1">{"'Sheet1'!$L$16"}</definedName>
    <definedName name="huy_1_3_1_3_1_1">{"'Sheet1'!$L$16"}</definedName>
    <definedName name="huy_1_3_1_3_2">{"'Sheet1'!$L$16"}</definedName>
    <definedName name="huy_1_3_1_4">{"'Sheet1'!$L$16"}</definedName>
    <definedName name="huy_1_3_1_4_1">{"'Sheet1'!$L$16"}</definedName>
    <definedName name="huy_1_3_1_5">{"'Sheet1'!$L$16"}</definedName>
    <definedName name="huy_1_3_2">{"'Sheet1'!$L$16"}</definedName>
    <definedName name="huy_1_3_2_1">{"'Sheet1'!$L$16"}</definedName>
    <definedName name="huy_1_3_2_1_1">{"'Sheet1'!$L$16"}</definedName>
    <definedName name="huy_1_3_2_1_1_1">{"'Sheet1'!$L$16"}</definedName>
    <definedName name="huy_1_3_2_1_1_1_1">{"'Sheet1'!$L$16"}</definedName>
    <definedName name="huy_1_3_2_1_1_2">{"'Sheet1'!$L$16"}</definedName>
    <definedName name="huy_1_3_2_1_2">{"'Sheet1'!$L$16"}</definedName>
    <definedName name="huy_1_3_2_1_2_1">{"'Sheet1'!$L$16"}</definedName>
    <definedName name="huy_1_3_2_1_3">{"'Sheet1'!$L$16"}</definedName>
    <definedName name="huy_1_3_2_2">{"'Sheet1'!$L$16"}</definedName>
    <definedName name="huy_1_3_2_2_1">{"'Sheet1'!$L$16"}</definedName>
    <definedName name="huy_1_3_2_2_1_1">{"'Sheet1'!$L$16"}</definedName>
    <definedName name="huy_1_3_2_2_2">{"'Sheet1'!$L$16"}</definedName>
    <definedName name="huy_1_3_2_3">{"'Sheet1'!$L$16"}</definedName>
    <definedName name="huy_1_3_2_3_1">{"'Sheet1'!$L$16"}</definedName>
    <definedName name="huy_1_3_2_4">{"'Sheet1'!$L$16"}</definedName>
    <definedName name="huy_1_3_3">{"'Sheet1'!$L$16"}</definedName>
    <definedName name="huy_1_3_3_1">{"'Sheet1'!$L$16"}</definedName>
    <definedName name="huy_1_3_3_1_1">{"'Sheet1'!$L$16"}</definedName>
    <definedName name="huy_1_3_3_1_1_1">{"'Sheet1'!$L$16"}</definedName>
    <definedName name="huy_1_3_3_1_1_1_1">{"'Sheet1'!$L$16"}</definedName>
    <definedName name="huy_1_3_3_1_1_2">{"'Sheet1'!$L$16"}</definedName>
    <definedName name="huy_1_3_3_1_2">{"'Sheet1'!$L$16"}</definedName>
    <definedName name="huy_1_3_3_1_2_1">{"'Sheet1'!$L$16"}</definedName>
    <definedName name="huy_1_3_3_1_3">{"'Sheet1'!$L$16"}</definedName>
    <definedName name="huy_1_3_3_2">{"'Sheet1'!$L$16"}</definedName>
    <definedName name="huy_1_3_3_2_1">{"'Sheet1'!$L$16"}</definedName>
    <definedName name="huy_1_3_3_2_1_1">{"'Sheet1'!$L$16"}</definedName>
    <definedName name="huy_1_3_3_2_2">{"'Sheet1'!$L$16"}</definedName>
    <definedName name="huy_1_3_3_3">{"'Sheet1'!$L$16"}</definedName>
    <definedName name="huy_1_3_3_3_1">{"'Sheet1'!$L$16"}</definedName>
    <definedName name="huy_1_3_3_4">{"'Sheet1'!$L$16"}</definedName>
    <definedName name="huy_1_3_4">{"'Sheet1'!$L$16"}</definedName>
    <definedName name="huy_1_3_4_1">{"'Sheet1'!$L$16"}</definedName>
    <definedName name="huy_1_3_4_1_1">{"'Sheet1'!$L$16"}</definedName>
    <definedName name="huy_1_3_4_1_1_1">{"'Sheet1'!$L$16"}</definedName>
    <definedName name="huy_1_3_4_1_2">{"'Sheet1'!$L$16"}</definedName>
    <definedName name="huy_1_3_4_2">{"'Sheet1'!$L$16"}</definedName>
    <definedName name="huy_1_3_4_2_1">{"'Sheet1'!$L$16"}</definedName>
    <definedName name="huy_1_3_4_3">{"'Sheet1'!$L$16"}</definedName>
    <definedName name="huy_1_3_5">{"'Sheet1'!$L$16"}</definedName>
    <definedName name="huy_1_3_5_1">{"'Sheet1'!$L$16"}</definedName>
    <definedName name="huy_1_3_5_1_1">{"'Sheet1'!$L$16"}</definedName>
    <definedName name="huy_1_3_5_2">{"'Sheet1'!$L$16"}</definedName>
    <definedName name="huy_1_4">{"'Sheet1'!$L$16"}</definedName>
    <definedName name="huy_1_4_1">{"'Sheet1'!$L$16"}</definedName>
    <definedName name="huy_1_4_1_1">{"'Sheet1'!$L$16"}</definedName>
    <definedName name="huy_1_4_1_1_1">{"'Sheet1'!$L$16"}</definedName>
    <definedName name="huy_1_4_1_1_1_1">{"'Sheet1'!$L$16"}</definedName>
    <definedName name="huy_1_4_1_1_1_1_1">{"'Sheet1'!$L$16"}</definedName>
    <definedName name="huy_1_4_1_1_1_2">{"'Sheet1'!$L$16"}</definedName>
    <definedName name="huy_1_4_1_1_2">{"'Sheet1'!$L$16"}</definedName>
    <definedName name="huy_1_4_1_1_2_1">{"'Sheet1'!$L$16"}</definedName>
    <definedName name="huy_1_4_1_1_3">{"'Sheet1'!$L$16"}</definedName>
    <definedName name="huy_1_4_1_2">{"'Sheet1'!$L$16"}</definedName>
    <definedName name="huy_1_4_1_2_1">{"'Sheet1'!$L$16"}</definedName>
    <definedName name="huy_1_4_1_2_1_1">{"'Sheet1'!$L$16"}</definedName>
    <definedName name="huy_1_4_1_2_2">{"'Sheet1'!$L$16"}</definedName>
    <definedName name="huy_1_4_1_3">{"'Sheet1'!$L$16"}</definedName>
    <definedName name="huy_1_4_1_3_1">{"'Sheet1'!$L$16"}</definedName>
    <definedName name="huy_1_4_1_4">{"'Sheet1'!$L$16"}</definedName>
    <definedName name="huy_1_4_2">{"'Sheet1'!$L$16"}</definedName>
    <definedName name="huy_1_4_2_1">{"'Sheet1'!$L$16"}</definedName>
    <definedName name="huy_1_4_2_1_1">{"'Sheet1'!$L$16"}</definedName>
    <definedName name="huy_1_4_2_1_1_1">{"'Sheet1'!$L$16"}</definedName>
    <definedName name="huy_1_4_2_1_2">{"'Sheet1'!$L$16"}</definedName>
    <definedName name="huy_1_4_2_2">{"'Sheet1'!$L$16"}</definedName>
    <definedName name="huy_1_4_2_2_1">{"'Sheet1'!$L$16"}</definedName>
    <definedName name="huy_1_4_2_3">{"'Sheet1'!$L$16"}</definedName>
    <definedName name="huy_1_4_3">{"'Sheet1'!$L$16"}</definedName>
    <definedName name="huy_1_4_3_1">{"'Sheet1'!$L$16"}</definedName>
    <definedName name="huy_1_4_3_1_1">{"'Sheet1'!$L$16"}</definedName>
    <definedName name="huy_1_4_3_2">{"'Sheet1'!$L$16"}</definedName>
    <definedName name="huy_1_4_4">{"'Sheet1'!$L$16"}</definedName>
    <definedName name="huy_1_4_4_1">{"'Sheet1'!$L$16"}</definedName>
    <definedName name="huy_1_4_5">{"'Sheet1'!$L$16"}</definedName>
    <definedName name="huy_1_5">{"'Sheet1'!$L$16"}</definedName>
    <definedName name="huy_1_5_1">{"'Sheet1'!$L$16"}</definedName>
    <definedName name="huy_1_5_1_1">{"'Sheet1'!$L$16"}</definedName>
    <definedName name="huy_1_5_1_1_1">{"'Sheet1'!$L$16"}</definedName>
    <definedName name="huy_1_5_1_1_1_1">{"'Sheet1'!$L$16"}</definedName>
    <definedName name="huy_1_5_1_1_2">{"'Sheet1'!$L$16"}</definedName>
    <definedName name="huy_1_5_1_2">{"'Sheet1'!$L$16"}</definedName>
    <definedName name="huy_1_5_1_2_1">{"'Sheet1'!$L$16"}</definedName>
    <definedName name="huy_1_5_1_3">{"'Sheet1'!$L$16"}</definedName>
    <definedName name="huy_1_5_2">{"'Sheet1'!$L$16"}</definedName>
    <definedName name="huy_1_5_2_1">{"'Sheet1'!$L$16"}</definedName>
    <definedName name="huy_1_5_2_1_1">{"'Sheet1'!$L$16"}</definedName>
    <definedName name="huy_1_5_2_2">{"'Sheet1'!$L$16"}</definedName>
    <definedName name="huy_1_5_3">{"'Sheet1'!$L$16"}</definedName>
    <definedName name="huy_1_5_3_1">{"'Sheet1'!$L$16"}</definedName>
    <definedName name="huy_1_5_4">{"'Sheet1'!$L$16"}</definedName>
    <definedName name="huy_2">{"'Sheet1'!$L$16"}</definedName>
    <definedName name="huy_2_1">{"'Sheet1'!$L$16"}</definedName>
    <definedName name="huy_2_1_1">{"'Sheet1'!$L$16"}</definedName>
    <definedName name="huy_2_1_1_1">{"'Sheet1'!$L$16"}</definedName>
    <definedName name="huy_2_1_1_1_1">{"'Sheet1'!$L$16"}</definedName>
    <definedName name="huy_2_1_1_1_1_1">{"'Sheet1'!$L$16"}</definedName>
    <definedName name="huy_2_1_1_1_1_1_1">{"'Sheet1'!$L$16"}</definedName>
    <definedName name="huy_2_1_1_1_1_1_1_1">{"'Sheet1'!$L$16"}</definedName>
    <definedName name="huy_2_1_1_1_1_1_2">{"'Sheet1'!$L$16"}</definedName>
    <definedName name="huy_2_1_1_1_1_2">{"'Sheet1'!$L$16"}</definedName>
    <definedName name="huy_2_1_1_1_1_2_1">{"'Sheet1'!$L$16"}</definedName>
    <definedName name="huy_2_1_1_1_1_3">{"'Sheet1'!$L$16"}</definedName>
    <definedName name="huy_2_1_1_1_2">{"'Sheet1'!$L$16"}</definedName>
    <definedName name="huy_2_1_1_1_2_1">{"'Sheet1'!$L$16"}</definedName>
    <definedName name="huy_2_1_1_1_2_1_1">{"'Sheet1'!$L$16"}</definedName>
    <definedName name="huy_2_1_1_1_2_2">{"'Sheet1'!$L$16"}</definedName>
    <definedName name="huy_2_1_1_1_3">{"'Sheet1'!$L$16"}</definedName>
    <definedName name="huy_2_1_1_1_3_1">{"'Sheet1'!$L$16"}</definedName>
    <definedName name="huy_2_1_1_1_4">{"'Sheet1'!$L$16"}</definedName>
    <definedName name="huy_2_1_1_2">{"'Sheet1'!$L$16"}</definedName>
    <definedName name="huy_2_1_1_2_1">{"'Sheet1'!$L$16"}</definedName>
    <definedName name="huy_2_1_1_2_1_1">{"'Sheet1'!$L$16"}</definedName>
    <definedName name="huy_2_1_1_2_1_1_1">{"'Sheet1'!$L$16"}</definedName>
    <definedName name="huy_2_1_1_2_1_2">{"'Sheet1'!$L$16"}</definedName>
    <definedName name="huy_2_1_1_2_2">{"'Sheet1'!$L$16"}</definedName>
    <definedName name="huy_2_1_1_2_2_1">{"'Sheet1'!$L$16"}</definedName>
    <definedName name="huy_2_1_1_2_3">{"'Sheet1'!$L$16"}</definedName>
    <definedName name="huy_2_1_1_3">{"'Sheet1'!$L$16"}</definedName>
    <definedName name="huy_2_1_1_3_1">{"'Sheet1'!$L$16"}</definedName>
    <definedName name="huy_2_1_1_3_1_1">{"'Sheet1'!$L$16"}</definedName>
    <definedName name="huy_2_1_1_3_2">{"'Sheet1'!$L$16"}</definedName>
    <definedName name="huy_2_1_1_4">{"'Sheet1'!$L$16"}</definedName>
    <definedName name="huy_2_1_1_4_1">{"'Sheet1'!$L$16"}</definedName>
    <definedName name="huy_2_1_1_5">{"'Sheet1'!$L$16"}</definedName>
    <definedName name="huy_2_1_2">{"'Sheet1'!$L$16"}</definedName>
    <definedName name="huy_2_1_2_1">{"'Sheet1'!$L$16"}</definedName>
    <definedName name="huy_2_1_2_1_1">{"'Sheet1'!$L$16"}</definedName>
    <definedName name="huy_2_1_2_1_1_1">{"'Sheet1'!$L$16"}</definedName>
    <definedName name="huy_2_1_2_1_1_1_1">{"'Sheet1'!$L$16"}</definedName>
    <definedName name="huy_2_1_2_1_1_2">{"'Sheet1'!$L$16"}</definedName>
    <definedName name="huy_2_1_2_1_2">{"'Sheet1'!$L$16"}</definedName>
    <definedName name="huy_2_1_2_1_2_1">{"'Sheet1'!$L$16"}</definedName>
    <definedName name="huy_2_1_2_1_3">{"'Sheet1'!$L$16"}</definedName>
    <definedName name="huy_2_1_2_2">{"'Sheet1'!$L$16"}</definedName>
    <definedName name="huy_2_1_2_2_1">{"'Sheet1'!$L$16"}</definedName>
    <definedName name="huy_2_1_2_2_1_1">{"'Sheet1'!$L$16"}</definedName>
    <definedName name="huy_2_1_2_2_2">{"'Sheet1'!$L$16"}</definedName>
    <definedName name="huy_2_1_2_3">{"'Sheet1'!$L$16"}</definedName>
    <definedName name="huy_2_1_2_3_1">{"'Sheet1'!$L$16"}</definedName>
    <definedName name="huy_2_1_2_4">{"'Sheet1'!$L$16"}</definedName>
    <definedName name="huy_2_1_3">{"'Sheet1'!$L$16"}</definedName>
    <definedName name="huy_2_1_3_1">{"'Sheet1'!$L$16"}</definedName>
    <definedName name="huy_2_1_3_1_1">{"'Sheet1'!$L$16"}</definedName>
    <definedName name="huy_2_1_3_1_1_1">{"'Sheet1'!$L$16"}</definedName>
    <definedName name="huy_2_1_3_1_1_1_1">{"'Sheet1'!$L$16"}</definedName>
    <definedName name="huy_2_1_3_1_1_2">{"'Sheet1'!$L$16"}</definedName>
    <definedName name="huy_2_1_3_1_2">{"'Sheet1'!$L$16"}</definedName>
    <definedName name="huy_2_1_3_1_2_1">{"'Sheet1'!$L$16"}</definedName>
    <definedName name="huy_2_1_3_1_3">{"'Sheet1'!$L$16"}</definedName>
    <definedName name="huy_2_1_3_2">{"'Sheet1'!$L$16"}</definedName>
    <definedName name="huy_2_1_3_2_1">{"'Sheet1'!$L$16"}</definedName>
    <definedName name="huy_2_1_3_2_1_1">{"'Sheet1'!$L$16"}</definedName>
    <definedName name="huy_2_1_3_2_2">{"'Sheet1'!$L$16"}</definedName>
    <definedName name="huy_2_1_3_3">{"'Sheet1'!$L$16"}</definedName>
    <definedName name="huy_2_1_3_3_1">{"'Sheet1'!$L$16"}</definedName>
    <definedName name="huy_2_1_3_4">{"'Sheet1'!$L$16"}</definedName>
    <definedName name="huy_2_1_4">{"'Sheet1'!$L$16"}</definedName>
    <definedName name="huy_2_1_4_1">{"'Sheet1'!$L$16"}</definedName>
    <definedName name="huy_2_1_4_1_1">{"'Sheet1'!$L$16"}</definedName>
    <definedName name="huy_2_1_4_1_1_1">{"'Sheet1'!$L$16"}</definedName>
    <definedName name="huy_2_1_4_1_2">{"'Sheet1'!$L$16"}</definedName>
    <definedName name="huy_2_1_4_2">{"'Sheet1'!$L$16"}</definedName>
    <definedName name="huy_2_1_4_2_1">{"'Sheet1'!$L$16"}</definedName>
    <definedName name="huy_2_1_4_3">{"'Sheet1'!$L$16"}</definedName>
    <definedName name="huy_2_1_5">{"'Sheet1'!$L$16"}</definedName>
    <definedName name="huy_2_1_5_1">{"'Sheet1'!$L$16"}</definedName>
    <definedName name="huy_2_1_5_1_1">{"'Sheet1'!$L$16"}</definedName>
    <definedName name="huy_2_1_5_2">{"'Sheet1'!$L$16"}</definedName>
    <definedName name="huy_2_2">{"'Sheet1'!$L$16"}</definedName>
    <definedName name="huy_2_2_1">{"'Sheet1'!$L$16"}</definedName>
    <definedName name="huy_2_2_1_1">{"'Sheet1'!$L$16"}</definedName>
    <definedName name="huy_2_2_1_1_1">{"'Sheet1'!$L$16"}</definedName>
    <definedName name="huy_2_2_1_1_1_1">{"'Sheet1'!$L$16"}</definedName>
    <definedName name="huy_2_2_1_1_1_1_1">{"'Sheet1'!$L$16"}</definedName>
    <definedName name="huy_2_2_1_1_1_1_1_1">{"'Sheet1'!$L$16"}</definedName>
    <definedName name="huy_2_2_1_1_1_1_2">{"'Sheet1'!$L$16"}</definedName>
    <definedName name="huy_2_2_1_1_1_2">{"'Sheet1'!$L$16"}</definedName>
    <definedName name="huy_2_2_1_1_1_2_1">{"'Sheet1'!$L$16"}</definedName>
    <definedName name="huy_2_2_1_1_1_3">{"'Sheet1'!$L$16"}</definedName>
    <definedName name="huy_2_2_1_1_2">{"'Sheet1'!$L$16"}</definedName>
    <definedName name="huy_2_2_1_1_2_1">{"'Sheet1'!$L$16"}</definedName>
    <definedName name="huy_2_2_1_1_2_1_1">{"'Sheet1'!$L$16"}</definedName>
    <definedName name="huy_2_2_1_1_2_2">{"'Sheet1'!$L$16"}</definedName>
    <definedName name="huy_2_2_1_1_3">{"'Sheet1'!$L$16"}</definedName>
    <definedName name="huy_2_2_1_1_3_1">{"'Sheet1'!$L$16"}</definedName>
    <definedName name="huy_2_2_1_1_4">{"'Sheet1'!$L$16"}</definedName>
    <definedName name="huy_2_2_1_2">{"'Sheet1'!$L$16"}</definedName>
    <definedName name="huy_2_2_1_2_1">{"'Sheet1'!$L$16"}</definedName>
    <definedName name="huy_2_2_1_2_1_1">{"'Sheet1'!$L$16"}</definedName>
    <definedName name="huy_2_2_1_2_1_1_1">{"'Sheet1'!$L$16"}</definedName>
    <definedName name="huy_2_2_1_2_1_2">{"'Sheet1'!$L$16"}</definedName>
    <definedName name="huy_2_2_1_2_2">{"'Sheet1'!$L$16"}</definedName>
    <definedName name="huy_2_2_1_2_2_1">{"'Sheet1'!$L$16"}</definedName>
    <definedName name="huy_2_2_1_2_3">{"'Sheet1'!$L$16"}</definedName>
    <definedName name="huy_2_2_1_3">{"'Sheet1'!$L$16"}</definedName>
    <definedName name="huy_2_2_1_3_1">{"'Sheet1'!$L$16"}</definedName>
    <definedName name="huy_2_2_1_3_1_1">{"'Sheet1'!$L$16"}</definedName>
    <definedName name="huy_2_2_1_3_2">{"'Sheet1'!$L$16"}</definedName>
    <definedName name="huy_2_2_1_4">{"'Sheet1'!$L$16"}</definedName>
    <definedName name="huy_2_2_1_4_1">{"'Sheet1'!$L$16"}</definedName>
    <definedName name="huy_2_2_1_5">{"'Sheet1'!$L$16"}</definedName>
    <definedName name="huy_2_2_2">{"'Sheet1'!$L$16"}</definedName>
    <definedName name="huy_2_2_2_1">{"'Sheet1'!$L$16"}</definedName>
    <definedName name="huy_2_2_2_1_1">{"'Sheet1'!$L$16"}</definedName>
    <definedName name="huy_2_2_2_1_1_1">{"'Sheet1'!$L$16"}</definedName>
    <definedName name="huy_2_2_2_1_1_1_1">{"'Sheet1'!$L$16"}</definedName>
    <definedName name="huy_2_2_2_1_1_2">{"'Sheet1'!$L$16"}</definedName>
    <definedName name="huy_2_2_2_1_2">{"'Sheet1'!$L$16"}</definedName>
    <definedName name="huy_2_2_2_1_2_1">{"'Sheet1'!$L$16"}</definedName>
    <definedName name="huy_2_2_2_1_3">{"'Sheet1'!$L$16"}</definedName>
    <definedName name="huy_2_2_2_2">{"'Sheet1'!$L$16"}</definedName>
    <definedName name="huy_2_2_2_2_1">{"'Sheet1'!$L$16"}</definedName>
    <definedName name="huy_2_2_2_2_1_1">{"'Sheet1'!$L$16"}</definedName>
    <definedName name="huy_2_2_2_2_2">{"'Sheet1'!$L$16"}</definedName>
    <definedName name="huy_2_2_2_3">{"'Sheet1'!$L$16"}</definedName>
    <definedName name="huy_2_2_2_3_1">{"'Sheet1'!$L$16"}</definedName>
    <definedName name="huy_2_2_2_4">{"'Sheet1'!$L$16"}</definedName>
    <definedName name="huy_2_2_3">{"'Sheet1'!$L$16"}</definedName>
    <definedName name="huy_2_2_3_1">{"'Sheet1'!$L$16"}</definedName>
    <definedName name="huy_2_2_3_1_1">{"'Sheet1'!$L$16"}</definedName>
    <definedName name="huy_2_2_3_1_1_1">{"'Sheet1'!$L$16"}</definedName>
    <definedName name="huy_2_2_3_1_1_1_1">{"'Sheet1'!$L$16"}</definedName>
    <definedName name="huy_2_2_3_1_1_2">{"'Sheet1'!$L$16"}</definedName>
    <definedName name="huy_2_2_3_1_2">{"'Sheet1'!$L$16"}</definedName>
    <definedName name="huy_2_2_3_1_2_1">{"'Sheet1'!$L$16"}</definedName>
    <definedName name="huy_2_2_3_1_3">{"'Sheet1'!$L$16"}</definedName>
    <definedName name="huy_2_2_3_2">{"'Sheet1'!$L$16"}</definedName>
    <definedName name="huy_2_2_3_2_1">{"'Sheet1'!$L$16"}</definedName>
    <definedName name="huy_2_2_3_2_1_1">{"'Sheet1'!$L$16"}</definedName>
    <definedName name="huy_2_2_3_2_2">{"'Sheet1'!$L$16"}</definedName>
    <definedName name="huy_2_2_3_3">{"'Sheet1'!$L$16"}</definedName>
    <definedName name="huy_2_2_3_3_1">{"'Sheet1'!$L$16"}</definedName>
    <definedName name="huy_2_2_3_4">{"'Sheet1'!$L$16"}</definedName>
    <definedName name="huy_2_2_4">{"'Sheet1'!$L$16"}</definedName>
    <definedName name="huy_2_2_4_1">{"'Sheet1'!$L$16"}</definedName>
    <definedName name="huy_2_2_4_1_1">{"'Sheet1'!$L$16"}</definedName>
    <definedName name="huy_2_2_4_1_1_1">{"'Sheet1'!$L$16"}</definedName>
    <definedName name="huy_2_2_4_1_2">{"'Sheet1'!$L$16"}</definedName>
    <definedName name="huy_2_2_4_2">{"'Sheet1'!$L$16"}</definedName>
    <definedName name="huy_2_2_4_2_1">{"'Sheet1'!$L$16"}</definedName>
    <definedName name="huy_2_2_4_3">{"'Sheet1'!$L$16"}</definedName>
    <definedName name="huy_2_2_5">{"'Sheet1'!$L$16"}</definedName>
    <definedName name="huy_2_2_5_1">{"'Sheet1'!$L$16"}</definedName>
    <definedName name="huy_2_2_5_1_1">{"'Sheet1'!$L$16"}</definedName>
    <definedName name="huy_2_2_5_2">{"'Sheet1'!$L$16"}</definedName>
    <definedName name="huy_2_3">{"'Sheet1'!$L$16"}</definedName>
    <definedName name="huy_2_3_1">{"'Sheet1'!$L$16"}</definedName>
    <definedName name="huy_2_3_1_1">{"'Sheet1'!$L$16"}</definedName>
    <definedName name="huy_2_3_1_1_1">{"'Sheet1'!$L$16"}</definedName>
    <definedName name="huy_2_3_1_1_1_1">{"'Sheet1'!$L$16"}</definedName>
    <definedName name="huy_2_3_1_1_1_1_1">{"'Sheet1'!$L$16"}</definedName>
    <definedName name="huy_2_3_1_1_1_1_1_1">{"'Sheet1'!$L$16"}</definedName>
    <definedName name="huy_2_3_1_1_1_1_2">{"'Sheet1'!$L$16"}</definedName>
    <definedName name="huy_2_3_1_1_1_2">{"'Sheet1'!$L$16"}</definedName>
    <definedName name="huy_2_3_1_1_1_2_1">{"'Sheet1'!$L$16"}</definedName>
    <definedName name="huy_2_3_1_1_1_3">{"'Sheet1'!$L$16"}</definedName>
    <definedName name="huy_2_3_1_1_2">{"'Sheet1'!$L$16"}</definedName>
    <definedName name="huy_2_3_1_1_2_1">{"'Sheet1'!$L$16"}</definedName>
    <definedName name="huy_2_3_1_1_2_1_1">{"'Sheet1'!$L$16"}</definedName>
    <definedName name="huy_2_3_1_1_2_2">{"'Sheet1'!$L$16"}</definedName>
    <definedName name="huy_2_3_1_1_3">{"'Sheet1'!$L$16"}</definedName>
    <definedName name="huy_2_3_1_1_3_1">{"'Sheet1'!$L$16"}</definedName>
    <definedName name="huy_2_3_1_1_4">{"'Sheet1'!$L$16"}</definedName>
    <definedName name="huy_2_3_1_2">{"'Sheet1'!$L$16"}</definedName>
    <definedName name="huy_2_3_1_2_1">{"'Sheet1'!$L$16"}</definedName>
    <definedName name="huy_2_3_1_2_1_1">{"'Sheet1'!$L$16"}</definedName>
    <definedName name="huy_2_3_1_2_1_1_1">{"'Sheet1'!$L$16"}</definedName>
    <definedName name="huy_2_3_1_2_1_2">{"'Sheet1'!$L$16"}</definedName>
    <definedName name="huy_2_3_1_2_2">{"'Sheet1'!$L$16"}</definedName>
    <definedName name="huy_2_3_1_2_2_1">{"'Sheet1'!$L$16"}</definedName>
    <definedName name="huy_2_3_1_2_3">{"'Sheet1'!$L$16"}</definedName>
    <definedName name="huy_2_3_1_3">{"'Sheet1'!$L$16"}</definedName>
    <definedName name="huy_2_3_1_3_1">{"'Sheet1'!$L$16"}</definedName>
    <definedName name="huy_2_3_1_3_1_1">{"'Sheet1'!$L$16"}</definedName>
    <definedName name="huy_2_3_1_3_2">{"'Sheet1'!$L$16"}</definedName>
    <definedName name="huy_2_3_1_4">{"'Sheet1'!$L$16"}</definedName>
    <definedName name="huy_2_3_1_4_1">{"'Sheet1'!$L$16"}</definedName>
    <definedName name="huy_2_3_1_5">{"'Sheet1'!$L$16"}</definedName>
    <definedName name="huy_2_3_2">{"'Sheet1'!$L$16"}</definedName>
    <definedName name="huy_2_3_2_1">{"'Sheet1'!$L$16"}</definedName>
    <definedName name="huy_2_3_2_1_1">{"'Sheet1'!$L$16"}</definedName>
    <definedName name="huy_2_3_2_1_1_1">{"'Sheet1'!$L$16"}</definedName>
    <definedName name="huy_2_3_2_1_1_1_1">{"'Sheet1'!$L$16"}</definedName>
    <definedName name="huy_2_3_2_1_1_2">{"'Sheet1'!$L$16"}</definedName>
    <definedName name="huy_2_3_2_1_2">{"'Sheet1'!$L$16"}</definedName>
    <definedName name="huy_2_3_2_1_2_1">{"'Sheet1'!$L$16"}</definedName>
    <definedName name="huy_2_3_2_1_3">{"'Sheet1'!$L$16"}</definedName>
    <definedName name="huy_2_3_2_2">{"'Sheet1'!$L$16"}</definedName>
    <definedName name="huy_2_3_2_2_1">{"'Sheet1'!$L$16"}</definedName>
    <definedName name="huy_2_3_2_2_1_1">{"'Sheet1'!$L$16"}</definedName>
    <definedName name="huy_2_3_2_2_2">{"'Sheet1'!$L$16"}</definedName>
    <definedName name="huy_2_3_2_3">{"'Sheet1'!$L$16"}</definedName>
    <definedName name="huy_2_3_2_3_1">{"'Sheet1'!$L$16"}</definedName>
    <definedName name="huy_2_3_2_4">{"'Sheet1'!$L$16"}</definedName>
    <definedName name="huy_2_3_3">{"'Sheet1'!$L$16"}</definedName>
    <definedName name="huy_2_3_3_1">{"'Sheet1'!$L$16"}</definedName>
    <definedName name="huy_2_3_3_1_1">{"'Sheet1'!$L$16"}</definedName>
    <definedName name="huy_2_3_3_1_1_1">{"'Sheet1'!$L$16"}</definedName>
    <definedName name="huy_2_3_3_1_1_1_1">{"'Sheet1'!$L$16"}</definedName>
    <definedName name="huy_2_3_3_1_1_2">{"'Sheet1'!$L$16"}</definedName>
    <definedName name="huy_2_3_3_1_2">{"'Sheet1'!$L$16"}</definedName>
    <definedName name="huy_2_3_3_1_2_1">{"'Sheet1'!$L$16"}</definedName>
    <definedName name="huy_2_3_3_1_3">{"'Sheet1'!$L$16"}</definedName>
    <definedName name="huy_2_3_3_2">{"'Sheet1'!$L$16"}</definedName>
    <definedName name="huy_2_3_3_2_1">{"'Sheet1'!$L$16"}</definedName>
    <definedName name="huy_2_3_3_2_1_1">{"'Sheet1'!$L$16"}</definedName>
    <definedName name="huy_2_3_3_2_2">{"'Sheet1'!$L$16"}</definedName>
    <definedName name="huy_2_3_3_3">{"'Sheet1'!$L$16"}</definedName>
    <definedName name="huy_2_3_3_3_1">{"'Sheet1'!$L$16"}</definedName>
    <definedName name="huy_2_3_3_4">{"'Sheet1'!$L$16"}</definedName>
    <definedName name="huy_2_3_4">{"'Sheet1'!$L$16"}</definedName>
    <definedName name="huy_2_3_4_1">{"'Sheet1'!$L$16"}</definedName>
    <definedName name="huy_2_3_4_1_1">{"'Sheet1'!$L$16"}</definedName>
    <definedName name="huy_2_3_4_1_1_1">{"'Sheet1'!$L$16"}</definedName>
    <definedName name="huy_2_3_4_1_2">{"'Sheet1'!$L$16"}</definedName>
    <definedName name="huy_2_3_4_2">{"'Sheet1'!$L$16"}</definedName>
    <definedName name="huy_2_3_4_2_1">{"'Sheet1'!$L$16"}</definedName>
    <definedName name="huy_2_3_4_3">{"'Sheet1'!$L$16"}</definedName>
    <definedName name="huy_2_3_5">{"'Sheet1'!$L$16"}</definedName>
    <definedName name="huy_2_3_5_1">{"'Sheet1'!$L$16"}</definedName>
    <definedName name="huy_2_3_5_1_1">{"'Sheet1'!$L$16"}</definedName>
    <definedName name="huy_2_3_5_2">{"'Sheet1'!$L$16"}</definedName>
    <definedName name="huy_2_4">{"'Sheet1'!$L$16"}</definedName>
    <definedName name="huy_2_4_1">{"'Sheet1'!$L$16"}</definedName>
    <definedName name="huy_2_4_1_1">{"'Sheet1'!$L$16"}</definedName>
    <definedName name="huy_2_4_1_1_1">{"'Sheet1'!$L$16"}</definedName>
    <definedName name="huy_2_4_1_1_1_1">{"'Sheet1'!$L$16"}</definedName>
    <definedName name="huy_2_4_1_1_1_1_1">{"'Sheet1'!$L$16"}</definedName>
    <definedName name="huy_2_4_1_1_1_2">{"'Sheet1'!$L$16"}</definedName>
    <definedName name="huy_2_4_1_1_2">{"'Sheet1'!$L$16"}</definedName>
    <definedName name="huy_2_4_1_1_2_1">{"'Sheet1'!$L$16"}</definedName>
    <definedName name="huy_2_4_1_1_3">{"'Sheet1'!$L$16"}</definedName>
    <definedName name="huy_2_4_1_2">{"'Sheet1'!$L$16"}</definedName>
    <definedName name="huy_2_4_1_2_1">{"'Sheet1'!$L$16"}</definedName>
    <definedName name="huy_2_4_1_2_1_1">{"'Sheet1'!$L$16"}</definedName>
    <definedName name="huy_2_4_1_2_2">{"'Sheet1'!$L$16"}</definedName>
    <definedName name="huy_2_4_1_3">{"'Sheet1'!$L$16"}</definedName>
    <definedName name="huy_2_4_1_3_1">{"'Sheet1'!$L$16"}</definedName>
    <definedName name="huy_2_4_1_4">{"'Sheet1'!$L$16"}</definedName>
    <definedName name="huy_2_4_2">{"'Sheet1'!$L$16"}</definedName>
    <definedName name="huy_2_4_2_1">{"'Sheet1'!$L$16"}</definedName>
    <definedName name="huy_2_4_2_1_1">{"'Sheet1'!$L$16"}</definedName>
    <definedName name="huy_2_4_2_1_1_1">{"'Sheet1'!$L$16"}</definedName>
    <definedName name="huy_2_4_2_1_2">{"'Sheet1'!$L$16"}</definedName>
    <definedName name="huy_2_4_2_2">{"'Sheet1'!$L$16"}</definedName>
    <definedName name="huy_2_4_2_2_1">{"'Sheet1'!$L$16"}</definedName>
    <definedName name="huy_2_4_2_3">{"'Sheet1'!$L$16"}</definedName>
    <definedName name="huy_2_4_3">{"'Sheet1'!$L$16"}</definedName>
    <definedName name="huy_2_4_3_1">{"'Sheet1'!$L$16"}</definedName>
    <definedName name="huy_2_4_3_1_1">{"'Sheet1'!$L$16"}</definedName>
    <definedName name="huy_2_4_3_2">{"'Sheet1'!$L$16"}</definedName>
    <definedName name="huy_2_4_4">{"'Sheet1'!$L$16"}</definedName>
    <definedName name="huy_2_4_4_1">{"'Sheet1'!$L$16"}</definedName>
    <definedName name="huy_2_4_5">{"'Sheet1'!$L$16"}</definedName>
    <definedName name="huy_2_5">{"'Sheet1'!$L$16"}</definedName>
    <definedName name="huy_2_5_1">{"'Sheet1'!$L$16"}</definedName>
    <definedName name="huy_2_5_1_1">{"'Sheet1'!$L$16"}</definedName>
    <definedName name="huy_2_5_1_1_1">{"'Sheet1'!$L$16"}</definedName>
    <definedName name="huy_2_5_1_1_1_1">{"'Sheet1'!$L$16"}</definedName>
    <definedName name="huy_2_5_1_1_2">{"'Sheet1'!$L$16"}</definedName>
    <definedName name="huy_2_5_1_2">{"'Sheet1'!$L$16"}</definedName>
    <definedName name="huy_2_5_1_2_1">{"'Sheet1'!$L$16"}</definedName>
    <definedName name="huy_2_5_1_3">{"'Sheet1'!$L$16"}</definedName>
    <definedName name="huy_2_5_2">{"'Sheet1'!$L$16"}</definedName>
    <definedName name="huy_2_5_2_1">{"'Sheet1'!$L$16"}</definedName>
    <definedName name="huy_2_5_2_1_1">{"'Sheet1'!$L$16"}</definedName>
    <definedName name="huy_2_5_2_2">{"'Sheet1'!$L$16"}</definedName>
    <definedName name="huy_2_5_3">{"'Sheet1'!$L$16"}</definedName>
    <definedName name="huy_2_5_3_1">{"'Sheet1'!$L$16"}</definedName>
    <definedName name="huy_2_5_4">{"'Sheet1'!$L$16"}</definedName>
    <definedName name="huy_3">{"'Sheet1'!$L$16"}</definedName>
    <definedName name="huy_3_1">{"'Sheet1'!$L$16"}</definedName>
    <definedName name="huy_3_1_1">{"'Sheet1'!$L$16"}</definedName>
    <definedName name="huy_3_1_1_1">{"'Sheet1'!$L$16"}</definedName>
    <definedName name="huy_3_1_1_1_1">{"'Sheet1'!$L$16"}</definedName>
    <definedName name="huy_3_1_1_1_1_1">{"'Sheet1'!$L$16"}</definedName>
    <definedName name="huy_3_1_1_1_1_1_1">{"'Sheet1'!$L$16"}</definedName>
    <definedName name="huy_3_1_1_1_1_1_1_1">{"'Sheet1'!$L$16"}</definedName>
    <definedName name="huy_3_1_1_1_1_1_2">{"'Sheet1'!$L$16"}</definedName>
    <definedName name="huy_3_1_1_1_1_2">{"'Sheet1'!$L$16"}</definedName>
    <definedName name="huy_3_1_1_1_1_2_1">{"'Sheet1'!$L$16"}</definedName>
    <definedName name="huy_3_1_1_1_1_3">{"'Sheet1'!$L$16"}</definedName>
    <definedName name="huy_3_1_1_1_2">{"'Sheet1'!$L$16"}</definedName>
    <definedName name="huy_3_1_1_1_2_1">{"'Sheet1'!$L$16"}</definedName>
    <definedName name="huy_3_1_1_1_2_1_1">{"'Sheet1'!$L$16"}</definedName>
    <definedName name="huy_3_1_1_1_2_2">{"'Sheet1'!$L$16"}</definedName>
    <definedName name="huy_3_1_1_1_3">{"'Sheet1'!$L$16"}</definedName>
    <definedName name="huy_3_1_1_1_3_1">{"'Sheet1'!$L$16"}</definedName>
    <definedName name="huy_3_1_1_1_4">{"'Sheet1'!$L$16"}</definedName>
    <definedName name="huy_3_1_1_2">{"'Sheet1'!$L$16"}</definedName>
    <definedName name="huy_3_1_1_2_1">{"'Sheet1'!$L$16"}</definedName>
    <definedName name="huy_3_1_1_2_1_1">{"'Sheet1'!$L$16"}</definedName>
    <definedName name="huy_3_1_1_2_1_1_1">{"'Sheet1'!$L$16"}</definedName>
    <definedName name="huy_3_1_1_2_1_2">{"'Sheet1'!$L$16"}</definedName>
    <definedName name="huy_3_1_1_2_2">{"'Sheet1'!$L$16"}</definedName>
    <definedName name="huy_3_1_1_2_2_1">{"'Sheet1'!$L$16"}</definedName>
    <definedName name="huy_3_1_1_2_3">{"'Sheet1'!$L$16"}</definedName>
    <definedName name="huy_3_1_1_3">{"'Sheet1'!$L$16"}</definedName>
    <definedName name="huy_3_1_1_3_1">{"'Sheet1'!$L$16"}</definedName>
    <definedName name="huy_3_1_1_3_1_1">{"'Sheet1'!$L$16"}</definedName>
    <definedName name="huy_3_1_1_3_2">{"'Sheet1'!$L$16"}</definedName>
    <definedName name="huy_3_1_1_4">{"'Sheet1'!$L$16"}</definedName>
    <definedName name="huy_3_1_1_4_1">{"'Sheet1'!$L$16"}</definedName>
    <definedName name="huy_3_1_1_5">{"'Sheet1'!$L$16"}</definedName>
    <definedName name="huy_3_1_2">{"'Sheet1'!$L$16"}</definedName>
    <definedName name="huy_3_1_2_1">{"'Sheet1'!$L$16"}</definedName>
    <definedName name="huy_3_1_2_1_1">{"'Sheet1'!$L$16"}</definedName>
    <definedName name="huy_3_1_2_1_1_1">{"'Sheet1'!$L$16"}</definedName>
    <definedName name="huy_3_1_2_1_1_1_1">{"'Sheet1'!$L$16"}</definedName>
    <definedName name="huy_3_1_2_1_1_2">{"'Sheet1'!$L$16"}</definedName>
    <definedName name="huy_3_1_2_1_2">{"'Sheet1'!$L$16"}</definedName>
    <definedName name="huy_3_1_2_1_2_1">{"'Sheet1'!$L$16"}</definedName>
    <definedName name="huy_3_1_2_1_3">{"'Sheet1'!$L$16"}</definedName>
    <definedName name="huy_3_1_2_2">{"'Sheet1'!$L$16"}</definedName>
    <definedName name="huy_3_1_2_2_1">{"'Sheet1'!$L$16"}</definedName>
    <definedName name="huy_3_1_2_2_1_1">{"'Sheet1'!$L$16"}</definedName>
    <definedName name="huy_3_1_2_2_2">{"'Sheet1'!$L$16"}</definedName>
    <definedName name="huy_3_1_2_3">{"'Sheet1'!$L$16"}</definedName>
    <definedName name="huy_3_1_2_3_1">{"'Sheet1'!$L$16"}</definedName>
    <definedName name="huy_3_1_2_4">{"'Sheet1'!$L$16"}</definedName>
    <definedName name="huy_3_1_3">{"'Sheet1'!$L$16"}</definedName>
    <definedName name="huy_3_1_3_1">{"'Sheet1'!$L$16"}</definedName>
    <definedName name="huy_3_1_3_1_1">{"'Sheet1'!$L$16"}</definedName>
    <definedName name="huy_3_1_3_1_1_1">{"'Sheet1'!$L$16"}</definedName>
    <definedName name="huy_3_1_3_1_1_1_1">{"'Sheet1'!$L$16"}</definedName>
    <definedName name="huy_3_1_3_1_1_2">{"'Sheet1'!$L$16"}</definedName>
    <definedName name="huy_3_1_3_1_2">{"'Sheet1'!$L$16"}</definedName>
    <definedName name="huy_3_1_3_1_2_1">{"'Sheet1'!$L$16"}</definedName>
    <definedName name="huy_3_1_3_1_3">{"'Sheet1'!$L$16"}</definedName>
    <definedName name="huy_3_1_3_2">{"'Sheet1'!$L$16"}</definedName>
    <definedName name="huy_3_1_3_2_1">{"'Sheet1'!$L$16"}</definedName>
    <definedName name="huy_3_1_3_2_1_1">{"'Sheet1'!$L$16"}</definedName>
    <definedName name="huy_3_1_3_2_2">{"'Sheet1'!$L$16"}</definedName>
    <definedName name="huy_3_1_3_3">{"'Sheet1'!$L$16"}</definedName>
    <definedName name="huy_3_1_3_3_1">{"'Sheet1'!$L$16"}</definedName>
    <definedName name="huy_3_1_3_4">{"'Sheet1'!$L$16"}</definedName>
    <definedName name="huy_3_1_4">{"'Sheet1'!$L$16"}</definedName>
    <definedName name="huy_3_1_4_1">{"'Sheet1'!$L$16"}</definedName>
    <definedName name="huy_3_1_4_1_1">{"'Sheet1'!$L$16"}</definedName>
    <definedName name="huy_3_1_4_1_1_1">{"'Sheet1'!$L$16"}</definedName>
    <definedName name="huy_3_1_4_1_2">{"'Sheet1'!$L$16"}</definedName>
    <definedName name="huy_3_1_4_2">{"'Sheet1'!$L$16"}</definedName>
    <definedName name="huy_3_1_4_2_1">{"'Sheet1'!$L$16"}</definedName>
    <definedName name="huy_3_1_4_3">{"'Sheet1'!$L$16"}</definedName>
    <definedName name="huy_3_1_5">{"'Sheet1'!$L$16"}</definedName>
    <definedName name="huy_3_1_5_1">{"'Sheet1'!$L$16"}</definedName>
    <definedName name="huy_3_1_5_1_1">{"'Sheet1'!$L$16"}</definedName>
    <definedName name="huy_3_1_5_2">{"'Sheet1'!$L$16"}</definedName>
    <definedName name="huy_3_2">{"'Sheet1'!$L$16"}</definedName>
    <definedName name="huy_3_2_1">{"'Sheet1'!$L$16"}</definedName>
    <definedName name="huy_3_2_1_1">{"'Sheet1'!$L$16"}</definedName>
    <definedName name="huy_3_2_1_1_1">{"'Sheet1'!$L$16"}</definedName>
    <definedName name="huy_3_2_1_1_1_1">{"'Sheet1'!$L$16"}</definedName>
    <definedName name="huy_3_2_1_1_1_1_1">{"'Sheet1'!$L$16"}</definedName>
    <definedName name="huy_3_2_1_1_1_1_1_1">{"'Sheet1'!$L$16"}</definedName>
    <definedName name="huy_3_2_1_1_1_1_2">{"'Sheet1'!$L$16"}</definedName>
    <definedName name="huy_3_2_1_1_1_2">{"'Sheet1'!$L$16"}</definedName>
    <definedName name="huy_3_2_1_1_1_2_1">{"'Sheet1'!$L$16"}</definedName>
    <definedName name="huy_3_2_1_1_1_3">{"'Sheet1'!$L$16"}</definedName>
    <definedName name="huy_3_2_1_1_2">{"'Sheet1'!$L$16"}</definedName>
    <definedName name="huy_3_2_1_1_2_1">{"'Sheet1'!$L$16"}</definedName>
    <definedName name="huy_3_2_1_1_2_1_1">{"'Sheet1'!$L$16"}</definedName>
    <definedName name="huy_3_2_1_1_2_2">{"'Sheet1'!$L$16"}</definedName>
    <definedName name="huy_3_2_1_1_3">{"'Sheet1'!$L$16"}</definedName>
    <definedName name="huy_3_2_1_1_3_1">{"'Sheet1'!$L$16"}</definedName>
    <definedName name="huy_3_2_1_1_4">{"'Sheet1'!$L$16"}</definedName>
    <definedName name="huy_3_2_1_2">{"'Sheet1'!$L$16"}</definedName>
    <definedName name="huy_3_2_1_2_1">{"'Sheet1'!$L$16"}</definedName>
    <definedName name="huy_3_2_1_2_1_1">{"'Sheet1'!$L$16"}</definedName>
    <definedName name="huy_3_2_1_2_1_1_1">{"'Sheet1'!$L$16"}</definedName>
    <definedName name="huy_3_2_1_2_1_2">{"'Sheet1'!$L$16"}</definedName>
    <definedName name="huy_3_2_1_2_2">{"'Sheet1'!$L$16"}</definedName>
    <definedName name="huy_3_2_1_2_2_1">{"'Sheet1'!$L$16"}</definedName>
    <definedName name="huy_3_2_1_2_3">{"'Sheet1'!$L$16"}</definedName>
    <definedName name="huy_3_2_1_3">{"'Sheet1'!$L$16"}</definedName>
    <definedName name="huy_3_2_1_3_1">{"'Sheet1'!$L$16"}</definedName>
    <definedName name="huy_3_2_1_3_1_1">{"'Sheet1'!$L$16"}</definedName>
    <definedName name="huy_3_2_1_3_2">{"'Sheet1'!$L$16"}</definedName>
    <definedName name="huy_3_2_1_4">{"'Sheet1'!$L$16"}</definedName>
    <definedName name="huy_3_2_1_4_1">{"'Sheet1'!$L$16"}</definedName>
    <definedName name="huy_3_2_1_5">{"'Sheet1'!$L$16"}</definedName>
    <definedName name="huy_3_2_2">{"'Sheet1'!$L$16"}</definedName>
    <definedName name="huy_3_2_2_1">{"'Sheet1'!$L$16"}</definedName>
    <definedName name="huy_3_2_2_1_1">{"'Sheet1'!$L$16"}</definedName>
    <definedName name="huy_3_2_2_1_1_1">{"'Sheet1'!$L$16"}</definedName>
    <definedName name="huy_3_2_2_1_1_1_1">{"'Sheet1'!$L$16"}</definedName>
    <definedName name="huy_3_2_2_1_1_2">{"'Sheet1'!$L$16"}</definedName>
    <definedName name="huy_3_2_2_1_2">{"'Sheet1'!$L$16"}</definedName>
    <definedName name="huy_3_2_2_1_2_1">{"'Sheet1'!$L$16"}</definedName>
    <definedName name="huy_3_2_2_1_3">{"'Sheet1'!$L$16"}</definedName>
    <definedName name="huy_3_2_2_2">{"'Sheet1'!$L$16"}</definedName>
    <definedName name="huy_3_2_2_2_1">{"'Sheet1'!$L$16"}</definedName>
    <definedName name="huy_3_2_2_2_1_1">{"'Sheet1'!$L$16"}</definedName>
    <definedName name="huy_3_2_2_2_2">{"'Sheet1'!$L$16"}</definedName>
    <definedName name="huy_3_2_2_3">{"'Sheet1'!$L$16"}</definedName>
    <definedName name="huy_3_2_2_3_1">{"'Sheet1'!$L$16"}</definedName>
    <definedName name="huy_3_2_2_4">{"'Sheet1'!$L$16"}</definedName>
    <definedName name="huy_3_2_3">{"'Sheet1'!$L$16"}</definedName>
    <definedName name="huy_3_2_3_1">{"'Sheet1'!$L$16"}</definedName>
    <definedName name="huy_3_2_3_1_1">{"'Sheet1'!$L$16"}</definedName>
    <definedName name="huy_3_2_3_1_1_1">{"'Sheet1'!$L$16"}</definedName>
    <definedName name="huy_3_2_3_1_1_1_1">{"'Sheet1'!$L$16"}</definedName>
    <definedName name="huy_3_2_3_1_1_2">{"'Sheet1'!$L$16"}</definedName>
    <definedName name="huy_3_2_3_1_2">{"'Sheet1'!$L$16"}</definedName>
    <definedName name="huy_3_2_3_1_2_1">{"'Sheet1'!$L$16"}</definedName>
    <definedName name="huy_3_2_3_1_3">{"'Sheet1'!$L$16"}</definedName>
    <definedName name="huy_3_2_3_2">{"'Sheet1'!$L$16"}</definedName>
    <definedName name="huy_3_2_3_2_1">{"'Sheet1'!$L$16"}</definedName>
    <definedName name="huy_3_2_3_2_1_1">{"'Sheet1'!$L$16"}</definedName>
    <definedName name="huy_3_2_3_2_2">{"'Sheet1'!$L$16"}</definedName>
    <definedName name="huy_3_2_3_3">{"'Sheet1'!$L$16"}</definedName>
    <definedName name="huy_3_2_3_3_1">{"'Sheet1'!$L$16"}</definedName>
    <definedName name="huy_3_2_3_4">{"'Sheet1'!$L$16"}</definedName>
    <definedName name="huy_3_2_4">{"'Sheet1'!$L$16"}</definedName>
    <definedName name="huy_3_2_4_1">{"'Sheet1'!$L$16"}</definedName>
    <definedName name="huy_3_2_4_1_1">{"'Sheet1'!$L$16"}</definedName>
    <definedName name="huy_3_2_4_1_1_1">{"'Sheet1'!$L$16"}</definedName>
    <definedName name="huy_3_2_4_1_2">{"'Sheet1'!$L$16"}</definedName>
    <definedName name="huy_3_2_4_2">{"'Sheet1'!$L$16"}</definedName>
    <definedName name="huy_3_2_4_2_1">{"'Sheet1'!$L$16"}</definedName>
    <definedName name="huy_3_2_4_3">{"'Sheet1'!$L$16"}</definedName>
    <definedName name="huy_3_2_5">{"'Sheet1'!$L$16"}</definedName>
    <definedName name="huy_3_2_5_1">{"'Sheet1'!$L$16"}</definedName>
    <definedName name="huy_3_2_5_1_1">{"'Sheet1'!$L$16"}</definedName>
    <definedName name="huy_3_2_5_2">{"'Sheet1'!$L$16"}</definedName>
    <definedName name="huy_3_3">{"'Sheet1'!$L$16"}</definedName>
    <definedName name="huy_3_3_1">{"'Sheet1'!$L$16"}</definedName>
    <definedName name="huy_3_3_1_1">{"'Sheet1'!$L$16"}</definedName>
    <definedName name="huy_3_3_1_1_1">{"'Sheet1'!$L$16"}</definedName>
    <definedName name="huy_3_3_1_1_1_1">{"'Sheet1'!$L$16"}</definedName>
    <definedName name="huy_3_3_1_1_1_1_1">{"'Sheet1'!$L$16"}</definedName>
    <definedName name="huy_3_3_1_1_1_1_1_1">{"'Sheet1'!$L$16"}</definedName>
    <definedName name="huy_3_3_1_1_1_1_2">{"'Sheet1'!$L$16"}</definedName>
    <definedName name="huy_3_3_1_1_1_2">{"'Sheet1'!$L$16"}</definedName>
    <definedName name="huy_3_3_1_1_1_2_1">{"'Sheet1'!$L$16"}</definedName>
    <definedName name="huy_3_3_1_1_1_3">{"'Sheet1'!$L$16"}</definedName>
    <definedName name="huy_3_3_1_1_2">{"'Sheet1'!$L$16"}</definedName>
    <definedName name="huy_3_3_1_1_2_1">{"'Sheet1'!$L$16"}</definedName>
    <definedName name="huy_3_3_1_1_2_1_1">{"'Sheet1'!$L$16"}</definedName>
    <definedName name="huy_3_3_1_1_2_2">{"'Sheet1'!$L$16"}</definedName>
    <definedName name="huy_3_3_1_1_3">{"'Sheet1'!$L$16"}</definedName>
    <definedName name="huy_3_3_1_1_3_1">{"'Sheet1'!$L$16"}</definedName>
    <definedName name="huy_3_3_1_1_4">{"'Sheet1'!$L$16"}</definedName>
    <definedName name="huy_3_3_1_2">{"'Sheet1'!$L$16"}</definedName>
    <definedName name="huy_3_3_1_2_1">{"'Sheet1'!$L$16"}</definedName>
    <definedName name="huy_3_3_1_2_1_1">{"'Sheet1'!$L$16"}</definedName>
    <definedName name="huy_3_3_1_2_1_1_1">{"'Sheet1'!$L$16"}</definedName>
    <definedName name="huy_3_3_1_2_1_2">{"'Sheet1'!$L$16"}</definedName>
    <definedName name="huy_3_3_1_2_2">{"'Sheet1'!$L$16"}</definedName>
    <definedName name="huy_3_3_1_2_2_1">{"'Sheet1'!$L$16"}</definedName>
    <definedName name="huy_3_3_1_2_3">{"'Sheet1'!$L$16"}</definedName>
    <definedName name="huy_3_3_1_3">{"'Sheet1'!$L$16"}</definedName>
    <definedName name="huy_3_3_1_3_1">{"'Sheet1'!$L$16"}</definedName>
    <definedName name="huy_3_3_1_3_1_1">{"'Sheet1'!$L$16"}</definedName>
    <definedName name="huy_3_3_1_3_2">{"'Sheet1'!$L$16"}</definedName>
    <definedName name="huy_3_3_1_4">{"'Sheet1'!$L$16"}</definedName>
    <definedName name="huy_3_3_1_4_1">{"'Sheet1'!$L$16"}</definedName>
    <definedName name="huy_3_3_1_5">{"'Sheet1'!$L$16"}</definedName>
    <definedName name="huy_3_3_2">{"'Sheet1'!$L$16"}</definedName>
    <definedName name="huy_3_3_2_1">{"'Sheet1'!$L$16"}</definedName>
    <definedName name="huy_3_3_2_1_1">{"'Sheet1'!$L$16"}</definedName>
    <definedName name="huy_3_3_2_1_1_1">{"'Sheet1'!$L$16"}</definedName>
    <definedName name="huy_3_3_2_1_1_1_1">{"'Sheet1'!$L$16"}</definedName>
    <definedName name="huy_3_3_2_1_1_2">{"'Sheet1'!$L$16"}</definedName>
    <definedName name="huy_3_3_2_1_2">{"'Sheet1'!$L$16"}</definedName>
    <definedName name="huy_3_3_2_1_2_1">{"'Sheet1'!$L$16"}</definedName>
    <definedName name="huy_3_3_2_1_3">{"'Sheet1'!$L$16"}</definedName>
    <definedName name="huy_3_3_2_2">{"'Sheet1'!$L$16"}</definedName>
    <definedName name="huy_3_3_2_2_1">{"'Sheet1'!$L$16"}</definedName>
    <definedName name="huy_3_3_2_2_1_1">{"'Sheet1'!$L$16"}</definedName>
    <definedName name="huy_3_3_2_2_2">{"'Sheet1'!$L$16"}</definedName>
    <definedName name="huy_3_3_2_3">{"'Sheet1'!$L$16"}</definedName>
    <definedName name="huy_3_3_2_3_1">{"'Sheet1'!$L$16"}</definedName>
    <definedName name="huy_3_3_2_4">{"'Sheet1'!$L$16"}</definedName>
    <definedName name="huy_3_3_3">{"'Sheet1'!$L$16"}</definedName>
    <definedName name="huy_3_3_3_1">{"'Sheet1'!$L$16"}</definedName>
    <definedName name="huy_3_3_3_1_1">{"'Sheet1'!$L$16"}</definedName>
    <definedName name="huy_3_3_3_1_1_1">{"'Sheet1'!$L$16"}</definedName>
    <definedName name="huy_3_3_3_1_1_1_1">{"'Sheet1'!$L$16"}</definedName>
    <definedName name="huy_3_3_3_1_1_2">{"'Sheet1'!$L$16"}</definedName>
    <definedName name="huy_3_3_3_1_2">{"'Sheet1'!$L$16"}</definedName>
    <definedName name="huy_3_3_3_1_2_1">{"'Sheet1'!$L$16"}</definedName>
    <definedName name="huy_3_3_3_1_3">{"'Sheet1'!$L$16"}</definedName>
    <definedName name="huy_3_3_3_2">{"'Sheet1'!$L$16"}</definedName>
    <definedName name="huy_3_3_3_2_1">{"'Sheet1'!$L$16"}</definedName>
    <definedName name="huy_3_3_3_2_1_1">{"'Sheet1'!$L$16"}</definedName>
    <definedName name="huy_3_3_3_2_2">{"'Sheet1'!$L$16"}</definedName>
    <definedName name="huy_3_3_3_3">{"'Sheet1'!$L$16"}</definedName>
    <definedName name="huy_3_3_3_3_1">{"'Sheet1'!$L$16"}</definedName>
    <definedName name="huy_3_3_3_4">{"'Sheet1'!$L$16"}</definedName>
    <definedName name="huy_3_3_4">{"'Sheet1'!$L$16"}</definedName>
    <definedName name="huy_3_3_4_1">{"'Sheet1'!$L$16"}</definedName>
    <definedName name="huy_3_3_4_1_1">{"'Sheet1'!$L$16"}</definedName>
    <definedName name="huy_3_3_4_1_1_1">{"'Sheet1'!$L$16"}</definedName>
    <definedName name="huy_3_3_4_1_2">{"'Sheet1'!$L$16"}</definedName>
    <definedName name="huy_3_3_4_2">{"'Sheet1'!$L$16"}</definedName>
    <definedName name="huy_3_3_4_2_1">{"'Sheet1'!$L$16"}</definedName>
    <definedName name="huy_3_3_4_3">{"'Sheet1'!$L$16"}</definedName>
    <definedName name="huy_3_3_5">{"'Sheet1'!$L$16"}</definedName>
    <definedName name="huy_3_3_5_1">{"'Sheet1'!$L$16"}</definedName>
    <definedName name="huy_3_3_5_1_1">{"'Sheet1'!$L$16"}</definedName>
    <definedName name="huy_3_3_5_2">{"'Sheet1'!$L$16"}</definedName>
    <definedName name="huy_3_4">{"'Sheet1'!$L$16"}</definedName>
    <definedName name="huy_3_4_1">{"'Sheet1'!$L$16"}</definedName>
    <definedName name="huy_3_4_1_1">{"'Sheet1'!$L$16"}</definedName>
    <definedName name="huy_3_4_1_1_1">{"'Sheet1'!$L$16"}</definedName>
    <definedName name="huy_3_4_1_1_1_1">{"'Sheet1'!$L$16"}</definedName>
    <definedName name="huy_3_4_1_1_1_1_1">{"'Sheet1'!$L$16"}</definedName>
    <definedName name="huy_3_4_1_1_1_2">{"'Sheet1'!$L$16"}</definedName>
    <definedName name="huy_3_4_1_1_2">{"'Sheet1'!$L$16"}</definedName>
    <definedName name="huy_3_4_1_1_2_1">{"'Sheet1'!$L$16"}</definedName>
    <definedName name="huy_3_4_1_1_3">{"'Sheet1'!$L$16"}</definedName>
    <definedName name="huy_3_4_1_2">{"'Sheet1'!$L$16"}</definedName>
    <definedName name="huy_3_4_1_2_1">{"'Sheet1'!$L$16"}</definedName>
    <definedName name="huy_3_4_1_2_1_1">{"'Sheet1'!$L$16"}</definedName>
    <definedName name="huy_3_4_1_2_2">{"'Sheet1'!$L$16"}</definedName>
    <definedName name="huy_3_4_1_3">{"'Sheet1'!$L$16"}</definedName>
    <definedName name="huy_3_4_1_3_1">{"'Sheet1'!$L$16"}</definedName>
    <definedName name="huy_3_4_1_4">{"'Sheet1'!$L$16"}</definedName>
    <definedName name="huy_3_4_2">{"'Sheet1'!$L$16"}</definedName>
    <definedName name="huy_3_4_2_1">{"'Sheet1'!$L$16"}</definedName>
    <definedName name="huy_3_4_2_1_1">{"'Sheet1'!$L$16"}</definedName>
    <definedName name="huy_3_4_2_1_1_1">{"'Sheet1'!$L$16"}</definedName>
    <definedName name="huy_3_4_2_1_2">{"'Sheet1'!$L$16"}</definedName>
    <definedName name="huy_3_4_2_2">{"'Sheet1'!$L$16"}</definedName>
    <definedName name="huy_3_4_2_2_1">{"'Sheet1'!$L$16"}</definedName>
    <definedName name="huy_3_4_2_3">{"'Sheet1'!$L$16"}</definedName>
    <definedName name="huy_3_4_3">{"'Sheet1'!$L$16"}</definedName>
    <definedName name="huy_3_4_3_1">{"'Sheet1'!$L$16"}</definedName>
    <definedName name="huy_3_4_3_1_1">{"'Sheet1'!$L$16"}</definedName>
    <definedName name="huy_3_4_3_2">{"'Sheet1'!$L$16"}</definedName>
    <definedName name="huy_3_4_4">{"'Sheet1'!$L$16"}</definedName>
    <definedName name="huy_3_4_4_1">{"'Sheet1'!$L$16"}</definedName>
    <definedName name="huy_3_4_5">{"'Sheet1'!$L$16"}</definedName>
    <definedName name="huy_3_5">{"'Sheet1'!$L$16"}</definedName>
    <definedName name="huy_3_5_1">{"'Sheet1'!$L$16"}</definedName>
    <definedName name="huy_3_5_1_1">{"'Sheet1'!$L$16"}</definedName>
    <definedName name="huy_3_5_1_1_1">{"'Sheet1'!$L$16"}</definedName>
    <definedName name="huy_3_5_1_1_1_1">{"'Sheet1'!$L$16"}</definedName>
    <definedName name="huy_3_5_1_1_2">{"'Sheet1'!$L$16"}</definedName>
    <definedName name="huy_3_5_1_2">{"'Sheet1'!$L$16"}</definedName>
    <definedName name="huy_3_5_1_2_1">{"'Sheet1'!$L$16"}</definedName>
    <definedName name="huy_3_5_1_3">{"'Sheet1'!$L$16"}</definedName>
    <definedName name="huy_3_5_2">{"'Sheet1'!$L$16"}</definedName>
    <definedName name="huy_3_5_2_1">{"'Sheet1'!$L$16"}</definedName>
    <definedName name="huy_3_5_2_1_1">{"'Sheet1'!$L$16"}</definedName>
    <definedName name="huy_3_5_2_2">{"'Sheet1'!$L$16"}</definedName>
    <definedName name="huy_3_5_3">{"'Sheet1'!$L$16"}</definedName>
    <definedName name="huy_3_5_3_1">{"'Sheet1'!$L$16"}</definedName>
    <definedName name="huy_3_5_4">{"'Sheet1'!$L$16"}</definedName>
    <definedName name="huy_4">{"'Sheet1'!$L$16"}</definedName>
    <definedName name="huy_4_1">{"'Sheet1'!$L$16"}</definedName>
    <definedName name="huy_4_1_1">{"'Sheet1'!$L$16"}</definedName>
    <definedName name="huy_4_1_1_1">{"'Sheet1'!$L$16"}</definedName>
    <definedName name="huy_4_1_1_1_1">{"'Sheet1'!$L$16"}</definedName>
    <definedName name="huy_4_1_1_1_1_1">{"'Sheet1'!$L$16"}</definedName>
    <definedName name="huy_4_1_1_1_1_1_1">{"'Sheet1'!$L$16"}</definedName>
    <definedName name="huy_4_1_1_1_1_2">{"'Sheet1'!$L$16"}</definedName>
    <definedName name="huy_4_1_1_1_2">{"'Sheet1'!$L$16"}</definedName>
    <definedName name="huy_4_1_1_1_2_1">{"'Sheet1'!$L$16"}</definedName>
    <definedName name="huy_4_1_1_1_3">{"'Sheet1'!$L$16"}</definedName>
    <definedName name="huy_4_1_1_2">{"'Sheet1'!$L$16"}</definedName>
    <definedName name="huy_4_1_1_2_1">{"'Sheet1'!$L$16"}</definedName>
    <definedName name="huy_4_1_1_2_1_1">{"'Sheet1'!$L$16"}</definedName>
    <definedName name="huy_4_1_1_2_2">{"'Sheet1'!$L$16"}</definedName>
    <definedName name="huy_4_1_1_3">{"'Sheet1'!$L$16"}</definedName>
    <definedName name="huy_4_1_1_3_1">{"'Sheet1'!$L$16"}</definedName>
    <definedName name="huy_4_1_1_4">{"'Sheet1'!$L$16"}</definedName>
    <definedName name="huy_4_1_2">{"'Sheet1'!$L$16"}</definedName>
    <definedName name="huy_4_1_2_1">{"'Sheet1'!$L$16"}</definedName>
    <definedName name="huy_4_1_2_1_1">{"'Sheet1'!$L$16"}</definedName>
    <definedName name="huy_4_1_2_1_1_1">{"'Sheet1'!$L$16"}</definedName>
    <definedName name="huy_4_1_2_1_2">{"'Sheet1'!$L$16"}</definedName>
    <definedName name="huy_4_1_2_2">{"'Sheet1'!$L$16"}</definedName>
    <definedName name="huy_4_1_2_2_1">{"'Sheet1'!$L$16"}</definedName>
    <definedName name="huy_4_1_2_3">{"'Sheet1'!$L$16"}</definedName>
    <definedName name="huy_4_1_3">{"'Sheet1'!$L$16"}</definedName>
    <definedName name="huy_4_1_3_1">{"'Sheet1'!$L$16"}</definedName>
    <definedName name="huy_4_1_3_1_1">{"'Sheet1'!$L$16"}</definedName>
    <definedName name="huy_4_1_3_2">{"'Sheet1'!$L$16"}</definedName>
    <definedName name="huy_4_1_4">{"'Sheet1'!$L$16"}</definedName>
    <definedName name="huy_4_1_4_1">{"'Sheet1'!$L$16"}</definedName>
    <definedName name="huy_4_1_5">{"'Sheet1'!$L$16"}</definedName>
    <definedName name="huy_4_2">{"'Sheet1'!$L$16"}</definedName>
    <definedName name="huy_4_2_1">{"'Sheet1'!$L$16"}</definedName>
    <definedName name="huy_4_2_1_1">{"'Sheet1'!$L$16"}</definedName>
    <definedName name="huy_4_2_1_1_1">{"'Sheet1'!$L$16"}</definedName>
    <definedName name="huy_4_2_1_1_1_1">{"'Sheet1'!$L$16"}</definedName>
    <definedName name="huy_4_2_1_1_2">{"'Sheet1'!$L$16"}</definedName>
    <definedName name="huy_4_2_1_2">{"'Sheet1'!$L$16"}</definedName>
    <definedName name="huy_4_2_1_2_1">{"'Sheet1'!$L$16"}</definedName>
    <definedName name="huy_4_2_1_3">{"'Sheet1'!$L$16"}</definedName>
    <definedName name="huy_4_2_2">{"'Sheet1'!$L$16"}</definedName>
    <definedName name="huy_4_2_2_1">{"'Sheet1'!$L$16"}</definedName>
    <definedName name="huy_4_2_2_1_1">{"'Sheet1'!$L$16"}</definedName>
    <definedName name="huy_4_2_2_2">{"'Sheet1'!$L$16"}</definedName>
    <definedName name="huy_4_2_3">{"'Sheet1'!$L$16"}</definedName>
    <definedName name="huy_4_2_3_1">{"'Sheet1'!$L$16"}</definedName>
    <definedName name="huy_4_2_4">{"'Sheet1'!$L$16"}</definedName>
    <definedName name="huy_4_3">{"'Sheet1'!$L$16"}</definedName>
    <definedName name="huy_4_3_1">{"'Sheet1'!$L$16"}</definedName>
    <definedName name="huy_4_3_1_1">{"'Sheet1'!$L$16"}</definedName>
    <definedName name="huy_4_3_1_1_1">{"'Sheet1'!$L$16"}</definedName>
    <definedName name="huy_4_3_1_1_1_1">{"'Sheet1'!$L$16"}</definedName>
    <definedName name="huy_4_3_1_1_2">{"'Sheet1'!$L$16"}</definedName>
    <definedName name="huy_4_3_1_2">{"'Sheet1'!$L$16"}</definedName>
    <definedName name="huy_4_3_1_2_1">{"'Sheet1'!$L$16"}</definedName>
    <definedName name="huy_4_3_1_3">{"'Sheet1'!$L$16"}</definedName>
    <definedName name="huy_4_3_2">{"'Sheet1'!$L$16"}</definedName>
    <definedName name="huy_4_3_2_1">{"'Sheet1'!$L$16"}</definedName>
    <definedName name="huy_4_3_2_1_1">{"'Sheet1'!$L$16"}</definedName>
    <definedName name="huy_4_3_2_2">{"'Sheet1'!$L$16"}</definedName>
    <definedName name="huy_4_3_3">{"'Sheet1'!$L$16"}</definedName>
    <definedName name="huy_4_3_3_1">{"'Sheet1'!$L$16"}</definedName>
    <definedName name="huy_4_3_4">{"'Sheet1'!$L$16"}</definedName>
    <definedName name="huy_4_4">{"'Sheet1'!$L$16"}</definedName>
    <definedName name="huy_4_4_1">{"'Sheet1'!$L$16"}</definedName>
    <definedName name="huy_4_4_1_1">{"'Sheet1'!$L$16"}</definedName>
    <definedName name="huy_4_4_1_1_1">{"'Sheet1'!$L$16"}</definedName>
    <definedName name="huy_4_4_1_2">{"'Sheet1'!$L$16"}</definedName>
    <definedName name="huy_4_4_2">{"'Sheet1'!$L$16"}</definedName>
    <definedName name="huy_4_4_2_1">{"'Sheet1'!$L$16"}</definedName>
    <definedName name="huy_4_4_3">{"'Sheet1'!$L$16"}</definedName>
    <definedName name="huy_4_5">{"'Sheet1'!$L$16"}</definedName>
    <definedName name="huy_4_5_1">{"'Sheet1'!$L$16"}</definedName>
    <definedName name="huy_4_5_1_1">{"'Sheet1'!$L$16"}</definedName>
    <definedName name="huy_4_5_2">{"'Sheet1'!$L$16"}</definedName>
    <definedName name="huy_5">{"'Sheet1'!$L$16"}</definedName>
    <definedName name="huy_5_1">{"'Sheet1'!$L$16"}</definedName>
    <definedName name="huy_5_1_1">{"'Sheet1'!$L$16"}</definedName>
    <definedName name="huy_5_1_1_1">{"'Sheet1'!$L$16"}</definedName>
    <definedName name="huy_5_1_1_1_1">{"'Sheet1'!$L$16"}</definedName>
    <definedName name="huy_5_1_1_1_1_1">{"'Sheet1'!$L$16"}</definedName>
    <definedName name="huy_5_1_1_1_1_1_1">{"'Sheet1'!$L$16"}</definedName>
    <definedName name="huy_5_1_1_1_1_2">{"'Sheet1'!$L$16"}</definedName>
    <definedName name="huy_5_1_1_1_2">{"'Sheet1'!$L$16"}</definedName>
    <definedName name="huy_5_1_1_1_2_1">{"'Sheet1'!$L$16"}</definedName>
    <definedName name="huy_5_1_1_1_3">{"'Sheet1'!$L$16"}</definedName>
    <definedName name="huy_5_1_1_2">{"'Sheet1'!$L$16"}</definedName>
    <definedName name="huy_5_1_1_2_1">{"'Sheet1'!$L$16"}</definedName>
    <definedName name="huy_5_1_1_2_1_1">{"'Sheet1'!$L$16"}</definedName>
    <definedName name="huy_5_1_1_2_2">{"'Sheet1'!$L$16"}</definedName>
    <definedName name="huy_5_1_1_3">{"'Sheet1'!$L$16"}</definedName>
    <definedName name="huy_5_1_1_3_1">{"'Sheet1'!$L$16"}</definedName>
    <definedName name="huy_5_1_1_4">{"'Sheet1'!$L$16"}</definedName>
    <definedName name="huy_5_1_2">{"'Sheet1'!$L$16"}</definedName>
    <definedName name="huy_5_1_2_1">{"'Sheet1'!$L$16"}</definedName>
    <definedName name="huy_5_1_2_1_1">{"'Sheet1'!$L$16"}</definedName>
    <definedName name="huy_5_1_2_1_1_1">{"'Sheet1'!$L$16"}</definedName>
    <definedName name="huy_5_1_2_1_2">{"'Sheet1'!$L$16"}</definedName>
    <definedName name="huy_5_1_2_2">{"'Sheet1'!$L$16"}</definedName>
    <definedName name="huy_5_1_2_2_1">{"'Sheet1'!$L$16"}</definedName>
    <definedName name="huy_5_1_2_3">{"'Sheet1'!$L$16"}</definedName>
    <definedName name="huy_5_1_3">{"'Sheet1'!$L$16"}</definedName>
    <definedName name="huy_5_1_3_1">{"'Sheet1'!$L$16"}</definedName>
    <definedName name="huy_5_1_3_1_1">{"'Sheet1'!$L$16"}</definedName>
    <definedName name="huy_5_1_3_2">{"'Sheet1'!$L$16"}</definedName>
    <definedName name="huy_5_1_4">{"'Sheet1'!$L$16"}</definedName>
    <definedName name="huy_5_1_4_1">{"'Sheet1'!$L$16"}</definedName>
    <definedName name="huy_5_1_5">{"'Sheet1'!$L$16"}</definedName>
    <definedName name="huy_5_2">{"'Sheet1'!$L$16"}</definedName>
    <definedName name="huy_5_2_1">{"'Sheet1'!$L$16"}</definedName>
    <definedName name="huy_5_2_1_1">{"'Sheet1'!$L$16"}</definedName>
    <definedName name="huy_5_2_1_1_1">{"'Sheet1'!$L$16"}</definedName>
    <definedName name="huy_5_2_1_1_1_1">{"'Sheet1'!$L$16"}</definedName>
    <definedName name="huy_5_2_1_1_2">{"'Sheet1'!$L$16"}</definedName>
    <definedName name="huy_5_2_1_2">{"'Sheet1'!$L$16"}</definedName>
    <definedName name="huy_5_2_1_2_1">{"'Sheet1'!$L$16"}</definedName>
    <definedName name="huy_5_2_1_3">{"'Sheet1'!$L$16"}</definedName>
    <definedName name="huy_5_2_2">{"'Sheet1'!$L$16"}</definedName>
    <definedName name="huy_5_2_2_1">{"'Sheet1'!$L$16"}</definedName>
    <definedName name="huy_5_2_2_1_1">{"'Sheet1'!$L$16"}</definedName>
    <definedName name="huy_5_2_2_2">{"'Sheet1'!$L$16"}</definedName>
    <definedName name="huy_5_2_3">{"'Sheet1'!$L$16"}</definedName>
    <definedName name="huy_5_2_3_1">{"'Sheet1'!$L$16"}</definedName>
    <definedName name="huy_5_2_4">{"'Sheet1'!$L$16"}</definedName>
    <definedName name="huy_5_3">{"'Sheet1'!$L$16"}</definedName>
    <definedName name="huy_5_3_1">{"'Sheet1'!$L$16"}</definedName>
    <definedName name="huy_5_3_1_1">{"'Sheet1'!$L$16"}</definedName>
    <definedName name="huy_5_3_1_1_1">{"'Sheet1'!$L$16"}</definedName>
    <definedName name="huy_5_3_1_1_1_1">{"'Sheet1'!$L$16"}</definedName>
    <definedName name="huy_5_3_1_1_2">{"'Sheet1'!$L$16"}</definedName>
    <definedName name="huy_5_3_1_2">{"'Sheet1'!$L$16"}</definedName>
    <definedName name="huy_5_3_1_2_1">{"'Sheet1'!$L$16"}</definedName>
    <definedName name="huy_5_3_1_3">{"'Sheet1'!$L$16"}</definedName>
    <definedName name="huy_5_3_2">{"'Sheet1'!$L$16"}</definedName>
    <definedName name="huy_5_3_2_1">{"'Sheet1'!$L$16"}</definedName>
    <definedName name="huy_5_3_2_1_1">{"'Sheet1'!$L$16"}</definedName>
    <definedName name="huy_5_3_2_2">{"'Sheet1'!$L$16"}</definedName>
    <definedName name="huy_5_3_3">{"'Sheet1'!$L$16"}</definedName>
    <definedName name="huy_5_3_3_1">{"'Sheet1'!$L$16"}</definedName>
    <definedName name="huy_5_3_4">{"'Sheet1'!$L$16"}</definedName>
    <definedName name="huy_5_4">{"'Sheet1'!$L$16"}</definedName>
    <definedName name="huy_5_4_1">{"'Sheet1'!$L$16"}</definedName>
    <definedName name="huy_5_4_1_1">{"'Sheet1'!$L$16"}</definedName>
    <definedName name="huy_5_4_1_1_1">{"'Sheet1'!$L$16"}</definedName>
    <definedName name="huy_5_4_1_2">{"'Sheet1'!$L$16"}</definedName>
    <definedName name="huy_5_4_2">{"'Sheet1'!$L$16"}</definedName>
    <definedName name="huy_5_4_2_1">{"'Sheet1'!$L$16"}</definedName>
    <definedName name="huy_5_4_3">{"'Sheet1'!$L$16"}</definedName>
    <definedName name="huy_5_5">{"'Sheet1'!$L$16"}</definedName>
    <definedName name="huy_5_5_1">{"'Sheet1'!$L$16"}</definedName>
    <definedName name="huy_5_5_1_1">{"'Sheet1'!$L$16"}</definedName>
    <definedName name="huy_5_5_2">{"'Sheet1'!$L$16"}</definedName>
    <definedName name="HUYHAN">#REF!</definedName>
    <definedName name="HUYHAN_1">#REF!</definedName>
    <definedName name="HUYHAN_2">#REF!</definedName>
    <definedName name="huymoi" hidden="1">{"'Sheet1'!$L$16"}</definedName>
    <definedName name="huymoi_1" hidden="1">{"'Sheet1'!$L$16"}</definedName>
    <definedName name="huymoi_1_1" hidden="1">{"'Sheet1'!$L$16"}</definedName>
    <definedName name="huymoi_1_1_1" hidden="1">{"'Sheet1'!$L$16"}</definedName>
    <definedName name="huymoi_1_2" hidden="1">{"'Sheet1'!$L$16"}</definedName>
    <definedName name="huymoi_2" hidden="1">{"'Sheet1'!$L$16"}</definedName>
    <definedName name="huymoi_2_1" hidden="1">{"'Sheet1'!$L$16"}</definedName>
    <definedName name="huymoi_3" hidden="1">{"'Sheet1'!$L$16"}</definedName>
    <definedName name="HVLDP">#REF!</definedName>
    <definedName name="hwtrwrw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I">#REF!</definedName>
    <definedName name="I.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I.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I_A">#REF!</definedName>
    <definedName name="I_A_1">#REF!</definedName>
    <definedName name="I_A_1_1">#REF!</definedName>
    <definedName name="I_A_1_1_1">#REF!</definedName>
    <definedName name="I_A_1_2">#REF!</definedName>
    <definedName name="I_A_2">#REF!</definedName>
    <definedName name="I_A_2_1">#REF!</definedName>
    <definedName name="I_A_2_1_1">#REF!</definedName>
    <definedName name="I_A_2_2">#REF!</definedName>
    <definedName name="I_B">#REF!</definedName>
    <definedName name="I_B_1">#REF!</definedName>
    <definedName name="I_B_1_1">#REF!</definedName>
    <definedName name="I_B_1_1_1">#REF!</definedName>
    <definedName name="I_B_1_2">#REF!</definedName>
    <definedName name="I_B_2">#REF!</definedName>
    <definedName name="I_B_2_1">#REF!</definedName>
    <definedName name="I_B_2_1_1">#REF!</definedName>
    <definedName name="I_B_2_2">#REF!</definedName>
    <definedName name="I_c">#REF!</definedName>
    <definedName name="I_c_1">#REF!</definedName>
    <definedName name="I_c_1_1">#REF!</definedName>
    <definedName name="I_c_1_1_1">#REF!</definedName>
    <definedName name="I_c_1_2">#REF!</definedName>
    <definedName name="I_c_2">#REF!</definedName>
    <definedName name="I_c_2_1">#REF!</definedName>
    <definedName name="I_c_2_1_1">#REF!</definedName>
    <definedName name="I_c_2_2">#REF!</definedName>
    <definedName name="I_CD">#REF!</definedName>
    <definedName name="I_CD_C">#REF!</definedName>
    <definedName name="I_CD_R">#REF!</definedName>
    <definedName name="IDLAB_COST">#REF!</definedName>
    <definedName name="IDLAB_COST_1">#REF!</definedName>
    <definedName name="IDLAB_COST_2">#REF!</definedName>
    <definedName name="ihh" hidden="1">{"'Sheet1'!$L$16"}</definedName>
    <definedName name="II_A">#REF!</definedName>
    <definedName name="II_A_1">#REF!</definedName>
    <definedName name="II_A_1_1">#REF!</definedName>
    <definedName name="II_A_1_1_1">#REF!</definedName>
    <definedName name="II_A_1_2">#REF!</definedName>
    <definedName name="II_A_2">#REF!</definedName>
    <definedName name="II_A_2_1">#REF!</definedName>
    <definedName name="II_A_2_1_1">#REF!</definedName>
    <definedName name="II_A_2_2">#REF!</definedName>
    <definedName name="II_B">#REF!</definedName>
    <definedName name="II_B_1">#REF!</definedName>
    <definedName name="II_B_1_1">#REF!</definedName>
    <definedName name="II_B_1_1_1">#REF!</definedName>
    <definedName name="II_B_1_2">#REF!</definedName>
    <definedName name="II_B_2">#REF!</definedName>
    <definedName name="II_B_2_1">#REF!</definedName>
    <definedName name="II_B_2_1_1">#REF!</definedName>
    <definedName name="II_B_2_2">#REF!</definedName>
    <definedName name="II_c">#REF!</definedName>
    <definedName name="II_c_1">#REF!</definedName>
    <definedName name="II_c_1_1">#REF!</definedName>
    <definedName name="II_c_1_1_1">#REF!</definedName>
    <definedName name="II_c_1_2">#REF!</definedName>
    <definedName name="II_c_2">#REF!</definedName>
    <definedName name="II_c_2_1">#REF!</definedName>
    <definedName name="II_c_2_1_1">#REF!</definedName>
    <definedName name="II_c_2_2">#REF!</definedName>
    <definedName name="iii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III_a">#REF!</definedName>
    <definedName name="III_a_1">#REF!</definedName>
    <definedName name="III_a_1_1">#REF!</definedName>
    <definedName name="III_a_1_1_1">#REF!</definedName>
    <definedName name="III_a_1_2">#REF!</definedName>
    <definedName name="III_a_2">#REF!</definedName>
    <definedName name="III_a_2_1">#REF!</definedName>
    <definedName name="III_a_2_1_1">#REF!</definedName>
    <definedName name="III_a_2_2">#REF!</definedName>
    <definedName name="III_B">#REF!</definedName>
    <definedName name="III_B_1">#REF!</definedName>
    <definedName name="III_B_1_1">#REF!</definedName>
    <definedName name="III_B_1_1_1">#REF!</definedName>
    <definedName name="III_B_1_2">#REF!</definedName>
    <definedName name="III_B_2">#REF!</definedName>
    <definedName name="III_B_2_1">#REF!</definedName>
    <definedName name="III_B_2_1_1">#REF!</definedName>
    <definedName name="III_B_2_2">#REF!</definedName>
    <definedName name="III_c">#REF!</definedName>
    <definedName name="III_c_1">#REF!</definedName>
    <definedName name="III_c_1_1">#REF!</definedName>
    <definedName name="III_c_1_1_1">#REF!</definedName>
    <definedName name="III_c_1_2">#REF!</definedName>
    <definedName name="III_c_2">#REF!</definedName>
    <definedName name="III_c_2_1">#REF!</definedName>
    <definedName name="III_c_2_1_1">#REF!</definedName>
    <definedName name="III_c_2_2">#REF!</definedName>
    <definedName name="iiiii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iis">#REF!</definedName>
    <definedName name="iis_data">#REF!</definedName>
    <definedName name="iis_data_300409">#REF!</definedName>
    <definedName name="iis_data_310309">#REF!</definedName>
    <definedName name="iis_data_31jan08">#REF!</definedName>
    <definedName name="IND_LAB">#REF!</definedName>
    <definedName name="IND_LAB_1">#REF!</definedName>
    <definedName name="IND_LAB_2">#REF!</definedName>
    <definedName name="India">#REF!</definedName>
    <definedName name="IndividualDeduction">#REF!</definedName>
    <definedName name="INDMANP">#REF!</definedName>
    <definedName name="INDMANP_1">#REF!</definedName>
    <definedName name="INDMANP_2">#REF!</definedName>
    <definedName name="Information">#REF!</definedName>
    <definedName name="Information_1">#REF!</definedName>
    <definedName name="Information_1_1">#REF!</definedName>
    <definedName name="Information_1_1_1">#REF!</definedName>
    <definedName name="Information_1_2">#REF!</definedName>
    <definedName name="Information_2">#REF!</definedName>
    <definedName name="Information_2_1">#REF!</definedName>
    <definedName name="Information_2_1_1">#REF!</definedName>
    <definedName name="Information_2_2">#REF!</definedName>
    <definedName name="INPUT">#REF!</definedName>
    <definedName name="INPUT_COL">#REF!</definedName>
    <definedName name="INPUT_ROW">#REF!</definedName>
    <definedName name="INS_AMT">#REF!</definedName>
    <definedName name="INS_AMT_1">#REF!</definedName>
    <definedName name="INS_NO">#REF!</definedName>
    <definedName name="INS_NO_1">#REF!</definedName>
    <definedName name="INS_PREMIUM">#REF!</definedName>
    <definedName name="INS_PREMIUM_1">#REF!</definedName>
    <definedName name="INS_PRODUCT_1">#REF!</definedName>
    <definedName name="INT_ACC">#REF!</definedName>
    <definedName name="INT_RECEIVABLE_EXCL_MG">#REF!</definedName>
    <definedName name="INT_RECEIVABLE_MG">#REF!</definedName>
    <definedName name="INT_REV">#REF!</definedName>
    <definedName name="INT_REV_COL">#REF!</definedName>
    <definedName name="INT_REV_ROW">#REF!</definedName>
    <definedName name="INTEREST">#REF!</definedName>
    <definedName name="INTEREST_PAYABLE">#REF!</definedName>
    <definedName name="Interval">#REF!</definedName>
    <definedName name="interview1">OFFSET(#REF!,,,SUMPRODUCT(N(LEN(#REF!)&gt;0)),)</definedName>
    <definedName name="interview2">OFFSET(#REF!,,,SUMPRODUCT(N(LEN(#REF!)&gt;0)),)</definedName>
    <definedName name="InvoiceDate">#REF!</definedName>
    <definedName name="InvoiceDate_1">#REF!</definedName>
    <definedName name="InvoiceDate_2">#REF!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CCOUNT_CHANGE" hidden="1">"c1449"</definedName>
    <definedName name="IQ_ACCOUNTING_FFIEC" hidden="1">"c13054"</definedName>
    <definedName name="IQ_ACCOUNTING_STANDARD" hidden="1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ENCY" hidden="1">"c8960"</definedName>
    <definedName name="IQ_AGENCY_INVEST_SECURITIES_FFIEC" hidden="1">"c13458"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 hidden="1">"c8921"</definedName>
    <definedName name="IQ_ASSETS_NAME_AP_ABS" hidden="1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REUT" hidden="1">"c3630"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UNUSED" hidden="1">"c7473"</definedName>
    <definedName name="IQ_BALANCE_GOODS_FC_UNUSED" hidden="1">"c7693"</definedName>
    <definedName name="IQ_BALANCE_GOODS_POP_FC_UNUSED" hidden="1">"c7913"</definedName>
    <definedName name="IQ_BALANCE_GOODS_POP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UNUSED" hidden="1">"c7253"</definedName>
    <definedName name="IQ_BALANCE_SERV_APR_FC_UNUSED" hidden="1">"c8355"</definedName>
    <definedName name="IQ_BALANCE_SERV_APR_UNUSED" hidden="1">"c7475"</definedName>
    <definedName name="IQ_BALANCE_SERV_FC_UNUSED" hidden="1">"c7695"</definedName>
    <definedName name="IQ_BALANCE_SERV_POP_FC_UNUSED" hidden="1">"c7915"</definedName>
    <definedName name="IQ_BALANCE_SERV_POP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UNUSED" hidden="1">"c7477"</definedName>
    <definedName name="IQ_BALANCE_TRADE_FC_UNUSED" hidden="1">"c7697"</definedName>
    <definedName name="IQ_BALANCE_TRADE_POP_FC_UNUSED" hidden="1">"c7917"</definedName>
    <definedName name="IQ_BALANCE_TRADE_POP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GUIDANCE" hidden="1">"c4141"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" hidden="1">"c8359"</definedName>
    <definedName name="IQ_BUDGET_BALANCE_APR_UNUSED" hidden="1">"c7479"</definedName>
    <definedName name="IQ_BUDGET_BALANCE_FC_UNUSED" hidden="1">"c7699"</definedName>
    <definedName name="IQ_BUDGET_BALANCE_POP_FC_UNUSED" hidden="1">"c7919"</definedName>
    <definedName name="IQ_BUDGET_BALANCE_POP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YOY_FC_UNUSED" hidden="1">"c8139"</definedName>
    <definedName name="IQ_BUDGET_BALANCE_YOY_UNUSED" hidden="1">"c7259"</definedName>
    <definedName name="IQ_BUDGET_RECEIPTS_APR_FC_UNUSED" hidden="1">"c8361"</definedName>
    <definedName name="IQ_BUDGET_RECEIPTS_APR_UNUSED" hidden="1">"c7481"</definedName>
    <definedName name="IQ_BUDGET_RECEIPTS_FC_UNUSED" hidden="1">"c7701"</definedName>
    <definedName name="IQ_BUDGET_RECEIPTS_POP_FC_UNUSED" hidden="1">"c7921"</definedName>
    <definedName name="IQ_BUDGET_RECEIPTS_POP_UNUSED" hidden="1">"c7041"</definedName>
    <definedName name="IQ_BUDGET_RECEIPTS_UNUSED" hidden="1">"c6821"</definedName>
    <definedName name="IQ_BUDGET_RECEIPTS_YOY_FC_UNUSED" hidden="1">"c8141"</definedName>
    <definedName name="IQ_BUDGET_RECEIPTS_YOY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EST" hidden="1">"c5624"</definedName>
    <definedName name="IQ_BV_HIGH_EST" hidden="1">"c5626"</definedName>
    <definedName name="IQ_BV_LOW_EST" hidden="1">"c5627"</definedName>
    <definedName name="IQ_BV_MEDIAN_EST" hidden="1">"c5625"</definedName>
    <definedName name="IQ_BV_NUM_EST" hidden="1">"c5628"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REUT" hidden="1">"c5477"</definedName>
    <definedName name="IQ_BV_SHARE_EST" hidden="1">"c3541"</definedName>
    <definedName name="IQ_BV_SHARE_EST_REUT" hidden="1">"c5439"</definedName>
    <definedName name="IQ_BV_SHARE_HIGH_EST" hidden="1">"c3542"</definedName>
    <definedName name="IQ_BV_SHARE_HIGH_EST_REUT" hidden="1">"c5441"</definedName>
    <definedName name="IQ_BV_SHARE_LOW_EST" hidden="1">"c3543"</definedName>
    <definedName name="IQ_BV_SHARE_LOW_EST_REUT" hidden="1">"c5442"</definedName>
    <definedName name="IQ_BV_SHARE_MEDIAN_EST" hidden="1">"c3544"</definedName>
    <definedName name="IQ_BV_SHARE_MEDIAN_EST_REUT" hidden="1">"c5440"</definedName>
    <definedName name="IQ_BV_SHARE_NUM_EST" hidden="1">"c3539"</definedName>
    <definedName name="IQ_BV_SHARE_NUM_EST_REUT" hidden="1">"c5443"</definedName>
    <definedName name="IQ_BV_SHARE_STDDEV_EST" hidden="1">"c3540"</definedName>
    <definedName name="IQ_BV_SHARE_STDDEV_EST_REUT" hidden="1">"c5444"</definedName>
    <definedName name="IQ_BV_STDDEV_EST" hidden="1">"c5629"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REUT" hidden="1">"c6800"</definedName>
    <definedName name="IQ_CAL_Y" hidden="1">"c102"</definedName>
    <definedName name="IQ_CAL_Y_EST" hidden="1">"c6797"</definedName>
    <definedName name="IQ_CAL_Y_EST_CIQ" hidden="1">"c6809"</definedName>
    <definedName name="IQ_CAL_Y_EST_REUT" hidden="1">"c6801"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REUT" hidden="1">"c5474"</definedName>
    <definedName name="IQ_CAPEX_BNK" hidden="1">"c110"</definedName>
    <definedName name="IQ_CAPEX_BR" hidden="1">"c111"</definedName>
    <definedName name="IQ_CAPEX_EST" hidden="1">"c3523"</definedName>
    <definedName name="IQ_CAPEX_EST_REUT" hidden="1">"c3969"</definedName>
    <definedName name="IQ_CAPEX_FIN" hidden="1">"c112"</definedName>
    <definedName name="IQ_CAPEX_GUIDANCE" hidden="1">"c4150"</definedName>
    <definedName name="IQ_CAPEX_HIGH_EST" hidden="1">"c3524"</definedName>
    <definedName name="IQ_CAPEX_HIGH_EST_REUT" hidden="1">"c3971"</definedName>
    <definedName name="IQ_CAPEX_HIGH_GUIDANCE" hidden="1">"c4180"</definedName>
    <definedName name="IQ_CAPEX_INS" hidden="1">"c113"</definedName>
    <definedName name="IQ_CAPEX_LOW_EST" hidden="1">"c3525"</definedName>
    <definedName name="IQ_CAPEX_LOW_EST_REUT" hidden="1">"c3972"</definedName>
    <definedName name="IQ_CAPEX_LOW_GUIDANCE" hidden="1">"c4220"</definedName>
    <definedName name="IQ_CAPEX_MEDIAN_EST" hidden="1">"c3526"</definedName>
    <definedName name="IQ_CAPEX_MEDIAN_EST_REUT" hidden="1">"c3970"</definedName>
    <definedName name="IQ_CAPEX_NUM_EST" hidden="1">"c3521"</definedName>
    <definedName name="IQ_CAPEX_NUM_EST_REUT" hidden="1">"c3973"</definedName>
    <definedName name="IQ_CAPEX_STDDEV_EST" hidden="1">"c3522"</definedName>
    <definedName name="IQ_CAPEX_STDDEV_EST_REUT" hidden="1">"c3974"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LANCES_DUE_FFIEC" hidden="1">"c12773"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EST" hidden="1">"c5631"</definedName>
    <definedName name="IQ_CASH_EPS_HIGH_EST" hidden="1">"c5633"</definedName>
    <definedName name="IQ_CASH_EPS_LOW_EST" hidden="1">"c5634"</definedName>
    <definedName name="IQ_CASH_EPS_MEDIAN_EST" hidden="1">"c5632"</definedName>
    <definedName name="IQ_CASH_EPS_NUM_EST" hidden="1">"c5635"</definedName>
    <definedName name="IQ_CASH_EPS_STDDEV_EST" hidden="1">"c5636"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GUIDANCE" hidden="1">"c4155"</definedName>
    <definedName name="IQ_CASH_FLOW_HIGH_EST" hidden="1">"c4156"</definedName>
    <definedName name="IQ_CASH_FLOW_HIGH_GUIDANCE" hidden="1">"c4201"</definedName>
    <definedName name="IQ_CASH_FLOW_LOW_EST" hidden="1">"c4157"</definedName>
    <definedName name="IQ_CASH_FLOW_LOW_GUIDANCE" hidden="1">"c4241"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GUIDANCE" hidden="1">"c4165"</definedName>
    <definedName name="IQ_CASH_OPER_HIGH_EST" hidden="1">"c4166"</definedName>
    <definedName name="IQ_CASH_OPER_HIGH_GUIDANCE" hidden="1">"c4185"</definedName>
    <definedName name="IQ_CASH_OPER_LOW_EST" hidden="1">"c4244"</definedName>
    <definedName name="IQ_CASH_OPER_LOW_GUIDANCE" hidden="1">"c4225"</definedName>
    <definedName name="IQ_CASH_OPER_MEDIAN_EST" hidden="1">"c4245"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STDDEV_EST" hidden="1">"c4247"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GUIDANCE" hidden="1">"c4250"</definedName>
    <definedName name="IQ_CASH_ST_INVEST_HIGH_EST" hidden="1">"c4251"</definedName>
    <definedName name="IQ_CASH_ST_INVEST_HIGH_GUIDANCE" hidden="1">"c4195"</definedName>
    <definedName name="IQ_CASH_ST_INVEST_LOW_EST" hidden="1">"c4252"</definedName>
    <definedName name="IQ_CASH_ST_INVEST_LOW_GUIDANCE" hidden="1">"c4235"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REUT" hidden="1">"c5463"</definedName>
    <definedName name="IQ_CFPS_EST" hidden="1">"c1667"</definedName>
    <definedName name="IQ_CFPS_EST_REUT" hidden="1">"c3844"</definedName>
    <definedName name="IQ_CFPS_GUIDANCE" hidden="1">"c4256"</definedName>
    <definedName name="IQ_CFPS_HIGH_EST" hidden="1">"c1669"</definedName>
    <definedName name="IQ_CFPS_HIGH_EST_REUT" hidden="1">"c3846"</definedName>
    <definedName name="IQ_CFPS_HIGH_GUIDANCE" hidden="1">"c4167"</definedName>
    <definedName name="IQ_CFPS_LOW_EST" hidden="1">"c1670"</definedName>
    <definedName name="IQ_CFPS_LOW_EST_REUT" hidden="1">"c3847"</definedName>
    <definedName name="IQ_CFPS_LOW_GUIDANCE" hidden="1">"c4207"</definedName>
    <definedName name="IQ_CFPS_MEDIAN_EST" hidden="1">"c1668"</definedName>
    <definedName name="IQ_CFPS_MEDIAN_EST_REUT" hidden="1">"c3845"</definedName>
    <definedName name="IQ_CFPS_NUM_EST" hidden="1">"c1671"</definedName>
    <definedName name="IQ_CFPS_NUM_EST_REUT" hidden="1">"c3848"</definedName>
    <definedName name="IQ_CFPS_STDDEV_EST" hidden="1">"c1672"</definedName>
    <definedName name="IQ_CFPS_STDDEV_EST_REUT" hidden="1">"c3849"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UNUSED" hidden="1">"c7620"</definedName>
    <definedName name="IQ_CHANGE_INVENT_REAL_FC_UNUSED" hidden="1">"c7840"</definedName>
    <definedName name="IQ_CHANGE_INVENT_REAL_POP_FC_UNUSED" hidden="1">"c8060"</definedName>
    <definedName name="IQ_CHANGE_INVENT_REAL_POP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RECOV_FFIEC" hidden="1">"c13200"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T_LAND_DEVELOP_OTHER_DOM_CHARGE_OFFS_FFIEC" hidden="1">"c13628"</definedName>
    <definedName name="IQ_CONST_LAND_DEVELOP_OTHER_DOM_RECOV_FFIEC" hidden="1">"c13632"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._FDIC" hidden="1">"c6522"</definedName>
    <definedName name="IQ_CONTRACTS_OTHER_COMMODITIES_EQUITIES_FDIC" hidden="1">"c6522"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E_DEPOSITS_ASSETS_TOT_FFIEC" hidden="1">"c13442"</definedName>
    <definedName name="IQ_CORP_GOODS_PRICE_INDEX_APR_FC_UNUSED" hidden="1">"c8381"</definedName>
    <definedName name="IQ_CORP_GOODS_PRICE_INDEX_APR_UNUSED" hidden="1">"c7501"</definedName>
    <definedName name="IQ_CORP_GOODS_PRICE_INDEX_FC_UNUSED" hidden="1">"c7721"</definedName>
    <definedName name="IQ_CORP_GOODS_PRICE_INDEX_POP_FC_UNUSED" hidden="1">"c7941"</definedName>
    <definedName name="IQ_CORP_GOODS_PRICE_INDEX_POP_UNUSED" hidden="1">"c7061"</definedName>
    <definedName name="IQ_CORP_GOODS_PRICE_INDEX_UNUSED" hidden="1">"c6841"</definedName>
    <definedName name="IQ_CORP_GOODS_PRICE_INDEX_YOY_FC_UNUSED" hidden="1">"c8161"</definedName>
    <definedName name="IQ_CORP_GOODS_PRICE_INDEX_YOY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UNUSED" hidden="1">"c7507"</definedName>
    <definedName name="IQ_CURR_ACCT_BALANCE_FC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OMER_LIAB_ACCEPTANCES_OUT_FFIEC" hidden="1">"c12835"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TA_PROCESSING_EXP_FFIEC" hidden="1">"c13047"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ES" hidden="1">"c1356"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FF_LASTCLOSE_TARGET_PRICE_CIQ" hidden="1">"c4767"</definedName>
    <definedName name="IQ_DIFF_LASTCLOSE_TARGET_PRICE_REUT" hidden="1">"c5436"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GUIDANCE" hidden="1">"c4270"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GUIDANCE" hidden="1">"c4279"</definedName>
    <definedName name="IQ_DISTRIBUTABLE_CASH_HIGH_EST" hidden="1">"c4280"</definedName>
    <definedName name="IQ_DISTRIBUTABLE_CASH_HIGH_GUIDANCE" hidden="1">"c4198"</definedName>
    <definedName name="IQ_DISTRIBUTABLE_CASH_LOW_EST" hidden="1">"c4281"</definedName>
    <definedName name="IQ_DISTRIBUTABLE_CASH_LOW_GUIDANCE" hidden="1">"c4238"</definedName>
    <definedName name="IQ_DISTRIBUTABLE_CASH_MEDIAN_EST" hidden="1">"c4282"</definedName>
    <definedName name="IQ_DISTRIBUTABLE_CASH_NUM_EST" hidden="1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GUIDANCE" hidden="1">"c4287"</definedName>
    <definedName name="IQ_DISTRIBUTABLE_CASH_SHARE_HIGH_EST" hidden="1">"c4288"</definedName>
    <definedName name="IQ_DISTRIBUTABLE_CASH_SHARE_HIGH_GUIDANCE" hidden="1">"c4199"</definedName>
    <definedName name="IQ_DISTRIBUTABLE_CASH_SHARE_LOW_EST" hidden="1">"c4289"</definedName>
    <definedName name="IQ_DISTRIBUTABLE_CASH_SHARE_LOW_GUIDANCE" hidden="1">"c4239"</definedName>
    <definedName name="IQ_DISTRIBUTABLE_CASH_SHARE_MEDIAN_EST" hidden="1">"c4290"</definedName>
    <definedName name="IQ_DISTRIBUTABLE_CASH_SHARE_NUM_EST" hidden="1">"c4291"</definedName>
    <definedName name="IQ_DISTRIBUTABLE_CASH_SHARE_STDDEV_EST" hidden="1">"c4292"</definedName>
    <definedName name="IQ_DISTRIBUTABLE_CASH_STDDEV_EST" hidden="1">"c4294"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EST" hidden="1">"c1674"</definedName>
    <definedName name="IQ_DPS_EST_BOTTOM_UP" hidden="1">"c5493"</definedName>
    <definedName name="IQ_DPS_EST_BOTTOM_UP_REUT" hidden="1">"c5501"</definedName>
    <definedName name="IQ_DPS_EST_REUT" hidden="1">"c3851"</definedName>
    <definedName name="IQ_DPS_GUIDANCE" hidden="1">"c4302"</definedName>
    <definedName name="IQ_DPS_HIGH_EST" hidden="1">"c1676"</definedName>
    <definedName name="IQ_DPS_HIGH_EST_REUT" hidden="1">"c3853"</definedName>
    <definedName name="IQ_DPS_HIGH_GUIDANCE" hidden="1">"c4168"</definedName>
    <definedName name="IQ_DPS_LOW_EST" hidden="1">"c1677"</definedName>
    <definedName name="IQ_DPS_LOW_EST_REUT" hidden="1">"c3854"</definedName>
    <definedName name="IQ_DPS_LOW_GUIDANCE" hidden="1">"c4208"</definedName>
    <definedName name="IQ_DPS_MEDIAN_EST" hidden="1">"c1675"</definedName>
    <definedName name="IQ_DPS_MEDIAN_EST_REUT" hidden="1">"c3852"</definedName>
    <definedName name="IQ_DPS_NUM_EST" hidden="1">"c1678"</definedName>
    <definedName name="IQ_DPS_NUM_EST_REUT" hidden="1">"c3855"</definedName>
    <definedName name="IQ_DPS_STDDEV_EST" hidden="1">"c1679"</definedName>
    <definedName name="IQ_DPS_STDDEV_EST_REUT" hidden="1">"c3856"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REUT" hidden="1">"c5314"</definedName>
    <definedName name="IQ_EARNINGS_CO_FFIEC" hidden="1">"c13032"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XCL_SBC" hidden="1">"c3082"</definedName>
    <definedName name="IQ_EBIT_GUIDANCE" hidden="1">"c4303"</definedName>
    <definedName name="IQ_EBIT_GW_ACT_OR_EST" hidden="1">"c4306"</definedName>
    <definedName name="IQ_EBIT_GW_EST" hidden="1">"c4305"</definedName>
    <definedName name="IQ_EBIT_GW_GUIDANCE" hidden="1">"c4307"</definedName>
    <definedName name="IQ_EBIT_GW_HIGH_EST" hidden="1">"c4308"</definedName>
    <definedName name="IQ_EBIT_GW_HIGH_GUIDANCE" hidden="1">"c4171"</definedName>
    <definedName name="IQ_EBIT_GW_LOW_EST" hidden="1">"c4309"</definedName>
    <definedName name="IQ_EBIT_GW_LOW_GUIDANCE" hidden="1">"c4211"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 hidden="1">"c1683"</definedName>
    <definedName name="IQ_EBIT_HIGH_EST_REUT" hidden="1">"c5335"</definedName>
    <definedName name="IQ_EBIT_HIGH_GUIDANCE" hidden="1">"c4172"</definedName>
    <definedName name="IQ_EBIT_INT" hidden="1">"c360"</definedName>
    <definedName name="IQ_EBIT_LOW_EST" hidden="1">"c1684"</definedName>
    <definedName name="IQ_EBIT_LOW_EST_REUT" hidden="1">"c5336"</definedName>
    <definedName name="IQ_EBIT_LOW_GUIDANCE" hidden="1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NUM_EST" hidden="1">"c1685"</definedName>
    <definedName name="IQ_EBIT_NUM_EST_REUT" hidden="1">"c5337"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GUIDANCE" hidden="1">"c4317"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GUIDANCE" hidden="1">"c4321"</definedName>
    <definedName name="IQ_EBIT_SBC_GW_HIGH_EST" hidden="1">"c4322"</definedName>
    <definedName name="IQ_EBIT_SBC_GW_HIGH_GUIDANCE" hidden="1">"c4193"</definedName>
    <definedName name="IQ_EBIT_SBC_GW_LOW_EST" hidden="1">"c4323"</definedName>
    <definedName name="IQ_EBIT_SBC_GW_LOW_GUIDANCE" hidden="1">"c4233"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HIGH_GUIDANCE" hidden="1">"c4192"</definedName>
    <definedName name="IQ_EBIT_SBC_LOW_EST" hidden="1">"c4329"</definedName>
    <definedName name="IQ_EBIT_SBC_LOW_GUIDANCE" hidden="1">"c4232"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 hidden="1">"c1686"</definedName>
    <definedName name="IQ_EBIT_STDDEV_EST_REUT" hidden="1">"c5338"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REUT" hidden="1">"c5462"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REUT" hidden="1">"c3640"</definedName>
    <definedName name="IQ_EBITDA_EXCL_SBC" hidden="1">"c3081"</definedName>
    <definedName name="IQ_EBITDA_GUIDANCE" hidden="1">"c4334"</definedName>
    <definedName name="IQ_EBITDA_HIGH_EST" hidden="1">"c370"</definedName>
    <definedName name="IQ_EBITDA_HIGH_EST_CIQ" hidden="1">"c3624"</definedName>
    <definedName name="IQ_EBITDA_HIGH_EST_REUT" hidden="1">"c3642"</definedName>
    <definedName name="IQ_EBITDA_HIGH_GUIDANCE" hidden="1">"c4170"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REUT" hidden="1">"c3643"</definedName>
    <definedName name="IQ_EBITDA_LOW_GUIDANCE" hidden="1">"c4210"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REUT" hidden="1">"c3641"</definedName>
    <definedName name="IQ_EBITDA_NUM_EST" hidden="1">"c374"</definedName>
    <definedName name="IQ_EBITDA_NUM_EST_CIQ" hidden="1">"c3626"</definedName>
    <definedName name="IQ_EBITDA_NUM_EST_REUT" hidden="1">"c3644"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GUIDANCE" hidden="1">"c4338"</definedName>
    <definedName name="IQ_EBITDA_SBC_HIGH_EST" hidden="1">"c4339"</definedName>
    <definedName name="IQ_EBITDA_SBC_HIGH_GUIDANCE" hidden="1">"c4194"</definedName>
    <definedName name="IQ_EBITDA_SBC_LOW_EST" hidden="1">"c4340"</definedName>
    <definedName name="IQ_EBITDA_SBC_LOW_GUIDANCE" hidden="1">"c4234"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CIQ" hidden="1">"c3627"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GAAP_GUIDANCE" hidden="1">"c4345"</definedName>
    <definedName name="IQ_EBT_GAAP_HIGH_GUIDANCE" hidden="1">"c4174"</definedName>
    <definedName name="IQ_EBT_GAAP_LOW_GUIDANCE" hidden="1">"c4214"</definedName>
    <definedName name="IQ_EBT_GUIDANCE" hidden="1">"c4346"</definedName>
    <definedName name="IQ_EBT_GW_GUIDANCE" hidden="1">"c4347"</definedName>
    <definedName name="IQ_EBT_GW_HIGH_GUIDANCE" hidden="1">"c4175"</definedName>
    <definedName name="IQ_EBT_GW_LOW_GUIDANCE" hidden="1">"c4215"</definedName>
    <definedName name="IQ_EBT_HIGH_GUIDANCE" hidden="1">"c4173"</definedName>
    <definedName name="IQ_EBT_INCL_MARGIN" hidden="1">"c387"</definedName>
    <definedName name="IQ_EBT_INS" hidden="1">"c388"</definedName>
    <definedName name="IQ_EBT_LOW_GUIDANCE" hidden="1">"c4213"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GUIDANCE" hidden="1">"c4351"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GUIDANCE" hidden="1">"c4355"</definedName>
    <definedName name="IQ_EBT_SBC_GW_HIGH_EST" hidden="1">"c4356"</definedName>
    <definedName name="IQ_EBT_SBC_GW_HIGH_GUIDANCE" hidden="1">"c4191"</definedName>
    <definedName name="IQ_EBT_SBC_GW_LOW_EST" hidden="1">"c4357"</definedName>
    <definedName name="IQ_EBT_SBC_GW_LOW_GUIDANCE" hidden="1">"c4231"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HIGH_GUIDANCE" hidden="1">"c4190"</definedName>
    <definedName name="IQ_EBT_SBC_LOW_EST" hidden="1">"c4363"</definedName>
    <definedName name="IQ_EBT_SBC_LOW_GUIDANCE" hidden="1">"c4230"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39_UNUSED" hidden="1">"c6839"</definedName>
    <definedName name="IQ_ECO_METRIC_6896_UNUSED" hidden="1">"c6896"</definedName>
    <definedName name="IQ_ECO_METRIC_6897_UNUSED" hidden="1">"c6897"</definedName>
    <definedName name="IQ_ECO_METRIC_6927" hidden="1">"c6927"</definedName>
    <definedName name="IQ_ECO_METRIC_6988_UNUSED" hidden="1">"c6988"</definedName>
    <definedName name="IQ_ECO_METRIC_7045_UNUSED" hidden="1">"c7045"</definedName>
    <definedName name="IQ_ECO_METRIC_7059_UNUSED" hidden="1">"c7059"</definedName>
    <definedName name="IQ_ECO_METRIC_7116_UNUSED" hidden="1">"c7116"</definedName>
    <definedName name="IQ_ECO_METRIC_7117_UNUSED" hidden="1">"c7117"</definedName>
    <definedName name="IQ_ECO_METRIC_7147" hidden="1">"c7147"</definedName>
    <definedName name="IQ_ECO_METRIC_7208_UNUSED" hidden="1">"c7208"</definedName>
    <definedName name="IQ_ECO_METRIC_7265_UNUSED" hidden="1">"c7265"</definedName>
    <definedName name="IQ_ECO_METRIC_7279_UNUSED" hidden="1">"c7279"</definedName>
    <definedName name="IQ_ECO_METRIC_7336_UNUSED" hidden="1">"c7336"</definedName>
    <definedName name="IQ_ECO_METRIC_7337_UNUSED" hidden="1">"c7337"</definedName>
    <definedName name="IQ_ECO_METRIC_7367" hidden="1">"c7367"</definedName>
    <definedName name="IQ_ECO_METRIC_7428_UNUSED" hidden="1">"c7428"</definedName>
    <definedName name="IQ_ECO_METRIC_7556_UNUSED" hidden="1">"c7556"</definedName>
    <definedName name="IQ_ECO_METRIC_7557_UNUSED" hidden="1">"c7557"</definedName>
    <definedName name="IQ_ECO_METRIC_7587" hidden="1">"c7587"</definedName>
    <definedName name="IQ_ECO_METRIC_7648_UNUSED" hidden="1">"c7648"</definedName>
    <definedName name="IQ_ECO_METRIC_7704" hidden="1">"c7704"</definedName>
    <definedName name="IQ_ECO_METRIC_7705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76_UNUSED" hidden="1">"c7776"</definedName>
    <definedName name="IQ_ECO_METRIC_7777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96_UNUSED" hidden="1">"c7996"</definedName>
    <definedName name="IQ_ECO_METRIC_7997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216_UNUSED" hidden="1">"c8216"</definedName>
    <definedName name="IQ_ECO_METRIC_8217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7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REUT" hidden="1">"c5460"</definedName>
    <definedName name="IQ_EPS_AP" hidden="1">"c8880"</definedName>
    <definedName name="IQ_EPS_AP_ABS" hidden="1">"c8899"</definedName>
    <definedName name="IQ_EPS_EST" hidden="1">"c399"</definedName>
    <definedName name="IQ_EPS_EST_BOTTOM_UP" hidden="1">"c5489"</definedName>
    <definedName name="IQ_EPS_EST_BOTTOM_UP_CIQ" hidden="1">"c12026"</definedName>
    <definedName name="IQ_EPS_EST_BOTTOM_UP_REUT" hidden="1">"c5497"</definedName>
    <definedName name="IQ_EPS_EST_CIQ" hidden="1">"c4994"</definedName>
    <definedName name="IQ_EPS_EST_REUT" hidden="1">"c5453"</definedName>
    <definedName name="IQ_EPS_EXCL_GUIDANCE" hidden="1">"c4368"</definedName>
    <definedName name="IQ_EPS_EXCL_HIGH_GUIDANCE" hidden="1">"c4369"</definedName>
    <definedName name="IQ_EPS_EXCL_LOW_GUIDANCE" hidden="1">"c4204"</definedName>
    <definedName name="IQ_EPS_GAAP_GUIDANCE" hidden="1">"c4370"</definedName>
    <definedName name="IQ_EPS_GAAP_HIGH_GUIDANCE" hidden="1">"c4371"</definedName>
    <definedName name="IQ_EPS_GAAP_LOW_GUIDANCE" hidden="1">"c4205"</definedName>
    <definedName name="IQ_EPS_GW_ACT_OR_EST" hidden="1">"c2223"</definedName>
    <definedName name="IQ_EPS_GW_ACT_OR_EST_CIQ" hidden="1">"c5066"</definedName>
    <definedName name="IQ_EPS_GW_ACT_OR_EST_REUT" hidden="1">"c5469"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BOTTOM_UP_REUT" hidden="1">"c5499"</definedName>
    <definedName name="IQ_EPS_GW_EST_CIQ" hidden="1">"c4723"</definedName>
    <definedName name="IQ_EPS_GW_EST_REUT" hidden="1">"c5389"</definedName>
    <definedName name="IQ_EPS_GW_GUIDANCE" hidden="1">"c4372"</definedName>
    <definedName name="IQ_EPS_GW_HIGH_EST" hidden="1">"c1739"</definedName>
    <definedName name="IQ_EPS_GW_HIGH_EST_CIQ" hidden="1">"c4725"</definedName>
    <definedName name="IQ_EPS_GW_HIGH_EST_REUT" hidden="1">"c5391"</definedName>
    <definedName name="IQ_EPS_GW_HIGH_GUIDANCE" hidden="1">"c4373"</definedName>
    <definedName name="IQ_EPS_GW_LOW_EST" hidden="1">"c1740"</definedName>
    <definedName name="IQ_EPS_GW_LOW_EST_CIQ" hidden="1">"c4726"</definedName>
    <definedName name="IQ_EPS_GW_LOW_EST_REUT" hidden="1">"c5392"</definedName>
    <definedName name="IQ_EPS_GW_LOW_GUIDANCE" hidden="1">"c4206"</definedName>
    <definedName name="IQ_EPS_GW_MEDIAN_EST" hidden="1">"c1738"</definedName>
    <definedName name="IQ_EPS_GW_MEDIAN_EST_CIQ" hidden="1">"c4724"</definedName>
    <definedName name="IQ_EPS_GW_MEDIAN_EST_REUT" hidden="1">"c5390"</definedName>
    <definedName name="IQ_EPS_GW_NUM_EST" hidden="1">"c1741"</definedName>
    <definedName name="IQ_EPS_GW_NUM_EST_CIQ" hidden="1">"c4727"</definedName>
    <definedName name="IQ_EPS_GW_NUM_EST_REUT" hidden="1">"c5393"</definedName>
    <definedName name="IQ_EPS_GW_STDDEV_EST" hidden="1">"c1742"</definedName>
    <definedName name="IQ_EPS_GW_STDDEV_EST_CIQ" hidden="1">"c4728"</definedName>
    <definedName name="IQ_EPS_GW_STDDEV_EST_REUT" hidden="1">"c5394"</definedName>
    <definedName name="IQ_EPS_HIGH_EST" hidden="1">"c400"</definedName>
    <definedName name="IQ_EPS_HIGH_EST_CIQ" hidden="1">"c4995"</definedName>
    <definedName name="IQ_EPS_HIGH_EST_REUT" hidden="1">"c5454"</definedName>
    <definedName name="IQ_EPS_LOW_EST" hidden="1">"c401"</definedName>
    <definedName name="IQ_EPS_LOW_EST_CIQ" hidden="1">"c4996"</definedName>
    <definedName name="IQ_EPS_LOW_EST_REUT" hidden="1">"c5455"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NAME_AP" hidden="1">"c8918"</definedName>
    <definedName name="IQ_EPS_NAME_AP_ABS" hidden="1">"c8937"</definedName>
    <definedName name="IQ_EPS_NORM" hidden="1">"c1902"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BOTTOM_UP_REUT" hidden="1">"c5498"</definedName>
    <definedName name="IQ_EPS_NORM_EST_CIQ" hidden="1">"c4667"</definedName>
    <definedName name="IQ_EPS_NORM_EST_REUT" hidden="1">"c5326"</definedName>
    <definedName name="IQ_EPS_NORM_HIGH_EST" hidden="1">"c2228"</definedName>
    <definedName name="IQ_EPS_NORM_HIGH_EST_CIQ" hidden="1">"c4669"</definedName>
    <definedName name="IQ_EPS_NORM_HIGH_EST_REUT" hidden="1">"c5328"</definedName>
    <definedName name="IQ_EPS_NORM_LOW_EST" hidden="1">"c2229"</definedName>
    <definedName name="IQ_EPS_NORM_LOW_EST_CIQ" hidden="1">"c4670"</definedName>
    <definedName name="IQ_EPS_NORM_LOW_EST_REUT" hidden="1">"c5329"</definedName>
    <definedName name="IQ_EPS_NORM_MEDIAN_EST" hidden="1">"c2227"</definedName>
    <definedName name="IQ_EPS_NORM_MEDIAN_EST_CIQ" hidden="1">"c4668"</definedName>
    <definedName name="IQ_EPS_NORM_MEDIAN_EST_REUT" hidden="1">"c5327"</definedName>
    <definedName name="IQ_EPS_NORM_NUM_EST" hidden="1">"c2230"</definedName>
    <definedName name="IQ_EPS_NORM_NUM_EST_CIQ" hidden="1">"c4671"</definedName>
    <definedName name="IQ_EPS_NORM_NUM_EST_REUT" hidden="1">"c5330"</definedName>
    <definedName name="IQ_EPS_NORM_STDDEV_EST" hidden="1">"c2231"</definedName>
    <definedName name="IQ_EPS_NORM_STDDEV_EST_CIQ" hidden="1">"c4672"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REPORT_ACT_OR_EST" hidden="1">"c2224"</definedName>
    <definedName name="IQ_EPS_REPORT_ACT_OR_EST_CIQ" hidden="1">"c5067"</definedName>
    <definedName name="IQ_EPS_REPORT_ACT_OR_EST_REUT" hidden="1">"c5470"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BOTTOM_UP_REUT" hidden="1">"c5500"</definedName>
    <definedName name="IQ_EPS_REPORTED_EST_CIQ" hidden="1">"c4730"</definedName>
    <definedName name="IQ_EPS_REPORTED_EST_REUT" hidden="1">"c5396"</definedName>
    <definedName name="IQ_EPS_REPORTED_HIGH_EST" hidden="1">"c1746"</definedName>
    <definedName name="IQ_EPS_REPORTED_HIGH_EST_CIQ" hidden="1">"c4732"</definedName>
    <definedName name="IQ_EPS_REPORTED_HIGH_EST_REUT" hidden="1">"c5398"</definedName>
    <definedName name="IQ_EPS_REPORTED_LOW_EST" hidden="1">"c1747"</definedName>
    <definedName name="IQ_EPS_REPORTED_LOW_EST_CIQ" hidden="1">"c4733"</definedName>
    <definedName name="IQ_EPS_REPORTED_LOW_EST_REUT" hidden="1">"c5399"</definedName>
    <definedName name="IQ_EPS_REPORTED_MEDIAN_EST" hidden="1">"c1745"</definedName>
    <definedName name="IQ_EPS_REPORTED_MEDIAN_EST_CIQ" hidden="1">"c4731"</definedName>
    <definedName name="IQ_EPS_REPORTED_MEDIAN_EST_REUT" hidden="1">"c5397"</definedName>
    <definedName name="IQ_EPS_REPORTED_NUM_EST" hidden="1">"c1748"</definedName>
    <definedName name="IQ_EPS_REPORTED_NUM_EST_CIQ" hidden="1">"c4734"</definedName>
    <definedName name="IQ_EPS_REPORTED_NUM_EST_REUT" hidden="1">"c5400"</definedName>
    <definedName name="IQ_EPS_REPORTED_STDDEV_EST" hidden="1">"c1749"</definedName>
    <definedName name="IQ_EPS_REPORTED_STDDEV_EST_CIQ" hidden="1">"c4735"</definedName>
    <definedName name="IQ_EPS_REPORTED_STDDEV_EST_REUT" hidden="1">"c5401"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GUIDANCE" hidden="1">"c4377"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GUIDANCE" hidden="1">"c4381"</definedName>
    <definedName name="IQ_EPS_SBC_GW_HIGH_EST" hidden="1">"c4382"</definedName>
    <definedName name="IQ_EPS_SBC_GW_HIGH_GUIDANCE" hidden="1">"c4189"</definedName>
    <definedName name="IQ_EPS_SBC_GW_LOW_EST" hidden="1">"c4383"</definedName>
    <definedName name="IQ_EPS_SBC_GW_LOW_GUIDANCE" hidden="1">"c4229"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HIGH_GUIDANCE" hidden="1">"c4188"</definedName>
    <definedName name="IQ_EPS_SBC_LOW_EST" hidden="1">"c4389"</definedName>
    <definedName name="IQ_EPS_SBC_LOW_GUIDANCE" hidden="1">"c4228"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CIQ" hidden="1">"c4993"</definedName>
    <definedName name="IQ_EPS_STDDEV_EST_REUT" hidden="1">"c5452"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WITHOUT_FAIR_VALUES_FFIEC" hidden="1">"c12846"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T_ACT_BV" hidden="1">"c5630"</definedName>
    <definedName name="IQ_EST_ACT_BV_SHARE" hidden="1">"c3549"</definedName>
    <definedName name="IQ_EST_ACT_BV_SHARE_REUT" hidden="1">"c5445"</definedName>
    <definedName name="IQ_EST_ACT_CAPEX" hidden="1">"c3546"</definedName>
    <definedName name="IQ_EST_ACT_CAPEX_REUT" hidden="1">"c3975"</definedName>
    <definedName name="IQ_EST_ACT_CASH_EPS" hidden="1">"c5637"</definedName>
    <definedName name="IQ_EST_ACT_CASH_FLOW" hidden="1">"c4394"</definedName>
    <definedName name="IQ_EST_ACT_CASH_OPER" hidden="1">"c4395"</definedName>
    <definedName name="IQ_EST_ACT_CFPS" hidden="1">"c1673"</definedName>
    <definedName name="IQ_EST_ACT_CFPS_REUT" hidden="1">"c3850"</definedName>
    <definedName name="IQ_EST_ACT_DISTRIBUTABLE_CASH" hidden="1">"c4396"</definedName>
    <definedName name="IQ_EST_ACT_DISTRIBUTABLE_CASH_SHARE" hidden="1">"c4397"</definedName>
    <definedName name="IQ_EST_ACT_DPS" hidden="1">"c1680"</definedName>
    <definedName name="IQ_EST_ACT_DPS_REUT" hidden="1">"c3857"</definedName>
    <definedName name="IQ_EST_ACT_EBIT" hidden="1">"c1687"</definedName>
    <definedName name="IQ_EST_ACT_EBIT_GW" hidden="1">"c4398"</definedName>
    <definedName name="IQ_EST_ACT_EBIT_REUT" hidden="1">"c5339"</definedName>
    <definedName name="IQ_EST_ACT_EBIT_SBC" hidden="1">"c4399"</definedName>
    <definedName name="IQ_EST_ACT_EBIT_SBC_GW" hidden="1">"c4400"</definedName>
    <definedName name="IQ_EST_ACT_EBITDA" hidden="1">"c1664"</definedName>
    <definedName name="IQ_EST_ACT_EBITDA_CIQ" hidden="1">"c3667"</definedName>
    <definedName name="IQ_EST_ACT_EBITDA_REUT" hidden="1">"c3836"</definedName>
    <definedName name="IQ_EST_ACT_EBITDA_SBC" hidden="1">"c4401"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REUT" hidden="1">"c5395"</definedName>
    <definedName name="IQ_EST_ACT_EPS_NORM" hidden="1">"c2232"</definedName>
    <definedName name="IQ_EST_ACT_EPS_NORM_CIQ" hidden="1">"c4673"</definedName>
    <definedName name="IQ_EST_ACT_EPS_NORM_REUT" hidden="1">"c5332"</definedName>
    <definedName name="IQ_EST_ACT_EPS_REPORTED" hidden="1">"c1750"</definedName>
    <definedName name="IQ_EST_ACT_EPS_REPORTED_CIQ" hidden="1">"c4736"</definedName>
    <definedName name="IQ_EST_ACT_EPS_REPORTED_REUT" hidden="1">"c5402"</definedName>
    <definedName name="IQ_EST_ACT_EPS_REUT" hidden="1">"c5457"</definedName>
    <definedName name="IQ_EST_ACT_EPS_SBC" hidden="1">"c4404"</definedName>
    <definedName name="IQ_EST_ACT_EPS_SBC_GW" hidden="1">"c4405"</definedName>
    <definedName name="IQ_EST_ACT_FFO" hidden="1">"c4407"</definedName>
    <definedName name="IQ_EST_ACT_FFO_ADJ" hidden="1">"c4406"</definedName>
    <definedName name="IQ_EST_ACT_FFO_REUT" hidden="1">"c3843"</definedName>
    <definedName name="IQ_EST_ACT_FFO_SHARE" hidden="1">"c1666"</definedName>
    <definedName name="IQ_EST_ACT_FFO_SHARE_SHARE_REUT" hidden="1">"c3843"</definedName>
    <definedName name="IQ_EST_ACT_GROSS_MARGIN" hidden="1">"c5553"</definedName>
    <definedName name="IQ_EST_ACT_MAINT_CAPEX" hidden="1">"c4408"</definedName>
    <definedName name="IQ_EST_ACT_NAV" hidden="1">"c1757"</definedName>
    <definedName name="IQ_EST_ACT_NAV_SHARE" hidden="1">"c5608"</definedName>
    <definedName name="IQ_EST_ACT_NAV_SHARE_REUT" hidden="1">"c5616"</definedName>
    <definedName name="IQ_EST_ACT_NET_DEBT" hidden="1">"c3545"</definedName>
    <definedName name="IQ_EST_ACT_NET_DEBT_REUT" hidden="1">"c5446"</definedName>
    <definedName name="IQ_EST_ACT_NI" hidden="1">"c1722"</definedName>
    <definedName name="IQ_EST_ACT_NI_GW_REUT" hidden="1">"c5381"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GW" hidden="1">"c4410"</definedName>
    <definedName name="IQ_EST_ACT_OPER_INC" hidden="1">"c1694"</definedName>
    <definedName name="IQ_EST_ACT_OPER_INC_REUT" hidden="1">"c5346"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REPORT_INC" hidden="1">"c1715"</definedName>
    <definedName name="IQ_EST_ACT_PRETAX_REPORT_INC_REUT" hidden="1">"c5367"</definedName>
    <definedName name="IQ_EST_ACT_RECURRING_PROFIT" hidden="1">"c4411"</definedName>
    <definedName name="IQ_EST_ACT_RECURRING_PROFIT_SHARE" hidden="1">"c4412"</definedName>
    <definedName name="IQ_EST_ACT_RETURN_ASSETS" hidden="1">"c3547"</definedName>
    <definedName name="IQ_EST_ACT_RETURN_ASSETS_REUT" hidden="1">"c3996"</definedName>
    <definedName name="IQ_EST_ACT_RETURN_EQUITY" hidden="1">"c3548"</definedName>
    <definedName name="IQ_EST_ACT_RETURN_EQUITY_REUT" hidden="1">"c3989"</definedName>
    <definedName name="IQ_EST_ACT_REV" hidden="1">"c2113"</definedName>
    <definedName name="IQ_EST_ACT_REV_CIQ" hidden="1">"c3666"</definedName>
    <definedName name="IQ_EST_ACT_REV_REUT" hidden="1">"c3835"</definedName>
    <definedName name="IQ_EST_BV_SHARE_DIFF" hidden="1">"c4147"</definedName>
    <definedName name="IQ_EST_BV_SHARE_SURPRISE_PERCENT" hidden="1">"c4148"</definedName>
    <definedName name="IQ_EST_CAPEX_DIFF" hidden="1">"c4149"</definedName>
    <definedName name="IQ_EST_CAPEX_GROWTH_1YR" hidden="1">"c3588"</definedName>
    <definedName name="IQ_EST_CAPEX_GROWTH_1YR_REUT" hidden="1">"c5447"</definedName>
    <definedName name="IQ_EST_CAPEX_GROWTH_2YR" hidden="1">"c3589"</definedName>
    <definedName name="IQ_EST_CAPEX_GROWTH_2YR_REUT" hidden="1">"c5448"</definedName>
    <definedName name="IQ_EST_CAPEX_GROWTH_Q_1YR" hidden="1">"c3590"</definedName>
    <definedName name="IQ_EST_CAPEX_GROWTH_Q_1YR_REUT" hidden="1">"c5449"</definedName>
    <definedName name="IQ_EST_CAPEX_SEQ_GROWTH_Q" hidden="1">"c3591"</definedName>
    <definedName name="IQ_EST_CAPEX_SEQ_GROWTH_Q_REUT" hidden="1">"c5450"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 hidden="1">"c1871"</definedName>
    <definedName name="IQ_EST_CFPS_DIFF_REUT" hidden="1">"c3892"</definedName>
    <definedName name="IQ_EST_CFPS_GROWTH_1YR" hidden="1">"c1774"</definedName>
    <definedName name="IQ_EST_CFPS_GROWTH_1YR_REUT" hidden="1">"c3878"</definedName>
    <definedName name="IQ_EST_CFPS_GROWTH_2YR" hidden="1">"c1775"</definedName>
    <definedName name="IQ_EST_CFPS_GROWTH_2YR_REUT" hidden="1">"c3879"</definedName>
    <definedName name="IQ_EST_CFPS_GROWTH_Q_1YR" hidden="1">"c1776"</definedName>
    <definedName name="IQ_EST_CFPS_GROWTH_Q_1YR_REUT" hidden="1">"c3880"</definedName>
    <definedName name="IQ_EST_CFPS_SEQ_GROWTH_Q" hidden="1">"c1777"</definedName>
    <definedName name="IQ_EST_CFPS_SEQ_GROWTH_Q_REUT" hidden="1">"c3881"</definedName>
    <definedName name="IQ_EST_CFPS_SURPRISE_PERCENT" hidden="1">"c1872"</definedName>
    <definedName name="IQ_EST_CFPS_SURPRISE_PERCENT_REUT" hidden="1">"c3893"</definedName>
    <definedName name="IQ_EST_CURRENCY" hidden="1">"c2140"</definedName>
    <definedName name="IQ_EST_CURRENCY_CIQ" hidden="1">"c4769"</definedName>
    <definedName name="IQ_EST_CURRENCY_REUT" hidden="1">"c5437"</definedName>
    <definedName name="IQ_EST_DATE" hidden="1">"c1634"</definedName>
    <definedName name="IQ_EST_DATE_CIQ" hidden="1">"c4770"</definedName>
    <definedName name="IQ_EST_DATE_REUT" hidden="1">"c5438"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 hidden="1">"c1873"</definedName>
    <definedName name="IQ_EST_DPS_DIFF_REUT" hidden="1">"c3894"</definedName>
    <definedName name="IQ_EST_DPS_GROWTH_1YR" hidden="1">"c1778"</definedName>
    <definedName name="IQ_EST_DPS_GROWTH_1YR_REUT" hidden="1">"c3882"</definedName>
    <definedName name="IQ_EST_DPS_GROWTH_2YR" hidden="1">"c1779"</definedName>
    <definedName name="IQ_EST_DPS_GROWTH_2YR_REUT" hidden="1">"c3883"</definedName>
    <definedName name="IQ_EST_DPS_GROWTH_Q_1YR" hidden="1">"c1780"</definedName>
    <definedName name="IQ_EST_DPS_GROWTH_Q_1YR_REUT" hidden="1">"c3884"</definedName>
    <definedName name="IQ_EST_DPS_SEQ_GROWTH_Q" hidden="1">"c1781"</definedName>
    <definedName name="IQ_EST_DPS_SEQ_GROWTH_Q_REUT" hidden="1">"c3885"</definedName>
    <definedName name="IQ_EST_DPS_SURPRISE_PERCENT" hidden="1">"c1874"</definedName>
    <definedName name="IQ_EST_DPS_SURPRISE_PERCENT_REUT" hidden="1">"c3895"</definedName>
    <definedName name="IQ_EST_EBIT_DIFF" hidden="1">"c1875"</definedName>
    <definedName name="IQ_EST_EBIT_DIFF_REUT" hidden="1">"c5413"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 hidden="1">"c1876"</definedName>
    <definedName name="IQ_EST_EBIT_SURPRISE_PERCENT_REUT" hidden="1">"c5414"</definedName>
    <definedName name="IQ_EST_EBITDA_DIFF" hidden="1">"c1867"</definedName>
    <definedName name="IQ_EST_EBITDA_DIFF_CIQ" hidden="1">"c3719"</definedName>
    <definedName name="IQ_EST_EBITDA_DIFF_REUT" hidden="1">"c3888"</definedName>
    <definedName name="IQ_EST_EBITDA_GROWTH_1YR" hidden="1">"c1766"</definedName>
    <definedName name="IQ_EST_EBITDA_GROWTH_1YR_REUT" hidden="1">"c3864"</definedName>
    <definedName name="IQ_EST_EBITDA_GROWTH_2YR" hidden="1">"c1767"</definedName>
    <definedName name="IQ_EST_EBITDA_GROWTH_2YR_REUT" hidden="1">"c3865"</definedName>
    <definedName name="IQ_EST_EBITDA_GROWTH_Q_1YR" hidden="1">"c1768"</definedName>
    <definedName name="IQ_EST_EBITDA_GROWTH_Q_1YR_REUT" hidden="1">"c3866"</definedName>
    <definedName name="IQ_EST_EBITDA_SBC_DIFF" hidden="1">"c4335"</definedName>
    <definedName name="IQ_EST_EBITDA_SBC_SURPRISE_PERCENT" hidden="1">"c4344"</definedName>
    <definedName name="IQ_EST_EBITDA_SEQ_GROWTH_Q" hidden="1">"c1769"</definedName>
    <definedName name="IQ_EST_EBITDA_SEQ_GROWTH_Q_REUT" hidden="1">"c3867"</definedName>
    <definedName name="IQ_EST_EBITDA_SURPRISE_PERCENT" hidden="1">"c1868"</definedName>
    <definedName name="IQ_EST_EBITDA_SURPRISE_PERCENT_CIQ" hidden="1">"c3720"</definedName>
    <definedName name="IQ_EST_EBITDA_SURPRISE_PERCENT_REUT" hidden="1">"c3889"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CIQ" hidden="1">"c4999"</definedName>
    <definedName name="IQ_EST_EPS_DIFF_REUT" hidden="1">"c5458"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2YR" hidden="1">"c1637"</definedName>
    <definedName name="IQ_EST_EPS_GROWTH_2YR_REUT" hidden="1">"c3858"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BOTTOM_UP_REUT" hidden="1">"c5495"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REUT" hidden="1">"c5322"</definedName>
    <definedName name="IQ_EST_EPS_GROWTH_5YR_LOW" hidden="1">"c1658"</definedName>
    <definedName name="IQ_EST_EPS_GROWTH_5YR_LOW_CIQ" hidden="1">"c4664"</definedName>
    <definedName name="IQ_EST_EPS_GROWTH_5YR_LOW_REUT" hidden="1">"c5323"</definedName>
    <definedName name="IQ_EST_EPS_GROWTH_5YR_MEDIAN" hidden="1">"c1656"</definedName>
    <definedName name="IQ_EST_EPS_GROWTH_5YR_MEDIAN_CIQ" hidden="1">"c5480"</definedName>
    <definedName name="IQ_EST_EPS_GROWTH_5YR_MEDIAN_REUT" hidden="1">"c5321"</definedName>
    <definedName name="IQ_EST_EPS_GROWTH_5YR_NUM" hidden="1">"c1659"</definedName>
    <definedName name="IQ_EST_EPS_GROWTH_5YR_NUM_CIQ" hidden="1">"c4665"</definedName>
    <definedName name="IQ_EST_EPS_GROWTH_5YR_NUM_REUT" hidden="1">"c5324"</definedName>
    <definedName name="IQ_EST_EPS_GROWTH_5YR_REUT" hidden="1">"c3633"</definedName>
    <definedName name="IQ_EST_EPS_GROWTH_5YR_STDDEV" hidden="1">"c1660"</definedName>
    <definedName name="IQ_EST_EPS_GROWTH_5YR_STDDEV_CIQ" hidden="1">"c4666"</definedName>
    <definedName name="IQ_EST_EPS_GROWTH_5YR_STDDEV_REUT" hidden="1">"c5325"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W_DIFF" hidden="1">"c1891"</definedName>
    <definedName name="IQ_EST_EPS_GW_DIFF_CIQ" hidden="1">"c4761"</definedName>
    <definedName name="IQ_EST_EPS_GW_DIFF_REUT" hidden="1">"c5429"</definedName>
    <definedName name="IQ_EST_EPS_GW_SURPRISE_PERCENT" hidden="1">"c1892"</definedName>
    <definedName name="IQ_EST_EPS_GW_SURPRISE_PERCENT_CIQ" hidden="1">"c4762"</definedName>
    <definedName name="IQ_EST_EPS_GW_SURPRISE_PERCENT_REUT" hidden="1">"c5430"</definedName>
    <definedName name="IQ_EST_EPS_NORM_DIFF" hidden="1">"c2247"</definedName>
    <definedName name="IQ_EST_EPS_NORM_DIFF_CIQ" hidden="1">"c4745"</definedName>
    <definedName name="IQ_EST_EPS_NORM_DIFF_REUT" hidden="1">"c5411"</definedName>
    <definedName name="IQ_EST_EPS_NORM_SURPRISE_PERCENT" hidden="1">"c2248"</definedName>
    <definedName name="IQ_EST_EPS_NORM_SURPRISE_PERCENT_CIQ" hidden="1">"c4746"</definedName>
    <definedName name="IQ_EST_EPS_NORM_SURPRISE_PERCENT_REUT" hidden="1">"c5412"</definedName>
    <definedName name="IQ_EST_EPS_REPORT_DIFF" hidden="1">"c1893"</definedName>
    <definedName name="IQ_EST_EPS_REPORT_DIFF_CIQ" hidden="1">"c4763"</definedName>
    <definedName name="IQ_EST_EPS_REPORT_DIFF_REUT" hidden="1">"c5431"</definedName>
    <definedName name="IQ_EST_EPS_REPORT_SURPRISE_PERCENT" hidden="1">"c1894"</definedName>
    <definedName name="IQ_EST_EPS_REPORT_SURPRISE_PERCENT_CIQ" hidden="1">"c4764"</definedName>
    <definedName name="IQ_EST_EPS_REPORT_SURPRISE_PERCENT_REUT" hidden="1">"c5432"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 hidden="1">"c1764"</definedName>
    <definedName name="IQ_EST_EPS_SEQ_GROWTH_Q_REUT" hidden="1">"c3859"</definedName>
    <definedName name="IQ_EST_EPS_SURPRISE_PERCENT" hidden="1">"c1635"</definedName>
    <definedName name="IQ_EST_EPS_SURPRISE_PERCENT_CIQ" hidden="1">"c5000"</definedName>
    <definedName name="IQ_EST_EPS_SURPRISE_PERCENT_REUT" hidden="1">"c5459"</definedName>
    <definedName name="IQ_EST_FAIR_VALUE_MORT_SERVICING_ASSETS_FFIEC" hidden="1">"c12956"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 hidden="1">"c4444"</definedName>
    <definedName name="IQ_EST_FFO_DIFF_REUT" hidden="1">"c3890"</definedName>
    <definedName name="IQ_EST_FFO_GROWTH_1YR" hidden="1">"c4425"</definedName>
    <definedName name="IQ_EST_FFO_GROWTH_1YR_REUT" hidden="1">"c3874"</definedName>
    <definedName name="IQ_EST_FFO_GROWTH_2YR" hidden="1">"c4426"</definedName>
    <definedName name="IQ_EST_FFO_GROWTH_2YR_REUT" hidden="1">"c3875"</definedName>
    <definedName name="IQ_EST_FFO_GROWTH_Q_1YR" hidden="1">"c4427"</definedName>
    <definedName name="IQ_EST_FFO_GROWTH_Q_1YR_REUT" hidden="1">"c3876"</definedName>
    <definedName name="IQ_EST_FFO_SEQ_GROWTH_Q" hidden="1">"c4428"</definedName>
    <definedName name="IQ_EST_FFO_SEQ_GROWTH_Q_REUT" hidden="1">"c3877"</definedName>
    <definedName name="IQ_EST_FFO_SHARE_DIFF" hidden="1">"c1869"</definedName>
    <definedName name="IQ_EST_FFO_SHARE_GROWTH_1YR" hidden="1">"c1770"</definedName>
    <definedName name="IQ_EST_FFO_SHARE_GROWTH_2YR" hidden="1">"c1771"</definedName>
    <definedName name="IQ_EST_FFO_SHARE_GROWTH_Q_1YR" hidden="1">"c1772"</definedName>
    <definedName name="IQ_EST_FFO_SHARE_SEQ_GROWTH_Q" hidden="1">"c1773"</definedName>
    <definedName name="IQ_EST_FFO_SHARE_SHARE_DIFF_REUT" hidden="1">"c3890"</definedName>
    <definedName name="IQ_EST_FFO_SHARE_SHARE_SURPRISE_PERCENT_REUT" hidden="1">"c3891"</definedName>
    <definedName name="IQ_EST_FFO_SHARE_SURPRISE_PERCENT" hidden="1">"c1870"</definedName>
    <definedName name="IQ_EST_FFO_SURPRISE_PERCENT" hidden="1">"c4453"</definedName>
    <definedName name="IQ_EST_FFO_SURPRISE_PERCENT_REUT" hidden="1">"c3891"</definedName>
    <definedName name="IQ_EST_FOOTNOTE" hidden="1">"c4540"</definedName>
    <definedName name="IQ_EST_FOOTNOTE_CIQ" hidden="1">"c12022"</definedName>
    <definedName name="IQ_EST_FOOTNOTE_REUT" hidden="1">"c5478"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SURPRISE_PERCENT" hidden="1">"c4468"</definedName>
    <definedName name="IQ_EST_NI_DIFF" hidden="1">"c1885"</definedName>
    <definedName name="IQ_EST_NI_DIFF_REUT" hidden="1">"c5423"</definedName>
    <definedName name="IQ_EST_NI_GW_DIFF_REUT" hidden="1">"c5425"</definedName>
    <definedName name="IQ_EST_NI_GW_SURPRISE_PERCENT_REUT" hidden="1">"c5426"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 hidden="1">"c1886"</definedName>
    <definedName name="IQ_EST_NI_SURPRISE_PERCENT_REUT" hidden="1">"c5424"</definedName>
    <definedName name="IQ_EST_NUM_BUY" hidden="1">"c1759"</definedName>
    <definedName name="IQ_EST_NUM_HIGH_REC" hidden="1">"c5649"</definedName>
    <definedName name="IQ_EST_NUM_HIGH_REC_REUT" hidden="1">"c3870"</definedName>
    <definedName name="IQ_EST_NUM_HIGHEST_REC" hidden="1">"c5648"</definedName>
    <definedName name="IQ_EST_NUM_HIGHEST_REC_REUT" hidden="1">"c3869"</definedName>
    <definedName name="IQ_EST_NUM_HOLD" hidden="1">"c1761"</definedName>
    <definedName name="IQ_EST_NUM_LOW_REC" hidden="1">"c5651"</definedName>
    <definedName name="IQ_EST_NUM_LOW_REC_REUT" hidden="1">"c3872"</definedName>
    <definedName name="IQ_EST_NUM_LOWEST_REC" hidden="1">"c5652"</definedName>
    <definedName name="IQ_EST_NUM_LOWEST_REC_REUT" hidden="1">"c3873"</definedName>
    <definedName name="IQ_EST_NUM_NEUTRAL_REC" hidden="1">"c5650"</definedName>
    <definedName name="IQ_EST_NUM_NEUTRAL_REC_REUT" hidden="1">"c3871"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REUT" hidden="1">"c5415"</definedName>
    <definedName name="IQ_EST_OPER_INC_SURPRISE_PERCENT" hidden="1">"c1878"</definedName>
    <definedName name="IQ_EST_OPER_INC_SURPRISE_PERCENT_REUT" hidden="1">"c5416"</definedName>
    <definedName name="IQ_EST_PRE_TAX_DIFF" hidden="1">"c1879"</definedName>
    <definedName name="IQ_EST_PRE_TAX_DIFF_REUT" hidden="1">"c5417"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RECURRING_PROFIT_SHARE_DIFF" hidden="1">"c4505"</definedName>
    <definedName name="IQ_EST_RECURRING_PROFIT_SHARE_SURPRISE_PERCENT" hidden="1">"c4515"</definedName>
    <definedName name="IQ_EST_REV_DIFF" hidden="1">"c1865"</definedName>
    <definedName name="IQ_EST_REV_DIFF_CIQ" hidden="1">"c3717"</definedName>
    <definedName name="IQ_EST_REV_DIFF_REUT" hidden="1">"c3886"</definedName>
    <definedName name="IQ_EST_REV_GROWTH_1YR" hidden="1">"c1638"</definedName>
    <definedName name="IQ_EST_REV_GROWTH_1YR_REUT" hidden="1">"c3860"</definedName>
    <definedName name="IQ_EST_REV_GROWTH_2YR" hidden="1">"c1639"</definedName>
    <definedName name="IQ_EST_REV_GROWTH_2YR_REUT" hidden="1">"c3861"</definedName>
    <definedName name="IQ_EST_REV_GROWTH_Q_1YR" hidden="1">"c1640"</definedName>
    <definedName name="IQ_EST_REV_GROWTH_Q_1YR_REUT" hidden="1">"c3862"</definedName>
    <definedName name="IQ_EST_REV_SEQ_GROWTH_Q" hidden="1">"c1765"</definedName>
    <definedName name="IQ_EST_REV_SEQ_GROWTH_Q_REUT" hidden="1">"c3863"</definedName>
    <definedName name="IQ_EST_REV_SURPRISE_PERCENT" hidden="1">"c1866"</definedName>
    <definedName name="IQ_EST_REV_SURPRISE_PERCENT_CIQ" hidden="1">"c3718"</definedName>
    <definedName name="IQ_EST_REV_SURPRISE_PERCENT_REUT" hidden="1">"c3887"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UNUSED" hidden="1">"c7632"</definedName>
    <definedName name="IQ_EXPORTS_GOODS_REAL_SAAR_FC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UNUSED" hidden="1">"c7192"</definedName>
    <definedName name="IQ_EXPORTS_GOODS_REAL_SAAR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UNUSED" hidden="1">"c7636"</definedName>
    <definedName name="IQ_EXPORTS_SERVICES_REAL_SAAR_FC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UNUSED" hidden="1">"c7196"</definedName>
    <definedName name="IQ_EXPORTS_SERVICES_REAL_SAAR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FUNDS_SOLD" hidden="1">"c2256"</definedName>
    <definedName name="IQ_FEES_COMMISSIONS_BROKERAGE_FFIEC" hidden="1">"c13005"</definedName>
    <definedName name="IQ_FFO" hidden="1">"c1574"</definedName>
    <definedName name="IQ_FFO_ACT_OR_EST" hidden="1">"c4446"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GUIDANCE" hidden="1">"c4436"</definedName>
    <definedName name="IQ_FFO_ADJ_HIGH_EST" hidden="1">"c4437"</definedName>
    <definedName name="IQ_FFO_ADJ_HIGH_GUIDANCE" hidden="1">"c4202"</definedName>
    <definedName name="IQ_FFO_ADJ_LOW_EST" hidden="1">"c4438"</definedName>
    <definedName name="IQ_FFO_ADJ_LOW_GUIDANCE" hidden="1">"c4242"</definedName>
    <definedName name="IQ_FFO_ADJ_MEDIAN_EST" hidden="1">"c4439"</definedName>
    <definedName name="IQ_FFO_ADJ_NUM_EST" hidden="1">"c4440"</definedName>
    <definedName name="IQ_FFO_ADJ_STDDEV_EST" hidden="1">"c4441"</definedName>
    <definedName name="IQ_FFO_EST" hidden="1">"c4445"</definedName>
    <definedName name="IQ_FFO_EST_REUT" hidden="1">"c3837"</definedName>
    <definedName name="IQ_FFO_GUIDANCE" hidden="1">"c4443"</definedName>
    <definedName name="IQ_FFO_HIGH_EST" hidden="1">"c4448"</definedName>
    <definedName name="IQ_FFO_HIGH_EST_REUT" hidden="1">"c3839"</definedName>
    <definedName name="IQ_FFO_HIGH_GUIDANCE" hidden="1">"c4184"</definedName>
    <definedName name="IQ_FFO_LOW_EST" hidden="1">"c4449"</definedName>
    <definedName name="IQ_FFO_LOW_EST_REUT" hidden="1">"c3840"</definedName>
    <definedName name="IQ_FFO_LOW_GUIDANCE" hidden="1">"c4224"</definedName>
    <definedName name="IQ_FFO_MEDIAN_EST" hidden="1">"c4450"</definedName>
    <definedName name="IQ_FFO_MEDIAN_EST_REUT" hidden="1">"c3838"</definedName>
    <definedName name="IQ_FFO_NUM_EST" hidden="1">"c4451"</definedName>
    <definedName name="IQ_FFO_NUM_EST_REUT" hidden="1">"c3841"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"c2216"</definedName>
    <definedName name="IQ_FFO_SHARE_ACT_OR_EST_CIQ" hidden="1">"c4971"</definedName>
    <definedName name="IQ_FFO_SHARE_EST" hidden="1">"c418"</definedName>
    <definedName name="IQ_FFO_SHARE_GUIDANCE" hidden="1">"c4447"</definedName>
    <definedName name="IQ_FFO_SHARE_HIGH_EST" hidden="1">"c419"</definedName>
    <definedName name="IQ_FFO_SHARE_HIGH_GUIDANCE" hidden="1">"c4203"</definedName>
    <definedName name="IQ_FFO_SHARE_LOW_EST" hidden="1">"c420"</definedName>
    <definedName name="IQ_FFO_SHARE_LOW_GUIDANCE" hidden="1">"c4243"</definedName>
    <definedName name="IQ_FFO_SHARE_MEDIAN_EST" hidden="1">"c1665"</definedName>
    <definedName name="IQ_FFO_SHARE_NUM_EST" hidden="1">"c421"</definedName>
    <definedName name="IQ_FFO_SHARE_SHARE_EST_REUT" hidden="1">"c3837"</definedName>
    <definedName name="IQ_FFO_SHARE_SHARE_HIGH_EST_REUT" hidden="1">"c3839"</definedName>
    <definedName name="IQ_FFO_SHARE_SHARE_LOW_EST_REUT" hidden="1">"c3840"</definedName>
    <definedName name="IQ_FFO_SHARE_SHARE_MEDIAN_EST_REUT" hidden="1">"c3838"</definedName>
    <definedName name="IQ_FFO_SHARE_SHARE_NUM_EST_REUT" hidden="1">"c3841"</definedName>
    <definedName name="IQ_FFO_SHARE_SHARE_STDDEV_EST_REUT" hidden="1">"c3842"</definedName>
    <definedName name="IQ_FFO_SHARE_STDDEV_EST" hidden="1">"c422"</definedName>
    <definedName name="IQ_FFO_STDDEV_EST" hidden="1">"c4452"</definedName>
    <definedName name="IQ_FFO_STDDEV_EST_REUT" hidden="1">"c3842"</definedName>
    <definedName name="IQ_FH" hidden="1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REUT" hidden="1">"c6798"</definedName>
    <definedName name="IQ_FISCAL_Y" hidden="1">"c441"</definedName>
    <definedName name="IQ_FISCAL_Y_EST" hidden="1">"c6795"</definedName>
    <definedName name="IQ_FISCAL_Y_EST_CIQ" hidden="1">"c6807"</definedName>
    <definedName name="IQ_FISCAL_Y_EST_REUT" hidden="1">"c6799"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UNUSED" hidden="1">"c7530"</definedName>
    <definedName name="IQ_FIXED_INVEST_FC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UNUSED" hidden="1">"c7090"</definedName>
    <definedName name="IQ_FIXED_INVEST_REAL_APR_FC_UNUSED" hidden="1">"c8518"</definedName>
    <definedName name="IQ_FIXED_INVEST_REAL_APR_UNUSED" hidden="1">"c7638"</definedName>
    <definedName name="IQ_FIXED_INVEST_REAL_FC_UNUSED" hidden="1">"c7858"</definedName>
    <definedName name="IQ_FIXED_INVEST_REAL_POP_FC_UNUSED" hidden="1">"c8078"</definedName>
    <definedName name="IQ_FIXED_INVEST_REAL_POP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Q" hidden="1">500</definedName>
    <definedName name="IQ_FUEL" hidden="1">"c449"</definedName>
    <definedName name="IQ_FULL_TIME" hidden="1">"c450"</definedName>
    <definedName name="IQ_FULLY_INSURED_DEPOSITS_FDIC" hidden="1">"c6487"</definedName>
    <definedName name="IQ_FUND_FEE_INC_NON_INT_INC_FFIEC" hidden="1">"c13493"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 hidden="1">1000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EST" hidden="1">"c5547"</definedName>
    <definedName name="IQ_GROSS_MARGIN_HIGH_EST" hidden="1">"c5549"</definedName>
    <definedName name="IQ_GROSS_MARGIN_LOW_EST" hidden="1">"c5550"</definedName>
    <definedName name="IQ_GROSS_MARGIN_MEDIAN_EST" hidden="1">"c5548"</definedName>
    <definedName name="IQ_GROSS_MARGIN_NUM_EST" hidden="1">"c5551"</definedName>
    <definedName name="IQ_GROSS_MARGIN_STDDEV_EST" hidden="1">"c5552"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PRICE" hidden="1">"c545"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UNUSED" hidden="1">"c7542"</definedName>
    <definedName name="IQ_HOUSING_COMPLETIONS_SINGLE_FAM_FC_UNUSED" hidden="1">"c7762"</definedName>
    <definedName name="IQ_HOUSING_COMPLETIONS_SINGLE_FAM_POP_FC_UNUSED" hidden="1">"c7982"</definedName>
    <definedName name="IQ_HOUSING_COMPLETIONS_SINGLE_FAM_POP_UNUSED" hidden="1">"c7102"</definedName>
    <definedName name="IQ_HOUSING_COMPLETIONS_SINGLE_FAM_UNUSED" hidden="1">"c6882"</definedName>
    <definedName name="IQ_HOUSING_COMPLETIONS_SINGLE_FAM_YOY_FC_UNUSED" hidden="1">"c8202"</definedName>
    <definedName name="IQ_HOUSING_COMPLETIONS_SINGLE_FAM_YOY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UNUSED" hidden="1">"c7643"</definedName>
    <definedName name="IQ_IMPORTS_GOODS_REAL_SAAR_FC_UNUSED" hidden="1">"c7863"</definedName>
    <definedName name="IQ_IMPORTS_GOODS_REAL_SAAR_POP_FC_UNUSED" hidden="1">"c8083"</definedName>
    <definedName name="IQ_IMPORTS_GOODS_REAL_SAAR_POP_UNUSED" hidden="1">"c7203"</definedName>
    <definedName name="IQ_IMPORTS_GOODS_REAL_SAAR_UNUSED" hidden="1">"c6983"</definedName>
    <definedName name="IQ_IMPORTS_GOODS_REAL_SAAR_YOY_FC_UNUSED" hidden="1">"c8303"</definedName>
    <definedName name="IQ_IMPORTS_GOODS_REAL_SAAR_YOY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UNUSED" hidden="1">"c7549"</definedName>
    <definedName name="IQ_IMPORTS_GOODS_SERVICES_FC_UNUSED" hidden="1">"c7769"</definedName>
    <definedName name="IQ_IMPORTS_GOODS_SERVICES_POP_FC_UNUSED" hidden="1">"c7989"</definedName>
    <definedName name="IQ_IMPORTS_GOODS_SERVICES_POP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UNUSED" hidden="1">"c7644"</definedName>
    <definedName name="IQ_IMPORTS_GOODS_SERVICES_REAL_SAAR_FC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UNUSED" hidden="1">"c7204"</definedName>
    <definedName name="IQ_IMPORTS_GOODS_SERVICES_REAL_SAAR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SECURED_RE_DOM_FFIEC" hidden="1">"c12977"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ANGIBLES_NET" hidden="1">"c1407"</definedName>
    <definedName name="IQ_INTEREST_BEARING_BALANCES_FDIC" hidden="1">"c6371"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UNUSED" hidden="1">"c7563"</definedName>
    <definedName name="IQ_ISM_SERVICES_FC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UNUSED" hidden="1">"c7123"</definedName>
    <definedName name="IQ_ISM_SERVICES_UNUSED" hidden="1">"c6903"</definedName>
    <definedName name="IQ_ISM_SERVICES_YOY_FC_UNUSED" hidden="1">"c8223"</definedName>
    <definedName name="IQ_ISM_SERVICES_YOY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K" hidden="1">1000</definedName>
    <definedName name="IQ_LATESTQ" hidden="1">500</definedName>
    <definedName name="IQ_LEAD_UNDERWRITER" hidden="1">"c8957"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ASE_RECEIVABLES_FOREIGN_FFIEC" hidden="1">"c13483"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QUID_ASSETS_ASSETS_TOT_FFIEC" hidden="1">"c13439"</definedName>
    <definedName name="IQ_LIQUID_ASSETS_NONCORE_FUNDING_FFIEC" hidden="1">"c13339"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CURRENT_LOANS_FDIC" hidden="1">"c6740"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GUIDANCE" hidden="1">"c4459"</definedName>
    <definedName name="IQ_MAINT_CAPEX_HIGH_EST" hidden="1">"c4460"</definedName>
    <definedName name="IQ_MAINT_CAPEX_HIGH_GUIDANCE" hidden="1">"c4197"</definedName>
    <definedName name="IQ_MAINT_CAPEX_LOW_EST" hidden="1">"c4461"</definedName>
    <definedName name="IQ_MAINT_CAPEX_LOW_GUIDANCE" hidden="1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UNUSED" hidden="1">"c7580"</definedName>
    <definedName name="IQ_MEDIAN_NEW_HOME_SALES_FC_UNUSED" hidden="1">"c7800"</definedName>
    <definedName name="IQ_MEDIAN_NEW_HOME_SALES_POP_FC_UNUSED" hidden="1">"c8020"</definedName>
    <definedName name="IQ_MEDIAN_NEW_HOME_SALES_POP_UNUSED" hidden="1">"c7140"</definedName>
    <definedName name="IQ_MEDIAN_NEW_HOME_SALES_UNUSED" hidden="1">"c6920"</definedName>
    <definedName name="IQ_MEDIAN_NEW_HOME_SALES_YOY_FC_UNUSED" hidden="1">"c8240"</definedName>
    <definedName name="IQ_MEDIAN_NEW_HOME_SALES_YOY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ULTI_RES_PROPERTIES_TRADING_DOM_FFIEC" hidden="1">"c12930"</definedName>
    <definedName name="IQ_MULTIFAMILY_LOANS_GROSS_LOANS_FFIEC" hidden="1">"c13404"</definedName>
    <definedName name="IQ_MULTIFAMILY_LOANS_RISK_BASED_FFIEC" hidden="1">"c13425"</definedName>
    <definedName name="IQ_MULTIFAMILY_RESIDENTIAL_LOANS_FDIC" hidden="1">"c6311"</definedName>
    <definedName name="IQ_MUNICIPAL_INVEST_SECURITIES_FFIEC" hidden="1">"c13459"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HARE_ACT_OR_EST" hidden="1">"c2225"</definedName>
    <definedName name="IQ_NAV_SHARE_ACT_OR_EST_REUT" hidden="1">"c5623"</definedName>
    <definedName name="IQ_NAV_SHARE_EST" hidden="1">"c5609"</definedName>
    <definedName name="IQ_NAV_SHARE_EST_REUT" hidden="1">"c5617"</definedName>
    <definedName name="IQ_NAV_SHARE_HIGH_EST" hidden="1">"c5612"</definedName>
    <definedName name="IQ_NAV_SHARE_HIGH_EST_REUT" hidden="1">"c5620"</definedName>
    <definedName name="IQ_NAV_SHARE_LOW_EST" hidden="1">"c5613"</definedName>
    <definedName name="IQ_NAV_SHARE_LOW_EST_REUT" hidden="1">"c5621"</definedName>
    <definedName name="IQ_NAV_SHARE_MEDIAN_EST" hidden="1">"c5610"</definedName>
    <definedName name="IQ_NAV_SHARE_MEDIAN_EST_REUT" hidden="1">"c5618"</definedName>
    <definedName name="IQ_NAV_SHARE_NUM_EST" hidden="1">"c5614"</definedName>
    <definedName name="IQ_NAV_SHARE_NUM_EST_REUT" hidden="1">"c5622"</definedName>
    <definedName name="IQ_NAV_SHARE_STDDEV_EST" hidden="1">"c5611"</definedName>
    <definedName name="IQ_NAV_SHARE_STDDEV_EST_REUT" hidden="1">"c5619"</definedName>
    <definedName name="IQ_NAV_STDDEV_EST" hidden="1">"c1756"</definedName>
    <definedName name="IQ_NEGATIVE_FAIR_VALUE_DERIVATIVES_BENEFICIARY_FFIEC" hidden="1">"c13124"</definedName>
    <definedName name="IQ_NEGATIVE_FAIR_VALUE_DERIVATIVES_GUARANTOR_FFIEC" hidden="1">"c13117"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REUT" hidden="1">"c5473"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REUT" hidden="1">"c3976"</definedName>
    <definedName name="IQ_NET_DEBT_GUIDANCE" hidden="1">"c4467"</definedName>
    <definedName name="IQ_NET_DEBT_HIGH_EST" hidden="1">"c3518"</definedName>
    <definedName name="IQ_NET_DEBT_HIGH_EST_REUT" hidden="1">"c3978"</definedName>
    <definedName name="IQ_NET_DEBT_HIGH_GUIDANCE" hidden="1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REUT" hidden="1">"c3979"</definedName>
    <definedName name="IQ_NET_DEBT_LOW_GUIDANCE" hidden="1">"c4221"</definedName>
    <definedName name="IQ_NET_DEBT_MEDIAN_EST" hidden="1">"c3520"</definedName>
    <definedName name="IQ_NET_DEBT_MEDIAN_EST_REUT" hidden="1">"c3977"</definedName>
    <definedName name="IQ_NET_DEBT_NUM_EST" hidden="1">"c3515"</definedName>
    <definedName name="IQ_NET_DEBT_NUM_EST_REUT" hidden="1">"c3980"</definedName>
    <definedName name="IQ_NET_DEBT_STDDEV_EST" hidden="1">"c3516"</definedName>
    <definedName name="IQ_NET_DEBT_STDDEV_EST_REUT" hidden="1">"c3981"</definedName>
    <definedName name="IQ_NET_EARNED" hidden="1">"c2734"</definedName>
    <definedName name="IQ_NET_FUNDS_PURCHASED_ASSETS_TOT_FFIEC" hidden="1">"c13448"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EST" hidden="1">"c1716"</definedName>
    <definedName name="IQ_NI_EST_REUT" hidden="1">"c5368"</definedName>
    <definedName name="IQ_NI_FFIEC" hidden="1">"c13034"</definedName>
    <definedName name="IQ_NI_GAAP_GUIDANCE" hidden="1">"c4470"</definedName>
    <definedName name="IQ_NI_GAAP_HIGH_GUIDANCE" hidden="1">"c4177"</definedName>
    <definedName name="IQ_NI_GAAP_LOW_GUIDANCE" hidden="1">"c4217"</definedName>
    <definedName name="IQ_NI_GUIDANCE" hidden="1">"c4469"</definedName>
    <definedName name="IQ_NI_GW_EST_REUT" hidden="1">"c5375"</definedName>
    <definedName name="IQ_NI_GW_GUIDANCE" hidden="1">"c4471"</definedName>
    <definedName name="IQ_NI_GW_HIGH_EST_REUT" hidden="1">"c5377"</definedName>
    <definedName name="IQ_NI_GW_HIGH_GUIDANCE" hidden="1">"c4178"</definedName>
    <definedName name="IQ_NI_GW_LOW_EST_REUT" hidden="1">"c5378"</definedName>
    <definedName name="IQ_NI_GW_LOW_GUIDANCE" hidden="1">"c4218"</definedName>
    <definedName name="IQ_NI_GW_MEDIAN_EST_REUT" hidden="1">"c5376"</definedName>
    <definedName name="IQ_NI_GW_NUM_EST_REUT" hidden="1">"c5379"</definedName>
    <definedName name="IQ_NI_GW_STDDEV_EST_REUT" hidden="1">"c5380"</definedName>
    <definedName name="IQ_NI_HIGH_EST" hidden="1">"c1718"</definedName>
    <definedName name="IQ_NI_HIGH_EST_REUT" hidden="1">"c5370"</definedName>
    <definedName name="IQ_NI_HIGH_GUIDANCE" hidden="1">"c4176"</definedName>
    <definedName name="IQ_NI_LOW_EST" hidden="1">"c1719"</definedName>
    <definedName name="IQ_NI_LOW_EST_REUT" hidden="1">"c5371"</definedName>
    <definedName name="IQ_NI_LOW_GUIDANCE" hidden="1">"c4216"</definedName>
    <definedName name="IQ_NI_MARGIN" hidden="1">"c794"</definedName>
    <definedName name="IQ_NI_MEDIAN_EST" hidden="1">"c1717"</definedName>
    <definedName name="IQ_NI_MEDIAN_EST_REUT" hidden="1">"c5369"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GUIDANCE" hidden="1">"c4475"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GUIDANCE" hidden="1">"c4479"</definedName>
    <definedName name="IQ_NI_SBC_GW_HIGH_EST" hidden="1">"c4480"</definedName>
    <definedName name="IQ_NI_SBC_GW_HIGH_GUIDANCE" hidden="1">"c4187"</definedName>
    <definedName name="IQ_NI_SBC_GW_LOW_EST" hidden="1">"c4481"</definedName>
    <definedName name="IQ_NI_SBC_GW_LOW_GUIDANCE" hidden="1">"c4227"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HIGH_GUIDANCE" hidden="1">"c4186"</definedName>
    <definedName name="IQ_NI_SBC_LOW_EST" hidden="1">"c4487"</definedName>
    <definedName name="IQ_NI_SBC_LOW_GUIDANCE" hidden="1">"c4226"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 hidden="1">"c1721"</definedName>
    <definedName name="IQ_NI_STDDEV_EST_REUT" hidden="1">"c5373"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LOANS" hidden="1">"c796"</definedName>
    <definedName name="IQ_NON_CASH" hidden="1">"c1399"</definedName>
    <definedName name="IQ_NON_CASH_ITEMS" hidden="1">"c797"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"c11750"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UNUSED" hidden="1">"c7588"</definedName>
    <definedName name="IQ_NONRES_FIXED_INVEST_PRIV_FC_UNUSED" hidden="1">"c7808"</definedName>
    <definedName name="IQ_NONRES_FIXED_INVEST_PRIV_POP_FC_UNUSED" hidden="1">"c8028"</definedName>
    <definedName name="IQ_NONRES_FIXED_INVEST_PRIV_POP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BR" hidden="1">"c850"</definedName>
    <definedName name="IQ_OPER_INC_EST" hidden="1">"c1688"</definedName>
    <definedName name="IQ_OPER_INC_EST_REUT" hidden="1">"c5340"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MARGIN" hidden="1">"c1448"</definedName>
    <definedName name="IQ_OPER_INC_MEDIAN_EST" hidden="1">"c1689"</definedName>
    <definedName name="IQ_OPER_INC_MEDIAN_EST_REUT" hidden="1">"c5341"</definedName>
    <definedName name="IQ_OPER_INC_NUM_EST" hidden="1">"c1692"</definedName>
    <definedName name="IQ_OPER_INC_NUM_EST_REUT" hidden="1">"c5344"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FIEC" hidden="1">"c12862"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RIVATIVES_BENEFICIARY_FFIEC" hidden="1">"c13122"</definedName>
    <definedName name="IQ_OTHER_DERIVATIVES_GUARANTOR_FFIEC" hidden="1">"c13115"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RADING_ASSETS_FFIEC" hidden="1">"c12826"</definedName>
    <definedName name="IQ_OTHER_TRADING_ASSETS_TOTAL_FFIEC" hidden="1">"c12937"</definedName>
    <definedName name="IQ_OTHER_TRADING_LIABILITIES_FFIEC" hidden="1">"c12860"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REUT" hidden="1">"c3959"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REUT" hidden="1">"c3960"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REUT" hidden="1">"c3956"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REUT" hidden="1">"c3957"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REUT" hidden="1">"c3958"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REUT" hidden="1">"c3954"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REUT" hidden="1">"c3955"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REUT" hidden="1">"c5435"</definedName>
    <definedName name="IQ_PERCENT_CHANGE_EST_CFPS_12MONTHS" hidden="1">"c1812"</definedName>
    <definedName name="IQ_PERCENT_CHANGE_EST_CFPS_12MONTHS_REUT" hidden="1">"c3924"</definedName>
    <definedName name="IQ_PERCENT_CHANGE_EST_CFPS_18MONTHS" hidden="1">"c1813"</definedName>
    <definedName name="IQ_PERCENT_CHANGE_EST_CFPS_18MONTHS_REUT" hidden="1">"c3925"</definedName>
    <definedName name="IQ_PERCENT_CHANGE_EST_CFPS_3MONTHS" hidden="1">"c1809"</definedName>
    <definedName name="IQ_PERCENT_CHANGE_EST_CFPS_3MONTHS_REUT" hidden="1">"c3921"</definedName>
    <definedName name="IQ_PERCENT_CHANGE_EST_CFPS_6MONTHS" hidden="1">"c1810"</definedName>
    <definedName name="IQ_PERCENT_CHANGE_EST_CFPS_6MONTHS_REUT" hidden="1">"c3922"</definedName>
    <definedName name="IQ_PERCENT_CHANGE_EST_CFPS_9MONTHS" hidden="1">"c1811"</definedName>
    <definedName name="IQ_PERCENT_CHANGE_EST_CFPS_9MONTHS_REUT" hidden="1">"c3923"</definedName>
    <definedName name="IQ_PERCENT_CHANGE_EST_CFPS_DAY" hidden="1">"c1806"</definedName>
    <definedName name="IQ_PERCENT_CHANGE_EST_CFPS_DAY_REUT" hidden="1">"c3919"</definedName>
    <definedName name="IQ_PERCENT_CHANGE_EST_CFPS_MONTH" hidden="1">"c1808"</definedName>
    <definedName name="IQ_PERCENT_CHANGE_EST_CFPS_MONTH_REUT" hidden="1">"c3920"</definedName>
    <definedName name="IQ_PERCENT_CHANGE_EST_CFPS_WEEK" hidden="1">"c1807"</definedName>
    <definedName name="IQ_PERCENT_CHANGE_EST_CFPS_WEEK_REUT" hidden="1">"c3962"</definedName>
    <definedName name="IQ_PERCENT_CHANGE_EST_DPS_12MONTHS" hidden="1">"c1820"</definedName>
    <definedName name="IQ_PERCENT_CHANGE_EST_DPS_12MONTHS_REUT" hidden="1">"c3931"</definedName>
    <definedName name="IQ_PERCENT_CHANGE_EST_DPS_18MONTHS" hidden="1">"c1821"</definedName>
    <definedName name="IQ_PERCENT_CHANGE_EST_DPS_18MONTHS_REUT" hidden="1">"c3932"</definedName>
    <definedName name="IQ_PERCENT_CHANGE_EST_DPS_3MONTHS" hidden="1">"c1817"</definedName>
    <definedName name="IQ_PERCENT_CHANGE_EST_DPS_3MONTHS_REUT" hidden="1">"c3928"</definedName>
    <definedName name="IQ_PERCENT_CHANGE_EST_DPS_6MONTHS" hidden="1">"c1818"</definedName>
    <definedName name="IQ_PERCENT_CHANGE_EST_DPS_6MONTHS_REUT" hidden="1">"c3929"</definedName>
    <definedName name="IQ_PERCENT_CHANGE_EST_DPS_9MONTHS" hidden="1">"c1819"</definedName>
    <definedName name="IQ_PERCENT_CHANGE_EST_DPS_9MONTHS_REUT" hidden="1">"c3930"</definedName>
    <definedName name="IQ_PERCENT_CHANGE_EST_DPS_DAY" hidden="1">"c1814"</definedName>
    <definedName name="IQ_PERCENT_CHANGE_EST_DPS_DAY_REUT" hidden="1">"c3926"</definedName>
    <definedName name="IQ_PERCENT_CHANGE_EST_DPS_MONTH" hidden="1">"c1816"</definedName>
    <definedName name="IQ_PERCENT_CHANGE_EST_DPS_MONTH_REUT" hidden="1">"c3927"</definedName>
    <definedName name="IQ_PERCENT_CHANGE_EST_DPS_WEEK" hidden="1">"c1815"</definedName>
    <definedName name="IQ_PERCENT_CHANGE_EST_DPS_WEEK_REUT" hidden="1">"c3963"</definedName>
    <definedName name="IQ_PERCENT_CHANGE_EST_EBITDA_12MONTHS" hidden="1">"c1804"</definedName>
    <definedName name="IQ_PERCENT_CHANGE_EST_EBITDA_12MONTHS_CIQ" hidden="1">"c3748"</definedName>
    <definedName name="IQ_PERCENT_CHANGE_EST_EBITDA_12MONTHS_REUT" hidden="1">"c3917"</definedName>
    <definedName name="IQ_PERCENT_CHANGE_EST_EBITDA_18MONTHS" hidden="1">"c1805"</definedName>
    <definedName name="IQ_PERCENT_CHANGE_EST_EBITDA_18MONTHS_CIQ" hidden="1">"c3749"</definedName>
    <definedName name="IQ_PERCENT_CHANGE_EST_EBITDA_18MONTHS_REUT" hidden="1">"c3918"</definedName>
    <definedName name="IQ_PERCENT_CHANGE_EST_EBITDA_3MONTHS" hidden="1">"c1801"</definedName>
    <definedName name="IQ_PERCENT_CHANGE_EST_EBITDA_3MONTHS_CIQ" hidden="1">"c3745"</definedName>
    <definedName name="IQ_PERCENT_CHANGE_EST_EBITDA_3MONTHS_REUT" hidden="1">"c3914"</definedName>
    <definedName name="IQ_PERCENT_CHANGE_EST_EBITDA_6MONTHS" hidden="1">"c1802"</definedName>
    <definedName name="IQ_PERCENT_CHANGE_EST_EBITDA_6MONTHS_CIQ" hidden="1">"c3746"</definedName>
    <definedName name="IQ_PERCENT_CHANGE_EST_EBITDA_6MONTHS_REUT" hidden="1">"c3915"</definedName>
    <definedName name="IQ_PERCENT_CHANGE_EST_EBITDA_9MONTHS" hidden="1">"c1803"</definedName>
    <definedName name="IQ_PERCENT_CHANGE_EST_EBITDA_9MONTHS_CIQ" hidden="1">"c3747"</definedName>
    <definedName name="IQ_PERCENT_CHANGE_EST_EBITDA_9MONTHS_REUT" hidden="1">"c3916"</definedName>
    <definedName name="IQ_PERCENT_CHANGE_EST_EBITDA_DAY" hidden="1">"c1798"</definedName>
    <definedName name="IQ_PERCENT_CHANGE_EST_EBITDA_DAY_CIQ" hidden="1">"c3743"</definedName>
    <definedName name="IQ_PERCENT_CHANGE_EST_EBITDA_DAY_REUT" hidden="1">"c3912"</definedName>
    <definedName name="IQ_PERCENT_CHANGE_EST_EBITDA_MONTH" hidden="1">"c1800"</definedName>
    <definedName name="IQ_PERCENT_CHANGE_EST_EBITDA_MONTH_CIQ" hidden="1">"c3744"</definedName>
    <definedName name="IQ_PERCENT_CHANGE_EST_EBITDA_MONTH_REUT" hidden="1">"c3913"</definedName>
    <definedName name="IQ_PERCENT_CHANGE_EST_EBITDA_WEEK" hidden="1">"c1799"</definedName>
    <definedName name="IQ_PERCENT_CHANGE_EST_EBITDA_WEEK_CIQ" hidden="1">"c3792"</definedName>
    <definedName name="IQ_PERCENT_CHANGE_EST_EBITDA_WEEK_REUT" hidden="1">"c3961"</definedName>
    <definedName name="IQ_PERCENT_CHANGE_EST_EPS_12MONTHS" hidden="1">"c1788"</definedName>
    <definedName name="IQ_PERCENT_CHANGE_EST_EPS_12MONTHS_CIQ" hidden="1">"c3733"</definedName>
    <definedName name="IQ_PERCENT_CHANGE_EST_EPS_12MONTHS_REUT" hidden="1">"c3902"</definedName>
    <definedName name="IQ_PERCENT_CHANGE_EST_EPS_18MONTHS" hidden="1">"c1789"</definedName>
    <definedName name="IQ_PERCENT_CHANGE_EST_EPS_18MONTHS_CIQ" hidden="1">"c3734"</definedName>
    <definedName name="IQ_PERCENT_CHANGE_EST_EPS_18MONTHS_REUT" hidden="1">"c3903"</definedName>
    <definedName name="IQ_PERCENT_CHANGE_EST_EPS_3MONTHS" hidden="1">"c1785"</definedName>
    <definedName name="IQ_PERCENT_CHANGE_EST_EPS_3MONTHS_CIQ" hidden="1">"c3730"</definedName>
    <definedName name="IQ_PERCENT_CHANGE_EST_EPS_3MONTHS_REUT" hidden="1">"c3899"</definedName>
    <definedName name="IQ_PERCENT_CHANGE_EST_EPS_6MONTHS" hidden="1">"c1786"</definedName>
    <definedName name="IQ_PERCENT_CHANGE_EST_EPS_6MONTHS_CIQ" hidden="1">"c3731"</definedName>
    <definedName name="IQ_PERCENT_CHANGE_EST_EPS_6MONTHS_REUT" hidden="1">"c3900"</definedName>
    <definedName name="IQ_PERCENT_CHANGE_EST_EPS_9MONTHS" hidden="1">"c1787"</definedName>
    <definedName name="IQ_PERCENT_CHANGE_EST_EPS_9MONTHS_CIQ" hidden="1">"c3732"</definedName>
    <definedName name="IQ_PERCENT_CHANGE_EST_EPS_9MONTHS_REUT" hidden="1">"c3901"</definedName>
    <definedName name="IQ_PERCENT_CHANGE_EST_EPS_DAY" hidden="1">"c1782"</definedName>
    <definedName name="IQ_PERCENT_CHANGE_EST_EPS_DAY_CIQ" hidden="1">"c3727"</definedName>
    <definedName name="IQ_PERCENT_CHANGE_EST_EPS_DAY_REUT" hidden="1">"c3896"</definedName>
    <definedName name="IQ_PERCENT_CHANGE_EST_EPS_MONTH" hidden="1">"c1784"</definedName>
    <definedName name="IQ_PERCENT_CHANGE_EST_EPS_MONTH_CIQ" hidden="1">"c3729"</definedName>
    <definedName name="IQ_PERCENT_CHANGE_EST_EPS_MONTH_REUT" hidden="1">"c3898"</definedName>
    <definedName name="IQ_PERCENT_CHANGE_EST_EPS_WEEK" hidden="1">"c1783"</definedName>
    <definedName name="IQ_PERCENT_CHANGE_EST_EPS_WEEK_CIQ" hidden="1">"c3728"</definedName>
    <definedName name="IQ_PERCENT_CHANGE_EST_EPS_WEEK_REUT" hidden="1">"c3897"</definedName>
    <definedName name="IQ_PERCENT_CHANGE_EST_FFO_12MONTHS" hidden="1">"c1828"</definedName>
    <definedName name="IQ_PERCENT_CHANGE_EST_FFO_12MONTHS_REUT" hidden="1">"c3938"</definedName>
    <definedName name="IQ_PERCENT_CHANGE_EST_FFO_18MONTHS" hidden="1">"c1829"</definedName>
    <definedName name="IQ_PERCENT_CHANGE_EST_FFO_18MONTHS_REUT" hidden="1">"c3939"</definedName>
    <definedName name="IQ_PERCENT_CHANGE_EST_FFO_3MONTHS" hidden="1">"c1825"</definedName>
    <definedName name="IQ_PERCENT_CHANGE_EST_FFO_3MONTHS_REUT" hidden="1">"c3935"</definedName>
    <definedName name="IQ_PERCENT_CHANGE_EST_FFO_6MONTHS" hidden="1">"c1826"</definedName>
    <definedName name="IQ_PERCENT_CHANGE_EST_FFO_6MONTHS_REUT" hidden="1">"c3936"</definedName>
    <definedName name="IQ_PERCENT_CHANGE_EST_FFO_9MONTHS" hidden="1">"c1827"</definedName>
    <definedName name="IQ_PERCENT_CHANGE_EST_FFO_9MONTHS_REUT" hidden="1">"c3937"</definedName>
    <definedName name="IQ_PERCENT_CHANGE_EST_FFO_DAY" hidden="1">"c1822"</definedName>
    <definedName name="IQ_PERCENT_CHANGE_EST_FFO_DAY_REUT" hidden="1">"c3933"</definedName>
    <definedName name="IQ_PERCENT_CHANGE_EST_FFO_MONTH" hidden="1">"c1824"</definedName>
    <definedName name="IQ_PERCENT_CHANGE_EST_FFO_MONTH_REUT" hidden="1">"c3934"</definedName>
    <definedName name="IQ_PERCENT_CHANGE_EST_FFO_SHARE_SHARE_12MONTHS" hidden="1">"c1828"</definedName>
    <definedName name="IQ_PERCENT_CHANGE_EST_FFO_SHARE_SHARE_12MONTHS_REUT" hidden="1">"c3938"</definedName>
    <definedName name="IQ_PERCENT_CHANGE_EST_FFO_SHARE_SHARE_18MONTHS" hidden="1">"c1829"</definedName>
    <definedName name="IQ_PERCENT_CHANGE_EST_FFO_SHARE_SHARE_18MONTHS_REUT" hidden="1">"c3939"</definedName>
    <definedName name="IQ_PERCENT_CHANGE_EST_FFO_SHARE_SHARE_3MONTHS" hidden="1">"c1825"</definedName>
    <definedName name="IQ_PERCENT_CHANGE_EST_FFO_SHARE_SHARE_3MONTHS_REUT" hidden="1">"c3935"</definedName>
    <definedName name="IQ_PERCENT_CHANGE_EST_FFO_SHARE_SHARE_6MONTHS" hidden="1">"c1826"</definedName>
    <definedName name="IQ_PERCENT_CHANGE_EST_FFO_SHARE_SHARE_6MONTHS_REUT" hidden="1">"c3936"</definedName>
    <definedName name="IQ_PERCENT_CHANGE_EST_FFO_SHARE_SHARE_9MONTHS" hidden="1">"c1827"</definedName>
    <definedName name="IQ_PERCENT_CHANGE_EST_FFO_SHARE_SHARE_9MONTHS_REUT" hidden="1">"c3937"</definedName>
    <definedName name="IQ_PERCENT_CHANGE_EST_FFO_SHARE_SHARE_DAY" hidden="1">"c1822"</definedName>
    <definedName name="IQ_PERCENT_CHANGE_EST_FFO_SHARE_SHARE_DAY_REUT" hidden="1">"c3933"</definedName>
    <definedName name="IQ_PERCENT_CHANGE_EST_FFO_SHARE_SHARE_MONTH" hidden="1">"c1824"</definedName>
    <definedName name="IQ_PERCENT_CHANGE_EST_FFO_SHARE_SHARE_MONTH_REUT" hidden="1">"c3934"</definedName>
    <definedName name="IQ_PERCENT_CHANGE_EST_FFO_SHARE_SHARE_WEEK" hidden="1">"c1823"</definedName>
    <definedName name="IQ_PERCENT_CHANGE_EST_FFO_SHARE_SHARE_WEEK_REUT" hidden="1">"c3964"</definedName>
    <definedName name="IQ_PERCENT_CHANGE_EST_FFO_WEEK" hidden="1">"c1823"</definedName>
    <definedName name="IQ_PERCENT_CHANGE_EST_FFO_WEEK_REUT" hidden="1">"c3964"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REUT" hidden="1">"c3952"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REUT" hidden="1">"c3953"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REUT" hidden="1">"c3949"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REUT" hidden="1">"c3950"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REUT" hidden="1">"c3951"</definedName>
    <definedName name="IQ_PERCENT_CHANGE_EST_PRICE_TARGET_DAY" hidden="1">"c1838"</definedName>
    <definedName name="IQ_PERCENT_CHANGE_EST_PRICE_TARGET_DAY_CIQ" hidden="1">"c3778"</definedName>
    <definedName name="IQ_PERCENT_CHANGE_EST_PRICE_TARGET_DAY_REUT" hidden="1">"c3947"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REUT" hidden="1">"c3948"</definedName>
    <definedName name="IQ_PERCENT_CHANGE_EST_PRICE_TARGET_WEEK" hidden="1">"c1839"</definedName>
    <definedName name="IQ_PERCENT_CHANGE_EST_PRICE_TARGET_WEEK_CIQ" hidden="1">"c3798"</definedName>
    <definedName name="IQ_PERCENT_CHANGE_EST_PRICE_TARGET_WEEK_REUT" hidden="1">"c3967"</definedName>
    <definedName name="IQ_PERCENT_CHANGE_EST_RECO_12MONTHS" hidden="1">"c1836"</definedName>
    <definedName name="IQ_PERCENT_CHANGE_EST_RECO_12MONTHS_CIQ" hidden="1">"c3776"</definedName>
    <definedName name="IQ_PERCENT_CHANGE_EST_RECO_12MONTHS_REUT" hidden="1">"c3945"</definedName>
    <definedName name="IQ_PERCENT_CHANGE_EST_RECO_18MONTHS" hidden="1">"c1837"</definedName>
    <definedName name="IQ_PERCENT_CHANGE_EST_RECO_18MONTHS_CIQ" hidden="1">"c3777"</definedName>
    <definedName name="IQ_PERCENT_CHANGE_EST_RECO_18MONTHS_REUT" hidden="1">"c3946"</definedName>
    <definedName name="IQ_PERCENT_CHANGE_EST_RECO_3MONTHS" hidden="1">"c1833"</definedName>
    <definedName name="IQ_PERCENT_CHANGE_EST_RECO_3MONTHS_CIQ" hidden="1">"c3773"</definedName>
    <definedName name="IQ_PERCENT_CHANGE_EST_RECO_3MONTHS_REUT" hidden="1">"c3942"</definedName>
    <definedName name="IQ_PERCENT_CHANGE_EST_RECO_6MONTHS" hidden="1">"c1834"</definedName>
    <definedName name="IQ_PERCENT_CHANGE_EST_RECO_6MONTHS_CIQ" hidden="1">"c3774"</definedName>
    <definedName name="IQ_PERCENT_CHANGE_EST_RECO_6MONTHS_REUT" hidden="1">"c3943"</definedName>
    <definedName name="IQ_PERCENT_CHANGE_EST_RECO_9MONTHS" hidden="1">"c1835"</definedName>
    <definedName name="IQ_PERCENT_CHANGE_EST_RECO_9MONTHS_CIQ" hidden="1">"c3775"</definedName>
    <definedName name="IQ_PERCENT_CHANGE_EST_RECO_9MONTHS_REUT" hidden="1">"c3944"</definedName>
    <definedName name="IQ_PERCENT_CHANGE_EST_RECO_DAY" hidden="1">"c1830"</definedName>
    <definedName name="IQ_PERCENT_CHANGE_EST_RECO_DAY_CIQ" hidden="1">"c3771"</definedName>
    <definedName name="IQ_PERCENT_CHANGE_EST_RECO_DAY_REUT" hidden="1">"c3940"</definedName>
    <definedName name="IQ_PERCENT_CHANGE_EST_RECO_MONTH" hidden="1">"c1832"</definedName>
    <definedName name="IQ_PERCENT_CHANGE_EST_RECO_MONTH_CIQ" hidden="1">"c3772"</definedName>
    <definedName name="IQ_PERCENT_CHANGE_EST_RECO_MONTH_REUT" hidden="1">"c3941"</definedName>
    <definedName name="IQ_PERCENT_CHANGE_EST_RECO_WEEK" hidden="1">"c1831"</definedName>
    <definedName name="IQ_PERCENT_CHANGE_EST_RECO_WEEK_CIQ" hidden="1">"c3796"</definedName>
    <definedName name="IQ_PERCENT_CHANGE_EST_RECO_WEEK_REUT" hidden="1">"c3966"</definedName>
    <definedName name="IQ_PERCENT_CHANGE_EST_REV_12MONTHS" hidden="1">"c1796"</definedName>
    <definedName name="IQ_PERCENT_CHANGE_EST_REV_12MONTHS_CIQ" hidden="1">"c3741"</definedName>
    <definedName name="IQ_PERCENT_CHANGE_EST_REV_12MONTHS_REUT" hidden="1">"c3910"</definedName>
    <definedName name="IQ_PERCENT_CHANGE_EST_REV_18MONTHS" hidden="1">"c1797"</definedName>
    <definedName name="IQ_PERCENT_CHANGE_EST_REV_18MONTHS_CIQ" hidden="1">"c3742"</definedName>
    <definedName name="IQ_PERCENT_CHANGE_EST_REV_18MONTHS_REUT" hidden="1">"c3911"</definedName>
    <definedName name="IQ_PERCENT_CHANGE_EST_REV_3MONTHS" hidden="1">"c1793"</definedName>
    <definedName name="IQ_PERCENT_CHANGE_EST_REV_3MONTHS_CIQ" hidden="1">"c3738"</definedName>
    <definedName name="IQ_PERCENT_CHANGE_EST_REV_3MONTHS_REUT" hidden="1">"c3907"</definedName>
    <definedName name="IQ_PERCENT_CHANGE_EST_REV_6MONTHS" hidden="1">"c1794"</definedName>
    <definedName name="IQ_PERCENT_CHANGE_EST_REV_6MONTHS_CIQ" hidden="1">"c3739"</definedName>
    <definedName name="IQ_PERCENT_CHANGE_EST_REV_6MONTHS_REUT" hidden="1">"c3908"</definedName>
    <definedName name="IQ_PERCENT_CHANGE_EST_REV_9MONTHS" hidden="1">"c1795"</definedName>
    <definedName name="IQ_PERCENT_CHANGE_EST_REV_9MONTHS_CIQ" hidden="1">"c3740"</definedName>
    <definedName name="IQ_PERCENT_CHANGE_EST_REV_9MONTHS_REUT" hidden="1">"c3909"</definedName>
    <definedName name="IQ_PERCENT_CHANGE_EST_REV_DAY" hidden="1">"c1790"</definedName>
    <definedName name="IQ_PERCENT_CHANGE_EST_REV_DAY_CIQ" hidden="1">"c3735"</definedName>
    <definedName name="IQ_PERCENT_CHANGE_EST_REV_DAY_REUT" hidden="1">"c3904"</definedName>
    <definedName name="IQ_PERCENT_CHANGE_EST_REV_MONTH" hidden="1">"c1792"</definedName>
    <definedName name="IQ_PERCENT_CHANGE_EST_REV_MONTH_CIQ" hidden="1">"c3737"</definedName>
    <definedName name="IQ_PERCENT_CHANGE_EST_REV_MONTH_REUT" hidden="1">"c3906"</definedName>
    <definedName name="IQ_PERCENT_CHANGE_EST_REV_WEEK" hidden="1">"c1791"</definedName>
    <definedName name="IQ_PERCENT_CHANGE_EST_REV_WEEK_CIQ" hidden="1">"c3736"</definedName>
    <definedName name="IQ_PERCENT_CHANGE_EST_REV_WEEK_REUT" hidden="1">"c3905"</definedName>
    <definedName name="IQ_PERCENT_INSURED_FDIC" hidden="1">"c6374"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 hidden="1">"c3968"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_EST" hidden="1">"c1695"</definedName>
    <definedName name="IQ_PRETAX_INC_EST_REUT" hidden="1">"c5347"</definedName>
    <definedName name="IQ_PRETAX_INC_HIGH_EST" hidden="1">"c1697"</definedName>
    <definedName name="IQ_PRETAX_INC_HIGH_EST_REUT" hidden="1">"c5349"</definedName>
    <definedName name="IQ_PRETAX_INC_LOW_EST" hidden="1">"c1698"</definedName>
    <definedName name="IQ_PRETAX_INC_LOW_EST_REUT" hidden="1">"c5350"</definedName>
    <definedName name="IQ_PRETAX_INC_MEDIAN_EST" hidden="1">"c1696"</definedName>
    <definedName name="IQ_PRETAX_INC_MEDIAN_EST_REUT" hidden="1">"c5348"</definedName>
    <definedName name="IQ_PRETAX_INC_NUM_EST" hidden="1">"c1699"</definedName>
    <definedName name="IQ_PRETAX_INC_NUM_EST_REUT" hidden="1">"c5351"</definedName>
    <definedName name="IQ_PRETAX_INC_STDDEV_EST" hidden="1">"c1700"</definedName>
    <definedName name="IQ_PRETAX_INC_STDDEV_EST_REUT" hidden="1">"c5352"</definedName>
    <definedName name="IQ_PRETAX_OPERATING_INC_AVG_ASSETS_FFIEC" hidden="1">"c13365"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REUT" hidden="1">"c4053"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BOTTOM_UP_REUT" hidden="1">"c5494"</definedName>
    <definedName name="IQ_PRICE_TARGET_CIQ" hidden="1">"c3613"</definedName>
    <definedName name="IQ_PRICE_TARGET_REUT" hidden="1">"c3631"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"c1069"</definedName>
    <definedName name="IQ_PRICING_DATE" hidden="1">"c1613"</definedName>
    <definedName name="IQ_PRIMARY_EPS_TYPE" hidden="1">"c4498"</definedName>
    <definedName name="IQ_PRIMARY_EPS_TYPE_REUT" hidden="1">"c5481"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UNUSED" hidden="1">"c7679"</definedName>
    <definedName name="IQ_PRIVATE_CONST_TOTAL_FC_UNUSED" hidden="1">"c7899"</definedName>
    <definedName name="IQ_PRIVATE_CONST_TOTAL_POP_FC_UNUSED" hidden="1">"c8119"</definedName>
    <definedName name="IQ_PRIVATE_CONST_TOTAL_POP_UNUSED" hidden="1">"c7239"</definedName>
    <definedName name="IQ_PRIVATE_CONST_TOTAL_UNUSED" hidden="1">"c7019"</definedName>
    <definedName name="IQ_PRIVATE_CONST_TOTAL_YOY_FC_UNUSED" hidden="1">"c8339"</definedName>
    <definedName name="IQ_PRIVATE_CONST_TOTAL_YOY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UNUSED" hidden="1">"c7655"</definedName>
    <definedName name="IQ_PRIVATE_RES_CONST_REAL_FC_UNUSED" hidden="1">"c7875"</definedName>
    <definedName name="IQ_PRIVATE_RES_CONST_REAL_POP_FC_UNUSED" hidden="1">"c8095"</definedName>
    <definedName name="IQ_PRIVATE_RES_CONST_REAL_POP_UNUSED" hidden="1">"c7215"</definedName>
    <definedName name="IQ_PRIVATE_RES_CONST_REAL_UNUSED" hidden="1">"c6995"</definedName>
    <definedName name="IQ_PRIVATE_RES_CONST_REAL_YOY_FC_UNUSED" hidden="1">"c8315"</definedName>
    <definedName name="IQ_PRIVATE_RES_CONST_REAL_YOY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ROVISION_LL_FFIEC" hidden="1">"c13019"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UNUSED" hidden="1">"c7611"</definedName>
    <definedName name="IQ_PURCHASES_EQUIP_NONRES_SAAR_FC_UNUSED" hidden="1">"c7831"</definedName>
    <definedName name="IQ_PURCHASES_EQUIP_NONRES_SAAR_POP_FC_UNUSED" hidden="1">"c8051"</definedName>
    <definedName name="IQ_PURCHASES_EQUIP_NONRES_SAAR_POP_UNUSED" hidden="1">"c7171"</definedName>
    <definedName name="IQ_PURCHASES_EQUIP_NONRES_SAAR_UNUSED" hidden="1">"c6951"</definedName>
    <definedName name="IQ_PURCHASES_EQUIP_NONRES_SAAR_YOY_FC_UNUSED" hidden="1">"c8271"</definedName>
    <definedName name="IQ_PURCHASES_EQUIP_NONRES_SAAR_YOY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DEPR_AMORT" hidden="1">"c8750"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GUIDANCE" hidden="1">"c4500"</definedName>
    <definedName name="IQ_RECURRING_PROFIT_HIGH_EST" hidden="1">"c4501"</definedName>
    <definedName name="IQ_RECURRING_PROFIT_HIGH_GUIDANCE" hidden="1">"c4179"</definedName>
    <definedName name="IQ_RECURRING_PROFIT_LOW_EST" hidden="1">"c4502"</definedName>
    <definedName name="IQ_RECURRING_PROFIT_LOW_GUIDANCE" hidden="1">"c4219"</definedName>
    <definedName name="IQ_RECURRING_PROFIT_MEDIAN_EST" hidden="1">"c4503"</definedName>
    <definedName name="IQ_RECURRING_PROFIT_NUM_EST" hidden="1">"c4504"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GUIDANCE" hidden="1">"c4509"</definedName>
    <definedName name="IQ_RECURRING_PROFIT_SHARE_HIGH_EST" hidden="1">"c4510"</definedName>
    <definedName name="IQ_RECURRING_PROFIT_SHARE_HIGH_GUIDANCE" hidden="1">"c4200"</definedName>
    <definedName name="IQ_RECURRING_PROFIT_SHARE_LOW_EST" hidden="1">"c4511"</definedName>
    <definedName name="IQ_RECURRING_PROFIT_SHARE_LOW_GUIDANCE" hidden="1">"c4240"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REV" hidden="1">"c1101"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UNUSED" hidden="1">"c7656"</definedName>
    <definedName name="IQ_RES_CONST_REAL_FC_UNUSED" hidden="1">"c7876"</definedName>
    <definedName name="IQ_RES_CONST_REAL_POP_FC_UNUSED" hidden="1">"c8096"</definedName>
    <definedName name="IQ_RES_CONST_REAL_POP_UNUSED" hidden="1">"c7216"</definedName>
    <definedName name="IQ_RES_CONST_REAL_SAAR_APR_FC_UNUSED" hidden="1">"c8537"</definedName>
    <definedName name="IQ_RES_CONST_REAL_SAAR_APR_UNUSED" hidden="1">"c7657"</definedName>
    <definedName name="IQ_RES_CONST_REAL_SAAR_FC_UNUSED" hidden="1">"c7877"</definedName>
    <definedName name="IQ_RES_CONST_REAL_SAAR_POP_FC_UNUSED" hidden="1">"c8097"</definedName>
    <definedName name="IQ_RES_CONST_REAL_SAAR_POP_UNUSED" hidden="1">"c7217"</definedName>
    <definedName name="IQ_RES_CONST_REAL_SAAR_UNUSED" hidden="1">"c6997"</definedName>
    <definedName name="IQ_RES_CONST_REAL_SAAR_YOY_FC_UNUSED" hidden="1">"c8317"</definedName>
    <definedName name="IQ_RES_CONST_REAL_SAAR_YOY_UNUSED" hidden="1">"c7437"</definedName>
    <definedName name="IQ_RES_CONST_REAL_UNUSED" hidden="1">"c6996"</definedName>
    <definedName name="IQ_RES_CONST_REAL_YOY_FC_UNUSED" hidden="1">"c8316"</definedName>
    <definedName name="IQ_RES_CONST_REAL_YOY_UNUSED" hidden="1">"c7436"</definedName>
    <definedName name="IQ_RES_CONST_SAAR_APR_FC_UNUSED" hidden="1">"c8540"</definedName>
    <definedName name="IQ_RES_CONST_SAAR_APR_UNUSED" hidden="1">"c7660"</definedName>
    <definedName name="IQ_RES_CONST_SAAR_FC_UNUSED" hidden="1">"c7880"</definedName>
    <definedName name="IQ_RES_CONST_SAAR_POP_FC_UNUSED" hidden="1">"c8100"</definedName>
    <definedName name="IQ_RES_CONST_SAAR_POP_UNUSED" hidden="1">"c7220"</definedName>
    <definedName name="IQ_RES_CONST_SAAR_UNUSED" hidden="1">"c7000"</definedName>
    <definedName name="IQ_RES_CONST_SAAR_YOY_FC_UNUSED" hidden="1">"c8320"</definedName>
    <definedName name="IQ_RES_CONST_SAAR_YOY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ACT_OR_EST" hidden="1">"c3585"</definedName>
    <definedName name="IQ_RETURN_ASSETS_ACT_OR_EST_REUT" hidden="1">"c5475"</definedName>
    <definedName name="IQ_RETURN_ASSETS_BANK" hidden="1">"c1114"</definedName>
    <definedName name="IQ_RETURN_ASSETS_BROK" hidden="1">"c1115"</definedName>
    <definedName name="IQ_RETURN_ASSETS_EST" hidden="1">"c3529"</definedName>
    <definedName name="IQ_RETURN_ASSETS_EST_REUT" hidden="1">"c3990"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HIGH_EST" hidden="1">"c3530"</definedName>
    <definedName name="IQ_RETURN_ASSETS_HIGH_EST_REUT" hidden="1">"c3992"</definedName>
    <definedName name="IQ_RETURN_ASSETS_HIGH_GUIDANCE" hidden="1">"c4183"</definedName>
    <definedName name="IQ_RETURN_ASSETS_LOW_EST" hidden="1">"c3531"</definedName>
    <definedName name="IQ_RETURN_ASSETS_LOW_EST_REUT" hidden="1">"c3993"</definedName>
    <definedName name="IQ_RETURN_ASSETS_LOW_GUIDANCE" hidden="1">"c4223"</definedName>
    <definedName name="IQ_RETURN_ASSETS_MEDIAN_EST" hidden="1">"c3532"</definedName>
    <definedName name="IQ_RETURN_ASSETS_MEDIAN_EST_REUT" hidden="1">"c3991"</definedName>
    <definedName name="IQ_RETURN_ASSETS_NUM_EST" hidden="1">"c3527"</definedName>
    <definedName name="IQ_RETURN_ASSETS_NUM_EST_REUT" hidden="1">"c3994"</definedName>
    <definedName name="IQ_RETURN_ASSETS_STDDEV_EST" hidden="1">"c3528"</definedName>
    <definedName name="IQ_RETURN_ASSETS_STDDEV_EST_REUT" hidden="1">"c3995"</definedName>
    <definedName name="IQ_RETURN_CAPITAL" hidden="1">"c1117"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REUT" hidden="1">"c5476"</definedName>
    <definedName name="IQ_RETURN_EQUITY_BANK" hidden="1">"c1119"</definedName>
    <definedName name="IQ_RETURN_EQUITY_BROK" hidden="1">"c1120"</definedName>
    <definedName name="IQ_RETURN_EQUITY_EST" hidden="1">"c3535"</definedName>
    <definedName name="IQ_RETURN_EQUITY_EST_REUT" hidden="1">"c3983"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HIGH_EST" hidden="1">"c3536"</definedName>
    <definedName name="IQ_RETURN_EQUITY_HIGH_EST_REUT" hidden="1">"c3985"</definedName>
    <definedName name="IQ_RETURN_EQUITY_HIGH_GUIDANCE" hidden="1">"c4182"</definedName>
    <definedName name="IQ_RETURN_EQUITY_LOW_EST" hidden="1">"c3537"</definedName>
    <definedName name="IQ_RETURN_EQUITY_LOW_EST_REUT" hidden="1">"c3986"</definedName>
    <definedName name="IQ_RETURN_EQUITY_LOW_GUIDANCE" hidden="1">"c4222"</definedName>
    <definedName name="IQ_RETURN_EQUITY_MEDIAN_EST" hidden="1">"c3538"</definedName>
    <definedName name="IQ_RETURN_EQUITY_MEDIAN_EST_REUT" hidden="1">"c3984"</definedName>
    <definedName name="IQ_RETURN_EQUITY_NUM_EST" hidden="1">"c3533"</definedName>
    <definedName name="IQ_RETURN_EQUITY_NUM_EST_REUT" hidden="1">"c3987"</definedName>
    <definedName name="IQ_RETURN_EQUITY_STDDEV_EST" hidden="1">"c3534"</definedName>
    <definedName name="IQ_RETURN_EQUITY_STDDEV_EST_REUT" hidden="1">"c3988"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REUT" hidden="1">"c5461"</definedName>
    <definedName name="IQ_REVENUE_BEFORE_LL_FFIEC" hidden="1">"c13018"</definedName>
    <definedName name="IQ_REVENUE_EST" hidden="1">"c1126"</definedName>
    <definedName name="IQ_REVENUE_EST_BOTTOM_UP" hidden="1">"c5488"</definedName>
    <definedName name="IQ_REVENUE_EST_BOTTOM_UP_CIQ" hidden="1">"c12025"</definedName>
    <definedName name="IQ_REVENUE_EST_BOTTOM_UP_REUT" hidden="1">"c5496"</definedName>
    <definedName name="IQ_REVENUE_EST_CIQ" hidden="1">"c3616"</definedName>
    <definedName name="IQ_REVENUE_EST_REUT" hidden="1">"c3634"</definedName>
    <definedName name="IQ_REVENUE_GUIDANCE" hidden="1">"c4519"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GUIDANCE" hidden="1">"c4169"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GUIDANCE" hidden="1">"c4209"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ISION_DATE_" hidden="1">39951.6028240741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EVOLVING_SECURED_1_4_NON_ACCRUAL_FFIEC" hidden="1">"c13314"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FIEC" hidden="1">"c12867"</definedName>
    <definedName name="IQ_SUB_NOTES_PAYABLE_UNCONSOLIDATED_TRUSTS_FFIEC" hidden="1">"c12868"</definedName>
    <definedName name="IQ_SUPPLIES_FFIEC" hidden="1">"c13050"</definedName>
    <definedName name="IQ_SURPLUS_FDIC" hidden="1">"c6351"</definedName>
    <definedName name="IQ_SURPLUS_FFIEC" hidden="1">"c12877"</definedName>
    <definedName name="IQ_SVA" hidden="1">"c1214"</definedName>
    <definedName name="IQ_TANGIBLE_EQUITY_ASSETS_FFIEC" hidden="1">"c13346"</definedName>
    <definedName name="IQ_TANGIBLE_TIER_1_LEVERAGE_FFIEC" hidden="1">"c13345"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ELECOM_FFIEC" hidden="1">"c13057"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REUT" hidden="1">"c4050"</definedName>
    <definedName name="IQ_TEV_EMPLOYEE_AVG" hidden="1">"c1225"</definedName>
    <definedName name="IQ_TEV_EST" hidden="1">"c4526"</definedName>
    <definedName name="IQ_TEV_HIGH_EST" hidden="1">"c4527"</definedName>
    <definedName name="IQ_TEV_LOW_EST" hidden="1">"c4528"</definedName>
    <definedName name="IQ_TEV_MEDIAN_EST" hidden="1">"c4529"</definedName>
    <definedName name="IQ_TEV_NUM_EST" hidden="1">"c4530"</definedName>
    <definedName name="IQ_TEV_STDDEV_EST" hidden="1">"c4531"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100K_OTHER_INSTITUTIONS_FFIEC" hidden="1">"c12953"</definedName>
    <definedName name="IQ_TIME_DEPOSITS_LESS_THAN_100K_FDIC" hidden="1">"c6465"</definedName>
    <definedName name="IQ_TIME_DEPOSITS_MORE_100K_OTHER_INSTITUTIONS_FFIEC" hidden="1">"c12954"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DIC" hidden="1">"c6339"</definedName>
    <definedName name="IQ_TOTAL_ASSETS_FFIEC" hidden="1">"c12849"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GUIDANCE" hidden="1">"c4533"</definedName>
    <definedName name="IQ_TOTAL_DEBT_HIGH_EST" hidden="1">"c4534"</definedName>
    <definedName name="IQ_TOTAL_DEBT_HIGH_GUIDANCE" hidden="1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GUIDANCE" hidden="1">"c4236"</definedName>
    <definedName name="IQ_TOTAL_DEBT_MEDIAN_EST" hidden="1">"c4536"</definedName>
    <definedName name="IQ_TOTAL_DEBT_NON_CURRENT" hidden="1">"c6191"</definedName>
    <definedName name="IQ_TOTAL_DEBT_NUM_EST" hidden="1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EPOSITS_FFIEC" hidden="1">"c13623"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DIC" hidden="1">"c6348"</definedName>
    <definedName name="IQ_TOTAL_LIABILITIES_FFIEC" hidden="1">"c12873"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"c13642"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"c13640"</definedName>
    <definedName name="IQ_TR_TERM_FEE_PCT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OPERATING_INC_FFIEC" hidden="1">"c13385"</definedName>
    <definedName name="IQ_TRADING_REVENUE_FFIEC" hidden="1">"c13004"</definedName>
    <definedName name="IQ_TRANSACTION_ACCOUNTS_FDIC" hidden="1">"c6544"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IELD_FED_FUNDS_SOLD_FFIEC" hidden="1">"c13487"</definedName>
    <definedName name="IQ_YIELD_TRADING_ASSETS_FFIEC" hidden="1">"c13488"</definedName>
    <definedName name="IQ_YTD" hidden="1">3000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R_GROUP">#REF!</definedName>
    <definedName name="IR_GROUP_1">#REF!</definedName>
    <definedName name="ISO_list">#REF!</definedName>
    <definedName name="IT">#REF!</definedName>
    <definedName name="iu">#REF!</definedName>
    <definedName name="iuuiu" hidden="1">{#N/A,#N/A,FALSE,"ISEWAD";#N/A,#N/A,FALSE,"THAI";#N/A,#N/A,FALSE,"INDIA";#N/A,#N/A,FALSE,"MAL";#N/A,#N/A,FALSE,"SWA";#N/A,#N/A,FALSE,"INDO"}</definedName>
    <definedName name="j">#REF!</definedName>
    <definedName name="j_1">#REF!</definedName>
    <definedName name="j_2">#REF!</definedName>
    <definedName name="j_3">#REF!</definedName>
    <definedName name="j356C8">#REF!</definedName>
    <definedName name="jdstr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JHGH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jhhh" hidden="1">{#N/A,#N/A,FALSE,"ISEWAD";#N/A,#N/A,FALSE,"THAI";#N/A,#N/A,FALSE,"INDIA";#N/A,#N/A,FALSE,"MAL";#N/A,#N/A,FALSE,"SWA";#N/A,#N/A,FALSE,"INDO"}</definedName>
    <definedName name="jhuiy78t89" hidden="1">#REF!</definedName>
    <definedName name="jj" hidden="1">{#N/A,#N/A,FALSE,"ISEWAD";#N/A,#N/A,FALSE,"THAI";#N/A,#N/A,FALSE,"INDIA";#N/A,#N/A,FALSE,"MAL";#N/A,#N/A,FALSE,"SWA";#N/A,#N/A,FALSE,"INDO"}</definedName>
    <definedName name="jjj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jjjjj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jkjk" hidden="1">{"'Sheet1'!$L$16"}</definedName>
    <definedName name="jkjk_1" hidden="1">{"'Sheet1'!$L$16"}</definedName>
    <definedName name="jkjk_1_1" hidden="1">{"'Sheet1'!$L$16"}</definedName>
    <definedName name="jkjk_1_1_1" hidden="1">{"'Sheet1'!$L$16"}</definedName>
    <definedName name="jkjk_1_2" hidden="1">{"'Sheet1'!$L$16"}</definedName>
    <definedName name="jkjk_2" hidden="1">{"'Sheet1'!$L$16"}</definedName>
    <definedName name="jkjk_2_1" hidden="1">{"'Sheet1'!$L$16"}</definedName>
    <definedName name="jkjk_3" hidden="1">{"'Sheet1'!$L$16"}</definedName>
    <definedName name="JobLevel">#REF!</definedName>
    <definedName name="jp">#REF!</definedName>
    <definedName name="jrtry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jswt4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July_HR">#REF!</definedName>
    <definedName name="JUN" hidden="1">{"'Sheet1'!$L$16"}</definedName>
    <definedName name="JUN_1" hidden="1">{"'Sheet1'!$L$16"}</definedName>
    <definedName name="JUN_1_1" hidden="1">{"'Sheet1'!$L$16"}</definedName>
    <definedName name="JUN_1_1_1" hidden="1">{"'Sheet1'!$L$16"}</definedName>
    <definedName name="JUN_1_2" hidden="1">{"'Sheet1'!$L$16"}</definedName>
    <definedName name="JUN_2" hidden="1">{"'Sheet1'!$L$16"}</definedName>
    <definedName name="JUN_2_1" hidden="1">{"'Sheet1'!$L$16"}</definedName>
    <definedName name="JUN_3" hidden="1">{"'Sheet1'!$L$16"}</definedName>
    <definedName name="june">#REF!</definedName>
    <definedName name="JV_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JV_2" hidden="1">{#N/A,#N/A,FALSE,"ISEWAD";#N/A,#N/A,FALSE,"THAI";#N/A,#N/A,FALSE,"INDIA";#N/A,#N/A,FALSE,"MAL";#N/A,#N/A,FALSE,"SWA";#N/A,#N/A,FALSE,"INDO"}</definedName>
    <definedName name="K">NA()</definedName>
    <definedName name="K.viecBAHUNG" hidden="1">{"'Sheet1'!$L$16"}</definedName>
    <definedName name="K_1">#REF!</definedName>
    <definedName name="K_1_1">#N/A</definedName>
    <definedName name="K_1_1_1">#N/A</definedName>
    <definedName name="K_1_2">#N/A</definedName>
    <definedName name="K_1_3">#N/A</definedName>
    <definedName name="K_2">#REF!</definedName>
    <definedName name="K_2_1">#N/A</definedName>
    <definedName name="K_2_1_1">#N/A</definedName>
    <definedName name="K_2_2">#N/A</definedName>
    <definedName name="K_2_3">#N/A</definedName>
    <definedName name="K_3">#REF!</definedName>
    <definedName name="k2b">#REF!</definedName>
    <definedName name="k2b_1">#REF!</definedName>
    <definedName name="k2b_2">#REF!</definedName>
    <definedName name="kcong">#REF!</definedName>
    <definedName name="kdien">#REF!</definedName>
    <definedName name="kdy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etqua">#REF!</definedName>
    <definedName name="ketyrty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h">#REF!</definedName>
    <definedName name="kh_1">#REF!</definedName>
    <definedName name="kh_2">#REF!</definedName>
    <definedName name="KH_Chang">#REF!</definedName>
    <definedName name="khac">2</definedName>
    <definedName name="Khâi">#REF!</definedName>
    <definedName name="Khâi_1">#REF!</definedName>
    <definedName name="Khâi_2">#REF!</definedName>
    <definedName name="khanh" hidden="1">#REF!</definedName>
    <definedName name="khcn">#REF!</definedName>
    <definedName name="khoi">#REF!</definedName>
    <definedName name="Khối" hidden="1">#REF!</definedName>
    <definedName name="khongtruotgia" hidden="1">{"'Sheet1'!$L$16"}</definedName>
    <definedName name="khongtruotgia_1" hidden="1">{"'Sheet1'!$L$16"}</definedName>
    <definedName name="khongtruotgia_1_1" hidden="1">{"'Sheet1'!$L$16"}</definedName>
    <definedName name="khongtruotgia_1_1_1" hidden="1">{"'Sheet1'!$L$16"}</definedName>
    <definedName name="khongtruotgia_1_2" hidden="1">{"'Sheet1'!$L$16"}</definedName>
    <definedName name="khongtruotgia_2" hidden="1">{"'Sheet1'!$L$16"}</definedName>
    <definedName name="khongtruotgia_2_1" hidden="1">{"'Sheet1'!$L$16"}</definedName>
    <definedName name="khongtruotgia_3" hidden="1">{"'Sheet1'!$L$16"}</definedName>
    <definedName name="khu">#REF!</definedName>
    <definedName name="KhuyenmaiUPS">"AutoShape 264"</definedName>
    <definedName name="Kiem_tra_trung_ten">#REF!</definedName>
    <definedName name="kjrtr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kk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kkkk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LTHDN">#REF!</definedName>
    <definedName name="KLVANKHUON">#REF!</definedName>
    <definedName name="KLVL">#REF!</definedName>
    <definedName name="KLVLV">#REF!</definedName>
    <definedName name="kp1ph">#REF!</definedName>
    <definedName name="kp1ph_1">#REF!</definedName>
    <definedName name="kp1ph_1_1">#REF!</definedName>
    <definedName name="kp1ph_1_1_1">#REF!</definedName>
    <definedName name="kp1ph_1_2">#REF!</definedName>
    <definedName name="kp1ph_2">#REF!</definedName>
    <definedName name="kp1ph_2_1">#REF!</definedName>
    <definedName name="kp1ph_2_1_1">#REF!</definedName>
    <definedName name="kp1ph_2_2">#REF!</definedName>
    <definedName name="kp1ph_3">#REF!</definedName>
    <definedName name="kp1ph_3_1">#REF!</definedName>
    <definedName name="kp1ph_3_2">#REF!</definedName>
    <definedName name="KPI">#REF!</definedName>
    <definedName name="KPVT">#REF!</definedName>
    <definedName name="KPVT_1">#REF!</definedName>
    <definedName name="KPVT_2">#REF!</definedName>
    <definedName name="ksbn" hidden="1">{"'Sheet1'!$L$16"}</definedName>
    <definedName name="ksbn_1" hidden="1">{"'Sheet1'!$L$16"}</definedName>
    <definedName name="ksbn_1_1" hidden="1">{"'Sheet1'!$L$16"}</definedName>
    <definedName name="ksbn_1_1_1" hidden="1">{"'Sheet1'!$L$16"}</definedName>
    <definedName name="ksbn_1_2" hidden="1">{"'Sheet1'!$L$16"}</definedName>
    <definedName name="ksbn_2" hidden="1">{"'Sheet1'!$L$16"}</definedName>
    <definedName name="ksbn_2_1" hidden="1">{"'Sheet1'!$L$16"}</definedName>
    <definedName name="ksbn_3" hidden="1">{"'Sheet1'!$L$16"}</definedName>
    <definedName name="kset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shn" hidden="1">{"'Sheet1'!$L$16"}</definedName>
    <definedName name="kshn_1" hidden="1">{"'Sheet1'!$L$16"}</definedName>
    <definedName name="kshn_1_1" hidden="1">{"'Sheet1'!$L$16"}</definedName>
    <definedName name="kshn_1_1_1" hidden="1">{"'Sheet1'!$L$16"}</definedName>
    <definedName name="kshn_1_2" hidden="1">{"'Sheet1'!$L$16"}</definedName>
    <definedName name="kshn_2" hidden="1">{"'Sheet1'!$L$16"}</definedName>
    <definedName name="kshn_2_1" hidden="1">{"'Sheet1'!$L$16"}</definedName>
    <definedName name="kshn_3" hidden="1">{"'Sheet1'!$L$16"}</definedName>
    <definedName name="kshv">#REF!</definedName>
    <definedName name="kshv_1">#REF!</definedName>
    <definedName name="kshv_2">#REF!</definedName>
    <definedName name="ksls" hidden="1">{"'Sheet1'!$L$16"}</definedName>
    <definedName name="ksls_1" hidden="1">{"'Sheet1'!$L$16"}</definedName>
    <definedName name="ksls_1_1" hidden="1">{"'Sheet1'!$L$16"}</definedName>
    <definedName name="ksls_1_1_1" hidden="1">{"'Sheet1'!$L$16"}</definedName>
    <definedName name="ksls_1_2" hidden="1">{"'Sheet1'!$L$16"}</definedName>
    <definedName name="ksls_2" hidden="1">{"'Sheet1'!$L$16"}</definedName>
    <definedName name="ksls_2_1" hidden="1">{"'Sheet1'!$L$16"}</definedName>
    <definedName name="ksls_3" hidden="1">{"'Sheet1'!$L$16"}</definedName>
    <definedName name="KSTK">#REF!</definedName>
    <definedName name="KSTK_1">#REF!</definedName>
    <definedName name="KSTK_2">#REF!</definedName>
    <definedName name="KVC">#REF!</definedName>
    <definedName name="KVC_1">#REF!</definedName>
    <definedName name="KVC_2">#REF!</definedName>
    <definedName name="kyut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l">#REF!</definedName>
    <definedName name="L_1">#REF!</definedName>
    <definedName name="L_2">#REF!</definedName>
    <definedName name="L_3">#REF!</definedName>
    <definedName name="L_mong">#REF!</definedName>
    <definedName name="Lai">#REF!</definedName>
    <definedName name="LAIDINHKY">#REF!</definedName>
    <definedName name="lan" hidden="1">{#N/A,#N/A,TRUE,"BT M200 da 10x20"}</definedName>
    <definedName name="lan_1" hidden="1">{#N/A,#N/A,TRUE,"BT M200 da 10x20"}</definedName>
    <definedName name="lan_1_1" hidden="1">{#N/A,#N/A,TRUE,"BT M200 da 10x20"}</definedName>
    <definedName name="lan_1_1_1" hidden="1">{#N/A,#N/A,TRUE,"BT M200 da 10x20"}</definedName>
    <definedName name="lan_1_2" hidden="1">{#N/A,#N/A,TRUE,"BT M200 da 10x20"}</definedName>
    <definedName name="lan_2" hidden="1">{#N/A,#N/A,TRUE,"BT M200 da 10x20"}</definedName>
    <definedName name="lan_2_1" hidden="1">{#N/A,#N/A,TRUE,"BT M200 da 10x20"}</definedName>
    <definedName name="lan_3" hidden="1">{#N/A,#N/A,TRUE,"BT M200 da 10x20"}</definedName>
    <definedName name="langson" hidden="1">{"'Sheet1'!$L$16"}</definedName>
    <definedName name="langson_1" hidden="1">{"'Sheet1'!$L$16"}</definedName>
    <definedName name="langson_1_1" hidden="1">{"'Sheet1'!$L$16"}</definedName>
    <definedName name="langson_1_1_1" hidden="1">{"'Sheet1'!$L$16"}</definedName>
    <definedName name="langson_1_2" hidden="1">{"'Sheet1'!$L$16"}</definedName>
    <definedName name="langson_2" hidden="1">{"'Sheet1'!$L$16"}</definedName>
    <definedName name="langson_2_1" hidden="1">{"'Sheet1'!$L$16"}</definedName>
    <definedName name="langson_3" hidden="1">{"'Sheet1'!$L$16"}</definedName>
    <definedName name="lanhto">#REF!</definedName>
    <definedName name="lanhto_1">#REF!</definedName>
    <definedName name="lanhto_2">#REF!</definedName>
    <definedName name="lanhto_3">#REF!</definedName>
    <definedName name="lap1_1">#REF!</definedName>
    <definedName name="lap1_2">#REF!</definedName>
    <definedName name="lap2_1">#REF!</definedName>
    <definedName name="lap2_2">#REF!</definedName>
    <definedName name="Lapmay">#REF!</definedName>
    <definedName name="Lapmay_1">#REF!</definedName>
    <definedName name="Lapmay_1_1">#REF!</definedName>
    <definedName name="Lapmay_1_1_1">#REF!</definedName>
    <definedName name="Lapmay_1_2">#REF!</definedName>
    <definedName name="Lapmay_2">#REF!</definedName>
    <definedName name="Lapmay_2_1">#REF!</definedName>
    <definedName name="Lapmay_2_1_1">#REF!</definedName>
    <definedName name="Lapmay_2_2">#REF!</definedName>
    <definedName name="LC">#REF!</definedName>
    <definedName name="lcbthitruong">#REF!</definedName>
    <definedName name="LCTT_TT_page1">#REF!</definedName>
    <definedName name="LCTT_TT_page2">#REF!</definedName>
    <definedName name="Leâ_Coâng_Minh">#REF!</definedName>
    <definedName name="Leâ_Coâng_Minh_1">#REF!</definedName>
    <definedName name="Leâ_Coâng_Minh_2">#REF!</definedName>
    <definedName name="Leâ_Coâng_Minh_3">#REF!</definedName>
    <definedName name="level">#REF!</definedName>
    <definedName name="lichthanhtoan">#REF!</definedName>
    <definedName name="limcount" hidden="1">1</definedName>
    <definedName name="Line_142">#REF!</definedName>
    <definedName name="Line_142_140709">#REF!</definedName>
    <definedName name="Line_142_19oct">#REF!</definedName>
    <definedName name="Line_142_26">#REF!</definedName>
    <definedName name="Line_150">#REF!</definedName>
    <definedName name="Line_150_19oct">#REF!</definedName>
    <definedName name="Line_169">#REF!</definedName>
    <definedName name="Line_169_">#REF!</definedName>
    <definedName name="Line_169_1">#REF!</definedName>
    <definedName name="Line_169_11nov">#REF!</definedName>
    <definedName name="Line_169_11nove">#REF!</definedName>
    <definedName name="Line_169_26">#REF!</definedName>
    <definedName name="Line_169_31aug">#REF!</definedName>
    <definedName name="Line_169_oct">#REF!</definedName>
    <definedName name="Line_1691">#REF!</definedName>
    <definedName name="Line_1692">#REF!</definedName>
    <definedName name="Line_254">#REF!</definedName>
    <definedName name="Line_254_11">#REF!</definedName>
    <definedName name="Line_254_19oct">#REF!</definedName>
    <definedName name="Line_254_31aug">#REF!</definedName>
    <definedName name="Line_254_oct09">#REF!</definedName>
    <definedName name="Line_2544">#REF!</definedName>
    <definedName name="Linh" hidden="1">#REF!</definedName>
    <definedName name="list">#REF!</definedName>
    <definedName name="list_1">#REF!</definedName>
    <definedName name="list_2">#REF!</definedName>
    <definedName name="ListOffset" hidden="1">1</definedName>
    <definedName name="LK_hathe">#REF!</definedName>
    <definedName name="lkj">#REF!</definedName>
    <definedName name="ll">#REF!</definedName>
    <definedName name="lll">#REF!</definedName>
    <definedName name="llll" hidden="1">#REF!</definedName>
    <definedName name="lllll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llui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Lmk">#REF!</definedName>
    <definedName name="Lmk_1">#REF!</definedName>
    <definedName name="Lmk_2">#REF!</definedName>
    <definedName name="Lmk_3">#REF!</definedName>
    <definedName name="LN">#REF!</definedName>
    <definedName name="LN_1">#REF!</definedName>
    <definedName name="LN_2">#REF!</definedName>
    <definedName name="Lnsc">#REF!</definedName>
    <definedName name="Lnsc_1">#REF!</definedName>
    <definedName name="Lnsc_2">#REF!</definedName>
    <definedName name="Lo">#REF!</definedName>
    <definedName name="Lo_1">#REF!</definedName>
    <definedName name="Lo_2">#REF!</definedName>
    <definedName name="LO283K">#REF!</definedName>
    <definedName name="LO283K_1">#REF!</definedName>
    <definedName name="LO283K_1_1">#REF!</definedName>
    <definedName name="LO283K_1_1_1">#REF!</definedName>
    <definedName name="LO283K_1_2">#REF!</definedName>
    <definedName name="LO283K_2">#REF!</definedName>
    <definedName name="LO283K_2_1">#REF!</definedName>
    <definedName name="LO283K_2_1_1">#REF!</definedName>
    <definedName name="LO283K_2_2">#REF!</definedName>
    <definedName name="LO815K">#REF!</definedName>
    <definedName name="LO815K_1">#REF!</definedName>
    <definedName name="LO815K_1_1">#REF!</definedName>
    <definedName name="LO815K_1_1_1">#REF!</definedName>
    <definedName name="LO815K_1_2">#REF!</definedName>
    <definedName name="LO815K_2">#REF!</definedName>
    <definedName name="LO815K_2_1">#REF!</definedName>
    <definedName name="LO815K_2_1_1">#REF!</definedName>
    <definedName name="LO815K_2_2">#REF!</definedName>
    <definedName name="Loai_TD">#REF!</definedName>
    <definedName name="LoaiHD">#REF!</definedName>
    <definedName name="loaihdhientai">#REF!</definedName>
    <definedName name="LOAN_PROJECTION">#REF!</definedName>
    <definedName name="LOCO" hidden="1">{"'Sheet1'!$L$16"}</definedName>
    <definedName name="LOCO2" hidden="1">{"'Sheet1'!$L$16"}</definedName>
    <definedName name="long" hidden="1">{"'Sheet1'!$L$16"}</definedName>
    <definedName name="long_1" hidden="1">{"'Sheet1'!$L$16"}</definedName>
    <definedName name="long_1_1" hidden="1">{"'Sheet1'!$L$16"}</definedName>
    <definedName name="long_1_1_1" hidden="1">{"'Sheet1'!$L$16"}</definedName>
    <definedName name="long_1_2" hidden="1">{"'Sheet1'!$L$16"}</definedName>
    <definedName name="long_2" hidden="1">{"'Sheet1'!$L$16"}</definedName>
    <definedName name="long_2_1" hidden="1">{"'Sheet1'!$L$16"}</definedName>
    <definedName name="long_3" hidden="1">{"'Sheet1'!$L$16"}</definedName>
    <definedName name="low">#REF!</definedName>
    <definedName name="ltre">#REF!</definedName>
    <definedName name="ltyuty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LuatThue">#REF!</definedName>
    <definedName name="luong">#REF!</definedName>
    <definedName name="luongcodinhtt">#REF!</definedName>
    <definedName name="luongtoithieuvung">#REF!</definedName>
    <definedName name="luongttvung">#REF!</definedName>
    <definedName name="lVC">#REF!</definedName>
    <definedName name="lVC_1">#REF!</definedName>
    <definedName name="lVC_2">#REF!</definedName>
    <definedName name="Ly_do_thoi_viec">#REF!</definedName>
    <definedName name="m" hidden="1">{0,0,0,0,1,-4105,42.5196850393701,42.5196850393701,42.5196850393701,42.5196850393701,2,TRUE,TRUE,FALSE,FALSE,FALSE,#N/A,1,85,1,1,"","","","&amp;""Kennerly,Roman Bold""&amp;14L&amp;12EHMAN &amp;14 B&amp;12ROTHERS","","",FALSE}</definedName>
    <definedName name="m_1">#REF!</definedName>
    <definedName name="M10." hidden="1">{"'Sheet1'!$L$16"}</definedName>
    <definedName name="M12aavl">#REF!</definedName>
    <definedName name="M12ba3p">#REF!</definedName>
    <definedName name="M12ba3p_1">#REF!</definedName>
    <definedName name="M12ba3p_2">#REF!</definedName>
    <definedName name="M12ba3p_3">#REF!</definedName>
    <definedName name="M12bb1p">#REF!</definedName>
    <definedName name="M12bb1p_1">#REF!</definedName>
    <definedName name="M12bb1p_2">#REF!</definedName>
    <definedName name="M12bb1p_3">#REF!</definedName>
    <definedName name="M12cbnc_1">#REF!</definedName>
    <definedName name="M12cbnc_1_1">#REF!</definedName>
    <definedName name="M12cbnc_1_2">#REF!</definedName>
    <definedName name="M12cbnc_2">#REF!</definedName>
    <definedName name="M12cbnc_2_1">#REF!</definedName>
    <definedName name="M12cbnc_2_2">#REF!</definedName>
    <definedName name="M12cbnc_3">#REF!</definedName>
    <definedName name="M12cbnc_3_1">#REF!</definedName>
    <definedName name="M12cbnc_3_2">#REF!</definedName>
    <definedName name="M12cbvl_1">#REF!</definedName>
    <definedName name="M12cbvl_1_1">#REF!</definedName>
    <definedName name="M12cbvl_1_2">#REF!</definedName>
    <definedName name="M12cbvl_2">#REF!</definedName>
    <definedName name="M12cbvl_2_1">#REF!</definedName>
    <definedName name="M12cbvl_2_2">#REF!</definedName>
    <definedName name="M12cbvl_3">#REF!</definedName>
    <definedName name="M12cbvl_3_1">#REF!</definedName>
    <definedName name="M12cbvl_3_2">#REF!</definedName>
    <definedName name="M14bb1p">#REF!</definedName>
    <definedName name="M14bb1p_1">#REF!</definedName>
    <definedName name="M14bb1p_2">#REF!</definedName>
    <definedName name="M14bb1p_3">#REF!</definedName>
    <definedName name="M8a">#REF!</definedName>
    <definedName name="M8a_1">#REF!</definedName>
    <definedName name="M8a_2">#REF!</definedName>
    <definedName name="M8aa">#REF!</definedName>
    <definedName name="M8aa_1">#REF!</definedName>
    <definedName name="M8aa_2">#REF!</definedName>
    <definedName name="m8aanc">#REF!</definedName>
    <definedName name="m8aanc_1">#REF!</definedName>
    <definedName name="m8aanc_2">#REF!</definedName>
    <definedName name="m8aanc_3">#REF!</definedName>
    <definedName name="m8aavl">#REF!</definedName>
    <definedName name="m8aavl_1">#REF!</definedName>
    <definedName name="m8aavl_2">#REF!</definedName>
    <definedName name="m8aavl_3">#REF!</definedName>
    <definedName name="Ma3pnc">#REF!</definedName>
    <definedName name="Ma3pnc_1">#REF!</definedName>
    <definedName name="Ma3pnc_2">#REF!</definedName>
    <definedName name="Ma3pnc_3">#REF!</definedName>
    <definedName name="Ma3pvl">#REF!</definedName>
    <definedName name="Ma3pvl_1">#REF!</definedName>
    <definedName name="Ma3pvl_2">#REF!</definedName>
    <definedName name="Ma3pvl_3">#REF!</definedName>
    <definedName name="Maa3pnc">#REF!</definedName>
    <definedName name="Maa3pnc_1">#REF!</definedName>
    <definedName name="Maa3pnc_2">#REF!</definedName>
    <definedName name="Maa3pnc_3">#REF!</definedName>
    <definedName name="Maa3pvl">#REF!</definedName>
    <definedName name="Maa3pvl_1">#REF!</definedName>
    <definedName name="Maa3pvl_2">#REF!</definedName>
    <definedName name="Maa3pvl_3">#REF!</definedName>
    <definedName name="MAC12_1">#REF!</definedName>
    <definedName name="MAC12_2">#REF!</definedName>
    <definedName name="MAC12_3">#REF!</definedName>
    <definedName name="MAC46_1">#REF!</definedName>
    <definedName name="MAC46_2">#REF!</definedName>
    <definedName name="MAC46_3">#REF!</definedName>
    <definedName name="MaChucDanh1">#REF!</definedName>
    <definedName name="MaChucDanh2">#REF!</definedName>
    <definedName name="Macro18c">#N/A</definedName>
    <definedName name="Macro20b">#N/A</definedName>
    <definedName name="Macro21b">#N/A</definedName>
    <definedName name="Macro3">#REF!</definedName>
    <definedName name="MADV_DANHMUC">#REF!</definedName>
    <definedName name="MADV_DANHMUC_1">#REF!</definedName>
    <definedName name="MADV_DANHMUC_2">#REF!</definedName>
    <definedName name="MAHANG">#REF!</definedName>
    <definedName name="MAHANG_1">#REF!</definedName>
    <definedName name="MAHANG_2">#REF!</definedName>
    <definedName name="MAJ_CON_EQP">#REF!</definedName>
    <definedName name="MAJ_CON_EQP_1">#REF!</definedName>
    <definedName name="MAJ_CON_EQP_2">#REF!</definedName>
    <definedName name="MANPP">#REF!</definedName>
    <definedName name="MANPP_1">#REF!</definedName>
    <definedName name="MANPP_2">#REF!</definedName>
    <definedName name="MAÕ_HAØNG">#REF!</definedName>
    <definedName name="MAÕ_HAØNG_1">#REF!</definedName>
    <definedName name="MAÕ_HAØNG_2">#REF!</definedName>
    <definedName name="MAÕ_SOÁ_THUEÁ">#REF!</definedName>
    <definedName name="MAÕ_SOÁ_THUEÁ_1">#REF!</definedName>
    <definedName name="MAÕ_SOÁ_THUEÁ_1_1">#REF!</definedName>
    <definedName name="MAÕ_SOÁ_THUEÁ_1_1_1">#REF!</definedName>
    <definedName name="MAÕ_SOÁ_THUEÁ_1_2">#REF!</definedName>
    <definedName name="MAÕ_SOÁ_THUEÁ_2">#REF!</definedName>
    <definedName name="MAÕ_SOÁ_THUEÁ_2_1">#REF!</definedName>
    <definedName name="MAÕ_SOÁ_THUEÁ_2_1_1">#REF!</definedName>
    <definedName name="MAÕ_SOÁ_THUEÁ_2_2">#REF!</definedName>
    <definedName name="MAÕCOÙ">#REF!</definedName>
    <definedName name="MAÕCOÙ_1">#REF!</definedName>
    <definedName name="MAÕCOÙ_1_1">#REF!</definedName>
    <definedName name="MAÕCOÙ_1_1_1">#REF!</definedName>
    <definedName name="MAÕCOÙ_1_2">#REF!</definedName>
    <definedName name="MAÕCOÙ_2">#REF!</definedName>
    <definedName name="MAÕCOÙ_2_1">#REF!</definedName>
    <definedName name="MAÕCOÙ_2_1_1">#REF!</definedName>
    <definedName name="MAÕCOÙ_2_2">#REF!</definedName>
    <definedName name="MAÕNÔÏ">#REF!</definedName>
    <definedName name="MAÕNÔÏ_1">#REF!</definedName>
    <definedName name="MAÕNÔÏ_1_1">#REF!</definedName>
    <definedName name="MAÕNÔÏ_1_1_1">#REF!</definedName>
    <definedName name="MAÕNÔÏ_1_2">#REF!</definedName>
    <definedName name="MAÕNÔÏ_2">#REF!</definedName>
    <definedName name="MAÕNÔÏ_2_1">#REF!</definedName>
    <definedName name="MAÕNÔÏ_2_1_1">#REF!</definedName>
    <definedName name="MAÕNÔÏ_2_2">#REF!</definedName>
    <definedName name="MAR">#REF!</definedName>
    <definedName name="Mastic_boät">#REF!</definedName>
    <definedName name="Mastic_boät_1">#REF!</definedName>
    <definedName name="Mastic_boät_2">#REF!</definedName>
    <definedName name="matit">#REF!</definedName>
    <definedName name="MATP_GT">#REF!</definedName>
    <definedName name="MATP_GT_1">#REF!</definedName>
    <definedName name="MATP_GT_1_1">#REF!</definedName>
    <definedName name="MATP_GT_1_1_1">#REF!</definedName>
    <definedName name="MATP_GT_1_2">#REF!</definedName>
    <definedName name="MATP_GT_2">#REF!</definedName>
    <definedName name="MATP_GT_2_1">#REF!</definedName>
    <definedName name="MATP_GT_2_1_1">#REF!</definedName>
    <definedName name="MATP_GT_2_2">#REF!</definedName>
    <definedName name="matrandcluong">#REF!</definedName>
    <definedName name="MAVANKHUON">#REF!</definedName>
    <definedName name="MAVL_1">#REF!</definedName>
    <definedName name="MAVLTHDN">#REF!</definedName>
    <definedName name="MAVLV">#REF!</definedName>
    <definedName name="MAVT">#REF!</definedName>
    <definedName name="may">#REF!</definedName>
    <definedName name="may_1">#REF!</definedName>
    <definedName name="may_2">#REF!</definedName>
    <definedName name="Mba1p">#REF!</definedName>
    <definedName name="Mba1p_1">#REF!</definedName>
    <definedName name="Mba1p_2">#REF!</definedName>
    <definedName name="Mba1p_3">#REF!</definedName>
    <definedName name="Mba3p">#REF!</definedName>
    <definedName name="Mba3p_1">#REF!</definedName>
    <definedName name="Mba3p_2">#REF!</definedName>
    <definedName name="Mba3p_3">#REF!</definedName>
    <definedName name="Mbb3p">#REF!</definedName>
    <definedName name="Mbb3p_1">#REF!</definedName>
    <definedName name="Mbb3p_2">#REF!</definedName>
    <definedName name="Mbb3p_3">#REF!</definedName>
    <definedName name="Mbn1p_1">#REF!</definedName>
    <definedName name="Mbn1p_2">#REF!</definedName>
    <definedName name="Mbn1p_3">#REF!</definedName>
    <definedName name="mc">#REF!</definedName>
    <definedName name="me">#REF!</definedName>
    <definedName name="MealCap">#REF!</definedName>
    <definedName name="MG_A">#REF!</definedName>
    <definedName name="MG_A_1">#REF!</definedName>
    <definedName name="MG_A_2">#REF!</definedName>
    <definedName name="mh">#REF!</definedName>
    <definedName name="MH_04">#REF!</definedName>
    <definedName name="MH_04_1">#REF!</definedName>
    <definedName name="MH_04_1_1">#REF!</definedName>
    <definedName name="MH_04_1_1_1">#REF!</definedName>
    <definedName name="MH_04_1_2">#REF!</definedName>
    <definedName name="MH_04_2">#REF!</definedName>
    <definedName name="MH_04_2_1">#REF!</definedName>
    <definedName name="MH_04_2_1_1">#REF!</definedName>
    <definedName name="MH_04_2_2">#REF!</definedName>
    <definedName name="MH_04_3">#REF!</definedName>
    <definedName name="MH_04_3_1">#REF!</definedName>
    <definedName name="MH_04_3_2">#REF!</definedName>
    <definedName name="mh_1">#REF!</definedName>
    <definedName name="mh_2">#REF!</definedName>
    <definedName name="MIEeRate">#REF!</definedName>
    <definedName name="MIErRate">#REF!</definedName>
    <definedName name="Min_Com_Sal1">#REF!</definedName>
    <definedName name="Min_Com_Sal2">#REF!</definedName>
    <definedName name="Min_Sal_FC">#REF!</definedName>
    <definedName name="Min_Sal_Law">#REF!</definedName>
    <definedName name="MINHD">#REF!</definedName>
    <definedName name="MINHD_COL">#REF!</definedName>
    <definedName name="misinfo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misinfo2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misinfo3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mmmm" hidden="1">#REF!</definedName>
    <definedName name="mmmmm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MNPP">#REF!</definedName>
    <definedName name="MNPP_1">#REF!</definedName>
    <definedName name="MNPP_2">#REF!</definedName>
    <definedName name="Monarch_Extract">#REF!</definedName>
    <definedName name="mongbang">#REF!</definedName>
    <definedName name="mongbang_1">#REF!</definedName>
    <definedName name="mongbang_2">#REF!</definedName>
    <definedName name="mongbang_3">#REF!</definedName>
    <definedName name="mongdon">#REF!</definedName>
    <definedName name="mongdon_1">#REF!</definedName>
    <definedName name="mongdon_2">#REF!</definedName>
    <definedName name="mongdon_3">#REF!</definedName>
    <definedName name="month">#REF!</definedName>
    <definedName name="MONTH_E">#REF!</definedName>
    <definedName name="MONTH_ID">#REF!</definedName>
    <definedName name="MONTH_OP">#REF!</definedName>
    <definedName name="MONTH_TO_ACTIVATE">#REF!</definedName>
    <definedName name="MONTH_TO_SPEND">#REF!</definedName>
    <definedName name="MONTHID">#REF!</definedName>
    <definedName name="MONTHID_1">#REF!</definedName>
    <definedName name="MONTHID_2">#REF!</definedName>
    <definedName name="MONTHLY_ASSUMPTIONS">#REF!</definedName>
    <definedName name="MONTHLY_ASSUMPTIONS_COL">#REF!</definedName>
    <definedName name="MONTHLY_ASSUMPTIONS_ROW">#REF!</definedName>
    <definedName name="MONTHLY_FEE">#REF!</definedName>
    <definedName name="MONTHLY_HISTORICAL">#REF!</definedName>
    <definedName name="MONTHLY_HISTORICAL_COL">#REF!</definedName>
    <definedName name="MONTHLY_HISTORICAL_ROW">#REF!</definedName>
    <definedName name="MonthsPaid">#REF!</definedName>
    <definedName name="Morong">#REF!</definedName>
    <definedName name="Morong_1">#REF!</definedName>
    <definedName name="Morong_2">#REF!</definedName>
    <definedName name="Morong4054_85">#REF!</definedName>
    <definedName name="Morong4054_85_1">#REF!</definedName>
    <definedName name="Morong4054_85_2">#REF!</definedName>
    <definedName name="Moùng">#REF!</definedName>
    <definedName name="MSCT">#REF!</definedName>
    <definedName name="MST">#REF!</definedName>
    <definedName name="MST_1">#REF!</definedName>
    <definedName name="MST_2">#REF!</definedName>
    <definedName name="MTMAC12">#REF!</definedName>
    <definedName name="MTMAC12_1">#REF!</definedName>
    <definedName name="MTMAC12_2">#REF!</definedName>
    <definedName name="MTMAC12_3">#REF!</definedName>
    <definedName name="mtram">#REF!</definedName>
    <definedName name="mtram_1">#REF!</definedName>
    <definedName name="mtram_2">#REF!</definedName>
    <definedName name="mtram_3">#REF!</definedName>
    <definedName name="MUA">#REF!</definedName>
    <definedName name="MUA_1">#REF!</definedName>
    <definedName name="MUA_1_1">#REF!</definedName>
    <definedName name="MUA_1_1_1">#REF!</definedName>
    <definedName name="MUA_1_2">#REF!</definedName>
    <definedName name="MUA_2">#REF!</definedName>
    <definedName name="MUA_2_1">#REF!</definedName>
    <definedName name="MUA_2_1_1">#REF!</definedName>
    <definedName name="MUA_2_2">#REF!</definedName>
    <definedName name="Muc_thue">#REF!</definedName>
    <definedName name="mucdich">#REF!</definedName>
    <definedName name="mucdieuchinh">#REF!</definedName>
    <definedName name="MucThuong">#REF!</definedName>
    <definedName name="n" hidden="1">#REF!</definedName>
    <definedName name="N_1111">#REF!</definedName>
    <definedName name="N_1111_1">#REF!</definedName>
    <definedName name="N_1111_2">#REF!</definedName>
    <definedName name="N_1111_3">#REF!</definedName>
    <definedName name="N_1112">#REF!</definedName>
    <definedName name="N_1112_1">#REF!</definedName>
    <definedName name="N_1112_2">#REF!</definedName>
    <definedName name="N_1112_3">#REF!</definedName>
    <definedName name="N_1121">#REF!</definedName>
    <definedName name="N_1121_1">#REF!</definedName>
    <definedName name="N_1121_2">#REF!</definedName>
    <definedName name="N_1121_3">#REF!</definedName>
    <definedName name="N_1122">#REF!</definedName>
    <definedName name="N_1122_1">#REF!</definedName>
    <definedName name="N_1122_2">#REF!</definedName>
    <definedName name="N_1122_3">#REF!</definedName>
    <definedName name="N_1131">#REF!</definedName>
    <definedName name="N_1131_1">#REF!</definedName>
    <definedName name="N_1131_2">#REF!</definedName>
    <definedName name="N_1131_3">#REF!</definedName>
    <definedName name="N_1132">#REF!</definedName>
    <definedName name="N_1132_1">#REF!</definedName>
    <definedName name="N_1132_2">#REF!</definedName>
    <definedName name="N_1132_3">#REF!</definedName>
    <definedName name="N_131">#REF!</definedName>
    <definedName name="N_131_1">#REF!</definedName>
    <definedName name="N_131_2">#REF!</definedName>
    <definedName name="N_131_3">#REF!</definedName>
    <definedName name="N_1331">#REF!</definedName>
    <definedName name="N_1331_1">#REF!</definedName>
    <definedName name="N_1331_2">#REF!</definedName>
    <definedName name="N_1331_3">#REF!</definedName>
    <definedName name="N_1332">#REF!</definedName>
    <definedName name="N_1332_1">#REF!</definedName>
    <definedName name="N_1332_2">#REF!</definedName>
    <definedName name="N_1332_3">#REF!</definedName>
    <definedName name="N_1338">#REF!</definedName>
    <definedName name="N_1338_1">#REF!</definedName>
    <definedName name="N_1338_2">#REF!</definedName>
    <definedName name="N_1338_3">#REF!</definedName>
    <definedName name="N_1388">#REF!</definedName>
    <definedName name="N_1388_1">#REF!</definedName>
    <definedName name="N_1388_2">#REF!</definedName>
    <definedName name="N_1388_3">#REF!</definedName>
    <definedName name="N_139">#REF!</definedName>
    <definedName name="N_139_1">#REF!</definedName>
    <definedName name="N_139_2">#REF!</definedName>
    <definedName name="N_139_3">#REF!</definedName>
    <definedName name="N_141">#REF!</definedName>
    <definedName name="N_141_1">#REF!</definedName>
    <definedName name="N_141_2">#REF!</definedName>
    <definedName name="N_141_3">#REF!</definedName>
    <definedName name="N_1421">#REF!</definedName>
    <definedName name="N_1421_1">#REF!</definedName>
    <definedName name="N_1421_2">#REF!</definedName>
    <definedName name="N_1421_3">#REF!</definedName>
    <definedName name="N_1422">#REF!</definedName>
    <definedName name="N_1422_1">#REF!</definedName>
    <definedName name="N_1422_2">#REF!</definedName>
    <definedName name="N_1422_3">#REF!</definedName>
    <definedName name="N_144">#REF!</definedName>
    <definedName name="N_144_1">#REF!</definedName>
    <definedName name="N_144_2">#REF!</definedName>
    <definedName name="N_144_3">#REF!</definedName>
    <definedName name="N_152">#REF!</definedName>
    <definedName name="N_152_1">#REF!</definedName>
    <definedName name="N_152_2">#REF!</definedName>
    <definedName name="N_152_3">#REF!</definedName>
    <definedName name="N_1531">#REF!</definedName>
    <definedName name="N_1531_1">#REF!</definedName>
    <definedName name="N_1531_2">#REF!</definedName>
    <definedName name="N_1531_3">#REF!</definedName>
    <definedName name="N_1532">#REF!</definedName>
    <definedName name="N_1532_1">#REF!</definedName>
    <definedName name="N_1532_2">#REF!</definedName>
    <definedName name="N_1532_3">#REF!</definedName>
    <definedName name="N_154">#REF!</definedName>
    <definedName name="N_154_1">#REF!</definedName>
    <definedName name="N_154_2">#REF!</definedName>
    <definedName name="N_154_3">#REF!</definedName>
    <definedName name="N_155">#REF!</definedName>
    <definedName name="N_155_1">#REF!</definedName>
    <definedName name="N_155_2">#REF!</definedName>
    <definedName name="N_155_3">#REF!</definedName>
    <definedName name="N_156">#REF!</definedName>
    <definedName name="N_156_1">#REF!</definedName>
    <definedName name="N_156_2">#REF!</definedName>
    <definedName name="N_156_3">#REF!</definedName>
    <definedName name="N_2111">#REF!</definedName>
    <definedName name="N_2111_1">#REF!</definedName>
    <definedName name="N_2111_2">#REF!</definedName>
    <definedName name="N_2111_3">#REF!</definedName>
    <definedName name="N_2112">#REF!</definedName>
    <definedName name="N_2112_1">#REF!</definedName>
    <definedName name="N_2112_2">#REF!</definedName>
    <definedName name="N_2112_3">#REF!</definedName>
    <definedName name="N_2113">#REF!</definedName>
    <definedName name="N_2113_1">#REF!</definedName>
    <definedName name="N_2113_2">#REF!</definedName>
    <definedName name="N_2113_3">#REF!</definedName>
    <definedName name="N_2114">#REF!</definedName>
    <definedName name="N_2114_1">#REF!</definedName>
    <definedName name="N_2114_2">#REF!</definedName>
    <definedName name="N_2114_3">#REF!</definedName>
    <definedName name="N_2115">#REF!</definedName>
    <definedName name="N_2115_1">#REF!</definedName>
    <definedName name="N_2115_2">#REF!</definedName>
    <definedName name="N_2115_3">#REF!</definedName>
    <definedName name="N_2118">#REF!</definedName>
    <definedName name="N_2118_1">#REF!</definedName>
    <definedName name="N_2118_2">#REF!</definedName>
    <definedName name="N_2118_3">#REF!</definedName>
    <definedName name="N_2131">#REF!</definedName>
    <definedName name="N_2131_1">#REF!</definedName>
    <definedName name="N_2131_2">#REF!</definedName>
    <definedName name="N_2131_3">#REF!</definedName>
    <definedName name="N_2132">#REF!</definedName>
    <definedName name="N_2132_1">#REF!</definedName>
    <definedName name="N_2132_2">#REF!</definedName>
    <definedName name="N_2132_3">#REF!</definedName>
    <definedName name="N_2134">#REF!</definedName>
    <definedName name="N_2134_1">#REF!</definedName>
    <definedName name="N_2134_2">#REF!</definedName>
    <definedName name="N_2134_3">#REF!</definedName>
    <definedName name="N_2138">#REF!</definedName>
    <definedName name="N_2138_1">#REF!</definedName>
    <definedName name="N_2138_2">#REF!</definedName>
    <definedName name="N_2138_3">#REF!</definedName>
    <definedName name="N_2141">#REF!</definedName>
    <definedName name="N_2141_1">#REF!</definedName>
    <definedName name="N_2141_2">#REF!</definedName>
    <definedName name="N_2141_3">#REF!</definedName>
    <definedName name="N_2142">#REF!</definedName>
    <definedName name="N_2142_1">#REF!</definedName>
    <definedName name="N_2142_2">#REF!</definedName>
    <definedName name="N_2142_3">#REF!</definedName>
    <definedName name="N_2143">#REF!</definedName>
    <definedName name="N_2143_1">#REF!</definedName>
    <definedName name="N_2143_2">#REF!</definedName>
    <definedName name="N_2143_3">#REF!</definedName>
    <definedName name="N_2411">#REF!</definedName>
    <definedName name="N_2411_1">#REF!</definedName>
    <definedName name="N_2411_2">#REF!</definedName>
    <definedName name="N_2411_3">#REF!</definedName>
    <definedName name="N_2412">#REF!</definedName>
    <definedName name="N_2412_1">#REF!</definedName>
    <definedName name="N_2412_2">#REF!</definedName>
    <definedName name="N_2412_3">#REF!</definedName>
    <definedName name="N_2413">#REF!</definedName>
    <definedName name="N_2413_1">#REF!</definedName>
    <definedName name="N_2413_2">#REF!</definedName>
    <definedName name="N_2413_3">#REF!</definedName>
    <definedName name="N_244">#REF!</definedName>
    <definedName name="N_244_1">#REF!</definedName>
    <definedName name="N_244_2">#REF!</definedName>
    <definedName name="N_244_3">#REF!</definedName>
    <definedName name="N_311">#REF!</definedName>
    <definedName name="N_311_1">#REF!</definedName>
    <definedName name="N_311_2">#REF!</definedName>
    <definedName name="N_311_3">#REF!</definedName>
    <definedName name="N_315">#REF!</definedName>
    <definedName name="N_315_1">#REF!</definedName>
    <definedName name="N_315_2">#REF!</definedName>
    <definedName name="N_315_3">#REF!</definedName>
    <definedName name="N_331">#REF!</definedName>
    <definedName name="N_331_1">#REF!</definedName>
    <definedName name="N_331_2">#REF!</definedName>
    <definedName name="N_331_3">#REF!</definedName>
    <definedName name="N_33311">#REF!</definedName>
    <definedName name="N_33311_1">#REF!</definedName>
    <definedName name="N_33311_2">#REF!</definedName>
    <definedName name="N_33311_3">#REF!</definedName>
    <definedName name="N_33312">#REF!</definedName>
    <definedName name="N_33312_1">#REF!</definedName>
    <definedName name="N_33312_2">#REF!</definedName>
    <definedName name="N_33312_3">#REF!</definedName>
    <definedName name="N_3333">#REF!</definedName>
    <definedName name="N_3333_1">#REF!</definedName>
    <definedName name="N_3333_2">#REF!</definedName>
    <definedName name="N_3333_3">#REF!</definedName>
    <definedName name="N_3334">#REF!</definedName>
    <definedName name="N_3334_1">#REF!</definedName>
    <definedName name="N_3334_2">#REF!</definedName>
    <definedName name="N_3334_3">#REF!</definedName>
    <definedName name="N_3337">#REF!</definedName>
    <definedName name="N_3337_1">#REF!</definedName>
    <definedName name="N_3337_2">#REF!</definedName>
    <definedName name="N_3337_3">#REF!</definedName>
    <definedName name="N_3338">#REF!</definedName>
    <definedName name="N_3338_1">#REF!</definedName>
    <definedName name="N_3338_2">#REF!</definedName>
    <definedName name="N_3338_3">#REF!</definedName>
    <definedName name="N_3339">#REF!</definedName>
    <definedName name="N_3339_1">#REF!</definedName>
    <definedName name="N_3339_2">#REF!</definedName>
    <definedName name="N_3339_3">#REF!</definedName>
    <definedName name="N_334">#REF!</definedName>
    <definedName name="N_334_1">#REF!</definedName>
    <definedName name="N_334_2">#REF!</definedName>
    <definedName name="N_334_3">#REF!</definedName>
    <definedName name="N_3383">#REF!</definedName>
    <definedName name="N_3383_1">#REF!</definedName>
    <definedName name="N_3383_2">#REF!</definedName>
    <definedName name="N_3383_3">#REF!</definedName>
    <definedName name="N_3384">#REF!</definedName>
    <definedName name="N_3384_1">#REF!</definedName>
    <definedName name="N_3384_2">#REF!</definedName>
    <definedName name="N_3384_3">#REF!</definedName>
    <definedName name="N_3388">#REF!</definedName>
    <definedName name="N_3388_1">#REF!</definedName>
    <definedName name="N_3388_2">#REF!</definedName>
    <definedName name="N_3388_3">#REF!</definedName>
    <definedName name="N_411">#REF!</definedName>
    <definedName name="N_411_1">#REF!</definedName>
    <definedName name="N_411_2">#REF!</definedName>
    <definedName name="N_411_3">#REF!</definedName>
    <definedName name="N_412">#REF!</definedName>
    <definedName name="N_412_1">#REF!</definedName>
    <definedName name="N_412_2">#REF!</definedName>
    <definedName name="N_412_3">#REF!</definedName>
    <definedName name="N_413">#REF!</definedName>
    <definedName name="N_413_1">#REF!</definedName>
    <definedName name="N_413_2">#REF!</definedName>
    <definedName name="N_413_3">#REF!</definedName>
    <definedName name="N_415">#REF!</definedName>
    <definedName name="N_415_1">#REF!</definedName>
    <definedName name="N_415_2">#REF!</definedName>
    <definedName name="N_415_3">#REF!</definedName>
    <definedName name="N_416">#REF!</definedName>
    <definedName name="N_416_1">#REF!</definedName>
    <definedName name="N_416_2">#REF!</definedName>
    <definedName name="N_416_3">#REF!</definedName>
    <definedName name="N_4211">#REF!</definedName>
    <definedName name="N_4211_1">#REF!</definedName>
    <definedName name="N_4211_2">#REF!</definedName>
    <definedName name="N_4211_3">#REF!</definedName>
    <definedName name="N_4212">#REF!</definedName>
    <definedName name="N_4212_1">#REF!</definedName>
    <definedName name="N_4212_2">#REF!</definedName>
    <definedName name="N_4212_3">#REF!</definedName>
    <definedName name="N_441">#REF!</definedName>
    <definedName name="N_441_1">#REF!</definedName>
    <definedName name="N_441_2">#REF!</definedName>
    <definedName name="N_441_3">#REF!</definedName>
    <definedName name="N_5111">#REF!</definedName>
    <definedName name="N_5111_1">#REF!</definedName>
    <definedName name="N_5111_2">#REF!</definedName>
    <definedName name="N_5111_3">#REF!</definedName>
    <definedName name="N_621">#REF!</definedName>
    <definedName name="N_621_1">#REF!</definedName>
    <definedName name="N_621_2">#REF!</definedName>
    <definedName name="N_621_3">#REF!</definedName>
    <definedName name="N_622">#REF!</definedName>
    <definedName name="N_622_1">#REF!</definedName>
    <definedName name="N_622_2">#REF!</definedName>
    <definedName name="N_622_3">#REF!</definedName>
    <definedName name="N_6271">#REF!</definedName>
    <definedName name="N_6271_1">#REF!</definedName>
    <definedName name="N_6271_2">#REF!</definedName>
    <definedName name="N_6271_3">#REF!</definedName>
    <definedName name="N_6272">#REF!</definedName>
    <definedName name="N_6272_1">#REF!</definedName>
    <definedName name="N_6272_2">#REF!</definedName>
    <definedName name="N_6272_3">#REF!</definedName>
    <definedName name="N_6273">#REF!</definedName>
    <definedName name="N_6273_1">#REF!</definedName>
    <definedName name="N_6273_2">#REF!</definedName>
    <definedName name="N_6273_3">#REF!</definedName>
    <definedName name="N_6274">#REF!</definedName>
    <definedName name="N_6274_1">#REF!</definedName>
    <definedName name="N_6274_2">#REF!</definedName>
    <definedName name="N_6274_3">#REF!</definedName>
    <definedName name="N_6277">#REF!</definedName>
    <definedName name="N_6277_1">#REF!</definedName>
    <definedName name="N_6277_2">#REF!</definedName>
    <definedName name="N_6277_3">#REF!</definedName>
    <definedName name="N_6278">#REF!</definedName>
    <definedName name="N_6278_1">#REF!</definedName>
    <definedName name="N_6278_2">#REF!</definedName>
    <definedName name="N_6278_3">#REF!</definedName>
    <definedName name="N_632">#REF!</definedName>
    <definedName name="N_632_1">#REF!</definedName>
    <definedName name="N_632_2">#REF!</definedName>
    <definedName name="N_632_3">#REF!</definedName>
    <definedName name="N_6412">#REF!</definedName>
    <definedName name="N_6412_1">#REF!</definedName>
    <definedName name="N_6412_2">#REF!</definedName>
    <definedName name="N_6412_3">#REF!</definedName>
    <definedName name="N_6417">#REF!</definedName>
    <definedName name="N_6417_1">#REF!</definedName>
    <definedName name="N_6417_2">#REF!</definedName>
    <definedName name="N_6417_3">#REF!</definedName>
    <definedName name="N_6421">#REF!</definedName>
    <definedName name="N_6421_1">#REF!</definedName>
    <definedName name="N_6421_2">#REF!</definedName>
    <definedName name="N_6421_3">#REF!</definedName>
    <definedName name="N_6422">#REF!</definedName>
    <definedName name="N_6422_1">#REF!</definedName>
    <definedName name="N_6422_2">#REF!</definedName>
    <definedName name="N_6422_3">#REF!</definedName>
    <definedName name="N_6423">#REF!</definedName>
    <definedName name="N_6423_1">#REF!</definedName>
    <definedName name="N_6423_2">#REF!</definedName>
    <definedName name="N_6423_3">#REF!</definedName>
    <definedName name="N_6424">#REF!</definedName>
    <definedName name="N_6424_1">#REF!</definedName>
    <definedName name="N_6424_2">#REF!</definedName>
    <definedName name="N_6424_3">#REF!</definedName>
    <definedName name="N_6425">#REF!</definedName>
    <definedName name="N_6425_1">#REF!</definedName>
    <definedName name="N_6425_2">#REF!</definedName>
    <definedName name="N_6425_3">#REF!</definedName>
    <definedName name="N_6427">#REF!</definedName>
    <definedName name="N_6427_1">#REF!</definedName>
    <definedName name="N_6427_2">#REF!</definedName>
    <definedName name="N_6427_3">#REF!</definedName>
    <definedName name="N_6428">#REF!</definedName>
    <definedName name="N_6428_1">#REF!</definedName>
    <definedName name="N_6428_2">#REF!</definedName>
    <definedName name="N_6428_3">#REF!</definedName>
    <definedName name="N_711">#REF!</definedName>
    <definedName name="N_711_1">#REF!</definedName>
    <definedName name="N_711_2">#REF!</definedName>
    <definedName name="N_711_3">#REF!</definedName>
    <definedName name="N_721">#REF!</definedName>
    <definedName name="N_721_1">#REF!</definedName>
    <definedName name="N_721_2">#REF!</definedName>
    <definedName name="N_721_3">#REF!</definedName>
    <definedName name="N_811">#REF!</definedName>
    <definedName name="N_811_1">#REF!</definedName>
    <definedName name="N_811_2">#REF!</definedName>
    <definedName name="N_811_3">#REF!</definedName>
    <definedName name="N_821">#REF!</definedName>
    <definedName name="N_821_1">#REF!</definedName>
    <definedName name="N_821_2">#REF!</definedName>
    <definedName name="N_821_3">#REF!</definedName>
    <definedName name="N_911">#REF!</definedName>
    <definedName name="N_911_1">#REF!</definedName>
    <definedName name="N_911_2">#REF!</definedName>
    <definedName name="N_911_3">#REF!</definedName>
    <definedName name="N_GTGTKT">#REF!</definedName>
    <definedName name="N_GTGTKT_1">#REF!</definedName>
    <definedName name="N_GTGTKT_2">#REF!</definedName>
    <definedName name="N_GTGTKT_3">#REF!</definedName>
    <definedName name="N_NPT">#REF!</definedName>
    <definedName name="N_NPT_1">#REF!</definedName>
    <definedName name="N_NPT_2">#REF!</definedName>
    <definedName name="N_NPT_3">#REF!</definedName>
    <definedName name="N_P">#REF!</definedName>
    <definedName name="N_P_1">#REF!</definedName>
    <definedName name="N_P_2">#REF!</definedName>
    <definedName name="N_P_3">#REF!</definedName>
    <definedName name="N_TG">#REF!</definedName>
    <definedName name="N_TG_1">#REF!</definedName>
    <definedName name="N_TG_2">#REF!</definedName>
    <definedName name="N_TG_3">#REF!</definedName>
    <definedName name="N_THAÙNG">#REF!</definedName>
    <definedName name="N_THAÙNG_1">#REF!</definedName>
    <definedName name="N_THAÙNG_1_1">#REF!</definedName>
    <definedName name="N_THAÙNG_1_1_1">#REF!</definedName>
    <definedName name="N_THAÙNG_1_2">#REF!</definedName>
    <definedName name="N_THAÙNG_2">#REF!</definedName>
    <definedName name="N_THAÙNG_2_1">#REF!</definedName>
    <definedName name="N_THAÙNG_2_1_1">#REF!</definedName>
    <definedName name="N_THAÙNG_2_2">#REF!</definedName>
    <definedName name="N_TM">#REF!</definedName>
    <definedName name="N_TM_1">#REF!</definedName>
    <definedName name="N_TM_2">#REF!</definedName>
    <definedName name="N_TM_3">#REF!</definedName>
    <definedName name="N_TSCD">#REF!</definedName>
    <definedName name="N_TSCD_1">#REF!</definedName>
    <definedName name="N_TSCD_2">#REF!</definedName>
    <definedName name="N_TSCD_3">#REF!</definedName>
    <definedName name="N_TSLD">#REF!</definedName>
    <definedName name="N_TSLD_1">#REF!</definedName>
    <definedName name="N_TSLD_2">#REF!</definedName>
    <definedName name="N_TSLD_3">#REF!</definedName>
    <definedName name="N_V">#REF!</definedName>
    <definedName name="N_V_1">#REF!</definedName>
    <definedName name="N_V_2">#REF!</definedName>
    <definedName name="N_V_3">#REF!</definedName>
    <definedName name="n1pig">#REF!</definedName>
    <definedName name="n1pig_1">#REF!</definedName>
    <definedName name="n1pig_1_1">#REF!</definedName>
    <definedName name="n1pig_1_1_1">#REF!</definedName>
    <definedName name="n1pig_1_2">#REF!</definedName>
    <definedName name="n1pig_2">#REF!</definedName>
    <definedName name="n1pig_2_1">#REF!</definedName>
    <definedName name="n1pig_2_1_1">#REF!</definedName>
    <definedName name="n1pig_2_2">#REF!</definedName>
    <definedName name="n1pig_3">#REF!</definedName>
    <definedName name="n1pig_3_1">#REF!</definedName>
    <definedName name="n1pig_3_2">#REF!</definedName>
    <definedName name="N1pIGnc">#REF!</definedName>
    <definedName name="N1pIGvc">#REF!</definedName>
    <definedName name="N1pIGvl">#REF!</definedName>
    <definedName name="n1pind">#REF!</definedName>
    <definedName name="n1pind_1">#REF!</definedName>
    <definedName name="n1pind_1_1">#REF!</definedName>
    <definedName name="n1pind_1_1_1">#REF!</definedName>
    <definedName name="n1pind_1_2">#REF!</definedName>
    <definedName name="n1pind_2">#REF!</definedName>
    <definedName name="n1pind_2_1">#REF!</definedName>
    <definedName name="n1pind_2_1_1">#REF!</definedName>
    <definedName name="n1pind_2_2">#REF!</definedName>
    <definedName name="n1pind_3">#REF!</definedName>
    <definedName name="n1pind_3_1">#REF!</definedName>
    <definedName name="n1pind_3_2">#REF!</definedName>
    <definedName name="N1pINDnc">#REF!</definedName>
    <definedName name="N1pINDvc">#REF!</definedName>
    <definedName name="N1pINDvl">#REF!</definedName>
    <definedName name="n1ping">#REF!</definedName>
    <definedName name="n1ping_1">#REF!</definedName>
    <definedName name="n1ping_1_1">#REF!</definedName>
    <definedName name="n1ping_1_1_1">#REF!</definedName>
    <definedName name="n1ping_1_2">#REF!</definedName>
    <definedName name="n1ping_2">#REF!</definedName>
    <definedName name="n1ping_2_1">#REF!</definedName>
    <definedName name="n1ping_2_1_1">#REF!</definedName>
    <definedName name="n1ping_2_2">#REF!</definedName>
    <definedName name="n1ping_3">#REF!</definedName>
    <definedName name="n1ping_3_1">#REF!</definedName>
    <definedName name="n1ping_3_2">#REF!</definedName>
    <definedName name="N1pINGvc">#REF!</definedName>
    <definedName name="n1pint">#REF!</definedName>
    <definedName name="n1pint_1">#REF!</definedName>
    <definedName name="n1pint_1_1">#REF!</definedName>
    <definedName name="n1pint_1_1_1">#REF!</definedName>
    <definedName name="n1pint_1_2">#REF!</definedName>
    <definedName name="n1pint_2">#REF!</definedName>
    <definedName name="n1pint_2_1">#REF!</definedName>
    <definedName name="n1pint_2_1_1">#REF!</definedName>
    <definedName name="n1pint_2_2">#REF!</definedName>
    <definedName name="n1pint_3">#REF!</definedName>
    <definedName name="n1pint_3_1">#REF!</definedName>
    <definedName name="n1pint_3_2">#REF!</definedName>
    <definedName name="Nam" hidden="1">#REF!</definedName>
    <definedName name="NAM1_1">#REF!</definedName>
    <definedName name="NAM1_2">#REF!</definedName>
    <definedName name="NAME">#REF!</definedName>
    <definedName name="name1">#REF!</definedName>
    <definedName name="name2">#REF!</definedName>
    <definedName name="name3">#REF!</definedName>
    <definedName name="name4">#REF!</definedName>
    <definedName name="name5">#REF!</definedName>
    <definedName name="naveenfilter" hidden="1">#REF!</definedName>
    <definedName name="nc">#REF!</definedName>
    <definedName name="NC1_1">#REF!</definedName>
    <definedName name="NC1_2">#REF!</definedName>
    <definedName name="nc1p_1_1">#REF!</definedName>
    <definedName name="nc1p_2_1">#REF!</definedName>
    <definedName name="nc1p_3">#REF!</definedName>
    <definedName name="NC2_1">#REF!</definedName>
    <definedName name="NC2_2">#REF!</definedName>
    <definedName name="NC3_1">#REF!</definedName>
    <definedName name="NC3_2">#REF!</definedName>
    <definedName name="nc3p">#REF!</definedName>
    <definedName name="nc3p_1">#REF!</definedName>
    <definedName name="nc3p_1_1">#REF!</definedName>
    <definedName name="nc3p_1_2">#REF!</definedName>
    <definedName name="nc3p_2">#REF!</definedName>
    <definedName name="nc3p_2_1">#REF!</definedName>
    <definedName name="nc3p_2_2">#REF!</definedName>
    <definedName name="nc3p_3">#REF!</definedName>
    <definedName name="nc3p_3_1">#REF!</definedName>
    <definedName name="nc3p_3_2">#REF!</definedName>
    <definedName name="NCBD100">#REF!</definedName>
    <definedName name="NCBD100_1">#REF!</definedName>
    <definedName name="NCBD100_1_1">#REF!</definedName>
    <definedName name="NCBD100_1_1_1">#REF!</definedName>
    <definedName name="NCBD100_1_2">#REF!</definedName>
    <definedName name="NCBD100_2">#REF!</definedName>
    <definedName name="NCBD100_2_1">#REF!</definedName>
    <definedName name="NCBD100_2_1_1">#REF!</definedName>
    <definedName name="NCBD100_2_2">#REF!</definedName>
    <definedName name="NCBD100_3">#REF!</definedName>
    <definedName name="NCBD100_3_1">#REF!</definedName>
    <definedName name="NCBD100_3_2">#REF!</definedName>
    <definedName name="NCBD200">#REF!</definedName>
    <definedName name="NCBD200_1">#REF!</definedName>
    <definedName name="NCBD200_1_1">#REF!</definedName>
    <definedName name="NCBD200_1_1_1">#REF!</definedName>
    <definedName name="NCBD200_1_2">#REF!</definedName>
    <definedName name="NCBD200_2">#REF!</definedName>
    <definedName name="NCBD200_2_1">#REF!</definedName>
    <definedName name="NCBD200_2_1_1">#REF!</definedName>
    <definedName name="NCBD200_2_2">#REF!</definedName>
    <definedName name="NCBD200_3">#REF!</definedName>
    <definedName name="NCBD200_3_1">#REF!</definedName>
    <definedName name="NCBD200_3_2">#REF!</definedName>
    <definedName name="NCBD250">#REF!</definedName>
    <definedName name="NCBD250_1">#REF!</definedName>
    <definedName name="NCBD250_1_1">#REF!</definedName>
    <definedName name="NCBD250_1_1_1">#REF!</definedName>
    <definedName name="NCBD250_1_2">#REF!</definedName>
    <definedName name="NCBD250_2">#REF!</definedName>
    <definedName name="NCBD250_2_1">#REF!</definedName>
    <definedName name="NCBD250_2_1_1">#REF!</definedName>
    <definedName name="NCBD250_2_2">#REF!</definedName>
    <definedName name="NCBD250_3">#REF!</definedName>
    <definedName name="NCBD250_3_1">#REF!</definedName>
    <definedName name="NCBD250_3_2">#REF!</definedName>
    <definedName name="NCcap0_7">#REF!</definedName>
    <definedName name="NCcap0_7_1">#REF!</definedName>
    <definedName name="NCcap0_7_2">#REF!</definedName>
    <definedName name="NCcap1">#REF!</definedName>
    <definedName name="NCcap1_1">#REF!</definedName>
    <definedName name="NCcap1_2">#REF!</definedName>
    <definedName name="NCCT3p">#REF!</definedName>
    <definedName name="NCL100_1">#REF!</definedName>
    <definedName name="NCL100_1_1">#REF!</definedName>
    <definedName name="NCL100_1_1_1">#REF!</definedName>
    <definedName name="NCL100_1_2">#REF!</definedName>
    <definedName name="NCL100_2">#REF!</definedName>
    <definedName name="NCL100_2_1">#REF!</definedName>
    <definedName name="NCL100_2_1_1">#REF!</definedName>
    <definedName name="NCL100_2_2">#REF!</definedName>
    <definedName name="NCL100_3">#REF!</definedName>
    <definedName name="NCL100_3_1">#REF!</definedName>
    <definedName name="NCL100_3_2">#REF!</definedName>
    <definedName name="NCL200_1">#REF!</definedName>
    <definedName name="NCL200_1_1">#REF!</definedName>
    <definedName name="NCL200_1_1_1">#REF!</definedName>
    <definedName name="NCL200_1_2">#REF!</definedName>
    <definedName name="NCL200_2">#REF!</definedName>
    <definedName name="NCL200_2_1">#REF!</definedName>
    <definedName name="NCL200_2_1_1">#REF!</definedName>
    <definedName name="NCL200_2_2">#REF!</definedName>
    <definedName name="NCL200_3">#REF!</definedName>
    <definedName name="NCL200_3_1">#REF!</definedName>
    <definedName name="NCL200_3_2">#REF!</definedName>
    <definedName name="NCL250_1">#REF!</definedName>
    <definedName name="NCL250_1_1">#REF!</definedName>
    <definedName name="NCL250_1_1_1">#REF!</definedName>
    <definedName name="NCL250_1_2">#REF!</definedName>
    <definedName name="NCL250_2">#REF!</definedName>
    <definedName name="NCL250_2_1">#REF!</definedName>
    <definedName name="NCL250_2_1_1">#REF!</definedName>
    <definedName name="NCL250_2_2">#REF!</definedName>
    <definedName name="NCL250_3">#REF!</definedName>
    <definedName name="NCL250_3_1">#REF!</definedName>
    <definedName name="NCL250_3_2">#REF!</definedName>
    <definedName name="ncnbc" hidden="1">{#N/A,#N/A,FALSE,"ISEWAD";#N/A,#N/A,FALSE,"THAI";#N/A,#N/A,FALSE,"INDIA";#N/A,#N/A,FALSE,"MAL";#N/A,#N/A,FALSE,"SWA";#N/A,#N/A,FALSE,"INDO"}</definedName>
    <definedName name="ncong">#REF!</definedName>
    <definedName name="ncong_1">#REF!</definedName>
    <definedName name="ncong_2">#REF!</definedName>
    <definedName name="NCT_BKTC">#REF!</definedName>
    <definedName name="NCT_BKTC_1">#REF!</definedName>
    <definedName name="NCT_BKTC_2">#REF!</definedName>
    <definedName name="nctram">#REF!</definedName>
    <definedName name="nctram_1">#REF!</definedName>
    <definedName name="nctram_2">#REF!</definedName>
    <definedName name="nctram_3">#REF!</definedName>
    <definedName name="NCVC100">#REF!</definedName>
    <definedName name="NCVC100_1">#REF!</definedName>
    <definedName name="NCVC100_2">#REF!</definedName>
    <definedName name="NCVC100_3">#REF!</definedName>
    <definedName name="NCVC200">#REF!</definedName>
    <definedName name="NCVC200_1">#REF!</definedName>
    <definedName name="NCVC200_2">#REF!</definedName>
    <definedName name="NCVC200_3">#REF!</definedName>
    <definedName name="NCVC250">#REF!</definedName>
    <definedName name="NCVC250_1">#REF!</definedName>
    <definedName name="NCVC250_2">#REF!</definedName>
    <definedName name="NCVC250_3">#REF!</definedName>
    <definedName name="NCVC3P">#REF!</definedName>
    <definedName name="NCVC3P_1">#REF!</definedName>
    <definedName name="NCVC3P_2">#REF!</definedName>
    <definedName name="NCVC3P_3">#REF!</definedName>
    <definedName name="ndfdd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ndfdz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Nepal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ET">#REF!</definedName>
    <definedName name="NET_1">#REF!</definedName>
    <definedName name="NET_1_1">#REF!</definedName>
    <definedName name="NET_2">#REF!</definedName>
    <definedName name="NET_ANA">#REF!</definedName>
    <definedName name="NET_ANA_1">#REF!</definedName>
    <definedName name="NET_ANA_1_1">#REF!</definedName>
    <definedName name="NET_ANA_2">#REF!</definedName>
    <definedName name="NET_ANA_2_1">#REF!</definedName>
    <definedName name="new" hidden="1">{"EVA",#N/A,FALSE,"SMT2";#N/A,#N/A,FALSE,"Summary";#N/A,#N/A,FALSE,"Graphs";#N/A,#N/A,FALSE,"4 Panel"}</definedName>
    <definedName name="NEW_ROLLRATES">#REF!</definedName>
    <definedName name="NEW_ROLLRATES_ROW">#REF!</definedName>
    <definedName name="newravinder" hidden="1">#REF!</definedName>
    <definedName name="NEWRAVINDER1" hidden="1">#REF!</definedName>
    <definedName name="NG_THANG">#REF!</definedName>
    <definedName name="NG_THANG_1">#REF!</definedName>
    <definedName name="NG_THANG_1_1">#REF!</definedName>
    <definedName name="NG_THANG_1_1_1">#REF!</definedName>
    <definedName name="NG_THANG_1_2">#REF!</definedName>
    <definedName name="NG_THANG_2">#REF!</definedName>
    <definedName name="NG_THANG_2_1">#REF!</definedName>
    <definedName name="NG_THANG_2_1_1">#REF!</definedName>
    <definedName name="NG_THANG_2_2">#REF!</definedName>
    <definedName name="NGAØY">#REF!</definedName>
    <definedName name="NGAØY_1">#REF!</definedName>
    <definedName name="NGAØY_1_1">#REF!</definedName>
    <definedName name="NGAØY_1_1_1">#REF!</definedName>
    <definedName name="NGAØY_1_2">#REF!</definedName>
    <definedName name="NGAØY_2">#REF!</definedName>
    <definedName name="NGAØY_2_1">#REF!</definedName>
    <definedName name="NGAØY_2_1_1">#REF!</definedName>
    <definedName name="NGAØY_2_2">#REF!</definedName>
    <definedName name="ngau">#REF!</definedName>
    <definedName name="NGAY_CTU">#REF!</definedName>
    <definedName name="NGAY_CTU_1">#REF!</definedName>
    <definedName name="NGAY_CTU_2">#REF!</definedName>
    <definedName name="nghis">#REF!</definedName>
    <definedName name="ngoc" hidden="1">{"'Sheet1'!$L$16"}</definedName>
    <definedName name="ngoc_1" hidden="1">{"'Sheet1'!$L$16"}</definedName>
    <definedName name="ngoc_1_1" hidden="1">{"'Sheet1'!$L$16"}</definedName>
    <definedName name="ngoc_1_1_1" hidden="1">{"'Sheet1'!$L$16"}</definedName>
    <definedName name="ngoc_1_2" hidden="1">{"'Sheet1'!$L$16"}</definedName>
    <definedName name="ngoc_2" hidden="1">{"'Sheet1'!$L$16"}</definedName>
    <definedName name="ngoc_2_1" hidden="1">{"'Sheet1'!$L$16"}</definedName>
    <definedName name="ngoc_3" hidden="1">{"'Sheet1'!$L$16"}</definedName>
    <definedName name="ngoclan210779">{"Book1"}</definedName>
    <definedName name="NguoiPhuThuoc">#REF!</definedName>
    <definedName name="NH">#REF!</definedName>
    <definedName name="Nh_n_cáng">#REF!</definedName>
    <definedName name="Nh_n_cáng_1">#REF!</definedName>
    <definedName name="Nh_n_cáng_2">#REF!</definedName>
    <definedName name="NHAÄP">#REF!</definedName>
    <definedName name="NHAÄP_1">#REF!</definedName>
    <definedName name="NHAÄP_1_1">#REF!</definedName>
    <definedName name="NHAÄP_1_1_1">#REF!</definedName>
    <definedName name="NHAÄP_1_2">#REF!</definedName>
    <definedName name="NHAÄP_2">#REF!</definedName>
    <definedName name="NHAÄP_2_1">#REF!</definedName>
    <definedName name="NHAÄP_2_1_1">#REF!</definedName>
    <definedName name="NHAÄP_2_2">#REF!</definedName>
    <definedName name="nhan">#REF!</definedName>
    <definedName name="nhan_1">#REF!</definedName>
    <definedName name="nhan_2">#REF!</definedName>
    <definedName name="nhan_3">#REF!</definedName>
    <definedName name="Nhancong2">#REF!</definedName>
    <definedName name="Nhancong2_1">#REF!</definedName>
    <definedName name="Nhancong2_2">#REF!</definedName>
    <definedName name="nhaois">#REF!</definedName>
    <definedName name="nhn">#REF!</definedName>
    <definedName name="nhn_1">#REF!</definedName>
    <definedName name="nhn_1_1">#REF!</definedName>
    <definedName name="nhn_1_1_1">#REF!</definedName>
    <definedName name="nhn_1_2">#REF!</definedName>
    <definedName name="nhn_2">#REF!</definedName>
    <definedName name="nhn_2_1">#REF!</definedName>
    <definedName name="nhn_2_1_1">#REF!</definedName>
    <definedName name="nhn_2_2">#REF!</definedName>
    <definedName name="nhn_3">#REF!</definedName>
    <definedName name="nhn_3_1">#REF!</definedName>
    <definedName name="nhn_3_2">#REF!</definedName>
    <definedName name="NHot">#REF!</definedName>
    <definedName name="nhua">#REF!</definedName>
    <definedName name="nig">#REF!</definedName>
    <definedName name="nig_1">#REF!</definedName>
    <definedName name="nig_1_1">#REF!</definedName>
    <definedName name="nig_1_1_1">#REF!</definedName>
    <definedName name="nig_1_2">#REF!</definedName>
    <definedName name="nig_2">#REF!</definedName>
    <definedName name="nig_2_1">#REF!</definedName>
    <definedName name="nig_2_1_1">#REF!</definedName>
    <definedName name="nig_2_2">#REF!</definedName>
    <definedName name="nig_3">#REF!</definedName>
    <definedName name="nig_3_1">#REF!</definedName>
    <definedName name="nig_3_2">#REF!</definedName>
    <definedName name="nig1p">#REF!</definedName>
    <definedName name="nig1p_1">#REF!</definedName>
    <definedName name="nig1p_2">#REF!</definedName>
    <definedName name="nig1p_3">#REF!</definedName>
    <definedName name="nig3p">#REF!</definedName>
    <definedName name="nig3p_1">#REF!</definedName>
    <definedName name="nig3p_2">#REF!</definedName>
    <definedName name="nig3p_3">#REF!</definedName>
    <definedName name="NIGnc">#REF!</definedName>
    <definedName name="nignc1p">#REF!</definedName>
    <definedName name="nignc1p_1">#REF!</definedName>
    <definedName name="nignc1p_2">#REF!</definedName>
    <definedName name="nignc1p_3">#REF!</definedName>
    <definedName name="NIGvc">#REF!</definedName>
    <definedName name="NIGvl">#REF!</definedName>
    <definedName name="nigvl1p">#REF!</definedName>
    <definedName name="nigvl1p_1">#REF!</definedName>
    <definedName name="nigvl1p_2">#REF!</definedName>
    <definedName name="nigvl1p_3">#REF!</definedName>
    <definedName name="nin">#REF!</definedName>
    <definedName name="nin_1">#REF!</definedName>
    <definedName name="nin_1_1">#REF!</definedName>
    <definedName name="nin_1_1_1">#REF!</definedName>
    <definedName name="nin_1_2">#REF!</definedName>
    <definedName name="nin_2">#REF!</definedName>
    <definedName name="nin_2_1">#REF!</definedName>
    <definedName name="nin_2_1_1">#REF!</definedName>
    <definedName name="nin_2_2">#REF!</definedName>
    <definedName name="nin_3">#REF!</definedName>
    <definedName name="nin_3_1">#REF!</definedName>
    <definedName name="nin_3_2">#REF!</definedName>
    <definedName name="nin14nc3p_1_1">#REF!</definedName>
    <definedName name="nin14nc3p_1_1_1">#REF!</definedName>
    <definedName name="nin14nc3p_1_2">#REF!</definedName>
    <definedName name="nin14nc3p_2_1">#REF!</definedName>
    <definedName name="nin14nc3p_2_1_1">#REF!</definedName>
    <definedName name="nin14nc3p_2_2">#REF!</definedName>
    <definedName name="nin14nc3p_3">#REF!</definedName>
    <definedName name="nin14nc3p_3_1">#REF!</definedName>
    <definedName name="nin14nc3p_3_2">#REF!</definedName>
    <definedName name="nin14vl3p_1_1">#REF!</definedName>
    <definedName name="nin14vl3p_1_1_1">#REF!</definedName>
    <definedName name="nin14vl3p_1_2">#REF!</definedName>
    <definedName name="nin14vl3p_2_1">#REF!</definedName>
    <definedName name="nin14vl3p_2_1_1">#REF!</definedName>
    <definedName name="nin14vl3p_2_2">#REF!</definedName>
    <definedName name="nin14vl3p_3">#REF!</definedName>
    <definedName name="nin14vl3p_3_1">#REF!</definedName>
    <definedName name="nin14vl3p_3_2">#REF!</definedName>
    <definedName name="nin190_1">#REF!</definedName>
    <definedName name="nin190_1_1">#REF!</definedName>
    <definedName name="nin190_1_1_1">#REF!</definedName>
    <definedName name="nin190_1_2">#REF!</definedName>
    <definedName name="nin190_2">#REF!</definedName>
    <definedName name="nin190_2_1">#REF!</definedName>
    <definedName name="nin190_2_1_1">#REF!</definedName>
    <definedName name="nin190_2_2">#REF!</definedName>
    <definedName name="nin190_3">#REF!</definedName>
    <definedName name="nin190_3_1">#REF!</definedName>
    <definedName name="nin190_3_2">#REF!</definedName>
    <definedName name="nin1903p">#REF!</definedName>
    <definedName name="nin1903p_1">#REF!</definedName>
    <definedName name="nin1903p_2">#REF!</definedName>
    <definedName name="nin1903p_3">#REF!</definedName>
    <definedName name="nin190nc3p_1_1">#REF!</definedName>
    <definedName name="nin190nc3p_1_1_1">#REF!</definedName>
    <definedName name="nin190nc3p_1_2">#REF!</definedName>
    <definedName name="nin190nc3p_2_1">#REF!</definedName>
    <definedName name="nin190nc3p_2_1_1">#REF!</definedName>
    <definedName name="nin190nc3p_2_2">#REF!</definedName>
    <definedName name="nin190nc3p_3">#REF!</definedName>
    <definedName name="nin190nc3p_3_1">#REF!</definedName>
    <definedName name="nin190nc3p_3_2">#REF!</definedName>
    <definedName name="nin190vl3p_1_1">#REF!</definedName>
    <definedName name="nin190vl3p_1_1_1">#REF!</definedName>
    <definedName name="nin190vl3p_1_2">#REF!</definedName>
    <definedName name="nin190vl3p_2_1">#REF!</definedName>
    <definedName name="nin190vl3p_2_1_1">#REF!</definedName>
    <definedName name="nin190vl3p_2_2">#REF!</definedName>
    <definedName name="nin190vl3p_3">#REF!</definedName>
    <definedName name="nin190vl3p_3_1">#REF!</definedName>
    <definedName name="nin190vl3p_3_2">#REF!</definedName>
    <definedName name="nin2903p_1">#REF!</definedName>
    <definedName name="nin2903p_2">#REF!</definedName>
    <definedName name="nin2903p_3">#REF!</definedName>
    <definedName name="nin290nc3p_1_1">#REF!</definedName>
    <definedName name="nin290nc3p_1_1_1">#REF!</definedName>
    <definedName name="nin290nc3p_1_2">#REF!</definedName>
    <definedName name="nin290nc3p_2_1">#REF!</definedName>
    <definedName name="nin290nc3p_2_1_1">#REF!</definedName>
    <definedName name="nin290nc3p_2_2">#REF!</definedName>
    <definedName name="nin290nc3p_3">#REF!</definedName>
    <definedName name="nin290nc3p_3_1">#REF!</definedName>
    <definedName name="nin290nc3p_3_2">#REF!</definedName>
    <definedName name="nin290vl3p_1_1">#REF!</definedName>
    <definedName name="nin290vl3p_1_1_1">#REF!</definedName>
    <definedName name="nin290vl3p_1_2">#REF!</definedName>
    <definedName name="nin290vl3p_2_1">#REF!</definedName>
    <definedName name="nin290vl3p_2_1_1">#REF!</definedName>
    <definedName name="nin290vl3p_2_2">#REF!</definedName>
    <definedName name="nin290vl3p_3">#REF!</definedName>
    <definedName name="nin290vl3p_3_1">#REF!</definedName>
    <definedName name="nin290vl3p_3_2">#REF!</definedName>
    <definedName name="nin3p">#REF!</definedName>
    <definedName name="nin3p_1">#REF!</definedName>
    <definedName name="nin3p_2">#REF!</definedName>
    <definedName name="nin3p_3">#REF!</definedName>
    <definedName name="nind">#REF!</definedName>
    <definedName name="nind_1">#REF!</definedName>
    <definedName name="nind_1_1">#REF!</definedName>
    <definedName name="nind_1_1_1">#REF!</definedName>
    <definedName name="nind_1_2">#REF!</definedName>
    <definedName name="nind_2">#REF!</definedName>
    <definedName name="nind_2_1">#REF!</definedName>
    <definedName name="nind_2_1_1">#REF!</definedName>
    <definedName name="nind_2_2">#REF!</definedName>
    <definedName name="nind_3">#REF!</definedName>
    <definedName name="nind_3_1">#REF!</definedName>
    <definedName name="nind_3_2">#REF!</definedName>
    <definedName name="nind1p">#REF!</definedName>
    <definedName name="nind1p_1">#REF!</definedName>
    <definedName name="nind1p_2">#REF!</definedName>
    <definedName name="nind1p_3">#REF!</definedName>
    <definedName name="nind3p">#REF!</definedName>
    <definedName name="nind3p_1">#REF!</definedName>
    <definedName name="nind3p_2">#REF!</definedName>
    <definedName name="nind3p_3">#REF!</definedName>
    <definedName name="NINDnc">#REF!</definedName>
    <definedName name="nindnc1p">#REF!</definedName>
    <definedName name="nindnc1p_1">#REF!</definedName>
    <definedName name="nindnc1p_2">#REF!</definedName>
    <definedName name="nindnc1p_3">#REF!</definedName>
    <definedName name="nindnc3p_1_1">#REF!</definedName>
    <definedName name="nindnc3p_1_1_1">#REF!</definedName>
    <definedName name="nindnc3p_1_2">#REF!</definedName>
    <definedName name="nindnc3p_2_1">#REF!</definedName>
    <definedName name="nindnc3p_2_1_1">#REF!</definedName>
    <definedName name="nindnc3p_2_2">#REF!</definedName>
    <definedName name="nindnc3p_3">#REF!</definedName>
    <definedName name="nindnc3p_3_1">#REF!</definedName>
    <definedName name="nindnc3p_3_2">#REF!</definedName>
    <definedName name="NINDvc">#REF!</definedName>
    <definedName name="NINDvl">#REF!</definedName>
    <definedName name="nindvl1p">#REF!</definedName>
    <definedName name="nindvl1p_1">#REF!</definedName>
    <definedName name="nindvl1p_2">#REF!</definedName>
    <definedName name="nindvl1p_3">#REF!</definedName>
    <definedName name="nindvl3p_1_1">#REF!</definedName>
    <definedName name="nindvl3p_1_1_1">#REF!</definedName>
    <definedName name="nindvl3p_1_2">#REF!</definedName>
    <definedName name="nindvl3p_2_1">#REF!</definedName>
    <definedName name="nindvl3p_2_1_1">#REF!</definedName>
    <definedName name="nindvl3p_2_2">#REF!</definedName>
    <definedName name="nindvl3p_3">#REF!</definedName>
    <definedName name="nindvl3p_3_1">#REF!</definedName>
    <definedName name="nindvl3p_3_2">#REF!</definedName>
    <definedName name="ning1p">#REF!</definedName>
    <definedName name="ning1p_1">#REF!</definedName>
    <definedName name="ning1p_2">#REF!</definedName>
    <definedName name="ning1p_3">#REF!</definedName>
    <definedName name="ningnc1p">#REF!</definedName>
    <definedName name="ningnc1p_1">#REF!</definedName>
    <definedName name="ningnc1p_2">#REF!</definedName>
    <definedName name="ningnc1p_3">#REF!</definedName>
    <definedName name="ningvl1p">#REF!</definedName>
    <definedName name="ningvl1p_1">#REF!</definedName>
    <definedName name="ningvl1p_2">#REF!</definedName>
    <definedName name="ningvl1p_3">#REF!</definedName>
    <definedName name="NINnc">#REF!</definedName>
    <definedName name="NINnc_1">#REF!</definedName>
    <definedName name="NINnc_2">#REF!</definedName>
    <definedName name="ninnc3p_1_1">#REF!</definedName>
    <definedName name="ninnc3p_1_1_1">#REF!</definedName>
    <definedName name="ninnc3p_1_2">#REF!</definedName>
    <definedName name="ninnc3p_2_1">#REF!</definedName>
    <definedName name="ninnc3p_2_1_1">#REF!</definedName>
    <definedName name="ninnc3p_2_2">#REF!</definedName>
    <definedName name="ninnc3p_3">#REF!</definedName>
    <definedName name="ninnc3p_3_1">#REF!</definedName>
    <definedName name="ninnc3p_3_2">#REF!</definedName>
    <definedName name="nint1p">#REF!</definedName>
    <definedName name="nint1p_1">#REF!</definedName>
    <definedName name="nint1p_2">#REF!</definedName>
    <definedName name="nint1p_3">#REF!</definedName>
    <definedName name="nintnc1p">#REF!</definedName>
    <definedName name="nintnc1p_1">#REF!</definedName>
    <definedName name="nintnc1p_2">#REF!</definedName>
    <definedName name="nintnc1p_3">#REF!</definedName>
    <definedName name="nintvl1p">#REF!</definedName>
    <definedName name="nintvl1p_1">#REF!</definedName>
    <definedName name="nintvl1p_2">#REF!</definedName>
    <definedName name="nintvl1p_3">#REF!</definedName>
    <definedName name="NINvc">#REF!</definedName>
    <definedName name="NINvl">#REF!</definedName>
    <definedName name="NINvl_1">#REF!</definedName>
    <definedName name="NINvl_2">#REF!</definedName>
    <definedName name="ninvl3p_1_1">#REF!</definedName>
    <definedName name="ninvl3p_1_1_1">#REF!</definedName>
    <definedName name="ninvl3p_1_2">#REF!</definedName>
    <definedName name="ninvl3p_2_1">#REF!</definedName>
    <definedName name="ninvl3p_2_1_1">#REF!</definedName>
    <definedName name="ninvl3p_2_2">#REF!</definedName>
    <definedName name="ninvl3p_3">#REF!</definedName>
    <definedName name="ninvl3p_3_1">#REF!</definedName>
    <definedName name="ninvl3p_3_2">#REF!</definedName>
    <definedName name="NKC">#REF!</definedName>
    <definedName name="nknmkmlk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l">#REF!</definedName>
    <definedName name="nl_1">#REF!</definedName>
    <definedName name="nl_1_1">#REF!</definedName>
    <definedName name="nl_1_1_1">#REF!</definedName>
    <definedName name="nl_1_2">#REF!</definedName>
    <definedName name="nl_2">#REF!</definedName>
    <definedName name="nl_2_1">#REF!</definedName>
    <definedName name="nl_2_1_1">#REF!</definedName>
    <definedName name="nl_2_2">#REF!</definedName>
    <definedName name="nl_3">#REF!</definedName>
    <definedName name="nl_3_1">#REF!</definedName>
    <definedName name="nl_3_2">#REF!</definedName>
    <definedName name="nl1p">#REF!</definedName>
    <definedName name="nl1p_1">#REF!</definedName>
    <definedName name="nl1p_1_1">#REF!</definedName>
    <definedName name="nl1p_1_1_1">#REF!</definedName>
    <definedName name="nl1p_1_2">#REF!</definedName>
    <definedName name="nl1p_2">#REF!</definedName>
    <definedName name="nl1p_2_1">#REF!</definedName>
    <definedName name="nl1p_2_1_1">#REF!</definedName>
    <definedName name="nl1p_2_2">#REF!</definedName>
    <definedName name="nl1p_3">#REF!</definedName>
    <definedName name="nl1p_3_1">#REF!</definedName>
    <definedName name="nl1p_3_2">#REF!</definedName>
    <definedName name="nl3p">#REF!</definedName>
    <definedName name="nl3p_1">#REF!</definedName>
    <definedName name="nl3p_2">#REF!</definedName>
    <definedName name="nl3p_3">#REF!</definedName>
    <definedName name="nlht">#REF!</definedName>
    <definedName name="nlht_1">#REF!</definedName>
    <definedName name="nlht_2">#REF!</definedName>
    <definedName name="nlnc3p_1">#REF!</definedName>
    <definedName name="nlnc3p_2">#REF!</definedName>
    <definedName name="nlnc3p_3">#REF!</definedName>
    <definedName name="nlnc3pha_1">#REF!</definedName>
    <definedName name="nlnc3pha_2">#REF!</definedName>
    <definedName name="nlnc3pha_3">#REF!</definedName>
    <definedName name="NLTK1p">#REF!</definedName>
    <definedName name="NLTK1p_1">#REF!</definedName>
    <definedName name="NLTK1p_2">#REF!</definedName>
    <definedName name="NLTK1p_3">#REF!</definedName>
    <definedName name="nlvl3p_1">#REF!</definedName>
    <definedName name="nlvl3p_2">#REF!</definedName>
    <definedName name="nlvl3p_3">#REF!</definedName>
    <definedName name="nn">#REF!</definedName>
    <definedName name="nn_1">#REF!</definedName>
    <definedName name="nn_1_1">#REF!</definedName>
    <definedName name="nn_1_1_1">#REF!</definedName>
    <definedName name="nn_1_2">#REF!</definedName>
    <definedName name="nn_2">#REF!</definedName>
    <definedName name="nn_2_1">#REF!</definedName>
    <definedName name="nn_2_1_1">#REF!</definedName>
    <definedName name="nn_2_2">#REF!</definedName>
    <definedName name="nn_3">#REF!</definedName>
    <definedName name="nn_3_1">#REF!</definedName>
    <definedName name="nn_3_2">#REF!</definedName>
    <definedName name="nn1p">#REF!</definedName>
    <definedName name="nn1p_1">#REF!</definedName>
    <definedName name="nn1p_1_1">#REF!</definedName>
    <definedName name="nn1p_1_2">#REF!</definedName>
    <definedName name="nn1p_2">#REF!</definedName>
    <definedName name="nn1p_2_1">#REF!</definedName>
    <definedName name="nn1p_2_2">#REF!</definedName>
    <definedName name="nn1p_3">#REF!</definedName>
    <definedName name="nn1p_3_1">#REF!</definedName>
    <definedName name="nn1p_3_2">#REF!</definedName>
    <definedName name="nn3p">#REF!</definedName>
    <definedName name="nn3p_1">#REF!</definedName>
    <definedName name="nn3p_2">#REF!</definedName>
    <definedName name="nn3p_3">#REF!</definedName>
    <definedName name="nnn" hidden="1">#REF!</definedName>
    <definedName name="nnnc3p_1_1">#REF!</definedName>
    <definedName name="nnnc3p_1_1_1">#REF!</definedName>
    <definedName name="nnnc3p_1_2">#REF!</definedName>
    <definedName name="nnnc3p_2_1">#REF!</definedName>
    <definedName name="nnnc3p_2_1_1">#REF!</definedName>
    <definedName name="nnnc3p_2_2">#REF!</definedName>
    <definedName name="nnnc3p_3">#REF!</definedName>
    <definedName name="nnnc3p_3_1">#REF!</definedName>
    <definedName name="nnnc3p_3_2">#REF!</definedName>
    <definedName name="nnnn" hidden="1">#REF!</definedName>
    <definedName name="nnvl3p_1_1">#REF!</definedName>
    <definedName name="nnvl3p_1_1_1">#REF!</definedName>
    <definedName name="nnvl3p_1_2">#REF!</definedName>
    <definedName name="nnvl3p_2_1">#REF!</definedName>
    <definedName name="nnvl3p_2_1_1">#REF!</definedName>
    <definedName name="nnvl3p_2_2">#REF!</definedName>
    <definedName name="nnvl3p_3">#REF!</definedName>
    <definedName name="nnvl3p_3_1">#REF!</definedName>
    <definedName name="nnvl3p_3_2">#REF!</definedName>
    <definedName name="No">#REF!</definedName>
    <definedName name="No.">#REF!</definedName>
    <definedName name="NOÄI_DUNG">#REF!</definedName>
    <definedName name="NOÄI_DUNG_1">#REF!</definedName>
    <definedName name="NOÄI_DUNG_1_1">#REF!</definedName>
    <definedName name="NOÄI_DUNG_1_1_1">#REF!</definedName>
    <definedName name="NOÄI_DUNG_1_2">#REF!</definedName>
    <definedName name="NOÄI_DUNG_2">#REF!</definedName>
    <definedName name="NOÄI_DUNG_2_1">#REF!</definedName>
    <definedName name="NOÄI_DUNG_2_1_1">#REF!</definedName>
    <definedName name="NOÄI_DUNG_2_2">#REF!</definedName>
    <definedName name="NOCAP1">#REF!</definedName>
    <definedName name="NOCAP1_1">#REF!</definedName>
    <definedName name="NOCAP1_2">#REF!</definedName>
    <definedName name="NOCAP2">#REF!</definedName>
    <definedName name="NOCAP2_1">#REF!</definedName>
    <definedName name="NOCAP2_2">#REF!</definedName>
    <definedName name="noidungcongviec">#REF!</definedName>
    <definedName name="ÑÔN_GIAÙ">#REF!</definedName>
    <definedName name="ÑÔN_GIAÙ_1">#REF!</definedName>
    <definedName name="ÑÔN_GIAÙ_1_1">#REF!</definedName>
    <definedName name="ÑÔN_GIAÙ_1_1_1">#REF!</definedName>
    <definedName name="ÑÔN_GIAÙ_1_2">#REF!</definedName>
    <definedName name="ÑÔN_GIAÙ_2">#REF!</definedName>
    <definedName name="ÑÔN_GIAÙ_2_1">#REF!</definedName>
    <definedName name="ÑÔN_GIAÙ_2_1_1">#REF!</definedName>
    <definedName name="ÑÔN_GIAÙ_2_2">#REF!</definedName>
    <definedName name="none">#REF!</definedName>
    <definedName name="none_1">#REF!</definedName>
    <definedName name="none_1_1">#REF!</definedName>
    <definedName name="none_1_1_1">#REF!</definedName>
    <definedName name="none_1_2">#REF!</definedName>
    <definedName name="none_2">#REF!</definedName>
    <definedName name="none_2_1">#REF!</definedName>
    <definedName name="none_2_1_1">#REF!</definedName>
    <definedName name="none_2_2">#REF!</definedName>
    <definedName name="nonperf">#REF!</definedName>
    <definedName name="NonRegularIncome">#REF!</definedName>
    <definedName name="North_US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OV">#REF!</definedName>
    <definedName name="np">#REF!</definedName>
    <definedName name="npl">#REF!</definedName>
    <definedName name="npl_data">#REF!</definedName>
    <definedName name="npl_data_300409">#REF!</definedName>
    <definedName name="npl_data_310309">#REF!</definedName>
    <definedName name="npl_data_31jan09">#REF!</definedName>
    <definedName name="npliis">#REF!</definedName>
    <definedName name="npll">#REF!</definedName>
    <definedName name="NPP">#REF!</definedName>
    <definedName name="NPP_1">#REF!</definedName>
    <definedName name="NPP_2">#REF!</definedName>
    <definedName name="NSO2_1">{"'Sheet1'!$L$16"}</definedName>
    <definedName name="NSO2_1_1">{"'Sheet1'!$L$16"}</definedName>
    <definedName name="NSO2_1_1_1">{"'Sheet1'!$L$16"}</definedName>
    <definedName name="NSO2_1_1_1_1">{"'Sheet1'!$L$16"}</definedName>
    <definedName name="NSO2_1_1_1_1_1">{"'Sheet1'!$L$16"}</definedName>
    <definedName name="NSO2_1_1_1_1_1_1">{"'Sheet1'!$L$16"}</definedName>
    <definedName name="NSO2_1_1_1_1_1_1_1">{"'Sheet1'!$L$16"}</definedName>
    <definedName name="NSO2_1_1_1_1_1_1_1_1">{"'Sheet1'!$L$16"}</definedName>
    <definedName name="NSO2_1_1_1_1_1_1_2">{"'Sheet1'!$L$16"}</definedName>
    <definedName name="NSO2_1_1_1_1_1_2">{"'Sheet1'!$L$16"}</definedName>
    <definedName name="NSO2_1_1_1_1_1_2_1">{"'Sheet1'!$L$16"}</definedName>
    <definedName name="NSO2_1_1_1_1_1_3">{"'Sheet1'!$L$16"}</definedName>
    <definedName name="NSO2_1_1_1_1_2">{"'Sheet1'!$L$16"}</definedName>
    <definedName name="NSO2_1_1_1_1_2_1">{"'Sheet1'!$L$16"}</definedName>
    <definedName name="NSO2_1_1_1_1_2_1_1">{"'Sheet1'!$L$16"}</definedName>
    <definedName name="NSO2_1_1_1_1_2_2">{"'Sheet1'!$L$16"}</definedName>
    <definedName name="NSO2_1_1_1_1_3">{"'Sheet1'!$L$16"}</definedName>
    <definedName name="NSO2_1_1_1_1_3_1">{"'Sheet1'!$L$16"}</definedName>
    <definedName name="NSO2_1_1_1_1_4">{"'Sheet1'!$L$16"}</definedName>
    <definedName name="NSO2_1_1_1_2">{"'Sheet1'!$L$16"}</definedName>
    <definedName name="NSO2_1_1_1_2_1">{"'Sheet1'!$L$16"}</definedName>
    <definedName name="NSO2_1_1_1_2_1_1">{"'Sheet1'!$L$16"}</definedName>
    <definedName name="NSO2_1_1_1_2_1_1_1">{"'Sheet1'!$L$16"}</definedName>
    <definedName name="NSO2_1_1_1_2_1_2">{"'Sheet1'!$L$16"}</definedName>
    <definedName name="NSO2_1_1_1_2_2">{"'Sheet1'!$L$16"}</definedName>
    <definedName name="NSO2_1_1_1_2_2_1">{"'Sheet1'!$L$16"}</definedName>
    <definedName name="NSO2_1_1_1_2_3">{"'Sheet1'!$L$16"}</definedName>
    <definedName name="NSO2_1_1_1_3">{"'Sheet1'!$L$16"}</definedName>
    <definedName name="NSO2_1_1_1_3_1">{"'Sheet1'!$L$16"}</definedName>
    <definedName name="NSO2_1_1_1_3_1_1">{"'Sheet1'!$L$16"}</definedName>
    <definedName name="NSO2_1_1_1_3_2">{"'Sheet1'!$L$16"}</definedName>
    <definedName name="NSO2_1_1_1_4">{"'Sheet1'!$L$16"}</definedName>
    <definedName name="NSO2_1_1_1_4_1">{"'Sheet1'!$L$16"}</definedName>
    <definedName name="NSO2_1_1_1_5">{"'Sheet1'!$L$16"}</definedName>
    <definedName name="NSO2_1_1_2">{"'Sheet1'!$L$16"}</definedName>
    <definedName name="NSO2_1_1_2_1">{"'Sheet1'!$L$16"}</definedName>
    <definedName name="NSO2_1_1_2_1_1">{"'Sheet1'!$L$16"}</definedName>
    <definedName name="NSO2_1_1_2_1_1_1">{"'Sheet1'!$L$16"}</definedName>
    <definedName name="NSO2_1_1_2_1_1_1_1">{"'Sheet1'!$L$16"}</definedName>
    <definedName name="NSO2_1_1_2_1_1_2">{"'Sheet1'!$L$16"}</definedName>
    <definedName name="NSO2_1_1_2_1_2">{"'Sheet1'!$L$16"}</definedName>
    <definedName name="NSO2_1_1_2_1_2_1">{"'Sheet1'!$L$16"}</definedName>
    <definedName name="NSO2_1_1_2_1_3">{"'Sheet1'!$L$16"}</definedName>
    <definedName name="NSO2_1_1_2_2">{"'Sheet1'!$L$16"}</definedName>
    <definedName name="NSO2_1_1_2_2_1">{"'Sheet1'!$L$16"}</definedName>
    <definedName name="NSO2_1_1_2_2_1_1">{"'Sheet1'!$L$16"}</definedName>
    <definedName name="NSO2_1_1_2_2_2">{"'Sheet1'!$L$16"}</definedName>
    <definedName name="NSO2_1_1_2_3">{"'Sheet1'!$L$16"}</definedName>
    <definedName name="NSO2_1_1_2_3_1">{"'Sheet1'!$L$16"}</definedName>
    <definedName name="NSO2_1_1_2_4">{"'Sheet1'!$L$16"}</definedName>
    <definedName name="NSO2_1_1_3">{"'Sheet1'!$L$16"}</definedName>
    <definedName name="NSO2_1_1_3_1">{"'Sheet1'!$L$16"}</definedName>
    <definedName name="NSO2_1_1_3_1_1">{"'Sheet1'!$L$16"}</definedName>
    <definedName name="NSO2_1_1_3_1_1_1">{"'Sheet1'!$L$16"}</definedName>
    <definedName name="NSO2_1_1_3_1_1_1_1">{"'Sheet1'!$L$16"}</definedName>
    <definedName name="NSO2_1_1_3_1_1_2">{"'Sheet1'!$L$16"}</definedName>
    <definedName name="NSO2_1_1_3_1_2">{"'Sheet1'!$L$16"}</definedName>
    <definedName name="NSO2_1_1_3_1_2_1">{"'Sheet1'!$L$16"}</definedName>
    <definedName name="NSO2_1_1_3_1_3">{"'Sheet1'!$L$16"}</definedName>
    <definedName name="NSO2_1_1_3_2">{"'Sheet1'!$L$16"}</definedName>
    <definedName name="NSO2_1_1_3_2_1">{"'Sheet1'!$L$16"}</definedName>
    <definedName name="NSO2_1_1_3_2_1_1">{"'Sheet1'!$L$16"}</definedName>
    <definedName name="NSO2_1_1_3_2_2">{"'Sheet1'!$L$16"}</definedName>
    <definedName name="NSO2_1_1_3_3">{"'Sheet1'!$L$16"}</definedName>
    <definedName name="NSO2_1_1_3_3_1">{"'Sheet1'!$L$16"}</definedName>
    <definedName name="NSO2_1_1_3_4">{"'Sheet1'!$L$16"}</definedName>
    <definedName name="NSO2_1_1_4">{"'Sheet1'!$L$16"}</definedName>
    <definedName name="NSO2_1_1_4_1">{"'Sheet1'!$L$16"}</definedName>
    <definedName name="NSO2_1_1_4_1_1">{"'Sheet1'!$L$16"}</definedName>
    <definedName name="NSO2_1_1_4_1_1_1">{"'Sheet1'!$L$16"}</definedName>
    <definedName name="NSO2_1_1_4_1_2">{"'Sheet1'!$L$16"}</definedName>
    <definedName name="NSO2_1_1_4_2">{"'Sheet1'!$L$16"}</definedName>
    <definedName name="NSO2_1_1_4_2_1">{"'Sheet1'!$L$16"}</definedName>
    <definedName name="NSO2_1_1_4_3">{"'Sheet1'!$L$16"}</definedName>
    <definedName name="NSO2_1_1_5">{"'Sheet1'!$L$16"}</definedName>
    <definedName name="NSO2_1_1_5_1">{"'Sheet1'!$L$16"}</definedName>
    <definedName name="NSO2_1_1_5_1_1">{"'Sheet1'!$L$16"}</definedName>
    <definedName name="NSO2_1_1_5_2">{"'Sheet1'!$L$16"}</definedName>
    <definedName name="NSO2_1_2">{"'Sheet1'!$L$16"}</definedName>
    <definedName name="NSO2_1_2_1">{"'Sheet1'!$L$16"}</definedName>
    <definedName name="NSO2_1_2_1_1">{"'Sheet1'!$L$16"}</definedName>
    <definedName name="NSO2_1_2_1_1_1">{"'Sheet1'!$L$16"}</definedName>
    <definedName name="NSO2_1_2_1_1_1_1">{"'Sheet1'!$L$16"}</definedName>
    <definedName name="NSO2_1_2_1_1_1_1_1">{"'Sheet1'!$L$16"}</definedName>
    <definedName name="NSO2_1_2_1_1_1_1_1_1">{"'Sheet1'!$L$16"}</definedName>
    <definedName name="NSO2_1_2_1_1_1_1_2">{"'Sheet1'!$L$16"}</definedName>
    <definedName name="NSO2_1_2_1_1_1_2">{"'Sheet1'!$L$16"}</definedName>
    <definedName name="NSO2_1_2_1_1_1_2_1">{"'Sheet1'!$L$16"}</definedName>
    <definedName name="NSO2_1_2_1_1_1_3">{"'Sheet1'!$L$16"}</definedName>
    <definedName name="NSO2_1_2_1_1_2">{"'Sheet1'!$L$16"}</definedName>
    <definedName name="NSO2_1_2_1_1_2_1">{"'Sheet1'!$L$16"}</definedName>
    <definedName name="NSO2_1_2_1_1_2_1_1">{"'Sheet1'!$L$16"}</definedName>
    <definedName name="NSO2_1_2_1_1_2_2">{"'Sheet1'!$L$16"}</definedName>
    <definedName name="NSO2_1_2_1_1_3">{"'Sheet1'!$L$16"}</definedName>
    <definedName name="NSO2_1_2_1_1_3_1">{"'Sheet1'!$L$16"}</definedName>
    <definedName name="NSO2_1_2_1_1_4">{"'Sheet1'!$L$16"}</definedName>
    <definedName name="NSO2_1_2_1_2">{"'Sheet1'!$L$16"}</definedName>
    <definedName name="NSO2_1_2_1_2_1">{"'Sheet1'!$L$16"}</definedName>
    <definedName name="NSO2_1_2_1_2_1_1">{"'Sheet1'!$L$16"}</definedName>
    <definedName name="NSO2_1_2_1_2_1_1_1">{"'Sheet1'!$L$16"}</definedName>
    <definedName name="NSO2_1_2_1_2_1_2">{"'Sheet1'!$L$16"}</definedName>
    <definedName name="NSO2_1_2_1_2_2">{"'Sheet1'!$L$16"}</definedName>
    <definedName name="NSO2_1_2_1_2_2_1">{"'Sheet1'!$L$16"}</definedName>
    <definedName name="NSO2_1_2_1_2_3">{"'Sheet1'!$L$16"}</definedName>
    <definedName name="NSO2_1_2_1_3">{"'Sheet1'!$L$16"}</definedName>
    <definedName name="NSO2_1_2_1_3_1">{"'Sheet1'!$L$16"}</definedName>
    <definedName name="NSO2_1_2_1_3_1_1">{"'Sheet1'!$L$16"}</definedName>
    <definedName name="NSO2_1_2_1_3_2">{"'Sheet1'!$L$16"}</definedName>
    <definedName name="NSO2_1_2_1_4">{"'Sheet1'!$L$16"}</definedName>
    <definedName name="NSO2_1_2_1_4_1">{"'Sheet1'!$L$16"}</definedName>
    <definedName name="NSO2_1_2_1_5">{"'Sheet1'!$L$16"}</definedName>
    <definedName name="NSO2_1_2_2">{"'Sheet1'!$L$16"}</definedName>
    <definedName name="NSO2_1_2_2_1">{"'Sheet1'!$L$16"}</definedName>
    <definedName name="NSO2_1_2_2_1_1">{"'Sheet1'!$L$16"}</definedName>
    <definedName name="NSO2_1_2_2_1_1_1">{"'Sheet1'!$L$16"}</definedName>
    <definedName name="NSO2_1_2_2_1_1_1_1">{"'Sheet1'!$L$16"}</definedName>
    <definedName name="NSO2_1_2_2_1_1_2">{"'Sheet1'!$L$16"}</definedName>
    <definedName name="NSO2_1_2_2_1_2">{"'Sheet1'!$L$16"}</definedName>
    <definedName name="NSO2_1_2_2_1_2_1">{"'Sheet1'!$L$16"}</definedName>
    <definedName name="NSO2_1_2_2_1_3">{"'Sheet1'!$L$16"}</definedName>
    <definedName name="NSO2_1_2_2_2">{"'Sheet1'!$L$16"}</definedName>
    <definedName name="NSO2_1_2_2_2_1">{"'Sheet1'!$L$16"}</definedName>
    <definedName name="NSO2_1_2_2_2_1_1">{"'Sheet1'!$L$16"}</definedName>
    <definedName name="NSO2_1_2_2_2_2">{"'Sheet1'!$L$16"}</definedName>
    <definedName name="NSO2_1_2_2_3">{"'Sheet1'!$L$16"}</definedName>
    <definedName name="NSO2_1_2_2_3_1">{"'Sheet1'!$L$16"}</definedName>
    <definedName name="NSO2_1_2_2_4">{"'Sheet1'!$L$16"}</definedName>
    <definedName name="NSO2_1_2_3">{"'Sheet1'!$L$16"}</definedName>
    <definedName name="NSO2_1_2_3_1">{"'Sheet1'!$L$16"}</definedName>
    <definedName name="NSO2_1_2_3_1_1">{"'Sheet1'!$L$16"}</definedName>
    <definedName name="NSO2_1_2_3_1_1_1">{"'Sheet1'!$L$16"}</definedName>
    <definedName name="NSO2_1_2_3_1_1_1_1">{"'Sheet1'!$L$16"}</definedName>
    <definedName name="NSO2_1_2_3_1_1_2">{"'Sheet1'!$L$16"}</definedName>
    <definedName name="NSO2_1_2_3_1_2">{"'Sheet1'!$L$16"}</definedName>
    <definedName name="NSO2_1_2_3_1_2_1">{"'Sheet1'!$L$16"}</definedName>
    <definedName name="NSO2_1_2_3_1_3">{"'Sheet1'!$L$16"}</definedName>
    <definedName name="NSO2_1_2_3_2">{"'Sheet1'!$L$16"}</definedName>
    <definedName name="NSO2_1_2_3_2_1">{"'Sheet1'!$L$16"}</definedName>
    <definedName name="NSO2_1_2_3_2_1_1">{"'Sheet1'!$L$16"}</definedName>
    <definedName name="NSO2_1_2_3_2_2">{"'Sheet1'!$L$16"}</definedName>
    <definedName name="NSO2_1_2_3_3">{"'Sheet1'!$L$16"}</definedName>
    <definedName name="NSO2_1_2_3_3_1">{"'Sheet1'!$L$16"}</definedName>
    <definedName name="NSO2_1_2_3_4">{"'Sheet1'!$L$16"}</definedName>
    <definedName name="NSO2_1_2_4">{"'Sheet1'!$L$16"}</definedName>
    <definedName name="NSO2_1_2_4_1">{"'Sheet1'!$L$16"}</definedName>
    <definedName name="NSO2_1_2_4_1_1">{"'Sheet1'!$L$16"}</definedName>
    <definedName name="NSO2_1_2_4_1_1_1">{"'Sheet1'!$L$16"}</definedName>
    <definedName name="NSO2_1_2_4_1_2">{"'Sheet1'!$L$16"}</definedName>
    <definedName name="NSO2_1_2_4_2">{"'Sheet1'!$L$16"}</definedName>
    <definedName name="NSO2_1_2_4_2_1">{"'Sheet1'!$L$16"}</definedName>
    <definedName name="NSO2_1_2_4_3">{"'Sheet1'!$L$16"}</definedName>
    <definedName name="NSO2_1_2_5">{"'Sheet1'!$L$16"}</definedName>
    <definedName name="NSO2_1_2_5_1">{"'Sheet1'!$L$16"}</definedName>
    <definedName name="NSO2_1_2_5_1_1">{"'Sheet1'!$L$16"}</definedName>
    <definedName name="NSO2_1_2_5_2">{"'Sheet1'!$L$16"}</definedName>
    <definedName name="NSO2_1_3">{"'Sheet1'!$L$16"}</definedName>
    <definedName name="NSO2_1_3_1">{"'Sheet1'!$L$16"}</definedName>
    <definedName name="NSO2_1_3_1_1">{"'Sheet1'!$L$16"}</definedName>
    <definedName name="NSO2_1_3_1_1_1">{"'Sheet1'!$L$16"}</definedName>
    <definedName name="NSO2_1_3_1_1_1_1">{"'Sheet1'!$L$16"}</definedName>
    <definedName name="NSO2_1_3_1_1_1_1_1">{"'Sheet1'!$L$16"}</definedName>
    <definedName name="NSO2_1_3_1_1_1_1_1_1">{"'Sheet1'!$L$16"}</definedName>
    <definedName name="NSO2_1_3_1_1_1_1_2">{"'Sheet1'!$L$16"}</definedName>
    <definedName name="NSO2_1_3_1_1_1_2">{"'Sheet1'!$L$16"}</definedName>
    <definedName name="NSO2_1_3_1_1_1_2_1">{"'Sheet1'!$L$16"}</definedName>
    <definedName name="NSO2_1_3_1_1_1_3">{"'Sheet1'!$L$16"}</definedName>
    <definedName name="NSO2_1_3_1_1_2">{"'Sheet1'!$L$16"}</definedName>
    <definedName name="NSO2_1_3_1_1_2_1">{"'Sheet1'!$L$16"}</definedName>
    <definedName name="NSO2_1_3_1_1_2_1_1">{"'Sheet1'!$L$16"}</definedName>
    <definedName name="NSO2_1_3_1_1_2_2">{"'Sheet1'!$L$16"}</definedName>
    <definedName name="NSO2_1_3_1_1_3">{"'Sheet1'!$L$16"}</definedName>
    <definedName name="NSO2_1_3_1_1_3_1">{"'Sheet1'!$L$16"}</definedName>
    <definedName name="NSO2_1_3_1_1_4">{"'Sheet1'!$L$16"}</definedName>
    <definedName name="NSO2_1_3_1_2">{"'Sheet1'!$L$16"}</definedName>
    <definedName name="NSO2_1_3_1_2_1">{"'Sheet1'!$L$16"}</definedName>
    <definedName name="NSO2_1_3_1_2_1_1">{"'Sheet1'!$L$16"}</definedName>
    <definedName name="NSO2_1_3_1_2_1_1_1">{"'Sheet1'!$L$16"}</definedName>
    <definedName name="NSO2_1_3_1_2_1_2">{"'Sheet1'!$L$16"}</definedName>
    <definedName name="NSO2_1_3_1_2_2">{"'Sheet1'!$L$16"}</definedName>
    <definedName name="NSO2_1_3_1_2_2_1">{"'Sheet1'!$L$16"}</definedName>
    <definedName name="NSO2_1_3_1_2_3">{"'Sheet1'!$L$16"}</definedName>
    <definedName name="NSO2_1_3_1_3">{"'Sheet1'!$L$16"}</definedName>
    <definedName name="NSO2_1_3_1_3_1">{"'Sheet1'!$L$16"}</definedName>
    <definedName name="NSO2_1_3_1_3_1_1">{"'Sheet1'!$L$16"}</definedName>
    <definedName name="NSO2_1_3_1_3_2">{"'Sheet1'!$L$16"}</definedName>
    <definedName name="NSO2_1_3_1_4">{"'Sheet1'!$L$16"}</definedName>
    <definedName name="NSO2_1_3_1_4_1">{"'Sheet1'!$L$16"}</definedName>
    <definedName name="NSO2_1_3_1_5">{"'Sheet1'!$L$16"}</definedName>
    <definedName name="NSO2_1_3_2">{"'Sheet1'!$L$16"}</definedName>
    <definedName name="NSO2_1_3_2_1">{"'Sheet1'!$L$16"}</definedName>
    <definedName name="NSO2_1_3_2_1_1">{"'Sheet1'!$L$16"}</definedName>
    <definedName name="NSO2_1_3_2_1_1_1">{"'Sheet1'!$L$16"}</definedName>
    <definedName name="NSO2_1_3_2_1_1_1_1">{"'Sheet1'!$L$16"}</definedName>
    <definedName name="NSO2_1_3_2_1_1_2">{"'Sheet1'!$L$16"}</definedName>
    <definedName name="NSO2_1_3_2_1_2">{"'Sheet1'!$L$16"}</definedName>
    <definedName name="NSO2_1_3_2_1_2_1">{"'Sheet1'!$L$16"}</definedName>
    <definedName name="NSO2_1_3_2_1_3">{"'Sheet1'!$L$16"}</definedName>
    <definedName name="NSO2_1_3_2_2">{"'Sheet1'!$L$16"}</definedName>
    <definedName name="NSO2_1_3_2_2_1">{"'Sheet1'!$L$16"}</definedName>
    <definedName name="NSO2_1_3_2_2_1_1">{"'Sheet1'!$L$16"}</definedName>
    <definedName name="NSO2_1_3_2_2_2">{"'Sheet1'!$L$16"}</definedName>
    <definedName name="NSO2_1_3_2_3">{"'Sheet1'!$L$16"}</definedName>
    <definedName name="NSO2_1_3_2_3_1">{"'Sheet1'!$L$16"}</definedName>
    <definedName name="NSO2_1_3_2_4">{"'Sheet1'!$L$16"}</definedName>
    <definedName name="NSO2_1_3_3">{"'Sheet1'!$L$16"}</definedName>
    <definedName name="NSO2_1_3_3_1">{"'Sheet1'!$L$16"}</definedName>
    <definedName name="NSO2_1_3_3_1_1">{"'Sheet1'!$L$16"}</definedName>
    <definedName name="NSO2_1_3_3_1_1_1">{"'Sheet1'!$L$16"}</definedName>
    <definedName name="NSO2_1_3_3_1_1_1_1">{"'Sheet1'!$L$16"}</definedName>
    <definedName name="NSO2_1_3_3_1_1_2">{"'Sheet1'!$L$16"}</definedName>
    <definedName name="NSO2_1_3_3_1_2">{"'Sheet1'!$L$16"}</definedName>
    <definedName name="NSO2_1_3_3_1_2_1">{"'Sheet1'!$L$16"}</definedName>
    <definedName name="NSO2_1_3_3_1_3">{"'Sheet1'!$L$16"}</definedName>
    <definedName name="NSO2_1_3_3_2">{"'Sheet1'!$L$16"}</definedName>
    <definedName name="NSO2_1_3_3_2_1">{"'Sheet1'!$L$16"}</definedName>
    <definedName name="NSO2_1_3_3_2_1_1">{"'Sheet1'!$L$16"}</definedName>
    <definedName name="NSO2_1_3_3_2_2">{"'Sheet1'!$L$16"}</definedName>
    <definedName name="NSO2_1_3_3_3">{"'Sheet1'!$L$16"}</definedName>
    <definedName name="NSO2_1_3_3_3_1">{"'Sheet1'!$L$16"}</definedName>
    <definedName name="NSO2_1_3_3_4">{"'Sheet1'!$L$16"}</definedName>
    <definedName name="NSO2_1_3_4">{"'Sheet1'!$L$16"}</definedName>
    <definedName name="NSO2_1_3_4_1">{"'Sheet1'!$L$16"}</definedName>
    <definedName name="NSO2_1_3_4_1_1">{"'Sheet1'!$L$16"}</definedName>
    <definedName name="NSO2_1_3_4_1_1_1">{"'Sheet1'!$L$16"}</definedName>
    <definedName name="NSO2_1_3_4_1_2">{"'Sheet1'!$L$16"}</definedName>
    <definedName name="NSO2_1_3_4_2">{"'Sheet1'!$L$16"}</definedName>
    <definedName name="NSO2_1_3_4_2_1">{"'Sheet1'!$L$16"}</definedName>
    <definedName name="NSO2_1_3_4_3">{"'Sheet1'!$L$16"}</definedName>
    <definedName name="NSO2_1_3_5">{"'Sheet1'!$L$16"}</definedName>
    <definedName name="NSO2_1_3_5_1">{"'Sheet1'!$L$16"}</definedName>
    <definedName name="NSO2_1_3_5_1_1">{"'Sheet1'!$L$16"}</definedName>
    <definedName name="NSO2_1_3_5_2">{"'Sheet1'!$L$16"}</definedName>
    <definedName name="NSO2_1_4">{"'Sheet1'!$L$16"}</definedName>
    <definedName name="NSO2_1_4_1">{"'Sheet1'!$L$16"}</definedName>
    <definedName name="NSO2_1_4_1_1">{"'Sheet1'!$L$16"}</definedName>
    <definedName name="NSO2_1_4_1_1_1">{"'Sheet1'!$L$16"}</definedName>
    <definedName name="NSO2_1_4_1_1_1_1">{"'Sheet1'!$L$16"}</definedName>
    <definedName name="NSO2_1_4_1_1_1_1_1">{"'Sheet1'!$L$16"}</definedName>
    <definedName name="NSO2_1_4_1_1_1_2">{"'Sheet1'!$L$16"}</definedName>
    <definedName name="NSO2_1_4_1_1_2">{"'Sheet1'!$L$16"}</definedName>
    <definedName name="NSO2_1_4_1_1_2_1">{"'Sheet1'!$L$16"}</definedName>
    <definedName name="NSO2_1_4_1_1_3">{"'Sheet1'!$L$16"}</definedName>
    <definedName name="NSO2_1_4_1_2">{"'Sheet1'!$L$16"}</definedName>
    <definedName name="NSO2_1_4_1_2_1">{"'Sheet1'!$L$16"}</definedName>
    <definedName name="NSO2_1_4_1_2_1_1">{"'Sheet1'!$L$16"}</definedName>
    <definedName name="NSO2_1_4_1_2_2">{"'Sheet1'!$L$16"}</definedName>
    <definedName name="NSO2_1_4_1_3">{"'Sheet1'!$L$16"}</definedName>
    <definedName name="NSO2_1_4_1_3_1">{"'Sheet1'!$L$16"}</definedName>
    <definedName name="NSO2_1_4_1_4">{"'Sheet1'!$L$16"}</definedName>
    <definedName name="NSO2_1_4_2">{"'Sheet1'!$L$16"}</definedName>
    <definedName name="NSO2_1_4_2_1">{"'Sheet1'!$L$16"}</definedName>
    <definedName name="NSO2_1_4_2_1_1">{"'Sheet1'!$L$16"}</definedName>
    <definedName name="NSO2_1_4_2_1_1_1">{"'Sheet1'!$L$16"}</definedName>
    <definedName name="NSO2_1_4_2_1_2">{"'Sheet1'!$L$16"}</definedName>
    <definedName name="NSO2_1_4_2_2">{"'Sheet1'!$L$16"}</definedName>
    <definedName name="NSO2_1_4_2_2_1">{"'Sheet1'!$L$16"}</definedName>
    <definedName name="NSO2_1_4_2_3">{"'Sheet1'!$L$16"}</definedName>
    <definedName name="NSO2_1_4_3">{"'Sheet1'!$L$16"}</definedName>
    <definedName name="NSO2_1_4_3_1">{"'Sheet1'!$L$16"}</definedName>
    <definedName name="NSO2_1_4_3_1_1">{"'Sheet1'!$L$16"}</definedName>
    <definedName name="NSO2_1_4_3_2">{"'Sheet1'!$L$16"}</definedName>
    <definedName name="NSO2_1_4_4">{"'Sheet1'!$L$16"}</definedName>
    <definedName name="NSO2_1_4_4_1">{"'Sheet1'!$L$16"}</definedName>
    <definedName name="NSO2_1_4_5">{"'Sheet1'!$L$16"}</definedName>
    <definedName name="NSO2_1_5">{"'Sheet1'!$L$16"}</definedName>
    <definedName name="NSO2_1_5_1">{"'Sheet1'!$L$16"}</definedName>
    <definedName name="NSO2_1_5_1_1">{"'Sheet1'!$L$16"}</definedName>
    <definedName name="NSO2_1_5_1_1_1">{"'Sheet1'!$L$16"}</definedName>
    <definedName name="NSO2_1_5_1_1_1_1">{"'Sheet1'!$L$16"}</definedName>
    <definedName name="NSO2_1_5_1_1_2">{"'Sheet1'!$L$16"}</definedName>
    <definedName name="NSO2_1_5_1_2">{"'Sheet1'!$L$16"}</definedName>
    <definedName name="NSO2_1_5_1_2_1">{"'Sheet1'!$L$16"}</definedName>
    <definedName name="NSO2_1_5_1_3">{"'Sheet1'!$L$16"}</definedName>
    <definedName name="NSO2_1_5_2">{"'Sheet1'!$L$16"}</definedName>
    <definedName name="NSO2_1_5_2_1">{"'Sheet1'!$L$16"}</definedName>
    <definedName name="NSO2_1_5_2_1_1">{"'Sheet1'!$L$16"}</definedName>
    <definedName name="NSO2_1_5_2_2">{"'Sheet1'!$L$16"}</definedName>
    <definedName name="NSO2_1_5_3">{"'Sheet1'!$L$16"}</definedName>
    <definedName name="NSO2_1_5_3_1">{"'Sheet1'!$L$16"}</definedName>
    <definedName name="NSO2_1_5_4">{"'Sheet1'!$L$16"}</definedName>
    <definedName name="NSO2_2">{"'Sheet1'!$L$16"}</definedName>
    <definedName name="NSO2_2_1">{"'Sheet1'!$L$16"}</definedName>
    <definedName name="NSO2_2_1_1">{"'Sheet1'!$L$16"}</definedName>
    <definedName name="NSO2_2_1_1_1">{"'Sheet1'!$L$16"}</definedName>
    <definedName name="NSO2_2_1_1_1_1">{"'Sheet1'!$L$16"}</definedName>
    <definedName name="NSO2_2_1_1_1_1_1">{"'Sheet1'!$L$16"}</definedName>
    <definedName name="NSO2_2_1_1_1_1_1_1">{"'Sheet1'!$L$16"}</definedName>
    <definedName name="NSO2_2_1_1_1_1_1_1_1">{"'Sheet1'!$L$16"}</definedName>
    <definedName name="NSO2_2_1_1_1_1_1_2">{"'Sheet1'!$L$16"}</definedName>
    <definedName name="NSO2_2_1_1_1_1_2">{"'Sheet1'!$L$16"}</definedName>
    <definedName name="NSO2_2_1_1_1_1_2_1">{"'Sheet1'!$L$16"}</definedName>
    <definedName name="NSO2_2_1_1_1_1_3">{"'Sheet1'!$L$16"}</definedName>
    <definedName name="NSO2_2_1_1_1_2">{"'Sheet1'!$L$16"}</definedName>
    <definedName name="NSO2_2_1_1_1_2_1">{"'Sheet1'!$L$16"}</definedName>
    <definedName name="NSO2_2_1_1_1_2_1_1">{"'Sheet1'!$L$16"}</definedName>
    <definedName name="NSO2_2_1_1_1_2_2">{"'Sheet1'!$L$16"}</definedName>
    <definedName name="NSO2_2_1_1_1_3">{"'Sheet1'!$L$16"}</definedName>
    <definedName name="NSO2_2_1_1_1_3_1">{"'Sheet1'!$L$16"}</definedName>
    <definedName name="NSO2_2_1_1_1_4">{"'Sheet1'!$L$16"}</definedName>
    <definedName name="NSO2_2_1_1_2">{"'Sheet1'!$L$16"}</definedName>
    <definedName name="NSO2_2_1_1_2_1">{"'Sheet1'!$L$16"}</definedName>
    <definedName name="NSO2_2_1_1_2_1_1">{"'Sheet1'!$L$16"}</definedName>
    <definedName name="NSO2_2_1_1_2_1_1_1">{"'Sheet1'!$L$16"}</definedName>
    <definedName name="NSO2_2_1_1_2_1_2">{"'Sheet1'!$L$16"}</definedName>
    <definedName name="NSO2_2_1_1_2_2">{"'Sheet1'!$L$16"}</definedName>
    <definedName name="NSO2_2_1_1_2_2_1">{"'Sheet1'!$L$16"}</definedName>
    <definedName name="NSO2_2_1_1_2_3">{"'Sheet1'!$L$16"}</definedName>
    <definedName name="NSO2_2_1_1_3">{"'Sheet1'!$L$16"}</definedName>
    <definedName name="NSO2_2_1_1_3_1">{"'Sheet1'!$L$16"}</definedName>
    <definedName name="NSO2_2_1_1_3_1_1">{"'Sheet1'!$L$16"}</definedName>
    <definedName name="NSO2_2_1_1_3_2">{"'Sheet1'!$L$16"}</definedName>
    <definedName name="NSO2_2_1_1_4">{"'Sheet1'!$L$16"}</definedName>
    <definedName name="NSO2_2_1_1_4_1">{"'Sheet1'!$L$16"}</definedName>
    <definedName name="NSO2_2_1_1_5">{"'Sheet1'!$L$16"}</definedName>
    <definedName name="NSO2_2_1_2">{"'Sheet1'!$L$16"}</definedName>
    <definedName name="NSO2_2_1_2_1">{"'Sheet1'!$L$16"}</definedName>
    <definedName name="NSO2_2_1_2_1_1">{"'Sheet1'!$L$16"}</definedName>
    <definedName name="NSO2_2_1_2_1_1_1">{"'Sheet1'!$L$16"}</definedName>
    <definedName name="NSO2_2_1_2_1_1_1_1">{"'Sheet1'!$L$16"}</definedName>
    <definedName name="NSO2_2_1_2_1_1_2">{"'Sheet1'!$L$16"}</definedName>
    <definedName name="NSO2_2_1_2_1_2">{"'Sheet1'!$L$16"}</definedName>
    <definedName name="NSO2_2_1_2_1_2_1">{"'Sheet1'!$L$16"}</definedName>
    <definedName name="NSO2_2_1_2_1_3">{"'Sheet1'!$L$16"}</definedName>
    <definedName name="NSO2_2_1_2_2">{"'Sheet1'!$L$16"}</definedName>
    <definedName name="NSO2_2_1_2_2_1">{"'Sheet1'!$L$16"}</definedName>
    <definedName name="NSO2_2_1_2_2_1_1">{"'Sheet1'!$L$16"}</definedName>
    <definedName name="NSO2_2_1_2_2_2">{"'Sheet1'!$L$16"}</definedName>
    <definedName name="NSO2_2_1_2_3">{"'Sheet1'!$L$16"}</definedName>
    <definedName name="NSO2_2_1_2_3_1">{"'Sheet1'!$L$16"}</definedName>
    <definedName name="NSO2_2_1_2_4">{"'Sheet1'!$L$16"}</definedName>
    <definedName name="NSO2_2_1_3">{"'Sheet1'!$L$16"}</definedName>
    <definedName name="NSO2_2_1_3_1">{"'Sheet1'!$L$16"}</definedName>
    <definedName name="NSO2_2_1_3_1_1">{"'Sheet1'!$L$16"}</definedName>
    <definedName name="NSO2_2_1_3_1_1_1">{"'Sheet1'!$L$16"}</definedName>
    <definedName name="NSO2_2_1_3_1_1_1_1">{"'Sheet1'!$L$16"}</definedName>
    <definedName name="NSO2_2_1_3_1_1_2">{"'Sheet1'!$L$16"}</definedName>
    <definedName name="NSO2_2_1_3_1_2">{"'Sheet1'!$L$16"}</definedName>
    <definedName name="NSO2_2_1_3_1_2_1">{"'Sheet1'!$L$16"}</definedName>
    <definedName name="NSO2_2_1_3_1_3">{"'Sheet1'!$L$16"}</definedName>
    <definedName name="NSO2_2_1_3_2">{"'Sheet1'!$L$16"}</definedName>
    <definedName name="NSO2_2_1_3_2_1">{"'Sheet1'!$L$16"}</definedName>
    <definedName name="NSO2_2_1_3_2_1_1">{"'Sheet1'!$L$16"}</definedName>
    <definedName name="NSO2_2_1_3_2_2">{"'Sheet1'!$L$16"}</definedName>
    <definedName name="NSO2_2_1_3_3">{"'Sheet1'!$L$16"}</definedName>
    <definedName name="NSO2_2_1_3_3_1">{"'Sheet1'!$L$16"}</definedName>
    <definedName name="NSO2_2_1_3_4">{"'Sheet1'!$L$16"}</definedName>
    <definedName name="NSO2_2_1_4">{"'Sheet1'!$L$16"}</definedName>
    <definedName name="NSO2_2_1_4_1">{"'Sheet1'!$L$16"}</definedName>
    <definedName name="NSO2_2_1_4_1_1">{"'Sheet1'!$L$16"}</definedName>
    <definedName name="NSO2_2_1_4_1_1_1">{"'Sheet1'!$L$16"}</definedName>
    <definedName name="NSO2_2_1_4_1_2">{"'Sheet1'!$L$16"}</definedName>
    <definedName name="NSO2_2_1_4_2">{"'Sheet1'!$L$16"}</definedName>
    <definedName name="NSO2_2_1_4_2_1">{"'Sheet1'!$L$16"}</definedName>
    <definedName name="NSO2_2_1_4_3">{"'Sheet1'!$L$16"}</definedName>
    <definedName name="NSO2_2_1_5">{"'Sheet1'!$L$16"}</definedName>
    <definedName name="NSO2_2_1_5_1">{"'Sheet1'!$L$16"}</definedName>
    <definedName name="NSO2_2_1_5_1_1">{"'Sheet1'!$L$16"}</definedName>
    <definedName name="NSO2_2_1_5_2">{"'Sheet1'!$L$16"}</definedName>
    <definedName name="NSO2_2_2">{"'Sheet1'!$L$16"}</definedName>
    <definedName name="NSO2_2_2_1">{"'Sheet1'!$L$16"}</definedName>
    <definedName name="NSO2_2_2_1_1">{"'Sheet1'!$L$16"}</definedName>
    <definedName name="NSO2_2_2_1_1_1">{"'Sheet1'!$L$16"}</definedName>
    <definedName name="NSO2_2_2_1_1_1_1">{"'Sheet1'!$L$16"}</definedName>
    <definedName name="NSO2_2_2_1_1_1_1_1">{"'Sheet1'!$L$16"}</definedName>
    <definedName name="NSO2_2_2_1_1_1_1_1_1">{"'Sheet1'!$L$16"}</definedName>
    <definedName name="NSO2_2_2_1_1_1_1_2">{"'Sheet1'!$L$16"}</definedName>
    <definedName name="NSO2_2_2_1_1_1_2">{"'Sheet1'!$L$16"}</definedName>
    <definedName name="NSO2_2_2_1_1_1_2_1">{"'Sheet1'!$L$16"}</definedName>
    <definedName name="NSO2_2_2_1_1_1_3">{"'Sheet1'!$L$16"}</definedName>
    <definedName name="NSO2_2_2_1_1_2">{"'Sheet1'!$L$16"}</definedName>
    <definedName name="NSO2_2_2_1_1_2_1">{"'Sheet1'!$L$16"}</definedName>
    <definedName name="NSO2_2_2_1_1_2_1_1">{"'Sheet1'!$L$16"}</definedName>
    <definedName name="NSO2_2_2_1_1_2_2">{"'Sheet1'!$L$16"}</definedName>
    <definedName name="NSO2_2_2_1_1_3">{"'Sheet1'!$L$16"}</definedName>
    <definedName name="NSO2_2_2_1_1_3_1">{"'Sheet1'!$L$16"}</definedName>
    <definedName name="NSO2_2_2_1_1_4">{"'Sheet1'!$L$16"}</definedName>
    <definedName name="NSO2_2_2_1_2">{"'Sheet1'!$L$16"}</definedName>
    <definedName name="NSO2_2_2_1_2_1">{"'Sheet1'!$L$16"}</definedName>
    <definedName name="NSO2_2_2_1_2_1_1">{"'Sheet1'!$L$16"}</definedName>
    <definedName name="NSO2_2_2_1_2_1_1_1">{"'Sheet1'!$L$16"}</definedName>
    <definedName name="NSO2_2_2_1_2_1_2">{"'Sheet1'!$L$16"}</definedName>
    <definedName name="NSO2_2_2_1_2_2">{"'Sheet1'!$L$16"}</definedName>
    <definedName name="NSO2_2_2_1_2_2_1">{"'Sheet1'!$L$16"}</definedName>
    <definedName name="NSO2_2_2_1_2_3">{"'Sheet1'!$L$16"}</definedName>
    <definedName name="NSO2_2_2_1_3">{"'Sheet1'!$L$16"}</definedName>
    <definedName name="NSO2_2_2_1_3_1">{"'Sheet1'!$L$16"}</definedName>
    <definedName name="NSO2_2_2_1_3_1_1">{"'Sheet1'!$L$16"}</definedName>
    <definedName name="NSO2_2_2_1_3_2">{"'Sheet1'!$L$16"}</definedName>
    <definedName name="NSO2_2_2_1_4">{"'Sheet1'!$L$16"}</definedName>
    <definedName name="NSO2_2_2_1_4_1">{"'Sheet1'!$L$16"}</definedName>
    <definedName name="NSO2_2_2_1_5">{"'Sheet1'!$L$16"}</definedName>
    <definedName name="NSO2_2_2_2">{"'Sheet1'!$L$16"}</definedName>
    <definedName name="NSO2_2_2_2_1">{"'Sheet1'!$L$16"}</definedName>
    <definedName name="NSO2_2_2_2_1_1">{"'Sheet1'!$L$16"}</definedName>
    <definedName name="NSO2_2_2_2_1_1_1">{"'Sheet1'!$L$16"}</definedName>
    <definedName name="NSO2_2_2_2_1_1_1_1">{"'Sheet1'!$L$16"}</definedName>
    <definedName name="NSO2_2_2_2_1_1_2">{"'Sheet1'!$L$16"}</definedName>
    <definedName name="NSO2_2_2_2_1_2">{"'Sheet1'!$L$16"}</definedName>
    <definedName name="NSO2_2_2_2_1_2_1">{"'Sheet1'!$L$16"}</definedName>
    <definedName name="NSO2_2_2_2_1_3">{"'Sheet1'!$L$16"}</definedName>
    <definedName name="NSO2_2_2_2_2">{"'Sheet1'!$L$16"}</definedName>
    <definedName name="NSO2_2_2_2_2_1">{"'Sheet1'!$L$16"}</definedName>
    <definedName name="NSO2_2_2_2_2_1_1">{"'Sheet1'!$L$16"}</definedName>
    <definedName name="NSO2_2_2_2_2_2">{"'Sheet1'!$L$16"}</definedName>
    <definedName name="NSO2_2_2_2_3">{"'Sheet1'!$L$16"}</definedName>
    <definedName name="NSO2_2_2_2_3_1">{"'Sheet1'!$L$16"}</definedName>
    <definedName name="NSO2_2_2_2_4">{"'Sheet1'!$L$16"}</definedName>
    <definedName name="NSO2_2_2_3">{"'Sheet1'!$L$16"}</definedName>
    <definedName name="NSO2_2_2_3_1">{"'Sheet1'!$L$16"}</definedName>
    <definedName name="NSO2_2_2_3_1_1">{"'Sheet1'!$L$16"}</definedName>
    <definedName name="NSO2_2_2_3_1_1_1">{"'Sheet1'!$L$16"}</definedName>
    <definedName name="NSO2_2_2_3_1_1_1_1">{"'Sheet1'!$L$16"}</definedName>
    <definedName name="NSO2_2_2_3_1_1_2">{"'Sheet1'!$L$16"}</definedName>
    <definedName name="NSO2_2_2_3_1_2">{"'Sheet1'!$L$16"}</definedName>
    <definedName name="NSO2_2_2_3_1_2_1">{"'Sheet1'!$L$16"}</definedName>
    <definedName name="NSO2_2_2_3_1_3">{"'Sheet1'!$L$16"}</definedName>
    <definedName name="NSO2_2_2_3_2">{"'Sheet1'!$L$16"}</definedName>
    <definedName name="NSO2_2_2_3_2_1">{"'Sheet1'!$L$16"}</definedName>
    <definedName name="NSO2_2_2_3_2_1_1">{"'Sheet1'!$L$16"}</definedName>
    <definedName name="NSO2_2_2_3_2_2">{"'Sheet1'!$L$16"}</definedName>
    <definedName name="NSO2_2_2_3_3">{"'Sheet1'!$L$16"}</definedName>
    <definedName name="NSO2_2_2_3_3_1">{"'Sheet1'!$L$16"}</definedName>
    <definedName name="NSO2_2_2_3_4">{"'Sheet1'!$L$16"}</definedName>
    <definedName name="NSO2_2_2_4">{"'Sheet1'!$L$16"}</definedName>
    <definedName name="NSO2_2_2_4_1">{"'Sheet1'!$L$16"}</definedName>
    <definedName name="NSO2_2_2_4_1_1">{"'Sheet1'!$L$16"}</definedName>
    <definedName name="NSO2_2_2_4_1_1_1">{"'Sheet1'!$L$16"}</definedName>
    <definedName name="NSO2_2_2_4_1_2">{"'Sheet1'!$L$16"}</definedName>
    <definedName name="NSO2_2_2_4_2">{"'Sheet1'!$L$16"}</definedName>
    <definedName name="NSO2_2_2_4_2_1">{"'Sheet1'!$L$16"}</definedName>
    <definedName name="NSO2_2_2_4_3">{"'Sheet1'!$L$16"}</definedName>
    <definedName name="NSO2_2_2_5">{"'Sheet1'!$L$16"}</definedName>
    <definedName name="NSO2_2_2_5_1">{"'Sheet1'!$L$16"}</definedName>
    <definedName name="NSO2_2_2_5_1_1">{"'Sheet1'!$L$16"}</definedName>
    <definedName name="NSO2_2_2_5_2">{"'Sheet1'!$L$16"}</definedName>
    <definedName name="NSO2_2_3">{"'Sheet1'!$L$16"}</definedName>
    <definedName name="NSO2_2_3_1">{"'Sheet1'!$L$16"}</definedName>
    <definedName name="NSO2_2_3_1_1">{"'Sheet1'!$L$16"}</definedName>
    <definedName name="NSO2_2_3_1_1_1">{"'Sheet1'!$L$16"}</definedName>
    <definedName name="NSO2_2_3_1_1_1_1">{"'Sheet1'!$L$16"}</definedName>
    <definedName name="NSO2_2_3_1_1_1_1_1">{"'Sheet1'!$L$16"}</definedName>
    <definedName name="NSO2_2_3_1_1_1_1_1_1">{"'Sheet1'!$L$16"}</definedName>
    <definedName name="NSO2_2_3_1_1_1_1_2">{"'Sheet1'!$L$16"}</definedName>
    <definedName name="NSO2_2_3_1_1_1_2">{"'Sheet1'!$L$16"}</definedName>
    <definedName name="NSO2_2_3_1_1_1_2_1">{"'Sheet1'!$L$16"}</definedName>
    <definedName name="NSO2_2_3_1_1_1_3">{"'Sheet1'!$L$16"}</definedName>
    <definedName name="NSO2_2_3_1_1_2">{"'Sheet1'!$L$16"}</definedName>
    <definedName name="NSO2_2_3_1_1_2_1">{"'Sheet1'!$L$16"}</definedName>
    <definedName name="NSO2_2_3_1_1_2_1_1">{"'Sheet1'!$L$16"}</definedName>
    <definedName name="NSO2_2_3_1_1_2_2">{"'Sheet1'!$L$16"}</definedName>
    <definedName name="NSO2_2_3_1_1_3">{"'Sheet1'!$L$16"}</definedName>
    <definedName name="NSO2_2_3_1_1_3_1">{"'Sheet1'!$L$16"}</definedName>
    <definedName name="NSO2_2_3_1_1_4">{"'Sheet1'!$L$16"}</definedName>
    <definedName name="NSO2_2_3_1_2">{"'Sheet1'!$L$16"}</definedName>
    <definedName name="NSO2_2_3_1_2_1">{"'Sheet1'!$L$16"}</definedName>
    <definedName name="NSO2_2_3_1_2_1_1">{"'Sheet1'!$L$16"}</definedName>
    <definedName name="NSO2_2_3_1_2_1_1_1">{"'Sheet1'!$L$16"}</definedName>
    <definedName name="NSO2_2_3_1_2_1_2">{"'Sheet1'!$L$16"}</definedName>
    <definedName name="NSO2_2_3_1_2_2">{"'Sheet1'!$L$16"}</definedName>
    <definedName name="NSO2_2_3_1_2_2_1">{"'Sheet1'!$L$16"}</definedName>
    <definedName name="NSO2_2_3_1_2_3">{"'Sheet1'!$L$16"}</definedName>
    <definedName name="NSO2_2_3_1_3">{"'Sheet1'!$L$16"}</definedName>
    <definedName name="NSO2_2_3_1_3_1">{"'Sheet1'!$L$16"}</definedName>
    <definedName name="NSO2_2_3_1_3_1_1">{"'Sheet1'!$L$16"}</definedName>
    <definedName name="NSO2_2_3_1_3_2">{"'Sheet1'!$L$16"}</definedName>
    <definedName name="NSO2_2_3_1_4">{"'Sheet1'!$L$16"}</definedName>
    <definedName name="NSO2_2_3_1_4_1">{"'Sheet1'!$L$16"}</definedName>
    <definedName name="NSO2_2_3_1_5">{"'Sheet1'!$L$16"}</definedName>
    <definedName name="NSO2_2_3_2">{"'Sheet1'!$L$16"}</definedName>
    <definedName name="NSO2_2_3_2_1">{"'Sheet1'!$L$16"}</definedName>
    <definedName name="NSO2_2_3_2_1_1">{"'Sheet1'!$L$16"}</definedName>
    <definedName name="NSO2_2_3_2_1_1_1">{"'Sheet1'!$L$16"}</definedName>
    <definedName name="NSO2_2_3_2_1_1_1_1">{"'Sheet1'!$L$16"}</definedName>
    <definedName name="NSO2_2_3_2_1_1_2">{"'Sheet1'!$L$16"}</definedName>
    <definedName name="NSO2_2_3_2_1_2">{"'Sheet1'!$L$16"}</definedName>
    <definedName name="NSO2_2_3_2_1_2_1">{"'Sheet1'!$L$16"}</definedName>
    <definedName name="NSO2_2_3_2_1_3">{"'Sheet1'!$L$16"}</definedName>
    <definedName name="NSO2_2_3_2_2">{"'Sheet1'!$L$16"}</definedName>
    <definedName name="NSO2_2_3_2_2_1">{"'Sheet1'!$L$16"}</definedName>
    <definedName name="NSO2_2_3_2_2_1_1">{"'Sheet1'!$L$16"}</definedName>
    <definedName name="NSO2_2_3_2_2_2">{"'Sheet1'!$L$16"}</definedName>
    <definedName name="NSO2_2_3_2_3">{"'Sheet1'!$L$16"}</definedName>
    <definedName name="NSO2_2_3_2_3_1">{"'Sheet1'!$L$16"}</definedName>
    <definedName name="NSO2_2_3_2_4">{"'Sheet1'!$L$16"}</definedName>
    <definedName name="NSO2_2_3_3">{"'Sheet1'!$L$16"}</definedName>
    <definedName name="NSO2_2_3_3_1">{"'Sheet1'!$L$16"}</definedName>
    <definedName name="NSO2_2_3_3_1_1">{"'Sheet1'!$L$16"}</definedName>
    <definedName name="NSO2_2_3_3_1_1_1">{"'Sheet1'!$L$16"}</definedName>
    <definedName name="NSO2_2_3_3_1_1_1_1">{"'Sheet1'!$L$16"}</definedName>
    <definedName name="NSO2_2_3_3_1_1_2">{"'Sheet1'!$L$16"}</definedName>
    <definedName name="NSO2_2_3_3_1_2">{"'Sheet1'!$L$16"}</definedName>
    <definedName name="NSO2_2_3_3_1_2_1">{"'Sheet1'!$L$16"}</definedName>
    <definedName name="NSO2_2_3_3_1_3">{"'Sheet1'!$L$16"}</definedName>
    <definedName name="NSO2_2_3_3_2">{"'Sheet1'!$L$16"}</definedName>
    <definedName name="NSO2_2_3_3_2_1">{"'Sheet1'!$L$16"}</definedName>
    <definedName name="NSO2_2_3_3_2_1_1">{"'Sheet1'!$L$16"}</definedName>
    <definedName name="NSO2_2_3_3_2_2">{"'Sheet1'!$L$16"}</definedName>
    <definedName name="NSO2_2_3_3_3">{"'Sheet1'!$L$16"}</definedName>
    <definedName name="NSO2_2_3_3_3_1">{"'Sheet1'!$L$16"}</definedName>
    <definedName name="NSO2_2_3_3_4">{"'Sheet1'!$L$16"}</definedName>
    <definedName name="NSO2_2_3_4">{"'Sheet1'!$L$16"}</definedName>
    <definedName name="NSO2_2_3_4_1">{"'Sheet1'!$L$16"}</definedName>
    <definedName name="NSO2_2_3_4_1_1">{"'Sheet1'!$L$16"}</definedName>
    <definedName name="NSO2_2_3_4_1_1_1">{"'Sheet1'!$L$16"}</definedName>
    <definedName name="NSO2_2_3_4_1_2">{"'Sheet1'!$L$16"}</definedName>
    <definedName name="NSO2_2_3_4_2">{"'Sheet1'!$L$16"}</definedName>
    <definedName name="NSO2_2_3_4_2_1">{"'Sheet1'!$L$16"}</definedName>
    <definedName name="NSO2_2_3_4_3">{"'Sheet1'!$L$16"}</definedName>
    <definedName name="NSO2_2_3_5">{"'Sheet1'!$L$16"}</definedName>
    <definedName name="NSO2_2_3_5_1">{"'Sheet1'!$L$16"}</definedName>
    <definedName name="NSO2_2_3_5_1_1">{"'Sheet1'!$L$16"}</definedName>
    <definedName name="NSO2_2_3_5_2">{"'Sheet1'!$L$16"}</definedName>
    <definedName name="NSO2_2_4">{"'Sheet1'!$L$16"}</definedName>
    <definedName name="NSO2_2_4_1">{"'Sheet1'!$L$16"}</definedName>
    <definedName name="NSO2_2_4_1_1">{"'Sheet1'!$L$16"}</definedName>
    <definedName name="NSO2_2_4_1_1_1">{"'Sheet1'!$L$16"}</definedName>
    <definedName name="NSO2_2_4_1_1_1_1">{"'Sheet1'!$L$16"}</definedName>
    <definedName name="NSO2_2_4_1_1_1_1_1">{"'Sheet1'!$L$16"}</definedName>
    <definedName name="NSO2_2_4_1_1_1_2">{"'Sheet1'!$L$16"}</definedName>
    <definedName name="NSO2_2_4_1_1_2">{"'Sheet1'!$L$16"}</definedName>
    <definedName name="NSO2_2_4_1_1_2_1">{"'Sheet1'!$L$16"}</definedName>
    <definedName name="NSO2_2_4_1_1_3">{"'Sheet1'!$L$16"}</definedName>
    <definedName name="NSO2_2_4_1_2">{"'Sheet1'!$L$16"}</definedName>
    <definedName name="NSO2_2_4_1_2_1">{"'Sheet1'!$L$16"}</definedName>
    <definedName name="NSO2_2_4_1_2_1_1">{"'Sheet1'!$L$16"}</definedName>
    <definedName name="NSO2_2_4_1_2_2">{"'Sheet1'!$L$16"}</definedName>
    <definedName name="NSO2_2_4_1_3">{"'Sheet1'!$L$16"}</definedName>
    <definedName name="NSO2_2_4_1_3_1">{"'Sheet1'!$L$16"}</definedName>
    <definedName name="NSO2_2_4_1_4">{"'Sheet1'!$L$16"}</definedName>
    <definedName name="NSO2_2_4_2">{"'Sheet1'!$L$16"}</definedName>
    <definedName name="NSO2_2_4_2_1">{"'Sheet1'!$L$16"}</definedName>
    <definedName name="NSO2_2_4_2_1_1">{"'Sheet1'!$L$16"}</definedName>
    <definedName name="NSO2_2_4_2_1_1_1">{"'Sheet1'!$L$16"}</definedName>
    <definedName name="NSO2_2_4_2_1_2">{"'Sheet1'!$L$16"}</definedName>
    <definedName name="NSO2_2_4_2_2">{"'Sheet1'!$L$16"}</definedName>
    <definedName name="NSO2_2_4_2_2_1">{"'Sheet1'!$L$16"}</definedName>
    <definedName name="NSO2_2_4_2_3">{"'Sheet1'!$L$16"}</definedName>
    <definedName name="NSO2_2_4_3">{"'Sheet1'!$L$16"}</definedName>
    <definedName name="NSO2_2_4_3_1">{"'Sheet1'!$L$16"}</definedName>
    <definedName name="NSO2_2_4_3_1_1">{"'Sheet1'!$L$16"}</definedName>
    <definedName name="NSO2_2_4_3_2">{"'Sheet1'!$L$16"}</definedName>
    <definedName name="NSO2_2_4_4">{"'Sheet1'!$L$16"}</definedName>
    <definedName name="NSO2_2_4_4_1">{"'Sheet1'!$L$16"}</definedName>
    <definedName name="NSO2_2_4_5">{"'Sheet1'!$L$16"}</definedName>
    <definedName name="NSO2_2_5">{"'Sheet1'!$L$16"}</definedName>
    <definedName name="NSO2_2_5_1">{"'Sheet1'!$L$16"}</definedName>
    <definedName name="NSO2_2_5_1_1">{"'Sheet1'!$L$16"}</definedName>
    <definedName name="NSO2_2_5_1_1_1">{"'Sheet1'!$L$16"}</definedName>
    <definedName name="NSO2_2_5_1_1_1_1">{"'Sheet1'!$L$16"}</definedName>
    <definedName name="NSO2_2_5_1_1_2">{"'Sheet1'!$L$16"}</definedName>
    <definedName name="NSO2_2_5_1_2">{"'Sheet1'!$L$16"}</definedName>
    <definedName name="NSO2_2_5_1_2_1">{"'Sheet1'!$L$16"}</definedName>
    <definedName name="NSO2_2_5_1_3">{"'Sheet1'!$L$16"}</definedName>
    <definedName name="NSO2_2_5_2">{"'Sheet1'!$L$16"}</definedName>
    <definedName name="NSO2_2_5_2_1">{"'Sheet1'!$L$16"}</definedName>
    <definedName name="NSO2_2_5_2_1_1">{"'Sheet1'!$L$16"}</definedName>
    <definedName name="NSO2_2_5_2_2">{"'Sheet1'!$L$16"}</definedName>
    <definedName name="NSO2_2_5_3">{"'Sheet1'!$L$16"}</definedName>
    <definedName name="NSO2_2_5_3_1">{"'Sheet1'!$L$16"}</definedName>
    <definedName name="NSO2_2_5_4">{"'Sheet1'!$L$16"}</definedName>
    <definedName name="nstgs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NTB_MOB_ACTIVATIONRATE">#REF!</definedName>
    <definedName name="NTB_MOB_AVGSPENDAMOUNT">#REF!</definedName>
    <definedName name="NTB_MOB_CARDSPENDRATE">#REF!</definedName>
    <definedName name="NTB_MOB_CASHRATE">#REF!</definedName>
    <definedName name="NTB_MOB_CRDATTRITIONRATE">#REF!</definedName>
    <definedName name="NTB_MOB_INTLCASHRATE">#REF!</definedName>
    <definedName name="NTB_MOB_INTLRETAILRATE">#REF!</definedName>
    <definedName name="NTB_MOB_IPPRATE">#REF!</definedName>
    <definedName name="NTB_MOB_RETAILRATE">#REF!</definedName>
    <definedName name="NTB_MOB_REVOLVINGRATE">#REF!</definedName>
    <definedName name="NTB_MOB_SPENDACTIVERATE">#REF!</definedName>
    <definedName name="NToS">#N/A</definedName>
    <definedName name="NToS_1">#N/A</definedName>
    <definedName name="NU">#REF!</definedName>
    <definedName name="NU_1">#REF!</definedName>
    <definedName name="NU_2">#REF!</definedName>
    <definedName name="NUOCHKHOAN" hidden="1">{"'Sheet1'!$L$16"}</definedName>
    <definedName name="NUOCHKHOAN_1" hidden="1">{"'Sheet1'!$L$16"}</definedName>
    <definedName name="NUOCHKHOAN_1_1" hidden="1">{"'Sheet1'!$L$16"}</definedName>
    <definedName name="NUOCHKHOAN_1_1_1" hidden="1">{"'Sheet1'!$L$16"}</definedName>
    <definedName name="NUOCHKHOAN_1_2" hidden="1">{"'Sheet1'!$L$16"}</definedName>
    <definedName name="NUOCHKHOAN_2" hidden="1">{"'Sheet1'!$L$16"}</definedName>
    <definedName name="NUOCHKHOAN_2_1" hidden="1">{"'Sheet1'!$L$16"}</definedName>
    <definedName name="NUOCHKHOAN_3" hidden="1">{"'Sheet1'!$L$16"}</definedName>
    <definedName name="NUOCHKHOANMOI" hidden="1">{"'Sheet1'!$L$16"}</definedName>
    <definedName name="NUOCHKHOANMOI_1" hidden="1">{"'Sheet1'!$L$16"}</definedName>
    <definedName name="NUOCHKHOANMOI_1_1" hidden="1">{"'Sheet1'!$L$16"}</definedName>
    <definedName name="NUOCHKHOANMOI_1_1_1" hidden="1">{"'Sheet1'!$L$16"}</definedName>
    <definedName name="NUOCHKHOANMOI_1_2" hidden="1">{"'Sheet1'!$L$16"}</definedName>
    <definedName name="NUOCHKHOANMOI_2" hidden="1">{"'Sheet1'!$L$16"}</definedName>
    <definedName name="NUOCHKHOANMOI_2_1" hidden="1">{"'Sheet1'!$L$16"}</definedName>
    <definedName name="NUOCHKHOANMOI_3" hidden="1">{"'Sheet1'!$L$16"}</definedName>
    <definedName name="nx">#REF!</definedName>
    <definedName name="nx_1">#REF!</definedName>
    <definedName name="nx_2">#REF!</definedName>
    <definedName name="NXT">#REF!</definedName>
    <definedName name="NXT_1">#REF!</definedName>
    <definedName name="NXT_2">#REF!</definedName>
    <definedName name="OCT">#REF!</definedName>
    <definedName name="OFF_BS_2">#REF!</definedName>
    <definedName name="ok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OLD_ROLLRATES">#REF!</definedName>
    <definedName name="OLD_ROLLRATES_ROW">#REF!</definedName>
    <definedName name="ong">#REF!</definedName>
    <definedName name="ong_1">#REF!</definedName>
    <definedName name="ong_2">#REF!</definedName>
    <definedName name="ooo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ooooo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oppp" hidden="1">{#N/A,#N/A,FALSE,"Gesamt";#N/A,#N/A,FALSE,"Ree KG";#N/A,#N/A,FALSE,"Ree Inter";#N/A,#N/A,FALSE,"BTM";#N/A,#N/A,FALSE,"GmbH";#N/A,#N/A,FALSE,"Sonstige"}</definedName>
    <definedName name="OpRiskApproach">#REF!</definedName>
    <definedName name="OrderTable" hidden="1">#REF!</definedName>
    <definedName name="osc">#REF!</definedName>
    <definedName name="osc_1">#REF!</definedName>
    <definedName name="osc_2">#REF!</definedName>
    <definedName name="OT">#REF!</definedName>
    <definedName name="otherbenefit">#REF!</definedName>
    <definedName name="OTHol">#REF!</definedName>
    <definedName name="OTHol_night">#REF!</definedName>
    <definedName name="OTNomal">#REF!</definedName>
    <definedName name="OTNormal_night">#REF!</definedName>
    <definedName name="OTNormal_night1">#REF!</definedName>
    <definedName name="OTWD">#REF!</definedName>
    <definedName name="OTWD_night">#REF!</definedName>
    <definedName name="Ownership" localSheetId="6" hidden="1">OFFSET([0]!Data.Top.Left,1,0)</definedName>
    <definedName name="Ownership" localSheetId="3" hidden="1">OFFSET([0]!Data.Top.Left,1,0)</definedName>
    <definedName name="Ownership" hidden="1">OFFSET([0]!Data.Top.Left,1,0)</definedName>
    <definedName name="oxy">#REF!</definedName>
    <definedName name="P_30_days_solvency_ratio_1.412T_updated">#N/A</definedName>
    <definedName name="P_BS_E_FC">#REF!</definedName>
    <definedName name="P_BS_E_FC_D">#REF!</definedName>
    <definedName name="P_BS_E_FCCF">#REF!</definedName>
    <definedName name="P_BS_E_FCCF_D">#REF!</definedName>
    <definedName name="P_BS_E_ITL">#REF!</definedName>
    <definedName name="P_BS_I_FCCF">#REF!</definedName>
    <definedName name="P_BS_I_FCCF_D">#REF!</definedName>
    <definedName name="P_BS_I_ITL">#REF!</definedName>
    <definedName name="P_ENR_ACT">#REF!</definedName>
    <definedName name="P_ENR_ACT_BUCKET">#REF!</definedName>
    <definedName name="P_ENR_ACT_D">#REF!</definedName>
    <definedName name="P_ENR_IFRS">#REF!</definedName>
    <definedName name="P_ENR_IFRS_BUCKET">#REF!</definedName>
    <definedName name="P_ENR_IFRS_D">#REF!</definedName>
    <definedName name="P_ENR_IFRS_PRODUCT">#REF!</definedName>
    <definedName name="P_ENR_VAS">#REF!</definedName>
    <definedName name="P_ENR_VAS_BUCKET">#REF!</definedName>
    <definedName name="P_ENR_VAS_D">#REF!</definedName>
    <definedName name="P_ENR_VAS_PRODUCT">#REF!</definedName>
    <definedName name="P_PL_E_FC">#REF!</definedName>
    <definedName name="P_PL_E_FC_D">#REF!</definedName>
    <definedName name="P_PL_E_FCCF">#REF!</definedName>
    <definedName name="P_PL_E_FCCF_D">#REF!</definedName>
    <definedName name="P_PL_E_ITL">#REF!</definedName>
    <definedName name="P_PL_EXT_FCCF">#REF!</definedName>
    <definedName name="P_PL_EXT_FCCF_D">#REF!</definedName>
    <definedName name="P_PL_EXT_ITL">#REF!</definedName>
    <definedName name="P_PL_I_FCCF">#REF!</definedName>
    <definedName name="P_PL_I_FCCF_D">#REF!</definedName>
    <definedName name="P_PL_I_ITL">#REF!</definedName>
    <definedName name="PA">#REF!</definedName>
    <definedName name="PA_1">#REF!</definedName>
    <definedName name="pak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ki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nen">#REF!</definedName>
    <definedName name="panen_1">#REF!</definedName>
    <definedName name="panen_2">#REF!</definedName>
    <definedName name="panen_3">#REF!</definedName>
    <definedName name="PChe">#REF!</definedName>
    <definedName name="PChe_1">#REF!</definedName>
    <definedName name="PChe_2">#REF!</definedName>
    <definedName name="PENATRATION_RATE_1">#REF!</definedName>
    <definedName name="Period">#REF!</definedName>
    <definedName name="Petrol">#REF!</definedName>
    <definedName name="pgia">#REF!</definedName>
    <definedName name="Pham_Thanh_Phong">NA()</definedName>
    <definedName name="Phi">#REF!</definedName>
    <definedName name="Phi_ky_cuoi">#REF!</definedName>
    <definedName name="phi10_1">#REF!</definedName>
    <definedName name="phi10_2">#REF!</definedName>
    <definedName name="phi10_3">#REF!</definedName>
    <definedName name="phi12_1">#REF!</definedName>
    <definedName name="phi12_2">#REF!</definedName>
    <definedName name="phi12_3">#REF!</definedName>
    <definedName name="phi14_1">#REF!</definedName>
    <definedName name="phi14_2">#REF!</definedName>
    <definedName name="phi14_3">#REF!</definedName>
    <definedName name="phi16_1">#REF!</definedName>
    <definedName name="phi16_2">#REF!</definedName>
    <definedName name="phi16_3">#REF!</definedName>
    <definedName name="phi18_1">#REF!</definedName>
    <definedName name="phi18_2">#REF!</definedName>
    <definedName name="phi18_3">#REF!</definedName>
    <definedName name="phi20_1">#REF!</definedName>
    <definedName name="phi20_2">#REF!</definedName>
    <definedName name="phi20_3">#REF!</definedName>
    <definedName name="phi22_1">#REF!</definedName>
    <definedName name="phi22_2">#REF!</definedName>
    <definedName name="phi22_3">#REF!</definedName>
    <definedName name="phi25_1">#REF!</definedName>
    <definedName name="phi25_2">#REF!</definedName>
    <definedName name="phi25_3">#REF!</definedName>
    <definedName name="phi28_1">#REF!</definedName>
    <definedName name="phi28_2">#REF!</definedName>
    <definedName name="phi28_3">#REF!</definedName>
    <definedName name="phi6_1">#REF!</definedName>
    <definedName name="phi6_2">#REF!</definedName>
    <definedName name="phi6_3">#REF!</definedName>
    <definedName name="phi8_1">#REF!</definedName>
    <definedName name="phi8_2">#REF!</definedName>
    <definedName name="phi8_3">#REF!</definedName>
    <definedName name="Phô_lôc_tæng_khèi_l_îng_l_p__Æt_ho_n_th_nh">#REF!</definedName>
    <definedName name="Phô_lôc_tæng_khèi_l_îng_l_p__Æt_ho_n_th_nh_1">#REF!</definedName>
    <definedName name="Phô_lôc_tæng_khèi_l_îng_l_p__Æt_ho_n_th_nh_2">#REF!</definedName>
    <definedName name="phu_luc_vua">#REF!</definedName>
    <definedName name="phucapdatdo">#REF!</definedName>
    <definedName name="PhucapThamnien">#REF!</definedName>
    <definedName name="PHUNHUAN">#REF!</definedName>
    <definedName name="PHUNHUAN_1">#REF!</definedName>
    <definedName name="PHUNHUAN_2">#REF!</definedName>
    <definedName name="picture1">#REF!</definedName>
    <definedName name="picture2">#REF!</definedName>
    <definedName name="picture23">INDEX(#REF!,MATCH(#REF!,#REF!))</definedName>
    <definedName name="PITRateNonReExpat">#REF!</definedName>
    <definedName name="PITRateNonRegular">#REF!</definedName>
    <definedName name="PK">#REF!</definedName>
    <definedName name="PK_1">#REF!</definedName>
    <definedName name="PK_2">#REF!</definedName>
    <definedName name="PL">{"Thang 12 nam 2003.xls","Sheet1"}</definedName>
    <definedName name="PL_1">{"Thang 12 nam 2003.xls","Sheet1"}</definedName>
    <definedName name="PL_1_1">{"Thang 12 nam 2003.xls","Sheet1"}</definedName>
    <definedName name="PL_1_1_1">{"Thang 12 nam 2003.xls","Sheet1"}</definedName>
    <definedName name="PL_1_1_1_1">{"Thang 12 nam 2003.xls","Sheet1"}</definedName>
    <definedName name="PL_1_1_1_1_1">{"Thang 12 nam 2003.xls","Sheet1"}</definedName>
    <definedName name="PL_1_1_1_1_1_1">{"Thang 12 nam 2003.xls","Sheet1"}</definedName>
    <definedName name="PL_1_1_1_1_1_1_1">{"Thang 12 nam 2003.xls","Sheet1"}</definedName>
    <definedName name="PL_1_1_1_1_1_1_1_1">{"Thang 12 nam 2003.xls","Sheet1"}</definedName>
    <definedName name="PL_1_1_1_1_1_1_2">{"Thang 12 nam 2003.xls","Sheet1"}</definedName>
    <definedName name="PL_1_1_1_1_1_2">{"Thang 12 nam 2003.xls","Sheet1"}</definedName>
    <definedName name="PL_1_1_1_1_1_2_1">{"Thang 12 nam 2003.xls","Sheet1"}</definedName>
    <definedName name="PL_1_1_1_1_1_3">{"Thang 12 nam 2003.xls","Sheet1"}</definedName>
    <definedName name="PL_1_1_1_1_2">{"Thang 12 nam 2003.xls","Sheet1"}</definedName>
    <definedName name="PL_1_1_1_1_2_1">{"Thang 12 nam 2003.xls","Sheet1"}</definedName>
    <definedName name="PL_1_1_1_1_2_1_1">{"Thang 12 nam 2003.xls","Sheet1"}</definedName>
    <definedName name="PL_1_1_1_1_2_2">{"Thang 12 nam 2003.xls","Sheet1"}</definedName>
    <definedName name="PL_1_1_1_1_3">{"Thang 12 nam 2003.xls","Sheet1"}</definedName>
    <definedName name="PL_1_1_1_1_3_1">{"Thang 12 nam 2003.xls","Sheet1"}</definedName>
    <definedName name="PL_1_1_1_1_4">{"Thang 12 nam 2003.xls","Sheet1"}</definedName>
    <definedName name="PL_1_1_1_2">{"Thang 12 nam 2003.xls","Sheet1"}</definedName>
    <definedName name="PL_1_1_1_2_1">{"Thang 12 nam 2003.xls","Sheet1"}</definedName>
    <definedName name="PL_1_1_1_2_1_1">{"Thang 12 nam 2003.xls","Sheet1"}</definedName>
    <definedName name="PL_1_1_1_2_1_1_1">{"Thang 12 nam 2003.xls","Sheet1"}</definedName>
    <definedName name="PL_1_1_1_2_1_2">{"Thang 12 nam 2003.xls","Sheet1"}</definedName>
    <definedName name="PL_1_1_1_2_2">{"Thang 12 nam 2003.xls","Sheet1"}</definedName>
    <definedName name="PL_1_1_1_2_2_1">{"Thang 12 nam 2003.xls","Sheet1"}</definedName>
    <definedName name="PL_1_1_1_2_3">{"Thang 12 nam 2003.xls","Sheet1"}</definedName>
    <definedName name="PL_1_1_1_3">{"Thang 12 nam 2003.xls","Sheet1"}</definedName>
    <definedName name="PL_1_1_1_3_1">{"Thang 12 nam 2003.xls","Sheet1"}</definedName>
    <definedName name="PL_1_1_1_3_1_1">{"Thang 12 nam 2003.xls","Sheet1"}</definedName>
    <definedName name="PL_1_1_1_3_2">{"Thang 12 nam 2003.xls","Sheet1"}</definedName>
    <definedName name="PL_1_1_1_4">{"Thang 12 nam 2003.xls","Sheet1"}</definedName>
    <definedName name="PL_1_1_1_4_1">{"Thang 12 nam 2003.xls","Sheet1"}</definedName>
    <definedName name="PL_1_1_1_5">{"Thang 12 nam 2003.xls","Sheet1"}</definedName>
    <definedName name="PL_1_1_2">{"Thang 12 nam 2003.xls","Sheet1"}</definedName>
    <definedName name="PL_1_1_2_1">{"Thang 12 nam 2003.xls","Sheet1"}</definedName>
    <definedName name="PL_1_1_2_1_1">{"Thang 12 nam 2003.xls","Sheet1"}</definedName>
    <definedName name="PL_1_1_2_1_1_1">{"Thang 12 nam 2003.xls","Sheet1"}</definedName>
    <definedName name="PL_1_1_2_1_1_1_1">{"Thang 12 nam 2003.xls","Sheet1"}</definedName>
    <definedName name="PL_1_1_2_1_1_2">{"Thang 12 nam 2003.xls","Sheet1"}</definedName>
    <definedName name="PL_1_1_2_1_2">{"Thang 12 nam 2003.xls","Sheet1"}</definedName>
    <definedName name="PL_1_1_2_1_2_1">{"Thang 12 nam 2003.xls","Sheet1"}</definedName>
    <definedName name="PL_1_1_2_1_3">{"Thang 12 nam 2003.xls","Sheet1"}</definedName>
    <definedName name="PL_1_1_2_2">{"Thang 12 nam 2003.xls","Sheet1"}</definedName>
    <definedName name="PL_1_1_2_2_1">{"Thang 12 nam 2003.xls","Sheet1"}</definedName>
    <definedName name="PL_1_1_2_2_1_1">{"Thang 12 nam 2003.xls","Sheet1"}</definedName>
    <definedName name="PL_1_1_2_2_2">{"Thang 12 nam 2003.xls","Sheet1"}</definedName>
    <definedName name="PL_1_1_2_3">{"Thang 12 nam 2003.xls","Sheet1"}</definedName>
    <definedName name="PL_1_1_2_3_1">{"Thang 12 nam 2003.xls","Sheet1"}</definedName>
    <definedName name="PL_1_1_2_4">{"Thang 12 nam 2003.xls","Sheet1"}</definedName>
    <definedName name="PL_1_1_3">{"Thang 12 nam 2003.xls","Sheet1"}</definedName>
    <definedName name="PL_1_1_3_1">{"Thang 12 nam 2003.xls","Sheet1"}</definedName>
    <definedName name="PL_1_1_3_1_1">{"Thang 12 nam 2003.xls","Sheet1"}</definedName>
    <definedName name="PL_1_1_3_1_1_1">{"Thang 12 nam 2003.xls","Sheet1"}</definedName>
    <definedName name="PL_1_1_3_1_1_1_1">{"Thang 12 nam 2003.xls","Sheet1"}</definedName>
    <definedName name="PL_1_1_3_1_1_2">{"Thang 12 nam 2003.xls","Sheet1"}</definedName>
    <definedName name="PL_1_1_3_1_2">{"Thang 12 nam 2003.xls","Sheet1"}</definedName>
    <definedName name="PL_1_1_3_1_2_1">{"Thang 12 nam 2003.xls","Sheet1"}</definedName>
    <definedName name="PL_1_1_3_1_3">{"Thang 12 nam 2003.xls","Sheet1"}</definedName>
    <definedName name="PL_1_1_3_2">{"Thang 12 nam 2003.xls","Sheet1"}</definedName>
    <definedName name="PL_1_1_3_2_1">{"Thang 12 nam 2003.xls","Sheet1"}</definedName>
    <definedName name="PL_1_1_3_2_1_1">{"Thang 12 nam 2003.xls","Sheet1"}</definedName>
    <definedName name="PL_1_1_3_2_2">{"Thang 12 nam 2003.xls","Sheet1"}</definedName>
    <definedName name="PL_1_1_3_3">{"Thang 12 nam 2003.xls","Sheet1"}</definedName>
    <definedName name="PL_1_1_3_3_1">{"Thang 12 nam 2003.xls","Sheet1"}</definedName>
    <definedName name="PL_1_1_3_4">{"Thang 12 nam 2003.xls","Sheet1"}</definedName>
    <definedName name="PL_1_1_4">{"Thang 12 nam 2003.xls","Sheet1"}</definedName>
    <definedName name="PL_1_1_4_1">{"Thang 12 nam 2003.xls","Sheet1"}</definedName>
    <definedName name="PL_1_1_4_1_1">{"Thang 12 nam 2003.xls","Sheet1"}</definedName>
    <definedName name="PL_1_1_4_1_1_1">{"Thang 12 nam 2003.xls","Sheet1"}</definedName>
    <definedName name="PL_1_1_4_1_2">{"Thang 12 nam 2003.xls","Sheet1"}</definedName>
    <definedName name="PL_1_1_4_2">{"Thang 12 nam 2003.xls","Sheet1"}</definedName>
    <definedName name="PL_1_1_4_2_1">{"Thang 12 nam 2003.xls","Sheet1"}</definedName>
    <definedName name="PL_1_1_4_3">{"Thang 12 nam 2003.xls","Sheet1"}</definedName>
    <definedName name="PL_1_1_5">{"Thang 12 nam 2003.xls","Sheet1"}</definedName>
    <definedName name="PL_1_1_5_1">{"Thang 12 nam 2003.xls","Sheet1"}</definedName>
    <definedName name="PL_1_1_5_1_1">{"Thang 12 nam 2003.xls","Sheet1"}</definedName>
    <definedName name="PL_1_1_5_2">{"Thang 12 nam 2003.xls","Sheet1"}</definedName>
    <definedName name="PL_1_2">{"Thang 12 nam 2003.xls","Sheet1"}</definedName>
    <definedName name="PL_1_2_1">{"Thang 12 nam 2003.xls","Sheet1"}</definedName>
    <definedName name="PL_1_2_1_1">{"Thang 12 nam 2003.xls","Sheet1"}</definedName>
    <definedName name="PL_1_2_1_1_1">{"Thang 12 nam 2003.xls","Sheet1"}</definedName>
    <definedName name="PL_1_2_1_1_1_1">{"Thang 12 nam 2003.xls","Sheet1"}</definedName>
    <definedName name="PL_1_2_1_1_1_1_1">{"Thang 12 nam 2003.xls","Sheet1"}</definedName>
    <definedName name="PL_1_2_1_1_1_1_1_1">{"Thang 12 nam 2003.xls","Sheet1"}</definedName>
    <definedName name="PL_1_2_1_1_1_1_2">{"Thang 12 nam 2003.xls","Sheet1"}</definedName>
    <definedName name="PL_1_2_1_1_1_2">{"Thang 12 nam 2003.xls","Sheet1"}</definedName>
    <definedName name="PL_1_2_1_1_1_2_1">{"Thang 12 nam 2003.xls","Sheet1"}</definedName>
    <definedName name="PL_1_2_1_1_1_3">{"Thang 12 nam 2003.xls","Sheet1"}</definedName>
    <definedName name="PL_1_2_1_1_2">{"Thang 12 nam 2003.xls","Sheet1"}</definedName>
    <definedName name="PL_1_2_1_1_2_1">{"Thang 12 nam 2003.xls","Sheet1"}</definedName>
    <definedName name="PL_1_2_1_1_2_1_1">{"Thang 12 nam 2003.xls","Sheet1"}</definedName>
    <definedName name="PL_1_2_1_1_2_2">{"Thang 12 nam 2003.xls","Sheet1"}</definedName>
    <definedName name="PL_1_2_1_1_3">{"Thang 12 nam 2003.xls","Sheet1"}</definedName>
    <definedName name="PL_1_2_1_1_3_1">{"Thang 12 nam 2003.xls","Sheet1"}</definedName>
    <definedName name="PL_1_2_1_1_4">{"Thang 12 nam 2003.xls","Sheet1"}</definedName>
    <definedName name="PL_1_2_1_2">{"Thang 12 nam 2003.xls","Sheet1"}</definedName>
    <definedName name="PL_1_2_1_2_1">{"Thang 12 nam 2003.xls","Sheet1"}</definedName>
    <definedName name="PL_1_2_1_2_1_1">{"Thang 12 nam 2003.xls","Sheet1"}</definedName>
    <definedName name="PL_1_2_1_2_1_1_1">{"Thang 12 nam 2003.xls","Sheet1"}</definedName>
    <definedName name="PL_1_2_1_2_1_2">{"Thang 12 nam 2003.xls","Sheet1"}</definedName>
    <definedName name="PL_1_2_1_2_2">{"Thang 12 nam 2003.xls","Sheet1"}</definedName>
    <definedName name="PL_1_2_1_2_2_1">{"Thang 12 nam 2003.xls","Sheet1"}</definedName>
    <definedName name="PL_1_2_1_2_3">{"Thang 12 nam 2003.xls","Sheet1"}</definedName>
    <definedName name="PL_1_2_1_3">{"Thang 12 nam 2003.xls","Sheet1"}</definedName>
    <definedName name="PL_1_2_1_3_1">{"Thang 12 nam 2003.xls","Sheet1"}</definedName>
    <definedName name="PL_1_2_1_3_1_1">{"Thang 12 nam 2003.xls","Sheet1"}</definedName>
    <definedName name="PL_1_2_1_3_2">{"Thang 12 nam 2003.xls","Sheet1"}</definedName>
    <definedName name="PL_1_2_1_4">{"Thang 12 nam 2003.xls","Sheet1"}</definedName>
    <definedName name="PL_1_2_1_4_1">{"Thang 12 nam 2003.xls","Sheet1"}</definedName>
    <definedName name="PL_1_2_1_5">{"Thang 12 nam 2003.xls","Sheet1"}</definedName>
    <definedName name="PL_1_2_2">{"Thang 12 nam 2003.xls","Sheet1"}</definedName>
    <definedName name="PL_1_2_2_1">{"Thang 12 nam 2003.xls","Sheet1"}</definedName>
    <definedName name="PL_1_2_2_1_1">{"Thang 12 nam 2003.xls","Sheet1"}</definedName>
    <definedName name="PL_1_2_2_1_1_1">{"Thang 12 nam 2003.xls","Sheet1"}</definedName>
    <definedName name="PL_1_2_2_1_1_1_1">{"Thang 12 nam 2003.xls","Sheet1"}</definedName>
    <definedName name="PL_1_2_2_1_1_2">{"Thang 12 nam 2003.xls","Sheet1"}</definedName>
    <definedName name="PL_1_2_2_1_2">{"Thang 12 nam 2003.xls","Sheet1"}</definedName>
    <definedName name="PL_1_2_2_1_2_1">{"Thang 12 nam 2003.xls","Sheet1"}</definedName>
    <definedName name="PL_1_2_2_1_3">{"Thang 12 nam 2003.xls","Sheet1"}</definedName>
    <definedName name="PL_1_2_2_2">{"Thang 12 nam 2003.xls","Sheet1"}</definedName>
    <definedName name="PL_1_2_2_2_1">{"Thang 12 nam 2003.xls","Sheet1"}</definedName>
    <definedName name="PL_1_2_2_2_1_1">{"Thang 12 nam 2003.xls","Sheet1"}</definedName>
    <definedName name="PL_1_2_2_2_2">{"Thang 12 nam 2003.xls","Sheet1"}</definedName>
    <definedName name="PL_1_2_2_3">{"Thang 12 nam 2003.xls","Sheet1"}</definedName>
    <definedName name="PL_1_2_2_3_1">{"Thang 12 nam 2003.xls","Sheet1"}</definedName>
    <definedName name="PL_1_2_2_4">{"Thang 12 nam 2003.xls","Sheet1"}</definedName>
    <definedName name="PL_1_2_3">{"Thang 12 nam 2003.xls","Sheet1"}</definedName>
    <definedName name="PL_1_2_3_1">{"Thang 12 nam 2003.xls","Sheet1"}</definedName>
    <definedName name="PL_1_2_3_1_1">{"Thang 12 nam 2003.xls","Sheet1"}</definedName>
    <definedName name="PL_1_2_3_1_1_1">{"Thang 12 nam 2003.xls","Sheet1"}</definedName>
    <definedName name="PL_1_2_3_1_1_1_1">{"Thang 12 nam 2003.xls","Sheet1"}</definedName>
    <definedName name="PL_1_2_3_1_1_2">{"Thang 12 nam 2003.xls","Sheet1"}</definedName>
    <definedName name="PL_1_2_3_1_2">{"Thang 12 nam 2003.xls","Sheet1"}</definedName>
    <definedName name="PL_1_2_3_1_2_1">{"Thang 12 nam 2003.xls","Sheet1"}</definedName>
    <definedName name="PL_1_2_3_1_3">{"Thang 12 nam 2003.xls","Sheet1"}</definedName>
    <definedName name="PL_1_2_3_2">{"Thang 12 nam 2003.xls","Sheet1"}</definedName>
    <definedName name="PL_1_2_3_2_1">{"Thang 12 nam 2003.xls","Sheet1"}</definedName>
    <definedName name="PL_1_2_3_2_1_1">{"Thang 12 nam 2003.xls","Sheet1"}</definedName>
    <definedName name="PL_1_2_3_2_2">{"Thang 12 nam 2003.xls","Sheet1"}</definedName>
    <definedName name="PL_1_2_3_3">{"Thang 12 nam 2003.xls","Sheet1"}</definedName>
    <definedName name="PL_1_2_3_3_1">{"Thang 12 nam 2003.xls","Sheet1"}</definedName>
    <definedName name="PL_1_2_3_4">{"Thang 12 nam 2003.xls","Sheet1"}</definedName>
    <definedName name="PL_1_2_4">{"Thang 12 nam 2003.xls","Sheet1"}</definedName>
    <definedName name="PL_1_2_4_1">{"Thang 12 nam 2003.xls","Sheet1"}</definedName>
    <definedName name="PL_1_2_4_1_1">{"Thang 12 nam 2003.xls","Sheet1"}</definedName>
    <definedName name="PL_1_2_4_1_1_1">{"Thang 12 nam 2003.xls","Sheet1"}</definedName>
    <definedName name="PL_1_2_4_1_2">{"Thang 12 nam 2003.xls","Sheet1"}</definedName>
    <definedName name="PL_1_2_4_2">{"Thang 12 nam 2003.xls","Sheet1"}</definedName>
    <definedName name="PL_1_2_4_2_1">{"Thang 12 nam 2003.xls","Sheet1"}</definedName>
    <definedName name="PL_1_2_4_3">{"Thang 12 nam 2003.xls","Sheet1"}</definedName>
    <definedName name="PL_1_2_5">{"Thang 12 nam 2003.xls","Sheet1"}</definedName>
    <definedName name="PL_1_2_5_1">{"Thang 12 nam 2003.xls","Sheet1"}</definedName>
    <definedName name="PL_1_2_5_1_1">{"Thang 12 nam 2003.xls","Sheet1"}</definedName>
    <definedName name="PL_1_2_5_2">{"Thang 12 nam 2003.xls","Sheet1"}</definedName>
    <definedName name="PL_1_3">{"Thang 12 nam 2003.xls","Sheet1"}</definedName>
    <definedName name="PL_1_3_1">{"Thang 12 nam 2003.xls","Sheet1"}</definedName>
    <definedName name="PL_1_3_1_1">{"Thang 12 nam 2003.xls","Sheet1"}</definedName>
    <definedName name="PL_1_3_1_1_1">{"Thang 12 nam 2003.xls","Sheet1"}</definedName>
    <definedName name="PL_1_3_1_1_1_1">{"Thang 12 nam 2003.xls","Sheet1"}</definedName>
    <definedName name="PL_1_3_1_1_1_1_1">{"Thang 12 nam 2003.xls","Sheet1"}</definedName>
    <definedName name="PL_1_3_1_1_1_1_1_1">{"Thang 12 nam 2003.xls","Sheet1"}</definedName>
    <definedName name="PL_1_3_1_1_1_1_2">{"Thang 12 nam 2003.xls","Sheet1"}</definedName>
    <definedName name="PL_1_3_1_1_1_2">{"Thang 12 nam 2003.xls","Sheet1"}</definedName>
    <definedName name="PL_1_3_1_1_1_2_1">{"Thang 12 nam 2003.xls","Sheet1"}</definedName>
    <definedName name="PL_1_3_1_1_1_3">{"Thang 12 nam 2003.xls","Sheet1"}</definedName>
    <definedName name="PL_1_3_1_1_2">{"Thang 12 nam 2003.xls","Sheet1"}</definedName>
    <definedName name="PL_1_3_1_1_2_1">{"Thang 12 nam 2003.xls","Sheet1"}</definedName>
    <definedName name="PL_1_3_1_1_2_1_1">{"Thang 12 nam 2003.xls","Sheet1"}</definedName>
    <definedName name="PL_1_3_1_1_2_2">{"Thang 12 nam 2003.xls","Sheet1"}</definedName>
    <definedName name="PL_1_3_1_1_3">{"Thang 12 nam 2003.xls","Sheet1"}</definedName>
    <definedName name="PL_1_3_1_1_3_1">{"Thang 12 nam 2003.xls","Sheet1"}</definedName>
    <definedName name="PL_1_3_1_1_4">{"Thang 12 nam 2003.xls","Sheet1"}</definedName>
    <definedName name="PL_1_3_1_2">{"Thang 12 nam 2003.xls","Sheet1"}</definedName>
    <definedName name="PL_1_3_1_2_1">{"Thang 12 nam 2003.xls","Sheet1"}</definedName>
    <definedName name="PL_1_3_1_2_1_1">{"Thang 12 nam 2003.xls","Sheet1"}</definedName>
    <definedName name="PL_1_3_1_2_1_1_1">{"Thang 12 nam 2003.xls","Sheet1"}</definedName>
    <definedName name="PL_1_3_1_2_1_2">{"Thang 12 nam 2003.xls","Sheet1"}</definedName>
    <definedName name="PL_1_3_1_2_2">{"Thang 12 nam 2003.xls","Sheet1"}</definedName>
    <definedName name="PL_1_3_1_2_2_1">{"Thang 12 nam 2003.xls","Sheet1"}</definedName>
    <definedName name="PL_1_3_1_2_3">{"Thang 12 nam 2003.xls","Sheet1"}</definedName>
    <definedName name="PL_1_3_1_3">{"Thang 12 nam 2003.xls","Sheet1"}</definedName>
    <definedName name="PL_1_3_1_3_1">{"Thang 12 nam 2003.xls","Sheet1"}</definedName>
    <definedName name="PL_1_3_1_3_1_1">{"Thang 12 nam 2003.xls","Sheet1"}</definedName>
    <definedName name="PL_1_3_1_3_2">{"Thang 12 nam 2003.xls","Sheet1"}</definedName>
    <definedName name="PL_1_3_1_4">{"Thang 12 nam 2003.xls","Sheet1"}</definedName>
    <definedName name="PL_1_3_1_4_1">{"Thang 12 nam 2003.xls","Sheet1"}</definedName>
    <definedName name="PL_1_3_1_5">{"Thang 12 nam 2003.xls","Sheet1"}</definedName>
    <definedName name="PL_1_3_2">{"Thang 12 nam 2003.xls","Sheet1"}</definedName>
    <definedName name="PL_1_3_2_1">{"Thang 12 nam 2003.xls","Sheet1"}</definedName>
    <definedName name="PL_1_3_2_1_1">{"Thang 12 nam 2003.xls","Sheet1"}</definedName>
    <definedName name="PL_1_3_2_1_1_1">{"Thang 12 nam 2003.xls","Sheet1"}</definedName>
    <definedName name="PL_1_3_2_1_1_1_1">{"Thang 12 nam 2003.xls","Sheet1"}</definedName>
    <definedName name="PL_1_3_2_1_1_2">{"Thang 12 nam 2003.xls","Sheet1"}</definedName>
    <definedName name="PL_1_3_2_1_2">{"Thang 12 nam 2003.xls","Sheet1"}</definedName>
    <definedName name="PL_1_3_2_1_2_1">{"Thang 12 nam 2003.xls","Sheet1"}</definedName>
    <definedName name="PL_1_3_2_1_3">{"Thang 12 nam 2003.xls","Sheet1"}</definedName>
    <definedName name="PL_1_3_2_2">{"Thang 12 nam 2003.xls","Sheet1"}</definedName>
    <definedName name="PL_1_3_2_2_1">{"Thang 12 nam 2003.xls","Sheet1"}</definedName>
    <definedName name="PL_1_3_2_2_1_1">{"Thang 12 nam 2003.xls","Sheet1"}</definedName>
    <definedName name="PL_1_3_2_2_2">{"Thang 12 nam 2003.xls","Sheet1"}</definedName>
    <definedName name="PL_1_3_2_3">{"Thang 12 nam 2003.xls","Sheet1"}</definedName>
    <definedName name="PL_1_3_2_3_1">{"Thang 12 nam 2003.xls","Sheet1"}</definedName>
    <definedName name="PL_1_3_2_4">{"Thang 12 nam 2003.xls","Sheet1"}</definedName>
    <definedName name="PL_1_3_3">{"Thang 12 nam 2003.xls","Sheet1"}</definedName>
    <definedName name="PL_1_3_3_1">{"Thang 12 nam 2003.xls","Sheet1"}</definedName>
    <definedName name="PL_1_3_3_1_1">{"Thang 12 nam 2003.xls","Sheet1"}</definedName>
    <definedName name="PL_1_3_3_1_1_1">{"Thang 12 nam 2003.xls","Sheet1"}</definedName>
    <definedName name="PL_1_3_3_1_1_1_1">{"Thang 12 nam 2003.xls","Sheet1"}</definedName>
    <definedName name="PL_1_3_3_1_1_2">{"Thang 12 nam 2003.xls","Sheet1"}</definedName>
    <definedName name="PL_1_3_3_1_2">{"Thang 12 nam 2003.xls","Sheet1"}</definedName>
    <definedName name="PL_1_3_3_1_2_1">{"Thang 12 nam 2003.xls","Sheet1"}</definedName>
    <definedName name="PL_1_3_3_1_3">{"Thang 12 nam 2003.xls","Sheet1"}</definedName>
    <definedName name="PL_1_3_3_2">{"Thang 12 nam 2003.xls","Sheet1"}</definedName>
    <definedName name="PL_1_3_3_2_1">{"Thang 12 nam 2003.xls","Sheet1"}</definedName>
    <definedName name="PL_1_3_3_2_1_1">{"Thang 12 nam 2003.xls","Sheet1"}</definedName>
    <definedName name="PL_1_3_3_2_2">{"Thang 12 nam 2003.xls","Sheet1"}</definedName>
    <definedName name="PL_1_3_3_3">{"Thang 12 nam 2003.xls","Sheet1"}</definedName>
    <definedName name="PL_1_3_3_3_1">{"Thang 12 nam 2003.xls","Sheet1"}</definedName>
    <definedName name="PL_1_3_3_4">{"Thang 12 nam 2003.xls","Sheet1"}</definedName>
    <definedName name="PL_1_3_4">{"Thang 12 nam 2003.xls","Sheet1"}</definedName>
    <definedName name="PL_1_3_4_1">{"Thang 12 nam 2003.xls","Sheet1"}</definedName>
    <definedName name="PL_1_3_4_1_1">{"Thang 12 nam 2003.xls","Sheet1"}</definedName>
    <definedName name="PL_1_3_4_1_1_1">{"Thang 12 nam 2003.xls","Sheet1"}</definedName>
    <definedName name="PL_1_3_4_1_2">{"Thang 12 nam 2003.xls","Sheet1"}</definedName>
    <definedName name="PL_1_3_4_2">{"Thang 12 nam 2003.xls","Sheet1"}</definedName>
    <definedName name="PL_1_3_4_2_1">{"Thang 12 nam 2003.xls","Sheet1"}</definedName>
    <definedName name="PL_1_3_4_3">{"Thang 12 nam 2003.xls","Sheet1"}</definedName>
    <definedName name="PL_1_3_5">{"Thang 12 nam 2003.xls","Sheet1"}</definedName>
    <definedName name="PL_1_3_5_1">{"Thang 12 nam 2003.xls","Sheet1"}</definedName>
    <definedName name="PL_1_3_5_1_1">{"Thang 12 nam 2003.xls","Sheet1"}</definedName>
    <definedName name="PL_1_3_5_2">{"Thang 12 nam 2003.xls","Sheet1"}</definedName>
    <definedName name="PL_1_4">{"Thang 12 nam 2003.xls","Sheet1"}</definedName>
    <definedName name="PL_1_4_1">{"Thang 12 nam 2003.xls","Sheet1"}</definedName>
    <definedName name="PL_1_4_1_1">{"Thang 12 nam 2003.xls","Sheet1"}</definedName>
    <definedName name="PL_1_4_1_1_1">{"Thang 12 nam 2003.xls","Sheet1"}</definedName>
    <definedName name="PL_1_4_1_1_1_1">{"Thang 12 nam 2003.xls","Sheet1"}</definedName>
    <definedName name="PL_1_4_1_1_1_1_1">{"Thang 12 nam 2003.xls","Sheet1"}</definedName>
    <definedName name="PL_1_4_1_1_1_2">{"Thang 12 nam 2003.xls","Sheet1"}</definedName>
    <definedName name="PL_1_4_1_1_2">{"Thang 12 nam 2003.xls","Sheet1"}</definedName>
    <definedName name="PL_1_4_1_1_2_1">{"Thang 12 nam 2003.xls","Sheet1"}</definedName>
    <definedName name="PL_1_4_1_1_3">{"Thang 12 nam 2003.xls","Sheet1"}</definedName>
    <definedName name="PL_1_4_1_2">{"Thang 12 nam 2003.xls","Sheet1"}</definedName>
    <definedName name="PL_1_4_1_2_1">{"Thang 12 nam 2003.xls","Sheet1"}</definedName>
    <definedName name="PL_1_4_1_2_1_1">{"Thang 12 nam 2003.xls","Sheet1"}</definedName>
    <definedName name="PL_1_4_1_2_2">{"Thang 12 nam 2003.xls","Sheet1"}</definedName>
    <definedName name="PL_1_4_1_3">{"Thang 12 nam 2003.xls","Sheet1"}</definedName>
    <definedName name="PL_1_4_1_3_1">{"Thang 12 nam 2003.xls","Sheet1"}</definedName>
    <definedName name="PL_1_4_1_4">{"Thang 12 nam 2003.xls","Sheet1"}</definedName>
    <definedName name="PL_1_4_2">{"Thang 12 nam 2003.xls","Sheet1"}</definedName>
    <definedName name="PL_1_4_2_1">{"Thang 12 nam 2003.xls","Sheet1"}</definedName>
    <definedName name="PL_1_4_2_1_1">{"Thang 12 nam 2003.xls","Sheet1"}</definedName>
    <definedName name="PL_1_4_2_1_1_1">{"Thang 12 nam 2003.xls","Sheet1"}</definedName>
    <definedName name="PL_1_4_2_1_2">{"Thang 12 nam 2003.xls","Sheet1"}</definedName>
    <definedName name="PL_1_4_2_2">{"Thang 12 nam 2003.xls","Sheet1"}</definedName>
    <definedName name="PL_1_4_2_2_1">{"Thang 12 nam 2003.xls","Sheet1"}</definedName>
    <definedName name="PL_1_4_2_3">{"Thang 12 nam 2003.xls","Sheet1"}</definedName>
    <definedName name="PL_1_4_3">{"Thang 12 nam 2003.xls","Sheet1"}</definedName>
    <definedName name="PL_1_4_3_1">{"Thang 12 nam 2003.xls","Sheet1"}</definedName>
    <definedName name="PL_1_4_3_1_1">{"Thang 12 nam 2003.xls","Sheet1"}</definedName>
    <definedName name="PL_1_4_3_2">{"Thang 12 nam 2003.xls","Sheet1"}</definedName>
    <definedName name="PL_1_4_4">{"Thang 12 nam 2003.xls","Sheet1"}</definedName>
    <definedName name="PL_1_4_4_1">{"Thang 12 nam 2003.xls","Sheet1"}</definedName>
    <definedName name="PL_1_4_5">{"Thang 12 nam 2003.xls","Sheet1"}</definedName>
    <definedName name="PL_1_5">{"Thang 12 nam 2003.xls","Sheet1"}</definedName>
    <definedName name="PL_1_5_1">{"Thang 12 nam 2003.xls","Sheet1"}</definedName>
    <definedName name="PL_1_5_1_1">{"Thang 12 nam 2003.xls","Sheet1"}</definedName>
    <definedName name="PL_1_5_1_1_1">{"Thang 12 nam 2003.xls","Sheet1"}</definedName>
    <definedName name="PL_1_5_1_1_1_1">{"Thang 12 nam 2003.xls","Sheet1"}</definedName>
    <definedName name="PL_1_5_1_1_2">{"Thang 12 nam 2003.xls","Sheet1"}</definedName>
    <definedName name="PL_1_5_1_2">{"Thang 12 nam 2003.xls","Sheet1"}</definedName>
    <definedName name="PL_1_5_1_2_1">{"Thang 12 nam 2003.xls","Sheet1"}</definedName>
    <definedName name="PL_1_5_1_3">{"Thang 12 nam 2003.xls","Sheet1"}</definedName>
    <definedName name="PL_1_5_2">{"Thang 12 nam 2003.xls","Sheet1"}</definedName>
    <definedName name="PL_1_5_2_1">{"Thang 12 nam 2003.xls","Sheet1"}</definedName>
    <definedName name="PL_1_5_2_1_1">{"Thang 12 nam 2003.xls","Sheet1"}</definedName>
    <definedName name="PL_1_5_2_2">{"Thang 12 nam 2003.xls","Sheet1"}</definedName>
    <definedName name="PL_1_5_3">{"Thang 12 nam 2003.xls","Sheet1"}</definedName>
    <definedName name="PL_1_5_3_1">{"Thang 12 nam 2003.xls","Sheet1"}</definedName>
    <definedName name="PL_1_5_4">{"Thang 12 nam 2003.xls","Sheet1"}</definedName>
    <definedName name="PL_2">{"Thang 12 nam 2003.xls","Sheet1"}</definedName>
    <definedName name="PL_2_1">{"Thang 12 nam 2003.xls","Sheet1"}</definedName>
    <definedName name="PL_2_1_1">{"Thang 12 nam 2003.xls","Sheet1"}</definedName>
    <definedName name="PL_2_1_1_1">{"Thang 12 nam 2003.xls","Sheet1"}</definedName>
    <definedName name="PL_2_1_1_1_1">{"Thang 12 nam 2003.xls","Sheet1"}</definedName>
    <definedName name="PL_2_1_1_1_1_1">{"Thang 12 nam 2003.xls","Sheet1"}</definedName>
    <definedName name="PL_2_1_1_1_1_1_1">{"Thang 12 nam 2003.xls","Sheet1"}</definedName>
    <definedName name="PL_2_1_1_1_1_2">{"Thang 12 nam 2003.xls","Sheet1"}</definedName>
    <definedName name="PL_2_1_1_1_2">{"Thang 12 nam 2003.xls","Sheet1"}</definedName>
    <definedName name="PL_2_1_1_1_2_1">{"Thang 12 nam 2003.xls","Sheet1"}</definedName>
    <definedName name="PL_2_1_1_1_3">{"Thang 12 nam 2003.xls","Sheet1"}</definedName>
    <definedName name="PL_2_1_1_2">{"Thang 12 nam 2003.xls","Sheet1"}</definedName>
    <definedName name="PL_2_1_1_2_1">{"Thang 12 nam 2003.xls","Sheet1"}</definedName>
    <definedName name="PL_2_1_1_2_1_1">{"Thang 12 nam 2003.xls","Sheet1"}</definedName>
    <definedName name="PL_2_1_1_2_2">{"Thang 12 nam 2003.xls","Sheet1"}</definedName>
    <definedName name="PL_2_1_1_3">{"Thang 12 nam 2003.xls","Sheet1"}</definedName>
    <definedName name="PL_2_1_1_3_1">{"Thang 12 nam 2003.xls","Sheet1"}</definedName>
    <definedName name="PL_2_1_1_4">{"Thang 12 nam 2003.xls","Sheet1"}</definedName>
    <definedName name="PL_2_1_2">{"Thang 12 nam 2003.xls","Sheet1"}</definedName>
    <definedName name="PL_2_1_2_1">{"Thang 12 nam 2003.xls","Sheet1"}</definedName>
    <definedName name="PL_2_1_2_1_1">{"Thang 12 nam 2003.xls","Sheet1"}</definedName>
    <definedName name="PL_2_1_2_1_1_1">{"Thang 12 nam 2003.xls","Sheet1"}</definedName>
    <definedName name="PL_2_1_2_1_2">{"Thang 12 nam 2003.xls","Sheet1"}</definedName>
    <definedName name="PL_2_1_2_2">{"Thang 12 nam 2003.xls","Sheet1"}</definedName>
    <definedName name="PL_2_1_2_2_1">{"Thang 12 nam 2003.xls","Sheet1"}</definedName>
    <definedName name="PL_2_1_2_3">{"Thang 12 nam 2003.xls","Sheet1"}</definedName>
    <definedName name="PL_2_1_3">{"Thang 12 nam 2003.xls","Sheet1"}</definedName>
    <definedName name="PL_2_1_3_1">{"Thang 12 nam 2003.xls","Sheet1"}</definedName>
    <definedName name="PL_2_1_3_1_1">{"Thang 12 nam 2003.xls","Sheet1"}</definedName>
    <definedName name="PL_2_1_3_2">{"Thang 12 nam 2003.xls","Sheet1"}</definedName>
    <definedName name="PL_2_1_4">{"Thang 12 nam 2003.xls","Sheet1"}</definedName>
    <definedName name="PL_2_1_4_1">{"Thang 12 nam 2003.xls","Sheet1"}</definedName>
    <definedName name="PL_2_1_5">{"Thang 12 nam 2003.xls","Sheet1"}</definedName>
    <definedName name="PL_2_2">{"Thang 12 nam 2003.xls","Sheet1"}</definedName>
    <definedName name="PL_2_2_1">{"Thang 12 nam 2003.xls","Sheet1"}</definedName>
    <definedName name="PL_2_2_1_1">{"Thang 12 nam 2003.xls","Sheet1"}</definedName>
    <definedName name="PL_2_2_1_1_1">{"Thang 12 nam 2003.xls","Sheet1"}</definedName>
    <definedName name="PL_2_2_1_1_1_1">{"Thang 12 nam 2003.xls","Sheet1"}</definedName>
    <definedName name="PL_2_2_1_1_2">{"Thang 12 nam 2003.xls","Sheet1"}</definedName>
    <definedName name="PL_2_2_1_2">{"Thang 12 nam 2003.xls","Sheet1"}</definedName>
    <definedName name="PL_2_2_1_2_1">{"Thang 12 nam 2003.xls","Sheet1"}</definedName>
    <definedName name="PL_2_2_1_3">{"Thang 12 nam 2003.xls","Sheet1"}</definedName>
    <definedName name="PL_2_2_2">{"Thang 12 nam 2003.xls","Sheet1"}</definedName>
    <definedName name="PL_2_2_2_1">{"Thang 12 nam 2003.xls","Sheet1"}</definedName>
    <definedName name="PL_2_2_2_1_1">{"Thang 12 nam 2003.xls","Sheet1"}</definedName>
    <definedName name="PL_2_2_2_2">{"Thang 12 nam 2003.xls","Sheet1"}</definedName>
    <definedName name="PL_2_2_3">{"Thang 12 nam 2003.xls","Sheet1"}</definedName>
    <definedName name="PL_2_2_3_1">{"Thang 12 nam 2003.xls","Sheet1"}</definedName>
    <definedName name="PL_2_2_4">{"Thang 12 nam 2003.xls","Sheet1"}</definedName>
    <definedName name="PL_2_3">{"Thang 12 nam 2003.xls","Sheet1"}</definedName>
    <definedName name="PL_2_3_1">{"Thang 12 nam 2003.xls","Sheet1"}</definedName>
    <definedName name="PL_2_3_1_1">{"Thang 12 nam 2003.xls","Sheet1"}</definedName>
    <definedName name="PL_2_3_1_1_1">{"Thang 12 nam 2003.xls","Sheet1"}</definedName>
    <definedName name="PL_2_3_1_1_1_1">{"Thang 12 nam 2003.xls","Sheet1"}</definedName>
    <definedName name="PL_2_3_1_1_2">{"Thang 12 nam 2003.xls","Sheet1"}</definedName>
    <definedName name="PL_2_3_1_2">{"Thang 12 nam 2003.xls","Sheet1"}</definedName>
    <definedName name="PL_2_3_1_2_1">{"Thang 12 nam 2003.xls","Sheet1"}</definedName>
    <definedName name="PL_2_3_1_3">{"Thang 12 nam 2003.xls","Sheet1"}</definedName>
    <definedName name="PL_2_3_2">{"Thang 12 nam 2003.xls","Sheet1"}</definedName>
    <definedName name="PL_2_3_2_1">{"Thang 12 nam 2003.xls","Sheet1"}</definedName>
    <definedName name="PL_2_3_2_1_1">{"Thang 12 nam 2003.xls","Sheet1"}</definedName>
    <definedName name="PL_2_3_2_2">{"Thang 12 nam 2003.xls","Sheet1"}</definedName>
    <definedName name="PL_2_3_3">{"Thang 12 nam 2003.xls","Sheet1"}</definedName>
    <definedName name="PL_2_3_3_1">{"Thang 12 nam 2003.xls","Sheet1"}</definedName>
    <definedName name="PL_2_3_4">{"Thang 12 nam 2003.xls","Sheet1"}</definedName>
    <definedName name="PL_2_4">{"Thang 12 nam 2003.xls","Sheet1"}</definedName>
    <definedName name="PL_2_4_1">{"Thang 12 nam 2003.xls","Sheet1"}</definedName>
    <definedName name="PL_2_4_1_1">{"Thang 12 nam 2003.xls","Sheet1"}</definedName>
    <definedName name="PL_2_4_1_1_1">{"Thang 12 nam 2003.xls","Sheet1"}</definedName>
    <definedName name="PL_2_4_1_2">{"Thang 12 nam 2003.xls","Sheet1"}</definedName>
    <definedName name="PL_2_4_2">{"Thang 12 nam 2003.xls","Sheet1"}</definedName>
    <definedName name="PL_2_4_2_1">{"Thang 12 nam 2003.xls","Sheet1"}</definedName>
    <definedName name="PL_2_4_3">{"Thang 12 nam 2003.xls","Sheet1"}</definedName>
    <definedName name="PL_2_5">{"Thang 12 nam 2003.xls","Sheet1"}</definedName>
    <definedName name="PL_2_5_1">{"Thang 12 nam 2003.xls","Sheet1"}</definedName>
    <definedName name="PL_2_5_1_1">{"Thang 12 nam 2003.xls","Sheet1"}</definedName>
    <definedName name="PL_2_5_2">{"Thang 12 nam 2003.xls","Sheet1"}</definedName>
    <definedName name="PL_3">{"Thang 12 nam 2003.xls","Sheet1"}</definedName>
    <definedName name="PL_3_1">{"Thang 12 nam 2003.xls","Sheet1"}</definedName>
    <definedName name="PL_3_1_1">{"Thang 12 nam 2003.xls","Sheet1"}</definedName>
    <definedName name="PL_3_1_1_1">{"Thang 12 nam 2003.xls","Sheet1"}</definedName>
    <definedName name="PL_3_1_1_1_1">{"Thang 12 nam 2003.xls","Sheet1"}</definedName>
    <definedName name="PL_3_1_1_1_1_1">{"Thang 12 nam 2003.xls","Sheet1"}</definedName>
    <definedName name="PL_3_1_1_1_1_1_1">{"Thang 12 nam 2003.xls","Sheet1"}</definedName>
    <definedName name="PL_3_1_1_1_1_2">{"Thang 12 nam 2003.xls","Sheet1"}</definedName>
    <definedName name="PL_3_1_1_1_2">{"Thang 12 nam 2003.xls","Sheet1"}</definedName>
    <definedName name="PL_3_1_1_1_2_1">{"Thang 12 nam 2003.xls","Sheet1"}</definedName>
    <definedName name="PL_3_1_1_1_3">{"Thang 12 nam 2003.xls","Sheet1"}</definedName>
    <definedName name="PL_3_1_1_2">{"Thang 12 nam 2003.xls","Sheet1"}</definedName>
    <definedName name="PL_3_1_1_2_1">{"Thang 12 nam 2003.xls","Sheet1"}</definedName>
    <definedName name="PL_3_1_1_2_1_1">{"Thang 12 nam 2003.xls","Sheet1"}</definedName>
    <definedName name="PL_3_1_1_2_2">{"Thang 12 nam 2003.xls","Sheet1"}</definedName>
    <definedName name="PL_3_1_1_3">{"Thang 12 nam 2003.xls","Sheet1"}</definedName>
    <definedName name="PL_3_1_1_3_1">{"Thang 12 nam 2003.xls","Sheet1"}</definedName>
    <definedName name="PL_3_1_1_4">{"Thang 12 nam 2003.xls","Sheet1"}</definedName>
    <definedName name="PL_3_1_2">{"Thang 12 nam 2003.xls","Sheet1"}</definedName>
    <definedName name="PL_3_1_2_1">{"Thang 12 nam 2003.xls","Sheet1"}</definedName>
    <definedName name="PL_3_1_2_1_1">{"Thang 12 nam 2003.xls","Sheet1"}</definedName>
    <definedName name="PL_3_1_2_1_1_1">{"Thang 12 nam 2003.xls","Sheet1"}</definedName>
    <definedName name="PL_3_1_2_1_2">{"Thang 12 nam 2003.xls","Sheet1"}</definedName>
    <definedName name="PL_3_1_2_2">{"Thang 12 nam 2003.xls","Sheet1"}</definedName>
    <definedName name="PL_3_1_2_2_1">{"Thang 12 nam 2003.xls","Sheet1"}</definedName>
    <definedName name="PL_3_1_2_3">{"Thang 12 nam 2003.xls","Sheet1"}</definedName>
    <definedName name="PL_3_1_3">{"Thang 12 nam 2003.xls","Sheet1"}</definedName>
    <definedName name="PL_3_1_3_1">{"Thang 12 nam 2003.xls","Sheet1"}</definedName>
    <definedName name="PL_3_1_3_1_1">{"Thang 12 nam 2003.xls","Sheet1"}</definedName>
    <definedName name="PL_3_1_3_2">{"Thang 12 nam 2003.xls","Sheet1"}</definedName>
    <definedName name="PL_3_1_4">{"Thang 12 nam 2003.xls","Sheet1"}</definedName>
    <definedName name="PL_3_1_4_1">{"Thang 12 nam 2003.xls","Sheet1"}</definedName>
    <definedName name="PL_3_1_5">{"Thang 12 nam 2003.xls","Sheet1"}</definedName>
    <definedName name="PL_3_2">{"Thang 12 nam 2003.xls","Sheet1"}</definedName>
    <definedName name="PL_3_2_1">{"Thang 12 nam 2003.xls","Sheet1"}</definedName>
    <definedName name="PL_3_2_1_1">{"Thang 12 nam 2003.xls","Sheet1"}</definedName>
    <definedName name="PL_3_2_1_1_1">{"Thang 12 nam 2003.xls","Sheet1"}</definedName>
    <definedName name="PL_3_2_1_1_1_1">{"Thang 12 nam 2003.xls","Sheet1"}</definedName>
    <definedName name="PL_3_2_1_1_2">{"Thang 12 nam 2003.xls","Sheet1"}</definedName>
    <definedName name="PL_3_2_1_2">{"Thang 12 nam 2003.xls","Sheet1"}</definedName>
    <definedName name="PL_3_2_1_2_1">{"Thang 12 nam 2003.xls","Sheet1"}</definedName>
    <definedName name="PL_3_2_1_3">{"Thang 12 nam 2003.xls","Sheet1"}</definedName>
    <definedName name="PL_3_2_2">{"Thang 12 nam 2003.xls","Sheet1"}</definedName>
    <definedName name="PL_3_2_2_1">{"Thang 12 nam 2003.xls","Sheet1"}</definedName>
    <definedName name="PL_3_2_2_1_1">{"Thang 12 nam 2003.xls","Sheet1"}</definedName>
    <definedName name="PL_3_2_2_2">{"Thang 12 nam 2003.xls","Sheet1"}</definedName>
    <definedName name="PL_3_2_3">{"Thang 12 nam 2003.xls","Sheet1"}</definedName>
    <definedName name="PL_3_2_3_1">{"Thang 12 nam 2003.xls","Sheet1"}</definedName>
    <definedName name="PL_3_2_4">{"Thang 12 nam 2003.xls","Sheet1"}</definedName>
    <definedName name="PL_3_3">{"Thang 12 nam 2003.xls","Sheet1"}</definedName>
    <definedName name="PL_3_3_1">{"Thang 12 nam 2003.xls","Sheet1"}</definedName>
    <definedName name="PL_3_3_1_1">{"Thang 12 nam 2003.xls","Sheet1"}</definedName>
    <definedName name="PL_3_3_1_1_1">{"Thang 12 nam 2003.xls","Sheet1"}</definedName>
    <definedName name="PL_3_3_1_1_1_1">{"Thang 12 nam 2003.xls","Sheet1"}</definedName>
    <definedName name="PL_3_3_1_1_2">{"Thang 12 nam 2003.xls","Sheet1"}</definedName>
    <definedName name="PL_3_3_1_2">{"Thang 12 nam 2003.xls","Sheet1"}</definedName>
    <definedName name="PL_3_3_1_2_1">{"Thang 12 nam 2003.xls","Sheet1"}</definedName>
    <definedName name="PL_3_3_1_3">{"Thang 12 nam 2003.xls","Sheet1"}</definedName>
    <definedName name="PL_3_3_2">{"Thang 12 nam 2003.xls","Sheet1"}</definedName>
    <definedName name="PL_3_3_2_1">{"Thang 12 nam 2003.xls","Sheet1"}</definedName>
    <definedName name="PL_3_3_2_1_1">{"Thang 12 nam 2003.xls","Sheet1"}</definedName>
    <definedName name="PL_3_3_2_2">{"Thang 12 nam 2003.xls","Sheet1"}</definedName>
    <definedName name="PL_3_3_3">{"Thang 12 nam 2003.xls","Sheet1"}</definedName>
    <definedName name="PL_3_3_3_1">{"Thang 12 nam 2003.xls","Sheet1"}</definedName>
    <definedName name="PL_3_3_4">{"Thang 12 nam 2003.xls","Sheet1"}</definedName>
    <definedName name="PL_3_4">{"Thang 12 nam 2003.xls","Sheet1"}</definedName>
    <definedName name="PL_3_4_1">{"Thang 12 nam 2003.xls","Sheet1"}</definedName>
    <definedName name="PL_3_4_1_1">{"Thang 12 nam 2003.xls","Sheet1"}</definedName>
    <definedName name="PL_3_4_1_1_1">{"Thang 12 nam 2003.xls","Sheet1"}</definedName>
    <definedName name="PL_3_4_1_2">{"Thang 12 nam 2003.xls","Sheet1"}</definedName>
    <definedName name="PL_3_4_2">{"Thang 12 nam 2003.xls","Sheet1"}</definedName>
    <definedName name="PL_3_4_2_1">{"Thang 12 nam 2003.xls","Sheet1"}</definedName>
    <definedName name="PL_3_4_3">{"Thang 12 nam 2003.xls","Sheet1"}</definedName>
    <definedName name="PL_3_5">{"Thang 12 nam 2003.xls","Sheet1"}</definedName>
    <definedName name="PL_3_5_1">{"Thang 12 nam 2003.xls","Sheet1"}</definedName>
    <definedName name="PL_3_5_1_1">{"Thang 12 nam 2003.xls","Sheet1"}</definedName>
    <definedName name="PL_3_5_2">{"Thang 12 nam 2003.xls","Sheet1"}</definedName>
    <definedName name="PL_4">{"Thang 12 nam 2003.xls","Sheet1"}</definedName>
    <definedName name="PL_4_1">{"Thang 12 nam 2003.xls","Sheet1"}</definedName>
    <definedName name="PL_4_1_1">{"Thang 12 nam 2003.xls","Sheet1"}</definedName>
    <definedName name="PL_4_1_1_1">{"Thang 12 nam 2003.xls","Sheet1"}</definedName>
    <definedName name="PL_4_1_1_1_1">{"Thang 12 nam 2003.xls","Sheet1"}</definedName>
    <definedName name="PL_4_1_1_1_1_1">{"Thang 12 nam 2003.xls","Sheet1"}</definedName>
    <definedName name="PL_4_1_1_1_1_1_1">{"Thang 12 nam 2003.xls","Sheet1"}</definedName>
    <definedName name="PL_4_1_1_1_1_2">{"Thang 12 nam 2003.xls","Sheet1"}</definedName>
    <definedName name="PL_4_1_1_1_2">{"Thang 12 nam 2003.xls","Sheet1"}</definedName>
    <definedName name="PL_4_1_1_1_2_1">{"Thang 12 nam 2003.xls","Sheet1"}</definedName>
    <definedName name="PL_4_1_1_1_3">{"Thang 12 nam 2003.xls","Sheet1"}</definedName>
    <definedName name="PL_4_1_1_2">{"Thang 12 nam 2003.xls","Sheet1"}</definedName>
    <definedName name="PL_4_1_1_2_1">{"Thang 12 nam 2003.xls","Sheet1"}</definedName>
    <definedName name="PL_4_1_1_2_1_1">{"Thang 12 nam 2003.xls","Sheet1"}</definedName>
    <definedName name="PL_4_1_1_2_2">{"Thang 12 nam 2003.xls","Sheet1"}</definedName>
    <definedName name="PL_4_1_1_3">{"Thang 12 nam 2003.xls","Sheet1"}</definedName>
    <definedName name="PL_4_1_1_3_1">{"Thang 12 nam 2003.xls","Sheet1"}</definedName>
    <definedName name="PL_4_1_1_4">{"Thang 12 nam 2003.xls","Sheet1"}</definedName>
    <definedName name="PL_4_1_2">{"Thang 12 nam 2003.xls","Sheet1"}</definedName>
    <definedName name="PL_4_1_2_1">{"Thang 12 nam 2003.xls","Sheet1"}</definedName>
    <definedName name="PL_4_1_2_1_1">{"Thang 12 nam 2003.xls","Sheet1"}</definedName>
    <definedName name="PL_4_1_2_1_1_1">{"Thang 12 nam 2003.xls","Sheet1"}</definedName>
    <definedName name="PL_4_1_2_1_2">{"Thang 12 nam 2003.xls","Sheet1"}</definedName>
    <definedName name="PL_4_1_2_2">{"Thang 12 nam 2003.xls","Sheet1"}</definedName>
    <definedName name="PL_4_1_2_2_1">{"Thang 12 nam 2003.xls","Sheet1"}</definedName>
    <definedName name="PL_4_1_2_3">{"Thang 12 nam 2003.xls","Sheet1"}</definedName>
    <definedName name="PL_4_1_3">{"Thang 12 nam 2003.xls","Sheet1"}</definedName>
    <definedName name="PL_4_1_3_1">{"Thang 12 nam 2003.xls","Sheet1"}</definedName>
    <definedName name="PL_4_1_3_1_1">{"Thang 12 nam 2003.xls","Sheet1"}</definedName>
    <definedName name="PL_4_1_3_2">{"Thang 12 nam 2003.xls","Sheet1"}</definedName>
    <definedName name="PL_4_1_4">{"Thang 12 nam 2003.xls","Sheet1"}</definedName>
    <definedName name="PL_4_1_4_1">{"Thang 12 nam 2003.xls","Sheet1"}</definedName>
    <definedName name="PL_4_1_5">{"Thang 12 nam 2003.xls","Sheet1"}</definedName>
    <definedName name="PL_4_2">{"Thang 12 nam 2003.xls","Sheet1"}</definedName>
    <definedName name="PL_4_2_1">{"Thang 12 nam 2003.xls","Sheet1"}</definedName>
    <definedName name="PL_4_2_1_1">{"Thang 12 nam 2003.xls","Sheet1"}</definedName>
    <definedName name="PL_4_2_1_1_1">{"Thang 12 nam 2003.xls","Sheet1"}</definedName>
    <definedName name="PL_4_2_1_1_1_1">{"Thang 12 nam 2003.xls","Sheet1"}</definedName>
    <definedName name="PL_4_2_1_1_2">{"Thang 12 nam 2003.xls","Sheet1"}</definedName>
    <definedName name="PL_4_2_1_2">{"Thang 12 nam 2003.xls","Sheet1"}</definedName>
    <definedName name="PL_4_2_1_2_1">{"Thang 12 nam 2003.xls","Sheet1"}</definedName>
    <definedName name="PL_4_2_1_3">{"Thang 12 nam 2003.xls","Sheet1"}</definedName>
    <definedName name="PL_4_2_2">{"Thang 12 nam 2003.xls","Sheet1"}</definedName>
    <definedName name="PL_4_2_2_1">{"Thang 12 nam 2003.xls","Sheet1"}</definedName>
    <definedName name="PL_4_2_2_1_1">{"Thang 12 nam 2003.xls","Sheet1"}</definedName>
    <definedName name="PL_4_2_2_2">{"Thang 12 nam 2003.xls","Sheet1"}</definedName>
    <definedName name="PL_4_2_3">{"Thang 12 nam 2003.xls","Sheet1"}</definedName>
    <definedName name="PL_4_2_3_1">{"Thang 12 nam 2003.xls","Sheet1"}</definedName>
    <definedName name="PL_4_2_4">{"Thang 12 nam 2003.xls","Sheet1"}</definedName>
    <definedName name="PL_4_3">{"Thang 12 nam 2003.xls","Sheet1"}</definedName>
    <definedName name="PL_4_3_1">{"Thang 12 nam 2003.xls","Sheet1"}</definedName>
    <definedName name="PL_4_3_1_1">{"Thang 12 nam 2003.xls","Sheet1"}</definedName>
    <definedName name="PL_4_3_1_1_1">{"Thang 12 nam 2003.xls","Sheet1"}</definedName>
    <definedName name="PL_4_3_1_1_1_1">{"Thang 12 nam 2003.xls","Sheet1"}</definedName>
    <definedName name="PL_4_3_1_1_2">{"Thang 12 nam 2003.xls","Sheet1"}</definedName>
    <definedName name="PL_4_3_1_2">{"Thang 12 nam 2003.xls","Sheet1"}</definedName>
    <definedName name="PL_4_3_1_2_1">{"Thang 12 nam 2003.xls","Sheet1"}</definedName>
    <definedName name="PL_4_3_1_3">{"Thang 12 nam 2003.xls","Sheet1"}</definedName>
    <definedName name="PL_4_3_2">{"Thang 12 nam 2003.xls","Sheet1"}</definedName>
    <definedName name="PL_4_3_2_1">{"Thang 12 nam 2003.xls","Sheet1"}</definedName>
    <definedName name="PL_4_3_2_1_1">{"Thang 12 nam 2003.xls","Sheet1"}</definedName>
    <definedName name="PL_4_3_2_2">{"Thang 12 nam 2003.xls","Sheet1"}</definedName>
    <definedName name="PL_4_3_3">{"Thang 12 nam 2003.xls","Sheet1"}</definedName>
    <definedName name="PL_4_3_3_1">{"Thang 12 nam 2003.xls","Sheet1"}</definedName>
    <definedName name="PL_4_3_4">{"Thang 12 nam 2003.xls","Sheet1"}</definedName>
    <definedName name="PL_4_4">{"Thang 12 nam 2003.xls","Sheet1"}</definedName>
    <definedName name="PL_4_4_1">{"Thang 12 nam 2003.xls","Sheet1"}</definedName>
    <definedName name="PL_4_4_1_1">{"Thang 12 nam 2003.xls","Sheet1"}</definedName>
    <definedName name="PL_4_4_1_1_1">{"Thang 12 nam 2003.xls","Sheet1"}</definedName>
    <definedName name="PL_4_4_1_2">{"Thang 12 nam 2003.xls","Sheet1"}</definedName>
    <definedName name="PL_4_4_2">{"Thang 12 nam 2003.xls","Sheet1"}</definedName>
    <definedName name="PL_4_4_2_1">{"Thang 12 nam 2003.xls","Sheet1"}</definedName>
    <definedName name="PL_4_4_3">{"Thang 12 nam 2003.xls","Sheet1"}</definedName>
    <definedName name="PL_4_5">{"Thang 12 nam 2003.xls","Sheet1"}</definedName>
    <definedName name="PL_4_5_1">{"Thang 12 nam 2003.xls","Sheet1"}</definedName>
    <definedName name="PL_4_5_1_1">{"Thang 12 nam 2003.xls","Sheet1"}</definedName>
    <definedName name="PL_4_5_2">{"Thang 12 nam 2003.xls","Sheet1"}</definedName>
    <definedName name="PL_5">{"Thang 12 nam 2003.xls","Sheet1"}</definedName>
    <definedName name="PL_5_1">{"Thang 12 nam 2003.xls","Sheet1"}</definedName>
    <definedName name="PL_5_1_1">{"Thang 12 nam 2003.xls","Sheet1"}</definedName>
    <definedName name="PL_5_1_1_1">{"Thang 12 nam 2003.xls","Sheet1"}</definedName>
    <definedName name="PL_5_1_1_1_1">{"Thang 12 nam 2003.xls","Sheet1"}</definedName>
    <definedName name="PL_5_1_1_1_1_1">{"Thang 12 nam 2003.xls","Sheet1"}</definedName>
    <definedName name="PL_5_1_1_1_2">{"Thang 12 nam 2003.xls","Sheet1"}</definedName>
    <definedName name="PL_5_1_1_2">{"Thang 12 nam 2003.xls","Sheet1"}</definedName>
    <definedName name="PL_5_1_1_2_1">{"Thang 12 nam 2003.xls","Sheet1"}</definedName>
    <definedName name="PL_5_1_1_3">{"Thang 12 nam 2003.xls","Sheet1"}</definedName>
    <definedName name="PL_5_1_2">{"Thang 12 nam 2003.xls","Sheet1"}</definedName>
    <definedName name="PL_5_1_2_1">{"Thang 12 nam 2003.xls","Sheet1"}</definedName>
    <definedName name="PL_5_1_2_1_1">{"Thang 12 nam 2003.xls","Sheet1"}</definedName>
    <definedName name="PL_5_1_2_2">{"Thang 12 nam 2003.xls","Sheet1"}</definedName>
    <definedName name="PL_5_1_3">{"Thang 12 nam 2003.xls","Sheet1"}</definedName>
    <definedName name="PL_5_1_3_1">{"Thang 12 nam 2003.xls","Sheet1"}</definedName>
    <definedName name="PL_5_1_4">{"Thang 12 nam 2003.xls","Sheet1"}</definedName>
    <definedName name="PL_5_2">{"Thang 12 nam 2003.xls","Sheet1"}</definedName>
    <definedName name="PL_5_2_1">{"Thang 12 nam 2003.xls","Sheet1"}</definedName>
    <definedName name="PL_5_2_1_1">{"Thang 12 nam 2003.xls","Sheet1"}</definedName>
    <definedName name="PL_5_2_1_1_1">{"Thang 12 nam 2003.xls","Sheet1"}</definedName>
    <definedName name="PL_5_2_1_2">{"Thang 12 nam 2003.xls","Sheet1"}</definedName>
    <definedName name="PL_5_2_2">{"Thang 12 nam 2003.xls","Sheet1"}</definedName>
    <definedName name="PL_5_2_2_1">{"Thang 12 nam 2003.xls","Sheet1"}</definedName>
    <definedName name="PL_5_2_3">{"Thang 12 nam 2003.xls","Sheet1"}</definedName>
    <definedName name="PL_5_3">{"Thang 12 nam 2003.xls","Sheet1"}</definedName>
    <definedName name="PL_5_3_1">{"Thang 12 nam 2003.xls","Sheet1"}</definedName>
    <definedName name="PL_5_3_1_1">{"Thang 12 nam 2003.xls","Sheet1"}</definedName>
    <definedName name="PL_5_3_2">{"Thang 12 nam 2003.xls","Sheet1"}</definedName>
    <definedName name="PL_5_4">{"Thang 12 nam 2003.xls","Sheet1"}</definedName>
    <definedName name="PL_5_4_1">{"Thang 12 nam 2003.xls","Sheet1"}</definedName>
    <definedName name="PL_5_5">{"Thang 12 nam 2003.xls","Sheet1"}</definedName>
    <definedName name="PL_CLOSING">#REF!</definedName>
    <definedName name="PL_ITEM">#REF!</definedName>
    <definedName name="PL_NEW">#REF!</definedName>
    <definedName name="PL_NTB_FIXED_ASSUMPTIONS">#REF!</definedName>
    <definedName name="PLASTIC_ID">#REF!</definedName>
    <definedName name="PLLYDOTUCHOI">#REF!</definedName>
    <definedName name="PLRECON">#REF!</definedName>
    <definedName name="poo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opn" hidden="1">{"'Sheet1'!$L$16"}</definedName>
    <definedName name="Popn_1" hidden="1">{"'Sheet1'!$L$16"}</definedName>
    <definedName name="Popn_1_1" hidden="1">{"'Sheet1'!$L$16"}</definedName>
    <definedName name="Popn_1_1_1" hidden="1">{"'Sheet1'!$L$16"}</definedName>
    <definedName name="Popn_1_2" hidden="1">{"'Sheet1'!$L$16"}</definedName>
    <definedName name="Popn_2" hidden="1">{"'Sheet1'!$L$16"}</definedName>
    <definedName name="Popn_2_1" hidden="1">{"'Sheet1'!$L$16"}</definedName>
    <definedName name="Popn_3" hidden="1">{"'Sheet1'!$L$16"}</definedName>
    <definedName name="PORTFOLIO">#REF!</definedName>
    <definedName name="Position">#REF!</definedName>
    <definedName name="PositionTitle">OFFSET(#REF!,,,SUMPRODUCT(N(LEN(#REF!)&gt;0)),)</definedName>
    <definedName name="ppp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pppp" hidden="1">#REF!</definedName>
    <definedName name="pppp2" hidden="1">#REF!</definedName>
    <definedName name="ppppp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RICE">#REF!</definedName>
    <definedName name="PRICE_1">#REF!</definedName>
    <definedName name="PRICE_2">#REF!</definedName>
    <definedName name="PRICE1">#REF!</definedName>
    <definedName name="PRICE1_1">#REF!</definedName>
    <definedName name="PRICE1_2">#REF!</definedName>
    <definedName name="_xlnm.Print_Area">#REF!</definedName>
    <definedName name="_xlnm.Print_Titles">#REF!</definedName>
    <definedName name="Print_Titles_MI">#REF!</definedName>
    <definedName name="Print_Titles_MI_1">#REF!</definedName>
    <definedName name="Print_Titles_MI_2">#REF!</definedName>
    <definedName name="Print_Titles_MI_3">#REF!</definedName>
    <definedName name="PRINTA">#REF!</definedName>
    <definedName name="PRINTA_1">#REF!</definedName>
    <definedName name="PRINTA_2">#REF!</definedName>
    <definedName name="PRINTA_3">#REF!</definedName>
    <definedName name="PRINTB">#REF!</definedName>
    <definedName name="PRINTB_1">#REF!</definedName>
    <definedName name="PRINTB_2">#REF!</definedName>
    <definedName name="PRINTC">#REF!</definedName>
    <definedName name="PRINTC_1">#REF!</definedName>
    <definedName name="PRINTC_2">#REF!</definedName>
    <definedName name="Pro2_">#REF!</definedName>
    <definedName name="ProdForm" hidden="1">#REF!</definedName>
    <definedName name="Product" hidden="1">#REF!</definedName>
    <definedName name="PRODUCT_1">#REF!</definedName>
    <definedName name="PRODUCT_2">#REF!</definedName>
    <definedName name="PRODUCT_ATTRIBUTE">#REF!</definedName>
    <definedName name="PRODUCT_CODE">#REF!</definedName>
    <definedName name="Product_colm">#REF!</definedName>
    <definedName name="PRODUCT_DATA">#REF!</definedName>
    <definedName name="PRODUCT_DATE">#REF!</definedName>
    <definedName name="PRODUCT_E">#REF!</definedName>
    <definedName name="PRODUCT_INTL">#REF!</definedName>
    <definedName name="Product_row">#REF!</definedName>
    <definedName name="Productmapping">#REF!</definedName>
    <definedName name="ProfitabilityDataRange">#REF!</definedName>
    <definedName name="program">#REF!</definedName>
    <definedName name="ProjectTeam">#REF!</definedName>
    <definedName name="Property">#REF!</definedName>
    <definedName name="PROPOSAL">#REF!</definedName>
    <definedName name="PROPOSAL_1">#REF!</definedName>
    <definedName name="PROPOSAL_2">#REF!</definedName>
    <definedName name="pt">#REF!</definedName>
    <definedName name="pt_1">#REF!</definedName>
    <definedName name="pt_2">#REF!</definedName>
    <definedName name="PT_Duong">#REF!</definedName>
    <definedName name="ptdg">#REF!</definedName>
    <definedName name="PTDG_cau">#REF!</definedName>
    <definedName name="ptdg_cong">#REF!</definedName>
    <definedName name="ptdg_duong">#REF!</definedName>
    <definedName name="PTNC">#REF!</definedName>
    <definedName name="PTVT">#REF!</definedName>
    <definedName name="PTVT_B">#REF!</definedName>
    <definedName name="purpose">#REF!</definedName>
    <definedName name="PY_Net_Profit_Before_Tax">#REF!</definedName>
    <definedName name="PY_Net_Profit_Before_Tax_1">#REF!</definedName>
    <definedName name="PY_Net_Profit_Before_Tax_2">#REF!</definedName>
    <definedName name="q" hidden="1">#REF!</definedName>
    <definedName name="q_1_1">#REF!</definedName>
    <definedName name="q_1_1_1">#REF!</definedName>
    <definedName name="q_1_2">#REF!</definedName>
    <definedName name="q_2_1">#REF!</definedName>
    <definedName name="q_2_1_1">#REF!</definedName>
    <definedName name="q_2_2">#REF!</definedName>
    <definedName name="q_3">#REF!</definedName>
    <definedName name="q_3_1">#REF!</definedName>
    <definedName name="q_3_2">#REF!</definedName>
    <definedName name="qDataBangTH">#REF!</definedName>
    <definedName name="qh">#REF!</definedName>
    <definedName name="qiyf" hidden="1">{0}</definedName>
    <definedName name="qqq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qqqq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UAN1">#REF!</definedName>
    <definedName name="QUAN1_1">#REF!</definedName>
    <definedName name="QUAN1_2">#REF!</definedName>
    <definedName name="QUAN10">#REF!</definedName>
    <definedName name="QUAN10_1">#REF!</definedName>
    <definedName name="QUAN10_2">#REF!</definedName>
    <definedName name="QUAN11">#REF!</definedName>
    <definedName name="QUAN11_1">#REF!</definedName>
    <definedName name="QUAN11_2">#REF!</definedName>
    <definedName name="QUAN12">#REF!</definedName>
    <definedName name="QUAN12_1">#REF!</definedName>
    <definedName name="QUAN12_2">#REF!</definedName>
    <definedName name="QUAN2">#REF!</definedName>
    <definedName name="QUAN2_1">#REF!</definedName>
    <definedName name="QUAN2_2">#REF!</definedName>
    <definedName name="QUAN4">#REF!</definedName>
    <definedName name="QUAN4_1">#REF!</definedName>
    <definedName name="QUAN4_2">#REF!</definedName>
    <definedName name="QUAN7">#REF!</definedName>
    <definedName name="QUAN7_1">#REF!</definedName>
    <definedName name="QUAN7_2">#REF!</definedName>
    <definedName name="QUAN8B">#REF!</definedName>
    <definedName name="QUAN8B_1">#REF!</definedName>
    <definedName name="QUAN8B_2">#REF!</definedName>
    <definedName name="QUANGTIEN2">#REF!</definedName>
    <definedName name="QUANGTIEN2_1">#REF!</definedName>
    <definedName name="QUANGTIEN2_2">#REF!</definedName>
    <definedName name="qưeq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QUYMO">#REF!</definedName>
    <definedName name="qwe">#REF!</definedName>
    <definedName name="qwerwqer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qws">#REF!</definedName>
    <definedName name="ra11p">#REF!</definedName>
    <definedName name="ra11p_1">#REF!</definedName>
    <definedName name="ra11p_2">#REF!</definedName>
    <definedName name="ra11p_3">#REF!</definedName>
    <definedName name="ra13p">#REF!</definedName>
    <definedName name="ra13p_1">#REF!</definedName>
    <definedName name="ra13p_2">#REF!</definedName>
    <definedName name="ra13p_3">#REF!</definedName>
    <definedName name="rack1">#REF!</definedName>
    <definedName name="rack1_1">#REF!</definedName>
    <definedName name="rack1_2">#REF!</definedName>
    <definedName name="rack2">#REF!</definedName>
    <definedName name="rack2_1">#REF!</definedName>
    <definedName name="rack2_2">#REF!</definedName>
    <definedName name="rack3">#REF!</definedName>
    <definedName name="rack3_1">#REF!</definedName>
    <definedName name="rack3_2">#REF!</definedName>
    <definedName name="rack4">#REF!</definedName>
    <definedName name="rack4_1">#REF!</definedName>
    <definedName name="rack4_2">#REF!</definedName>
    <definedName name="rak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rate">14000</definedName>
    <definedName name="rate1">#REF!</definedName>
    <definedName name="rawdata">#REF!</definedName>
    <definedName name="RCArea" hidden="1">#REF!</definedName>
    <definedName name="RDGFSD" hidden="1">{#N/A,#N/A,FALSE,"ISEWAD";#N/A,#N/A,FALSE,"THAI";#N/A,#N/A,FALSE,"INDIA";#N/A,#N/A,FALSE,"MAL";#N/A,#N/A,FALSE,"SWA";#N/A,#N/A,FALSE,"INDO"}</definedName>
    <definedName name="REC_REV">#REF!</definedName>
    <definedName name="REC_REV_COL">#REF!</definedName>
    <definedName name="REC_REV_ROW">#REF!</definedName>
    <definedName name="RECOUT">NA()</definedName>
    <definedName name="Recover">#REF!</definedName>
    <definedName name="RefData">#REF!</definedName>
    <definedName name="RefDate">#REF!</definedName>
    <definedName name="REFSITE">#REF!</definedName>
    <definedName name="refuse">#REF!</definedName>
    <definedName name="Region">#REF!</definedName>
    <definedName name="Region_Business_Overview">#REF!</definedName>
    <definedName name="rep.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Report_date">#REF!</definedName>
    <definedName name="REPORT_DAY">#REF!</definedName>
    <definedName name="RESPONSIBLE">OFFSET(#REF!,0,0,COUNTA(#REF!),1)</definedName>
    <definedName name="result">#REF!</definedName>
    <definedName name="Result21" hidden="1">{"'Sheet1'!$L$16"}</definedName>
    <definedName name="Result21_1" hidden="1">{"'Sheet1'!$L$16"}</definedName>
    <definedName name="Result21_1_1" hidden="1">{"'Sheet1'!$L$16"}</definedName>
    <definedName name="Result21_1_1_1" hidden="1">{"'Sheet1'!$L$16"}</definedName>
    <definedName name="Result21_1_2" hidden="1">{"'Sheet1'!$L$16"}</definedName>
    <definedName name="Result21_2" hidden="1">{"'Sheet1'!$L$16"}</definedName>
    <definedName name="Result21_2_1" hidden="1">{"'Sheet1'!$L$16"}</definedName>
    <definedName name="Result21_3" hidden="1">{"'Sheet1'!$L$16"}</definedName>
    <definedName name="ret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Retail_Advances">#REF!</definedName>
    <definedName name="REV_INS_AMT">#REF!</definedName>
    <definedName name="RFP003A">#REF!</definedName>
    <definedName name="RFP003A_1">#REF!</definedName>
    <definedName name="RFP003A_2">#REF!</definedName>
    <definedName name="RFP003B">#REF!</definedName>
    <definedName name="RFP003B_1">#REF!</definedName>
    <definedName name="RFP003B_2">#REF!</definedName>
    <definedName name="RFP003C">#REF!</definedName>
    <definedName name="RFP003C_1">#REF!</definedName>
    <definedName name="RFP003C_2">#REF!</definedName>
    <definedName name="RFP003D">#REF!</definedName>
    <definedName name="RFP003D_1">#REF!</definedName>
    <definedName name="RFP003D_2">#REF!</definedName>
    <definedName name="RFP003E">#REF!</definedName>
    <definedName name="RFP003E_1">#REF!</definedName>
    <definedName name="RFP003E_2">#REF!</definedName>
    <definedName name="RFP003F">#REF!</definedName>
    <definedName name="RFP003F_1">#REF!</definedName>
    <definedName name="RFP003F_2">#REF!</definedName>
    <definedName name="rfwerw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rg" hidden="1">{"'Sheet1'!$L$16"}</definedName>
    <definedName name="Riskconsol" hidden="1">#REF!</definedName>
    <definedName name="ROBO_SCHEME_1">#REF!</definedName>
    <definedName name="ROBO_SCHEME_2">#REF!</definedName>
    <definedName name="ROLLRATES_COL">#REF!</definedName>
    <definedName name="rong1">#REF!</definedName>
    <definedName name="rong1_1">#REF!</definedName>
    <definedName name="rong1_2">#REF!</definedName>
    <definedName name="rong1_3">#REF!</definedName>
    <definedName name="rong2">#REF!</definedName>
    <definedName name="rong2_1">#REF!</definedName>
    <definedName name="rong2_2">#REF!</definedName>
    <definedName name="rong2_3">#REF!</definedName>
    <definedName name="rong3">#REF!</definedName>
    <definedName name="rong3_1">#REF!</definedName>
    <definedName name="rong3_2">#REF!</definedName>
    <definedName name="rong3_3">#REF!</definedName>
    <definedName name="rong4">#REF!</definedName>
    <definedName name="rong4_1">#REF!</definedName>
    <definedName name="rong4_2">#REF!</definedName>
    <definedName name="rong4_3">#REF!</definedName>
    <definedName name="rong5">#REF!</definedName>
    <definedName name="rong5_1">#REF!</definedName>
    <definedName name="rong5_2">#REF!</definedName>
    <definedName name="rong5_3">#REF!</definedName>
    <definedName name="rong6">#REF!</definedName>
    <definedName name="rong6_1">#REF!</definedName>
    <definedName name="rong6_2">#REF!</definedName>
    <definedName name="rong6_3">#REF!</definedName>
    <definedName name="ROW">#REF!</definedName>
    <definedName name="RP_MONTH">#REF!</definedName>
    <definedName name="RPT_DT_1">#REF!</definedName>
    <definedName name="RPTYEAR">#REF!</definedName>
    <definedName name="rrr">#REF!</definedName>
    <definedName name="rrrr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strsw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t">#REF!</definedName>
    <definedName name="rtr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un_Downloads">#N/A</definedName>
    <definedName name="Runoff_colm">#REF!</definedName>
    <definedName name="Runoff_row">#REF!</definedName>
    <definedName name="Runoff_table">#REF!</definedName>
    <definedName name="rw3rw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">#REF!</definedName>
    <definedName name="S_2_Bï_v_nh">#REF!</definedName>
    <definedName name="S_2_Bï_v_nh_1">#REF!</definedName>
    <definedName name="S_2_Bï_v_nh_2">#REF!</definedName>
    <definedName name="s54er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a" hidden="1">#REF!</definedName>
    <definedName name="sadfasfasdfasdf" hidden="1">{#N/A,#N/A,FALSE,"ISEWAD";#N/A,#N/A,FALSE,"THAI";#N/A,#N/A,FALSE,"INDIA";#N/A,#N/A,FALSE,"MAL";#N/A,#N/A,FALSE,"SWA";#N/A,#N/A,FALSE,"INDO"}</definedName>
    <definedName name="safdas" hidden="1">{#N/A,#N/A,FALSE,"ISEWAD";#N/A,#N/A,FALSE,"THAI";#N/A,#N/A,FALSE,"INDIA";#N/A,#N/A,FALSE,"MAL";#N/A,#N/A,FALSE,"SWA";#N/A,#N/A,FALSE,"INDO"}</definedName>
    <definedName name="sagags">#REF!</definedName>
    <definedName name="salary">#REF!</definedName>
    <definedName name="salary_1">#REF!</definedName>
    <definedName name="salary_2">#REF!</definedName>
    <definedName name="salary_3">#REF!</definedName>
    <definedName name="SALES">#REF!</definedName>
    <definedName name="SALES_1">#REF!</definedName>
    <definedName name="SALES_INPUT">#REF!</definedName>
    <definedName name="SALES_INPUT_COL">#REF!</definedName>
    <definedName name="SALES_INPUT_ROW">#REF!</definedName>
    <definedName name="SALES_PARA_INPUT">#REF!</definedName>
    <definedName name="SALES_PARA_INPUT_COL">#REF!</definedName>
    <definedName name="SALES_PARA_INPUT_ROW">#REF!</definedName>
    <definedName name="san">#REF!</definedName>
    <definedName name="san_1">#REF!</definedName>
    <definedName name="san_2">#REF!</definedName>
    <definedName name="san_3">#REF!</definedName>
    <definedName name="Sangita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anpham">#REF!</definedName>
    <definedName name="SAPBEXdnldView" hidden="1">"3IV3CGOO7LWDN5UTJEPMZZF04"</definedName>
    <definedName name="SAPBEXdnldView_1" hidden="1">"2MTWGMR1VV7TM26EVKA7M7LHF"</definedName>
    <definedName name="SAPBEXhrIndnt" hidden="1">1</definedName>
    <definedName name="SAPBEXrevision" hidden="1">1</definedName>
    <definedName name="SAPBEXsysID" hidden="1">"BWP"</definedName>
    <definedName name="SAPBEXwbID" hidden="1">"3WHG2U2SOU32MMO2M795TIFVZ"</definedName>
    <definedName name="saQA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at27_1">#REF!</definedName>
    <definedName name="Sat27_2">#REF!</definedName>
    <definedName name="Sat6_1">#REF!</definedName>
    <definedName name="Sat6_2">#REF!</definedName>
    <definedName name="sbrtrt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BV_1">#REF!</definedName>
    <definedName name="SBV_1_2">#REF!</definedName>
    <definedName name="sc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c1_1">#REF!</definedName>
    <definedName name="sc1_2">#REF!</definedName>
    <definedName name="sc1_3">#REF!</definedName>
    <definedName name="SC2_1">#REF!</definedName>
    <definedName name="SC2_2">#REF!</definedName>
    <definedName name="SC2_3">#REF!</definedName>
    <definedName name="sc3_1">#REF!</definedName>
    <definedName name="sc3_2">#REF!</definedName>
    <definedName name="sc3_3">#REF!</definedName>
    <definedName name="SCCR">#REF!</definedName>
    <definedName name="SCCR_1">#REF!</definedName>
    <definedName name="SCCR_2">#REF!</definedName>
    <definedName name="SCDT">#REF!</definedName>
    <definedName name="SCDT_1">#REF!</definedName>
    <definedName name="SCDT_2">#REF!</definedName>
    <definedName name="SCH">#REF!</definedName>
    <definedName name="SCH_1">#REF!</definedName>
    <definedName name="SCH_2">#REF!</definedName>
    <definedName name="ScheduleStart">#REF!</definedName>
    <definedName name="SCHEME_NAME">#REF!</definedName>
    <definedName name="SCHEME_NAME_1">#REF!</definedName>
    <definedName name="SCT_BKTC">#REF!</definedName>
    <definedName name="SCT_BKTC_1">#REF!</definedName>
    <definedName name="SCT_BKTC_2">#REF!</definedName>
    <definedName name="scX">#REF!</definedName>
    <definedName name="sd">#REF!</definedName>
    <definedName name="sd1p">#REF!</definedName>
    <definedName name="sd3p">#REF!</definedName>
    <definedName name="sda">#REF!</definedName>
    <definedName name="SDd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sdfs">#REF!</definedName>
    <definedName name="sdgfdh" hidden="1">{"'Sheet1'!$L$16"}</definedName>
    <definedName name="sdhrt" hidden="1">{"'Sheet1'!$L$16"}</definedName>
    <definedName name="SDMONG">#REF!</definedName>
    <definedName name="SDMONG_1">#REF!</definedName>
    <definedName name="SDMONG_2">#REF!</definedName>
    <definedName name="SDMONG_3">#REF!</definedName>
    <definedName name="SDOffice">#REF!</definedName>
    <definedName name="SDOffice1">#REF!</definedName>
    <definedName name="SDOffice7">#REF!</definedName>
    <definedName name="sds">#REF!</definedName>
    <definedName name="SDSales">#REF!</definedName>
    <definedName name="SDTSA">#REF!</definedName>
    <definedName name="sdwe" hidden="1">#REF!</definedName>
    <definedName name="SEDI">#REF!</definedName>
    <definedName name="SEDI_1">#REF!</definedName>
    <definedName name="SEDI_1_1">#REF!</definedName>
    <definedName name="SEDI_1_1_1">#REF!</definedName>
    <definedName name="SEDI_1_2">#REF!</definedName>
    <definedName name="SEDI_2">#REF!</definedName>
    <definedName name="SEDI_2_1">#REF!</definedName>
    <definedName name="SEDI_2_1_1">#REF!</definedName>
    <definedName name="SEDI_2_2">#REF!</definedName>
    <definedName name="Segment_colm">#REF!</definedName>
    <definedName name="segment_row_c">#REF!</definedName>
    <definedName name="sencount" hidden="1">1</definedName>
    <definedName name="SER_REV">#REF!</definedName>
    <definedName name="SER_REV_COL">#REF!</definedName>
    <definedName name="SER_REV_ROW">#REF!</definedName>
    <definedName name="Serial">#REF!</definedName>
    <definedName name="seyrt" hidden="1">{"'Sheet1'!$L$16"}</definedName>
    <definedName name="SGDFX">#REF!</definedName>
    <definedName name="sgfhg" hidden="1">{"'Sheet1'!$L$16"}</definedName>
    <definedName name="sgfhgf" hidden="1">{"Offgrid",#N/A,FALSE,"OFFGRID";"Region",#N/A,FALSE,"REGION";"Offgrid -2",#N/A,FALSE,"OFFGRID";"WTP",#N/A,FALSE,"WTP";"WTP -2",#N/A,FALSE,"WTP";"Project",#N/A,FALSE,"PROJECT";"Summary -2",#N/A,FALSE,"SUMMARY"}</definedName>
    <definedName name="sghfhf" hidden="1">{"Offgrid",#N/A,FALSE,"OFFGRID";"Region",#N/A,FALSE,"REGION";"Offgrid -2",#N/A,FALSE,"OFFGRID";"WTP",#N/A,FALSE,"WTP";"WTP -2",#N/A,FALSE,"WTP";"Project",#N/A,FALSE,"PROJECT";"Summary -2",#N/A,FALSE,"SUMMARY"}</definedName>
    <definedName name="Sheet1">#REF!</definedName>
    <definedName name="Sheet1_1">#REF!</definedName>
    <definedName name="shfg" hidden="1">{#N/A,#N/A,FALSE,"Chi tiÆt"}</definedName>
    <definedName name="shfgb" hidden="1">{"'Sheet1'!$L$16"}</definedName>
    <definedName name="shfgf" hidden="1">{"'Sheet1'!$L$16"}</definedName>
    <definedName name="shfghgf" hidden="1">{#N/A,#N/A,FALSE,"Sheet1";#N/A,#N/A,FALSE,"Compliance";#N/A,#N/A,FALSE,"Liquidity Summary - Local";#N/A,#N/A,FALSE,"Liquidity Summary - Foreign";#N/A,#N/A,FALSE,"Interest Rate Risk - Local";#N/A,#N/A,FALSE,"Interest Rate Risk - Foreign";#N/A,#N/A,FALSE,"Sources &amp; Uses - Local";#N/A,#N/A,FALSE,"Sources &amp; Uses - Foreign";#N/A,#N/A,FALSE,"Forecast-USD";#N/A,#N/A,FALSE,"Forecast-VND"}</definedName>
    <definedName name="sht">#REF!</definedName>
    <definedName name="sht_1">#REF!</definedName>
    <definedName name="sht_2">#REF!</definedName>
    <definedName name="sht1p">#REF!</definedName>
    <definedName name="sht3p">#REF!</definedName>
    <definedName name="shyt" hidden="1">{"'Sheet1'!$L$16"}</definedName>
    <definedName name="SI_ER">#REF!</definedName>
    <definedName name="SIEeRate">#REF!</definedName>
    <definedName name="SIErRate">#REF!</definedName>
    <definedName name="sieucao">#REF!</definedName>
    <definedName name="sieucao_1">#REF!</definedName>
    <definedName name="sieucao_2">#REF!</definedName>
    <definedName name="SING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ZE">#REF!</definedName>
    <definedName name="SIZE_1">#REF!</definedName>
    <definedName name="SIZE_2">#REF!</definedName>
    <definedName name="SL">#REF!</definedName>
    <definedName name="SL_04">#REF!</definedName>
    <definedName name="SL_04_1">#REF!</definedName>
    <definedName name="SL_04_2">#REF!</definedName>
    <definedName name="SL_04_3">#REF!</definedName>
    <definedName name="SL_CRD">#REF!</definedName>
    <definedName name="SL_CRD_1">#REF!</definedName>
    <definedName name="SL_CRD_2">#REF!</definedName>
    <definedName name="SL_CRD_3">#REF!</definedName>
    <definedName name="SL_CRS">#REF!</definedName>
    <definedName name="SL_CRS_1">#REF!</definedName>
    <definedName name="SL_CRS_2">#REF!</definedName>
    <definedName name="SL_CRS_3">#REF!</definedName>
    <definedName name="SL_CS">#REF!</definedName>
    <definedName name="SL_CS_1">#REF!</definedName>
    <definedName name="SL_CS_2">#REF!</definedName>
    <definedName name="SL_CS_3">#REF!</definedName>
    <definedName name="SL_DD">#REF!</definedName>
    <definedName name="SL_DD_1">#REF!</definedName>
    <definedName name="SL_DD_2">#REF!</definedName>
    <definedName name="SL_DD_3">#REF!</definedName>
    <definedName name="slg">#REF!</definedName>
    <definedName name="slg_1">#REF!</definedName>
    <definedName name="slg_2">#REF!</definedName>
    <definedName name="slg_3">#REF!</definedName>
    <definedName name="slg1_1">#REF!</definedName>
    <definedName name="slg1_2">#REF!</definedName>
    <definedName name="slg1_3">#REF!</definedName>
    <definedName name="slg10r">#REF!</definedName>
    <definedName name="slg10x">#REF!</definedName>
    <definedName name="slg12r">#REF!</definedName>
    <definedName name="slg12x">#REF!</definedName>
    <definedName name="slg15r">#REF!</definedName>
    <definedName name="slg15x">#REF!</definedName>
    <definedName name="slg2_1">#REF!</definedName>
    <definedName name="slg2_2">#REF!</definedName>
    <definedName name="slg2_3">#REF!</definedName>
    <definedName name="slg20r">#REF!</definedName>
    <definedName name="slg20x">#REF!</definedName>
    <definedName name="slg3_1">#REF!</definedName>
    <definedName name="slg3_2">#REF!</definedName>
    <definedName name="slg3_3">#REF!</definedName>
    <definedName name="slg4_1">#REF!</definedName>
    <definedName name="slg4_2">#REF!</definedName>
    <definedName name="slg4_3">#REF!</definedName>
    <definedName name="slg4r">#REF!</definedName>
    <definedName name="slg4x">#REF!</definedName>
    <definedName name="slg5_1">#REF!</definedName>
    <definedName name="slg5_2">#REF!</definedName>
    <definedName name="slg5_3">#REF!</definedName>
    <definedName name="slg6_1">#REF!</definedName>
    <definedName name="slg6_2">#REF!</definedName>
    <definedName name="slg6_3">#REF!</definedName>
    <definedName name="slg6r">#REF!</definedName>
    <definedName name="slg6x">#REF!</definedName>
    <definedName name="slg8r">#REF!</definedName>
    <definedName name="slg8x">#REF!</definedName>
    <definedName name="slh10r">#REF!</definedName>
    <definedName name="slh10x">#REF!</definedName>
    <definedName name="slh12r">#REF!</definedName>
    <definedName name="slh12x">#REF!</definedName>
    <definedName name="slh15r">#REF!</definedName>
    <definedName name="slh15x">#REF!</definedName>
    <definedName name="slh20r">#REF!</definedName>
    <definedName name="slh20x">#REF!</definedName>
    <definedName name="slh42n">#REF!</definedName>
    <definedName name="slh4n1">#REF!</definedName>
    <definedName name="slh4n19">#REF!</definedName>
    <definedName name="slh4n20">#REF!</definedName>
    <definedName name="slh4n21">#REF!</definedName>
    <definedName name="slh4n22">#REF!</definedName>
    <definedName name="slh4n3">#REF!</definedName>
    <definedName name="slh4n4">#REF!</definedName>
    <definedName name="slh4n8">#REF!</definedName>
    <definedName name="slh4nr">#REF!</definedName>
    <definedName name="slh4nr_1">#REF!</definedName>
    <definedName name="slh4nr_2">#REF!</definedName>
    <definedName name="slh4r">#REF!</definedName>
    <definedName name="slh4x">#REF!</definedName>
    <definedName name="slh6r">#REF!</definedName>
    <definedName name="slh6x">#REF!</definedName>
    <definedName name="slh8r">#REF!</definedName>
    <definedName name="slh8x">#REF!</definedName>
    <definedName name="slk">#REF!</definedName>
    <definedName name="sll">#REF!</definedName>
    <definedName name="sme">#REF!</definedName>
    <definedName name="SMISalCap">#REF!</definedName>
    <definedName name="SN3_1">#REF!</definedName>
    <definedName name="SN3_1_1">#REF!</definedName>
    <definedName name="SN3_1_1_1">#REF!</definedName>
    <definedName name="SN3_1_2">#REF!</definedName>
    <definedName name="SN3_2">#REF!</definedName>
    <definedName name="SN3_2_1">#REF!</definedName>
    <definedName name="SN3_2_1_1">#REF!</definedName>
    <definedName name="SN3_2_2">#REF!</definedName>
    <definedName name="SN3_3">#REF!</definedName>
    <definedName name="SN3_3_1">#REF!</definedName>
    <definedName name="SN3_3_2">#REF!</definedName>
    <definedName name="SOÁ_CTÖØ">#REF!</definedName>
    <definedName name="SOÁ_CTÖØ_1">#REF!</definedName>
    <definedName name="SOÁ_CTÖØ_1_1">#REF!</definedName>
    <definedName name="SOÁ_CTÖØ_1_1_1">#REF!</definedName>
    <definedName name="SOÁ_CTÖØ_1_2">#REF!</definedName>
    <definedName name="SOÁ_CTÖØ_2">#REF!</definedName>
    <definedName name="SOÁ_CTÖØ_2_1">#REF!</definedName>
    <definedName name="SOÁ_CTÖØ_2_1_1">#REF!</definedName>
    <definedName name="SOÁ_CTÖØ_2_2">#REF!</definedName>
    <definedName name="SOÁ_LÖÔÏNG">#REF!</definedName>
    <definedName name="SOÁ_LÖÔÏNG_1">#REF!</definedName>
    <definedName name="SOÁ_LÖÔÏNG_2">#REF!</definedName>
    <definedName name="soc3p">#REF!</definedName>
    <definedName name="soc3p_1">#REF!</definedName>
    <definedName name="soc3p_2">#REF!</definedName>
    <definedName name="soc3p_3">#REF!</definedName>
    <definedName name="SoCai">#REF!</definedName>
    <definedName name="Soi">#REF!</definedName>
    <definedName name="solieu">#REF!</definedName>
    <definedName name="solver_adj" hidden="1">#REF!</definedName>
    <definedName name="solver_adj1" hidden="1">#REF!</definedName>
    <definedName name="solver_lin" hidden="1">0</definedName>
    <definedName name="solver_num" hidden="1">0</definedName>
    <definedName name="solver_opt" hidden="1">#REF!</definedName>
    <definedName name="solver_opt1" hidden="1">#REF!</definedName>
    <definedName name="solver_typ" hidden="1">3</definedName>
    <definedName name="solver_val" hidden="1">0.6</definedName>
    <definedName name="son">#REF!</definedName>
    <definedName name="son_1">#REF!</definedName>
    <definedName name="son_2">#REF!</definedName>
    <definedName name="SONKC">#REF!</definedName>
    <definedName name="SONKC_1">#REF!</definedName>
    <definedName name="SONKC_2">#REF!</definedName>
    <definedName name="SONKC_3">#REF!</definedName>
    <definedName name="SOPHIEU">#REF!</definedName>
    <definedName name="SOPHIEU_1">#REF!</definedName>
    <definedName name="SOPHIEU_2">#REF!</definedName>
    <definedName name="SORT">#REF!</definedName>
    <definedName name="SORT_1">#REF!</definedName>
    <definedName name="SORT_2">#REF!</definedName>
    <definedName name="SORT_3">#REF!</definedName>
    <definedName name="SOTIEN">#REF!</definedName>
    <definedName name="SOTIEN_1">#REF!</definedName>
    <definedName name="SOTIEN_2">#REF!</definedName>
    <definedName name="SOTIEN_BKTC">#REF!</definedName>
    <definedName name="SOTIEN_BKTC_1">#REF!</definedName>
    <definedName name="SOTIEN_BKTC_2">#REF!</definedName>
    <definedName name="SOTIENPS">#REF!</definedName>
    <definedName name="SOTIENPS_1">#REF!</definedName>
    <definedName name="SOTIENPS_2">#REF!</definedName>
    <definedName name="SOTIENPS_3">#REF!</definedName>
    <definedName name="SPEC">#REF!</definedName>
    <definedName name="SPEC_1">#REF!</definedName>
    <definedName name="SPEC_2">#REF!</definedName>
    <definedName name="SpecialPrice" hidden="1">#REF!</definedName>
    <definedName name="SPECSUMMARY">#REF!</definedName>
    <definedName name="SPECSUMMARY_1">#REF!</definedName>
    <definedName name="SPECSUMMARY_2">#REF!</definedName>
    <definedName name="SPEND_ST">#REF!</definedName>
    <definedName name="spl">#REF!</definedName>
    <definedName name="srt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s" hidden="1">#REF!</definedName>
    <definedName name="SS_CD">#REF!</definedName>
    <definedName name="sss">#REF!</definedName>
    <definedName name="ssss">#REF!</definedName>
    <definedName name="sssss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sssss" hidden="1">{#N/A,#N/A,FALSE,"Gesamt";#N/A,#N/A,FALSE,"Ree KG";#N/A,#N/A,FALSE,"Ree Inter";#N/A,#N/A,FALSE,"BTM";#N/A,#N/A,FALSE,"GmbH";#N/A,#N/A,FALSE,"Sonstige"}</definedName>
    <definedName name="SSSSSSSSSSSa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T_TH2_131">3</definedName>
    <definedName name="st1p">#REF!</definedName>
    <definedName name="st3p">#REF!</definedName>
    <definedName name="staff">#REF!</definedName>
    <definedName name="staff_1">#REF!</definedName>
    <definedName name="staff_2">#REF!</definedName>
    <definedName name="staff_3">#REF!</definedName>
    <definedName name="STAFF_MOB_ACTIVATIONRATE">#REF!</definedName>
    <definedName name="STAFF_MOB_AVGSPENDAMOUNT">#REF!</definedName>
    <definedName name="STAFF_MOB_CARDSPENDRATE">#REF!</definedName>
    <definedName name="STAFF_MOB_CASHRATE">#REF!</definedName>
    <definedName name="STAFF_MOB_CRDATTRITIONRATE">#REF!</definedName>
    <definedName name="STAFF_MOB_INTLCASHRATE">#REF!</definedName>
    <definedName name="STAFF_MOB_INTLRETAILRATE">#REF!</definedName>
    <definedName name="STAFF_MOB_IPPRATE">#REF!</definedName>
    <definedName name="STAFF_MOB_RETAILRATE">#REF!</definedName>
    <definedName name="STAFF_MOB_REVOLVINGRATE">#REF!</definedName>
    <definedName name="STAFF_MOB_SPENDACTIVERATE">#REF!</definedName>
    <definedName name="Start_1">#REF!</definedName>
    <definedName name="Start_1_1">#REF!</definedName>
    <definedName name="Start_1_2">#REF!</definedName>
    <definedName name="Start_10">#REF!</definedName>
    <definedName name="Start_10_1">#REF!</definedName>
    <definedName name="Start_10_2">#REF!</definedName>
    <definedName name="Start_11">#REF!</definedName>
    <definedName name="Start_11_1">#REF!</definedName>
    <definedName name="Start_11_2">#REF!</definedName>
    <definedName name="Start_12">#REF!</definedName>
    <definedName name="Start_12_1">#REF!</definedName>
    <definedName name="Start_12_2">#REF!</definedName>
    <definedName name="Start_13">#REF!</definedName>
    <definedName name="Start_13_1">#REF!</definedName>
    <definedName name="Start_13_2">#REF!</definedName>
    <definedName name="Start_2">#REF!</definedName>
    <definedName name="Start_2_1">#REF!</definedName>
    <definedName name="Start_2_2">#REF!</definedName>
    <definedName name="Start_3">#REF!</definedName>
    <definedName name="Start_3_1">#REF!</definedName>
    <definedName name="Start_3_2">#REF!</definedName>
    <definedName name="Start_4">#REF!</definedName>
    <definedName name="Start_4_1">#REF!</definedName>
    <definedName name="Start_4_2">#REF!</definedName>
    <definedName name="Start_5">#REF!</definedName>
    <definedName name="Start_5_1">#REF!</definedName>
    <definedName name="Start_5_2">#REF!</definedName>
    <definedName name="Start_6">#REF!</definedName>
    <definedName name="Start_6_1">#REF!</definedName>
    <definedName name="Start_6_2">#REF!</definedName>
    <definedName name="Start_7">#REF!</definedName>
    <definedName name="Start_7_1">#REF!</definedName>
    <definedName name="Start_7_2">#REF!</definedName>
    <definedName name="Start_8">#REF!</definedName>
    <definedName name="Start_8_1">#REF!</definedName>
    <definedName name="Start_8_2">#REF!</definedName>
    <definedName name="Start_9">#REF!</definedName>
    <definedName name="Start_9_1">#REF!</definedName>
    <definedName name="Start_9_2">#REF!</definedName>
    <definedName name="StartDownload">#N/A</definedName>
    <definedName name="STATDEP">#REF!</definedName>
    <definedName name="STATUS">OFFSET(#REF!,0,0,COUNTA(#REF!),1)</definedName>
    <definedName name="STIEN_CTU">#REF!</definedName>
    <definedName name="STIEN_CTU_1">#REF!</definedName>
    <definedName name="STIEN_CTU_2">#REF!</definedName>
    <definedName name="Stt">#REF!</definedName>
    <definedName name="Stt_1">#REF!</definedName>
    <definedName name="Stt_1_1">#REF!</definedName>
    <definedName name="Stt_1_1_1">#REF!</definedName>
    <definedName name="Stt_1_2">#REF!</definedName>
    <definedName name="Stt_2">#REF!</definedName>
    <definedName name="Stt_2_1">#REF!</definedName>
    <definedName name="Stt_2_1_1">#REF!</definedName>
    <definedName name="Stt_2_2">#REF!</definedName>
    <definedName name="sua" hidden="1">{"'Sheet1'!$L$16"}</definedName>
    <definedName name="SUB_AMT">#REF!</definedName>
    <definedName name="SUB_AMT_1">#REF!</definedName>
    <definedName name="Sub_pro">#REF!</definedName>
    <definedName name="Sub_Pro_FeeCF">#REF!</definedName>
    <definedName name="Sub_Pro_IntCF">#REF!</definedName>
    <definedName name="SUBVENTION_RATE_1">#REF!</definedName>
    <definedName name="SUISalCap">#REF!</definedName>
    <definedName name="SUM">(#REF!,#REF!)</definedName>
    <definedName name="SumM">#REF!</definedName>
    <definedName name="SumM_1">#REF!</definedName>
    <definedName name="SumM_2">#REF!</definedName>
    <definedName name="SUMMARY">#REF!</definedName>
    <definedName name="SUMMARY_1">#REF!</definedName>
    <definedName name="SUMMARY_2">#REF!</definedName>
    <definedName name="SumNC">#REF!</definedName>
    <definedName name="SumNC_1">#REF!</definedName>
    <definedName name="SumNC_2">#REF!</definedName>
    <definedName name="sumTB">#REF!</definedName>
    <definedName name="sumTB_1">#REF!</definedName>
    <definedName name="sumTB_2">#REF!</definedName>
    <definedName name="SumVL">#REF!</definedName>
    <definedName name="SumVL_1">#REF!</definedName>
    <definedName name="SumVL_2">#REF!</definedName>
    <definedName name="sumXL">#REF!</definedName>
    <definedName name="sumXL_1">#REF!</definedName>
    <definedName name="sumXL_2">#REF!</definedName>
    <definedName name="Swap">#REF!</definedName>
    <definedName name="sygg" hidden="1">{"'Sheet1'!$L$16"}</definedName>
    <definedName name="T">#REF!</definedName>
    <definedName name="t101p">#REF!</definedName>
    <definedName name="t101p_1">#REF!</definedName>
    <definedName name="t101p_1_1">#REF!</definedName>
    <definedName name="t101p_1_2">#REF!</definedName>
    <definedName name="t101p_2">#REF!</definedName>
    <definedName name="t101p_2_1">#REF!</definedName>
    <definedName name="t101p_2_2">#REF!</definedName>
    <definedName name="t101p_3">#REF!</definedName>
    <definedName name="t101p_3_1">#REF!</definedName>
    <definedName name="t101p_3_2">#REF!</definedName>
    <definedName name="t103p">#REF!</definedName>
    <definedName name="t103p_1">#REF!</definedName>
    <definedName name="t103p_1_1">#REF!</definedName>
    <definedName name="t103p_1_1_1">#REF!</definedName>
    <definedName name="t103p_1_2">#REF!</definedName>
    <definedName name="t103p_2">#REF!</definedName>
    <definedName name="t103p_2_1">#REF!</definedName>
    <definedName name="t103p_2_1_1">#REF!</definedName>
    <definedName name="t103p_2_2">#REF!</definedName>
    <definedName name="t103p_3">#REF!</definedName>
    <definedName name="t103p_3_1">#REF!</definedName>
    <definedName name="t103p_3_2">#REF!</definedName>
    <definedName name="t10m">#REF!</definedName>
    <definedName name="t10m_1">#REF!</definedName>
    <definedName name="t10m_2">#REF!</definedName>
    <definedName name="t10nc1p">#REF!</definedName>
    <definedName name="t10nc1p_1">#REF!</definedName>
    <definedName name="t10nc1p_2">#REF!</definedName>
    <definedName name="t10nc1p_3">#REF!</definedName>
    <definedName name="t10vl1p">#REF!</definedName>
    <definedName name="t10vl1p_1">#REF!</definedName>
    <definedName name="t10vl1p_2">#REF!</definedName>
    <definedName name="t10vl1p_3">#REF!</definedName>
    <definedName name="t121p">#REF!</definedName>
    <definedName name="t121p_1">#REF!</definedName>
    <definedName name="t121p_1_1">#REF!</definedName>
    <definedName name="t121p_1_1_1">#REF!</definedName>
    <definedName name="t121p_1_2">#REF!</definedName>
    <definedName name="t121p_2">#REF!</definedName>
    <definedName name="t121p_2_1">#REF!</definedName>
    <definedName name="t121p_2_1_1">#REF!</definedName>
    <definedName name="t121p_2_2">#REF!</definedName>
    <definedName name="t121p_3">#REF!</definedName>
    <definedName name="t121p_3_1">#REF!</definedName>
    <definedName name="t121p_3_2">#REF!</definedName>
    <definedName name="t123p">#REF!</definedName>
    <definedName name="t123p_1">#REF!</definedName>
    <definedName name="t123p_1_1">#REF!</definedName>
    <definedName name="t123p_1_2">#REF!</definedName>
    <definedName name="t123p_2">#REF!</definedName>
    <definedName name="t123p_2_1">#REF!</definedName>
    <definedName name="t123p_2_2">#REF!</definedName>
    <definedName name="t123p_3">#REF!</definedName>
    <definedName name="t123p_3_1">#REF!</definedName>
    <definedName name="t123p_3_2">#REF!</definedName>
    <definedName name="T12nc">#REF!</definedName>
    <definedName name="T12nc_1">#REF!</definedName>
    <definedName name="T12nc_2">#REF!</definedName>
    <definedName name="t12nc3p">#REF!</definedName>
    <definedName name="T12vc">#REF!</definedName>
    <definedName name="T12vl">#REF!</definedName>
    <definedName name="T12vl_1">#REF!</definedName>
    <definedName name="T12vl_2">#REF!</definedName>
    <definedName name="t141p">#REF!</definedName>
    <definedName name="t141p_1">#REF!</definedName>
    <definedName name="t141p_1_1">#REF!</definedName>
    <definedName name="t141p_1_2">#REF!</definedName>
    <definedName name="t141p_2">#REF!</definedName>
    <definedName name="t141p_2_1">#REF!</definedName>
    <definedName name="t141p_2_2">#REF!</definedName>
    <definedName name="t141p_3">#REF!</definedName>
    <definedName name="t141p_3_1">#REF!</definedName>
    <definedName name="t141p_3_2">#REF!</definedName>
    <definedName name="t143p">#REF!</definedName>
    <definedName name="t143p_1">#REF!</definedName>
    <definedName name="t143p_1_1">#REF!</definedName>
    <definedName name="t143p_1_2">#REF!</definedName>
    <definedName name="t143p_2">#REF!</definedName>
    <definedName name="t143p_2_1">#REF!</definedName>
    <definedName name="t143p_2_2">#REF!</definedName>
    <definedName name="t143p_3">#REF!</definedName>
    <definedName name="t143p_3_1">#REF!</definedName>
    <definedName name="t143p_3_2">#REF!</definedName>
    <definedName name="t14nc3p_1">#REF!</definedName>
    <definedName name="t14nc3p_2">#REF!</definedName>
    <definedName name="t14nc3p_3">#REF!</definedName>
    <definedName name="t14vl3p_1">#REF!</definedName>
    <definedName name="t14vl3p_2">#REF!</definedName>
    <definedName name="t14vl3p_3">#REF!</definedName>
    <definedName name="T44QUAN3">#REF!</definedName>
    <definedName name="T44QUAN3_1">#REF!</definedName>
    <definedName name="T44QUAN3_2">#REF!</definedName>
    <definedName name="T45GOVAP1">#REF!</definedName>
    <definedName name="T45GOVAP1_1">#REF!</definedName>
    <definedName name="T45GOVAP1_2">#REF!</definedName>
    <definedName name="T45HCUCHI">#REF!</definedName>
    <definedName name="T45HCUCHI_1">#REF!</definedName>
    <definedName name="T45HCUCHI_2">#REF!</definedName>
    <definedName name="T45HHOCMON">#REF!</definedName>
    <definedName name="T45HHOCMON_1">#REF!</definedName>
    <definedName name="T45HHOCMON_2">#REF!</definedName>
    <definedName name="T45QBINHCHANH">#REF!</definedName>
    <definedName name="T45QBINHCHANH_1">#REF!</definedName>
    <definedName name="T45QBINHCHANH_2">#REF!</definedName>
    <definedName name="T45QBINHTAN">#REF!</definedName>
    <definedName name="T45QBINHTAN_1">#REF!</definedName>
    <definedName name="T45QBINHTAN_2">#REF!</definedName>
    <definedName name="T45QBINHTHANH1">#REF!</definedName>
    <definedName name="T45QBINHTHANH1_1">#REF!</definedName>
    <definedName name="T45QBINHTHANH1_2">#REF!</definedName>
    <definedName name="T45QBINHTHANH2">#REF!</definedName>
    <definedName name="T45QBINHTHANH2_1">#REF!</definedName>
    <definedName name="T45QBINHTHANH2_2">#REF!</definedName>
    <definedName name="T45QGOVAP1">#REF!</definedName>
    <definedName name="T45QGOVAP1_1">#REF!</definedName>
    <definedName name="T45QGOVAP1_2">#REF!</definedName>
    <definedName name="T45QGOVAP2">#REF!</definedName>
    <definedName name="T45QGOVAP2_1">#REF!</definedName>
    <definedName name="T45QGOVAP2_2">#REF!</definedName>
    <definedName name="T45QPHUNHUAN">#REF!</definedName>
    <definedName name="T45QPHUNHUAN_1">#REF!</definedName>
    <definedName name="T45QPHUNHUAN_2">#REF!</definedName>
    <definedName name="T45QTANBINH2">#REF!</definedName>
    <definedName name="T45QTANBINH2_1">#REF!</definedName>
    <definedName name="T45QTANBINH2_2">#REF!</definedName>
    <definedName name="T45QTANHBINH1">#REF!</definedName>
    <definedName name="T45QTANHBINH1_1">#REF!</definedName>
    <definedName name="T45QTANHBINH1_2">#REF!</definedName>
    <definedName name="T45QTANPHU">#REF!</definedName>
    <definedName name="T45QTANPHU_1">#REF!</definedName>
    <definedName name="T45QTANPHU_2">#REF!</definedName>
    <definedName name="T45QTHUDUC1">#REF!</definedName>
    <definedName name="T45QTHUDUC1_1">#REF!</definedName>
    <definedName name="T45QTHUDUC1_2">#REF!</definedName>
    <definedName name="T45QTHUDUC2">#REF!</definedName>
    <definedName name="T45QTHUDUC2_1">#REF!</definedName>
    <definedName name="T45QTHUDUC2_2">#REF!</definedName>
    <definedName name="T45QUAN1">#REF!</definedName>
    <definedName name="T45QUAN1_1">#REF!</definedName>
    <definedName name="T45QUAN1_2">#REF!</definedName>
    <definedName name="T45QUAN10">#REF!</definedName>
    <definedName name="T45QUAN10_1">#REF!</definedName>
    <definedName name="T45QUAN10_2">#REF!</definedName>
    <definedName name="T45QUAN11">#REF!</definedName>
    <definedName name="T45QUAN11_1">#REF!</definedName>
    <definedName name="T45QUAN11_2">#REF!</definedName>
    <definedName name="T45QUAN12">#REF!</definedName>
    <definedName name="T45QUAN12_1">#REF!</definedName>
    <definedName name="T45QUAN12_2">#REF!</definedName>
    <definedName name="T45QUAN2">#REF!</definedName>
    <definedName name="T45QUAN2_1">#REF!</definedName>
    <definedName name="T45QUAN2_2">#REF!</definedName>
    <definedName name="T45QUAN3">#REF!</definedName>
    <definedName name="T45QUAN3_1">#REF!</definedName>
    <definedName name="T45QUAN3_2">#REF!</definedName>
    <definedName name="T45QUAN4">#REF!</definedName>
    <definedName name="T45QUAN4_1">#REF!</definedName>
    <definedName name="T45QUAN4_2">#REF!</definedName>
    <definedName name="T45QUAN6A">#REF!</definedName>
    <definedName name="T45QUAN6A_1">#REF!</definedName>
    <definedName name="T45QUAN6A_2">#REF!</definedName>
    <definedName name="T45QUAN6B">#REF!</definedName>
    <definedName name="T45QUAN6B_1">#REF!</definedName>
    <definedName name="T45QUAN6B_2">#REF!</definedName>
    <definedName name="T45QUAN7">#REF!</definedName>
    <definedName name="T45QUAN7_1">#REF!</definedName>
    <definedName name="T45QUAN7_2">#REF!</definedName>
    <definedName name="T45QUAN8B">#REF!</definedName>
    <definedName name="T45QUAN8B_1">#REF!</definedName>
    <definedName name="T45QUAN8B_2">#REF!</definedName>
    <definedName name="T45QUAN9">#REF!</definedName>
    <definedName name="T45QUAN9_1">#REF!</definedName>
    <definedName name="T45QUAN9_2">#REF!</definedName>
    <definedName name="t7m">#REF!</definedName>
    <definedName name="t7m_1">#REF!</definedName>
    <definedName name="t7m_2">#REF!</definedName>
    <definedName name="t8m">#REF!</definedName>
    <definedName name="t8m_1">#REF!</definedName>
    <definedName name="t8m_2">#REF!</definedName>
    <definedName name="TABLE">#REF!</definedName>
    <definedName name="table_total_apps" localSheetId="6">data_total_Apps</definedName>
    <definedName name="table_total_apps" localSheetId="3">data_total_Apps</definedName>
    <definedName name="table_total_apps">data_total_Apps</definedName>
    <definedName name="TableName">"Dummy"</definedName>
    <definedName name="tadao">#REF!</definedName>
    <definedName name="TAMTINH">#REF!</definedName>
    <definedName name="TAMTINH_1">#REF!</definedName>
    <definedName name="TAMTINH_2">#REF!</definedName>
    <definedName name="TAMTINH_3">#REF!</definedName>
    <definedName name="TANBINH1">#REF!</definedName>
    <definedName name="TANBINH1_1">#REF!</definedName>
    <definedName name="TANBINH1_2">#REF!</definedName>
    <definedName name="TANBINH2">#REF!</definedName>
    <definedName name="TANBINH2_1">#REF!</definedName>
    <definedName name="TANBINH2_2">#REF!</definedName>
    <definedName name="TANPHU">#REF!</definedName>
    <definedName name="TANPHU_1">#REF!</definedName>
    <definedName name="TANPHU_2">#REF!</definedName>
    <definedName name="TAR">#REF!</definedName>
    <definedName name="TarFX">#REF!</definedName>
    <definedName name="Target_forward">#REF!</definedName>
    <definedName name="Target_MRQFYE">#REF!</definedName>
    <definedName name="TAT">#REF!</definedName>
    <definedName name="TaxTV">10%</definedName>
    <definedName name="TaxXL">5%</definedName>
    <definedName name="tb">#REF!</definedName>
    <definedName name="tb_1">#REF!</definedName>
    <definedName name="tb_2">#REF!</definedName>
    <definedName name="TB1_1">#REF!</definedName>
    <definedName name="TB1_2">#REF!</definedName>
    <definedName name="TBA">#REF!</definedName>
    <definedName name="tbl_ProdInfo" hidden="1">#REF!</definedName>
    <definedName name="tbtram">#REF!</definedName>
    <definedName name="tbtram_1">#REF!</definedName>
    <definedName name="tbtram_2">#REF!</definedName>
    <definedName name="tbtram_3">#REF!</definedName>
    <definedName name="TBXD">#REF!</definedName>
    <definedName name="TBXD_1">#REF!</definedName>
    <definedName name="TBXD_2">#REF!</definedName>
    <definedName name="TC">#REF!</definedName>
    <definedName name="TC_1">#REF!</definedName>
    <definedName name="TC_1_1">#REF!</definedName>
    <definedName name="TC_1_1_1">#REF!</definedName>
    <definedName name="TC_1_2">#REF!</definedName>
    <definedName name="TC_2">#REF!</definedName>
    <definedName name="TC_2_1">#REF!</definedName>
    <definedName name="TC_2_1_1">#REF!</definedName>
    <definedName name="TC_2_2">#REF!</definedName>
    <definedName name="TC_NHANH1">#REF!</definedName>
    <definedName name="TC_NHANH1_1">#REF!</definedName>
    <definedName name="TC_NHANH1_2">#REF!</definedName>
    <definedName name="TC_NHANH1_3">#REF!</definedName>
    <definedName name="TC44HCUCHI">#REF!</definedName>
    <definedName name="TC44HCUCHI_1">#REF!</definedName>
    <definedName name="TC44HCUCHI_2">#REF!</definedName>
    <definedName name="TC44HHOCMON">#REF!</definedName>
    <definedName name="TC44HHOCMON_1">#REF!</definedName>
    <definedName name="TC44HHOCMON_2">#REF!</definedName>
    <definedName name="TC44QBINHCHANH">#REF!</definedName>
    <definedName name="TC44QBINHCHANH_1">#REF!</definedName>
    <definedName name="TC44QBINHCHANH_2">#REF!</definedName>
    <definedName name="TC44QBINHTAN">#REF!</definedName>
    <definedName name="TC44QBINHTAN_1">#REF!</definedName>
    <definedName name="TC44QBINHTAN_2">#REF!</definedName>
    <definedName name="TC44QBINHTHANH1">#REF!</definedName>
    <definedName name="TC44QBINHTHANH1_1">#REF!</definedName>
    <definedName name="TC44QBINHTHANH1_2">#REF!</definedName>
    <definedName name="TC44QBINHTHANH2">#REF!</definedName>
    <definedName name="TC44QBINHTHANH2_1">#REF!</definedName>
    <definedName name="TC44QBINHTHANH2_2">#REF!</definedName>
    <definedName name="TC44QGOVAP1">#REF!</definedName>
    <definedName name="TC44QGOVAP1_1">#REF!</definedName>
    <definedName name="TC44QGOVAP1_2">#REF!</definedName>
    <definedName name="TC44QGOVAP2">#REF!</definedName>
    <definedName name="TC44QGOVAP2_1">#REF!</definedName>
    <definedName name="TC44QGOVAP2_2">#REF!</definedName>
    <definedName name="TC44QPHUNHUAN">#REF!</definedName>
    <definedName name="TC44QPHUNHUAN_1">#REF!</definedName>
    <definedName name="TC44QPHUNHUAN_2">#REF!</definedName>
    <definedName name="TC44QTANBINH1">#REF!</definedName>
    <definedName name="TC44QTANBINH1_1">#REF!</definedName>
    <definedName name="TC44QTANBINH1_2">#REF!</definedName>
    <definedName name="TC44QTANBINH2">#REF!</definedName>
    <definedName name="TC44QTANBINH2_1">#REF!</definedName>
    <definedName name="TC44QTANBINH2_2">#REF!</definedName>
    <definedName name="TC44QTANPHU">#REF!</definedName>
    <definedName name="TC44QTANPHU_1">#REF!</definedName>
    <definedName name="TC44QTANPHU_2">#REF!</definedName>
    <definedName name="TC44QTHUDUC1">#REF!</definedName>
    <definedName name="TC44QTHUDUC1_1">#REF!</definedName>
    <definedName name="TC44QTHUDUC1_2">#REF!</definedName>
    <definedName name="TC44QTHUDUC2">#REF!</definedName>
    <definedName name="TC44QTHUDUC2_1">#REF!</definedName>
    <definedName name="TC44QTHUDUC2_2">#REF!</definedName>
    <definedName name="TC44QUAN1">#REF!</definedName>
    <definedName name="TC44QUAN1_1">#REF!</definedName>
    <definedName name="TC44QUAN1_2">#REF!</definedName>
    <definedName name="TC44QUAN10">#REF!</definedName>
    <definedName name="TC44QUAN10_1">#REF!</definedName>
    <definedName name="TC44QUAN10_2">#REF!</definedName>
    <definedName name="TC44QUAN11">#REF!</definedName>
    <definedName name="TC44QUAN11_1">#REF!</definedName>
    <definedName name="TC44QUAN11_2">#REF!</definedName>
    <definedName name="TC44QUAN12">#REF!</definedName>
    <definedName name="TC44QUAN12_1">#REF!</definedName>
    <definedName name="TC44QUAN12_2">#REF!</definedName>
    <definedName name="TC44QUAN2">#REF!</definedName>
    <definedName name="TC44QUAN2_1">#REF!</definedName>
    <definedName name="TC44QUAN2_2">#REF!</definedName>
    <definedName name="TC44QUAN32">#REF!</definedName>
    <definedName name="TC44QUAN32_1">#REF!</definedName>
    <definedName name="TC44QUAN32_2">#REF!</definedName>
    <definedName name="TC44QUAN4">#REF!</definedName>
    <definedName name="TC44QUAN4_1">#REF!</definedName>
    <definedName name="TC44QUAN4_2">#REF!</definedName>
    <definedName name="TC44QUAN5">#REF!</definedName>
    <definedName name="TC44QUAN5_1">#REF!</definedName>
    <definedName name="TC44QUAN5_2">#REF!</definedName>
    <definedName name="TC44QUAN6A">#REF!</definedName>
    <definedName name="TC44QUAN6A_1">#REF!</definedName>
    <definedName name="TC44QUAN6A_2">#REF!</definedName>
    <definedName name="TC44QUAN6B">#REF!</definedName>
    <definedName name="TC44QUAN6B_1">#REF!</definedName>
    <definedName name="TC44QUAN6B_2">#REF!</definedName>
    <definedName name="TC44QUAN7">#REF!</definedName>
    <definedName name="TC44QUAN7_1">#REF!</definedName>
    <definedName name="TC44QUAN7_2">#REF!</definedName>
    <definedName name="TC44QUAN8A">#REF!</definedName>
    <definedName name="TC44QUAN8A_1">#REF!</definedName>
    <definedName name="TC44QUAN8A_2">#REF!</definedName>
    <definedName name="TC44QUAN8B">#REF!</definedName>
    <definedName name="TC44QUAN8B_1">#REF!</definedName>
    <definedName name="TC44QUAN8B_2">#REF!</definedName>
    <definedName name="Tchuan">#REF!</definedName>
    <definedName name="Tchuan_1">#REF!</definedName>
    <definedName name="Tchuan_2">#REF!</definedName>
    <definedName name="td">#REF!</definedName>
    <definedName name="td_1">#REF!</definedName>
    <definedName name="td_2">#REF!</definedName>
    <definedName name="TD12vl">#REF!</definedName>
    <definedName name="td1p_1_1">#REF!</definedName>
    <definedName name="td1p_1_1_1">#REF!</definedName>
    <definedName name="td1p_1_2">#REF!</definedName>
    <definedName name="td1p_2_1">#REF!</definedName>
    <definedName name="td1p_2_1_1">#REF!</definedName>
    <definedName name="td1p_2_2">#REF!</definedName>
    <definedName name="td1p_3">#REF!</definedName>
    <definedName name="td1p_3_1">#REF!</definedName>
    <definedName name="td1p_3_2">#REF!</definedName>
    <definedName name="TD1p1nc">#REF!</definedName>
    <definedName name="td1p1vc">#REF!</definedName>
    <definedName name="TD1p1vl">#REF!</definedName>
    <definedName name="td3p">#REF!</definedName>
    <definedName name="td3p_1">#REF!</definedName>
    <definedName name="td3p_1_1">#REF!</definedName>
    <definedName name="td3p_1_2">#REF!</definedName>
    <definedName name="td3p_2">#REF!</definedName>
    <definedName name="td3p_2_1">#REF!</definedName>
    <definedName name="td3p_2_2">#REF!</definedName>
    <definedName name="td3p_3">#REF!</definedName>
    <definedName name="td3p_3_1">#REF!</definedName>
    <definedName name="td3p_3_2">#REF!</definedName>
    <definedName name="TDctnc">#REF!</definedName>
    <definedName name="TDctvc">#REF!</definedName>
    <definedName name="TDctvl">#REF!</definedName>
    <definedName name="tdnc1p">#REF!</definedName>
    <definedName name="tdnc1p_1">#REF!</definedName>
    <definedName name="tdnc1p_2">#REF!</definedName>
    <definedName name="tdnc1p_3">#REF!</definedName>
    <definedName name="tdo">#REF!</definedName>
    <definedName name="tdtr2cnc">#REF!</definedName>
    <definedName name="tdtr2cnc_1">#REF!</definedName>
    <definedName name="tdtr2cnc_2">#REF!</definedName>
    <definedName name="tdtr2cnc_3">#REF!</definedName>
    <definedName name="tdtr2cvl">#REF!</definedName>
    <definedName name="tdtr2cvl_1">#REF!</definedName>
    <definedName name="tdtr2cvl_2">#REF!</definedName>
    <definedName name="tdtr2cvl_3">#REF!</definedName>
    <definedName name="tdvl1p">#REF!</definedName>
    <definedName name="tdvl1p_1">#REF!</definedName>
    <definedName name="tdvl1p_2">#REF!</definedName>
    <definedName name="tdvl1p_3">#REF!</definedName>
    <definedName name="Team">#REF!</definedName>
    <definedName name="Team_HRIS">#REF!</definedName>
    <definedName name="TEÂN_HAØNG">#REF!</definedName>
    <definedName name="TEÂN_HAØNG_1">#REF!</definedName>
    <definedName name="TEÂN_HAØNG_1_1">#REF!</definedName>
    <definedName name="TEÂN_HAØNG_1_1_1">#REF!</definedName>
    <definedName name="TEÂN_HAØNG_1_2">#REF!</definedName>
    <definedName name="TEÂN_HAØNG_2">#REF!</definedName>
    <definedName name="TEÂN_HAØNG_2_1">#REF!</definedName>
    <definedName name="TEÂN_HAØNG_2_1_1">#REF!</definedName>
    <definedName name="TEÂN_HAØNG_2_2">#REF!</definedName>
    <definedName name="TEÂN_KHAÙCH_HAØ">#REF!</definedName>
    <definedName name="TEÂN_KHAÙCH_HAØ_1">#REF!</definedName>
    <definedName name="TEÂN_KHAÙCH_HAØ_1_1">#REF!</definedName>
    <definedName name="TEÂN_KHAÙCH_HAØ_1_1_1">#REF!</definedName>
    <definedName name="TEÂN_KHAÙCH_HAØ_1_2">#REF!</definedName>
    <definedName name="TEÂN_KHAÙCH_HAØ_2">#REF!</definedName>
    <definedName name="TEÂN_KHAÙCH_HAØ_2_1">#REF!</definedName>
    <definedName name="TEÂN_KHAÙCH_HAØ_2_1_1">#REF!</definedName>
    <definedName name="TEÂN_KHAÙCH_HAØ_2_2">#REF!</definedName>
    <definedName name="tenck">#REF!</definedName>
    <definedName name="tenck_1">#REF!</definedName>
    <definedName name="tenck_2">#REF!</definedName>
    <definedName name="tenck_3">#REF!</definedName>
    <definedName name="tenNV">#REF!</definedName>
    <definedName name="tenNV_1">#REF!</definedName>
    <definedName name="tenNV_2">#REF!</definedName>
    <definedName name="tenNV_3">#REF!</definedName>
    <definedName name="TENURE">#REF!</definedName>
    <definedName name="TENURE_1">#REF!</definedName>
    <definedName name="Test">#REF!</definedName>
    <definedName name="TextRefCopy1">#REF!</definedName>
    <definedName name="TextRefCopy1_1">#REF!</definedName>
    <definedName name="TextRefCopy1_1_1">#REF!</definedName>
    <definedName name="TextRefCopy1_1_1_1">#REF!</definedName>
    <definedName name="TextRefCopy1_1_2">#REF!</definedName>
    <definedName name="TextRefCopy1_2">#REF!</definedName>
    <definedName name="TextRefCopy1_2_1">#REF!</definedName>
    <definedName name="TextRefCopy1_2_1_1">#REF!</definedName>
    <definedName name="TextRefCopy1_2_2">#REF!</definedName>
    <definedName name="TextRefCopy3">#REF!</definedName>
    <definedName name="TextRefCopy3_1">#REF!</definedName>
    <definedName name="TextRefCopy3_1_1">#REF!</definedName>
    <definedName name="TextRefCopy3_1_1_1">#REF!</definedName>
    <definedName name="TextRefCopy3_1_2">#REF!</definedName>
    <definedName name="TextRefCopy3_2">#REF!</definedName>
    <definedName name="TextRefCopy3_2_1">#REF!</definedName>
    <definedName name="TextRefCopy3_2_1_1">#REF!</definedName>
    <definedName name="TextRefCopy3_2_2">#REF!</definedName>
    <definedName name="TextRefCopy5">#REF!</definedName>
    <definedName name="TextRefCopy5_1">#REF!</definedName>
    <definedName name="TextRefCopy5_1_1">#REF!</definedName>
    <definedName name="TextRefCopy5_1_1_1">#REF!</definedName>
    <definedName name="TextRefCopy5_1_2">#REF!</definedName>
    <definedName name="TextRefCopy5_2">#REF!</definedName>
    <definedName name="TextRefCopy5_2_1">#REF!</definedName>
    <definedName name="TextRefCopy5_2_1_1">#REF!</definedName>
    <definedName name="TextRefCopy5_2_2">#REF!</definedName>
    <definedName name="TextRefCopy6">#REF!</definedName>
    <definedName name="TextRefCopy6_1">#REF!</definedName>
    <definedName name="TextRefCopy6_1_1">#REF!</definedName>
    <definedName name="TextRefCopy6_1_1_1">#REF!</definedName>
    <definedName name="TextRefCopy6_1_2">#REF!</definedName>
    <definedName name="TextRefCopy6_2">#REF!</definedName>
    <definedName name="TextRefCopy6_2_1">#REF!</definedName>
    <definedName name="TextRefCopy6_2_1_1">#REF!</definedName>
    <definedName name="TextRefCopy6_2_2">#REF!</definedName>
    <definedName name="TextRefCopy7">#REF!</definedName>
    <definedName name="TextRefCopy7_1">#REF!</definedName>
    <definedName name="TextRefCopy7_2">#REF!</definedName>
    <definedName name="TextRefCopy8">#REF!</definedName>
    <definedName name="TextRefCopy8_1">#REF!</definedName>
    <definedName name="TextRefCopy8_2">#REF!</definedName>
    <definedName name="TextRefCopyRangeCount">1</definedName>
    <definedName name="TextRefCopyRangeCount_1">5</definedName>
    <definedName name="TG">#REF!</definedName>
    <definedName name="TG_1">#REF!</definedName>
    <definedName name="TG_2">#REF!</definedName>
    <definedName name="TG_3">#REF!</definedName>
    <definedName name="TGDPhongkhoi">#REF!</definedName>
    <definedName name="th">#REF!</definedName>
    <definedName name="TH20_1">#REF!</definedName>
    <definedName name="TH20_2">#REF!</definedName>
    <definedName name="tha" hidden="1">{"'Sheet1'!$L$16"}</definedName>
    <definedName name="tha_1" hidden="1">{"'Sheet1'!$L$16"}</definedName>
    <definedName name="tha_1_1" hidden="1">{"'Sheet1'!$L$16"}</definedName>
    <definedName name="tha_1_1_1" hidden="1">{"'Sheet1'!$L$16"}</definedName>
    <definedName name="tha_1_2" hidden="1">{"'Sheet1'!$L$16"}</definedName>
    <definedName name="tha_2" hidden="1">{"'Sheet1'!$L$16"}</definedName>
    <definedName name="tha_2_1" hidden="1">{"'Sheet1'!$L$16"}</definedName>
    <definedName name="tha_3" hidden="1">{"'Sheet1'!$L$16"}</definedName>
    <definedName name="Thai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thang">#REF!</definedName>
    <definedName name="thang_1">#REF!</definedName>
    <definedName name="thang_2">#REF!</definedName>
    <definedName name="thang_3">#REF!</definedName>
    <definedName name="THANG1">#REF!</definedName>
    <definedName name="THANG1_1">#REF!</definedName>
    <definedName name="THANG1_2">#REF!</definedName>
    <definedName name="thang10">{"Book1"}</definedName>
    <definedName name="thang8">#REF!</definedName>
    <definedName name="thanh" hidden="1">{"'Sheet1'!$L$16"}</definedName>
    <definedName name="thanh_1" hidden="1">{"'Sheet1'!$L$16"}</definedName>
    <definedName name="thanh_1_1" hidden="1">{"'Sheet1'!$L$16"}</definedName>
    <definedName name="thanh_1_1_1" hidden="1">{"'Sheet1'!$L$16"}</definedName>
    <definedName name="thanh_1_2" hidden="1">{"'Sheet1'!$L$16"}</definedName>
    <definedName name="thanh_2" hidden="1">{"'Sheet1'!$L$16"}</definedName>
    <definedName name="thanh_2_1" hidden="1">{"'Sheet1'!$L$16"}</definedName>
    <definedName name="thanh_3" hidden="1">{"'Sheet1'!$L$16"}</definedName>
    <definedName name="Thanh_toaùn_tieàn_mua_vaät_tö_laép_ñaât_heä_thoáng_laïnh_cho_Ct_Hoaø_Bình__Pmt_material__for_air_system_to_Hoa_Binh_Co_">#REF!</definedName>
    <definedName name="Thanh_toaùn_tieàn_mua_vaät_tö_laép_ñaât_heä_thoáng_laïnh_cho_Ct_Hoaø_Bình__Pmt_material__for_air_system_to_Hoa_Binh_Co__1">#REF!</definedName>
    <definedName name="Thanh_toaùn_tieàn_mua_vaät_tö_laép_ñaât_heä_thoáng_laïnh_cho_Ct_Hoaø_Bình__Pmt_material__for_air_system_to_Hoa_Binh_Co__2">#REF!</definedName>
    <definedName name="thanhthao">{#N/A,#N/A,FALSE,"Chi tiÆt"}</definedName>
    <definedName name="thanhthao_1">{#N/A,#N/A,FALSE,"Chi tiÆt"}</definedName>
    <definedName name="thanhthao_1_1">{#N/A,#N/A,FALSE,"Chi tiÆt"}</definedName>
    <definedName name="thanhthao_1_1_1">{#N/A,#N/A,FALSE,"Chi tiÆt"}</definedName>
    <definedName name="thanhthao_1_1_1_1">{#N/A,#N/A,FALSE,"Chi tiÆt"}</definedName>
    <definedName name="thanhthao_1_1_1_1_1">{#N/A,#N/A,FALSE,"Chi tiÆt"}</definedName>
    <definedName name="thanhthao_1_1_1_1_1_1">{#N/A,#N/A,FALSE,"Chi tiÆt"}</definedName>
    <definedName name="thanhthao_1_1_1_1_1_1_1">{#N/A,#N/A,FALSE,"Chi tiÆt"}</definedName>
    <definedName name="thanhthao_1_1_1_1_1_1_1_1">{#N/A,#N/A,FALSE,"Chi tiÆt"}</definedName>
    <definedName name="thanhthao_1_1_1_1_1_1_2">{#N/A,#N/A,FALSE,"Chi tiÆt"}</definedName>
    <definedName name="thanhthao_1_1_1_1_1_2">{#N/A,#N/A,FALSE,"Chi tiÆt"}</definedName>
    <definedName name="thanhthao_1_1_1_1_1_2_1">{#N/A,#N/A,FALSE,"Chi tiÆt"}</definedName>
    <definedName name="thanhthao_1_1_1_1_1_3">{#N/A,#N/A,FALSE,"Chi tiÆt"}</definedName>
    <definedName name="thanhthao_1_1_1_1_2">{#N/A,#N/A,FALSE,"Chi tiÆt"}</definedName>
    <definedName name="thanhthao_1_1_1_1_2_1">{#N/A,#N/A,FALSE,"Chi tiÆt"}</definedName>
    <definedName name="thanhthao_1_1_1_1_2_1_1">{#N/A,#N/A,FALSE,"Chi tiÆt"}</definedName>
    <definedName name="thanhthao_1_1_1_1_2_2">{#N/A,#N/A,FALSE,"Chi tiÆt"}</definedName>
    <definedName name="thanhthao_1_1_1_1_3">{#N/A,#N/A,FALSE,"Chi tiÆt"}</definedName>
    <definedName name="thanhthao_1_1_1_1_3_1">{#N/A,#N/A,FALSE,"Chi tiÆt"}</definedName>
    <definedName name="thanhthao_1_1_1_1_4">{#N/A,#N/A,FALSE,"Chi tiÆt"}</definedName>
    <definedName name="thanhthao_1_1_1_2">{#N/A,#N/A,FALSE,"Chi tiÆt"}</definedName>
    <definedName name="thanhthao_1_1_1_2_1">{#N/A,#N/A,FALSE,"Chi tiÆt"}</definedName>
    <definedName name="thanhthao_1_1_1_2_1_1">{#N/A,#N/A,FALSE,"Chi tiÆt"}</definedName>
    <definedName name="thanhthao_1_1_1_2_1_1_1">{#N/A,#N/A,FALSE,"Chi tiÆt"}</definedName>
    <definedName name="thanhthao_1_1_1_2_1_2">{#N/A,#N/A,FALSE,"Chi tiÆt"}</definedName>
    <definedName name="thanhthao_1_1_1_2_2">{#N/A,#N/A,FALSE,"Chi tiÆt"}</definedName>
    <definedName name="thanhthao_1_1_1_2_2_1">{#N/A,#N/A,FALSE,"Chi tiÆt"}</definedName>
    <definedName name="thanhthao_1_1_1_2_3">{#N/A,#N/A,FALSE,"Chi tiÆt"}</definedName>
    <definedName name="thanhthao_1_1_1_3">{#N/A,#N/A,FALSE,"Chi tiÆt"}</definedName>
    <definedName name="thanhthao_1_1_1_3_1">{#N/A,#N/A,FALSE,"Chi tiÆt"}</definedName>
    <definedName name="thanhthao_1_1_1_3_1_1">{#N/A,#N/A,FALSE,"Chi tiÆt"}</definedName>
    <definedName name="thanhthao_1_1_1_3_2">{#N/A,#N/A,FALSE,"Chi tiÆt"}</definedName>
    <definedName name="thanhthao_1_1_1_4">{#N/A,#N/A,FALSE,"Chi tiÆt"}</definedName>
    <definedName name="thanhthao_1_1_1_4_1">{#N/A,#N/A,FALSE,"Chi tiÆt"}</definedName>
    <definedName name="thanhthao_1_1_1_5">{#N/A,#N/A,FALSE,"Chi tiÆt"}</definedName>
    <definedName name="thanhthao_1_1_2">{#N/A,#N/A,FALSE,"Chi tiÆt"}</definedName>
    <definedName name="thanhthao_1_1_2_1">{#N/A,#N/A,FALSE,"Chi tiÆt"}</definedName>
    <definedName name="thanhthao_1_1_2_1_1">{#N/A,#N/A,FALSE,"Chi tiÆt"}</definedName>
    <definedName name="thanhthao_1_1_2_1_1_1">{#N/A,#N/A,FALSE,"Chi tiÆt"}</definedName>
    <definedName name="thanhthao_1_1_2_1_1_1_1">{#N/A,#N/A,FALSE,"Chi tiÆt"}</definedName>
    <definedName name="thanhthao_1_1_2_1_1_2">{#N/A,#N/A,FALSE,"Chi tiÆt"}</definedName>
    <definedName name="thanhthao_1_1_2_1_2">{#N/A,#N/A,FALSE,"Chi tiÆt"}</definedName>
    <definedName name="thanhthao_1_1_2_1_2_1">{#N/A,#N/A,FALSE,"Chi tiÆt"}</definedName>
    <definedName name="thanhthao_1_1_2_1_3">{#N/A,#N/A,FALSE,"Chi tiÆt"}</definedName>
    <definedName name="thanhthao_1_1_2_2">{#N/A,#N/A,FALSE,"Chi tiÆt"}</definedName>
    <definedName name="thanhthao_1_1_2_2_1">{#N/A,#N/A,FALSE,"Chi tiÆt"}</definedName>
    <definedName name="thanhthao_1_1_2_2_1_1">{#N/A,#N/A,FALSE,"Chi tiÆt"}</definedName>
    <definedName name="thanhthao_1_1_2_2_2">{#N/A,#N/A,FALSE,"Chi tiÆt"}</definedName>
    <definedName name="thanhthao_1_1_2_3">{#N/A,#N/A,FALSE,"Chi tiÆt"}</definedName>
    <definedName name="thanhthao_1_1_2_3_1">{#N/A,#N/A,FALSE,"Chi tiÆt"}</definedName>
    <definedName name="thanhthao_1_1_2_4">{#N/A,#N/A,FALSE,"Chi tiÆt"}</definedName>
    <definedName name="thanhthao_1_1_3">{#N/A,#N/A,FALSE,"Chi tiÆt"}</definedName>
    <definedName name="thanhthao_1_1_3_1">{#N/A,#N/A,FALSE,"Chi tiÆt"}</definedName>
    <definedName name="thanhthao_1_1_3_1_1">{#N/A,#N/A,FALSE,"Chi tiÆt"}</definedName>
    <definedName name="thanhthao_1_1_3_1_1_1">{#N/A,#N/A,FALSE,"Chi tiÆt"}</definedName>
    <definedName name="thanhthao_1_1_3_1_1_1_1">{#N/A,#N/A,FALSE,"Chi tiÆt"}</definedName>
    <definedName name="thanhthao_1_1_3_1_1_2">{#N/A,#N/A,FALSE,"Chi tiÆt"}</definedName>
    <definedName name="thanhthao_1_1_3_1_2">{#N/A,#N/A,FALSE,"Chi tiÆt"}</definedName>
    <definedName name="thanhthao_1_1_3_1_2_1">{#N/A,#N/A,FALSE,"Chi tiÆt"}</definedName>
    <definedName name="thanhthao_1_1_3_1_3">{#N/A,#N/A,FALSE,"Chi tiÆt"}</definedName>
    <definedName name="thanhthao_1_1_3_2">{#N/A,#N/A,FALSE,"Chi tiÆt"}</definedName>
    <definedName name="thanhthao_1_1_3_2_1">{#N/A,#N/A,FALSE,"Chi tiÆt"}</definedName>
    <definedName name="thanhthao_1_1_3_2_1_1">{#N/A,#N/A,FALSE,"Chi tiÆt"}</definedName>
    <definedName name="thanhthao_1_1_3_2_2">{#N/A,#N/A,FALSE,"Chi tiÆt"}</definedName>
    <definedName name="thanhthao_1_1_3_3">{#N/A,#N/A,FALSE,"Chi tiÆt"}</definedName>
    <definedName name="thanhthao_1_1_3_3_1">{#N/A,#N/A,FALSE,"Chi tiÆt"}</definedName>
    <definedName name="thanhthao_1_1_3_4">{#N/A,#N/A,FALSE,"Chi tiÆt"}</definedName>
    <definedName name="thanhthao_1_1_4">{#N/A,#N/A,FALSE,"Chi tiÆt"}</definedName>
    <definedName name="thanhthao_1_1_4_1">{#N/A,#N/A,FALSE,"Chi tiÆt"}</definedName>
    <definedName name="thanhthao_1_1_4_1_1">{#N/A,#N/A,FALSE,"Chi tiÆt"}</definedName>
    <definedName name="thanhthao_1_1_4_1_1_1">{#N/A,#N/A,FALSE,"Chi tiÆt"}</definedName>
    <definedName name="thanhthao_1_1_4_1_2">{#N/A,#N/A,FALSE,"Chi tiÆt"}</definedName>
    <definedName name="thanhthao_1_1_4_2">{#N/A,#N/A,FALSE,"Chi tiÆt"}</definedName>
    <definedName name="thanhthao_1_1_4_2_1">{#N/A,#N/A,FALSE,"Chi tiÆt"}</definedName>
    <definedName name="thanhthao_1_1_4_3">{#N/A,#N/A,FALSE,"Chi tiÆt"}</definedName>
    <definedName name="thanhthao_1_1_5">{#N/A,#N/A,FALSE,"Chi tiÆt"}</definedName>
    <definedName name="thanhthao_1_1_5_1">{#N/A,#N/A,FALSE,"Chi tiÆt"}</definedName>
    <definedName name="thanhthao_1_1_5_1_1">{#N/A,#N/A,FALSE,"Chi tiÆt"}</definedName>
    <definedName name="thanhthao_1_1_5_2">{#N/A,#N/A,FALSE,"Chi tiÆt"}</definedName>
    <definedName name="thanhthao_1_2">{#N/A,#N/A,FALSE,"Chi tiÆt"}</definedName>
    <definedName name="thanhthao_1_2_1">{#N/A,#N/A,FALSE,"Chi tiÆt"}</definedName>
    <definedName name="thanhthao_1_2_1_1">{#N/A,#N/A,FALSE,"Chi tiÆt"}</definedName>
    <definedName name="thanhthao_1_2_1_1_1">{#N/A,#N/A,FALSE,"Chi tiÆt"}</definedName>
    <definedName name="thanhthao_1_2_1_1_1_1">{#N/A,#N/A,FALSE,"Chi tiÆt"}</definedName>
    <definedName name="thanhthao_1_2_1_1_1_1_1">{#N/A,#N/A,FALSE,"Chi tiÆt"}</definedName>
    <definedName name="thanhthao_1_2_1_1_1_1_1_1">{#N/A,#N/A,FALSE,"Chi tiÆt"}</definedName>
    <definedName name="thanhthao_1_2_1_1_1_1_2">{#N/A,#N/A,FALSE,"Chi tiÆt"}</definedName>
    <definedName name="thanhthao_1_2_1_1_1_2">{#N/A,#N/A,FALSE,"Chi tiÆt"}</definedName>
    <definedName name="thanhthao_1_2_1_1_1_2_1">{#N/A,#N/A,FALSE,"Chi tiÆt"}</definedName>
    <definedName name="thanhthao_1_2_1_1_1_3">{#N/A,#N/A,FALSE,"Chi tiÆt"}</definedName>
    <definedName name="thanhthao_1_2_1_1_2">{#N/A,#N/A,FALSE,"Chi tiÆt"}</definedName>
    <definedName name="thanhthao_1_2_1_1_2_1">{#N/A,#N/A,FALSE,"Chi tiÆt"}</definedName>
    <definedName name="thanhthao_1_2_1_1_2_1_1">{#N/A,#N/A,FALSE,"Chi tiÆt"}</definedName>
    <definedName name="thanhthao_1_2_1_1_2_2">{#N/A,#N/A,FALSE,"Chi tiÆt"}</definedName>
    <definedName name="thanhthao_1_2_1_1_3">{#N/A,#N/A,FALSE,"Chi tiÆt"}</definedName>
    <definedName name="thanhthao_1_2_1_1_3_1">{#N/A,#N/A,FALSE,"Chi tiÆt"}</definedName>
    <definedName name="thanhthao_1_2_1_1_4">{#N/A,#N/A,FALSE,"Chi tiÆt"}</definedName>
    <definedName name="thanhthao_1_2_1_2">{#N/A,#N/A,FALSE,"Chi tiÆt"}</definedName>
    <definedName name="thanhthao_1_2_1_2_1">{#N/A,#N/A,FALSE,"Chi tiÆt"}</definedName>
    <definedName name="thanhthao_1_2_1_2_1_1">{#N/A,#N/A,FALSE,"Chi tiÆt"}</definedName>
    <definedName name="thanhthao_1_2_1_2_1_1_1">{#N/A,#N/A,FALSE,"Chi tiÆt"}</definedName>
    <definedName name="thanhthao_1_2_1_2_1_2">{#N/A,#N/A,FALSE,"Chi tiÆt"}</definedName>
    <definedName name="thanhthao_1_2_1_2_2">{#N/A,#N/A,FALSE,"Chi tiÆt"}</definedName>
    <definedName name="thanhthao_1_2_1_2_2_1">{#N/A,#N/A,FALSE,"Chi tiÆt"}</definedName>
    <definedName name="thanhthao_1_2_1_2_3">{#N/A,#N/A,FALSE,"Chi tiÆt"}</definedName>
    <definedName name="thanhthao_1_2_1_3">{#N/A,#N/A,FALSE,"Chi tiÆt"}</definedName>
    <definedName name="thanhthao_1_2_1_3_1">{#N/A,#N/A,FALSE,"Chi tiÆt"}</definedName>
    <definedName name="thanhthao_1_2_1_3_1_1">{#N/A,#N/A,FALSE,"Chi tiÆt"}</definedName>
    <definedName name="thanhthao_1_2_1_3_2">{#N/A,#N/A,FALSE,"Chi tiÆt"}</definedName>
    <definedName name="thanhthao_1_2_1_4">{#N/A,#N/A,FALSE,"Chi tiÆt"}</definedName>
    <definedName name="thanhthao_1_2_1_4_1">{#N/A,#N/A,FALSE,"Chi tiÆt"}</definedName>
    <definedName name="thanhthao_1_2_1_5">{#N/A,#N/A,FALSE,"Chi tiÆt"}</definedName>
    <definedName name="thanhthao_1_2_2">{#N/A,#N/A,FALSE,"Chi tiÆt"}</definedName>
    <definedName name="thanhthao_1_2_2_1">{#N/A,#N/A,FALSE,"Chi tiÆt"}</definedName>
    <definedName name="thanhthao_1_2_2_1_1">{#N/A,#N/A,FALSE,"Chi tiÆt"}</definedName>
    <definedName name="thanhthao_1_2_2_1_1_1">{#N/A,#N/A,FALSE,"Chi tiÆt"}</definedName>
    <definedName name="thanhthao_1_2_2_1_1_1_1">{#N/A,#N/A,FALSE,"Chi tiÆt"}</definedName>
    <definedName name="thanhthao_1_2_2_1_1_2">{#N/A,#N/A,FALSE,"Chi tiÆt"}</definedName>
    <definedName name="thanhthao_1_2_2_1_2">{#N/A,#N/A,FALSE,"Chi tiÆt"}</definedName>
    <definedName name="thanhthao_1_2_2_1_2_1">{#N/A,#N/A,FALSE,"Chi tiÆt"}</definedName>
    <definedName name="thanhthao_1_2_2_1_3">{#N/A,#N/A,FALSE,"Chi tiÆt"}</definedName>
    <definedName name="thanhthao_1_2_2_2">{#N/A,#N/A,FALSE,"Chi tiÆt"}</definedName>
    <definedName name="thanhthao_1_2_2_2_1">{#N/A,#N/A,FALSE,"Chi tiÆt"}</definedName>
    <definedName name="thanhthao_1_2_2_2_1_1">{#N/A,#N/A,FALSE,"Chi tiÆt"}</definedName>
    <definedName name="thanhthao_1_2_2_2_2">{#N/A,#N/A,FALSE,"Chi tiÆt"}</definedName>
    <definedName name="thanhthao_1_2_2_3">{#N/A,#N/A,FALSE,"Chi tiÆt"}</definedName>
    <definedName name="thanhthao_1_2_2_3_1">{#N/A,#N/A,FALSE,"Chi tiÆt"}</definedName>
    <definedName name="thanhthao_1_2_2_4">{#N/A,#N/A,FALSE,"Chi tiÆt"}</definedName>
    <definedName name="thanhthao_1_2_3">{#N/A,#N/A,FALSE,"Chi tiÆt"}</definedName>
    <definedName name="thanhthao_1_2_3_1">{#N/A,#N/A,FALSE,"Chi tiÆt"}</definedName>
    <definedName name="thanhthao_1_2_3_1_1">{#N/A,#N/A,FALSE,"Chi tiÆt"}</definedName>
    <definedName name="thanhthao_1_2_3_1_1_1">{#N/A,#N/A,FALSE,"Chi tiÆt"}</definedName>
    <definedName name="thanhthao_1_2_3_1_1_1_1">{#N/A,#N/A,FALSE,"Chi tiÆt"}</definedName>
    <definedName name="thanhthao_1_2_3_1_1_2">{#N/A,#N/A,FALSE,"Chi tiÆt"}</definedName>
    <definedName name="thanhthao_1_2_3_1_2">{#N/A,#N/A,FALSE,"Chi tiÆt"}</definedName>
    <definedName name="thanhthao_1_2_3_1_2_1">{#N/A,#N/A,FALSE,"Chi tiÆt"}</definedName>
    <definedName name="thanhthao_1_2_3_1_3">{#N/A,#N/A,FALSE,"Chi tiÆt"}</definedName>
    <definedName name="thanhthao_1_2_3_2">{#N/A,#N/A,FALSE,"Chi tiÆt"}</definedName>
    <definedName name="thanhthao_1_2_3_2_1">{#N/A,#N/A,FALSE,"Chi tiÆt"}</definedName>
    <definedName name="thanhthao_1_2_3_2_1_1">{#N/A,#N/A,FALSE,"Chi tiÆt"}</definedName>
    <definedName name="thanhthao_1_2_3_2_2">{#N/A,#N/A,FALSE,"Chi tiÆt"}</definedName>
    <definedName name="thanhthao_1_2_3_3">{#N/A,#N/A,FALSE,"Chi tiÆt"}</definedName>
    <definedName name="thanhthao_1_2_3_3_1">{#N/A,#N/A,FALSE,"Chi tiÆt"}</definedName>
    <definedName name="thanhthao_1_2_3_4">{#N/A,#N/A,FALSE,"Chi tiÆt"}</definedName>
    <definedName name="thanhthao_1_2_4">{#N/A,#N/A,FALSE,"Chi tiÆt"}</definedName>
    <definedName name="thanhthao_1_2_4_1">{#N/A,#N/A,FALSE,"Chi tiÆt"}</definedName>
    <definedName name="thanhthao_1_2_4_1_1">{#N/A,#N/A,FALSE,"Chi tiÆt"}</definedName>
    <definedName name="thanhthao_1_2_4_1_1_1">{#N/A,#N/A,FALSE,"Chi tiÆt"}</definedName>
    <definedName name="thanhthao_1_2_4_1_2">{#N/A,#N/A,FALSE,"Chi tiÆt"}</definedName>
    <definedName name="thanhthao_1_2_4_2">{#N/A,#N/A,FALSE,"Chi tiÆt"}</definedName>
    <definedName name="thanhthao_1_2_4_2_1">{#N/A,#N/A,FALSE,"Chi tiÆt"}</definedName>
    <definedName name="thanhthao_1_2_4_3">{#N/A,#N/A,FALSE,"Chi tiÆt"}</definedName>
    <definedName name="thanhthao_1_2_5">{#N/A,#N/A,FALSE,"Chi tiÆt"}</definedName>
    <definedName name="thanhthao_1_2_5_1">{#N/A,#N/A,FALSE,"Chi tiÆt"}</definedName>
    <definedName name="thanhthao_1_2_5_1_1">{#N/A,#N/A,FALSE,"Chi tiÆt"}</definedName>
    <definedName name="thanhthao_1_2_5_2">{#N/A,#N/A,FALSE,"Chi tiÆt"}</definedName>
    <definedName name="thanhthao_1_3">{#N/A,#N/A,FALSE,"Chi tiÆt"}</definedName>
    <definedName name="thanhthao_1_3_1">{#N/A,#N/A,FALSE,"Chi tiÆt"}</definedName>
    <definedName name="thanhthao_1_3_1_1">{#N/A,#N/A,FALSE,"Chi tiÆt"}</definedName>
    <definedName name="thanhthao_1_3_1_1_1">{#N/A,#N/A,FALSE,"Chi tiÆt"}</definedName>
    <definedName name="thanhthao_1_3_1_1_1_1">{#N/A,#N/A,FALSE,"Chi tiÆt"}</definedName>
    <definedName name="thanhthao_1_3_1_1_1_1_1">{#N/A,#N/A,FALSE,"Chi tiÆt"}</definedName>
    <definedName name="thanhthao_1_3_1_1_1_1_1_1">{#N/A,#N/A,FALSE,"Chi tiÆt"}</definedName>
    <definedName name="thanhthao_1_3_1_1_1_1_2">{#N/A,#N/A,FALSE,"Chi tiÆt"}</definedName>
    <definedName name="thanhthao_1_3_1_1_1_2">{#N/A,#N/A,FALSE,"Chi tiÆt"}</definedName>
    <definedName name="thanhthao_1_3_1_1_1_2_1">{#N/A,#N/A,FALSE,"Chi tiÆt"}</definedName>
    <definedName name="thanhthao_1_3_1_1_1_3">{#N/A,#N/A,FALSE,"Chi tiÆt"}</definedName>
    <definedName name="thanhthao_1_3_1_1_2">{#N/A,#N/A,FALSE,"Chi tiÆt"}</definedName>
    <definedName name="thanhthao_1_3_1_1_2_1">{#N/A,#N/A,FALSE,"Chi tiÆt"}</definedName>
    <definedName name="thanhthao_1_3_1_1_2_1_1">{#N/A,#N/A,FALSE,"Chi tiÆt"}</definedName>
    <definedName name="thanhthao_1_3_1_1_2_2">{#N/A,#N/A,FALSE,"Chi tiÆt"}</definedName>
    <definedName name="thanhthao_1_3_1_1_3">{#N/A,#N/A,FALSE,"Chi tiÆt"}</definedName>
    <definedName name="thanhthao_1_3_1_1_3_1">{#N/A,#N/A,FALSE,"Chi tiÆt"}</definedName>
    <definedName name="thanhthao_1_3_1_1_4">{#N/A,#N/A,FALSE,"Chi tiÆt"}</definedName>
    <definedName name="thanhthao_1_3_1_2">{#N/A,#N/A,FALSE,"Chi tiÆt"}</definedName>
    <definedName name="thanhthao_1_3_1_2_1">{#N/A,#N/A,FALSE,"Chi tiÆt"}</definedName>
    <definedName name="thanhthao_1_3_1_2_1_1">{#N/A,#N/A,FALSE,"Chi tiÆt"}</definedName>
    <definedName name="thanhthao_1_3_1_2_1_1_1">{#N/A,#N/A,FALSE,"Chi tiÆt"}</definedName>
    <definedName name="thanhthao_1_3_1_2_1_2">{#N/A,#N/A,FALSE,"Chi tiÆt"}</definedName>
    <definedName name="thanhthao_1_3_1_2_2">{#N/A,#N/A,FALSE,"Chi tiÆt"}</definedName>
    <definedName name="thanhthao_1_3_1_2_2_1">{#N/A,#N/A,FALSE,"Chi tiÆt"}</definedName>
    <definedName name="thanhthao_1_3_1_2_3">{#N/A,#N/A,FALSE,"Chi tiÆt"}</definedName>
    <definedName name="thanhthao_1_3_1_3">{#N/A,#N/A,FALSE,"Chi tiÆt"}</definedName>
    <definedName name="thanhthao_1_3_1_3_1">{#N/A,#N/A,FALSE,"Chi tiÆt"}</definedName>
    <definedName name="thanhthao_1_3_1_3_1_1">{#N/A,#N/A,FALSE,"Chi tiÆt"}</definedName>
    <definedName name="thanhthao_1_3_1_3_2">{#N/A,#N/A,FALSE,"Chi tiÆt"}</definedName>
    <definedName name="thanhthao_1_3_1_4">{#N/A,#N/A,FALSE,"Chi tiÆt"}</definedName>
    <definedName name="thanhthao_1_3_1_4_1">{#N/A,#N/A,FALSE,"Chi tiÆt"}</definedName>
    <definedName name="thanhthao_1_3_1_5">{#N/A,#N/A,FALSE,"Chi tiÆt"}</definedName>
    <definedName name="thanhthao_1_3_2">{#N/A,#N/A,FALSE,"Chi tiÆt"}</definedName>
    <definedName name="thanhthao_1_3_2_1">{#N/A,#N/A,FALSE,"Chi tiÆt"}</definedName>
    <definedName name="thanhthao_1_3_2_1_1">{#N/A,#N/A,FALSE,"Chi tiÆt"}</definedName>
    <definedName name="thanhthao_1_3_2_1_1_1">{#N/A,#N/A,FALSE,"Chi tiÆt"}</definedName>
    <definedName name="thanhthao_1_3_2_1_1_1_1">{#N/A,#N/A,FALSE,"Chi tiÆt"}</definedName>
    <definedName name="thanhthao_1_3_2_1_1_2">{#N/A,#N/A,FALSE,"Chi tiÆt"}</definedName>
    <definedName name="thanhthao_1_3_2_1_2">{#N/A,#N/A,FALSE,"Chi tiÆt"}</definedName>
    <definedName name="thanhthao_1_3_2_1_2_1">{#N/A,#N/A,FALSE,"Chi tiÆt"}</definedName>
    <definedName name="thanhthao_1_3_2_1_3">{#N/A,#N/A,FALSE,"Chi tiÆt"}</definedName>
    <definedName name="thanhthao_1_3_2_2">{#N/A,#N/A,FALSE,"Chi tiÆt"}</definedName>
    <definedName name="thanhthao_1_3_2_2_1">{#N/A,#N/A,FALSE,"Chi tiÆt"}</definedName>
    <definedName name="thanhthao_1_3_2_2_1_1">{#N/A,#N/A,FALSE,"Chi tiÆt"}</definedName>
    <definedName name="thanhthao_1_3_2_2_2">{#N/A,#N/A,FALSE,"Chi tiÆt"}</definedName>
    <definedName name="thanhthao_1_3_2_3">{#N/A,#N/A,FALSE,"Chi tiÆt"}</definedName>
    <definedName name="thanhthao_1_3_2_3_1">{#N/A,#N/A,FALSE,"Chi tiÆt"}</definedName>
    <definedName name="thanhthao_1_3_2_4">{#N/A,#N/A,FALSE,"Chi tiÆt"}</definedName>
    <definedName name="thanhthao_1_3_3">{#N/A,#N/A,FALSE,"Chi tiÆt"}</definedName>
    <definedName name="thanhthao_1_3_3_1">{#N/A,#N/A,FALSE,"Chi tiÆt"}</definedName>
    <definedName name="thanhthao_1_3_3_1_1">{#N/A,#N/A,FALSE,"Chi tiÆt"}</definedName>
    <definedName name="thanhthao_1_3_3_1_1_1">{#N/A,#N/A,FALSE,"Chi tiÆt"}</definedName>
    <definedName name="thanhthao_1_3_3_1_1_1_1">{#N/A,#N/A,FALSE,"Chi tiÆt"}</definedName>
    <definedName name="thanhthao_1_3_3_1_1_2">{#N/A,#N/A,FALSE,"Chi tiÆt"}</definedName>
    <definedName name="thanhthao_1_3_3_1_2">{#N/A,#N/A,FALSE,"Chi tiÆt"}</definedName>
    <definedName name="thanhthao_1_3_3_1_2_1">{#N/A,#N/A,FALSE,"Chi tiÆt"}</definedName>
    <definedName name="thanhthao_1_3_3_1_3">{#N/A,#N/A,FALSE,"Chi tiÆt"}</definedName>
    <definedName name="thanhthao_1_3_3_2">{#N/A,#N/A,FALSE,"Chi tiÆt"}</definedName>
    <definedName name="thanhthao_1_3_3_2_1">{#N/A,#N/A,FALSE,"Chi tiÆt"}</definedName>
    <definedName name="thanhthao_1_3_3_2_1_1">{#N/A,#N/A,FALSE,"Chi tiÆt"}</definedName>
    <definedName name="thanhthao_1_3_3_2_2">{#N/A,#N/A,FALSE,"Chi tiÆt"}</definedName>
    <definedName name="thanhthao_1_3_3_3">{#N/A,#N/A,FALSE,"Chi tiÆt"}</definedName>
    <definedName name="thanhthao_1_3_3_3_1">{#N/A,#N/A,FALSE,"Chi tiÆt"}</definedName>
    <definedName name="thanhthao_1_3_3_4">{#N/A,#N/A,FALSE,"Chi tiÆt"}</definedName>
    <definedName name="thanhthao_1_3_4">{#N/A,#N/A,FALSE,"Chi tiÆt"}</definedName>
    <definedName name="thanhthao_1_3_4_1">{#N/A,#N/A,FALSE,"Chi tiÆt"}</definedName>
    <definedName name="thanhthao_1_3_4_1_1">{#N/A,#N/A,FALSE,"Chi tiÆt"}</definedName>
    <definedName name="thanhthao_1_3_4_1_1_1">{#N/A,#N/A,FALSE,"Chi tiÆt"}</definedName>
    <definedName name="thanhthao_1_3_4_1_2">{#N/A,#N/A,FALSE,"Chi tiÆt"}</definedName>
    <definedName name="thanhthao_1_3_4_2">{#N/A,#N/A,FALSE,"Chi tiÆt"}</definedName>
    <definedName name="thanhthao_1_3_4_2_1">{#N/A,#N/A,FALSE,"Chi tiÆt"}</definedName>
    <definedName name="thanhthao_1_3_4_3">{#N/A,#N/A,FALSE,"Chi tiÆt"}</definedName>
    <definedName name="thanhthao_1_3_5">{#N/A,#N/A,FALSE,"Chi tiÆt"}</definedName>
    <definedName name="thanhthao_1_3_5_1">{#N/A,#N/A,FALSE,"Chi tiÆt"}</definedName>
    <definedName name="thanhthao_1_3_5_1_1">{#N/A,#N/A,FALSE,"Chi tiÆt"}</definedName>
    <definedName name="thanhthao_1_3_5_2">{#N/A,#N/A,FALSE,"Chi tiÆt"}</definedName>
    <definedName name="thanhthao_1_4">{#N/A,#N/A,FALSE,"Chi tiÆt"}</definedName>
    <definedName name="thanhthao_1_4_1">{#N/A,#N/A,FALSE,"Chi tiÆt"}</definedName>
    <definedName name="thanhthao_1_4_1_1">{#N/A,#N/A,FALSE,"Chi tiÆt"}</definedName>
    <definedName name="thanhthao_1_4_1_1_1">{#N/A,#N/A,FALSE,"Chi tiÆt"}</definedName>
    <definedName name="thanhthao_1_4_1_1_1_1">{#N/A,#N/A,FALSE,"Chi tiÆt"}</definedName>
    <definedName name="thanhthao_1_4_1_1_1_1_1">{#N/A,#N/A,FALSE,"Chi tiÆt"}</definedName>
    <definedName name="thanhthao_1_4_1_1_1_2">{#N/A,#N/A,FALSE,"Chi tiÆt"}</definedName>
    <definedName name="thanhthao_1_4_1_1_2">{#N/A,#N/A,FALSE,"Chi tiÆt"}</definedName>
    <definedName name="thanhthao_1_4_1_1_2_1">{#N/A,#N/A,FALSE,"Chi tiÆt"}</definedName>
    <definedName name="thanhthao_1_4_1_1_3">{#N/A,#N/A,FALSE,"Chi tiÆt"}</definedName>
    <definedName name="thanhthao_1_4_1_2">{#N/A,#N/A,FALSE,"Chi tiÆt"}</definedName>
    <definedName name="thanhthao_1_4_1_2_1">{#N/A,#N/A,FALSE,"Chi tiÆt"}</definedName>
    <definedName name="thanhthao_1_4_1_2_1_1">{#N/A,#N/A,FALSE,"Chi tiÆt"}</definedName>
    <definedName name="thanhthao_1_4_1_2_2">{#N/A,#N/A,FALSE,"Chi tiÆt"}</definedName>
    <definedName name="thanhthao_1_4_1_3">{#N/A,#N/A,FALSE,"Chi tiÆt"}</definedName>
    <definedName name="thanhthao_1_4_1_3_1">{#N/A,#N/A,FALSE,"Chi tiÆt"}</definedName>
    <definedName name="thanhthao_1_4_1_4">{#N/A,#N/A,FALSE,"Chi tiÆt"}</definedName>
    <definedName name="thanhthao_1_4_2">{#N/A,#N/A,FALSE,"Chi tiÆt"}</definedName>
    <definedName name="thanhthao_1_4_2_1">{#N/A,#N/A,FALSE,"Chi tiÆt"}</definedName>
    <definedName name="thanhthao_1_4_2_1_1">{#N/A,#N/A,FALSE,"Chi tiÆt"}</definedName>
    <definedName name="thanhthao_1_4_2_1_1_1">{#N/A,#N/A,FALSE,"Chi tiÆt"}</definedName>
    <definedName name="thanhthao_1_4_2_1_2">{#N/A,#N/A,FALSE,"Chi tiÆt"}</definedName>
    <definedName name="thanhthao_1_4_2_2">{#N/A,#N/A,FALSE,"Chi tiÆt"}</definedName>
    <definedName name="thanhthao_1_4_2_2_1">{#N/A,#N/A,FALSE,"Chi tiÆt"}</definedName>
    <definedName name="thanhthao_1_4_2_3">{#N/A,#N/A,FALSE,"Chi tiÆt"}</definedName>
    <definedName name="thanhthao_1_4_3">{#N/A,#N/A,FALSE,"Chi tiÆt"}</definedName>
    <definedName name="thanhthao_1_4_3_1">{#N/A,#N/A,FALSE,"Chi tiÆt"}</definedName>
    <definedName name="thanhthao_1_4_3_1_1">{#N/A,#N/A,FALSE,"Chi tiÆt"}</definedName>
    <definedName name="thanhthao_1_4_3_2">{#N/A,#N/A,FALSE,"Chi tiÆt"}</definedName>
    <definedName name="thanhthao_1_4_4">{#N/A,#N/A,FALSE,"Chi tiÆt"}</definedName>
    <definedName name="thanhthao_1_4_4_1">{#N/A,#N/A,FALSE,"Chi tiÆt"}</definedName>
    <definedName name="thanhthao_1_4_5">{#N/A,#N/A,FALSE,"Chi tiÆt"}</definedName>
    <definedName name="thanhthao_1_5">{#N/A,#N/A,FALSE,"Chi tiÆt"}</definedName>
    <definedName name="thanhthao_1_5_1">{#N/A,#N/A,FALSE,"Chi tiÆt"}</definedName>
    <definedName name="thanhthao_1_5_1_1">{#N/A,#N/A,FALSE,"Chi tiÆt"}</definedName>
    <definedName name="thanhthao_1_5_1_1_1">{#N/A,#N/A,FALSE,"Chi tiÆt"}</definedName>
    <definedName name="thanhthao_1_5_1_1_1_1">{#N/A,#N/A,FALSE,"Chi tiÆt"}</definedName>
    <definedName name="thanhthao_1_5_1_1_2">{#N/A,#N/A,FALSE,"Chi tiÆt"}</definedName>
    <definedName name="thanhthao_1_5_1_2">{#N/A,#N/A,FALSE,"Chi tiÆt"}</definedName>
    <definedName name="thanhthao_1_5_1_2_1">{#N/A,#N/A,FALSE,"Chi tiÆt"}</definedName>
    <definedName name="thanhthao_1_5_1_3">{#N/A,#N/A,FALSE,"Chi tiÆt"}</definedName>
    <definedName name="thanhthao_1_5_2">{#N/A,#N/A,FALSE,"Chi tiÆt"}</definedName>
    <definedName name="thanhthao_1_5_2_1">{#N/A,#N/A,FALSE,"Chi tiÆt"}</definedName>
    <definedName name="thanhthao_1_5_2_1_1">{#N/A,#N/A,FALSE,"Chi tiÆt"}</definedName>
    <definedName name="thanhthao_1_5_2_2">{#N/A,#N/A,FALSE,"Chi tiÆt"}</definedName>
    <definedName name="thanhthao_1_5_3">{#N/A,#N/A,FALSE,"Chi tiÆt"}</definedName>
    <definedName name="thanhthao_1_5_3_1">{#N/A,#N/A,FALSE,"Chi tiÆt"}</definedName>
    <definedName name="thanhthao_1_5_4">{#N/A,#N/A,FALSE,"Chi tiÆt"}</definedName>
    <definedName name="thanhthao_2">{#N/A,#N/A,FALSE,"Chi tiÆt"}</definedName>
    <definedName name="thanhthao_2_1">{#N/A,#N/A,FALSE,"Chi tiÆt"}</definedName>
    <definedName name="thanhthao_2_1_1">{#N/A,#N/A,FALSE,"Chi tiÆt"}</definedName>
    <definedName name="thanhthao_2_1_1_1">{#N/A,#N/A,FALSE,"Chi tiÆt"}</definedName>
    <definedName name="thanhthao_2_1_1_1_1">{#N/A,#N/A,FALSE,"Chi tiÆt"}</definedName>
    <definedName name="thanhthao_2_1_1_1_1_1">{#N/A,#N/A,FALSE,"Chi tiÆt"}</definedName>
    <definedName name="thanhthao_2_1_1_1_1_1_1">{#N/A,#N/A,FALSE,"Chi tiÆt"}</definedName>
    <definedName name="thanhthao_2_1_1_1_1_1_1_1">{#N/A,#N/A,FALSE,"Chi tiÆt"}</definedName>
    <definedName name="thanhthao_2_1_1_1_1_1_2">{#N/A,#N/A,FALSE,"Chi tiÆt"}</definedName>
    <definedName name="thanhthao_2_1_1_1_1_2">{#N/A,#N/A,FALSE,"Chi tiÆt"}</definedName>
    <definedName name="thanhthao_2_1_1_1_1_2_1">{#N/A,#N/A,FALSE,"Chi tiÆt"}</definedName>
    <definedName name="thanhthao_2_1_1_1_1_3">{#N/A,#N/A,FALSE,"Chi tiÆt"}</definedName>
    <definedName name="thanhthao_2_1_1_1_2">{#N/A,#N/A,FALSE,"Chi tiÆt"}</definedName>
    <definedName name="thanhthao_2_1_1_1_2_1">{#N/A,#N/A,FALSE,"Chi tiÆt"}</definedName>
    <definedName name="thanhthao_2_1_1_1_2_1_1">{#N/A,#N/A,FALSE,"Chi tiÆt"}</definedName>
    <definedName name="thanhthao_2_1_1_1_2_2">{#N/A,#N/A,FALSE,"Chi tiÆt"}</definedName>
    <definedName name="thanhthao_2_1_1_1_3">{#N/A,#N/A,FALSE,"Chi tiÆt"}</definedName>
    <definedName name="thanhthao_2_1_1_1_3_1">{#N/A,#N/A,FALSE,"Chi tiÆt"}</definedName>
    <definedName name="thanhthao_2_1_1_1_4">{#N/A,#N/A,FALSE,"Chi tiÆt"}</definedName>
    <definedName name="thanhthao_2_1_1_2">{#N/A,#N/A,FALSE,"Chi tiÆt"}</definedName>
    <definedName name="thanhthao_2_1_1_2_1">{#N/A,#N/A,FALSE,"Chi tiÆt"}</definedName>
    <definedName name="thanhthao_2_1_1_2_1_1">{#N/A,#N/A,FALSE,"Chi tiÆt"}</definedName>
    <definedName name="thanhthao_2_1_1_2_1_1_1">{#N/A,#N/A,FALSE,"Chi tiÆt"}</definedName>
    <definedName name="thanhthao_2_1_1_2_1_2">{#N/A,#N/A,FALSE,"Chi tiÆt"}</definedName>
    <definedName name="thanhthao_2_1_1_2_2">{#N/A,#N/A,FALSE,"Chi tiÆt"}</definedName>
    <definedName name="thanhthao_2_1_1_2_2_1">{#N/A,#N/A,FALSE,"Chi tiÆt"}</definedName>
    <definedName name="thanhthao_2_1_1_2_3">{#N/A,#N/A,FALSE,"Chi tiÆt"}</definedName>
    <definedName name="thanhthao_2_1_1_3">{#N/A,#N/A,FALSE,"Chi tiÆt"}</definedName>
    <definedName name="thanhthao_2_1_1_3_1">{#N/A,#N/A,FALSE,"Chi tiÆt"}</definedName>
    <definedName name="thanhthao_2_1_1_3_1_1">{#N/A,#N/A,FALSE,"Chi tiÆt"}</definedName>
    <definedName name="thanhthao_2_1_1_3_2">{#N/A,#N/A,FALSE,"Chi tiÆt"}</definedName>
    <definedName name="thanhthao_2_1_1_4">{#N/A,#N/A,FALSE,"Chi tiÆt"}</definedName>
    <definedName name="thanhthao_2_1_1_4_1">{#N/A,#N/A,FALSE,"Chi tiÆt"}</definedName>
    <definedName name="thanhthao_2_1_1_5">{#N/A,#N/A,FALSE,"Chi tiÆt"}</definedName>
    <definedName name="thanhthao_2_1_2">{#N/A,#N/A,FALSE,"Chi tiÆt"}</definedName>
    <definedName name="thanhthao_2_1_2_1">{#N/A,#N/A,FALSE,"Chi tiÆt"}</definedName>
    <definedName name="thanhthao_2_1_2_1_1">{#N/A,#N/A,FALSE,"Chi tiÆt"}</definedName>
    <definedName name="thanhthao_2_1_2_1_1_1">{#N/A,#N/A,FALSE,"Chi tiÆt"}</definedName>
    <definedName name="thanhthao_2_1_2_1_1_1_1">{#N/A,#N/A,FALSE,"Chi tiÆt"}</definedName>
    <definedName name="thanhthao_2_1_2_1_1_2">{#N/A,#N/A,FALSE,"Chi tiÆt"}</definedName>
    <definedName name="thanhthao_2_1_2_1_2">{#N/A,#N/A,FALSE,"Chi tiÆt"}</definedName>
    <definedName name="thanhthao_2_1_2_1_2_1">{#N/A,#N/A,FALSE,"Chi tiÆt"}</definedName>
    <definedName name="thanhthao_2_1_2_1_3">{#N/A,#N/A,FALSE,"Chi tiÆt"}</definedName>
    <definedName name="thanhthao_2_1_2_2">{#N/A,#N/A,FALSE,"Chi tiÆt"}</definedName>
    <definedName name="thanhthao_2_1_2_2_1">{#N/A,#N/A,FALSE,"Chi tiÆt"}</definedName>
    <definedName name="thanhthao_2_1_2_2_1_1">{#N/A,#N/A,FALSE,"Chi tiÆt"}</definedName>
    <definedName name="thanhthao_2_1_2_2_2">{#N/A,#N/A,FALSE,"Chi tiÆt"}</definedName>
    <definedName name="thanhthao_2_1_2_3">{#N/A,#N/A,FALSE,"Chi tiÆt"}</definedName>
    <definedName name="thanhthao_2_1_2_3_1">{#N/A,#N/A,FALSE,"Chi tiÆt"}</definedName>
    <definedName name="thanhthao_2_1_2_4">{#N/A,#N/A,FALSE,"Chi tiÆt"}</definedName>
    <definedName name="thanhthao_2_1_3">{#N/A,#N/A,FALSE,"Chi tiÆt"}</definedName>
    <definedName name="thanhthao_2_1_3_1">{#N/A,#N/A,FALSE,"Chi tiÆt"}</definedName>
    <definedName name="thanhthao_2_1_3_1_1">{#N/A,#N/A,FALSE,"Chi tiÆt"}</definedName>
    <definedName name="thanhthao_2_1_3_1_1_1">{#N/A,#N/A,FALSE,"Chi tiÆt"}</definedName>
    <definedName name="thanhthao_2_1_3_1_1_1_1">{#N/A,#N/A,FALSE,"Chi tiÆt"}</definedName>
    <definedName name="thanhthao_2_1_3_1_1_2">{#N/A,#N/A,FALSE,"Chi tiÆt"}</definedName>
    <definedName name="thanhthao_2_1_3_1_2">{#N/A,#N/A,FALSE,"Chi tiÆt"}</definedName>
    <definedName name="thanhthao_2_1_3_1_2_1">{#N/A,#N/A,FALSE,"Chi tiÆt"}</definedName>
    <definedName name="thanhthao_2_1_3_1_3">{#N/A,#N/A,FALSE,"Chi tiÆt"}</definedName>
    <definedName name="thanhthao_2_1_3_2">{#N/A,#N/A,FALSE,"Chi tiÆt"}</definedName>
    <definedName name="thanhthao_2_1_3_2_1">{#N/A,#N/A,FALSE,"Chi tiÆt"}</definedName>
    <definedName name="thanhthao_2_1_3_2_1_1">{#N/A,#N/A,FALSE,"Chi tiÆt"}</definedName>
    <definedName name="thanhthao_2_1_3_2_2">{#N/A,#N/A,FALSE,"Chi tiÆt"}</definedName>
    <definedName name="thanhthao_2_1_3_3">{#N/A,#N/A,FALSE,"Chi tiÆt"}</definedName>
    <definedName name="thanhthao_2_1_3_3_1">{#N/A,#N/A,FALSE,"Chi tiÆt"}</definedName>
    <definedName name="thanhthao_2_1_3_4">{#N/A,#N/A,FALSE,"Chi tiÆt"}</definedName>
    <definedName name="thanhthao_2_1_4">{#N/A,#N/A,FALSE,"Chi tiÆt"}</definedName>
    <definedName name="thanhthao_2_1_4_1">{#N/A,#N/A,FALSE,"Chi tiÆt"}</definedName>
    <definedName name="thanhthao_2_1_4_1_1">{#N/A,#N/A,FALSE,"Chi tiÆt"}</definedName>
    <definedName name="thanhthao_2_1_4_1_1_1">{#N/A,#N/A,FALSE,"Chi tiÆt"}</definedName>
    <definedName name="thanhthao_2_1_4_1_2">{#N/A,#N/A,FALSE,"Chi tiÆt"}</definedName>
    <definedName name="thanhthao_2_1_4_2">{#N/A,#N/A,FALSE,"Chi tiÆt"}</definedName>
    <definedName name="thanhthao_2_1_4_2_1">{#N/A,#N/A,FALSE,"Chi tiÆt"}</definedName>
    <definedName name="thanhthao_2_1_4_3">{#N/A,#N/A,FALSE,"Chi tiÆt"}</definedName>
    <definedName name="thanhthao_2_1_5">{#N/A,#N/A,FALSE,"Chi tiÆt"}</definedName>
    <definedName name="thanhthao_2_1_5_1">{#N/A,#N/A,FALSE,"Chi tiÆt"}</definedName>
    <definedName name="thanhthao_2_1_5_1_1">{#N/A,#N/A,FALSE,"Chi tiÆt"}</definedName>
    <definedName name="thanhthao_2_1_5_2">{#N/A,#N/A,FALSE,"Chi tiÆt"}</definedName>
    <definedName name="thanhthao_2_2">{#N/A,#N/A,FALSE,"Chi tiÆt"}</definedName>
    <definedName name="thanhthao_2_2_1">{#N/A,#N/A,FALSE,"Chi tiÆt"}</definedName>
    <definedName name="thanhthao_2_2_1_1">{#N/A,#N/A,FALSE,"Chi tiÆt"}</definedName>
    <definedName name="thanhthao_2_2_1_1_1">{#N/A,#N/A,FALSE,"Chi tiÆt"}</definedName>
    <definedName name="thanhthao_2_2_1_1_1_1">{#N/A,#N/A,FALSE,"Chi tiÆt"}</definedName>
    <definedName name="thanhthao_2_2_1_1_1_1_1">{#N/A,#N/A,FALSE,"Chi tiÆt"}</definedName>
    <definedName name="thanhthao_2_2_1_1_1_1_1_1">{#N/A,#N/A,FALSE,"Chi tiÆt"}</definedName>
    <definedName name="thanhthao_2_2_1_1_1_1_2">{#N/A,#N/A,FALSE,"Chi tiÆt"}</definedName>
    <definedName name="thanhthao_2_2_1_1_1_2">{#N/A,#N/A,FALSE,"Chi tiÆt"}</definedName>
    <definedName name="thanhthao_2_2_1_1_1_2_1">{#N/A,#N/A,FALSE,"Chi tiÆt"}</definedName>
    <definedName name="thanhthao_2_2_1_1_1_3">{#N/A,#N/A,FALSE,"Chi tiÆt"}</definedName>
    <definedName name="thanhthao_2_2_1_1_2">{#N/A,#N/A,FALSE,"Chi tiÆt"}</definedName>
    <definedName name="thanhthao_2_2_1_1_2_1">{#N/A,#N/A,FALSE,"Chi tiÆt"}</definedName>
    <definedName name="thanhthao_2_2_1_1_2_1_1">{#N/A,#N/A,FALSE,"Chi tiÆt"}</definedName>
    <definedName name="thanhthao_2_2_1_1_2_2">{#N/A,#N/A,FALSE,"Chi tiÆt"}</definedName>
    <definedName name="thanhthao_2_2_1_1_3">{#N/A,#N/A,FALSE,"Chi tiÆt"}</definedName>
    <definedName name="thanhthao_2_2_1_1_3_1">{#N/A,#N/A,FALSE,"Chi tiÆt"}</definedName>
    <definedName name="thanhthao_2_2_1_1_4">{#N/A,#N/A,FALSE,"Chi tiÆt"}</definedName>
    <definedName name="thanhthao_2_2_1_2">{#N/A,#N/A,FALSE,"Chi tiÆt"}</definedName>
    <definedName name="thanhthao_2_2_1_2_1">{#N/A,#N/A,FALSE,"Chi tiÆt"}</definedName>
    <definedName name="thanhthao_2_2_1_2_1_1">{#N/A,#N/A,FALSE,"Chi tiÆt"}</definedName>
    <definedName name="thanhthao_2_2_1_2_1_1_1">{#N/A,#N/A,FALSE,"Chi tiÆt"}</definedName>
    <definedName name="thanhthao_2_2_1_2_1_2">{#N/A,#N/A,FALSE,"Chi tiÆt"}</definedName>
    <definedName name="thanhthao_2_2_1_2_2">{#N/A,#N/A,FALSE,"Chi tiÆt"}</definedName>
    <definedName name="thanhthao_2_2_1_2_2_1">{#N/A,#N/A,FALSE,"Chi tiÆt"}</definedName>
    <definedName name="thanhthao_2_2_1_2_3">{#N/A,#N/A,FALSE,"Chi tiÆt"}</definedName>
    <definedName name="thanhthao_2_2_1_3">{#N/A,#N/A,FALSE,"Chi tiÆt"}</definedName>
    <definedName name="thanhthao_2_2_1_3_1">{#N/A,#N/A,FALSE,"Chi tiÆt"}</definedName>
    <definedName name="thanhthao_2_2_1_3_1_1">{#N/A,#N/A,FALSE,"Chi tiÆt"}</definedName>
    <definedName name="thanhthao_2_2_1_3_2">{#N/A,#N/A,FALSE,"Chi tiÆt"}</definedName>
    <definedName name="thanhthao_2_2_1_4">{#N/A,#N/A,FALSE,"Chi tiÆt"}</definedName>
    <definedName name="thanhthao_2_2_1_4_1">{#N/A,#N/A,FALSE,"Chi tiÆt"}</definedName>
    <definedName name="thanhthao_2_2_1_5">{#N/A,#N/A,FALSE,"Chi tiÆt"}</definedName>
    <definedName name="thanhthao_2_2_2">{#N/A,#N/A,FALSE,"Chi tiÆt"}</definedName>
    <definedName name="thanhthao_2_2_2_1">{#N/A,#N/A,FALSE,"Chi tiÆt"}</definedName>
    <definedName name="thanhthao_2_2_2_1_1">{#N/A,#N/A,FALSE,"Chi tiÆt"}</definedName>
    <definedName name="thanhthao_2_2_2_1_1_1">{#N/A,#N/A,FALSE,"Chi tiÆt"}</definedName>
    <definedName name="thanhthao_2_2_2_1_1_1_1">{#N/A,#N/A,FALSE,"Chi tiÆt"}</definedName>
    <definedName name="thanhthao_2_2_2_1_1_2">{#N/A,#N/A,FALSE,"Chi tiÆt"}</definedName>
    <definedName name="thanhthao_2_2_2_1_2">{#N/A,#N/A,FALSE,"Chi tiÆt"}</definedName>
    <definedName name="thanhthao_2_2_2_1_2_1">{#N/A,#N/A,FALSE,"Chi tiÆt"}</definedName>
    <definedName name="thanhthao_2_2_2_1_3">{#N/A,#N/A,FALSE,"Chi tiÆt"}</definedName>
    <definedName name="thanhthao_2_2_2_2">{#N/A,#N/A,FALSE,"Chi tiÆt"}</definedName>
    <definedName name="thanhthao_2_2_2_2_1">{#N/A,#N/A,FALSE,"Chi tiÆt"}</definedName>
    <definedName name="thanhthao_2_2_2_2_1_1">{#N/A,#N/A,FALSE,"Chi tiÆt"}</definedName>
    <definedName name="thanhthao_2_2_2_2_2">{#N/A,#N/A,FALSE,"Chi tiÆt"}</definedName>
    <definedName name="thanhthao_2_2_2_3">{#N/A,#N/A,FALSE,"Chi tiÆt"}</definedName>
    <definedName name="thanhthao_2_2_2_3_1">{#N/A,#N/A,FALSE,"Chi tiÆt"}</definedName>
    <definedName name="thanhthao_2_2_2_4">{#N/A,#N/A,FALSE,"Chi tiÆt"}</definedName>
    <definedName name="thanhthao_2_2_3">{#N/A,#N/A,FALSE,"Chi tiÆt"}</definedName>
    <definedName name="thanhthao_2_2_3_1">{#N/A,#N/A,FALSE,"Chi tiÆt"}</definedName>
    <definedName name="thanhthao_2_2_3_1_1">{#N/A,#N/A,FALSE,"Chi tiÆt"}</definedName>
    <definedName name="thanhthao_2_2_3_1_1_1">{#N/A,#N/A,FALSE,"Chi tiÆt"}</definedName>
    <definedName name="thanhthao_2_2_3_1_1_1_1">{#N/A,#N/A,FALSE,"Chi tiÆt"}</definedName>
    <definedName name="thanhthao_2_2_3_1_1_2">{#N/A,#N/A,FALSE,"Chi tiÆt"}</definedName>
    <definedName name="thanhthao_2_2_3_1_2">{#N/A,#N/A,FALSE,"Chi tiÆt"}</definedName>
    <definedName name="thanhthao_2_2_3_1_2_1">{#N/A,#N/A,FALSE,"Chi tiÆt"}</definedName>
    <definedName name="thanhthao_2_2_3_1_3">{#N/A,#N/A,FALSE,"Chi tiÆt"}</definedName>
    <definedName name="thanhthao_2_2_3_2">{#N/A,#N/A,FALSE,"Chi tiÆt"}</definedName>
    <definedName name="thanhthao_2_2_3_2_1">{#N/A,#N/A,FALSE,"Chi tiÆt"}</definedName>
    <definedName name="thanhthao_2_2_3_2_1_1">{#N/A,#N/A,FALSE,"Chi tiÆt"}</definedName>
    <definedName name="thanhthao_2_2_3_2_2">{#N/A,#N/A,FALSE,"Chi tiÆt"}</definedName>
    <definedName name="thanhthao_2_2_3_3">{#N/A,#N/A,FALSE,"Chi tiÆt"}</definedName>
    <definedName name="thanhthao_2_2_3_3_1">{#N/A,#N/A,FALSE,"Chi tiÆt"}</definedName>
    <definedName name="thanhthao_2_2_3_4">{#N/A,#N/A,FALSE,"Chi tiÆt"}</definedName>
    <definedName name="thanhthao_2_2_4">{#N/A,#N/A,FALSE,"Chi tiÆt"}</definedName>
    <definedName name="thanhthao_2_2_4_1">{#N/A,#N/A,FALSE,"Chi tiÆt"}</definedName>
    <definedName name="thanhthao_2_2_4_1_1">{#N/A,#N/A,FALSE,"Chi tiÆt"}</definedName>
    <definedName name="thanhthao_2_2_4_1_1_1">{#N/A,#N/A,FALSE,"Chi tiÆt"}</definedName>
    <definedName name="thanhthao_2_2_4_1_2">{#N/A,#N/A,FALSE,"Chi tiÆt"}</definedName>
    <definedName name="thanhthao_2_2_4_2">{#N/A,#N/A,FALSE,"Chi tiÆt"}</definedName>
    <definedName name="thanhthao_2_2_4_2_1">{#N/A,#N/A,FALSE,"Chi tiÆt"}</definedName>
    <definedName name="thanhthao_2_2_4_3">{#N/A,#N/A,FALSE,"Chi tiÆt"}</definedName>
    <definedName name="thanhthao_2_2_5">{#N/A,#N/A,FALSE,"Chi tiÆt"}</definedName>
    <definedName name="thanhthao_2_2_5_1">{#N/A,#N/A,FALSE,"Chi tiÆt"}</definedName>
    <definedName name="thanhthao_2_2_5_1_1">{#N/A,#N/A,FALSE,"Chi tiÆt"}</definedName>
    <definedName name="thanhthao_2_2_5_2">{#N/A,#N/A,FALSE,"Chi tiÆt"}</definedName>
    <definedName name="thanhthao_2_3">{#N/A,#N/A,FALSE,"Chi tiÆt"}</definedName>
    <definedName name="thanhthao_2_3_1">{#N/A,#N/A,FALSE,"Chi tiÆt"}</definedName>
    <definedName name="thanhthao_2_3_1_1">{#N/A,#N/A,FALSE,"Chi tiÆt"}</definedName>
    <definedName name="thanhthao_2_3_1_1_1">{#N/A,#N/A,FALSE,"Chi tiÆt"}</definedName>
    <definedName name="thanhthao_2_3_1_1_1_1">{#N/A,#N/A,FALSE,"Chi tiÆt"}</definedName>
    <definedName name="thanhthao_2_3_1_1_1_1_1">{#N/A,#N/A,FALSE,"Chi tiÆt"}</definedName>
    <definedName name="thanhthao_2_3_1_1_1_1_1_1">{#N/A,#N/A,FALSE,"Chi tiÆt"}</definedName>
    <definedName name="thanhthao_2_3_1_1_1_1_2">{#N/A,#N/A,FALSE,"Chi tiÆt"}</definedName>
    <definedName name="thanhthao_2_3_1_1_1_2">{#N/A,#N/A,FALSE,"Chi tiÆt"}</definedName>
    <definedName name="thanhthao_2_3_1_1_1_2_1">{#N/A,#N/A,FALSE,"Chi tiÆt"}</definedName>
    <definedName name="thanhthao_2_3_1_1_1_3">{#N/A,#N/A,FALSE,"Chi tiÆt"}</definedName>
    <definedName name="thanhthao_2_3_1_1_2">{#N/A,#N/A,FALSE,"Chi tiÆt"}</definedName>
    <definedName name="thanhthao_2_3_1_1_2_1">{#N/A,#N/A,FALSE,"Chi tiÆt"}</definedName>
    <definedName name="thanhthao_2_3_1_1_2_1_1">{#N/A,#N/A,FALSE,"Chi tiÆt"}</definedName>
    <definedName name="thanhthao_2_3_1_1_2_2">{#N/A,#N/A,FALSE,"Chi tiÆt"}</definedName>
    <definedName name="thanhthao_2_3_1_1_3">{#N/A,#N/A,FALSE,"Chi tiÆt"}</definedName>
    <definedName name="thanhthao_2_3_1_1_3_1">{#N/A,#N/A,FALSE,"Chi tiÆt"}</definedName>
    <definedName name="thanhthao_2_3_1_1_4">{#N/A,#N/A,FALSE,"Chi tiÆt"}</definedName>
    <definedName name="thanhthao_2_3_1_2">{#N/A,#N/A,FALSE,"Chi tiÆt"}</definedName>
    <definedName name="thanhthao_2_3_1_2_1">{#N/A,#N/A,FALSE,"Chi tiÆt"}</definedName>
    <definedName name="thanhthao_2_3_1_2_1_1">{#N/A,#N/A,FALSE,"Chi tiÆt"}</definedName>
    <definedName name="thanhthao_2_3_1_2_1_1_1">{#N/A,#N/A,FALSE,"Chi tiÆt"}</definedName>
    <definedName name="thanhthao_2_3_1_2_1_2">{#N/A,#N/A,FALSE,"Chi tiÆt"}</definedName>
    <definedName name="thanhthao_2_3_1_2_2">{#N/A,#N/A,FALSE,"Chi tiÆt"}</definedName>
    <definedName name="thanhthao_2_3_1_2_2_1">{#N/A,#N/A,FALSE,"Chi tiÆt"}</definedName>
    <definedName name="thanhthao_2_3_1_2_3">{#N/A,#N/A,FALSE,"Chi tiÆt"}</definedName>
    <definedName name="thanhthao_2_3_1_3">{#N/A,#N/A,FALSE,"Chi tiÆt"}</definedName>
    <definedName name="thanhthao_2_3_1_3_1">{#N/A,#N/A,FALSE,"Chi tiÆt"}</definedName>
    <definedName name="thanhthao_2_3_1_3_1_1">{#N/A,#N/A,FALSE,"Chi tiÆt"}</definedName>
    <definedName name="thanhthao_2_3_1_3_2">{#N/A,#N/A,FALSE,"Chi tiÆt"}</definedName>
    <definedName name="thanhthao_2_3_1_4">{#N/A,#N/A,FALSE,"Chi tiÆt"}</definedName>
    <definedName name="thanhthao_2_3_1_4_1">{#N/A,#N/A,FALSE,"Chi tiÆt"}</definedName>
    <definedName name="thanhthao_2_3_1_5">{#N/A,#N/A,FALSE,"Chi tiÆt"}</definedName>
    <definedName name="thanhthao_2_3_2">{#N/A,#N/A,FALSE,"Chi tiÆt"}</definedName>
    <definedName name="thanhthao_2_3_2_1">{#N/A,#N/A,FALSE,"Chi tiÆt"}</definedName>
    <definedName name="thanhthao_2_3_2_1_1">{#N/A,#N/A,FALSE,"Chi tiÆt"}</definedName>
    <definedName name="thanhthao_2_3_2_1_1_1">{#N/A,#N/A,FALSE,"Chi tiÆt"}</definedName>
    <definedName name="thanhthao_2_3_2_1_1_1_1">{#N/A,#N/A,FALSE,"Chi tiÆt"}</definedName>
    <definedName name="thanhthao_2_3_2_1_1_2">{#N/A,#N/A,FALSE,"Chi tiÆt"}</definedName>
    <definedName name="thanhthao_2_3_2_1_2">{#N/A,#N/A,FALSE,"Chi tiÆt"}</definedName>
    <definedName name="thanhthao_2_3_2_1_2_1">{#N/A,#N/A,FALSE,"Chi tiÆt"}</definedName>
    <definedName name="thanhthao_2_3_2_1_3">{#N/A,#N/A,FALSE,"Chi tiÆt"}</definedName>
    <definedName name="thanhthao_2_3_2_2">{#N/A,#N/A,FALSE,"Chi tiÆt"}</definedName>
    <definedName name="thanhthao_2_3_2_2_1">{#N/A,#N/A,FALSE,"Chi tiÆt"}</definedName>
    <definedName name="thanhthao_2_3_2_2_1_1">{#N/A,#N/A,FALSE,"Chi tiÆt"}</definedName>
    <definedName name="thanhthao_2_3_2_2_2">{#N/A,#N/A,FALSE,"Chi tiÆt"}</definedName>
    <definedName name="thanhthao_2_3_2_3">{#N/A,#N/A,FALSE,"Chi tiÆt"}</definedName>
    <definedName name="thanhthao_2_3_2_3_1">{#N/A,#N/A,FALSE,"Chi tiÆt"}</definedName>
    <definedName name="thanhthao_2_3_2_4">{#N/A,#N/A,FALSE,"Chi tiÆt"}</definedName>
    <definedName name="thanhthao_2_3_3">{#N/A,#N/A,FALSE,"Chi tiÆt"}</definedName>
    <definedName name="thanhthao_2_3_3_1">{#N/A,#N/A,FALSE,"Chi tiÆt"}</definedName>
    <definedName name="thanhthao_2_3_3_1_1">{#N/A,#N/A,FALSE,"Chi tiÆt"}</definedName>
    <definedName name="thanhthao_2_3_3_1_1_1">{#N/A,#N/A,FALSE,"Chi tiÆt"}</definedName>
    <definedName name="thanhthao_2_3_3_1_1_1_1">{#N/A,#N/A,FALSE,"Chi tiÆt"}</definedName>
    <definedName name="thanhthao_2_3_3_1_1_2">{#N/A,#N/A,FALSE,"Chi tiÆt"}</definedName>
    <definedName name="thanhthao_2_3_3_1_2">{#N/A,#N/A,FALSE,"Chi tiÆt"}</definedName>
    <definedName name="thanhthao_2_3_3_1_2_1">{#N/A,#N/A,FALSE,"Chi tiÆt"}</definedName>
    <definedName name="thanhthao_2_3_3_1_3">{#N/A,#N/A,FALSE,"Chi tiÆt"}</definedName>
    <definedName name="thanhthao_2_3_3_2">{#N/A,#N/A,FALSE,"Chi tiÆt"}</definedName>
    <definedName name="thanhthao_2_3_3_2_1">{#N/A,#N/A,FALSE,"Chi tiÆt"}</definedName>
    <definedName name="thanhthao_2_3_3_2_1_1">{#N/A,#N/A,FALSE,"Chi tiÆt"}</definedName>
    <definedName name="thanhthao_2_3_3_2_2">{#N/A,#N/A,FALSE,"Chi tiÆt"}</definedName>
    <definedName name="thanhthao_2_3_3_3">{#N/A,#N/A,FALSE,"Chi tiÆt"}</definedName>
    <definedName name="thanhthao_2_3_3_3_1">{#N/A,#N/A,FALSE,"Chi tiÆt"}</definedName>
    <definedName name="thanhthao_2_3_3_4">{#N/A,#N/A,FALSE,"Chi tiÆt"}</definedName>
    <definedName name="thanhthao_2_3_4">{#N/A,#N/A,FALSE,"Chi tiÆt"}</definedName>
    <definedName name="thanhthao_2_3_4_1">{#N/A,#N/A,FALSE,"Chi tiÆt"}</definedName>
    <definedName name="thanhthao_2_3_4_1_1">{#N/A,#N/A,FALSE,"Chi tiÆt"}</definedName>
    <definedName name="thanhthao_2_3_4_1_1_1">{#N/A,#N/A,FALSE,"Chi tiÆt"}</definedName>
    <definedName name="thanhthao_2_3_4_1_2">{#N/A,#N/A,FALSE,"Chi tiÆt"}</definedName>
    <definedName name="thanhthao_2_3_4_2">{#N/A,#N/A,FALSE,"Chi tiÆt"}</definedName>
    <definedName name="thanhthao_2_3_4_2_1">{#N/A,#N/A,FALSE,"Chi tiÆt"}</definedName>
    <definedName name="thanhthao_2_3_4_3">{#N/A,#N/A,FALSE,"Chi tiÆt"}</definedName>
    <definedName name="thanhthao_2_3_5">{#N/A,#N/A,FALSE,"Chi tiÆt"}</definedName>
    <definedName name="thanhthao_2_3_5_1">{#N/A,#N/A,FALSE,"Chi tiÆt"}</definedName>
    <definedName name="thanhthao_2_3_5_1_1">{#N/A,#N/A,FALSE,"Chi tiÆt"}</definedName>
    <definedName name="thanhthao_2_3_5_2">{#N/A,#N/A,FALSE,"Chi tiÆt"}</definedName>
    <definedName name="thanhthao_2_4">{#N/A,#N/A,FALSE,"Chi tiÆt"}</definedName>
    <definedName name="thanhthao_2_4_1">{#N/A,#N/A,FALSE,"Chi tiÆt"}</definedName>
    <definedName name="thanhthao_2_4_1_1">{#N/A,#N/A,FALSE,"Chi tiÆt"}</definedName>
    <definedName name="thanhthao_2_4_1_1_1">{#N/A,#N/A,FALSE,"Chi tiÆt"}</definedName>
    <definedName name="thanhthao_2_4_1_1_1_1">{#N/A,#N/A,FALSE,"Chi tiÆt"}</definedName>
    <definedName name="thanhthao_2_4_1_1_1_1_1">{#N/A,#N/A,FALSE,"Chi tiÆt"}</definedName>
    <definedName name="thanhthao_2_4_1_1_1_2">{#N/A,#N/A,FALSE,"Chi tiÆt"}</definedName>
    <definedName name="thanhthao_2_4_1_1_2">{#N/A,#N/A,FALSE,"Chi tiÆt"}</definedName>
    <definedName name="thanhthao_2_4_1_1_2_1">{#N/A,#N/A,FALSE,"Chi tiÆt"}</definedName>
    <definedName name="thanhthao_2_4_1_1_3">{#N/A,#N/A,FALSE,"Chi tiÆt"}</definedName>
    <definedName name="thanhthao_2_4_1_2">{#N/A,#N/A,FALSE,"Chi tiÆt"}</definedName>
    <definedName name="thanhthao_2_4_1_2_1">{#N/A,#N/A,FALSE,"Chi tiÆt"}</definedName>
    <definedName name="thanhthao_2_4_1_2_1_1">{#N/A,#N/A,FALSE,"Chi tiÆt"}</definedName>
    <definedName name="thanhthao_2_4_1_2_2">{#N/A,#N/A,FALSE,"Chi tiÆt"}</definedName>
    <definedName name="thanhthao_2_4_1_3">{#N/A,#N/A,FALSE,"Chi tiÆt"}</definedName>
    <definedName name="thanhthao_2_4_1_3_1">{#N/A,#N/A,FALSE,"Chi tiÆt"}</definedName>
    <definedName name="thanhthao_2_4_1_4">{#N/A,#N/A,FALSE,"Chi tiÆt"}</definedName>
    <definedName name="thanhthao_2_4_2">{#N/A,#N/A,FALSE,"Chi tiÆt"}</definedName>
    <definedName name="thanhthao_2_4_2_1">{#N/A,#N/A,FALSE,"Chi tiÆt"}</definedName>
    <definedName name="thanhthao_2_4_2_1_1">{#N/A,#N/A,FALSE,"Chi tiÆt"}</definedName>
    <definedName name="thanhthao_2_4_2_1_1_1">{#N/A,#N/A,FALSE,"Chi tiÆt"}</definedName>
    <definedName name="thanhthao_2_4_2_1_2">{#N/A,#N/A,FALSE,"Chi tiÆt"}</definedName>
    <definedName name="thanhthao_2_4_2_2">{#N/A,#N/A,FALSE,"Chi tiÆt"}</definedName>
    <definedName name="thanhthao_2_4_2_2_1">{#N/A,#N/A,FALSE,"Chi tiÆt"}</definedName>
    <definedName name="thanhthao_2_4_2_3">{#N/A,#N/A,FALSE,"Chi tiÆt"}</definedName>
    <definedName name="thanhthao_2_4_3">{#N/A,#N/A,FALSE,"Chi tiÆt"}</definedName>
    <definedName name="thanhthao_2_4_3_1">{#N/A,#N/A,FALSE,"Chi tiÆt"}</definedName>
    <definedName name="thanhthao_2_4_3_1_1">{#N/A,#N/A,FALSE,"Chi tiÆt"}</definedName>
    <definedName name="thanhthao_2_4_3_2">{#N/A,#N/A,FALSE,"Chi tiÆt"}</definedName>
    <definedName name="thanhthao_2_4_4">{#N/A,#N/A,FALSE,"Chi tiÆt"}</definedName>
    <definedName name="thanhthao_2_4_4_1">{#N/A,#N/A,FALSE,"Chi tiÆt"}</definedName>
    <definedName name="thanhthao_2_4_5">{#N/A,#N/A,FALSE,"Chi tiÆt"}</definedName>
    <definedName name="thanhthao_2_5">{#N/A,#N/A,FALSE,"Chi tiÆt"}</definedName>
    <definedName name="thanhthao_2_5_1">{#N/A,#N/A,FALSE,"Chi tiÆt"}</definedName>
    <definedName name="thanhthao_2_5_1_1">{#N/A,#N/A,FALSE,"Chi tiÆt"}</definedName>
    <definedName name="thanhthao_2_5_1_1_1">{#N/A,#N/A,FALSE,"Chi tiÆt"}</definedName>
    <definedName name="thanhthao_2_5_1_1_1_1">{#N/A,#N/A,FALSE,"Chi tiÆt"}</definedName>
    <definedName name="thanhthao_2_5_1_1_2">{#N/A,#N/A,FALSE,"Chi tiÆt"}</definedName>
    <definedName name="thanhthao_2_5_1_2">{#N/A,#N/A,FALSE,"Chi tiÆt"}</definedName>
    <definedName name="thanhthao_2_5_1_2_1">{#N/A,#N/A,FALSE,"Chi tiÆt"}</definedName>
    <definedName name="thanhthao_2_5_1_3">{#N/A,#N/A,FALSE,"Chi tiÆt"}</definedName>
    <definedName name="thanhthao_2_5_2">{#N/A,#N/A,FALSE,"Chi tiÆt"}</definedName>
    <definedName name="thanhthao_2_5_2_1">{#N/A,#N/A,FALSE,"Chi tiÆt"}</definedName>
    <definedName name="thanhthao_2_5_2_1_1">{#N/A,#N/A,FALSE,"Chi tiÆt"}</definedName>
    <definedName name="thanhthao_2_5_2_2">{#N/A,#N/A,FALSE,"Chi tiÆt"}</definedName>
    <definedName name="thanhthao_2_5_3">{#N/A,#N/A,FALSE,"Chi tiÆt"}</definedName>
    <definedName name="thanhthao_2_5_3_1">{#N/A,#N/A,FALSE,"Chi tiÆt"}</definedName>
    <definedName name="thanhthao_2_5_4">{#N/A,#N/A,FALSE,"Chi tiÆt"}</definedName>
    <definedName name="thanhthao_3">{#N/A,#N/A,FALSE,"Chi tiÆt"}</definedName>
    <definedName name="thanhthao_3_1">{#N/A,#N/A,FALSE,"Chi tiÆt"}</definedName>
    <definedName name="thanhthao_3_1_1">{#N/A,#N/A,FALSE,"Chi tiÆt"}</definedName>
    <definedName name="thanhthao_3_1_1_1">{#N/A,#N/A,FALSE,"Chi tiÆt"}</definedName>
    <definedName name="thanhthao_3_1_1_1_1">{#N/A,#N/A,FALSE,"Chi tiÆt"}</definedName>
    <definedName name="thanhthao_3_1_1_1_1_1">{#N/A,#N/A,FALSE,"Chi tiÆt"}</definedName>
    <definedName name="thanhthao_3_1_1_1_1_1_1">{#N/A,#N/A,FALSE,"Chi tiÆt"}</definedName>
    <definedName name="thanhthao_3_1_1_1_1_2">{#N/A,#N/A,FALSE,"Chi tiÆt"}</definedName>
    <definedName name="thanhthao_3_1_1_1_2">{#N/A,#N/A,FALSE,"Chi tiÆt"}</definedName>
    <definedName name="thanhthao_3_1_1_1_2_1">{#N/A,#N/A,FALSE,"Chi tiÆt"}</definedName>
    <definedName name="thanhthao_3_1_1_1_3">{#N/A,#N/A,FALSE,"Chi tiÆt"}</definedName>
    <definedName name="thanhthao_3_1_1_2">{#N/A,#N/A,FALSE,"Chi tiÆt"}</definedName>
    <definedName name="thanhthao_3_1_1_2_1">{#N/A,#N/A,FALSE,"Chi tiÆt"}</definedName>
    <definedName name="thanhthao_3_1_1_2_1_1">{#N/A,#N/A,FALSE,"Chi tiÆt"}</definedName>
    <definedName name="thanhthao_3_1_1_2_2">{#N/A,#N/A,FALSE,"Chi tiÆt"}</definedName>
    <definedName name="thanhthao_3_1_1_3">{#N/A,#N/A,FALSE,"Chi tiÆt"}</definedName>
    <definedName name="thanhthao_3_1_1_3_1">{#N/A,#N/A,FALSE,"Chi tiÆt"}</definedName>
    <definedName name="thanhthao_3_1_1_4">{#N/A,#N/A,FALSE,"Chi tiÆt"}</definedName>
    <definedName name="thanhthao_3_1_2">{#N/A,#N/A,FALSE,"Chi tiÆt"}</definedName>
    <definedName name="thanhthao_3_1_2_1">{#N/A,#N/A,FALSE,"Chi tiÆt"}</definedName>
    <definedName name="thanhthao_3_1_2_1_1">{#N/A,#N/A,FALSE,"Chi tiÆt"}</definedName>
    <definedName name="thanhthao_3_1_2_1_1_1">{#N/A,#N/A,FALSE,"Chi tiÆt"}</definedName>
    <definedName name="thanhthao_3_1_2_1_2">{#N/A,#N/A,FALSE,"Chi tiÆt"}</definedName>
    <definedName name="thanhthao_3_1_2_2">{#N/A,#N/A,FALSE,"Chi tiÆt"}</definedName>
    <definedName name="thanhthao_3_1_2_2_1">{#N/A,#N/A,FALSE,"Chi tiÆt"}</definedName>
    <definedName name="thanhthao_3_1_2_3">{#N/A,#N/A,FALSE,"Chi tiÆt"}</definedName>
    <definedName name="thanhthao_3_1_3">{#N/A,#N/A,FALSE,"Chi tiÆt"}</definedName>
    <definedName name="thanhthao_3_1_3_1">{#N/A,#N/A,FALSE,"Chi tiÆt"}</definedName>
    <definedName name="thanhthao_3_1_3_1_1">{#N/A,#N/A,FALSE,"Chi tiÆt"}</definedName>
    <definedName name="thanhthao_3_1_3_2">{#N/A,#N/A,FALSE,"Chi tiÆt"}</definedName>
    <definedName name="thanhthao_3_1_4">{#N/A,#N/A,FALSE,"Chi tiÆt"}</definedName>
    <definedName name="thanhthao_3_1_4_1">{#N/A,#N/A,FALSE,"Chi tiÆt"}</definedName>
    <definedName name="thanhthao_3_1_5">{#N/A,#N/A,FALSE,"Chi tiÆt"}</definedName>
    <definedName name="thanhthao_3_2">{#N/A,#N/A,FALSE,"Chi tiÆt"}</definedName>
    <definedName name="thanhthao_3_2_1">{#N/A,#N/A,FALSE,"Chi tiÆt"}</definedName>
    <definedName name="thanhthao_3_2_1_1">{#N/A,#N/A,FALSE,"Chi tiÆt"}</definedName>
    <definedName name="thanhthao_3_2_1_1_1">{#N/A,#N/A,FALSE,"Chi tiÆt"}</definedName>
    <definedName name="thanhthao_3_2_1_1_1_1">{#N/A,#N/A,FALSE,"Chi tiÆt"}</definedName>
    <definedName name="thanhthao_3_2_1_1_2">{#N/A,#N/A,FALSE,"Chi tiÆt"}</definedName>
    <definedName name="thanhthao_3_2_1_2">{#N/A,#N/A,FALSE,"Chi tiÆt"}</definedName>
    <definedName name="thanhthao_3_2_1_2_1">{#N/A,#N/A,FALSE,"Chi tiÆt"}</definedName>
    <definedName name="thanhthao_3_2_1_3">{#N/A,#N/A,FALSE,"Chi tiÆt"}</definedName>
    <definedName name="thanhthao_3_2_2">{#N/A,#N/A,FALSE,"Chi tiÆt"}</definedName>
    <definedName name="thanhthao_3_2_2_1">{#N/A,#N/A,FALSE,"Chi tiÆt"}</definedName>
    <definedName name="thanhthao_3_2_2_1_1">{#N/A,#N/A,FALSE,"Chi tiÆt"}</definedName>
    <definedName name="thanhthao_3_2_2_2">{#N/A,#N/A,FALSE,"Chi tiÆt"}</definedName>
    <definedName name="thanhthao_3_2_3">{#N/A,#N/A,FALSE,"Chi tiÆt"}</definedName>
    <definedName name="thanhthao_3_2_3_1">{#N/A,#N/A,FALSE,"Chi tiÆt"}</definedName>
    <definedName name="thanhthao_3_2_4">{#N/A,#N/A,FALSE,"Chi tiÆt"}</definedName>
    <definedName name="thanhthao_3_3">{#N/A,#N/A,FALSE,"Chi tiÆt"}</definedName>
    <definedName name="thanhthao_3_3_1">{#N/A,#N/A,FALSE,"Chi tiÆt"}</definedName>
    <definedName name="thanhthao_3_3_1_1">{#N/A,#N/A,FALSE,"Chi tiÆt"}</definedName>
    <definedName name="thanhthao_3_3_1_1_1">{#N/A,#N/A,FALSE,"Chi tiÆt"}</definedName>
    <definedName name="thanhthao_3_3_1_1_1_1">{#N/A,#N/A,FALSE,"Chi tiÆt"}</definedName>
    <definedName name="thanhthao_3_3_1_1_2">{#N/A,#N/A,FALSE,"Chi tiÆt"}</definedName>
    <definedName name="thanhthao_3_3_1_2">{#N/A,#N/A,FALSE,"Chi tiÆt"}</definedName>
    <definedName name="thanhthao_3_3_1_2_1">{#N/A,#N/A,FALSE,"Chi tiÆt"}</definedName>
    <definedName name="thanhthao_3_3_1_3">{#N/A,#N/A,FALSE,"Chi tiÆt"}</definedName>
    <definedName name="thanhthao_3_3_2">{#N/A,#N/A,FALSE,"Chi tiÆt"}</definedName>
    <definedName name="thanhthao_3_3_2_1">{#N/A,#N/A,FALSE,"Chi tiÆt"}</definedName>
    <definedName name="thanhthao_3_3_2_1_1">{#N/A,#N/A,FALSE,"Chi tiÆt"}</definedName>
    <definedName name="thanhthao_3_3_2_2">{#N/A,#N/A,FALSE,"Chi tiÆt"}</definedName>
    <definedName name="thanhthao_3_3_3">{#N/A,#N/A,FALSE,"Chi tiÆt"}</definedName>
    <definedName name="thanhthao_3_3_3_1">{#N/A,#N/A,FALSE,"Chi tiÆt"}</definedName>
    <definedName name="thanhthao_3_3_4">{#N/A,#N/A,FALSE,"Chi tiÆt"}</definedName>
    <definedName name="thanhthao_3_4">{#N/A,#N/A,FALSE,"Chi tiÆt"}</definedName>
    <definedName name="thanhthao_3_4_1">{#N/A,#N/A,FALSE,"Chi tiÆt"}</definedName>
    <definedName name="thanhthao_3_4_1_1">{#N/A,#N/A,FALSE,"Chi tiÆt"}</definedName>
    <definedName name="thanhthao_3_4_1_1_1">{#N/A,#N/A,FALSE,"Chi tiÆt"}</definedName>
    <definedName name="thanhthao_3_4_1_2">{#N/A,#N/A,FALSE,"Chi tiÆt"}</definedName>
    <definedName name="thanhthao_3_4_2">{#N/A,#N/A,FALSE,"Chi tiÆt"}</definedName>
    <definedName name="thanhthao_3_4_2_1">{#N/A,#N/A,FALSE,"Chi tiÆt"}</definedName>
    <definedName name="thanhthao_3_4_3">{#N/A,#N/A,FALSE,"Chi tiÆt"}</definedName>
    <definedName name="thanhthao_3_5">{#N/A,#N/A,FALSE,"Chi tiÆt"}</definedName>
    <definedName name="thanhthao_3_5_1">{#N/A,#N/A,FALSE,"Chi tiÆt"}</definedName>
    <definedName name="thanhthao_3_5_1_1">{#N/A,#N/A,FALSE,"Chi tiÆt"}</definedName>
    <definedName name="thanhthao_3_5_2">{#N/A,#N/A,FALSE,"Chi tiÆt"}</definedName>
    <definedName name="thanhthao_4">{#N/A,#N/A,FALSE,"Chi tiÆt"}</definedName>
    <definedName name="thanhthao_4_1">{#N/A,#N/A,FALSE,"Chi tiÆt"}</definedName>
    <definedName name="thanhthao_4_1_1">{#N/A,#N/A,FALSE,"Chi tiÆt"}</definedName>
    <definedName name="thanhthao_4_1_1_1">{#N/A,#N/A,FALSE,"Chi tiÆt"}</definedName>
    <definedName name="thanhthao_4_1_1_1_1">{#N/A,#N/A,FALSE,"Chi tiÆt"}</definedName>
    <definedName name="thanhthao_4_1_1_1_1_1">{#N/A,#N/A,FALSE,"Chi tiÆt"}</definedName>
    <definedName name="thanhthao_4_1_1_1_1_1_1">{#N/A,#N/A,FALSE,"Chi tiÆt"}</definedName>
    <definedName name="thanhthao_4_1_1_1_1_2">{#N/A,#N/A,FALSE,"Chi tiÆt"}</definedName>
    <definedName name="thanhthao_4_1_1_1_2">{#N/A,#N/A,FALSE,"Chi tiÆt"}</definedName>
    <definedName name="thanhthao_4_1_1_1_2_1">{#N/A,#N/A,FALSE,"Chi tiÆt"}</definedName>
    <definedName name="thanhthao_4_1_1_1_3">{#N/A,#N/A,FALSE,"Chi tiÆt"}</definedName>
    <definedName name="thanhthao_4_1_1_2">{#N/A,#N/A,FALSE,"Chi tiÆt"}</definedName>
    <definedName name="thanhthao_4_1_1_2_1">{#N/A,#N/A,FALSE,"Chi tiÆt"}</definedName>
    <definedName name="thanhthao_4_1_1_2_1_1">{#N/A,#N/A,FALSE,"Chi tiÆt"}</definedName>
    <definedName name="thanhthao_4_1_1_2_2">{#N/A,#N/A,FALSE,"Chi tiÆt"}</definedName>
    <definedName name="thanhthao_4_1_1_3">{#N/A,#N/A,FALSE,"Chi tiÆt"}</definedName>
    <definedName name="thanhthao_4_1_1_3_1">{#N/A,#N/A,FALSE,"Chi tiÆt"}</definedName>
    <definedName name="thanhthao_4_1_1_4">{#N/A,#N/A,FALSE,"Chi tiÆt"}</definedName>
    <definedName name="thanhthao_4_1_2">{#N/A,#N/A,FALSE,"Chi tiÆt"}</definedName>
    <definedName name="thanhthao_4_1_2_1">{#N/A,#N/A,FALSE,"Chi tiÆt"}</definedName>
    <definedName name="thanhthao_4_1_2_1_1">{#N/A,#N/A,FALSE,"Chi tiÆt"}</definedName>
    <definedName name="thanhthao_4_1_2_1_1_1">{#N/A,#N/A,FALSE,"Chi tiÆt"}</definedName>
    <definedName name="thanhthao_4_1_2_1_2">{#N/A,#N/A,FALSE,"Chi tiÆt"}</definedName>
    <definedName name="thanhthao_4_1_2_2">{#N/A,#N/A,FALSE,"Chi tiÆt"}</definedName>
    <definedName name="thanhthao_4_1_2_2_1">{#N/A,#N/A,FALSE,"Chi tiÆt"}</definedName>
    <definedName name="thanhthao_4_1_2_3">{#N/A,#N/A,FALSE,"Chi tiÆt"}</definedName>
    <definedName name="thanhthao_4_1_3">{#N/A,#N/A,FALSE,"Chi tiÆt"}</definedName>
    <definedName name="thanhthao_4_1_3_1">{#N/A,#N/A,FALSE,"Chi tiÆt"}</definedName>
    <definedName name="thanhthao_4_1_3_1_1">{#N/A,#N/A,FALSE,"Chi tiÆt"}</definedName>
    <definedName name="thanhthao_4_1_3_2">{#N/A,#N/A,FALSE,"Chi tiÆt"}</definedName>
    <definedName name="thanhthao_4_1_4">{#N/A,#N/A,FALSE,"Chi tiÆt"}</definedName>
    <definedName name="thanhthao_4_1_4_1">{#N/A,#N/A,FALSE,"Chi tiÆt"}</definedName>
    <definedName name="thanhthao_4_1_5">{#N/A,#N/A,FALSE,"Chi tiÆt"}</definedName>
    <definedName name="thanhthao_4_2">{#N/A,#N/A,FALSE,"Chi tiÆt"}</definedName>
    <definedName name="thanhthao_4_2_1">{#N/A,#N/A,FALSE,"Chi tiÆt"}</definedName>
    <definedName name="thanhthao_4_2_1_1">{#N/A,#N/A,FALSE,"Chi tiÆt"}</definedName>
    <definedName name="thanhthao_4_2_1_1_1">{#N/A,#N/A,FALSE,"Chi tiÆt"}</definedName>
    <definedName name="thanhthao_4_2_1_1_1_1">{#N/A,#N/A,FALSE,"Chi tiÆt"}</definedName>
    <definedName name="thanhthao_4_2_1_1_2">{#N/A,#N/A,FALSE,"Chi tiÆt"}</definedName>
    <definedName name="thanhthao_4_2_1_2">{#N/A,#N/A,FALSE,"Chi tiÆt"}</definedName>
    <definedName name="thanhthao_4_2_1_2_1">{#N/A,#N/A,FALSE,"Chi tiÆt"}</definedName>
    <definedName name="thanhthao_4_2_1_3">{#N/A,#N/A,FALSE,"Chi tiÆt"}</definedName>
    <definedName name="thanhthao_4_2_2">{#N/A,#N/A,FALSE,"Chi tiÆt"}</definedName>
    <definedName name="thanhthao_4_2_2_1">{#N/A,#N/A,FALSE,"Chi tiÆt"}</definedName>
    <definedName name="thanhthao_4_2_2_1_1">{#N/A,#N/A,FALSE,"Chi tiÆt"}</definedName>
    <definedName name="thanhthao_4_2_2_2">{#N/A,#N/A,FALSE,"Chi tiÆt"}</definedName>
    <definedName name="thanhthao_4_2_3">{#N/A,#N/A,FALSE,"Chi tiÆt"}</definedName>
    <definedName name="thanhthao_4_2_3_1">{#N/A,#N/A,FALSE,"Chi tiÆt"}</definedName>
    <definedName name="thanhthao_4_2_4">{#N/A,#N/A,FALSE,"Chi tiÆt"}</definedName>
    <definedName name="thanhthao_4_3">{#N/A,#N/A,FALSE,"Chi tiÆt"}</definedName>
    <definedName name="thanhthao_4_3_1">{#N/A,#N/A,FALSE,"Chi tiÆt"}</definedName>
    <definedName name="thanhthao_4_3_1_1">{#N/A,#N/A,FALSE,"Chi tiÆt"}</definedName>
    <definedName name="thanhthao_4_3_1_1_1">{#N/A,#N/A,FALSE,"Chi tiÆt"}</definedName>
    <definedName name="thanhthao_4_3_1_1_1_1">{#N/A,#N/A,FALSE,"Chi tiÆt"}</definedName>
    <definedName name="thanhthao_4_3_1_1_2">{#N/A,#N/A,FALSE,"Chi tiÆt"}</definedName>
    <definedName name="thanhthao_4_3_1_2">{#N/A,#N/A,FALSE,"Chi tiÆt"}</definedName>
    <definedName name="thanhthao_4_3_1_2_1">{#N/A,#N/A,FALSE,"Chi tiÆt"}</definedName>
    <definedName name="thanhthao_4_3_1_3">{#N/A,#N/A,FALSE,"Chi tiÆt"}</definedName>
    <definedName name="thanhthao_4_3_2">{#N/A,#N/A,FALSE,"Chi tiÆt"}</definedName>
    <definedName name="thanhthao_4_3_2_1">{#N/A,#N/A,FALSE,"Chi tiÆt"}</definedName>
    <definedName name="thanhthao_4_3_2_1_1">{#N/A,#N/A,FALSE,"Chi tiÆt"}</definedName>
    <definedName name="thanhthao_4_3_2_2">{#N/A,#N/A,FALSE,"Chi tiÆt"}</definedName>
    <definedName name="thanhthao_4_3_3">{#N/A,#N/A,FALSE,"Chi tiÆt"}</definedName>
    <definedName name="thanhthao_4_3_3_1">{#N/A,#N/A,FALSE,"Chi tiÆt"}</definedName>
    <definedName name="thanhthao_4_3_4">{#N/A,#N/A,FALSE,"Chi tiÆt"}</definedName>
    <definedName name="thanhthao_4_4">{#N/A,#N/A,FALSE,"Chi tiÆt"}</definedName>
    <definedName name="thanhthao_4_4_1">{#N/A,#N/A,FALSE,"Chi tiÆt"}</definedName>
    <definedName name="thanhthao_4_4_1_1">{#N/A,#N/A,FALSE,"Chi tiÆt"}</definedName>
    <definedName name="thanhthao_4_4_1_1_1">{#N/A,#N/A,FALSE,"Chi tiÆt"}</definedName>
    <definedName name="thanhthao_4_4_1_2">{#N/A,#N/A,FALSE,"Chi tiÆt"}</definedName>
    <definedName name="thanhthao_4_4_2">{#N/A,#N/A,FALSE,"Chi tiÆt"}</definedName>
    <definedName name="thanhthao_4_4_2_1">{#N/A,#N/A,FALSE,"Chi tiÆt"}</definedName>
    <definedName name="thanhthao_4_4_3">{#N/A,#N/A,FALSE,"Chi tiÆt"}</definedName>
    <definedName name="thanhthao_4_5">{#N/A,#N/A,FALSE,"Chi tiÆt"}</definedName>
    <definedName name="thanhthao_4_5_1">{#N/A,#N/A,FALSE,"Chi tiÆt"}</definedName>
    <definedName name="thanhthao_4_5_1_1">{#N/A,#N/A,FALSE,"Chi tiÆt"}</definedName>
    <definedName name="thanhthao_4_5_2">{#N/A,#N/A,FALSE,"Chi tiÆt"}</definedName>
    <definedName name="thanhthao_5">{#N/A,#N/A,FALSE,"Chi tiÆt"}</definedName>
    <definedName name="thanhthao_5_1">{#N/A,#N/A,FALSE,"Chi tiÆt"}</definedName>
    <definedName name="thanhthao_5_1_1">{#N/A,#N/A,FALSE,"Chi tiÆt"}</definedName>
    <definedName name="thanhthao_5_1_1_1">{#N/A,#N/A,FALSE,"Chi tiÆt"}</definedName>
    <definedName name="thanhthao_5_1_1_1_1">{#N/A,#N/A,FALSE,"Chi tiÆt"}</definedName>
    <definedName name="thanhthao_5_1_1_1_1_1">{#N/A,#N/A,FALSE,"Chi tiÆt"}</definedName>
    <definedName name="thanhthao_5_1_1_1_1_1_1">{#N/A,#N/A,FALSE,"Chi tiÆt"}</definedName>
    <definedName name="thanhthao_5_1_1_1_1_2">{#N/A,#N/A,FALSE,"Chi tiÆt"}</definedName>
    <definedName name="thanhthao_5_1_1_1_2">{#N/A,#N/A,FALSE,"Chi tiÆt"}</definedName>
    <definedName name="thanhthao_5_1_1_1_2_1">{#N/A,#N/A,FALSE,"Chi tiÆt"}</definedName>
    <definedName name="thanhthao_5_1_1_1_3">{#N/A,#N/A,FALSE,"Chi tiÆt"}</definedName>
    <definedName name="thanhthao_5_1_1_2">{#N/A,#N/A,FALSE,"Chi tiÆt"}</definedName>
    <definedName name="thanhthao_5_1_1_2_1">{#N/A,#N/A,FALSE,"Chi tiÆt"}</definedName>
    <definedName name="thanhthao_5_1_1_2_1_1">{#N/A,#N/A,FALSE,"Chi tiÆt"}</definedName>
    <definedName name="thanhthao_5_1_1_2_2">{#N/A,#N/A,FALSE,"Chi tiÆt"}</definedName>
    <definedName name="thanhthao_5_1_1_3">{#N/A,#N/A,FALSE,"Chi tiÆt"}</definedName>
    <definedName name="thanhthao_5_1_1_3_1">{#N/A,#N/A,FALSE,"Chi tiÆt"}</definedName>
    <definedName name="thanhthao_5_1_1_4">{#N/A,#N/A,FALSE,"Chi tiÆt"}</definedName>
    <definedName name="thanhthao_5_1_2">{#N/A,#N/A,FALSE,"Chi tiÆt"}</definedName>
    <definedName name="thanhthao_5_1_2_1">{#N/A,#N/A,FALSE,"Chi tiÆt"}</definedName>
    <definedName name="thanhthao_5_1_2_1_1">{#N/A,#N/A,FALSE,"Chi tiÆt"}</definedName>
    <definedName name="thanhthao_5_1_2_1_1_1">{#N/A,#N/A,FALSE,"Chi tiÆt"}</definedName>
    <definedName name="thanhthao_5_1_2_1_2">{#N/A,#N/A,FALSE,"Chi tiÆt"}</definedName>
    <definedName name="thanhthao_5_1_2_2">{#N/A,#N/A,FALSE,"Chi tiÆt"}</definedName>
    <definedName name="thanhthao_5_1_2_2_1">{#N/A,#N/A,FALSE,"Chi tiÆt"}</definedName>
    <definedName name="thanhthao_5_1_2_3">{#N/A,#N/A,FALSE,"Chi tiÆt"}</definedName>
    <definedName name="thanhthao_5_1_3">{#N/A,#N/A,FALSE,"Chi tiÆt"}</definedName>
    <definedName name="thanhthao_5_1_3_1">{#N/A,#N/A,FALSE,"Chi tiÆt"}</definedName>
    <definedName name="thanhthao_5_1_3_1_1">{#N/A,#N/A,FALSE,"Chi tiÆt"}</definedName>
    <definedName name="thanhthao_5_1_3_2">{#N/A,#N/A,FALSE,"Chi tiÆt"}</definedName>
    <definedName name="thanhthao_5_1_4">{#N/A,#N/A,FALSE,"Chi tiÆt"}</definedName>
    <definedName name="thanhthao_5_1_4_1">{#N/A,#N/A,FALSE,"Chi tiÆt"}</definedName>
    <definedName name="thanhthao_5_1_5">{#N/A,#N/A,FALSE,"Chi tiÆt"}</definedName>
    <definedName name="thanhthao_5_2">{#N/A,#N/A,FALSE,"Chi tiÆt"}</definedName>
    <definedName name="thanhthao_5_2_1">{#N/A,#N/A,FALSE,"Chi tiÆt"}</definedName>
    <definedName name="thanhthao_5_2_1_1">{#N/A,#N/A,FALSE,"Chi tiÆt"}</definedName>
    <definedName name="thanhthao_5_2_1_1_1">{#N/A,#N/A,FALSE,"Chi tiÆt"}</definedName>
    <definedName name="thanhthao_5_2_1_1_1_1">{#N/A,#N/A,FALSE,"Chi tiÆt"}</definedName>
    <definedName name="thanhthao_5_2_1_1_2">{#N/A,#N/A,FALSE,"Chi tiÆt"}</definedName>
    <definedName name="thanhthao_5_2_1_2">{#N/A,#N/A,FALSE,"Chi tiÆt"}</definedName>
    <definedName name="thanhthao_5_2_1_2_1">{#N/A,#N/A,FALSE,"Chi tiÆt"}</definedName>
    <definedName name="thanhthao_5_2_1_3">{#N/A,#N/A,FALSE,"Chi tiÆt"}</definedName>
    <definedName name="thanhthao_5_2_2">{#N/A,#N/A,FALSE,"Chi tiÆt"}</definedName>
    <definedName name="thanhthao_5_2_2_1">{#N/A,#N/A,FALSE,"Chi tiÆt"}</definedName>
    <definedName name="thanhthao_5_2_2_1_1">{#N/A,#N/A,FALSE,"Chi tiÆt"}</definedName>
    <definedName name="thanhthao_5_2_2_2">{#N/A,#N/A,FALSE,"Chi tiÆt"}</definedName>
    <definedName name="thanhthao_5_2_3">{#N/A,#N/A,FALSE,"Chi tiÆt"}</definedName>
    <definedName name="thanhthao_5_2_3_1">{#N/A,#N/A,FALSE,"Chi tiÆt"}</definedName>
    <definedName name="thanhthao_5_2_4">{#N/A,#N/A,FALSE,"Chi tiÆt"}</definedName>
    <definedName name="thanhthao_5_3">{#N/A,#N/A,FALSE,"Chi tiÆt"}</definedName>
    <definedName name="thanhthao_5_3_1">{#N/A,#N/A,FALSE,"Chi tiÆt"}</definedName>
    <definedName name="thanhthao_5_3_1_1">{#N/A,#N/A,FALSE,"Chi tiÆt"}</definedName>
    <definedName name="thanhthao_5_3_1_1_1">{#N/A,#N/A,FALSE,"Chi tiÆt"}</definedName>
    <definedName name="thanhthao_5_3_1_1_1_1">{#N/A,#N/A,FALSE,"Chi tiÆt"}</definedName>
    <definedName name="thanhthao_5_3_1_1_2">{#N/A,#N/A,FALSE,"Chi tiÆt"}</definedName>
    <definedName name="thanhthao_5_3_1_2">{#N/A,#N/A,FALSE,"Chi tiÆt"}</definedName>
    <definedName name="thanhthao_5_3_1_2_1">{#N/A,#N/A,FALSE,"Chi tiÆt"}</definedName>
    <definedName name="thanhthao_5_3_1_3">{#N/A,#N/A,FALSE,"Chi tiÆt"}</definedName>
    <definedName name="thanhthao_5_3_2">{#N/A,#N/A,FALSE,"Chi tiÆt"}</definedName>
    <definedName name="thanhthao_5_3_2_1">{#N/A,#N/A,FALSE,"Chi tiÆt"}</definedName>
    <definedName name="thanhthao_5_3_2_1_1">{#N/A,#N/A,FALSE,"Chi tiÆt"}</definedName>
    <definedName name="thanhthao_5_3_2_2">{#N/A,#N/A,FALSE,"Chi tiÆt"}</definedName>
    <definedName name="thanhthao_5_3_3">{#N/A,#N/A,FALSE,"Chi tiÆt"}</definedName>
    <definedName name="thanhthao_5_3_3_1">{#N/A,#N/A,FALSE,"Chi tiÆt"}</definedName>
    <definedName name="thanhthao_5_3_4">{#N/A,#N/A,FALSE,"Chi tiÆt"}</definedName>
    <definedName name="thanhthao_5_4">{#N/A,#N/A,FALSE,"Chi tiÆt"}</definedName>
    <definedName name="thanhthao_5_4_1">{#N/A,#N/A,FALSE,"Chi tiÆt"}</definedName>
    <definedName name="thanhthao_5_4_1_1">{#N/A,#N/A,FALSE,"Chi tiÆt"}</definedName>
    <definedName name="thanhthao_5_4_1_1_1">{#N/A,#N/A,FALSE,"Chi tiÆt"}</definedName>
    <definedName name="thanhthao_5_4_1_2">{#N/A,#N/A,FALSE,"Chi tiÆt"}</definedName>
    <definedName name="thanhthao_5_4_2">{#N/A,#N/A,FALSE,"Chi tiÆt"}</definedName>
    <definedName name="thanhthao_5_4_2_1">{#N/A,#N/A,FALSE,"Chi tiÆt"}</definedName>
    <definedName name="thanhthao_5_4_3">{#N/A,#N/A,FALSE,"Chi tiÆt"}</definedName>
    <definedName name="thanhthao_5_5">{#N/A,#N/A,FALSE,"Chi tiÆt"}</definedName>
    <definedName name="thanhthao_5_5_1">{#N/A,#N/A,FALSE,"Chi tiÆt"}</definedName>
    <definedName name="thanhthao_5_5_1_1">{#N/A,#N/A,FALSE,"Chi tiÆt"}</definedName>
    <definedName name="thanhthao_5_5_2">{#N/A,#N/A,FALSE,"Chi tiÆt"}</definedName>
    <definedName name="thanhtien">#REF!</definedName>
    <definedName name="thanhtien_1">#REF!</definedName>
    <definedName name="thanhtien_2">#REF!</definedName>
    <definedName name="thanhtien_3">#REF!</definedName>
    <definedName name="THAØNH_TIEÀN">#REF!</definedName>
    <definedName name="THAØNH_TIEÀN_1">#REF!</definedName>
    <definedName name="THAØNH_TIEÀN_1_1">#REF!</definedName>
    <definedName name="THAØNH_TIEÀN_1_1_1">#REF!</definedName>
    <definedName name="THAØNH_TIEÀN_1_2">#REF!</definedName>
    <definedName name="THAØNH_TIEÀN_2">#REF!</definedName>
    <definedName name="THAØNH_TIEÀN_2_1">#REF!</definedName>
    <definedName name="THAØNH_TIEÀN_2_1_1">#REF!</definedName>
    <definedName name="THAØNH_TIEÀN_2_2">#REF!</definedName>
    <definedName name="thepban">#REF!</definedName>
    <definedName name="thepban_1">#REF!</definedName>
    <definedName name="thepban_2">#REF!</definedName>
    <definedName name="thepban_3">#REF!</definedName>
    <definedName name="thepto">#REF!</definedName>
    <definedName name="thepto_1">#REF!</definedName>
    <definedName name="thepto_2">#REF!</definedName>
    <definedName name="thetichck">#REF!</definedName>
    <definedName name="thetichck_1">#REF!</definedName>
    <definedName name="thetichck_2">#REF!</definedName>
    <definedName name="thetichck_3">#REF!</definedName>
    <definedName name="THGO1pnc">#REF!</definedName>
    <definedName name="THGO1pnc_1">#REF!</definedName>
    <definedName name="THGO1pnc_2">#REF!</definedName>
    <definedName name="THGO1pnc_3">#REF!</definedName>
    <definedName name="thht">#REF!</definedName>
    <definedName name="thht_1">#REF!</definedName>
    <definedName name="thht_2">#REF!</definedName>
    <definedName name="thht_3">#REF!</definedName>
    <definedName name="THI">#REF!</definedName>
    <definedName name="THI_1">#REF!</definedName>
    <definedName name="THI_2">#REF!</definedName>
    <definedName name="thien">#REF!</definedName>
    <definedName name="Thietbi" hidden="1">{"'Sheet1'!$L$16"}</definedName>
    <definedName name="Thietbi_1" hidden="1">{"'Sheet1'!$L$16"}</definedName>
    <definedName name="Thietbi_1_1" hidden="1">{"'Sheet1'!$L$16"}</definedName>
    <definedName name="Thietbi_1_1_1" hidden="1">{"'Sheet1'!$L$16"}</definedName>
    <definedName name="Thietbi_1_2" hidden="1">{"'Sheet1'!$L$16"}</definedName>
    <definedName name="Thietbi_2" hidden="1">{"'Sheet1'!$L$16"}</definedName>
    <definedName name="Thietbi_2_1" hidden="1">{"'Sheet1'!$L$16"}</definedName>
    <definedName name="Thietbi_3" hidden="1">{"'Sheet1'!$L$16"}</definedName>
    <definedName name="thinh">#REF!</definedName>
    <definedName name="THIRD_PARTY">#REF!</definedName>
    <definedName name="THIRD_PARTY_COL">#REF!</definedName>
    <definedName name="THIRD_PARTY_ROW">#REF!</definedName>
    <definedName name="THKP">#REF!</definedName>
    <definedName name="THKP_1">#REF!</definedName>
    <definedName name="THKP_2">#REF!</definedName>
    <definedName name="thkp3">#REF!</definedName>
    <definedName name="thkp3_1">#REF!</definedName>
    <definedName name="thkp3_1_1">#REF!</definedName>
    <definedName name="thkp3_1_1_1">#REF!</definedName>
    <definedName name="thkp3_1_2">#REF!</definedName>
    <definedName name="thkp3_2">#REF!</definedName>
    <definedName name="thkp3_2_1">#REF!</definedName>
    <definedName name="thkp3_2_1_1">#REF!</definedName>
    <definedName name="thkp3_2_2">#REF!</definedName>
    <definedName name="thkp3_3">#REF!</definedName>
    <definedName name="thkp3_3_1">#REF!</definedName>
    <definedName name="thkp3_3_2">#REF!</definedName>
    <definedName name="THKP7YT" hidden="1">{"'Sheet1'!$L$16"}</definedName>
    <definedName name="THKP7YT_1" hidden="1">{"'Sheet1'!$L$16"}</definedName>
    <definedName name="THKP7YT_1_1" hidden="1">{"'Sheet1'!$L$16"}</definedName>
    <definedName name="THKP7YT_1_1_1" hidden="1">{"'Sheet1'!$L$16"}</definedName>
    <definedName name="THKP7YT_1_2" hidden="1">{"'Sheet1'!$L$16"}</definedName>
    <definedName name="THKP7YT_2" hidden="1">{"'Sheet1'!$L$16"}</definedName>
    <definedName name="THKP7YT_2_1" hidden="1">{"'Sheet1'!$L$16"}</definedName>
    <definedName name="THKP7YT_3" hidden="1">{"'Sheet1'!$L$16"}</definedName>
    <definedName name="thongtinphongban">#REF!</definedName>
    <definedName name="ThongtinTrungtam">#REF!</definedName>
    <definedName name="THT">#REF!</definedName>
    <definedName name="thtich1">#REF!</definedName>
    <definedName name="thtich1_1">#REF!</definedName>
    <definedName name="thtich1_2">#REF!</definedName>
    <definedName name="thtich1_3">#REF!</definedName>
    <definedName name="thtich2">#REF!</definedName>
    <definedName name="thtich2_1">#REF!</definedName>
    <definedName name="thtich2_2">#REF!</definedName>
    <definedName name="thtich2_3">#REF!</definedName>
    <definedName name="thtich3">#REF!</definedName>
    <definedName name="thtich3_1">#REF!</definedName>
    <definedName name="thtich3_2">#REF!</definedName>
    <definedName name="thtich3_3">#REF!</definedName>
    <definedName name="thtich4">#REF!</definedName>
    <definedName name="thtich4_1">#REF!</definedName>
    <definedName name="thtich4_2">#REF!</definedName>
    <definedName name="thtich4_3">#REF!</definedName>
    <definedName name="thtich5">#REF!</definedName>
    <definedName name="thtich5_1">#REF!</definedName>
    <definedName name="thtich5_2">#REF!</definedName>
    <definedName name="thtich5_3">#REF!</definedName>
    <definedName name="thtich6">#REF!</definedName>
    <definedName name="thtich6_1">#REF!</definedName>
    <definedName name="thtich6_2">#REF!</definedName>
    <definedName name="thtich6_3">#REF!</definedName>
    <definedName name="thtt">#REF!</definedName>
    <definedName name="thtt_1">#REF!</definedName>
    <definedName name="thtt_2">#REF!</definedName>
    <definedName name="thtt_3">#REF!</definedName>
    <definedName name="THU">{"Thang 12 nam 2003.xls","Sheet1"}</definedName>
    <definedName name="THU_1">{"Thang 12 nam 2003.xls","Sheet1"}</definedName>
    <definedName name="THU_1_1">{"Thang 12 nam 2003.xls","Sheet1"}</definedName>
    <definedName name="THU_1_1_1">{"Thang 12 nam 2003.xls","Sheet1"}</definedName>
    <definedName name="THU_1_1_1_1">{"Thang 12 nam 2003.xls","Sheet1"}</definedName>
    <definedName name="THU_1_1_1_1_1">{"Thang 12 nam 2003.xls","Sheet1"}</definedName>
    <definedName name="THU_1_1_1_1_1_1">{"Thang 12 nam 2003.xls","Sheet1"}</definedName>
    <definedName name="THU_1_1_1_1_1_1_1">{"Thang 12 nam 2003.xls","Sheet1"}</definedName>
    <definedName name="THU_1_1_1_1_1_1_1_1">{"Thang 12 nam 2003.xls","Sheet1"}</definedName>
    <definedName name="THU_1_1_1_1_1_1_2">{"Thang 12 nam 2003.xls","Sheet1"}</definedName>
    <definedName name="THU_1_1_1_1_1_2">{"Thang 12 nam 2003.xls","Sheet1"}</definedName>
    <definedName name="THU_1_1_1_1_1_2_1">{"Thang 12 nam 2003.xls","Sheet1"}</definedName>
    <definedName name="THU_1_1_1_1_1_3">{"Thang 12 nam 2003.xls","Sheet1"}</definedName>
    <definedName name="THU_1_1_1_1_2">{"Thang 12 nam 2003.xls","Sheet1"}</definedName>
    <definedName name="THU_1_1_1_1_2_1">{"Thang 12 nam 2003.xls","Sheet1"}</definedName>
    <definedName name="THU_1_1_1_1_2_1_1">{"Thang 12 nam 2003.xls","Sheet1"}</definedName>
    <definedName name="THU_1_1_1_1_2_2">{"Thang 12 nam 2003.xls","Sheet1"}</definedName>
    <definedName name="THU_1_1_1_1_3">{"Thang 12 nam 2003.xls","Sheet1"}</definedName>
    <definedName name="THU_1_1_1_1_3_1">{"Thang 12 nam 2003.xls","Sheet1"}</definedName>
    <definedName name="THU_1_1_1_1_4">{"Thang 12 nam 2003.xls","Sheet1"}</definedName>
    <definedName name="THU_1_1_1_2">{"Thang 12 nam 2003.xls","Sheet1"}</definedName>
    <definedName name="THU_1_1_1_2_1">{"Thang 12 nam 2003.xls","Sheet1"}</definedName>
    <definedName name="THU_1_1_1_2_1_1">{"Thang 12 nam 2003.xls","Sheet1"}</definedName>
    <definedName name="THU_1_1_1_2_1_1_1">{"Thang 12 nam 2003.xls","Sheet1"}</definedName>
    <definedName name="THU_1_1_1_2_1_2">{"Thang 12 nam 2003.xls","Sheet1"}</definedName>
    <definedName name="THU_1_1_1_2_2">{"Thang 12 nam 2003.xls","Sheet1"}</definedName>
    <definedName name="THU_1_1_1_2_2_1">{"Thang 12 nam 2003.xls","Sheet1"}</definedName>
    <definedName name="THU_1_1_1_2_3">{"Thang 12 nam 2003.xls","Sheet1"}</definedName>
    <definedName name="THU_1_1_1_3">{"Thang 12 nam 2003.xls","Sheet1"}</definedName>
    <definedName name="THU_1_1_1_3_1">{"Thang 12 nam 2003.xls","Sheet1"}</definedName>
    <definedName name="THU_1_1_1_3_1_1">{"Thang 12 nam 2003.xls","Sheet1"}</definedName>
    <definedName name="THU_1_1_1_3_2">{"Thang 12 nam 2003.xls","Sheet1"}</definedName>
    <definedName name="THU_1_1_1_4">{"Thang 12 nam 2003.xls","Sheet1"}</definedName>
    <definedName name="THU_1_1_1_4_1">{"Thang 12 nam 2003.xls","Sheet1"}</definedName>
    <definedName name="THU_1_1_1_5">{"Thang 12 nam 2003.xls","Sheet1"}</definedName>
    <definedName name="THU_1_1_2">{"Thang 12 nam 2003.xls","Sheet1"}</definedName>
    <definedName name="THU_1_1_2_1">{"Thang 12 nam 2003.xls","Sheet1"}</definedName>
    <definedName name="THU_1_1_2_1_1">{"Thang 12 nam 2003.xls","Sheet1"}</definedName>
    <definedName name="THU_1_1_2_1_1_1">{"Thang 12 nam 2003.xls","Sheet1"}</definedName>
    <definedName name="THU_1_1_2_1_1_1_1">{"Thang 12 nam 2003.xls","Sheet1"}</definedName>
    <definedName name="THU_1_1_2_1_1_2">{"Thang 12 nam 2003.xls","Sheet1"}</definedName>
    <definedName name="THU_1_1_2_1_2">{"Thang 12 nam 2003.xls","Sheet1"}</definedName>
    <definedName name="THU_1_1_2_1_2_1">{"Thang 12 nam 2003.xls","Sheet1"}</definedName>
    <definedName name="THU_1_1_2_1_3">{"Thang 12 nam 2003.xls","Sheet1"}</definedName>
    <definedName name="THU_1_1_2_2">{"Thang 12 nam 2003.xls","Sheet1"}</definedName>
    <definedName name="THU_1_1_2_2_1">{"Thang 12 nam 2003.xls","Sheet1"}</definedName>
    <definedName name="THU_1_1_2_2_1_1">{"Thang 12 nam 2003.xls","Sheet1"}</definedName>
    <definedName name="THU_1_1_2_2_2">{"Thang 12 nam 2003.xls","Sheet1"}</definedName>
    <definedName name="THU_1_1_2_3">{"Thang 12 nam 2003.xls","Sheet1"}</definedName>
    <definedName name="THU_1_1_2_3_1">{"Thang 12 nam 2003.xls","Sheet1"}</definedName>
    <definedName name="THU_1_1_2_4">{"Thang 12 nam 2003.xls","Sheet1"}</definedName>
    <definedName name="THU_1_1_3">{"Thang 12 nam 2003.xls","Sheet1"}</definedName>
    <definedName name="THU_1_1_3_1">{"Thang 12 nam 2003.xls","Sheet1"}</definedName>
    <definedName name="THU_1_1_3_1_1">{"Thang 12 nam 2003.xls","Sheet1"}</definedName>
    <definedName name="THU_1_1_3_1_1_1">{"Thang 12 nam 2003.xls","Sheet1"}</definedName>
    <definedName name="THU_1_1_3_1_1_1_1">{"Thang 12 nam 2003.xls","Sheet1"}</definedName>
    <definedName name="THU_1_1_3_1_1_2">{"Thang 12 nam 2003.xls","Sheet1"}</definedName>
    <definedName name="THU_1_1_3_1_2">{"Thang 12 nam 2003.xls","Sheet1"}</definedName>
    <definedName name="THU_1_1_3_1_2_1">{"Thang 12 nam 2003.xls","Sheet1"}</definedName>
    <definedName name="THU_1_1_3_1_3">{"Thang 12 nam 2003.xls","Sheet1"}</definedName>
    <definedName name="THU_1_1_3_2">{"Thang 12 nam 2003.xls","Sheet1"}</definedName>
    <definedName name="THU_1_1_3_2_1">{"Thang 12 nam 2003.xls","Sheet1"}</definedName>
    <definedName name="THU_1_1_3_2_1_1">{"Thang 12 nam 2003.xls","Sheet1"}</definedName>
    <definedName name="THU_1_1_3_2_2">{"Thang 12 nam 2003.xls","Sheet1"}</definedName>
    <definedName name="THU_1_1_3_3">{"Thang 12 nam 2003.xls","Sheet1"}</definedName>
    <definedName name="THU_1_1_3_3_1">{"Thang 12 nam 2003.xls","Sheet1"}</definedName>
    <definedName name="THU_1_1_3_4">{"Thang 12 nam 2003.xls","Sheet1"}</definedName>
    <definedName name="THU_1_1_4">{"Thang 12 nam 2003.xls","Sheet1"}</definedName>
    <definedName name="THU_1_1_4_1">{"Thang 12 nam 2003.xls","Sheet1"}</definedName>
    <definedName name="THU_1_1_4_1_1">{"Thang 12 nam 2003.xls","Sheet1"}</definedName>
    <definedName name="THU_1_1_4_1_1_1">{"Thang 12 nam 2003.xls","Sheet1"}</definedName>
    <definedName name="THU_1_1_4_1_2">{"Thang 12 nam 2003.xls","Sheet1"}</definedName>
    <definedName name="THU_1_1_4_2">{"Thang 12 nam 2003.xls","Sheet1"}</definedName>
    <definedName name="THU_1_1_4_2_1">{"Thang 12 nam 2003.xls","Sheet1"}</definedName>
    <definedName name="THU_1_1_4_3">{"Thang 12 nam 2003.xls","Sheet1"}</definedName>
    <definedName name="THU_1_1_5">{"Thang 12 nam 2003.xls","Sheet1"}</definedName>
    <definedName name="THU_1_1_5_1">{"Thang 12 nam 2003.xls","Sheet1"}</definedName>
    <definedName name="THU_1_1_5_1_1">{"Thang 12 nam 2003.xls","Sheet1"}</definedName>
    <definedName name="THU_1_1_5_2">{"Thang 12 nam 2003.xls","Sheet1"}</definedName>
    <definedName name="THU_1_2">{"Thang 12 nam 2003.xls","Sheet1"}</definedName>
    <definedName name="THU_1_2_1">{"Thang 12 nam 2003.xls","Sheet1"}</definedName>
    <definedName name="THU_1_2_1_1">{"Thang 12 nam 2003.xls","Sheet1"}</definedName>
    <definedName name="THU_1_2_1_1_1">{"Thang 12 nam 2003.xls","Sheet1"}</definedName>
    <definedName name="THU_1_2_1_1_1_1">{"Thang 12 nam 2003.xls","Sheet1"}</definedName>
    <definedName name="THU_1_2_1_1_1_1_1">{"Thang 12 nam 2003.xls","Sheet1"}</definedName>
    <definedName name="THU_1_2_1_1_1_1_1_1">{"Thang 12 nam 2003.xls","Sheet1"}</definedName>
    <definedName name="THU_1_2_1_1_1_1_2">{"Thang 12 nam 2003.xls","Sheet1"}</definedName>
    <definedName name="THU_1_2_1_1_1_2">{"Thang 12 nam 2003.xls","Sheet1"}</definedName>
    <definedName name="THU_1_2_1_1_1_2_1">{"Thang 12 nam 2003.xls","Sheet1"}</definedName>
    <definedName name="THU_1_2_1_1_1_3">{"Thang 12 nam 2003.xls","Sheet1"}</definedName>
    <definedName name="THU_1_2_1_1_2">{"Thang 12 nam 2003.xls","Sheet1"}</definedName>
    <definedName name="THU_1_2_1_1_2_1">{"Thang 12 nam 2003.xls","Sheet1"}</definedName>
    <definedName name="THU_1_2_1_1_2_1_1">{"Thang 12 nam 2003.xls","Sheet1"}</definedName>
    <definedName name="THU_1_2_1_1_2_2">{"Thang 12 nam 2003.xls","Sheet1"}</definedName>
    <definedName name="THU_1_2_1_1_3">{"Thang 12 nam 2003.xls","Sheet1"}</definedName>
    <definedName name="THU_1_2_1_1_3_1">{"Thang 12 nam 2003.xls","Sheet1"}</definedName>
    <definedName name="THU_1_2_1_1_4">{"Thang 12 nam 2003.xls","Sheet1"}</definedName>
    <definedName name="THU_1_2_1_2">{"Thang 12 nam 2003.xls","Sheet1"}</definedName>
    <definedName name="THU_1_2_1_2_1">{"Thang 12 nam 2003.xls","Sheet1"}</definedName>
    <definedName name="THU_1_2_1_2_1_1">{"Thang 12 nam 2003.xls","Sheet1"}</definedName>
    <definedName name="THU_1_2_1_2_1_1_1">{"Thang 12 nam 2003.xls","Sheet1"}</definedName>
    <definedName name="THU_1_2_1_2_1_2">{"Thang 12 nam 2003.xls","Sheet1"}</definedName>
    <definedName name="THU_1_2_1_2_2">{"Thang 12 nam 2003.xls","Sheet1"}</definedName>
    <definedName name="THU_1_2_1_2_2_1">{"Thang 12 nam 2003.xls","Sheet1"}</definedName>
    <definedName name="THU_1_2_1_2_3">{"Thang 12 nam 2003.xls","Sheet1"}</definedName>
    <definedName name="THU_1_2_1_3">{"Thang 12 nam 2003.xls","Sheet1"}</definedName>
    <definedName name="THU_1_2_1_3_1">{"Thang 12 nam 2003.xls","Sheet1"}</definedName>
    <definedName name="THU_1_2_1_3_1_1">{"Thang 12 nam 2003.xls","Sheet1"}</definedName>
    <definedName name="THU_1_2_1_3_2">{"Thang 12 nam 2003.xls","Sheet1"}</definedName>
    <definedName name="THU_1_2_1_4">{"Thang 12 nam 2003.xls","Sheet1"}</definedName>
    <definedName name="THU_1_2_1_4_1">{"Thang 12 nam 2003.xls","Sheet1"}</definedName>
    <definedName name="THU_1_2_1_5">{"Thang 12 nam 2003.xls","Sheet1"}</definedName>
    <definedName name="THU_1_2_2">{"Thang 12 nam 2003.xls","Sheet1"}</definedName>
    <definedName name="THU_1_2_2_1">{"Thang 12 nam 2003.xls","Sheet1"}</definedName>
    <definedName name="THU_1_2_2_1_1">{"Thang 12 nam 2003.xls","Sheet1"}</definedName>
    <definedName name="THU_1_2_2_1_1_1">{"Thang 12 nam 2003.xls","Sheet1"}</definedName>
    <definedName name="THU_1_2_2_1_1_1_1">{"Thang 12 nam 2003.xls","Sheet1"}</definedName>
    <definedName name="THU_1_2_2_1_1_2">{"Thang 12 nam 2003.xls","Sheet1"}</definedName>
    <definedName name="THU_1_2_2_1_2">{"Thang 12 nam 2003.xls","Sheet1"}</definedName>
    <definedName name="THU_1_2_2_1_2_1">{"Thang 12 nam 2003.xls","Sheet1"}</definedName>
    <definedName name="THU_1_2_2_1_3">{"Thang 12 nam 2003.xls","Sheet1"}</definedName>
    <definedName name="THU_1_2_2_2">{"Thang 12 nam 2003.xls","Sheet1"}</definedName>
    <definedName name="THU_1_2_2_2_1">{"Thang 12 nam 2003.xls","Sheet1"}</definedName>
    <definedName name="THU_1_2_2_2_1_1">{"Thang 12 nam 2003.xls","Sheet1"}</definedName>
    <definedName name="THU_1_2_2_2_2">{"Thang 12 nam 2003.xls","Sheet1"}</definedName>
    <definedName name="THU_1_2_2_3">{"Thang 12 nam 2003.xls","Sheet1"}</definedName>
    <definedName name="THU_1_2_2_3_1">{"Thang 12 nam 2003.xls","Sheet1"}</definedName>
    <definedName name="THU_1_2_2_4">{"Thang 12 nam 2003.xls","Sheet1"}</definedName>
    <definedName name="THU_1_2_3">{"Thang 12 nam 2003.xls","Sheet1"}</definedName>
    <definedName name="THU_1_2_3_1">{"Thang 12 nam 2003.xls","Sheet1"}</definedName>
    <definedName name="THU_1_2_3_1_1">{"Thang 12 nam 2003.xls","Sheet1"}</definedName>
    <definedName name="THU_1_2_3_1_1_1">{"Thang 12 nam 2003.xls","Sheet1"}</definedName>
    <definedName name="THU_1_2_3_1_1_1_1">{"Thang 12 nam 2003.xls","Sheet1"}</definedName>
    <definedName name="THU_1_2_3_1_1_2">{"Thang 12 nam 2003.xls","Sheet1"}</definedName>
    <definedName name="THU_1_2_3_1_2">{"Thang 12 nam 2003.xls","Sheet1"}</definedName>
    <definedName name="THU_1_2_3_1_2_1">{"Thang 12 nam 2003.xls","Sheet1"}</definedName>
    <definedName name="THU_1_2_3_1_3">{"Thang 12 nam 2003.xls","Sheet1"}</definedName>
    <definedName name="THU_1_2_3_2">{"Thang 12 nam 2003.xls","Sheet1"}</definedName>
    <definedName name="THU_1_2_3_2_1">{"Thang 12 nam 2003.xls","Sheet1"}</definedName>
    <definedName name="THU_1_2_3_2_1_1">{"Thang 12 nam 2003.xls","Sheet1"}</definedName>
    <definedName name="THU_1_2_3_2_2">{"Thang 12 nam 2003.xls","Sheet1"}</definedName>
    <definedName name="THU_1_2_3_3">{"Thang 12 nam 2003.xls","Sheet1"}</definedName>
    <definedName name="THU_1_2_3_3_1">{"Thang 12 nam 2003.xls","Sheet1"}</definedName>
    <definedName name="THU_1_2_3_4">{"Thang 12 nam 2003.xls","Sheet1"}</definedName>
    <definedName name="THU_1_2_4">{"Thang 12 nam 2003.xls","Sheet1"}</definedName>
    <definedName name="THU_1_2_4_1">{"Thang 12 nam 2003.xls","Sheet1"}</definedName>
    <definedName name="THU_1_2_4_1_1">{"Thang 12 nam 2003.xls","Sheet1"}</definedName>
    <definedName name="THU_1_2_4_1_1_1">{"Thang 12 nam 2003.xls","Sheet1"}</definedName>
    <definedName name="THU_1_2_4_1_2">{"Thang 12 nam 2003.xls","Sheet1"}</definedName>
    <definedName name="THU_1_2_4_2">{"Thang 12 nam 2003.xls","Sheet1"}</definedName>
    <definedName name="THU_1_2_4_2_1">{"Thang 12 nam 2003.xls","Sheet1"}</definedName>
    <definedName name="THU_1_2_4_3">{"Thang 12 nam 2003.xls","Sheet1"}</definedName>
    <definedName name="THU_1_2_5">{"Thang 12 nam 2003.xls","Sheet1"}</definedName>
    <definedName name="THU_1_2_5_1">{"Thang 12 nam 2003.xls","Sheet1"}</definedName>
    <definedName name="THU_1_2_5_1_1">{"Thang 12 nam 2003.xls","Sheet1"}</definedName>
    <definedName name="THU_1_2_5_2">{"Thang 12 nam 2003.xls","Sheet1"}</definedName>
    <definedName name="THU_1_3">{"Thang 12 nam 2003.xls","Sheet1"}</definedName>
    <definedName name="THU_1_3_1">{"Thang 12 nam 2003.xls","Sheet1"}</definedName>
    <definedName name="THU_1_3_1_1">{"Thang 12 nam 2003.xls","Sheet1"}</definedName>
    <definedName name="THU_1_3_1_1_1">{"Thang 12 nam 2003.xls","Sheet1"}</definedName>
    <definedName name="THU_1_3_1_1_1_1">{"Thang 12 nam 2003.xls","Sheet1"}</definedName>
    <definedName name="THU_1_3_1_1_1_1_1">{"Thang 12 nam 2003.xls","Sheet1"}</definedName>
    <definedName name="THU_1_3_1_1_1_1_1_1">{"Thang 12 nam 2003.xls","Sheet1"}</definedName>
    <definedName name="THU_1_3_1_1_1_1_2">{"Thang 12 nam 2003.xls","Sheet1"}</definedName>
    <definedName name="THU_1_3_1_1_1_2">{"Thang 12 nam 2003.xls","Sheet1"}</definedName>
    <definedName name="THU_1_3_1_1_1_2_1">{"Thang 12 nam 2003.xls","Sheet1"}</definedName>
    <definedName name="THU_1_3_1_1_1_3">{"Thang 12 nam 2003.xls","Sheet1"}</definedName>
    <definedName name="THU_1_3_1_1_2">{"Thang 12 nam 2003.xls","Sheet1"}</definedName>
    <definedName name="THU_1_3_1_1_2_1">{"Thang 12 nam 2003.xls","Sheet1"}</definedName>
    <definedName name="THU_1_3_1_1_2_1_1">{"Thang 12 nam 2003.xls","Sheet1"}</definedName>
    <definedName name="THU_1_3_1_1_2_2">{"Thang 12 nam 2003.xls","Sheet1"}</definedName>
    <definedName name="THU_1_3_1_1_3">{"Thang 12 nam 2003.xls","Sheet1"}</definedName>
    <definedName name="THU_1_3_1_1_3_1">{"Thang 12 nam 2003.xls","Sheet1"}</definedName>
    <definedName name="THU_1_3_1_1_4">{"Thang 12 nam 2003.xls","Sheet1"}</definedName>
    <definedName name="THU_1_3_1_2">{"Thang 12 nam 2003.xls","Sheet1"}</definedName>
    <definedName name="THU_1_3_1_2_1">{"Thang 12 nam 2003.xls","Sheet1"}</definedName>
    <definedName name="THU_1_3_1_2_1_1">{"Thang 12 nam 2003.xls","Sheet1"}</definedName>
    <definedName name="THU_1_3_1_2_1_1_1">{"Thang 12 nam 2003.xls","Sheet1"}</definedName>
    <definedName name="THU_1_3_1_2_1_2">{"Thang 12 nam 2003.xls","Sheet1"}</definedName>
    <definedName name="THU_1_3_1_2_2">{"Thang 12 nam 2003.xls","Sheet1"}</definedName>
    <definedName name="THU_1_3_1_2_2_1">{"Thang 12 nam 2003.xls","Sheet1"}</definedName>
    <definedName name="THU_1_3_1_2_3">{"Thang 12 nam 2003.xls","Sheet1"}</definedName>
    <definedName name="THU_1_3_1_3">{"Thang 12 nam 2003.xls","Sheet1"}</definedName>
    <definedName name="THU_1_3_1_3_1">{"Thang 12 nam 2003.xls","Sheet1"}</definedName>
    <definedName name="THU_1_3_1_3_1_1">{"Thang 12 nam 2003.xls","Sheet1"}</definedName>
    <definedName name="THU_1_3_1_3_2">{"Thang 12 nam 2003.xls","Sheet1"}</definedName>
    <definedName name="THU_1_3_1_4">{"Thang 12 nam 2003.xls","Sheet1"}</definedName>
    <definedName name="THU_1_3_1_4_1">{"Thang 12 nam 2003.xls","Sheet1"}</definedName>
    <definedName name="THU_1_3_1_5">{"Thang 12 nam 2003.xls","Sheet1"}</definedName>
    <definedName name="THU_1_3_2">{"Thang 12 nam 2003.xls","Sheet1"}</definedName>
    <definedName name="THU_1_3_2_1">{"Thang 12 nam 2003.xls","Sheet1"}</definedName>
    <definedName name="THU_1_3_2_1_1">{"Thang 12 nam 2003.xls","Sheet1"}</definedName>
    <definedName name="THU_1_3_2_1_1_1">{"Thang 12 nam 2003.xls","Sheet1"}</definedName>
    <definedName name="THU_1_3_2_1_1_1_1">{"Thang 12 nam 2003.xls","Sheet1"}</definedName>
    <definedName name="THU_1_3_2_1_1_2">{"Thang 12 nam 2003.xls","Sheet1"}</definedName>
    <definedName name="THU_1_3_2_1_2">{"Thang 12 nam 2003.xls","Sheet1"}</definedName>
    <definedName name="THU_1_3_2_1_2_1">{"Thang 12 nam 2003.xls","Sheet1"}</definedName>
    <definedName name="THU_1_3_2_1_3">{"Thang 12 nam 2003.xls","Sheet1"}</definedName>
    <definedName name="THU_1_3_2_2">{"Thang 12 nam 2003.xls","Sheet1"}</definedName>
    <definedName name="THU_1_3_2_2_1">{"Thang 12 nam 2003.xls","Sheet1"}</definedName>
    <definedName name="THU_1_3_2_2_1_1">{"Thang 12 nam 2003.xls","Sheet1"}</definedName>
    <definedName name="THU_1_3_2_2_2">{"Thang 12 nam 2003.xls","Sheet1"}</definedName>
    <definedName name="THU_1_3_2_3">{"Thang 12 nam 2003.xls","Sheet1"}</definedName>
    <definedName name="THU_1_3_2_3_1">{"Thang 12 nam 2003.xls","Sheet1"}</definedName>
    <definedName name="THU_1_3_2_4">{"Thang 12 nam 2003.xls","Sheet1"}</definedName>
    <definedName name="THU_1_3_3">{"Thang 12 nam 2003.xls","Sheet1"}</definedName>
    <definedName name="THU_1_3_3_1">{"Thang 12 nam 2003.xls","Sheet1"}</definedName>
    <definedName name="THU_1_3_3_1_1">{"Thang 12 nam 2003.xls","Sheet1"}</definedName>
    <definedName name="THU_1_3_3_1_1_1">{"Thang 12 nam 2003.xls","Sheet1"}</definedName>
    <definedName name="THU_1_3_3_1_1_1_1">{"Thang 12 nam 2003.xls","Sheet1"}</definedName>
    <definedName name="THU_1_3_3_1_1_2">{"Thang 12 nam 2003.xls","Sheet1"}</definedName>
    <definedName name="THU_1_3_3_1_2">{"Thang 12 nam 2003.xls","Sheet1"}</definedName>
    <definedName name="THU_1_3_3_1_2_1">{"Thang 12 nam 2003.xls","Sheet1"}</definedName>
    <definedName name="THU_1_3_3_1_3">{"Thang 12 nam 2003.xls","Sheet1"}</definedName>
    <definedName name="THU_1_3_3_2">{"Thang 12 nam 2003.xls","Sheet1"}</definedName>
    <definedName name="THU_1_3_3_2_1">{"Thang 12 nam 2003.xls","Sheet1"}</definedName>
    <definedName name="THU_1_3_3_2_1_1">{"Thang 12 nam 2003.xls","Sheet1"}</definedName>
    <definedName name="THU_1_3_3_2_2">{"Thang 12 nam 2003.xls","Sheet1"}</definedName>
    <definedName name="THU_1_3_3_3">{"Thang 12 nam 2003.xls","Sheet1"}</definedName>
    <definedName name="THU_1_3_3_3_1">{"Thang 12 nam 2003.xls","Sheet1"}</definedName>
    <definedName name="THU_1_3_3_4">{"Thang 12 nam 2003.xls","Sheet1"}</definedName>
    <definedName name="THU_1_3_4">{"Thang 12 nam 2003.xls","Sheet1"}</definedName>
    <definedName name="THU_1_3_4_1">{"Thang 12 nam 2003.xls","Sheet1"}</definedName>
    <definedName name="THU_1_3_4_1_1">{"Thang 12 nam 2003.xls","Sheet1"}</definedName>
    <definedName name="THU_1_3_4_1_1_1">{"Thang 12 nam 2003.xls","Sheet1"}</definedName>
    <definedName name="THU_1_3_4_1_2">{"Thang 12 nam 2003.xls","Sheet1"}</definedName>
    <definedName name="THU_1_3_4_2">{"Thang 12 nam 2003.xls","Sheet1"}</definedName>
    <definedName name="THU_1_3_4_2_1">{"Thang 12 nam 2003.xls","Sheet1"}</definedName>
    <definedName name="THU_1_3_4_3">{"Thang 12 nam 2003.xls","Sheet1"}</definedName>
    <definedName name="THU_1_3_5">{"Thang 12 nam 2003.xls","Sheet1"}</definedName>
    <definedName name="THU_1_3_5_1">{"Thang 12 nam 2003.xls","Sheet1"}</definedName>
    <definedName name="THU_1_3_5_1_1">{"Thang 12 nam 2003.xls","Sheet1"}</definedName>
    <definedName name="THU_1_3_5_2">{"Thang 12 nam 2003.xls","Sheet1"}</definedName>
    <definedName name="THU_1_4">{"Thang 12 nam 2003.xls","Sheet1"}</definedName>
    <definedName name="THU_1_4_1">{"Thang 12 nam 2003.xls","Sheet1"}</definedName>
    <definedName name="THU_1_4_1_1">{"Thang 12 nam 2003.xls","Sheet1"}</definedName>
    <definedName name="THU_1_4_1_1_1">{"Thang 12 nam 2003.xls","Sheet1"}</definedName>
    <definedName name="THU_1_4_1_1_1_1">{"Thang 12 nam 2003.xls","Sheet1"}</definedName>
    <definedName name="THU_1_4_1_1_1_1_1">{"Thang 12 nam 2003.xls","Sheet1"}</definedName>
    <definedName name="THU_1_4_1_1_1_2">{"Thang 12 nam 2003.xls","Sheet1"}</definedName>
    <definedName name="THU_1_4_1_1_2">{"Thang 12 nam 2003.xls","Sheet1"}</definedName>
    <definedName name="THU_1_4_1_1_2_1">{"Thang 12 nam 2003.xls","Sheet1"}</definedName>
    <definedName name="THU_1_4_1_1_3">{"Thang 12 nam 2003.xls","Sheet1"}</definedName>
    <definedName name="THU_1_4_1_2">{"Thang 12 nam 2003.xls","Sheet1"}</definedName>
    <definedName name="THU_1_4_1_2_1">{"Thang 12 nam 2003.xls","Sheet1"}</definedName>
    <definedName name="THU_1_4_1_2_1_1">{"Thang 12 nam 2003.xls","Sheet1"}</definedName>
    <definedName name="THU_1_4_1_2_2">{"Thang 12 nam 2003.xls","Sheet1"}</definedName>
    <definedName name="THU_1_4_1_3">{"Thang 12 nam 2003.xls","Sheet1"}</definedName>
    <definedName name="THU_1_4_1_3_1">{"Thang 12 nam 2003.xls","Sheet1"}</definedName>
    <definedName name="THU_1_4_1_4">{"Thang 12 nam 2003.xls","Sheet1"}</definedName>
    <definedName name="THU_1_4_2">{"Thang 12 nam 2003.xls","Sheet1"}</definedName>
    <definedName name="THU_1_4_2_1">{"Thang 12 nam 2003.xls","Sheet1"}</definedName>
    <definedName name="THU_1_4_2_1_1">{"Thang 12 nam 2003.xls","Sheet1"}</definedName>
    <definedName name="THU_1_4_2_1_1_1">{"Thang 12 nam 2003.xls","Sheet1"}</definedName>
    <definedName name="THU_1_4_2_1_2">{"Thang 12 nam 2003.xls","Sheet1"}</definedName>
    <definedName name="THU_1_4_2_2">{"Thang 12 nam 2003.xls","Sheet1"}</definedName>
    <definedName name="THU_1_4_2_2_1">{"Thang 12 nam 2003.xls","Sheet1"}</definedName>
    <definedName name="THU_1_4_2_3">{"Thang 12 nam 2003.xls","Sheet1"}</definedName>
    <definedName name="THU_1_4_3">{"Thang 12 nam 2003.xls","Sheet1"}</definedName>
    <definedName name="THU_1_4_3_1">{"Thang 12 nam 2003.xls","Sheet1"}</definedName>
    <definedName name="THU_1_4_3_1_1">{"Thang 12 nam 2003.xls","Sheet1"}</definedName>
    <definedName name="THU_1_4_3_2">{"Thang 12 nam 2003.xls","Sheet1"}</definedName>
    <definedName name="THU_1_4_4">{"Thang 12 nam 2003.xls","Sheet1"}</definedName>
    <definedName name="THU_1_4_4_1">{"Thang 12 nam 2003.xls","Sheet1"}</definedName>
    <definedName name="THU_1_4_5">{"Thang 12 nam 2003.xls","Sheet1"}</definedName>
    <definedName name="THU_1_5">{"Thang 12 nam 2003.xls","Sheet1"}</definedName>
    <definedName name="THU_1_5_1">{"Thang 12 nam 2003.xls","Sheet1"}</definedName>
    <definedName name="THU_1_5_1_1">{"Thang 12 nam 2003.xls","Sheet1"}</definedName>
    <definedName name="THU_1_5_1_1_1">{"Thang 12 nam 2003.xls","Sheet1"}</definedName>
    <definedName name="THU_1_5_1_1_1_1">{"Thang 12 nam 2003.xls","Sheet1"}</definedName>
    <definedName name="THU_1_5_1_1_2">{"Thang 12 nam 2003.xls","Sheet1"}</definedName>
    <definedName name="THU_1_5_1_2">{"Thang 12 nam 2003.xls","Sheet1"}</definedName>
    <definedName name="THU_1_5_1_2_1">{"Thang 12 nam 2003.xls","Sheet1"}</definedName>
    <definedName name="THU_1_5_1_3">{"Thang 12 nam 2003.xls","Sheet1"}</definedName>
    <definedName name="THU_1_5_2">{"Thang 12 nam 2003.xls","Sheet1"}</definedName>
    <definedName name="THU_1_5_2_1">{"Thang 12 nam 2003.xls","Sheet1"}</definedName>
    <definedName name="THU_1_5_2_1_1">{"Thang 12 nam 2003.xls","Sheet1"}</definedName>
    <definedName name="THU_1_5_2_2">{"Thang 12 nam 2003.xls","Sheet1"}</definedName>
    <definedName name="THU_1_5_3">{"Thang 12 nam 2003.xls","Sheet1"}</definedName>
    <definedName name="THU_1_5_3_1">{"Thang 12 nam 2003.xls","Sheet1"}</definedName>
    <definedName name="THU_1_5_4">{"Thang 12 nam 2003.xls","Sheet1"}</definedName>
    <definedName name="THU_2">{"Thang 12 nam 2003.xls","Sheet1"}</definedName>
    <definedName name="THU_2_1">{"Thang 12 nam 2003.xls","Sheet1"}</definedName>
    <definedName name="THU_2_1_1">{"Thang 12 nam 2003.xls","Sheet1"}</definedName>
    <definedName name="THU_2_1_1_1">{"Thang 12 nam 2003.xls","Sheet1"}</definedName>
    <definedName name="THU_2_1_1_1_1">{"Thang 12 nam 2003.xls","Sheet1"}</definedName>
    <definedName name="THU_2_1_1_1_1_1">{"Thang 12 nam 2003.xls","Sheet1"}</definedName>
    <definedName name="THU_2_1_1_1_1_1_1">{"Thang 12 nam 2003.xls","Sheet1"}</definedName>
    <definedName name="THU_2_1_1_1_1_2">{"Thang 12 nam 2003.xls","Sheet1"}</definedName>
    <definedName name="THU_2_1_1_1_2">{"Thang 12 nam 2003.xls","Sheet1"}</definedName>
    <definedName name="THU_2_1_1_1_2_1">{"Thang 12 nam 2003.xls","Sheet1"}</definedName>
    <definedName name="THU_2_1_1_1_3">{"Thang 12 nam 2003.xls","Sheet1"}</definedName>
    <definedName name="THU_2_1_1_2">{"Thang 12 nam 2003.xls","Sheet1"}</definedName>
    <definedName name="THU_2_1_1_2_1">{"Thang 12 nam 2003.xls","Sheet1"}</definedName>
    <definedName name="THU_2_1_1_2_1_1">{"Thang 12 nam 2003.xls","Sheet1"}</definedName>
    <definedName name="THU_2_1_1_2_2">{"Thang 12 nam 2003.xls","Sheet1"}</definedName>
    <definedName name="THU_2_1_1_3">{"Thang 12 nam 2003.xls","Sheet1"}</definedName>
    <definedName name="THU_2_1_1_3_1">{"Thang 12 nam 2003.xls","Sheet1"}</definedName>
    <definedName name="THU_2_1_1_4">{"Thang 12 nam 2003.xls","Sheet1"}</definedName>
    <definedName name="THU_2_1_2">{"Thang 12 nam 2003.xls","Sheet1"}</definedName>
    <definedName name="THU_2_1_2_1">{"Thang 12 nam 2003.xls","Sheet1"}</definedName>
    <definedName name="THU_2_1_2_1_1">{"Thang 12 nam 2003.xls","Sheet1"}</definedName>
    <definedName name="THU_2_1_2_1_1_1">{"Thang 12 nam 2003.xls","Sheet1"}</definedName>
    <definedName name="THU_2_1_2_1_2">{"Thang 12 nam 2003.xls","Sheet1"}</definedName>
    <definedName name="THU_2_1_2_2">{"Thang 12 nam 2003.xls","Sheet1"}</definedName>
    <definedName name="THU_2_1_2_2_1">{"Thang 12 nam 2003.xls","Sheet1"}</definedName>
    <definedName name="THU_2_1_2_3">{"Thang 12 nam 2003.xls","Sheet1"}</definedName>
    <definedName name="THU_2_1_3">{"Thang 12 nam 2003.xls","Sheet1"}</definedName>
    <definedName name="THU_2_1_3_1">{"Thang 12 nam 2003.xls","Sheet1"}</definedName>
    <definedName name="THU_2_1_3_1_1">{"Thang 12 nam 2003.xls","Sheet1"}</definedName>
    <definedName name="THU_2_1_3_2">{"Thang 12 nam 2003.xls","Sheet1"}</definedName>
    <definedName name="THU_2_1_4">{"Thang 12 nam 2003.xls","Sheet1"}</definedName>
    <definedName name="THU_2_1_4_1">{"Thang 12 nam 2003.xls","Sheet1"}</definedName>
    <definedName name="THU_2_1_5">{"Thang 12 nam 2003.xls","Sheet1"}</definedName>
    <definedName name="THU_2_2">{"Thang 12 nam 2003.xls","Sheet1"}</definedName>
    <definedName name="THU_2_2_1">{"Thang 12 nam 2003.xls","Sheet1"}</definedName>
    <definedName name="THU_2_2_1_1">{"Thang 12 nam 2003.xls","Sheet1"}</definedName>
    <definedName name="THU_2_2_1_1_1">{"Thang 12 nam 2003.xls","Sheet1"}</definedName>
    <definedName name="THU_2_2_1_1_1_1">{"Thang 12 nam 2003.xls","Sheet1"}</definedName>
    <definedName name="THU_2_2_1_1_2">{"Thang 12 nam 2003.xls","Sheet1"}</definedName>
    <definedName name="THU_2_2_1_2">{"Thang 12 nam 2003.xls","Sheet1"}</definedName>
    <definedName name="THU_2_2_1_2_1">{"Thang 12 nam 2003.xls","Sheet1"}</definedName>
    <definedName name="THU_2_2_1_3">{"Thang 12 nam 2003.xls","Sheet1"}</definedName>
    <definedName name="THU_2_2_2">{"Thang 12 nam 2003.xls","Sheet1"}</definedName>
    <definedName name="THU_2_2_2_1">{"Thang 12 nam 2003.xls","Sheet1"}</definedName>
    <definedName name="THU_2_2_2_1_1">{"Thang 12 nam 2003.xls","Sheet1"}</definedName>
    <definedName name="THU_2_2_2_2">{"Thang 12 nam 2003.xls","Sheet1"}</definedName>
    <definedName name="THU_2_2_3">{"Thang 12 nam 2003.xls","Sheet1"}</definedName>
    <definedName name="THU_2_2_3_1">{"Thang 12 nam 2003.xls","Sheet1"}</definedName>
    <definedName name="THU_2_2_4">{"Thang 12 nam 2003.xls","Sheet1"}</definedName>
    <definedName name="THU_2_3">{"Thang 12 nam 2003.xls","Sheet1"}</definedName>
    <definedName name="THU_2_3_1">{"Thang 12 nam 2003.xls","Sheet1"}</definedName>
    <definedName name="THU_2_3_1_1">{"Thang 12 nam 2003.xls","Sheet1"}</definedName>
    <definedName name="THU_2_3_1_1_1">{"Thang 12 nam 2003.xls","Sheet1"}</definedName>
    <definedName name="THU_2_3_1_1_1_1">{"Thang 12 nam 2003.xls","Sheet1"}</definedName>
    <definedName name="THU_2_3_1_1_2">{"Thang 12 nam 2003.xls","Sheet1"}</definedName>
    <definedName name="THU_2_3_1_2">{"Thang 12 nam 2003.xls","Sheet1"}</definedName>
    <definedName name="THU_2_3_1_2_1">{"Thang 12 nam 2003.xls","Sheet1"}</definedName>
    <definedName name="THU_2_3_1_3">{"Thang 12 nam 2003.xls","Sheet1"}</definedName>
    <definedName name="THU_2_3_2">{"Thang 12 nam 2003.xls","Sheet1"}</definedName>
    <definedName name="THU_2_3_2_1">{"Thang 12 nam 2003.xls","Sheet1"}</definedName>
    <definedName name="THU_2_3_2_1_1">{"Thang 12 nam 2003.xls","Sheet1"}</definedName>
    <definedName name="THU_2_3_2_2">{"Thang 12 nam 2003.xls","Sheet1"}</definedName>
    <definedName name="THU_2_3_3">{"Thang 12 nam 2003.xls","Sheet1"}</definedName>
    <definedName name="THU_2_3_3_1">{"Thang 12 nam 2003.xls","Sheet1"}</definedName>
    <definedName name="THU_2_3_4">{"Thang 12 nam 2003.xls","Sheet1"}</definedName>
    <definedName name="THU_2_4">{"Thang 12 nam 2003.xls","Sheet1"}</definedName>
    <definedName name="THU_2_4_1">{"Thang 12 nam 2003.xls","Sheet1"}</definedName>
    <definedName name="THU_2_4_1_1">{"Thang 12 nam 2003.xls","Sheet1"}</definedName>
    <definedName name="THU_2_4_1_1_1">{"Thang 12 nam 2003.xls","Sheet1"}</definedName>
    <definedName name="THU_2_4_1_2">{"Thang 12 nam 2003.xls","Sheet1"}</definedName>
    <definedName name="THU_2_4_2">{"Thang 12 nam 2003.xls","Sheet1"}</definedName>
    <definedName name="THU_2_4_2_1">{"Thang 12 nam 2003.xls","Sheet1"}</definedName>
    <definedName name="THU_2_4_3">{"Thang 12 nam 2003.xls","Sheet1"}</definedName>
    <definedName name="THU_2_5">{"Thang 12 nam 2003.xls","Sheet1"}</definedName>
    <definedName name="THU_2_5_1">{"Thang 12 nam 2003.xls","Sheet1"}</definedName>
    <definedName name="THU_2_5_1_1">{"Thang 12 nam 2003.xls","Sheet1"}</definedName>
    <definedName name="THU_2_5_2">{"Thang 12 nam 2003.xls","Sheet1"}</definedName>
    <definedName name="THU_3">{"Thang 12 nam 2003.xls","Sheet1"}</definedName>
    <definedName name="THU_3_1">{"Thang 12 nam 2003.xls","Sheet1"}</definedName>
    <definedName name="THU_3_1_1">{"Thang 12 nam 2003.xls","Sheet1"}</definedName>
    <definedName name="THU_3_1_1_1">{"Thang 12 nam 2003.xls","Sheet1"}</definedName>
    <definedName name="THU_3_1_1_1_1">{"Thang 12 nam 2003.xls","Sheet1"}</definedName>
    <definedName name="THU_3_1_1_1_1_1">{"Thang 12 nam 2003.xls","Sheet1"}</definedName>
    <definedName name="THU_3_1_1_1_1_1_1">{"Thang 12 nam 2003.xls","Sheet1"}</definedName>
    <definedName name="THU_3_1_1_1_1_2">{"Thang 12 nam 2003.xls","Sheet1"}</definedName>
    <definedName name="THU_3_1_1_1_2">{"Thang 12 nam 2003.xls","Sheet1"}</definedName>
    <definedName name="THU_3_1_1_1_2_1">{"Thang 12 nam 2003.xls","Sheet1"}</definedName>
    <definedName name="THU_3_1_1_1_3">{"Thang 12 nam 2003.xls","Sheet1"}</definedName>
    <definedName name="THU_3_1_1_2">{"Thang 12 nam 2003.xls","Sheet1"}</definedName>
    <definedName name="THU_3_1_1_2_1">{"Thang 12 nam 2003.xls","Sheet1"}</definedName>
    <definedName name="THU_3_1_1_2_1_1">{"Thang 12 nam 2003.xls","Sheet1"}</definedName>
    <definedName name="THU_3_1_1_2_2">{"Thang 12 nam 2003.xls","Sheet1"}</definedName>
    <definedName name="THU_3_1_1_3">{"Thang 12 nam 2003.xls","Sheet1"}</definedName>
    <definedName name="THU_3_1_1_3_1">{"Thang 12 nam 2003.xls","Sheet1"}</definedName>
    <definedName name="THU_3_1_1_4">{"Thang 12 nam 2003.xls","Sheet1"}</definedName>
    <definedName name="THU_3_1_2">{"Thang 12 nam 2003.xls","Sheet1"}</definedName>
    <definedName name="THU_3_1_2_1">{"Thang 12 nam 2003.xls","Sheet1"}</definedName>
    <definedName name="THU_3_1_2_1_1">{"Thang 12 nam 2003.xls","Sheet1"}</definedName>
    <definedName name="THU_3_1_2_1_1_1">{"Thang 12 nam 2003.xls","Sheet1"}</definedName>
    <definedName name="THU_3_1_2_1_2">{"Thang 12 nam 2003.xls","Sheet1"}</definedName>
    <definedName name="THU_3_1_2_2">{"Thang 12 nam 2003.xls","Sheet1"}</definedName>
    <definedName name="THU_3_1_2_2_1">{"Thang 12 nam 2003.xls","Sheet1"}</definedName>
    <definedName name="THU_3_1_2_3">{"Thang 12 nam 2003.xls","Sheet1"}</definedName>
    <definedName name="THU_3_1_3">{"Thang 12 nam 2003.xls","Sheet1"}</definedName>
    <definedName name="THU_3_1_3_1">{"Thang 12 nam 2003.xls","Sheet1"}</definedName>
    <definedName name="THU_3_1_3_1_1">{"Thang 12 nam 2003.xls","Sheet1"}</definedName>
    <definedName name="THU_3_1_3_2">{"Thang 12 nam 2003.xls","Sheet1"}</definedName>
    <definedName name="THU_3_1_4">{"Thang 12 nam 2003.xls","Sheet1"}</definedName>
    <definedName name="THU_3_1_4_1">{"Thang 12 nam 2003.xls","Sheet1"}</definedName>
    <definedName name="THU_3_1_5">{"Thang 12 nam 2003.xls","Sheet1"}</definedName>
    <definedName name="THU_3_2">{"Thang 12 nam 2003.xls","Sheet1"}</definedName>
    <definedName name="THU_3_2_1">{"Thang 12 nam 2003.xls","Sheet1"}</definedName>
    <definedName name="THU_3_2_1_1">{"Thang 12 nam 2003.xls","Sheet1"}</definedName>
    <definedName name="THU_3_2_1_1_1">{"Thang 12 nam 2003.xls","Sheet1"}</definedName>
    <definedName name="THU_3_2_1_1_1_1">{"Thang 12 nam 2003.xls","Sheet1"}</definedName>
    <definedName name="THU_3_2_1_1_2">{"Thang 12 nam 2003.xls","Sheet1"}</definedName>
    <definedName name="THU_3_2_1_2">{"Thang 12 nam 2003.xls","Sheet1"}</definedName>
    <definedName name="THU_3_2_1_2_1">{"Thang 12 nam 2003.xls","Sheet1"}</definedName>
    <definedName name="THU_3_2_1_3">{"Thang 12 nam 2003.xls","Sheet1"}</definedName>
    <definedName name="THU_3_2_2">{"Thang 12 nam 2003.xls","Sheet1"}</definedName>
    <definedName name="THU_3_2_2_1">{"Thang 12 nam 2003.xls","Sheet1"}</definedName>
    <definedName name="THU_3_2_2_1_1">{"Thang 12 nam 2003.xls","Sheet1"}</definedName>
    <definedName name="THU_3_2_2_2">{"Thang 12 nam 2003.xls","Sheet1"}</definedName>
    <definedName name="THU_3_2_3">{"Thang 12 nam 2003.xls","Sheet1"}</definedName>
    <definedName name="THU_3_2_3_1">{"Thang 12 nam 2003.xls","Sheet1"}</definedName>
    <definedName name="THU_3_2_4">{"Thang 12 nam 2003.xls","Sheet1"}</definedName>
    <definedName name="THU_3_3">{"Thang 12 nam 2003.xls","Sheet1"}</definedName>
    <definedName name="THU_3_3_1">{"Thang 12 nam 2003.xls","Sheet1"}</definedName>
    <definedName name="THU_3_3_1_1">{"Thang 12 nam 2003.xls","Sheet1"}</definedName>
    <definedName name="THU_3_3_1_1_1">{"Thang 12 nam 2003.xls","Sheet1"}</definedName>
    <definedName name="THU_3_3_1_1_1_1">{"Thang 12 nam 2003.xls","Sheet1"}</definedName>
    <definedName name="THU_3_3_1_1_2">{"Thang 12 nam 2003.xls","Sheet1"}</definedName>
    <definedName name="THU_3_3_1_2">{"Thang 12 nam 2003.xls","Sheet1"}</definedName>
    <definedName name="THU_3_3_1_2_1">{"Thang 12 nam 2003.xls","Sheet1"}</definedName>
    <definedName name="THU_3_3_1_3">{"Thang 12 nam 2003.xls","Sheet1"}</definedName>
    <definedName name="THU_3_3_2">{"Thang 12 nam 2003.xls","Sheet1"}</definedName>
    <definedName name="THU_3_3_2_1">{"Thang 12 nam 2003.xls","Sheet1"}</definedName>
    <definedName name="THU_3_3_2_1_1">{"Thang 12 nam 2003.xls","Sheet1"}</definedName>
    <definedName name="THU_3_3_2_2">{"Thang 12 nam 2003.xls","Sheet1"}</definedName>
    <definedName name="THU_3_3_3">{"Thang 12 nam 2003.xls","Sheet1"}</definedName>
    <definedName name="THU_3_3_3_1">{"Thang 12 nam 2003.xls","Sheet1"}</definedName>
    <definedName name="THU_3_3_4">{"Thang 12 nam 2003.xls","Sheet1"}</definedName>
    <definedName name="THU_3_4">{"Thang 12 nam 2003.xls","Sheet1"}</definedName>
    <definedName name="THU_3_4_1">{"Thang 12 nam 2003.xls","Sheet1"}</definedName>
    <definedName name="THU_3_4_1_1">{"Thang 12 nam 2003.xls","Sheet1"}</definedName>
    <definedName name="THU_3_4_1_1_1">{"Thang 12 nam 2003.xls","Sheet1"}</definedName>
    <definedName name="THU_3_4_1_2">{"Thang 12 nam 2003.xls","Sheet1"}</definedName>
    <definedName name="THU_3_4_2">{"Thang 12 nam 2003.xls","Sheet1"}</definedName>
    <definedName name="THU_3_4_2_1">{"Thang 12 nam 2003.xls","Sheet1"}</definedName>
    <definedName name="THU_3_4_3">{"Thang 12 nam 2003.xls","Sheet1"}</definedName>
    <definedName name="THU_3_5">{"Thang 12 nam 2003.xls","Sheet1"}</definedName>
    <definedName name="THU_3_5_1">{"Thang 12 nam 2003.xls","Sheet1"}</definedName>
    <definedName name="THU_3_5_1_1">{"Thang 12 nam 2003.xls","Sheet1"}</definedName>
    <definedName name="THU_3_5_2">{"Thang 12 nam 2003.xls","Sheet1"}</definedName>
    <definedName name="THU_4">{"Thang 12 nam 2003.xls","Sheet1"}</definedName>
    <definedName name="THU_4_1">{"Thang 12 nam 2003.xls","Sheet1"}</definedName>
    <definedName name="THU_4_1_1">{"Thang 12 nam 2003.xls","Sheet1"}</definedName>
    <definedName name="THU_4_1_1_1">{"Thang 12 nam 2003.xls","Sheet1"}</definedName>
    <definedName name="THU_4_1_1_1_1">{"Thang 12 nam 2003.xls","Sheet1"}</definedName>
    <definedName name="THU_4_1_1_1_1_1">{"Thang 12 nam 2003.xls","Sheet1"}</definedName>
    <definedName name="THU_4_1_1_1_1_1_1">{"Thang 12 nam 2003.xls","Sheet1"}</definedName>
    <definedName name="THU_4_1_1_1_1_2">{"Thang 12 nam 2003.xls","Sheet1"}</definedName>
    <definedName name="THU_4_1_1_1_2">{"Thang 12 nam 2003.xls","Sheet1"}</definedName>
    <definedName name="THU_4_1_1_1_2_1">{"Thang 12 nam 2003.xls","Sheet1"}</definedName>
    <definedName name="THU_4_1_1_1_3">{"Thang 12 nam 2003.xls","Sheet1"}</definedName>
    <definedName name="THU_4_1_1_2">{"Thang 12 nam 2003.xls","Sheet1"}</definedName>
    <definedName name="THU_4_1_1_2_1">{"Thang 12 nam 2003.xls","Sheet1"}</definedName>
    <definedName name="THU_4_1_1_2_1_1">{"Thang 12 nam 2003.xls","Sheet1"}</definedName>
    <definedName name="THU_4_1_1_2_2">{"Thang 12 nam 2003.xls","Sheet1"}</definedName>
    <definedName name="THU_4_1_1_3">{"Thang 12 nam 2003.xls","Sheet1"}</definedName>
    <definedName name="THU_4_1_1_3_1">{"Thang 12 nam 2003.xls","Sheet1"}</definedName>
    <definedName name="THU_4_1_1_4">{"Thang 12 nam 2003.xls","Sheet1"}</definedName>
    <definedName name="THU_4_1_2">{"Thang 12 nam 2003.xls","Sheet1"}</definedName>
    <definedName name="THU_4_1_2_1">{"Thang 12 nam 2003.xls","Sheet1"}</definedName>
    <definedName name="THU_4_1_2_1_1">{"Thang 12 nam 2003.xls","Sheet1"}</definedName>
    <definedName name="THU_4_1_2_1_1_1">{"Thang 12 nam 2003.xls","Sheet1"}</definedName>
    <definedName name="THU_4_1_2_1_2">{"Thang 12 nam 2003.xls","Sheet1"}</definedName>
    <definedName name="THU_4_1_2_2">{"Thang 12 nam 2003.xls","Sheet1"}</definedName>
    <definedName name="THU_4_1_2_2_1">{"Thang 12 nam 2003.xls","Sheet1"}</definedName>
    <definedName name="THU_4_1_2_3">{"Thang 12 nam 2003.xls","Sheet1"}</definedName>
    <definedName name="THU_4_1_3">{"Thang 12 nam 2003.xls","Sheet1"}</definedName>
    <definedName name="THU_4_1_3_1">{"Thang 12 nam 2003.xls","Sheet1"}</definedName>
    <definedName name="THU_4_1_3_1_1">{"Thang 12 nam 2003.xls","Sheet1"}</definedName>
    <definedName name="THU_4_1_3_2">{"Thang 12 nam 2003.xls","Sheet1"}</definedName>
    <definedName name="THU_4_1_4">{"Thang 12 nam 2003.xls","Sheet1"}</definedName>
    <definedName name="THU_4_1_4_1">{"Thang 12 nam 2003.xls","Sheet1"}</definedName>
    <definedName name="THU_4_1_5">{"Thang 12 nam 2003.xls","Sheet1"}</definedName>
    <definedName name="THU_4_2">{"Thang 12 nam 2003.xls","Sheet1"}</definedName>
    <definedName name="THU_4_2_1">{"Thang 12 nam 2003.xls","Sheet1"}</definedName>
    <definedName name="THU_4_2_1_1">{"Thang 12 nam 2003.xls","Sheet1"}</definedName>
    <definedName name="THU_4_2_1_1_1">{"Thang 12 nam 2003.xls","Sheet1"}</definedName>
    <definedName name="THU_4_2_1_1_1_1">{"Thang 12 nam 2003.xls","Sheet1"}</definedName>
    <definedName name="THU_4_2_1_1_2">{"Thang 12 nam 2003.xls","Sheet1"}</definedName>
    <definedName name="THU_4_2_1_2">{"Thang 12 nam 2003.xls","Sheet1"}</definedName>
    <definedName name="THU_4_2_1_2_1">{"Thang 12 nam 2003.xls","Sheet1"}</definedName>
    <definedName name="THU_4_2_1_3">{"Thang 12 nam 2003.xls","Sheet1"}</definedName>
    <definedName name="THU_4_2_2">{"Thang 12 nam 2003.xls","Sheet1"}</definedName>
    <definedName name="THU_4_2_2_1">{"Thang 12 nam 2003.xls","Sheet1"}</definedName>
    <definedName name="THU_4_2_2_1_1">{"Thang 12 nam 2003.xls","Sheet1"}</definedName>
    <definedName name="THU_4_2_2_2">{"Thang 12 nam 2003.xls","Sheet1"}</definedName>
    <definedName name="THU_4_2_3">{"Thang 12 nam 2003.xls","Sheet1"}</definedName>
    <definedName name="THU_4_2_3_1">{"Thang 12 nam 2003.xls","Sheet1"}</definedName>
    <definedName name="THU_4_2_4">{"Thang 12 nam 2003.xls","Sheet1"}</definedName>
    <definedName name="THU_4_3">{"Thang 12 nam 2003.xls","Sheet1"}</definedName>
    <definedName name="THU_4_3_1">{"Thang 12 nam 2003.xls","Sheet1"}</definedName>
    <definedName name="THU_4_3_1_1">{"Thang 12 nam 2003.xls","Sheet1"}</definedName>
    <definedName name="THU_4_3_1_1_1">{"Thang 12 nam 2003.xls","Sheet1"}</definedName>
    <definedName name="THU_4_3_1_1_1_1">{"Thang 12 nam 2003.xls","Sheet1"}</definedName>
    <definedName name="THU_4_3_1_1_2">{"Thang 12 nam 2003.xls","Sheet1"}</definedName>
    <definedName name="THU_4_3_1_2">{"Thang 12 nam 2003.xls","Sheet1"}</definedName>
    <definedName name="THU_4_3_1_2_1">{"Thang 12 nam 2003.xls","Sheet1"}</definedName>
    <definedName name="THU_4_3_1_3">{"Thang 12 nam 2003.xls","Sheet1"}</definedName>
    <definedName name="THU_4_3_2">{"Thang 12 nam 2003.xls","Sheet1"}</definedName>
    <definedName name="THU_4_3_2_1">{"Thang 12 nam 2003.xls","Sheet1"}</definedName>
    <definedName name="THU_4_3_2_1_1">{"Thang 12 nam 2003.xls","Sheet1"}</definedName>
    <definedName name="THU_4_3_2_2">{"Thang 12 nam 2003.xls","Sheet1"}</definedName>
    <definedName name="THU_4_3_3">{"Thang 12 nam 2003.xls","Sheet1"}</definedName>
    <definedName name="THU_4_3_3_1">{"Thang 12 nam 2003.xls","Sheet1"}</definedName>
    <definedName name="THU_4_3_4">{"Thang 12 nam 2003.xls","Sheet1"}</definedName>
    <definedName name="THU_4_4">{"Thang 12 nam 2003.xls","Sheet1"}</definedName>
    <definedName name="THU_4_4_1">{"Thang 12 nam 2003.xls","Sheet1"}</definedName>
    <definedName name="THU_4_4_1_1">{"Thang 12 nam 2003.xls","Sheet1"}</definedName>
    <definedName name="THU_4_4_1_1_1">{"Thang 12 nam 2003.xls","Sheet1"}</definedName>
    <definedName name="THU_4_4_1_2">{"Thang 12 nam 2003.xls","Sheet1"}</definedName>
    <definedName name="THU_4_4_2">{"Thang 12 nam 2003.xls","Sheet1"}</definedName>
    <definedName name="THU_4_4_2_1">{"Thang 12 nam 2003.xls","Sheet1"}</definedName>
    <definedName name="THU_4_4_3">{"Thang 12 nam 2003.xls","Sheet1"}</definedName>
    <definedName name="THU_4_5">{"Thang 12 nam 2003.xls","Sheet1"}</definedName>
    <definedName name="THU_4_5_1">{"Thang 12 nam 2003.xls","Sheet1"}</definedName>
    <definedName name="THU_4_5_1_1">{"Thang 12 nam 2003.xls","Sheet1"}</definedName>
    <definedName name="THU_4_5_2">{"Thang 12 nam 2003.xls","Sheet1"}</definedName>
    <definedName name="THU_5">{"Thang 12 nam 2003.xls","Sheet1"}</definedName>
    <definedName name="THU_5_1">{"Thang 12 nam 2003.xls","Sheet1"}</definedName>
    <definedName name="THU_5_1_1">{"Thang 12 nam 2003.xls","Sheet1"}</definedName>
    <definedName name="THU_5_1_1_1">{"Thang 12 nam 2003.xls","Sheet1"}</definedName>
    <definedName name="THU_5_1_1_1_1">{"Thang 12 nam 2003.xls","Sheet1"}</definedName>
    <definedName name="THU_5_1_1_1_1_1">{"Thang 12 nam 2003.xls","Sheet1"}</definedName>
    <definedName name="THU_5_1_1_1_2">{"Thang 12 nam 2003.xls","Sheet1"}</definedName>
    <definedName name="THU_5_1_1_2">{"Thang 12 nam 2003.xls","Sheet1"}</definedName>
    <definedName name="THU_5_1_1_2_1">{"Thang 12 nam 2003.xls","Sheet1"}</definedName>
    <definedName name="THU_5_1_1_3">{"Thang 12 nam 2003.xls","Sheet1"}</definedName>
    <definedName name="THU_5_1_2">{"Thang 12 nam 2003.xls","Sheet1"}</definedName>
    <definedName name="THU_5_1_2_1">{"Thang 12 nam 2003.xls","Sheet1"}</definedName>
    <definedName name="THU_5_1_2_1_1">{"Thang 12 nam 2003.xls","Sheet1"}</definedName>
    <definedName name="THU_5_1_2_2">{"Thang 12 nam 2003.xls","Sheet1"}</definedName>
    <definedName name="THU_5_1_3">{"Thang 12 nam 2003.xls","Sheet1"}</definedName>
    <definedName name="THU_5_1_3_1">{"Thang 12 nam 2003.xls","Sheet1"}</definedName>
    <definedName name="THU_5_1_4">{"Thang 12 nam 2003.xls","Sheet1"}</definedName>
    <definedName name="THU_5_2">{"Thang 12 nam 2003.xls","Sheet1"}</definedName>
    <definedName name="THU_5_2_1">{"Thang 12 nam 2003.xls","Sheet1"}</definedName>
    <definedName name="THU_5_2_1_1">{"Thang 12 nam 2003.xls","Sheet1"}</definedName>
    <definedName name="THU_5_2_1_1_1">{"Thang 12 nam 2003.xls","Sheet1"}</definedName>
    <definedName name="THU_5_2_1_2">{"Thang 12 nam 2003.xls","Sheet1"}</definedName>
    <definedName name="THU_5_2_2">{"Thang 12 nam 2003.xls","Sheet1"}</definedName>
    <definedName name="THU_5_2_2_1">{"Thang 12 nam 2003.xls","Sheet1"}</definedName>
    <definedName name="THU_5_2_3">{"Thang 12 nam 2003.xls","Sheet1"}</definedName>
    <definedName name="THU_5_3">{"Thang 12 nam 2003.xls","Sheet1"}</definedName>
    <definedName name="THU_5_3_1">{"Thang 12 nam 2003.xls","Sheet1"}</definedName>
    <definedName name="THU_5_3_1_1">{"Thang 12 nam 2003.xls","Sheet1"}</definedName>
    <definedName name="THU_5_3_2">{"Thang 12 nam 2003.xls","Sheet1"}</definedName>
    <definedName name="THU_5_4">{"Thang 12 nam 2003.xls","Sheet1"}</definedName>
    <definedName name="THU_5_4_1">{"Thang 12 nam 2003.xls","Sheet1"}</definedName>
    <definedName name="THU_5_5">{"Thang 12 nam 2003.xls","Sheet1"}</definedName>
    <definedName name="THUDUC1">#REF!</definedName>
    <definedName name="THUDUC1_1">#REF!</definedName>
    <definedName name="THUDUC1_2">#REF!</definedName>
    <definedName name="THUDUC2">#REF!</definedName>
    <definedName name="THUDUC2_1">#REF!</definedName>
    <definedName name="THUDUC2_2">#REF!</definedName>
    <definedName name="thue">6</definedName>
    <definedName name="thunhap">#REF!</definedName>
    <definedName name="thvlmoi" hidden="1">{"'Sheet1'!$L$16"}</definedName>
    <definedName name="thvlmoi_1" hidden="1">{"'Sheet1'!$L$16"}</definedName>
    <definedName name="thvlmoi_1_1" hidden="1">{"'Sheet1'!$L$16"}</definedName>
    <definedName name="thvlmoi_1_1_1" hidden="1">{"'Sheet1'!$L$16"}</definedName>
    <definedName name="thvlmoi_1_2" hidden="1">{"'Sheet1'!$L$16"}</definedName>
    <definedName name="thvlmoi_2" hidden="1">{"'Sheet1'!$L$16"}</definedName>
    <definedName name="thvlmoi_2_1" hidden="1">{"'Sheet1'!$L$16"}</definedName>
    <definedName name="thvlmoi_3" hidden="1">{"'Sheet1'!$L$16"}</definedName>
    <definedName name="thvlmoimoi" hidden="1">{"'Sheet1'!$L$16"}</definedName>
    <definedName name="thvlmoimoi_1" hidden="1">{"'Sheet1'!$L$16"}</definedName>
    <definedName name="thvlmoimoi_1_1" hidden="1">{"'Sheet1'!$L$16"}</definedName>
    <definedName name="thvlmoimoi_1_1_1" hidden="1">{"'Sheet1'!$L$16"}</definedName>
    <definedName name="thvlmoimoi_1_2" hidden="1">{"'Sheet1'!$L$16"}</definedName>
    <definedName name="thvlmoimoi_2" hidden="1">{"'Sheet1'!$L$16"}</definedName>
    <definedName name="thvlmoimoi_2_1" hidden="1">{"'Sheet1'!$L$16"}</definedName>
    <definedName name="thvlmoimoi_3" hidden="1">{"'Sheet1'!$L$16"}</definedName>
    <definedName name="Tien">#REF!</definedName>
    <definedName name="Tim_lan_xuat_hien">#REF!</definedName>
    <definedName name="tim_xuat_hien">#REF!</definedName>
    <definedName name="Tinh">#REF!</definedName>
    <definedName name="tinhtranghonnhan">#REF!</definedName>
    <definedName name="tinhtranglamviec">#REF!</definedName>
    <definedName name="TITAN">#REF!</definedName>
    <definedName name="Title">#REF!</definedName>
    <definedName name="TK">#REF!</definedName>
    <definedName name="TK_1">#REF!</definedName>
    <definedName name="TK_2">#REF!</definedName>
    <definedName name="tk1111_1">#REF!</definedName>
    <definedName name="tk1111_2">#REF!</definedName>
    <definedName name="tk1111_3">#REF!</definedName>
    <definedName name="tk1112_1">#REF!</definedName>
    <definedName name="tk1112_2">#REF!</definedName>
    <definedName name="tk1112_3">#REF!</definedName>
    <definedName name="tk131_1">#REF!</definedName>
    <definedName name="tk131_2">#REF!</definedName>
    <definedName name="tk131_3">#REF!</definedName>
    <definedName name="tk1331_1">#REF!</definedName>
    <definedName name="tk1331_2">#REF!</definedName>
    <definedName name="tk1331_3">#REF!</definedName>
    <definedName name="tk139_1">#REF!</definedName>
    <definedName name="tk139_2">#REF!</definedName>
    <definedName name="tk139_3">#REF!</definedName>
    <definedName name="tk141_1">#REF!</definedName>
    <definedName name="tk141_2">#REF!</definedName>
    <definedName name="tk141_3">#REF!</definedName>
    <definedName name="tk142_1">#REF!</definedName>
    <definedName name="tk142_2">#REF!</definedName>
    <definedName name="tk142_3">#REF!</definedName>
    <definedName name="tk144_1">#REF!</definedName>
    <definedName name="tk144_2">#REF!</definedName>
    <definedName name="tk144_3">#REF!</definedName>
    <definedName name="tk152_1">#REF!</definedName>
    <definedName name="tk152_2">#REF!</definedName>
    <definedName name="tk152_3">#REF!</definedName>
    <definedName name="tk153_1">#REF!</definedName>
    <definedName name="tk153_2">#REF!</definedName>
    <definedName name="tk153_3">#REF!</definedName>
    <definedName name="tk154_1">#REF!</definedName>
    <definedName name="tk154_2">#REF!</definedName>
    <definedName name="tk154_3">#REF!</definedName>
    <definedName name="tk155_1">#REF!</definedName>
    <definedName name="tk155_2">#REF!</definedName>
    <definedName name="tk155_3">#REF!</definedName>
    <definedName name="tk159_1">#REF!</definedName>
    <definedName name="tk159_2">#REF!</definedName>
    <definedName name="tk159_3">#REF!</definedName>
    <definedName name="tk214_1">#REF!</definedName>
    <definedName name="tk214_2">#REF!</definedName>
    <definedName name="tk214_3">#REF!</definedName>
    <definedName name="TK331APC">#REF!</definedName>
    <definedName name="TK331APC_1">#REF!</definedName>
    <definedName name="TK331APC_2">#REF!</definedName>
    <definedName name="TK331APC_3">#REF!</definedName>
    <definedName name="TK331CB">#REF!</definedName>
    <definedName name="TK331CB_1">#REF!</definedName>
    <definedName name="TK331CB_2">#REF!</definedName>
    <definedName name="TK331CB_3">#REF!</definedName>
    <definedName name="TK331GT">#REF!</definedName>
    <definedName name="TK331GT_1">#REF!</definedName>
    <definedName name="TK331GT_2">#REF!</definedName>
    <definedName name="TK331GT_3">#REF!</definedName>
    <definedName name="TK331K">#REF!</definedName>
    <definedName name="TK331K_1">#REF!</definedName>
    <definedName name="TK331K_2">#REF!</definedName>
    <definedName name="TK331K_3">#REF!</definedName>
    <definedName name="TK331KH">#REF!</definedName>
    <definedName name="TK331KH_1">#REF!</definedName>
    <definedName name="TK331KH_2">#REF!</definedName>
    <definedName name="TK331KH_3">#REF!</definedName>
    <definedName name="TK331MT">#REF!</definedName>
    <definedName name="TK331MT_1">#REF!</definedName>
    <definedName name="TK331MT_2">#REF!</definedName>
    <definedName name="TK331MT_3">#REF!</definedName>
    <definedName name="TK331NT">#REF!</definedName>
    <definedName name="TK331NT_1">#REF!</definedName>
    <definedName name="TK331NT_2">#REF!</definedName>
    <definedName name="TK331NT_3">#REF!</definedName>
    <definedName name="TK331PA">#REF!</definedName>
    <definedName name="TK331PA_1">#REF!</definedName>
    <definedName name="TK331PA_2">#REF!</definedName>
    <definedName name="TK331PA_3">#REF!</definedName>
    <definedName name="TK331PACIFIC">#REF!</definedName>
    <definedName name="TK331PACIFIC_1">#REF!</definedName>
    <definedName name="TK331PACIFIC_2">#REF!</definedName>
    <definedName name="TK331PACIFIC_3">#REF!</definedName>
    <definedName name="tk331PD">#REF!</definedName>
    <definedName name="tk331PD_1">#REF!</definedName>
    <definedName name="tk331PD_2">#REF!</definedName>
    <definedName name="tk331PD_3">#REF!</definedName>
    <definedName name="TK331THN">#REF!</definedName>
    <definedName name="TK331THN_1">#REF!</definedName>
    <definedName name="TK331THN_2">#REF!</definedName>
    <definedName name="TK331THN_3">#REF!</definedName>
    <definedName name="tk331TKN">#REF!</definedName>
    <definedName name="tk331TKN_1">#REF!</definedName>
    <definedName name="tk331TKN_2">#REF!</definedName>
    <definedName name="tk331TKN_3">#REF!</definedName>
    <definedName name="TK331VT">#REF!</definedName>
    <definedName name="TK331VT_1">#REF!</definedName>
    <definedName name="TK331VT_2">#REF!</definedName>
    <definedName name="TK331VT_3">#REF!</definedName>
    <definedName name="tk3331_1">#REF!</definedName>
    <definedName name="tk3331_2">#REF!</definedName>
    <definedName name="tk3331_3">#REF!</definedName>
    <definedName name="tk3338TTNCN">#REF!</definedName>
    <definedName name="tk3338TTNCN_1">#REF!</definedName>
    <definedName name="tk3338TTNCN_2">#REF!</definedName>
    <definedName name="tk3338TTNCN_3">#REF!</definedName>
    <definedName name="tk334_1">#REF!</definedName>
    <definedName name="tk334_2">#REF!</definedName>
    <definedName name="tk334_3">#REF!</definedName>
    <definedName name="tk335_1">#REF!</definedName>
    <definedName name="tk335_2">#REF!</definedName>
    <definedName name="tk335_3">#REF!</definedName>
    <definedName name="tk336_1">#REF!</definedName>
    <definedName name="tk336_2">#REF!</definedName>
    <definedName name="tk336_3">#REF!</definedName>
    <definedName name="tk3384_1">#REF!</definedName>
    <definedName name="tk3384_2">#REF!</definedName>
    <definedName name="tk3384_3">#REF!</definedName>
    <definedName name="tk3388K">#REF!</definedName>
    <definedName name="tk3388K_1">#REF!</definedName>
    <definedName name="tk3388K_2">#REF!</definedName>
    <definedName name="tk3388K_3">#REF!</definedName>
    <definedName name="tk341_1">#REF!</definedName>
    <definedName name="tk341_2">#REF!</definedName>
    <definedName name="tk341_3">#REF!</definedName>
    <definedName name="tk344_1">#REF!</definedName>
    <definedName name="tk344_2">#REF!</definedName>
    <definedName name="tk344_3">#REF!</definedName>
    <definedName name="tk413_1">#REF!</definedName>
    <definedName name="tk413_2">#REF!</definedName>
    <definedName name="tk413_3">#REF!</definedName>
    <definedName name="tk4211_1">#REF!</definedName>
    <definedName name="tk4211_2">#REF!</definedName>
    <definedName name="tk4211_3">#REF!</definedName>
    <definedName name="tk4212_1">#REF!</definedName>
    <definedName name="tk4212_2">#REF!</definedName>
    <definedName name="tk4212_3">#REF!</definedName>
    <definedName name="tk511_1">#REF!</definedName>
    <definedName name="tk511_2">#REF!</definedName>
    <definedName name="tk511_3">#REF!</definedName>
    <definedName name="tk621_1">#REF!</definedName>
    <definedName name="tk621_2">#REF!</definedName>
    <definedName name="tk621_3">#REF!</definedName>
    <definedName name="TK622_1">#REF!</definedName>
    <definedName name="TK622_2">#REF!</definedName>
    <definedName name="tk627_1">#REF!</definedName>
    <definedName name="tk627_2">#REF!</definedName>
    <definedName name="tk627_3">#REF!</definedName>
    <definedName name="tk632_1">#REF!</definedName>
    <definedName name="tk632_2">#REF!</definedName>
    <definedName name="tk632_3">#REF!</definedName>
    <definedName name="tk641_1">#REF!</definedName>
    <definedName name="tk641_2">#REF!</definedName>
    <definedName name="tk641_3">#REF!</definedName>
    <definedName name="tk642_1">#REF!</definedName>
    <definedName name="tk642_2">#REF!</definedName>
    <definedName name="tk642_3">#REF!</definedName>
    <definedName name="tk711_1">#REF!</definedName>
    <definedName name="tk711_2">#REF!</definedName>
    <definedName name="tk711_3">#REF!</definedName>
    <definedName name="tk721_1">#REF!</definedName>
    <definedName name="tk721_2">#REF!</definedName>
    <definedName name="tk721_3">#REF!</definedName>
    <definedName name="tk811_1">#REF!</definedName>
    <definedName name="tk811_2">#REF!</definedName>
    <definedName name="tk811_3">#REF!</definedName>
    <definedName name="tk821_1">#REF!</definedName>
    <definedName name="tk821_2">#REF!</definedName>
    <definedName name="tk821_3">#REF!</definedName>
    <definedName name="tk911_1">#REF!</definedName>
    <definedName name="tk911_2">#REF!</definedName>
    <definedName name="tk911_3">#REF!</definedName>
    <definedName name="TKCOÙ">#REF!</definedName>
    <definedName name="TKCOÙ_1">#REF!</definedName>
    <definedName name="TKCOÙ_1_1">#REF!</definedName>
    <definedName name="TKCOÙ_1_1_1">#REF!</definedName>
    <definedName name="TKCOÙ_1_2">#REF!</definedName>
    <definedName name="TKCOÙ_2">#REF!</definedName>
    <definedName name="TKCOÙ_2_1">#REF!</definedName>
    <definedName name="TKCOÙ_2_1_1">#REF!</definedName>
    <definedName name="TKCOÙ_2_2">#REF!</definedName>
    <definedName name="TKGHICO">#REF!</definedName>
    <definedName name="TKGHICO_1">#REF!</definedName>
    <definedName name="TKGHICO_2">#REF!</definedName>
    <definedName name="TKGHICO_3">#REF!</definedName>
    <definedName name="TKGHINO">#REF!</definedName>
    <definedName name="TKGHINO_1">#REF!</definedName>
    <definedName name="TKGHINO_2">#REF!</definedName>
    <definedName name="TKGHINO_3">#REF!</definedName>
    <definedName name="TKHOAN_CTU">#REF!</definedName>
    <definedName name="TKHOAN_CTU_1">#REF!</definedName>
    <definedName name="TKHOAN_CTU_2">#REF!</definedName>
    <definedName name="TKNÔÏ">#REF!</definedName>
    <definedName name="TKNÔÏ_1">#REF!</definedName>
    <definedName name="TKNÔÏ_1_1">#REF!</definedName>
    <definedName name="TKNÔÏ_1_1_1">#REF!</definedName>
    <definedName name="TKNÔÏ_1_2">#REF!</definedName>
    <definedName name="TKNÔÏ_2">#REF!</definedName>
    <definedName name="TKNÔÏ_2_1">#REF!</definedName>
    <definedName name="TKNÔÏ_2_1_1">#REF!</definedName>
    <definedName name="TKNÔÏ_2_2">#REF!</definedName>
    <definedName name="TL1_1">#REF!</definedName>
    <definedName name="TL1_2">#REF!</definedName>
    <definedName name="TL1_3">#REF!</definedName>
    <definedName name="TL2_1">#REF!</definedName>
    <definedName name="TL2_2">#REF!</definedName>
    <definedName name="TL2_3">#REF!</definedName>
    <definedName name="TL3_1">#REF!</definedName>
    <definedName name="TL3_1_1">#REF!</definedName>
    <definedName name="TL3_1_1_1">#REF!</definedName>
    <definedName name="TL3_1_2">#REF!</definedName>
    <definedName name="TL3_2">#REF!</definedName>
    <definedName name="TL3_2_1">#REF!</definedName>
    <definedName name="TL3_2_1_1">#REF!</definedName>
    <definedName name="TL3_2_2">#REF!</definedName>
    <definedName name="TL3_3">#REF!</definedName>
    <definedName name="TL3_3_1">#REF!</definedName>
    <definedName name="TL3_3_2">#REF!</definedName>
    <definedName name="TLA120_1">#REF!</definedName>
    <definedName name="TLA120_2">#REF!</definedName>
    <definedName name="TLA120_3">#REF!</definedName>
    <definedName name="TLA35_1">#REF!</definedName>
    <definedName name="TLA35_2">#REF!</definedName>
    <definedName name="TLA35_3">#REF!</definedName>
    <definedName name="TLA50_1">#REF!</definedName>
    <definedName name="TLA50_2">#REF!</definedName>
    <definedName name="TLA50_3">#REF!</definedName>
    <definedName name="TLA70_1">#REF!</definedName>
    <definedName name="TLA70_2">#REF!</definedName>
    <definedName name="TLA70_3">#REF!</definedName>
    <definedName name="TLA95_1">#REF!</definedName>
    <definedName name="TLA95_2">#REF!</definedName>
    <definedName name="TLA95_3">#REF!</definedName>
    <definedName name="TLAC120">#REF!</definedName>
    <definedName name="TLAC120_1">#REF!</definedName>
    <definedName name="TLAC120_2">#REF!</definedName>
    <definedName name="TLAC120_3">#REF!</definedName>
    <definedName name="TLAC35">#REF!</definedName>
    <definedName name="TLAC35_1">#REF!</definedName>
    <definedName name="TLAC35_2">#REF!</definedName>
    <definedName name="TLAC35_3">#REF!</definedName>
    <definedName name="TLAC50">#REF!</definedName>
    <definedName name="TLAC50_1">#REF!</definedName>
    <definedName name="TLAC50_2">#REF!</definedName>
    <definedName name="TLAC50_3">#REF!</definedName>
    <definedName name="TLAC70">#REF!</definedName>
    <definedName name="TLAC70_1">#REF!</definedName>
    <definedName name="TLAC70_2">#REF!</definedName>
    <definedName name="TLAC70_3">#REF!</definedName>
    <definedName name="TLAC95">#REF!</definedName>
    <definedName name="TLAC95_1">#REF!</definedName>
    <definedName name="TLAC95_2">#REF!</definedName>
    <definedName name="TLAC95_3">#REF!</definedName>
    <definedName name="Tle">#REF!</definedName>
    <definedName name="TLmau">#REF!</definedName>
    <definedName name="TLmau_1">#REF!</definedName>
    <definedName name="TLmau_2">#REF!</definedName>
    <definedName name="tluong">#REF!</definedName>
    <definedName name="tluong_1">#REF!</definedName>
    <definedName name="tluong_2">#REF!</definedName>
    <definedName name="TM2_1">{"Thang 12 nam 2003.xls","Sheet1"}</definedName>
    <definedName name="TM2_1_1">{"Thang 12 nam 2003.xls","Sheet1"}</definedName>
    <definedName name="TM2_1_1_1">{"Thang 12 nam 2003.xls","Sheet1"}</definedName>
    <definedName name="TM2_1_1_1_1">{"Thang 12 nam 2003.xls","Sheet1"}</definedName>
    <definedName name="TM2_1_1_1_1_1">{"Thang 12 nam 2003.xls","Sheet1"}</definedName>
    <definedName name="TM2_1_1_1_1_1_1">{"Thang 12 nam 2003.xls","Sheet1"}</definedName>
    <definedName name="TM2_1_1_1_1_1_1_1">{"Thang 12 nam 2003.xls","Sheet1"}</definedName>
    <definedName name="TM2_1_1_1_1_1_1_1_1">{"Thang 12 nam 2003.xls","Sheet1"}</definedName>
    <definedName name="TM2_1_1_1_1_1_1_2">{"Thang 12 nam 2003.xls","Sheet1"}</definedName>
    <definedName name="TM2_1_1_1_1_1_2">{"Thang 12 nam 2003.xls","Sheet1"}</definedName>
    <definedName name="TM2_1_1_1_1_1_2_1">{"Thang 12 nam 2003.xls","Sheet1"}</definedName>
    <definedName name="TM2_1_1_1_1_1_3">{"Thang 12 nam 2003.xls","Sheet1"}</definedName>
    <definedName name="TM2_1_1_1_1_2">{"Thang 12 nam 2003.xls","Sheet1"}</definedName>
    <definedName name="TM2_1_1_1_1_2_1">{"Thang 12 nam 2003.xls","Sheet1"}</definedName>
    <definedName name="TM2_1_1_1_1_2_1_1">{"Thang 12 nam 2003.xls","Sheet1"}</definedName>
    <definedName name="TM2_1_1_1_1_2_2">{"Thang 12 nam 2003.xls","Sheet1"}</definedName>
    <definedName name="TM2_1_1_1_1_3">{"Thang 12 nam 2003.xls","Sheet1"}</definedName>
    <definedName name="TM2_1_1_1_1_3_1">{"Thang 12 nam 2003.xls","Sheet1"}</definedName>
    <definedName name="TM2_1_1_1_1_4">{"Thang 12 nam 2003.xls","Sheet1"}</definedName>
    <definedName name="TM2_1_1_1_2">{"Thang 12 nam 2003.xls","Sheet1"}</definedName>
    <definedName name="TM2_1_1_1_2_1">{"Thang 12 nam 2003.xls","Sheet1"}</definedName>
    <definedName name="TM2_1_1_1_2_1_1">{"Thang 12 nam 2003.xls","Sheet1"}</definedName>
    <definedName name="TM2_1_1_1_2_1_1_1">{"Thang 12 nam 2003.xls","Sheet1"}</definedName>
    <definedName name="TM2_1_1_1_2_1_2">{"Thang 12 nam 2003.xls","Sheet1"}</definedName>
    <definedName name="TM2_1_1_1_2_2">{"Thang 12 nam 2003.xls","Sheet1"}</definedName>
    <definedName name="TM2_1_1_1_2_2_1">{"Thang 12 nam 2003.xls","Sheet1"}</definedName>
    <definedName name="TM2_1_1_1_2_3">{"Thang 12 nam 2003.xls","Sheet1"}</definedName>
    <definedName name="TM2_1_1_1_3">{"Thang 12 nam 2003.xls","Sheet1"}</definedName>
    <definedName name="TM2_1_1_1_3_1">{"Thang 12 nam 2003.xls","Sheet1"}</definedName>
    <definedName name="TM2_1_1_1_3_1_1">{"Thang 12 nam 2003.xls","Sheet1"}</definedName>
    <definedName name="TM2_1_1_1_3_2">{"Thang 12 nam 2003.xls","Sheet1"}</definedName>
    <definedName name="TM2_1_1_1_4">{"Thang 12 nam 2003.xls","Sheet1"}</definedName>
    <definedName name="TM2_1_1_1_4_1">{"Thang 12 nam 2003.xls","Sheet1"}</definedName>
    <definedName name="TM2_1_1_1_5">{"Thang 12 nam 2003.xls","Sheet1"}</definedName>
    <definedName name="TM2_1_1_2">{"Thang 12 nam 2003.xls","Sheet1"}</definedName>
    <definedName name="TM2_1_1_2_1">{"Thang 12 nam 2003.xls","Sheet1"}</definedName>
    <definedName name="TM2_1_1_2_1_1">{"Thang 12 nam 2003.xls","Sheet1"}</definedName>
    <definedName name="TM2_1_1_2_1_1_1">{"Thang 12 nam 2003.xls","Sheet1"}</definedName>
    <definedName name="TM2_1_1_2_1_1_1_1">{"Thang 12 nam 2003.xls","Sheet1"}</definedName>
    <definedName name="TM2_1_1_2_1_1_2">{"Thang 12 nam 2003.xls","Sheet1"}</definedName>
    <definedName name="TM2_1_1_2_1_2">{"Thang 12 nam 2003.xls","Sheet1"}</definedName>
    <definedName name="TM2_1_1_2_1_2_1">{"Thang 12 nam 2003.xls","Sheet1"}</definedName>
    <definedName name="TM2_1_1_2_1_3">{"Thang 12 nam 2003.xls","Sheet1"}</definedName>
    <definedName name="TM2_1_1_2_2">{"Thang 12 nam 2003.xls","Sheet1"}</definedName>
    <definedName name="TM2_1_1_2_2_1">{"Thang 12 nam 2003.xls","Sheet1"}</definedName>
    <definedName name="TM2_1_1_2_2_1_1">{"Thang 12 nam 2003.xls","Sheet1"}</definedName>
    <definedName name="TM2_1_1_2_2_2">{"Thang 12 nam 2003.xls","Sheet1"}</definedName>
    <definedName name="TM2_1_1_2_3">{"Thang 12 nam 2003.xls","Sheet1"}</definedName>
    <definedName name="TM2_1_1_2_3_1">{"Thang 12 nam 2003.xls","Sheet1"}</definedName>
    <definedName name="TM2_1_1_2_4">{"Thang 12 nam 2003.xls","Sheet1"}</definedName>
    <definedName name="TM2_1_1_3">{"Thang 12 nam 2003.xls","Sheet1"}</definedName>
    <definedName name="TM2_1_1_3_1">{"Thang 12 nam 2003.xls","Sheet1"}</definedName>
    <definedName name="TM2_1_1_3_1_1">{"Thang 12 nam 2003.xls","Sheet1"}</definedName>
    <definedName name="TM2_1_1_3_1_1_1">{"Thang 12 nam 2003.xls","Sheet1"}</definedName>
    <definedName name="TM2_1_1_3_1_1_1_1">{"Thang 12 nam 2003.xls","Sheet1"}</definedName>
    <definedName name="TM2_1_1_3_1_1_2">{"Thang 12 nam 2003.xls","Sheet1"}</definedName>
    <definedName name="TM2_1_1_3_1_2">{"Thang 12 nam 2003.xls","Sheet1"}</definedName>
    <definedName name="TM2_1_1_3_1_2_1">{"Thang 12 nam 2003.xls","Sheet1"}</definedName>
    <definedName name="TM2_1_1_3_1_3">{"Thang 12 nam 2003.xls","Sheet1"}</definedName>
    <definedName name="TM2_1_1_3_2">{"Thang 12 nam 2003.xls","Sheet1"}</definedName>
    <definedName name="TM2_1_1_3_2_1">{"Thang 12 nam 2003.xls","Sheet1"}</definedName>
    <definedName name="TM2_1_1_3_2_1_1">{"Thang 12 nam 2003.xls","Sheet1"}</definedName>
    <definedName name="TM2_1_1_3_2_2">{"Thang 12 nam 2003.xls","Sheet1"}</definedName>
    <definedName name="TM2_1_1_3_3">{"Thang 12 nam 2003.xls","Sheet1"}</definedName>
    <definedName name="TM2_1_1_3_3_1">{"Thang 12 nam 2003.xls","Sheet1"}</definedName>
    <definedName name="TM2_1_1_3_4">{"Thang 12 nam 2003.xls","Sheet1"}</definedName>
    <definedName name="TM2_1_1_4">{"Thang 12 nam 2003.xls","Sheet1"}</definedName>
    <definedName name="TM2_1_1_4_1">{"Thang 12 nam 2003.xls","Sheet1"}</definedName>
    <definedName name="TM2_1_1_4_1_1">{"Thang 12 nam 2003.xls","Sheet1"}</definedName>
    <definedName name="TM2_1_1_4_1_1_1">{"Thang 12 nam 2003.xls","Sheet1"}</definedName>
    <definedName name="TM2_1_1_4_1_2">{"Thang 12 nam 2003.xls","Sheet1"}</definedName>
    <definedName name="TM2_1_1_4_2">{"Thang 12 nam 2003.xls","Sheet1"}</definedName>
    <definedName name="TM2_1_1_4_2_1">{"Thang 12 nam 2003.xls","Sheet1"}</definedName>
    <definedName name="TM2_1_1_4_3">{"Thang 12 nam 2003.xls","Sheet1"}</definedName>
    <definedName name="TM2_1_1_5">{"Thang 12 nam 2003.xls","Sheet1"}</definedName>
    <definedName name="TM2_1_1_5_1">{"Thang 12 nam 2003.xls","Sheet1"}</definedName>
    <definedName name="TM2_1_1_5_1_1">{"Thang 12 nam 2003.xls","Sheet1"}</definedName>
    <definedName name="TM2_1_1_5_2">{"Thang 12 nam 2003.xls","Sheet1"}</definedName>
    <definedName name="TM2_1_2">{"Thang 12 nam 2003.xls","Sheet1"}</definedName>
    <definedName name="TM2_1_2_1">{"Thang 12 nam 2003.xls","Sheet1"}</definedName>
    <definedName name="TM2_1_2_1_1">{"Thang 12 nam 2003.xls","Sheet1"}</definedName>
    <definedName name="TM2_1_2_1_1_1">{"Thang 12 nam 2003.xls","Sheet1"}</definedName>
    <definedName name="TM2_1_2_1_1_1_1">{"Thang 12 nam 2003.xls","Sheet1"}</definedName>
    <definedName name="TM2_1_2_1_1_1_1_1">{"Thang 12 nam 2003.xls","Sheet1"}</definedName>
    <definedName name="TM2_1_2_1_1_1_1_1_1">{"Thang 12 nam 2003.xls","Sheet1"}</definedName>
    <definedName name="TM2_1_2_1_1_1_1_2">{"Thang 12 nam 2003.xls","Sheet1"}</definedName>
    <definedName name="TM2_1_2_1_1_1_2">{"Thang 12 nam 2003.xls","Sheet1"}</definedName>
    <definedName name="TM2_1_2_1_1_1_2_1">{"Thang 12 nam 2003.xls","Sheet1"}</definedName>
    <definedName name="TM2_1_2_1_1_1_3">{"Thang 12 nam 2003.xls","Sheet1"}</definedName>
    <definedName name="TM2_1_2_1_1_2">{"Thang 12 nam 2003.xls","Sheet1"}</definedName>
    <definedName name="TM2_1_2_1_1_2_1">{"Thang 12 nam 2003.xls","Sheet1"}</definedName>
    <definedName name="TM2_1_2_1_1_2_1_1">{"Thang 12 nam 2003.xls","Sheet1"}</definedName>
    <definedName name="TM2_1_2_1_1_2_2">{"Thang 12 nam 2003.xls","Sheet1"}</definedName>
    <definedName name="TM2_1_2_1_1_3">{"Thang 12 nam 2003.xls","Sheet1"}</definedName>
    <definedName name="TM2_1_2_1_1_3_1">{"Thang 12 nam 2003.xls","Sheet1"}</definedName>
    <definedName name="TM2_1_2_1_1_4">{"Thang 12 nam 2003.xls","Sheet1"}</definedName>
    <definedName name="TM2_1_2_1_2">{"Thang 12 nam 2003.xls","Sheet1"}</definedName>
    <definedName name="TM2_1_2_1_2_1">{"Thang 12 nam 2003.xls","Sheet1"}</definedName>
    <definedName name="TM2_1_2_1_2_1_1">{"Thang 12 nam 2003.xls","Sheet1"}</definedName>
    <definedName name="TM2_1_2_1_2_1_1_1">{"Thang 12 nam 2003.xls","Sheet1"}</definedName>
    <definedName name="TM2_1_2_1_2_1_2">{"Thang 12 nam 2003.xls","Sheet1"}</definedName>
    <definedName name="TM2_1_2_1_2_2">{"Thang 12 nam 2003.xls","Sheet1"}</definedName>
    <definedName name="TM2_1_2_1_2_2_1">{"Thang 12 nam 2003.xls","Sheet1"}</definedName>
    <definedName name="TM2_1_2_1_2_3">{"Thang 12 nam 2003.xls","Sheet1"}</definedName>
    <definedName name="TM2_1_2_1_3">{"Thang 12 nam 2003.xls","Sheet1"}</definedName>
    <definedName name="TM2_1_2_1_3_1">{"Thang 12 nam 2003.xls","Sheet1"}</definedName>
    <definedName name="TM2_1_2_1_3_1_1">{"Thang 12 nam 2003.xls","Sheet1"}</definedName>
    <definedName name="TM2_1_2_1_3_2">{"Thang 12 nam 2003.xls","Sheet1"}</definedName>
    <definedName name="TM2_1_2_1_4">{"Thang 12 nam 2003.xls","Sheet1"}</definedName>
    <definedName name="TM2_1_2_1_4_1">{"Thang 12 nam 2003.xls","Sheet1"}</definedName>
    <definedName name="TM2_1_2_1_5">{"Thang 12 nam 2003.xls","Sheet1"}</definedName>
    <definedName name="TM2_1_2_2">{"Thang 12 nam 2003.xls","Sheet1"}</definedName>
    <definedName name="TM2_1_2_2_1">{"Thang 12 nam 2003.xls","Sheet1"}</definedName>
    <definedName name="TM2_1_2_2_1_1">{"Thang 12 nam 2003.xls","Sheet1"}</definedName>
    <definedName name="TM2_1_2_2_1_1_1">{"Thang 12 nam 2003.xls","Sheet1"}</definedName>
    <definedName name="TM2_1_2_2_1_1_1_1">{"Thang 12 nam 2003.xls","Sheet1"}</definedName>
    <definedName name="TM2_1_2_2_1_1_2">{"Thang 12 nam 2003.xls","Sheet1"}</definedName>
    <definedName name="TM2_1_2_2_1_2">{"Thang 12 nam 2003.xls","Sheet1"}</definedName>
    <definedName name="TM2_1_2_2_1_2_1">{"Thang 12 nam 2003.xls","Sheet1"}</definedName>
    <definedName name="TM2_1_2_2_1_3">{"Thang 12 nam 2003.xls","Sheet1"}</definedName>
    <definedName name="TM2_1_2_2_2">{"Thang 12 nam 2003.xls","Sheet1"}</definedName>
    <definedName name="TM2_1_2_2_2_1">{"Thang 12 nam 2003.xls","Sheet1"}</definedName>
    <definedName name="TM2_1_2_2_2_1_1">{"Thang 12 nam 2003.xls","Sheet1"}</definedName>
    <definedName name="TM2_1_2_2_2_2">{"Thang 12 nam 2003.xls","Sheet1"}</definedName>
    <definedName name="TM2_1_2_2_3">{"Thang 12 nam 2003.xls","Sheet1"}</definedName>
    <definedName name="TM2_1_2_2_3_1">{"Thang 12 nam 2003.xls","Sheet1"}</definedName>
    <definedName name="TM2_1_2_2_4">{"Thang 12 nam 2003.xls","Sheet1"}</definedName>
    <definedName name="TM2_1_2_3">{"Thang 12 nam 2003.xls","Sheet1"}</definedName>
    <definedName name="TM2_1_2_3_1">{"Thang 12 nam 2003.xls","Sheet1"}</definedName>
    <definedName name="TM2_1_2_3_1_1">{"Thang 12 nam 2003.xls","Sheet1"}</definedName>
    <definedName name="TM2_1_2_3_1_1_1">{"Thang 12 nam 2003.xls","Sheet1"}</definedName>
    <definedName name="TM2_1_2_3_1_1_1_1">{"Thang 12 nam 2003.xls","Sheet1"}</definedName>
    <definedName name="TM2_1_2_3_1_1_2">{"Thang 12 nam 2003.xls","Sheet1"}</definedName>
    <definedName name="TM2_1_2_3_1_2">{"Thang 12 nam 2003.xls","Sheet1"}</definedName>
    <definedName name="TM2_1_2_3_1_2_1">{"Thang 12 nam 2003.xls","Sheet1"}</definedName>
    <definedName name="TM2_1_2_3_1_3">{"Thang 12 nam 2003.xls","Sheet1"}</definedName>
    <definedName name="TM2_1_2_3_2">{"Thang 12 nam 2003.xls","Sheet1"}</definedName>
    <definedName name="TM2_1_2_3_2_1">{"Thang 12 nam 2003.xls","Sheet1"}</definedName>
    <definedName name="TM2_1_2_3_2_1_1">{"Thang 12 nam 2003.xls","Sheet1"}</definedName>
    <definedName name="TM2_1_2_3_2_2">{"Thang 12 nam 2003.xls","Sheet1"}</definedName>
    <definedName name="TM2_1_2_3_3">{"Thang 12 nam 2003.xls","Sheet1"}</definedName>
    <definedName name="TM2_1_2_3_3_1">{"Thang 12 nam 2003.xls","Sheet1"}</definedName>
    <definedName name="TM2_1_2_3_4">{"Thang 12 nam 2003.xls","Sheet1"}</definedName>
    <definedName name="TM2_1_2_4">{"Thang 12 nam 2003.xls","Sheet1"}</definedName>
    <definedName name="TM2_1_2_4_1">{"Thang 12 nam 2003.xls","Sheet1"}</definedName>
    <definedName name="TM2_1_2_4_1_1">{"Thang 12 nam 2003.xls","Sheet1"}</definedName>
    <definedName name="TM2_1_2_4_1_1_1">{"Thang 12 nam 2003.xls","Sheet1"}</definedName>
    <definedName name="TM2_1_2_4_1_2">{"Thang 12 nam 2003.xls","Sheet1"}</definedName>
    <definedName name="TM2_1_2_4_2">{"Thang 12 nam 2003.xls","Sheet1"}</definedName>
    <definedName name="TM2_1_2_4_2_1">{"Thang 12 nam 2003.xls","Sheet1"}</definedName>
    <definedName name="TM2_1_2_4_3">{"Thang 12 nam 2003.xls","Sheet1"}</definedName>
    <definedName name="TM2_1_2_5">{"Thang 12 nam 2003.xls","Sheet1"}</definedName>
    <definedName name="TM2_1_2_5_1">{"Thang 12 nam 2003.xls","Sheet1"}</definedName>
    <definedName name="TM2_1_2_5_1_1">{"Thang 12 nam 2003.xls","Sheet1"}</definedName>
    <definedName name="TM2_1_2_5_2">{"Thang 12 nam 2003.xls","Sheet1"}</definedName>
    <definedName name="TM2_1_3">{"Thang 12 nam 2003.xls","Sheet1"}</definedName>
    <definedName name="TM2_1_3_1">{"Thang 12 nam 2003.xls","Sheet1"}</definedName>
    <definedName name="TM2_1_3_1_1">{"Thang 12 nam 2003.xls","Sheet1"}</definedName>
    <definedName name="TM2_1_3_1_1_1">{"Thang 12 nam 2003.xls","Sheet1"}</definedName>
    <definedName name="TM2_1_3_1_1_1_1">{"Thang 12 nam 2003.xls","Sheet1"}</definedName>
    <definedName name="TM2_1_3_1_1_1_1_1">{"Thang 12 nam 2003.xls","Sheet1"}</definedName>
    <definedName name="TM2_1_3_1_1_1_1_1_1">{"Thang 12 nam 2003.xls","Sheet1"}</definedName>
    <definedName name="TM2_1_3_1_1_1_1_2">{"Thang 12 nam 2003.xls","Sheet1"}</definedName>
    <definedName name="TM2_1_3_1_1_1_2">{"Thang 12 nam 2003.xls","Sheet1"}</definedName>
    <definedName name="TM2_1_3_1_1_1_2_1">{"Thang 12 nam 2003.xls","Sheet1"}</definedName>
    <definedName name="TM2_1_3_1_1_1_3">{"Thang 12 nam 2003.xls","Sheet1"}</definedName>
    <definedName name="TM2_1_3_1_1_2">{"Thang 12 nam 2003.xls","Sheet1"}</definedName>
    <definedName name="TM2_1_3_1_1_2_1">{"Thang 12 nam 2003.xls","Sheet1"}</definedName>
    <definedName name="TM2_1_3_1_1_2_1_1">{"Thang 12 nam 2003.xls","Sheet1"}</definedName>
    <definedName name="TM2_1_3_1_1_2_2">{"Thang 12 nam 2003.xls","Sheet1"}</definedName>
    <definedName name="TM2_1_3_1_1_3">{"Thang 12 nam 2003.xls","Sheet1"}</definedName>
    <definedName name="TM2_1_3_1_1_3_1">{"Thang 12 nam 2003.xls","Sheet1"}</definedName>
    <definedName name="TM2_1_3_1_1_4">{"Thang 12 nam 2003.xls","Sheet1"}</definedName>
    <definedName name="TM2_1_3_1_2">{"Thang 12 nam 2003.xls","Sheet1"}</definedName>
    <definedName name="TM2_1_3_1_2_1">{"Thang 12 nam 2003.xls","Sheet1"}</definedName>
    <definedName name="TM2_1_3_1_2_1_1">{"Thang 12 nam 2003.xls","Sheet1"}</definedName>
    <definedName name="TM2_1_3_1_2_1_1_1">{"Thang 12 nam 2003.xls","Sheet1"}</definedName>
    <definedName name="TM2_1_3_1_2_1_2">{"Thang 12 nam 2003.xls","Sheet1"}</definedName>
    <definedName name="TM2_1_3_1_2_2">{"Thang 12 nam 2003.xls","Sheet1"}</definedName>
    <definedName name="TM2_1_3_1_2_2_1">{"Thang 12 nam 2003.xls","Sheet1"}</definedName>
    <definedName name="TM2_1_3_1_2_3">{"Thang 12 nam 2003.xls","Sheet1"}</definedName>
    <definedName name="TM2_1_3_1_3">{"Thang 12 nam 2003.xls","Sheet1"}</definedName>
    <definedName name="TM2_1_3_1_3_1">{"Thang 12 nam 2003.xls","Sheet1"}</definedName>
    <definedName name="TM2_1_3_1_3_1_1">{"Thang 12 nam 2003.xls","Sheet1"}</definedName>
    <definedName name="TM2_1_3_1_3_2">{"Thang 12 nam 2003.xls","Sheet1"}</definedName>
    <definedName name="TM2_1_3_1_4">{"Thang 12 nam 2003.xls","Sheet1"}</definedName>
    <definedName name="TM2_1_3_1_4_1">{"Thang 12 nam 2003.xls","Sheet1"}</definedName>
    <definedName name="TM2_1_3_1_5">{"Thang 12 nam 2003.xls","Sheet1"}</definedName>
    <definedName name="TM2_1_3_2">{"Thang 12 nam 2003.xls","Sheet1"}</definedName>
    <definedName name="TM2_1_3_2_1">{"Thang 12 nam 2003.xls","Sheet1"}</definedName>
    <definedName name="TM2_1_3_2_1_1">{"Thang 12 nam 2003.xls","Sheet1"}</definedName>
    <definedName name="TM2_1_3_2_1_1_1">{"Thang 12 nam 2003.xls","Sheet1"}</definedName>
    <definedName name="TM2_1_3_2_1_1_1_1">{"Thang 12 nam 2003.xls","Sheet1"}</definedName>
    <definedName name="TM2_1_3_2_1_1_2">{"Thang 12 nam 2003.xls","Sheet1"}</definedName>
    <definedName name="TM2_1_3_2_1_2">{"Thang 12 nam 2003.xls","Sheet1"}</definedName>
    <definedName name="TM2_1_3_2_1_2_1">{"Thang 12 nam 2003.xls","Sheet1"}</definedName>
    <definedName name="TM2_1_3_2_1_3">{"Thang 12 nam 2003.xls","Sheet1"}</definedName>
    <definedName name="TM2_1_3_2_2">{"Thang 12 nam 2003.xls","Sheet1"}</definedName>
    <definedName name="TM2_1_3_2_2_1">{"Thang 12 nam 2003.xls","Sheet1"}</definedName>
    <definedName name="TM2_1_3_2_2_1_1">{"Thang 12 nam 2003.xls","Sheet1"}</definedName>
    <definedName name="TM2_1_3_2_2_2">{"Thang 12 nam 2003.xls","Sheet1"}</definedName>
    <definedName name="TM2_1_3_2_3">{"Thang 12 nam 2003.xls","Sheet1"}</definedName>
    <definedName name="TM2_1_3_2_3_1">{"Thang 12 nam 2003.xls","Sheet1"}</definedName>
    <definedName name="TM2_1_3_2_4">{"Thang 12 nam 2003.xls","Sheet1"}</definedName>
    <definedName name="TM2_1_3_3">{"Thang 12 nam 2003.xls","Sheet1"}</definedName>
    <definedName name="TM2_1_3_3_1">{"Thang 12 nam 2003.xls","Sheet1"}</definedName>
    <definedName name="TM2_1_3_3_1_1">{"Thang 12 nam 2003.xls","Sheet1"}</definedName>
    <definedName name="TM2_1_3_3_1_1_1">{"Thang 12 nam 2003.xls","Sheet1"}</definedName>
    <definedName name="TM2_1_3_3_1_1_1_1">{"Thang 12 nam 2003.xls","Sheet1"}</definedName>
    <definedName name="TM2_1_3_3_1_1_2">{"Thang 12 nam 2003.xls","Sheet1"}</definedName>
    <definedName name="TM2_1_3_3_1_2">{"Thang 12 nam 2003.xls","Sheet1"}</definedName>
    <definedName name="TM2_1_3_3_1_2_1">{"Thang 12 nam 2003.xls","Sheet1"}</definedName>
    <definedName name="TM2_1_3_3_1_3">{"Thang 12 nam 2003.xls","Sheet1"}</definedName>
    <definedName name="TM2_1_3_3_2">{"Thang 12 nam 2003.xls","Sheet1"}</definedName>
    <definedName name="TM2_1_3_3_2_1">{"Thang 12 nam 2003.xls","Sheet1"}</definedName>
    <definedName name="TM2_1_3_3_2_1_1">{"Thang 12 nam 2003.xls","Sheet1"}</definedName>
    <definedName name="TM2_1_3_3_2_2">{"Thang 12 nam 2003.xls","Sheet1"}</definedName>
    <definedName name="TM2_1_3_3_3">{"Thang 12 nam 2003.xls","Sheet1"}</definedName>
    <definedName name="TM2_1_3_3_3_1">{"Thang 12 nam 2003.xls","Sheet1"}</definedName>
    <definedName name="TM2_1_3_3_4">{"Thang 12 nam 2003.xls","Sheet1"}</definedName>
    <definedName name="TM2_1_3_4">{"Thang 12 nam 2003.xls","Sheet1"}</definedName>
    <definedName name="TM2_1_3_4_1">{"Thang 12 nam 2003.xls","Sheet1"}</definedName>
    <definedName name="TM2_1_3_4_1_1">{"Thang 12 nam 2003.xls","Sheet1"}</definedName>
    <definedName name="TM2_1_3_4_1_1_1">{"Thang 12 nam 2003.xls","Sheet1"}</definedName>
    <definedName name="TM2_1_3_4_1_2">{"Thang 12 nam 2003.xls","Sheet1"}</definedName>
    <definedName name="TM2_1_3_4_2">{"Thang 12 nam 2003.xls","Sheet1"}</definedName>
    <definedName name="TM2_1_3_4_2_1">{"Thang 12 nam 2003.xls","Sheet1"}</definedName>
    <definedName name="TM2_1_3_4_3">{"Thang 12 nam 2003.xls","Sheet1"}</definedName>
    <definedName name="TM2_1_3_5">{"Thang 12 nam 2003.xls","Sheet1"}</definedName>
    <definedName name="TM2_1_3_5_1">{"Thang 12 nam 2003.xls","Sheet1"}</definedName>
    <definedName name="TM2_1_3_5_1_1">{"Thang 12 nam 2003.xls","Sheet1"}</definedName>
    <definedName name="TM2_1_3_5_2">{"Thang 12 nam 2003.xls","Sheet1"}</definedName>
    <definedName name="TM2_1_4">{"Thang 12 nam 2003.xls","Sheet1"}</definedName>
    <definedName name="TM2_1_4_1">{"Thang 12 nam 2003.xls","Sheet1"}</definedName>
    <definedName name="TM2_1_4_1_1">{"Thang 12 nam 2003.xls","Sheet1"}</definedName>
    <definedName name="TM2_1_4_1_1_1">{"Thang 12 nam 2003.xls","Sheet1"}</definedName>
    <definedName name="TM2_1_4_1_1_1_1">{"Thang 12 nam 2003.xls","Sheet1"}</definedName>
    <definedName name="TM2_1_4_1_1_1_1_1">{"Thang 12 nam 2003.xls","Sheet1"}</definedName>
    <definedName name="TM2_1_4_1_1_1_2">{"Thang 12 nam 2003.xls","Sheet1"}</definedName>
    <definedName name="TM2_1_4_1_1_2">{"Thang 12 nam 2003.xls","Sheet1"}</definedName>
    <definedName name="TM2_1_4_1_1_2_1">{"Thang 12 nam 2003.xls","Sheet1"}</definedName>
    <definedName name="TM2_1_4_1_1_3">{"Thang 12 nam 2003.xls","Sheet1"}</definedName>
    <definedName name="TM2_1_4_1_2">{"Thang 12 nam 2003.xls","Sheet1"}</definedName>
    <definedName name="TM2_1_4_1_2_1">{"Thang 12 nam 2003.xls","Sheet1"}</definedName>
    <definedName name="TM2_1_4_1_2_1_1">{"Thang 12 nam 2003.xls","Sheet1"}</definedName>
    <definedName name="TM2_1_4_1_2_2">{"Thang 12 nam 2003.xls","Sheet1"}</definedName>
    <definedName name="TM2_1_4_1_3">{"Thang 12 nam 2003.xls","Sheet1"}</definedName>
    <definedName name="TM2_1_4_1_3_1">{"Thang 12 nam 2003.xls","Sheet1"}</definedName>
    <definedName name="TM2_1_4_1_4">{"Thang 12 nam 2003.xls","Sheet1"}</definedName>
    <definedName name="TM2_1_4_2">{"Thang 12 nam 2003.xls","Sheet1"}</definedName>
    <definedName name="TM2_1_4_2_1">{"Thang 12 nam 2003.xls","Sheet1"}</definedName>
    <definedName name="TM2_1_4_2_1_1">{"Thang 12 nam 2003.xls","Sheet1"}</definedName>
    <definedName name="TM2_1_4_2_1_1_1">{"Thang 12 nam 2003.xls","Sheet1"}</definedName>
    <definedName name="TM2_1_4_2_1_2">{"Thang 12 nam 2003.xls","Sheet1"}</definedName>
    <definedName name="TM2_1_4_2_2">{"Thang 12 nam 2003.xls","Sheet1"}</definedName>
    <definedName name="TM2_1_4_2_2_1">{"Thang 12 nam 2003.xls","Sheet1"}</definedName>
    <definedName name="TM2_1_4_2_3">{"Thang 12 nam 2003.xls","Sheet1"}</definedName>
    <definedName name="TM2_1_4_3">{"Thang 12 nam 2003.xls","Sheet1"}</definedName>
    <definedName name="TM2_1_4_3_1">{"Thang 12 nam 2003.xls","Sheet1"}</definedName>
    <definedName name="TM2_1_4_3_1_1">{"Thang 12 nam 2003.xls","Sheet1"}</definedName>
    <definedName name="TM2_1_4_3_2">{"Thang 12 nam 2003.xls","Sheet1"}</definedName>
    <definedName name="TM2_1_4_4">{"Thang 12 nam 2003.xls","Sheet1"}</definedName>
    <definedName name="TM2_1_4_4_1">{"Thang 12 nam 2003.xls","Sheet1"}</definedName>
    <definedName name="TM2_1_4_5">{"Thang 12 nam 2003.xls","Sheet1"}</definedName>
    <definedName name="TM2_1_5">{"Thang 12 nam 2003.xls","Sheet1"}</definedName>
    <definedName name="TM2_1_5_1">{"Thang 12 nam 2003.xls","Sheet1"}</definedName>
    <definedName name="TM2_1_5_1_1">{"Thang 12 nam 2003.xls","Sheet1"}</definedName>
    <definedName name="TM2_1_5_1_1_1">{"Thang 12 nam 2003.xls","Sheet1"}</definedName>
    <definedName name="TM2_1_5_1_1_1_1">{"Thang 12 nam 2003.xls","Sheet1"}</definedName>
    <definedName name="TM2_1_5_1_1_2">{"Thang 12 nam 2003.xls","Sheet1"}</definedName>
    <definedName name="TM2_1_5_1_2">{"Thang 12 nam 2003.xls","Sheet1"}</definedName>
    <definedName name="TM2_1_5_1_2_1">{"Thang 12 nam 2003.xls","Sheet1"}</definedName>
    <definedName name="TM2_1_5_1_3">{"Thang 12 nam 2003.xls","Sheet1"}</definedName>
    <definedName name="TM2_1_5_2">{"Thang 12 nam 2003.xls","Sheet1"}</definedName>
    <definedName name="TM2_1_5_2_1">{"Thang 12 nam 2003.xls","Sheet1"}</definedName>
    <definedName name="TM2_1_5_2_1_1">{"Thang 12 nam 2003.xls","Sheet1"}</definedName>
    <definedName name="TM2_1_5_2_2">{"Thang 12 nam 2003.xls","Sheet1"}</definedName>
    <definedName name="TM2_1_5_3">{"Thang 12 nam 2003.xls","Sheet1"}</definedName>
    <definedName name="TM2_1_5_3_1">{"Thang 12 nam 2003.xls","Sheet1"}</definedName>
    <definedName name="TM2_1_5_4">{"Thang 12 nam 2003.xls","Sheet1"}</definedName>
    <definedName name="TNQuyDoi">#REF!</definedName>
    <definedName name="TO_DATE">#REF!</definedName>
    <definedName name="ton">#REF!</definedName>
    <definedName name="Tong_nhom">#REF!</definedName>
    <definedName name="Tong_nhom_1">#REF!</definedName>
    <definedName name="Tong_nhom_2">#REF!</definedName>
    <definedName name="tongbt">#REF!</definedName>
    <definedName name="tongbt_1">#REF!</definedName>
    <definedName name="tongbt_2">#REF!</definedName>
    <definedName name="tongbt_3">#REF!</definedName>
    <definedName name="tongcong">#REF!</definedName>
    <definedName name="tongcong_1">#REF!</definedName>
    <definedName name="tongcong_2">#REF!</definedName>
    <definedName name="tongcong_3">#REF!</definedName>
    <definedName name="tongdientich">#REF!</definedName>
    <definedName name="tongdientich_1">#REF!</definedName>
    <definedName name="tongdientich_2">#REF!</definedName>
    <definedName name="tongdientich_3">#REF!</definedName>
    <definedName name="TONGDUTOAN">#REF!</definedName>
    <definedName name="TonGiao">#REF!</definedName>
    <definedName name="tongthep">#REF!</definedName>
    <definedName name="tongthep_1">#REF!</definedName>
    <definedName name="tongthep_2">#REF!</definedName>
    <definedName name="tongthep_3">#REF!</definedName>
    <definedName name="tongthetich">#REF!</definedName>
    <definedName name="tongthetich_1">#REF!</definedName>
    <definedName name="tongthetich_2">#REF!</definedName>
    <definedName name="tongthetich_3">#REF!</definedName>
    <definedName name="TOP">#REF!</definedName>
    <definedName name="TOP_1">#REF!</definedName>
    <definedName name="TOP_1_1">#REF!</definedName>
    <definedName name="TOP_1_1_1">#REF!</definedName>
    <definedName name="TOP_1_2">#REF!</definedName>
    <definedName name="TOP_2">#REF!</definedName>
    <definedName name="TOP_2_1">#REF!</definedName>
    <definedName name="TOP_2_1_1">#REF!</definedName>
    <definedName name="TOP_2_2">#REF!</definedName>
    <definedName name="Tor">#REF!</definedName>
    <definedName name="TOTAL_E_N_18">#REF!</definedName>
    <definedName name="TOTAL_E_N_18_C">#REF!</definedName>
    <definedName name="Total_E_N_18_R">#REF!</definedName>
    <definedName name="TOYOTA">#REF!</definedName>
    <definedName name="TOYOTA_1">#REF!</definedName>
    <definedName name="TOYOTA_2">#REF!</definedName>
    <definedName name="TPLRP">#REF!</definedName>
    <definedName name="TPLRP_1">#REF!</definedName>
    <definedName name="TPLRP_2">#REF!</definedName>
    <definedName name="Tra_DM_su_dung">#REF!</definedName>
    <definedName name="Tra_don_gia_KS">#REF!</definedName>
    <definedName name="Tra_DTCT">#REF!</definedName>
    <definedName name="Tra_tim_hang_mucPT_trung">#REF!</definedName>
    <definedName name="Tra_TL">#REF!</definedName>
    <definedName name="Tra_ty_le2">#REF!</definedName>
    <definedName name="Tra_ty_le3">#REF!</definedName>
    <definedName name="Tra_ty_le4">#REF!</definedName>
    <definedName name="Tra_ty_le5">#REF!</definedName>
    <definedName name="TRA_VAT_LIEU">#REF!</definedName>
    <definedName name="TRA_VL">#REF!</definedName>
    <definedName name="TRADE2">#REF!</definedName>
    <definedName name="TRADE2_1">#REF!</definedName>
    <definedName name="TRADE2_2">#REF!</definedName>
    <definedName name="TradeUnionCap">#REF!</definedName>
    <definedName name="TradeUnionEe">#REF!</definedName>
    <definedName name="TradeUnionEr">#REF!</definedName>
    <definedName name="TRAINER">#REF!</definedName>
    <definedName name="TRAM">#REF!</definedName>
    <definedName name="TRAM_1">#REF!</definedName>
    <definedName name="TRAM_2">#REF!</definedName>
    <definedName name="TRAM_3">#REF!</definedName>
    <definedName name="Trạng_thái_khoản_vay_được_duyệt">#REF!</definedName>
    <definedName name="TRANS_TYPE">#REF!</definedName>
    <definedName name="TRANSACTION_DT">#REF!</definedName>
    <definedName name="TRAvH">#REF!</definedName>
    <definedName name="TRAvH_1">#REF!</definedName>
    <definedName name="TRAvH_2">#REF!</definedName>
    <definedName name="TRAVL">#REF!</definedName>
    <definedName name="trdtrrt" hidden="1">{#N/A,#N/A,FALSE,"ISEWAD";#N/A,#N/A,FALSE,"THAI";#N/A,#N/A,FALSE,"INDIA";#N/A,#N/A,FALSE,"MAL";#N/A,#N/A,FALSE,"SWA";#N/A,#N/A,FALSE,"INDO"}</definedName>
    <definedName name="tre">#REF!</definedName>
    <definedName name="trend1">#REF!</definedName>
    <definedName name="trend2">#REF!</definedName>
    <definedName name="trend3">#REF!</definedName>
    <definedName name="Trial">#REF!</definedName>
    <definedName name="Trinhdo">#REF!</definedName>
    <definedName name="trinhdochuyenmon">#REF!</definedName>
    <definedName name="trinhdovanhoa">#REF!</definedName>
    <definedName name="TRISO">#REF!</definedName>
    <definedName name="TRISO_1">#REF!</definedName>
    <definedName name="TRISO_2">#REF!</definedName>
    <definedName name="TRISO_3">#REF!</definedName>
    <definedName name="TRÒ_GIAÙ">#REF!</definedName>
    <definedName name="TRÒ_GIAÙ__VAT_">#REF!</definedName>
    <definedName name="TRÒ_GIAÙ__VAT__1">#REF!</definedName>
    <definedName name="TRÒ_GIAÙ__VAT__1_1">#REF!</definedName>
    <definedName name="TRÒ_GIAÙ__VAT__1_1_1">#REF!</definedName>
    <definedName name="TRÒ_GIAÙ__VAT__1_2">#REF!</definedName>
    <definedName name="TRÒ_GIAÙ__VAT__2">#REF!</definedName>
    <definedName name="TRÒ_GIAÙ__VAT__2_1">#REF!</definedName>
    <definedName name="TRÒ_GIAÙ__VAT__2_1_1">#REF!</definedName>
    <definedName name="TRÒ_GIAÙ__VAT__2_2">#REF!</definedName>
    <definedName name="TRÒ_GIAÙ_1">#REF!</definedName>
    <definedName name="TRÒ_GIAÙ_1_1">#REF!</definedName>
    <definedName name="TRÒ_GIAÙ_1_1_1">#REF!</definedName>
    <definedName name="TRÒ_GIAÙ_1_2">#REF!</definedName>
    <definedName name="TRÒ_GIAÙ_2">#REF!</definedName>
    <definedName name="TRÒ_GIAÙ_2_1">#REF!</definedName>
    <definedName name="TRÒ_GIAÙ_2_1_1">#REF!</definedName>
    <definedName name="TRÒ_GIAÙ_2_2">#REF!</definedName>
    <definedName name="tstr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suat">#REF!</definedName>
    <definedName name="tsuat_1">#REF!</definedName>
    <definedName name="tsuat_2">#REF!</definedName>
    <definedName name="TT">#REF!</definedName>
    <definedName name="TT_1P">#REF!</definedName>
    <definedName name="TT_1P_1">#REF!</definedName>
    <definedName name="TT_1P_2">#REF!</definedName>
    <definedName name="TT_1P_3">#REF!</definedName>
    <definedName name="TT_3p">#REF!</definedName>
    <definedName name="TT_3p_1">#REF!</definedName>
    <definedName name="TT_3p_2">#REF!</definedName>
    <definedName name="TT_3p_3">#REF!</definedName>
    <definedName name="ttam">#REF!</definedName>
    <definedName name="ttao">#REF!</definedName>
    <definedName name="ttbt">#REF!</definedName>
    <definedName name="ttbt_1">#REF!</definedName>
    <definedName name="ttbt_2">#REF!</definedName>
    <definedName name="ttcd">#REF!</definedName>
    <definedName name="TTD">#REF!</definedName>
    <definedName name="TTDD1P">#REF!</definedName>
    <definedName name="TTDKKH">#REF!</definedName>
    <definedName name="TTDVDO">#REF!</definedName>
    <definedName name="tthi">#REF!</definedName>
    <definedName name="ttntt">#REF!</definedName>
    <definedName name="ttronmk">#REF!</definedName>
    <definedName name="ttronmk_1">#REF!</definedName>
    <definedName name="ttronmk_2">#REF!</definedName>
    <definedName name="ttronmk_3">#REF!</definedName>
    <definedName name="tt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tt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U_FIXED_ASSUMPTIONS">#REF!</definedName>
    <definedName name="tuan2" hidden="1">{"'Sheet1'!$L$16"}</definedName>
    <definedName name="TUAN45">#REF!</definedName>
    <definedName name="TUAN45_1">#REF!</definedName>
    <definedName name="TUAN45_2">#REF!</definedName>
    <definedName name="TUAN46">#REF!</definedName>
    <definedName name="TUAN46_1">#REF!</definedName>
    <definedName name="TUAN46_2">#REF!</definedName>
    <definedName name="TUAN48">#REF!</definedName>
    <definedName name="TUAN48_1">#REF!</definedName>
    <definedName name="TUAN48_2">#REF!</definedName>
    <definedName name="TUAN49">#REF!</definedName>
    <definedName name="TUAN49_1">#REF!</definedName>
    <definedName name="TUAN49_2">#REF!</definedName>
    <definedName name="TUAN50">#REF!</definedName>
    <definedName name="TUAN50_1">#REF!</definedName>
    <definedName name="TUAN50_2">#REF!</definedName>
    <definedName name="TUAN51">#REF!</definedName>
    <definedName name="TUAN51_1">#REF!</definedName>
    <definedName name="TUAN51_2">#REF!</definedName>
    <definedName name="TUAN52">#REF!</definedName>
    <definedName name="TUAN52_1">#REF!</definedName>
    <definedName name="TUAN52_2">#REF!</definedName>
    <definedName name="tuchoi">#REF!</definedName>
    <definedName name="tv75nc">#REF!</definedName>
    <definedName name="tv75nc_1">#REF!</definedName>
    <definedName name="tv75nc_2">#REF!</definedName>
    <definedName name="tv75nc_3">#REF!</definedName>
    <definedName name="tv75vl">#REF!</definedName>
    <definedName name="tv75vl_1">#REF!</definedName>
    <definedName name="tv75vl_2">#REF!</definedName>
    <definedName name="tv75vl_3">#REF!</definedName>
    <definedName name="TW_FC_ENR">#REF!</definedName>
    <definedName name="TW_FIXED_ASSUMPTIONS">#REF!</definedName>
    <definedName name="TXB11QBINHCHANH">#REF!</definedName>
    <definedName name="TXB11QBINHCHANH_1">#REF!</definedName>
    <definedName name="TXB11QBINHCHANH_2">#REF!</definedName>
    <definedName name="TXB11QBINHTAN">#REF!</definedName>
    <definedName name="TXB11QBINHTAN_1">#REF!</definedName>
    <definedName name="TXB11QBINHTAN_2">#REF!</definedName>
    <definedName name="TXB11QBINHTHANH1">#REF!</definedName>
    <definedName name="TXB11QBINHTHANH1_1">#REF!</definedName>
    <definedName name="TXB11QBINHTHANH1_2">#REF!</definedName>
    <definedName name="TXB11QBINHTHANH2">#REF!</definedName>
    <definedName name="TXB11QBINHTHANH2_1">#REF!</definedName>
    <definedName name="TXB11QBINHTHANH2_2">#REF!</definedName>
    <definedName name="TXB11QCUCHI">#REF!</definedName>
    <definedName name="TXB11QCUCHI_1">#REF!</definedName>
    <definedName name="TXB11QCUCHI_2">#REF!</definedName>
    <definedName name="TXB11QGOVAP1">#REF!</definedName>
    <definedName name="TXB11QGOVAP1_1">#REF!</definedName>
    <definedName name="TXB11QGOVAP1_2">#REF!</definedName>
    <definedName name="TXB11QGOVAP2">#REF!</definedName>
    <definedName name="TXB11QGOVAP2_1">#REF!</definedName>
    <definedName name="TXB11QGOVAP2_2">#REF!</definedName>
    <definedName name="TXB11QHOCMON">#REF!</definedName>
    <definedName name="TXB11QHOCMON_1">#REF!</definedName>
    <definedName name="TXB11QHOCMON_2">#REF!</definedName>
    <definedName name="TXB11QPHUNHUAN">#REF!</definedName>
    <definedName name="TXB11QPHUNHUAN_1">#REF!</definedName>
    <definedName name="TXB11QPHUNHUAN_2">#REF!</definedName>
    <definedName name="TXB11QTANBINH1">#REF!</definedName>
    <definedName name="TXB11QTANBINH1_1">#REF!</definedName>
    <definedName name="TXB11QTANBINH1_2">#REF!</definedName>
    <definedName name="TXB11QTANBINH2">#REF!</definedName>
    <definedName name="TXB11QTANBINH2_1">#REF!</definedName>
    <definedName name="TXB11QTANBINH2_2">#REF!</definedName>
    <definedName name="TXB11QTANPHU">#REF!</definedName>
    <definedName name="TXB11QTANPHU_1">#REF!</definedName>
    <definedName name="TXB11QTANPHU_2">#REF!</definedName>
    <definedName name="TXB11QTHUDUC1">#REF!</definedName>
    <definedName name="TXB11QTHUDUC1_1">#REF!</definedName>
    <definedName name="TXB11QTHUDUC1_2">#REF!</definedName>
    <definedName name="TXB11QTHUDUC2">#REF!</definedName>
    <definedName name="TXB11QTHUDUC2_1">#REF!</definedName>
    <definedName name="TXB11QTHUDUC2_2">#REF!</definedName>
    <definedName name="TXB11QUAN1">#REF!</definedName>
    <definedName name="TXB11QUAN1_1">#REF!</definedName>
    <definedName name="TXB11QUAN1_2">#REF!</definedName>
    <definedName name="TXB11QUAN10">#REF!</definedName>
    <definedName name="TXB11QUAN10_1">#REF!</definedName>
    <definedName name="TXB11QUAN10_2">#REF!</definedName>
    <definedName name="TXB11QUAN11">#REF!</definedName>
    <definedName name="TXB11QUAN11_1">#REF!</definedName>
    <definedName name="TXB11QUAN11_2">#REF!</definedName>
    <definedName name="TXB11QUAN12">#REF!</definedName>
    <definedName name="TXB11QUAN12_1">#REF!</definedName>
    <definedName name="TXB11QUAN12_2">#REF!</definedName>
    <definedName name="TXB11QUAN2">#REF!</definedName>
    <definedName name="TXB11QUAN2_1">#REF!</definedName>
    <definedName name="TXB11QUAN2_2">#REF!</definedName>
    <definedName name="TXB11QUAN4">#REF!</definedName>
    <definedName name="TXB11QUAN4_1">#REF!</definedName>
    <definedName name="TXB11QUAN4_2">#REF!</definedName>
    <definedName name="TXB11QUAN6B">#REF!</definedName>
    <definedName name="TXB11QUAN6B_1">#REF!</definedName>
    <definedName name="TXB11QUAN6B_2">#REF!</definedName>
    <definedName name="TXB11QUAN7">#REF!</definedName>
    <definedName name="TXB11QUAN7_1">#REF!</definedName>
    <definedName name="TXB11QUAN7_2">#REF!</definedName>
    <definedName name="TXB11QUAN8A">#REF!</definedName>
    <definedName name="TXB11QUAN8A_1">#REF!</definedName>
    <definedName name="TXB11QUAN8A_2">#REF!</definedName>
    <definedName name="TXB11QUAN8B">#REF!</definedName>
    <definedName name="TXB11QUAN8B_1">#REF!</definedName>
    <definedName name="TXB11QUAN8B_2">#REF!</definedName>
    <definedName name="TXB44QUAN5">#REF!</definedName>
    <definedName name="TXB44QUAN5_1">#REF!</definedName>
    <definedName name="TXB44QUAN5_2">#REF!</definedName>
    <definedName name="TXB44QUAN6A">#REF!</definedName>
    <definedName name="TXB44QUAN6A_1">#REF!</definedName>
    <definedName name="TXB44QUAN6A_2">#REF!</definedName>
    <definedName name="ty_le">#REF!</definedName>
    <definedName name="ty_le_BTN">#REF!</definedName>
    <definedName name="Ty_le1">#REF!</definedName>
    <definedName name="tyledieuchinhluong">#REF!</definedName>
    <definedName name="tyletangbatthuong">#REF!</definedName>
    <definedName name="tyletanghangnam">#REF!</definedName>
    <definedName name="TYPE">OFFSET(#REF!,0,0,COUNTA(#REF!),1)</definedName>
    <definedName name="tz593_1">#REF!</definedName>
    <definedName name="tz593_1_1">#REF!</definedName>
    <definedName name="tz593_1_1_1">#REF!</definedName>
    <definedName name="tz593_1_2">#REF!</definedName>
    <definedName name="tz593_2">#REF!</definedName>
    <definedName name="tz593_2_1">#REF!</definedName>
    <definedName name="tz593_2_1_1">#REF!</definedName>
    <definedName name="tz593_2_2">#REF!</definedName>
    <definedName name="u" hidden="1">#REF!</definedName>
    <definedName name="ư">#REF! #REF!</definedName>
    <definedName name="ư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ủ8">#REF!</definedName>
    <definedName name="uet5w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uetew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UGVG" hidden="1">{#N/A,#N/A,TRUE,"BT M200 da 10x20"}</definedName>
    <definedName name="UGVG_1" hidden="1">{#N/A,#N/A,TRUE,"BT M200 da 10x20"}</definedName>
    <definedName name="UGVG_1_1" hidden="1">{#N/A,#N/A,TRUE,"BT M200 da 10x20"}</definedName>
    <definedName name="UGVG_1_1_1" hidden="1">{#N/A,#N/A,TRUE,"BT M200 da 10x20"}</definedName>
    <definedName name="UGVG_1_2" hidden="1">{#N/A,#N/A,TRUE,"BT M200 da 10x20"}</definedName>
    <definedName name="UGVG_2" hidden="1">{#N/A,#N/A,TRUE,"BT M200 da 10x20"}</definedName>
    <definedName name="UGVG_2_1" hidden="1">{#N/A,#N/A,TRUE,"BT M200 da 10x20"}</definedName>
    <definedName name="UGVG_3" hidden="1">{#N/A,#N/A,TRUE,"BT M200 da 10x20"}</definedName>
    <definedName name="UI_ER">#REF!</definedName>
    <definedName name="UIEeRate">#REF!</definedName>
    <definedName name="UIErRate">#REF!</definedName>
    <definedName name="Unit">#REF!</definedName>
    <definedName name="UNITCOST_BONUS_NON_AMMO">SUMPRODUCT((#REF!)*(#REF!=#REF!)*(#REF!=#REF!)*(#REF!=#REF!)*(#REF!="Bonus monthly - Non ammotization"))/SUMPRODUCT((#REF!)*(#REF!=#REF!)*(#REF!=#REF!))</definedName>
    <definedName name="UNITCOST_PPC">SUMPRODUCT((#REF!)*(#REF!=#REF!)*(#REF!=#REF!)*(#REF!=#REF!))/SUMPRODUCT((#REF!)*(#REF!=#REF!)*(#REF!=#REF!))</definedName>
    <definedName name="Unittable">#REF!</definedName>
    <definedName name="UOBFX">#REF!</definedName>
    <definedName name="UP">(#REF!,#REF!,#REF!,#REF!,#REF!,#REF!,#REF!,#REF!,#REF!,#REF!,#REF!)</definedName>
    <definedName name="UP_1">(#REF!,#REF!,#REF!,#REF!,#REF!,#REF!,#REF!,#REF!,#REF!,#REF!,#REF!)</definedName>
    <definedName name="UP_2">(#REF!,#REF!,#REF!,#REF!,#REF!,#REF!,#REF!,#REF!,#REF!,#REF!,#REF!)</definedName>
    <definedName name="urtr4es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USD">#REF!</definedName>
    <definedName name="USD_1_1">#REF!</definedName>
    <definedName name="USD_1_1_1">#REF!</definedName>
    <definedName name="USD_1_2">#REF!</definedName>
    <definedName name="USD_2_1">#REF!</definedName>
    <definedName name="USD_2_1_1">#REF!</definedName>
    <definedName name="USD_2_2">#REF!</definedName>
    <definedName name="USD_3">#REF!</definedName>
    <definedName name="USD_3_1">#REF!</definedName>
    <definedName name="USD_3_2">#REF!</definedName>
    <definedName name="USDFX">#REF!</definedName>
    <definedName name="UT_ER">#REF!</definedName>
    <definedName name="uui" hidden="1">{#N/A,#N/A,FALSE,"ISEWAD";#N/A,#N/A,FALSE,"THAI";#N/A,#N/A,FALSE,"INDIA";#N/A,#N/A,FALSE,"MAL";#N/A,#N/A,FALSE,"SWA";#N/A,#N/A,FALSE,"INDO"}</definedName>
    <definedName name="uuu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uuuuu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uyggg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v">#REF!</definedName>
    <definedName name="V_t_tõ">#REF!</definedName>
    <definedName name="V_t_tõ_1">#REF!</definedName>
    <definedName name="V_t_tõ_2">#REF!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luevx">42.314159</definedName>
    <definedName name="VARIINST">#REF!</definedName>
    <definedName name="VARIINST_1">#REF!</definedName>
    <definedName name="VARIINST_2">#REF!</definedName>
    <definedName name="VARIPURC">#REF!</definedName>
    <definedName name="VARIPURC_1">#REF!</definedName>
    <definedName name="VARIPURC_2">#REF!</definedName>
    <definedName name="vat">5</definedName>
    <definedName name="Vatlieu1">#REF!</definedName>
    <definedName name="Vatlieu1_1">#REF!</definedName>
    <definedName name="Vatlieu1_2">#REF!</definedName>
    <definedName name="Vatlieu2">#REF!</definedName>
    <definedName name="Vatlieu2_1">#REF!</definedName>
    <definedName name="Vatlieu2_2">#REF!</definedName>
    <definedName name="Vatlieu3">#REF!</definedName>
    <definedName name="Vatlieu3_1">#REF!</definedName>
    <definedName name="Vatlieu3_2">#REF!</definedName>
    <definedName name="VATM" hidden="1">{"'Sheet1'!$L$16"}</definedName>
    <definedName name="VATM_1" hidden="1">{"'Sheet1'!$L$16"}</definedName>
    <definedName name="VATM_1_1" hidden="1">{"'Sheet1'!$L$16"}</definedName>
    <definedName name="VATM_1_1_1" hidden="1">{"'Sheet1'!$L$16"}</definedName>
    <definedName name="VATM_1_2" hidden="1">{"'Sheet1'!$L$16"}</definedName>
    <definedName name="VATM_2" hidden="1">{"'Sheet1'!$L$16"}</definedName>
    <definedName name="VATM_2_1" hidden="1">{"'Sheet1'!$L$16"}</definedName>
    <definedName name="VATM_3" hidden="1">{"'Sheet1'!$L$16"}</definedName>
    <definedName name="vbtchongnuocm300">#REF!</definedName>
    <definedName name="vbtm150">#REF!</definedName>
    <definedName name="vbtm300">#REF!</definedName>
    <definedName name="vbtm400">#REF!</definedName>
    <definedName name="vccot">#REF!</definedName>
    <definedName name="vccot_1">#REF!</definedName>
    <definedName name="vccot_2">#REF!</definedName>
    <definedName name="VCHT">#REF!</definedName>
    <definedName name="VCHT_1">#REF!</definedName>
    <definedName name="VCHT_2">#REF!</definedName>
    <definedName name="VCHT_3">#REF!</definedName>
    <definedName name="vcoto" hidden="1">{"'Sheet1'!$L$16"}</definedName>
    <definedName name="vcoto_1" hidden="1">{"'Sheet1'!$L$16"}</definedName>
    <definedName name="vcoto_1_1" hidden="1">{"'Sheet1'!$L$16"}</definedName>
    <definedName name="vcoto_1_1_1" hidden="1">{"'Sheet1'!$L$16"}</definedName>
    <definedName name="vcoto_1_2" hidden="1">{"'Sheet1'!$L$16"}</definedName>
    <definedName name="vcoto_2" hidden="1">{"'Sheet1'!$L$16"}</definedName>
    <definedName name="vcoto_2_1" hidden="1">{"'Sheet1'!$L$16"}</definedName>
    <definedName name="vcoto_3" hidden="1">{"'Sheet1'!$L$16"}</definedName>
    <definedName name="vctb">#REF!</definedName>
    <definedName name="vctb_1">#REF!</definedName>
    <definedName name="vctb_2">#REF!</definedName>
    <definedName name="VCTT">#REF!</definedName>
    <definedName name="VCVBT1">#REF!</definedName>
    <definedName name="VCVBT2">#REF!</definedName>
    <definedName name="vcvxc" hidden="1">{#N/A,#N/A,FALSE,"ISEWAD";#N/A,#N/A,FALSE,"THAI";#N/A,#N/A,FALSE,"INDIA";#N/A,#N/A,FALSE,"MAL";#N/A,#N/A,FALSE,"SWA";#N/A,#N/A,FALSE,"INDO"}</definedName>
    <definedName name="vd3p">#REF!</definedName>
    <definedName name="vd3p_1">#REF!</definedName>
    <definedName name="vd3p_2">#REF!</definedName>
    <definedName name="vd3p_3">#REF!</definedName>
    <definedName name="Vendor">#REF!</definedName>
    <definedName name="vertex42_copyright" hidden="1">"© 2015 Vertex42 LLC"</definedName>
    <definedName name="vertex42_id" hidden="1">"waterfall-chart.xlsx"</definedName>
    <definedName name="vertex42_title" hidden="1">"Waterfall Chart Template"</definedName>
    <definedName name="VGDSFSD" hidden="1">{#N/A,#N/A,FALSE,"ISEWAD";#N/A,#N/A,FALSE,"THAI";#N/A,#N/A,FALSE,"INDIA";#N/A,#N/A,FALSE,"MAL";#N/A,#N/A,FALSE,"SWA";#N/A,#N/A,FALSE,"INDO"}</definedName>
    <definedName name="Vietnamworks">#REF!</definedName>
    <definedName name="vkcauthang">#REF!</definedName>
    <definedName name="vksan">#REF!</definedName>
    <definedName name="VL">#REF!</definedName>
    <definedName name="VL_1">#REF!</definedName>
    <definedName name="VL_2">#REF!</definedName>
    <definedName name="VL100_1">#REF!</definedName>
    <definedName name="VL100_1_1">#REF!</definedName>
    <definedName name="VL100_1_1_1">#REF!</definedName>
    <definedName name="VL100_1_2">#REF!</definedName>
    <definedName name="VL100_2">#REF!</definedName>
    <definedName name="VL100_2_1">#REF!</definedName>
    <definedName name="VL100_2_1_1">#REF!</definedName>
    <definedName name="VL100_2_2">#REF!</definedName>
    <definedName name="VL100_3">#REF!</definedName>
    <definedName name="VL100_3_1">#REF!</definedName>
    <definedName name="VL100_3_2">#REF!</definedName>
    <definedName name="vl1p_1_1">#REF!</definedName>
    <definedName name="vl1p_2_1">#REF!</definedName>
    <definedName name="vl1p_3">#REF!</definedName>
    <definedName name="VL200_1">#REF!</definedName>
    <definedName name="VL200_1_1">#REF!</definedName>
    <definedName name="VL200_1_1_1">#REF!</definedName>
    <definedName name="VL200_1_2">#REF!</definedName>
    <definedName name="VL200_2">#REF!</definedName>
    <definedName name="VL200_2_1">#REF!</definedName>
    <definedName name="VL200_2_1_1">#REF!</definedName>
    <definedName name="VL200_2_2">#REF!</definedName>
    <definedName name="VL200_3">#REF!</definedName>
    <definedName name="VL200_3_1">#REF!</definedName>
    <definedName name="VL200_3_2">#REF!</definedName>
    <definedName name="VL250_1">#REF!</definedName>
    <definedName name="VL250_1_1">#REF!</definedName>
    <definedName name="VL250_1_1_1">#REF!</definedName>
    <definedName name="VL250_1_2">#REF!</definedName>
    <definedName name="VL250_2">#REF!</definedName>
    <definedName name="VL250_2_1">#REF!</definedName>
    <definedName name="VL250_2_1_1">#REF!</definedName>
    <definedName name="VL250_2_2">#REF!</definedName>
    <definedName name="VL250_3">#REF!</definedName>
    <definedName name="VL250_3_1">#REF!</definedName>
    <definedName name="VL250_3_2">#REF!</definedName>
    <definedName name="vl3p">#REF!</definedName>
    <definedName name="vl3p_1">#REF!</definedName>
    <definedName name="vl3p_1_1">#REF!</definedName>
    <definedName name="vl3p_1_2">#REF!</definedName>
    <definedName name="vl3p_2">#REF!</definedName>
    <definedName name="vl3p_2_1">#REF!</definedName>
    <definedName name="vl3p_2_2">#REF!</definedName>
    <definedName name="vl3p_3">#REF!</definedName>
    <definedName name="vl3p_3_1">#REF!</definedName>
    <definedName name="vl3p_3_2">#REF!</definedName>
    <definedName name="Vlcap0_7">#REF!</definedName>
    <definedName name="Vlcap0_7_1">#REF!</definedName>
    <definedName name="Vlcap0_7_2">#REF!</definedName>
    <definedName name="VLcap1">#REF!</definedName>
    <definedName name="VLcap1_1">#REF!</definedName>
    <definedName name="VLcap1_2">#REF!</definedName>
    <definedName name="VLCT3p">#REF!</definedName>
    <definedName name="vldn400">#REF!</definedName>
    <definedName name="vldn400_1">#REF!</definedName>
    <definedName name="vldn400_2">#REF!</definedName>
    <definedName name="vldn400_3">#REF!</definedName>
    <definedName name="vldn600">#REF!</definedName>
    <definedName name="vldn600_1">#REF!</definedName>
    <definedName name="vldn600_2">#REF!</definedName>
    <definedName name="vldn600_3">#REF!</definedName>
    <definedName name="VLDP">#REF!</definedName>
    <definedName name="vltram">#REF!</definedName>
    <definedName name="vltram_1">#REF!</definedName>
    <definedName name="vltram_2">#REF!</definedName>
    <definedName name="vltram_3">#REF!</definedName>
    <definedName name="vn">#REF!</definedName>
    <definedName name="VND">#REF!</definedName>
    <definedName name="VND_1">#REF!</definedName>
    <definedName name="VND_1_1">#REF!</definedName>
    <definedName name="VND_1_1_1">#REF!</definedName>
    <definedName name="VND_1_2">#REF!</definedName>
    <definedName name="VND_2">#REF!</definedName>
    <definedName name="VND_2_1">#REF!</definedName>
    <definedName name="VND_2_1_1">#REF!</definedName>
    <definedName name="VND_2_2">#REF!</definedName>
    <definedName name="voi_1_1">#REF!</definedName>
    <definedName name="voi_2_1">#REF!</definedName>
    <definedName name="voi_3">#REF!</definedName>
    <definedName name="VPBBaseSalaryScale">#REF!</definedName>
    <definedName name="VPBBaseSalaryScaleSale">#REF!</definedName>
    <definedName name="VPBdata">#REF!</definedName>
    <definedName name="VPHONG">#REF!</definedName>
    <definedName name="vr3p">#REF!</definedName>
    <definedName name="vr3p_1">#REF!</definedName>
    <definedName name="vr3p_2">#REF!</definedName>
    <definedName name="vr3p_3">#REF!</definedName>
    <definedName name="VTu">#REF!</definedName>
    <definedName name="VTVUA">#REF!</definedName>
    <definedName name="VÙ">#REF!</definedName>
    <definedName name="VÙ_1">#REF!</definedName>
    <definedName name="VÙ_1_1">#REF!</definedName>
    <definedName name="VÙ_1_1_1">#REF!</definedName>
    <definedName name="VÙ_1_2">#REF!</definedName>
    <definedName name="VÙ_2">#REF!</definedName>
    <definedName name="VÙ_2_1">#REF!</definedName>
    <definedName name="VÙ_2_1_1">#REF!</definedName>
    <definedName name="VÙ_2_2">#REF!</definedName>
    <definedName name="vung">#REF!</definedName>
    <definedName name="Vùng">#REF!</definedName>
    <definedName name="vung_1">#REF!</definedName>
    <definedName name="vung_2">#REF!</definedName>
    <definedName name="vungdcd">#REF!</definedName>
    <definedName name="vungdcl">#REF!</definedName>
    <definedName name="vungdo">#REF!</definedName>
    <definedName name="VUNGDOA">#REF!</definedName>
    <definedName name="vungloc">#REF!</definedName>
    <definedName name="vungnhapk">#REF!</definedName>
    <definedName name="vungnhapl">#REF!</definedName>
    <definedName name="vungxuatk">#REF!</definedName>
    <definedName name="vungxuatl">#REF!</definedName>
    <definedName name="vv" hidden="1">#REF!</definedName>
    <definedName name="vvv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vvvvv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vxcx" hidden="1">{#N/A,#N/A,FALSE,"ISEWAD";#N/A,#N/A,FALSE,"THAI";#N/A,#N/A,FALSE,"INDIA";#N/A,#N/A,FALSE,"MAL";#N/A,#N/A,FALSE,"SWA";#N/A,#N/A,FALSE,"INDO"}</definedName>
    <definedName name="vy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vzv" hidden="1">{#N/A,#N/A,FALSE,"Gesamt";#N/A,#N/A,FALSE,"Ree KG";#N/A,#N/A,FALSE,"Ree Inter";#N/A,#N/A,FALSE,"BTM";#N/A,#N/A,FALSE,"GmbH";#N/A,#N/A,FALSE,"Sonstige"}</definedName>
    <definedName name="w">#REF!</definedName>
    <definedName name="W_1">#REF!</definedName>
    <definedName name="W_2">#REF!</definedName>
    <definedName name="W_3">#REF!</definedName>
    <definedName name="wa">#REF!</definedName>
    <definedName name="we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eek">#REF!</definedName>
    <definedName name="wert">#REF!</definedName>
    <definedName name="wewe" hidden="1">#REF!</definedName>
    <definedName name="wf" hidden="1">#REF!</definedName>
    <definedName name="WHBFX">#REF!</definedName>
    <definedName name="wrn.1." hidden="1">{#N/A,#N/A,FALSE,"Sheet2"}</definedName>
    <definedName name="wrn.A." hidden="1">{#N/A,#N/A,FALSE,"Sheet1";#N/A,#N/A,FALSE,"Compliance";#N/A,#N/A,FALSE,"Liquidity Summary - Local";#N/A,#N/A,FALSE,"Liquidity Summary - Foreign";#N/A,#N/A,FALSE,"Interest Rate Risk - Local";#N/A,#N/A,FALSE,"Interest Rate Risk - Foreign";#N/A,#N/A,FALSE,"Sources &amp; Uses - Local";#N/A,#N/A,FALSE,"Sources &amp; Uses - Foreign";#N/A,#N/A,FALSE,"Forecast-USD";#N/A,#N/A,FALSE,"Forecast-VND"}</definedName>
    <definedName name="wrn.aaa." hidden="1">{#N/A,#N/A,FALSE,"Sheet1";#N/A,#N/A,FALSE,"Sheet1";#N/A,#N/A,FALSE,"Sheet1"}</definedName>
    <definedName name="wrn.aaa._1" hidden="1">{#N/A,#N/A,FALSE,"Sheet1";#N/A,#N/A,FALSE,"Sheet1";#N/A,#N/A,FALSE,"Sheet1"}</definedName>
    <definedName name="wrn.aaa._1_1" hidden="1">{#N/A,#N/A,FALSE,"Sheet1";#N/A,#N/A,FALSE,"Sheet1";#N/A,#N/A,FALSE,"Sheet1"}</definedName>
    <definedName name="wrn.aaa._1_1_1" hidden="1">{#N/A,#N/A,FALSE,"Sheet1";#N/A,#N/A,FALSE,"Sheet1";#N/A,#N/A,FALSE,"Sheet1"}</definedName>
    <definedName name="wrn.aaa._1_2" hidden="1">{#N/A,#N/A,FALSE,"Sheet1";#N/A,#N/A,FALSE,"Sheet1";#N/A,#N/A,FALSE,"Sheet1"}</definedName>
    <definedName name="wrn.aaa._2" hidden="1">{#N/A,#N/A,FALSE,"Sheet1";#N/A,#N/A,FALSE,"Sheet1";#N/A,#N/A,FALSE,"Sheet1"}</definedName>
    <definedName name="wrn.aaa._2_1" hidden="1">{#N/A,#N/A,FALSE,"Sheet1";#N/A,#N/A,FALSE,"Sheet1";#N/A,#N/A,FALSE,"Sheet1"}</definedName>
    <definedName name="wrn.aaa._3" hidden="1">{#N/A,#N/A,FALSE,"Sheet1";#N/A,#N/A,FALSE,"Sheet1";#N/A,#N/A,FALSE,"Sheet1"}</definedName>
    <definedName name="wrn.Aging._.and._.Trend._.Analysis." hidden="1">{#N/A,#N/A,FALSE,"Aging Summary";#N/A,#N/A,FALSE,"Ratio Analysis";#N/A,#N/A,FALSE,"Test 120 Day Accts";#N/A,#N/A,FALSE,"Tickmarks"}</definedName>
    <definedName name="wrn.ALL." hidden="1">{#N/A,#N/A,FALSE,"ASSUMPTIONS";#N/A,#N/A,FALSE,"Valuation Summary";"page1",#N/A,FALSE,"PRESENTATION";"page2",#N/A,FALSE,"PRESENTATION";#N/A,#N/A,FALSE,"ORIGINAL_ROLLBACK"}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BAOCAO." hidden="1">{#N/A,#N/A,FALSE,"sum";#N/A,#N/A,FALSE,"MARTV";#N/A,#N/A,FALSE,"APRTV"}</definedName>
    <definedName name="wrn.BAOCAO._1" hidden="1">{#N/A,#N/A,FALSE,"sum";#N/A,#N/A,FALSE,"MARTV";#N/A,#N/A,FALSE,"APRTV"}</definedName>
    <definedName name="wrn.BAOCAO._1_1" hidden="1">{#N/A,#N/A,FALSE,"sum";#N/A,#N/A,FALSE,"MARTV";#N/A,#N/A,FALSE,"APRTV"}</definedName>
    <definedName name="wrn.BAOCAO._1_1_1" hidden="1">{#N/A,#N/A,FALSE,"sum";#N/A,#N/A,FALSE,"MARTV";#N/A,#N/A,FALSE,"APRTV"}</definedName>
    <definedName name="wrn.BAOCAO._1_2" hidden="1">{#N/A,#N/A,FALSE,"sum";#N/A,#N/A,FALSE,"MARTV";#N/A,#N/A,FALSE,"APRTV"}</definedName>
    <definedName name="wrn.BAOCAO._2" hidden="1">{#N/A,#N/A,FALSE,"sum";#N/A,#N/A,FALSE,"MARTV";#N/A,#N/A,FALSE,"APRTV"}</definedName>
    <definedName name="wrn.BAOCAO._2_1" hidden="1">{#N/A,#N/A,FALSE,"sum";#N/A,#N/A,FALSE,"MARTV";#N/A,#N/A,FALSE,"APRTV"}</definedName>
    <definedName name="wrn.BAOCAO._3" hidden="1">{#N/A,#N/A,FALSE,"sum";#N/A,#N/A,FALSE,"MARTV";#N/A,#N/A,FALSE,"APRTV"}</definedName>
    <definedName name="wrn.Book." hidden="1">{"EVA",#N/A,FALSE,"SMT2";#N/A,#N/A,FALSE,"Summary";#N/A,#N/A,FALSE,"Graphs";#N/A,#N/A,FALSE,"4 Panel"}</definedName>
    <definedName name="wrn.brand." hidden="1">{#N/A,#N/A,FALSE,"ISEWAD";#N/A,#N/A,FALSE,"THAI";#N/A,#N/A,FALSE,"INDIA";#N/A,#N/A,FALSE,"MAL";#N/A,#N/A,FALSE,"SWA";#N/A,#N/A,FALSE,"INDO"}</definedName>
    <definedName name="wrn.BRAND.PL.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ST.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CAPEX." hidden="1">{#N/A,#N/A,FALSE,"ce1.1";#N/A,#N/A,FALSE,"ce1.2";#N/A,#N/A,FALSE,"ce1.3";#N/A,#N/A,FALSE,"ce2";#N/A,#N/A,FALSE,"SENSITIVITY";#N/A,#N/A,FALSE,"assumptions"}</definedName>
    <definedName name="wrn.chi._.tiÆt." hidden="1">{#N/A,#N/A,FALSE,"Chi tiÆt"}</definedName>
    <definedName name="wrn.chi._.tiÆt._1" hidden="1">{#N/A,#N/A,FALSE,"Chi tiÆt"}</definedName>
    <definedName name="wrn.chi._.tiÆt._1_1" hidden="1">{#N/A,#N/A,FALSE,"Chi tiÆt"}</definedName>
    <definedName name="wrn.chi._.tiÆt._1_1_1" hidden="1">{#N/A,#N/A,FALSE,"Chi tiÆt"}</definedName>
    <definedName name="wrn.chi._.tiÆt._1_2" hidden="1">{#N/A,#N/A,FALSE,"Chi tiÆt"}</definedName>
    <definedName name="wrn.chi._.tiÆt._2" hidden="1">{#N/A,#N/A,FALSE,"Chi tiÆt"}</definedName>
    <definedName name="wrn.chi._.tiÆt._2_1" hidden="1">{#N/A,#N/A,FALSE,"Chi tiÆt"}</definedName>
    <definedName name="wrn.chi._.tiÆt._3" hidden="1">{#N/A,#N/A,FALSE,"Chi tiÆt"}</definedName>
    <definedName name="wrn.Complete." hidden="1">{#N/A,#N/A,FALSE,"SMT1";#N/A,#N/A,FALSE,"SMT2";#N/A,#N/A,FALSE,"Summary";#N/A,#N/A,FALSE,"Graphs";#N/A,#N/A,FALSE,"4 Panel"}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ng." hidden="1">{#N/A,#N/A,FALSE,"Sheet1"}</definedName>
    <definedName name="wrn.cong._1" hidden="1">{#N/A,#N/A,FALSE,"Sheet1"}</definedName>
    <definedName name="wrn.cong._1_1" hidden="1">{#N/A,#N/A,FALSE,"Sheet1"}</definedName>
    <definedName name="wrn.cong._1_1_1" hidden="1">{#N/A,#N/A,FALSE,"Sheet1"}</definedName>
    <definedName name="wrn.cong._1_2" hidden="1">{#N/A,#N/A,FALSE,"Sheet1"}</definedName>
    <definedName name="wrn.cong._2" hidden="1">{#N/A,#N/A,FALSE,"Sheet1"}</definedName>
    <definedName name="wrn.cong._2_1" hidden="1">{#N/A,#N/A,FALSE,"Sheet1"}</definedName>
    <definedName name="wrn.cong._3" hidden="1">{#N/A,#N/A,FALSE,"Sheet1"}</definedName>
    <definedName name="wrn.exp..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fin.st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Y97SBP." hidden="1">{#N/A,#N/A,FALSE,"FY97";#N/A,#N/A,FALSE,"FY98";#N/A,#N/A,FALSE,"FY99";#N/A,#N/A,FALSE,"FY00";#N/A,#N/A,FALSE,"FY01"}</definedName>
    <definedName name="wrn.IGRONICbasicdata." hidden="1">{"IGRONIC2",#N/A,FALSE,"IG fixed RONIC";"IGRONIC1",#N/A,FALSE,"IG fixed RONIC"}</definedName>
    <definedName name="wrn.IGRONICbasicdata2" hidden="1">{"IGRONIC2",#N/A,FALSE,"IG fixed RONIC";"IGRONIC1",#N/A,FALSE,"IG fixed RONIC"}</definedName>
    <definedName name="wrn.keyplan.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MISINFO._.2.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int." hidden="1">{"vi1",#N/A,FALSE,"Financial Statements";"vi2",#N/A,FALSE,"Financial Statements";#N/A,#N/A,FALSE,"DCF"}</definedName>
    <definedName name="wrn.RE." hidden="1">{#N/A,#N/A,FALSE,"CurrRE( BAHT)";#N/A,#N/A,FALSE,"CurrRE";#N/A,#N/A,FALSE,"B";#N/A,#N/A,FALSE,"INV level "}</definedName>
    <definedName name="wrn.rep1.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2.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Report._1" hidden="1">{"Offgrid",#N/A,FALSE,"OFFGRID";"Region",#N/A,FALSE,"REGION";"Offgrid -2",#N/A,FALSE,"OFFGRID";"WTP",#N/A,FALSE,"WTP";"WTP -2",#N/A,FALSE,"WTP";"Project",#N/A,FALSE,"PROJECT";"Summary -2",#N/A,FALSE,"SUMMARY"}</definedName>
    <definedName name="wrn.Report._1_1" hidden="1">{"Offgrid",#N/A,FALSE,"OFFGRID";"Region",#N/A,FALSE,"REGION";"Offgrid -2",#N/A,FALSE,"OFFGRID";"WTP",#N/A,FALSE,"WTP";"WTP -2",#N/A,FALSE,"WTP";"Project",#N/A,FALSE,"PROJECT";"Summary -2",#N/A,FALSE,"SUMMARY"}</definedName>
    <definedName name="wrn.Report._1_1_1" hidden="1">{"Offgrid",#N/A,FALSE,"OFFGRID";"Region",#N/A,FALSE,"REGION";"Offgrid -2",#N/A,FALSE,"OFFGRID";"WTP",#N/A,FALSE,"WTP";"WTP -2",#N/A,FALSE,"WTP";"Project",#N/A,FALSE,"PROJECT";"Summary -2",#N/A,FALSE,"SUMMARY"}</definedName>
    <definedName name="wrn.Report._1_2" hidden="1">{"Offgrid",#N/A,FALSE,"OFFGRID";"Region",#N/A,FALSE,"REGION";"Offgrid -2",#N/A,FALSE,"OFFGRID";"WTP",#N/A,FALSE,"WTP";"WTP -2",#N/A,FALSE,"WTP";"Project",#N/A,FALSE,"PROJECT";"Summary -2",#N/A,FALSE,"SUMMARY"}</definedName>
    <definedName name="wrn.Report._2" hidden="1">{"Offgrid",#N/A,FALSE,"OFFGRID";"Region",#N/A,FALSE,"REGION";"Offgrid -2",#N/A,FALSE,"OFFGRID";"WTP",#N/A,FALSE,"WTP";"WTP -2",#N/A,FALSE,"WTP";"Project",#N/A,FALSE,"PROJECT";"Summary -2",#N/A,FALSE,"SUMMARY"}</definedName>
    <definedName name="wrn.Report._2_1" hidden="1">{"Offgrid",#N/A,FALSE,"OFFGRID";"Region",#N/A,FALSE,"REGION";"Offgrid -2",#N/A,FALSE,"OFFGRID";"WTP",#N/A,FALSE,"WTP";"WTP -2",#N/A,FALSE,"WTP";"Project",#N/A,FALSE,"PROJECT";"Summary -2",#N/A,FALSE,"SUMMARY"}</definedName>
    <definedName name="wrn.Report._3" hidden="1">{"Offgrid",#N/A,FALSE,"OFFGRID";"Region",#N/A,FALSE,"REGION";"Offgrid -2",#N/A,FALSE,"OFFGRID";"WTP",#N/A,FALSE,"WTP";"WTP -2",#N/A,FALSE,"WTP";"Project",#N/A,FALSE,"PROJECT";"Summary -2",#N/A,FALSE,"SUMMARY"}</definedName>
    <definedName name="wrn.Total.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otal.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uan." hidden="1">{#N/A,#N/A,FALSE,"LEDGERSUMARY"}</definedName>
    <definedName name="wrn.tuan._1" hidden="1">{#N/A,#N/A,FALSE,"LEDGERSUMARY"}</definedName>
    <definedName name="wrn.tuan._1_1" hidden="1">{#N/A,#N/A,FALSE,"LEDGERSUMARY"}</definedName>
    <definedName name="wrn.tuan._1_1_1" hidden="1">{#N/A,#N/A,FALSE,"LEDGERSUMARY"}</definedName>
    <definedName name="wrn.tuan._1_2" hidden="1">{#N/A,#N/A,FALSE,"LEDGERSUMARY"}</definedName>
    <definedName name="wrn.tuan._2" hidden="1">{#N/A,#N/A,FALSE,"LEDGERSUMARY"}</definedName>
    <definedName name="wrn.tuan._2_1" hidden="1">{#N/A,#N/A,FALSE,"LEDGERSUMARY"}</definedName>
    <definedName name="wrn.tuan._3" hidden="1">{#N/A,#N/A,FALSE,"LEDGERSUMARY"}</definedName>
    <definedName name="wrn.unitcase." hidden="1">{#N/A,#N/A,FALSE,"REPORTpg1";#N/A,#N/A,FALSE,"REPORTpg2";#N/A,#N/A,FALSE,"REPORTpg3"}</definedName>
    <definedName name="wrn.VBPDD2." hidden="1">{#N/A,#N/A,FALSE,"Ventas por m2";#N/A,#N/A,FALSE,"cashcreditfin";#N/A,#N/A,FALSE,"Sales per store";#N/A,#N/A,FALSE,"Sales per product";#N/A,#N/A,FALSE,"Peronnel expenses";#N/A,#N/A,FALSE,"Cartera";#N/A,#N/A,FALSE,"Intereses";#N/A,#N/A,FALSE,"Deuda bancario"}</definedName>
    <definedName name="wrn.vd." hidden="1">{#N/A,#N/A,TRUE,"BT M200 da 10x20"}</definedName>
    <definedName name="wrn.vd._1" hidden="1">{#N/A,#N/A,TRUE,"BT M200 da 10x20"}</definedName>
    <definedName name="wrn.vd._1_1" hidden="1">{#N/A,#N/A,TRUE,"BT M200 da 10x20"}</definedName>
    <definedName name="wrn.vd._1_1_1" hidden="1">{#N/A,#N/A,TRUE,"BT M200 da 10x20"}</definedName>
    <definedName name="wrn.vd._1_2" hidden="1">{#N/A,#N/A,TRUE,"BT M200 da 10x20"}</definedName>
    <definedName name="wrn.vd._2" hidden="1">{#N/A,#N/A,TRUE,"BT M200 da 10x20"}</definedName>
    <definedName name="wrn.vd._2_1" hidden="1">{#N/A,#N/A,TRUE,"BT M200 da 10x20"}</definedName>
    <definedName name="wrn.vd._3" hidden="1">{#N/A,#N/A,TRUE,"BT M200 da 10x20"}</definedName>
    <definedName name="wrn.Working._.Capital." hidden="1">{#N/A,#N/A,FALSE,"Gesamt";#N/A,#N/A,FALSE,"Ree KG";#N/A,#N/A,FALSE,"Ree Inter";#N/A,#N/A,FALSE,"BTM";#N/A,#N/A,FALSE,"GmbH";#N/A,#N/A,FALSE,"Sonstige"}</definedName>
    <definedName name="wrn_chi___tiÆt_">{#N/A,#N/A,FALSE,"Chi tiÆt"}</definedName>
    <definedName name="wrn_chi___tiÆt__1">{#N/A,#N/A,FALSE,"Chi tiÆt"}</definedName>
    <definedName name="wrn_chi___tiÆt__1_1">{#N/A,#N/A,FALSE,"Chi tiÆt"}</definedName>
    <definedName name="wrn_chi___tiÆt__1_1_1">{#N/A,#N/A,FALSE,"Chi tiÆt"}</definedName>
    <definedName name="wrn_chi___tiÆt__1_1_1_1">{#N/A,#N/A,FALSE,"Chi tiÆt"}</definedName>
    <definedName name="wrn_chi___tiÆt__1_1_1_1_1">{#N/A,#N/A,FALSE,"Chi tiÆt"}</definedName>
    <definedName name="wrn_chi___tiÆt__1_1_1_1_1_1">{#N/A,#N/A,FALSE,"Chi tiÆt"}</definedName>
    <definedName name="wrn_chi___tiÆt__1_1_1_1_1_1_1">{#N/A,#N/A,FALSE,"Chi tiÆt"}</definedName>
    <definedName name="wrn_chi___tiÆt__1_1_1_1_1_1_1_1">{#N/A,#N/A,FALSE,"Chi tiÆt"}</definedName>
    <definedName name="wrn_chi___tiÆt__1_1_1_1_1_1_2">{#N/A,#N/A,FALSE,"Chi tiÆt"}</definedName>
    <definedName name="wrn_chi___tiÆt__1_1_1_1_1_2">{#N/A,#N/A,FALSE,"Chi tiÆt"}</definedName>
    <definedName name="wrn_chi___tiÆt__1_1_1_1_1_2_1">{#N/A,#N/A,FALSE,"Chi tiÆt"}</definedName>
    <definedName name="wrn_chi___tiÆt__1_1_1_1_1_3">{#N/A,#N/A,FALSE,"Chi tiÆt"}</definedName>
    <definedName name="wrn_chi___tiÆt__1_1_1_1_2">{#N/A,#N/A,FALSE,"Chi tiÆt"}</definedName>
    <definedName name="wrn_chi___tiÆt__1_1_1_1_2_1">{#N/A,#N/A,FALSE,"Chi tiÆt"}</definedName>
    <definedName name="wrn_chi___tiÆt__1_1_1_1_2_1_1">{#N/A,#N/A,FALSE,"Chi tiÆt"}</definedName>
    <definedName name="wrn_chi___tiÆt__1_1_1_1_2_2">{#N/A,#N/A,FALSE,"Chi tiÆt"}</definedName>
    <definedName name="wrn_chi___tiÆt__1_1_1_1_3">{#N/A,#N/A,FALSE,"Chi tiÆt"}</definedName>
    <definedName name="wrn_chi___tiÆt__1_1_1_1_3_1">{#N/A,#N/A,FALSE,"Chi tiÆt"}</definedName>
    <definedName name="wrn_chi___tiÆt__1_1_1_1_4">{#N/A,#N/A,FALSE,"Chi tiÆt"}</definedName>
    <definedName name="wrn_chi___tiÆt__1_1_1_2">{#N/A,#N/A,FALSE,"Chi tiÆt"}</definedName>
    <definedName name="wrn_chi___tiÆt__1_1_1_2_1">{#N/A,#N/A,FALSE,"Chi tiÆt"}</definedName>
    <definedName name="wrn_chi___tiÆt__1_1_1_2_1_1">{#N/A,#N/A,FALSE,"Chi tiÆt"}</definedName>
    <definedName name="wrn_chi___tiÆt__1_1_1_2_1_1_1">{#N/A,#N/A,FALSE,"Chi tiÆt"}</definedName>
    <definedName name="wrn_chi___tiÆt__1_1_1_2_1_2">{#N/A,#N/A,FALSE,"Chi tiÆt"}</definedName>
    <definedName name="wrn_chi___tiÆt__1_1_1_2_2">{#N/A,#N/A,FALSE,"Chi tiÆt"}</definedName>
    <definedName name="wrn_chi___tiÆt__1_1_1_2_2_1">{#N/A,#N/A,FALSE,"Chi tiÆt"}</definedName>
    <definedName name="wrn_chi___tiÆt__1_1_1_2_3">{#N/A,#N/A,FALSE,"Chi tiÆt"}</definedName>
    <definedName name="wrn_chi___tiÆt__1_1_1_3">{#N/A,#N/A,FALSE,"Chi tiÆt"}</definedName>
    <definedName name="wrn_chi___tiÆt__1_1_1_3_1">{#N/A,#N/A,FALSE,"Chi tiÆt"}</definedName>
    <definedName name="wrn_chi___tiÆt__1_1_1_3_1_1">{#N/A,#N/A,FALSE,"Chi tiÆt"}</definedName>
    <definedName name="wrn_chi___tiÆt__1_1_1_3_2">{#N/A,#N/A,FALSE,"Chi tiÆt"}</definedName>
    <definedName name="wrn_chi___tiÆt__1_1_1_4">{#N/A,#N/A,FALSE,"Chi tiÆt"}</definedName>
    <definedName name="wrn_chi___tiÆt__1_1_1_4_1">{#N/A,#N/A,FALSE,"Chi tiÆt"}</definedName>
    <definedName name="wrn_chi___tiÆt__1_1_1_5">{#N/A,#N/A,FALSE,"Chi tiÆt"}</definedName>
    <definedName name="wrn_chi___tiÆt__1_1_2">{#N/A,#N/A,FALSE,"Chi tiÆt"}</definedName>
    <definedName name="wrn_chi___tiÆt__1_1_2_1">{#N/A,#N/A,FALSE,"Chi tiÆt"}</definedName>
    <definedName name="wrn_chi___tiÆt__1_1_2_1_1">{#N/A,#N/A,FALSE,"Chi tiÆt"}</definedName>
    <definedName name="wrn_chi___tiÆt__1_1_2_1_1_1">{#N/A,#N/A,FALSE,"Chi tiÆt"}</definedName>
    <definedName name="wrn_chi___tiÆt__1_1_2_1_1_1_1">{#N/A,#N/A,FALSE,"Chi tiÆt"}</definedName>
    <definedName name="wrn_chi___tiÆt__1_1_2_1_1_2">{#N/A,#N/A,FALSE,"Chi tiÆt"}</definedName>
    <definedName name="wrn_chi___tiÆt__1_1_2_1_2">{#N/A,#N/A,FALSE,"Chi tiÆt"}</definedName>
    <definedName name="wrn_chi___tiÆt__1_1_2_1_2_1">{#N/A,#N/A,FALSE,"Chi tiÆt"}</definedName>
    <definedName name="wrn_chi___tiÆt__1_1_2_1_3">{#N/A,#N/A,FALSE,"Chi tiÆt"}</definedName>
    <definedName name="wrn_chi___tiÆt__1_1_2_2">{#N/A,#N/A,FALSE,"Chi tiÆt"}</definedName>
    <definedName name="wrn_chi___tiÆt__1_1_2_2_1">{#N/A,#N/A,FALSE,"Chi tiÆt"}</definedName>
    <definedName name="wrn_chi___tiÆt__1_1_2_2_1_1">{#N/A,#N/A,FALSE,"Chi tiÆt"}</definedName>
    <definedName name="wrn_chi___tiÆt__1_1_2_2_2">{#N/A,#N/A,FALSE,"Chi tiÆt"}</definedName>
    <definedName name="wrn_chi___tiÆt__1_1_2_3">{#N/A,#N/A,FALSE,"Chi tiÆt"}</definedName>
    <definedName name="wrn_chi___tiÆt__1_1_2_3_1">{#N/A,#N/A,FALSE,"Chi tiÆt"}</definedName>
    <definedName name="wrn_chi___tiÆt__1_1_2_4">{#N/A,#N/A,FALSE,"Chi tiÆt"}</definedName>
    <definedName name="wrn_chi___tiÆt__1_1_3">{#N/A,#N/A,FALSE,"Chi tiÆt"}</definedName>
    <definedName name="wrn_chi___tiÆt__1_1_3_1">{#N/A,#N/A,FALSE,"Chi tiÆt"}</definedName>
    <definedName name="wrn_chi___tiÆt__1_1_3_1_1">{#N/A,#N/A,FALSE,"Chi tiÆt"}</definedName>
    <definedName name="wrn_chi___tiÆt__1_1_3_1_1_1">{#N/A,#N/A,FALSE,"Chi tiÆt"}</definedName>
    <definedName name="wrn_chi___tiÆt__1_1_3_1_1_1_1">{#N/A,#N/A,FALSE,"Chi tiÆt"}</definedName>
    <definedName name="wrn_chi___tiÆt__1_1_3_1_1_2">{#N/A,#N/A,FALSE,"Chi tiÆt"}</definedName>
    <definedName name="wrn_chi___tiÆt__1_1_3_1_2">{#N/A,#N/A,FALSE,"Chi tiÆt"}</definedName>
    <definedName name="wrn_chi___tiÆt__1_1_3_1_2_1">{#N/A,#N/A,FALSE,"Chi tiÆt"}</definedName>
    <definedName name="wrn_chi___tiÆt__1_1_3_1_3">{#N/A,#N/A,FALSE,"Chi tiÆt"}</definedName>
    <definedName name="wrn_chi___tiÆt__1_1_3_2">{#N/A,#N/A,FALSE,"Chi tiÆt"}</definedName>
    <definedName name="wrn_chi___tiÆt__1_1_3_2_1">{#N/A,#N/A,FALSE,"Chi tiÆt"}</definedName>
    <definedName name="wrn_chi___tiÆt__1_1_3_2_1_1">{#N/A,#N/A,FALSE,"Chi tiÆt"}</definedName>
    <definedName name="wrn_chi___tiÆt__1_1_3_2_2">{#N/A,#N/A,FALSE,"Chi tiÆt"}</definedName>
    <definedName name="wrn_chi___tiÆt__1_1_3_3">{#N/A,#N/A,FALSE,"Chi tiÆt"}</definedName>
    <definedName name="wrn_chi___tiÆt__1_1_3_3_1">{#N/A,#N/A,FALSE,"Chi tiÆt"}</definedName>
    <definedName name="wrn_chi___tiÆt__1_1_3_4">{#N/A,#N/A,FALSE,"Chi tiÆt"}</definedName>
    <definedName name="wrn_chi___tiÆt__1_1_4">{#N/A,#N/A,FALSE,"Chi tiÆt"}</definedName>
    <definedName name="wrn_chi___tiÆt__1_1_4_1">{#N/A,#N/A,FALSE,"Chi tiÆt"}</definedName>
    <definedName name="wrn_chi___tiÆt__1_1_4_1_1">{#N/A,#N/A,FALSE,"Chi tiÆt"}</definedName>
    <definedName name="wrn_chi___tiÆt__1_1_4_1_1_1">{#N/A,#N/A,FALSE,"Chi tiÆt"}</definedName>
    <definedName name="wrn_chi___tiÆt__1_1_4_1_2">{#N/A,#N/A,FALSE,"Chi tiÆt"}</definedName>
    <definedName name="wrn_chi___tiÆt__1_1_4_2">{#N/A,#N/A,FALSE,"Chi tiÆt"}</definedName>
    <definedName name="wrn_chi___tiÆt__1_1_4_2_1">{#N/A,#N/A,FALSE,"Chi tiÆt"}</definedName>
    <definedName name="wrn_chi___tiÆt__1_1_4_3">{#N/A,#N/A,FALSE,"Chi tiÆt"}</definedName>
    <definedName name="wrn_chi___tiÆt__1_1_5">{#N/A,#N/A,FALSE,"Chi tiÆt"}</definedName>
    <definedName name="wrn_chi___tiÆt__1_1_5_1">{#N/A,#N/A,FALSE,"Chi tiÆt"}</definedName>
    <definedName name="wrn_chi___tiÆt__1_1_5_1_1">{#N/A,#N/A,FALSE,"Chi tiÆt"}</definedName>
    <definedName name="wrn_chi___tiÆt__1_1_5_2">{#N/A,#N/A,FALSE,"Chi tiÆt"}</definedName>
    <definedName name="wrn_chi___tiÆt__1_2">{#N/A,#N/A,FALSE,"Chi tiÆt"}</definedName>
    <definedName name="wrn_chi___tiÆt__1_2_1">{#N/A,#N/A,FALSE,"Chi tiÆt"}</definedName>
    <definedName name="wrn_chi___tiÆt__1_2_1_1">{#N/A,#N/A,FALSE,"Chi tiÆt"}</definedName>
    <definedName name="wrn_chi___tiÆt__1_2_1_1_1">{#N/A,#N/A,FALSE,"Chi tiÆt"}</definedName>
    <definedName name="wrn_chi___tiÆt__1_2_1_1_1_1">{#N/A,#N/A,FALSE,"Chi tiÆt"}</definedName>
    <definedName name="wrn_chi___tiÆt__1_2_1_1_1_1_1">{#N/A,#N/A,FALSE,"Chi tiÆt"}</definedName>
    <definedName name="wrn_chi___tiÆt__1_2_1_1_1_1_1_1">{#N/A,#N/A,FALSE,"Chi tiÆt"}</definedName>
    <definedName name="wrn_chi___tiÆt__1_2_1_1_1_1_2">{#N/A,#N/A,FALSE,"Chi tiÆt"}</definedName>
    <definedName name="wrn_chi___tiÆt__1_2_1_1_1_2">{#N/A,#N/A,FALSE,"Chi tiÆt"}</definedName>
    <definedName name="wrn_chi___tiÆt__1_2_1_1_1_2_1">{#N/A,#N/A,FALSE,"Chi tiÆt"}</definedName>
    <definedName name="wrn_chi___tiÆt__1_2_1_1_1_3">{#N/A,#N/A,FALSE,"Chi tiÆt"}</definedName>
    <definedName name="wrn_chi___tiÆt__1_2_1_1_2">{#N/A,#N/A,FALSE,"Chi tiÆt"}</definedName>
    <definedName name="wrn_chi___tiÆt__1_2_1_1_2_1">{#N/A,#N/A,FALSE,"Chi tiÆt"}</definedName>
    <definedName name="wrn_chi___tiÆt__1_2_1_1_2_1_1">{#N/A,#N/A,FALSE,"Chi tiÆt"}</definedName>
    <definedName name="wrn_chi___tiÆt__1_2_1_1_2_2">{#N/A,#N/A,FALSE,"Chi tiÆt"}</definedName>
    <definedName name="wrn_chi___tiÆt__1_2_1_1_3">{#N/A,#N/A,FALSE,"Chi tiÆt"}</definedName>
    <definedName name="wrn_chi___tiÆt__1_2_1_1_3_1">{#N/A,#N/A,FALSE,"Chi tiÆt"}</definedName>
    <definedName name="wrn_chi___tiÆt__1_2_1_1_4">{#N/A,#N/A,FALSE,"Chi tiÆt"}</definedName>
    <definedName name="wrn_chi___tiÆt__1_2_1_2">{#N/A,#N/A,FALSE,"Chi tiÆt"}</definedName>
    <definedName name="wrn_chi___tiÆt__1_2_1_2_1">{#N/A,#N/A,FALSE,"Chi tiÆt"}</definedName>
    <definedName name="wrn_chi___tiÆt__1_2_1_2_1_1">{#N/A,#N/A,FALSE,"Chi tiÆt"}</definedName>
    <definedName name="wrn_chi___tiÆt__1_2_1_2_1_1_1">{#N/A,#N/A,FALSE,"Chi tiÆt"}</definedName>
    <definedName name="wrn_chi___tiÆt__1_2_1_2_1_2">{#N/A,#N/A,FALSE,"Chi tiÆt"}</definedName>
    <definedName name="wrn_chi___tiÆt__1_2_1_2_2">{#N/A,#N/A,FALSE,"Chi tiÆt"}</definedName>
    <definedName name="wrn_chi___tiÆt__1_2_1_2_2_1">{#N/A,#N/A,FALSE,"Chi tiÆt"}</definedName>
    <definedName name="wrn_chi___tiÆt__1_2_1_2_3">{#N/A,#N/A,FALSE,"Chi tiÆt"}</definedName>
    <definedName name="wrn_chi___tiÆt__1_2_1_3">{#N/A,#N/A,FALSE,"Chi tiÆt"}</definedName>
    <definedName name="wrn_chi___tiÆt__1_2_1_3_1">{#N/A,#N/A,FALSE,"Chi tiÆt"}</definedName>
    <definedName name="wrn_chi___tiÆt__1_2_1_3_1_1">{#N/A,#N/A,FALSE,"Chi tiÆt"}</definedName>
    <definedName name="wrn_chi___tiÆt__1_2_1_3_2">{#N/A,#N/A,FALSE,"Chi tiÆt"}</definedName>
    <definedName name="wrn_chi___tiÆt__1_2_1_4">{#N/A,#N/A,FALSE,"Chi tiÆt"}</definedName>
    <definedName name="wrn_chi___tiÆt__1_2_1_4_1">{#N/A,#N/A,FALSE,"Chi tiÆt"}</definedName>
    <definedName name="wrn_chi___tiÆt__1_2_1_5">{#N/A,#N/A,FALSE,"Chi tiÆt"}</definedName>
    <definedName name="wrn_chi___tiÆt__1_2_2">{#N/A,#N/A,FALSE,"Chi tiÆt"}</definedName>
    <definedName name="wrn_chi___tiÆt__1_2_2_1">{#N/A,#N/A,FALSE,"Chi tiÆt"}</definedName>
    <definedName name="wrn_chi___tiÆt__1_2_2_1_1">{#N/A,#N/A,FALSE,"Chi tiÆt"}</definedName>
    <definedName name="wrn_chi___tiÆt__1_2_2_1_1_1">{#N/A,#N/A,FALSE,"Chi tiÆt"}</definedName>
    <definedName name="wrn_chi___tiÆt__1_2_2_1_1_1_1">{#N/A,#N/A,FALSE,"Chi tiÆt"}</definedName>
    <definedName name="wrn_chi___tiÆt__1_2_2_1_1_2">{#N/A,#N/A,FALSE,"Chi tiÆt"}</definedName>
    <definedName name="wrn_chi___tiÆt__1_2_2_1_2">{#N/A,#N/A,FALSE,"Chi tiÆt"}</definedName>
    <definedName name="wrn_chi___tiÆt__1_2_2_1_2_1">{#N/A,#N/A,FALSE,"Chi tiÆt"}</definedName>
    <definedName name="wrn_chi___tiÆt__1_2_2_1_3">{#N/A,#N/A,FALSE,"Chi tiÆt"}</definedName>
    <definedName name="wrn_chi___tiÆt__1_2_2_2">{#N/A,#N/A,FALSE,"Chi tiÆt"}</definedName>
    <definedName name="wrn_chi___tiÆt__1_2_2_2_1">{#N/A,#N/A,FALSE,"Chi tiÆt"}</definedName>
    <definedName name="wrn_chi___tiÆt__1_2_2_2_1_1">{#N/A,#N/A,FALSE,"Chi tiÆt"}</definedName>
    <definedName name="wrn_chi___tiÆt__1_2_2_2_2">{#N/A,#N/A,FALSE,"Chi tiÆt"}</definedName>
    <definedName name="wrn_chi___tiÆt__1_2_2_3">{#N/A,#N/A,FALSE,"Chi tiÆt"}</definedName>
    <definedName name="wrn_chi___tiÆt__1_2_2_3_1">{#N/A,#N/A,FALSE,"Chi tiÆt"}</definedName>
    <definedName name="wrn_chi___tiÆt__1_2_2_4">{#N/A,#N/A,FALSE,"Chi tiÆt"}</definedName>
    <definedName name="wrn_chi___tiÆt__1_2_3">{#N/A,#N/A,FALSE,"Chi tiÆt"}</definedName>
    <definedName name="wrn_chi___tiÆt__1_2_3_1">{#N/A,#N/A,FALSE,"Chi tiÆt"}</definedName>
    <definedName name="wrn_chi___tiÆt__1_2_3_1_1">{#N/A,#N/A,FALSE,"Chi tiÆt"}</definedName>
    <definedName name="wrn_chi___tiÆt__1_2_3_1_1_1">{#N/A,#N/A,FALSE,"Chi tiÆt"}</definedName>
    <definedName name="wrn_chi___tiÆt__1_2_3_1_1_1_1">{#N/A,#N/A,FALSE,"Chi tiÆt"}</definedName>
    <definedName name="wrn_chi___tiÆt__1_2_3_1_1_2">{#N/A,#N/A,FALSE,"Chi tiÆt"}</definedName>
    <definedName name="wrn_chi___tiÆt__1_2_3_1_2">{#N/A,#N/A,FALSE,"Chi tiÆt"}</definedName>
    <definedName name="wrn_chi___tiÆt__1_2_3_1_2_1">{#N/A,#N/A,FALSE,"Chi tiÆt"}</definedName>
    <definedName name="wrn_chi___tiÆt__1_2_3_1_3">{#N/A,#N/A,FALSE,"Chi tiÆt"}</definedName>
    <definedName name="wrn_chi___tiÆt__1_2_3_2">{#N/A,#N/A,FALSE,"Chi tiÆt"}</definedName>
    <definedName name="wrn_chi___tiÆt__1_2_3_2_1">{#N/A,#N/A,FALSE,"Chi tiÆt"}</definedName>
    <definedName name="wrn_chi___tiÆt__1_2_3_2_1_1">{#N/A,#N/A,FALSE,"Chi tiÆt"}</definedName>
    <definedName name="wrn_chi___tiÆt__1_2_3_2_2">{#N/A,#N/A,FALSE,"Chi tiÆt"}</definedName>
    <definedName name="wrn_chi___tiÆt__1_2_3_3">{#N/A,#N/A,FALSE,"Chi tiÆt"}</definedName>
    <definedName name="wrn_chi___tiÆt__1_2_3_3_1">{#N/A,#N/A,FALSE,"Chi tiÆt"}</definedName>
    <definedName name="wrn_chi___tiÆt__1_2_3_4">{#N/A,#N/A,FALSE,"Chi tiÆt"}</definedName>
    <definedName name="wrn_chi___tiÆt__1_2_4">{#N/A,#N/A,FALSE,"Chi tiÆt"}</definedName>
    <definedName name="wrn_chi___tiÆt__1_2_4_1">{#N/A,#N/A,FALSE,"Chi tiÆt"}</definedName>
    <definedName name="wrn_chi___tiÆt__1_2_4_1_1">{#N/A,#N/A,FALSE,"Chi tiÆt"}</definedName>
    <definedName name="wrn_chi___tiÆt__1_2_4_1_1_1">{#N/A,#N/A,FALSE,"Chi tiÆt"}</definedName>
    <definedName name="wrn_chi___tiÆt__1_2_4_1_2">{#N/A,#N/A,FALSE,"Chi tiÆt"}</definedName>
    <definedName name="wrn_chi___tiÆt__1_2_4_2">{#N/A,#N/A,FALSE,"Chi tiÆt"}</definedName>
    <definedName name="wrn_chi___tiÆt__1_2_4_2_1">{#N/A,#N/A,FALSE,"Chi tiÆt"}</definedName>
    <definedName name="wrn_chi___tiÆt__1_2_4_3">{#N/A,#N/A,FALSE,"Chi tiÆt"}</definedName>
    <definedName name="wrn_chi___tiÆt__1_2_5">{#N/A,#N/A,FALSE,"Chi tiÆt"}</definedName>
    <definedName name="wrn_chi___tiÆt__1_2_5_1">{#N/A,#N/A,FALSE,"Chi tiÆt"}</definedName>
    <definedName name="wrn_chi___tiÆt__1_2_5_1_1">{#N/A,#N/A,FALSE,"Chi tiÆt"}</definedName>
    <definedName name="wrn_chi___tiÆt__1_2_5_2">{#N/A,#N/A,FALSE,"Chi tiÆt"}</definedName>
    <definedName name="wrn_chi___tiÆt__1_3">{#N/A,#N/A,FALSE,"Chi tiÆt"}</definedName>
    <definedName name="wrn_chi___tiÆt__1_3_1">{#N/A,#N/A,FALSE,"Chi tiÆt"}</definedName>
    <definedName name="wrn_chi___tiÆt__1_3_1_1">{#N/A,#N/A,FALSE,"Chi tiÆt"}</definedName>
    <definedName name="wrn_chi___tiÆt__1_3_1_1_1">{#N/A,#N/A,FALSE,"Chi tiÆt"}</definedName>
    <definedName name="wrn_chi___tiÆt__1_3_1_1_1_1">{#N/A,#N/A,FALSE,"Chi tiÆt"}</definedName>
    <definedName name="wrn_chi___tiÆt__1_3_1_1_1_1_1">{#N/A,#N/A,FALSE,"Chi tiÆt"}</definedName>
    <definedName name="wrn_chi___tiÆt__1_3_1_1_1_1_1_1">{#N/A,#N/A,FALSE,"Chi tiÆt"}</definedName>
    <definedName name="wrn_chi___tiÆt__1_3_1_1_1_1_2">{#N/A,#N/A,FALSE,"Chi tiÆt"}</definedName>
    <definedName name="wrn_chi___tiÆt__1_3_1_1_1_2">{#N/A,#N/A,FALSE,"Chi tiÆt"}</definedName>
    <definedName name="wrn_chi___tiÆt__1_3_1_1_1_2_1">{#N/A,#N/A,FALSE,"Chi tiÆt"}</definedName>
    <definedName name="wrn_chi___tiÆt__1_3_1_1_1_3">{#N/A,#N/A,FALSE,"Chi tiÆt"}</definedName>
    <definedName name="wrn_chi___tiÆt__1_3_1_1_2">{#N/A,#N/A,FALSE,"Chi tiÆt"}</definedName>
    <definedName name="wrn_chi___tiÆt__1_3_1_1_2_1">{#N/A,#N/A,FALSE,"Chi tiÆt"}</definedName>
    <definedName name="wrn_chi___tiÆt__1_3_1_1_2_1_1">{#N/A,#N/A,FALSE,"Chi tiÆt"}</definedName>
    <definedName name="wrn_chi___tiÆt__1_3_1_1_2_2">{#N/A,#N/A,FALSE,"Chi tiÆt"}</definedName>
    <definedName name="wrn_chi___tiÆt__1_3_1_1_3">{#N/A,#N/A,FALSE,"Chi tiÆt"}</definedName>
    <definedName name="wrn_chi___tiÆt__1_3_1_1_3_1">{#N/A,#N/A,FALSE,"Chi tiÆt"}</definedName>
    <definedName name="wrn_chi___tiÆt__1_3_1_1_4">{#N/A,#N/A,FALSE,"Chi tiÆt"}</definedName>
    <definedName name="wrn_chi___tiÆt__1_3_1_2">{#N/A,#N/A,FALSE,"Chi tiÆt"}</definedName>
    <definedName name="wrn_chi___tiÆt__1_3_1_2_1">{#N/A,#N/A,FALSE,"Chi tiÆt"}</definedName>
    <definedName name="wrn_chi___tiÆt__1_3_1_2_1_1">{#N/A,#N/A,FALSE,"Chi tiÆt"}</definedName>
    <definedName name="wrn_chi___tiÆt__1_3_1_2_1_1_1">{#N/A,#N/A,FALSE,"Chi tiÆt"}</definedName>
    <definedName name="wrn_chi___tiÆt__1_3_1_2_1_2">{#N/A,#N/A,FALSE,"Chi tiÆt"}</definedName>
    <definedName name="wrn_chi___tiÆt__1_3_1_2_2">{#N/A,#N/A,FALSE,"Chi tiÆt"}</definedName>
    <definedName name="wrn_chi___tiÆt__1_3_1_2_2_1">{#N/A,#N/A,FALSE,"Chi tiÆt"}</definedName>
    <definedName name="wrn_chi___tiÆt__1_3_1_2_3">{#N/A,#N/A,FALSE,"Chi tiÆt"}</definedName>
    <definedName name="wrn_chi___tiÆt__1_3_1_3">{#N/A,#N/A,FALSE,"Chi tiÆt"}</definedName>
    <definedName name="wrn_chi___tiÆt__1_3_1_3_1">{#N/A,#N/A,FALSE,"Chi tiÆt"}</definedName>
    <definedName name="wrn_chi___tiÆt__1_3_1_3_1_1">{#N/A,#N/A,FALSE,"Chi tiÆt"}</definedName>
    <definedName name="wrn_chi___tiÆt__1_3_1_3_2">{#N/A,#N/A,FALSE,"Chi tiÆt"}</definedName>
    <definedName name="wrn_chi___tiÆt__1_3_1_4">{#N/A,#N/A,FALSE,"Chi tiÆt"}</definedName>
    <definedName name="wrn_chi___tiÆt__1_3_1_4_1">{#N/A,#N/A,FALSE,"Chi tiÆt"}</definedName>
    <definedName name="wrn_chi___tiÆt__1_3_1_5">{#N/A,#N/A,FALSE,"Chi tiÆt"}</definedName>
    <definedName name="wrn_chi___tiÆt__1_3_2">{#N/A,#N/A,FALSE,"Chi tiÆt"}</definedName>
    <definedName name="wrn_chi___tiÆt__1_3_2_1">{#N/A,#N/A,FALSE,"Chi tiÆt"}</definedName>
    <definedName name="wrn_chi___tiÆt__1_3_2_1_1">{#N/A,#N/A,FALSE,"Chi tiÆt"}</definedName>
    <definedName name="wrn_chi___tiÆt__1_3_2_1_1_1">{#N/A,#N/A,FALSE,"Chi tiÆt"}</definedName>
    <definedName name="wrn_chi___tiÆt__1_3_2_1_1_1_1">{#N/A,#N/A,FALSE,"Chi tiÆt"}</definedName>
    <definedName name="wrn_chi___tiÆt__1_3_2_1_1_2">{#N/A,#N/A,FALSE,"Chi tiÆt"}</definedName>
    <definedName name="wrn_chi___tiÆt__1_3_2_1_2">{#N/A,#N/A,FALSE,"Chi tiÆt"}</definedName>
    <definedName name="wrn_chi___tiÆt__1_3_2_1_2_1">{#N/A,#N/A,FALSE,"Chi tiÆt"}</definedName>
    <definedName name="wrn_chi___tiÆt__1_3_2_1_3">{#N/A,#N/A,FALSE,"Chi tiÆt"}</definedName>
    <definedName name="wrn_chi___tiÆt__1_3_2_2">{#N/A,#N/A,FALSE,"Chi tiÆt"}</definedName>
    <definedName name="wrn_chi___tiÆt__1_3_2_2_1">{#N/A,#N/A,FALSE,"Chi tiÆt"}</definedName>
    <definedName name="wrn_chi___tiÆt__1_3_2_2_1_1">{#N/A,#N/A,FALSE,"Chi tiÆt"}</definedName>
    <definedName name="wrn_chi___tiÆt__1_3_2_2_2">{#N/A,#N/A,FALSE,"Chi tiÆt"}</definedName>
    <definedName name="wrn_chi___tiÆt__1_3_2_3">{#N/A,#N/A,FALSE,"Chi tiÆt"}</definedName>
    <definedName name="wrn_chi___tiÆt__1_3_2_3_1">{#N/A,#N/A,FALSE,"Chi tiÆt"}</definedName>
    <definedName name="wrn_chi___tiÆt__1_3_2_4">{#N/A,#N/A,FALSE,"Chi tiÆt"}</definedName>
    <definedName name="wrn_chi___tiÆt__1_3_3">{#N/A,#N/A,FALSE,"Chi tiÆt"}</definedName>
    <definedName name="wrn_chi___tiÆt__1_3_3_1">{#N/A,#N/A,FALSE,"Chi tiÆt"}</definedName>
    <definedName name="wrn_chi___tiÆt__1_3_3_1_1">{#N/A,#N/A,FALSE,"Chi tiÆt"}</definedName>
    <definedName name="wrn_chi___tiÆt__1_3_3_1_1_1">{#N/A,#N/A,FALSE,"Chi tiÆt"}</definedName>
    <definedName name="wrn_chi___tiÆt__1_3_3_1_1_1_1">{#N/A,#N/A,FALSE,"Chi tiÆt"}</definedName>
    <definedName name="wrn_chi___tiÆt__1_3_3_1_1_2">{#N/A,#N/A,FALSE,"Chi tiÆt"}</definedName>
    <definedName name="wrn_chi___tiÆt__1_3_3_1_2">{#N/A,#N/A,FALSE,"Chi tiÆt"}</definedName>
    <definedName name="wrn_chi___tiÆt__1_3_3_1_2_1">{#N/A,#N/A,FALSE,"Chi tiÆt"}</definedName>
    <definedName name="wrn_chi___tiÆt__1_3_3_1_3">{#N/A,#N/A,FALSE,"Chi tiÆt"}</definedName>
    <definedName name="wrn_chi___tiÆt__1_3_3_2">{#N/A,#N/A,FALSE,"Chi tiÆt"}</definedName>
    <definedName name="wrn_chi___tiÆt__1_3_3_2_1">{#N/A,#N/A,FALSE,"Chi tiÆt"}</definedName>
    <definedName name="wrn_chi___tiÆt__1_3_3_2_1_1">{#N/A,#N/A,FALSE,"Chi tiÆt"}</definedName>
    <definedName name="wrn_chi___tiÆt__1_3_3_2_2">{#N/A,#N/A,FALSE,"Chi tiÆt"}</definedName>
    <definedName name="wrn_chi___tiÆt__1_3_3_3">{#N/A,#N/A,FALSE,"Chi tiÆt"}</definedName>
    <definedName name="wrn_chi___tiÆt__1_3_3_3_1">{#N/A,#N/A,FALSE,"Chi tiÆt"}</definedName>
    <definedName name="wrn_chi___tiÆt__1_3_3_4">{#N/A,#N/A,FALSE,"Chi tiÆt"}</definedName>
    <definedName name="wrn_chi___tiÆt__1_3_4">{#N/A,#N/A,FALSE,"Chi tiÆt"}</definedName>
    <definedName name="wrn_chi___tiÆt__1_3_4_1">{#N/A,#N/A,FALSE,"Chi tiÆt"}</definedName>
    <definedName name="wrn_chi___tiÆt__1_3_4_1_1">{#N/A,#N/A,FALSE,"Chi tiÆt"}</definedName>
    <definedName name="wrn_chi___tiÆt__1_3_4_1_1_1">{#N/A,#N/A,FALSE,"Chi tiÆt"}</definedName>
    <definedName name="wrn_chi___tiÆt__1_3_4_1_2">{#N/A,#N/A,FALSE,"Chi tiÆt"}</definedName>
    <definedName name="wrn_chi___tiÆt__1_3_4_2">{#N/A,#N/A,FALSE,"Chi tiÆt"}</definedName>
    <definedName name="wrn_chi___tiÆt__1_3_4_2_1">{#N/A,#N/A,FALSE,"Chi tiÆt"}</definedName>
    <definedName name="wrn_chi___tiÆt__1_3_4_3">{#N/A,#N/A,FALSE,"Chi tiÆt"}</definedName>
    <definedName name="wrn_chi___tiÆt__1_3_5">{#N/A,#N/A,FALSE,"Chi tiÆt"}</definedName>
    <definedName name="wrn_chi___tiÆt__1_3_5_1">{#N/A,#N/A,FALSE,"Chi tiÆt"}</definedName>
    <definedName name="wrn_chi___tiÆt__1_3_5_1_1">{#N/A,#N/A,FALSE,"Chi tiÆt"}</definedName>
    <definedName name="wrn_chi___tiÆt__1_3_5_2">{#N/A,#N/A,FALSE,"Chi tiÆt"}</definedName>
    <definedName name="wrn_chi___tiÆt__1_4">{#N/A,#N/A,FALSE,"Chi tiÆt"}</definedName>
    <definedName name="wrn_chi___tiÆt__1_4_1">{#N/A,#N/A,FALSE,"Chi tiÆt"}</definedName>
    <definedName name="wrn_chi___tiÆt__1_4_1_1">{#N/A,#N/A,FALSE,"Chi tiÆt"}</definedName>
    <definedName name="wrn_chi___tiÆt__1_4_1_1_1">{#N/A,#N/A,FALSE,"Chi tiÆt"}</definedName>
    <definedName name="wrn_chi___tiÆt__1_4_1_1_1_1">{#N/A,#N/A,FALSE,"Chi tiÆt"}</definedName>
    <definedName name="wrn_chi___tiÆt__1_4_1_1_1_1_1">{#N/A,#N/A,FALSE,"Chi tiÆt"}</definedName>
    <definedName name="wrn_chi___tiÆt__1_4_1_1_1_2">{#N/A,#N/A,FALSE,"Chi tiÆt"}</definedName>
    <definedName name="wrn_chi___tiÆt__1_4_1_1_2">{#N/A,#N/A,FALSE,"Chi tiÆt"}</definedName>
    <definedName name="wrn_chi___tiÆt__1_4_1_1_2_1">{#N/A,#N/A,FALSE,"Chi tiÆt"}</definedName>
    <definedName name="wrn_chi___tiÆt__1_4_1_1_3">{#N/A,#N/A,FALSE,"Chi tiÆt"}</definedName>
    <definedName name="wrn_chi___tiÆt__1_4_1_2">{#N/A,#N/A,FALSE,"Chi tiÆt"}</definedName>
    <definedName name="wrn_chi___tiÆt__1_4_1_2_1">{#N/A,#N/A,FALSE,"Chi tiÆt"}</definedName>
    <definedName name="wrn_chi___tiÆt__1_4_1_2_1_1">{#N/A,#N/A,FALSE,"Chi tiÆt"}</definedName>
    <definedName name="wrn_chi___tiÆt__1_4_1_2_2">{#N/A,#N/A,FALSE,"Chi tiÆt"}</definedName>
    <definedName name="wrn_chi___tiÆt__1_4_1_3">{#N/A,#N/A,FALSE,"Chi tiÆt"}</definedName>
    <definedName name="wrn_chi___tiÆt__1_4_1_3_1">{#N/A,#N/A,FALSE,"Chi tiÆt"}</definedName>
    <definedName name="wrn_chi___tiÆt__1_4_1_4">{#N/A,#N/A,FALSE,"Chi tiÆt"}</definedName>
    <definedName name="wrn_chi___tiÆt__1_4_2">{#N/A,#N/A,FALSE,"Chi tiÆt"}</definedName>
    <definedName name="wrn_chi___tiÆt__1_4_2_1">{#N/A,#N/A,FALSE,"Chi tiÆt"}</definedName>
    <definedName name="wrn_chi___tiÆt__1_4_2_1_1">{#N/A,#N/A,FALSE,"Chi tiÆt"}</definedName>
    <definedName name="wrn_chi___tiÆt__1_4_2_1_1_1">{#N/A,#N/A,FALSE,"Chi tiÆt"}</definedName>
    <definedName name="wrn_chi___tiÆt__1_4_2_1_2">{#N/A,#N/A,FALSE,"Chi tiÆt"}</definedName>
    <definedName name="wrn_chi___tiÆt__1_4_2_2">{#N/A,#N/A,FALSE,"Chi tiÆt"}</definedName>
    <definedName name="wrn_chi___tiÆt__1_4_2_2_1">{#N/A,#N/A,FALSE,"Chi tiÆt"}</definedName>
    <definedName name="wrn_chi___tiÆt__1_4_2_3">{#N/A,#N/A,FALSE,"Chi tiÆt"}</definedName>
    <definedName name="wrn_chi___tiÆt__1_4_3">{#N/A,#N/A,FALSE,"Chi tiÆt"}</definedName>
    <definedName name="wrn_chi___tiÆt__1_4_3_1">{#N/A,#N/A,FALSE,"Chi tiÆt"}</definedName>
    <definedName name="wrn_chi___tiÆt__1_4_3_1_1">{#N/A,#N/A,FALSE,"Chi tiÆt"}</definedName>
    <definedName name="wrn_chi___tiÆt__1_4_3_2">{#N/A,#N/A,FALSE,"Chi tiÆt"}</definedName>
    <definedName name="wrn_chi___tiÆt__1_4_4">{#N/A,#N/A,FALSE,"Chi tiÆt"}</definedName>
    <definedName name="wrn_chi___tiÆt__1_4_4_1">{#N/A,#N/A,FALSE,"Chi tiÆt"}</definedName>
    <definedName name="wrn_chi___tiÆt__1_4_5">{#N/A,#N/A,FALSE,"Chi tiÆt"}</definedName>
    <definedName name="wrn_chi___tiÆt__1_5">{#N/A,#N/A,FALSE,"Chi tiÆt"}</definedName>
    <definedName name="wrn_chi___tiÆt__1_5_1">{#N/A,#N/A,FALSE,"Chi tiÆt"}</definedName>
    <definedName name="wrn_chi___tiÆt__1_5_1_1">{#N/A,#N/A,FALSE,"Chi tiÆt"}</definedName>
    <definedName name="wrn_chi___tiÆt__1_5_1_1_1">{#N/A,#N/A,FALSE,"Chi tiÆt"}</definedName>
    <definedName name="wrn_chi___tiÆt__1_5_1_1_1_1">{#N/A,#N/A,FALSE,"Chi tiÆt"}</definedName>
    <definedName name="wrn_chi___tiÆt__1_5_1_1_2">{#N/A,#N/A,FALSE,"Chi tiÆt"}</definedName>
    <definedName name="wrn_chi___tiÆt__1_5_1_2">{#N/A,#N/A,FALSE,"Chi tiÆt"}</definedName>
    <definedName name="wrn_chi___tiÆt__1_5_1_2_1">{#N/A,#N/A,FALSE,"Chi tiÆt"}</definedName>
    <definedName name="wrn_chi___tiÆt__1_5_1_3">{#N/A,#N/A,FALSE,"Chi tiÆt"}</definedName>
    <definedName name="wrn_chi___tiÆt__1_5_2">{#N/A,#N/A,FALSE,"Chi tiÆt"}</definedName>
    <definedName name="wrn_chi___tiÆt__1_5_2_1">{#N/A,#N/A,FALSE,"Chi tiÆt"}</definedName>
    <definedName name="wrn_chi___tiÆt__1_5_2_1_1">{#N/A,#N/A,FALSE,"Chi tiÆt"}</definedName>
    <definedName name="wrn_chi___tiÆt__1_5_2_2">{#N/A,#N/A,FALSE,"Chi tiÆt"}</definedName>
    <definedName name="wrn_chi___tiÆt__1_5_3">{#N/A,#N/A,FALSE,"Chi tiÆt"}</definedName>
    <definedName name="wrn_chi___tiÆt__1_5_3_1">{#N/A,#N/A,FALSE,"Chi tiÆt"}</definedName>
    <definedName name="wrn_chi___tiÆt__1_5_4">{#N/A,#N/A,FALSE,"Chi tiÆt"}</definedName>
    <definedName name="wrn_chi___tiÆt__2">{#N/A,#N/A,FALSE,"Chi tiÆt"}</definedName>
    <definedName name="wrn_chi___tiÆt__2_1">{#N/A,#N/A,FALSE,"Chi tiÆt"}</definedName>
    <definedName name="wrn_chi___tiÆt__2_1_1">{#N/A,#N/A,FALSE,"Chi tiÆt"}</definedName>
    <definedName name="wrn_chi___tiÆt__2_1_1_1">{#N/A,#N/A,FALSE,"Chi tiÆt"}</definedName>
    <definedName name="wrn_chi___tiÆt__2_1_1_1_1">{#N/A,#N/A,FALSE,"Chi tiÆt"}</definedName>
    <definedName name="wrn_chi___tiÆt__2_1_1_1_1_1">{#N/A,#N/A,FALSE,"Chi tiÆt"}</definedName>
    <definedName name="wrn_chi___tiÆt__2_1_1_1_1_1_1">{#N/A,#N/A,FALSE,"Chi tiÆt"}</definedName>
    <definedName name="wrn_chi___tiÆt__2_1_1_1_1_1_1_1">{#N/A,#N/A,FALSE,"Chi tiÆt"}</definedName>
    <definedName name="wrn_chi___tiÆt__2_1_1_1_1_1_2">{#N/A,#N/A,FALSE,"Chi tiÆt"}</definedName>
    <definedName name="wrn_chi___tiÆt__2_1_1_1_1_2">{#N/A,#N/A,FALSE,"Chi tiÆt"}</definedName>
    <definedName name="wrn_chi___tiÆt__2_1_1_1_1_2_1">{#N/A,#N/A,FALSE,"Chi tiÆt"}</definedName>
    <definedName name="wrn_chi___tiÆt__2_1_1_1_1_3">{#N/A,#N/A,FALSE,"Chi tiÆt"}</definedName>
    <definedName name="wrn_chi___tiÆt__2_1_1_1_2">{#N/A,#N/A,FALSE,"Chi tiÆt"}</definedName>
    <definedName name="wrn_chi___tiÆt__2_1_1_1_2_1">{#N/A,#N/A,FALSE,"Chi tiÆt"}</definedName>
    <definedName name="wrn_chi___tiÆt__2_1_1_1_2_1_1">{#N/A,#N/A,FALSE,"Chi tiÆt"}</definedName>
    <definedName name="wrn_chi___tiÆt__2_1_1_1_2_2">{#N/A,#N/A,FALSE,"Chi tiÆt"}</definedName>
    <definedName name="wrn_chi___tiÆt__2_1_1_1_3">{#N/A,#N/A,FALSE,"Chi tiÆt"}</definedName>
    <definedName name="wrn_chi___tiÆt__2_1_1_1_3_1">{#N/A,#N/A,FALSE,"Chi tiÆt"}</definedName>
    <definedName name="wrn_chi___tiÆt__2_1_1_1_4">{#N/A,#N/A,FALSE,"Chi tiÆt"}</definedName>
    <definedName name="wrn_chi___tiÆt__2_1_1_2">{#N/A,#N/A,FALSE,"Chi tiÆt"}</definedName>
    <definedName name="wrn_chi___tiÆt__2_1_1_2_1">{#N/A,#N/A,FALSE,"Chi tiÆt"}</definedName>
    <definedName name="wrn_chi___tiÆt__2_1_1_2_1_1">{#N/A,#N/A,FALSE,"Chi tiÆt"}</definedName>
    <definedName name="wrn_chi___tiÆt__2_1_1_2_1_1_1">{#N/A,#N/A,FALSE,"Chi tiÆt"}</definedName>
    <definedName name="wrn_chi___tiÆt__2_1_1_2_1_2">{#N/A,#N/A,FALSE,"Chi tiÆt"}</definedName>
    <definedName name="wrn_chi___tiÆt__2_1_1_2_2">{#N/A,#N/A,FALSE,"Chi tiÆt"}</definedName>
    <definedName name="wrn_chi___tiÆt__2_1_1_2_2_1">{#N/A,#N/A,FALSE,"Chi tiÆt"}</definedName>
    <definedName name="wrn_chi___tiÆt__2_1_1_2_3">{#N/A,#N/A,FALSE,"Chi tiÆt"}</definedName>
    <definedName name="wrn_chi___tiÆt__2_1_1_3">{#N/A,#N/A,FALSE,"Chi tiÆt"}</definedName>
    <definedName name="wrn_chi___tiÆt__2_1_1_3_1">{#N/A,#N/A,FALSE,"Chi tiÆt"}</definedName>
    <definedName name="wrn_chi___tiÆt__2_1_1_3_1_1">{#N/A,#N/A,FALSE,"Chi tiÆt"}</definedName>
    <definedName name="wrn_chi___tiÆt__2_1_1_3_2">{#N/A,#N/A,FALSE,"Chi tiÆt"}</definedName>
    <definedName name="wrn_chi___tiÆt__2_1_1_4">{#N/A,#N/A,FALSE,"Chi tiÆt"}</definedName>
    <definedName name="wrn_chi___tiÆt__2_1_1_4_1">{#N/A,#N/A,FALSE,"Chi tiÆt"}</definedName>
    <definedName name="wrn_chi___tiÆt__2_1_1_5">{#N/A,#N/A,FALSE,"Chi tiÆt"}</definedName>
    <definedName name="wrn_chi___tiÆt__2_1_2">{#N/A,#N/A,FALSE,"Chi tiÆt"}</definedName>
    <definedName name="wrn_chi___tiÆt__2_1_2_1">{#N/A,#N/A,FALSE,"Chi tiÆt"}</definedName>
    <definedName name="wrn_chi___tiÆt__2_1_2_1_1">{#N/A,#N/A,FALSE,"Chi tiÆt"}</definedName>
    <definedName name="wrn_chi___tiÆt__2_1_2_1_1_1">{#N/A,#N/A,FALSE,"Chi tiÆt"}</definedName>
    <definedName name="wrn_chi___tiÆt__2_1_2_1_1_1_1">{#N/A,#N/A,FALSE,"Chi tiÆt"}</definedName>
    <definedName name="wrn_chi___tiÆt__2_1_2_1_1_2">{#N/A,#N/A,FALSE,"Chi tiÆt"}</definedName>
    <definedName name="wrn_chi___tiÆt__2_1_2_1_2">{#N/A,#N/A,FALSE,"Chi tiÆt"}</definedName>
    <definedName name="wrn_chi___tiÆt__2_1_2_1_2_1">{#N/A,#N/A,FALSE,"Chi tiÆt"}</definedName>
    <definedName name="wrn_chi___tiÆt__2_1_2_1_3">{#N/A,#N/A,FALSE,"Chi tiÆt"}</definedName>
    <definedName name="wrn_chi___tiÆt__2_1_2_2">{#N/A,#N/A,FALSE,"Chi tiÆt"}</definedName>
    <definedName name="wrn_chi___tiÆt__2_1_2_2_1">{#N/A,#N/A,FALSE,"Chi tiÆt"}</definedName>
    <definedName name="wrn_chi___tiÆt__2_1_2_2_1_1">{#N/A,#N/A,FALSE,"Chi tiÆt"}</definedName>
    <definedName name="wrn_chi___tiÆt__2_1_2_2_2">{#N/A,#N/A,FALSE,"Chi tiÆt"}</definedName>
    <definedName name="wrn_chi___tiÆt__2_1_2_3">{#N/A,#N/A,FALSE,"Chi tiÆt"}</definedName>
    <definedName name="wrn_chi___tiÆt__2_1_2_3_1">{#N/A,#N/A,FALSE,"Chi tiÆt"}</definedName>
    <definedName name="wrn_chi___tiÆt__2_1_2_4">{#N/A,#N/A,FALSE,"Chi tiÆt"}</definedName>
    <definedName name="wrn_chi___tiÆt__2_1_3">{#N/A,#N/A,FALSE,"Chi tiÆt"}</definedName>
    <definedName name="wrn_chi___tiÆt__2_1_3_1">{#N/A,#N/A,FALSE,"Chi tiÆt"}</definedName>
    <definedName name="wrn_chi___tiÆt__2_1_3_1_1">{#N/A,#N/A,FALSE,"Chi tiÆt"}</definedName>
    <definedName name="wrn_chi___tiÆt__2_1_3_1_1_1">{#N/A,#N/A,FALSE,"Chi tiÆt"}</definedName>
    <definedName name="wrn_chi___tiÆt__2_1_3_1_1_1_1">{#N/A,#N/A,FALSE,"Chi tiÆt"}</definedName>
    <definedName name="wrn_chi___tiÆt__2_1_3_1_1_2">{#N/A,#N/A,FALSE,"Chi tiÆt"}</definedName>
    <definedName name="wrn_chi___tiÆt__2_1_3_1_2">{#N/A,#N/A,FALSE,"Chi tiÆt"}</definedName>
    <definedName name="wrn_chi___tiÆt__2_1_3_1_2_1">{#N/A,#N/A,FALSE,"Chi tiÆt"}</definedName>
    <definedName name="wrn_chi___tiÆt__2_1_3_1_3">{#N/A,#N/A,FALSE,"Chi tiÆt"}</definedName>
    <definedName name="wrn_chi___tiÆt__2_1_3_2">{#N/A,#N/A,FALSE,"Chi tiÆt"}</definedName>
    <definedName name="wrn_chi___tiÆt__2_1_3_2_1">{#N/A,#N/A,FALSE,"Chi tiÆt"}</definedName>
    <definedName name="wrn_chi___tiÆt__2_1_3_2_1_1">{#N/A,#N/A,FALSE,"Chi tiÆt"}</definedName>
    <definedName name="wrn_chi___tiÆt__2_1_3_2_2">{#N/A,#N/A,FALSE,"Chi tiÆt"}</definedName>
    <definedName name="wrn_chi___tiÆt__2_1_3_3">{#N/A,#N/A,FALSE,"Chi tiÆt"}</definedName>
    <definedName name="wrn_chi___tiÆt__2_1_3_3_1">{#N/A,#N/A,FALSE,"Chi tiÆt"}</definedName>
    <definedName name="wrn_chi___tiÆt__2_1_3_4">{#N/A,#N/A,FALSE,"Chi tiÆt"}</definedName>
    <definedName name="wrn_chi___tiÆt__2_1_4">{#N/A,#N/A,FALSE,"Chi tiÆt"}</definedName>
    <definedName name="wrn_chi___tiÆt__2_1_4_1">{#N/A,#N/A,FALSE,"Chi tiÆt"}</definedName>
    <definedName name="wrn_chi___tiÆt__2_1_4_1_1">{#N/A,#N/A,FALSE,"Chi tiÆt"}</definedName>
    <definedName name="wrn_chi___tiÆt__2_1_4_1_1_1">{#N/A,#N/A,FALSE,"Chi tiÆt"}</definedName>
    <definedName name="wrn_chi___tiÆt__2_1_4_1_2">{#N/A,#N/A,FALSE,"Chi tiÆt"}</definedName>
    <definedName name="wrn_chi___tiÆt__2_1_4_2">{#N/A,#N/A,FALSE,"Chi tiÆt"}</definedName>
    <definedName name="wrn_chi___tiÆt__2_1_4_2_1">{#N/A,#N/A,FALSE,"Chi tiÆt"}</definedName>
    <definedName name="wrn_chi___tiÆt__2_1_4_3">{#N/A,#N/A,FALSE,"Chi tiÆt"}</definedName>
    <definedName name="wrn_chi___tiÆt__2_1_5">{#N/A,#N/A,FALSE,"Chi tiÆt"}</definedName>
    <definedName name="wrn_chi___tiÆt__2_1_5_1">{#N/A,#N/A,FALSE,"Chi tiÆt"}</definedName>
    <definedName name="wrn_chi___tiÆt__2_1_5_1_1">{#N/A,#N/A,FALSE,"Chi tiÆt"}</definedName>
    <definedName name="wrn_chi___tiÆt__2_1_5_2">{#N/A,#N/A,FALSE,"Chi tiÆt"}</definedName>
    <definedName name="wrn_chi___tiÆt__2_2">{#N/A,#N/A,FALSE,"Chi tiÆt"}</definedName>
    <definedName name="wrn_chi___tiÆt__2_2_1">{#N/A,#N/A,FALSE,"Chi tiÆt"}</definedName>
    <definedName name="wrn_chi___tiÆt__2_2_1_1">{#N/A,#N/A,FALSE,"Chi tiÆt"}</definedName>
    <definedName name="wrn_chi___tiÆt__2_2_1_1_1">{#N/A,#N/A,FALSE,"Chi tiÆt"}</definedName>
    <definedName name="wrn_chi___tiÆt__2_2_1_1_1_1">{#N/A,#N/A,FALSE,"Chi tiÆt"}</definedName>
    <definedName name="wrn_chi___tiÆt__2_2_1_1_1_1_1">{#N/A,#N/A,FALSE,"Chi tiÆt"}</definedName>
    <definedName name="wrn_chi___tiÆt__2_2_1_1_1_1_1_1">{#N/A,#N/A,FALSE,"Chi tiÆt"}</definedName>
    <definedName name="wrn_chi___tiÆt__2_2_1_1_1_1_2">{#N/A,#N/A,FALSE,"Chi tiÆt"}</definedName>
    <definedName name="wrn_chi___tiÆt__2_2_1_1_1_2">{#N/A,#N/A,FALSE,"Chi tiÆt"}</definedName>
    <definedName name="wrn_chi___tiÆt__2_2_1_1_1_2_1">{#N/A,#N/A,FALSE,"Chi tiÆt"}</definedName>
    <definedName name="wrn_chi___tiÆt__2_2_1_1_1_3">{#N/A,#N/A,FALSE,"Chi tiÆt"}</definedName>
    <definedName name="wrn_chi___tiÆt__2_2_1_1_2">{#N/A,#N/A,FALSE,"Chi tiÆt"}</definedName>
    <definedName name="wrn_chi___tiÆt__2_2_1_1_2_1">{#N/A,#N/A,FALSE,"Chi tiÆt"}</definedName>
    <definedName name="wrn_chi___tiÆt__2_2_1_1_2_1_1">{#N/A,#N/A,FALSE,"Chi tiÆt"}</definedName>
    <definedName name="wrn_chi___tiÆt__2_2_1_1_2_2">{#N/A,#N/A,FALSE,"Chi tiÆt"}</definedName>
    <definedName name="wrn_chi___tiÆt__2_2_1_1_3">{#N/A,#N/A,FALSE,"Chi tiÆt"}</definedName>
    <definedName name="wrn_chi___tiÆt__2_2_1_1_3_1">{#N/A,#N/A,FALSE,"Chi tiÆt"}</definedName>
    <definedName name="wrn_chi___tiÆt__2_2_1_1_4">{#N/A,#N/A,FALSE,"Chi tiÆt"}</definedName>
    <definedName name="wrn_chi___tiÆt__2_2_1_2">{#N/A,#N/A,FALSE,"Chi tiÆt"}</definedName>
    <definedName name="wrn_chi___tiÆt__2_2_1_2_1">{#N/A,#N/A,FALSE,"Chi tiÆt"}</definedName>
    <definedName name="wrn_chi___tiÆt__2_2_1_2_1_1">{#N/A,#N/A,FALSE,"Chi tiÆt"}</definedName>
    <definedName name="wrn_chi___tiÆt__2_2_1_2_1_1_1">{#N/A,#N/A,FALSE,"Chi tiÆt"}</definedName>
    <definedName name="wrn_chi___tiÆt__2_2_1_2_1_2">{#N/A,#N/A,FALSE,"Chi tiÆt"}</definedName>
    <definedName name="wrn_chi___tiÆt__2_2_1_2_2">{#N/A,#N/A,FALSE,"Chi tiÆt"}</definedName>
    <definedName name="wrn_chi___tiÆt__2_2_1_2_2_1">{#N/A,#N/A,FALSE,"Chi tiÆt"}</definedName>
    <definedName name="wrn_chi___tiÆt__2_2_1_2_3">{#N/A,#N/A,FALSE,"Chi tiÆt"}</definedName>
    <definedName name="wrn_chi___tiÆt__2_2_1_3">{#N/A,#N/A,FALSE,"Chi tiÆt"}</definedName>
    <definedName name="wrn_chi___tiÆt__2_2_1_3_1">{#N/A,#N/A,FALSE,"Chi tiÆt"}</definedName>
    <definedName name="wrn_chi___tiÆt__2_2_1_3_1_1">{#N/A,#N/A,FALSE,"Chi tiÆt"}</definedName>
    <definedName name="wrn_chi___tiÆt__2_2_1_3_2">{#N/A,#N/A,FALSE,"Chi tiÆt"}</definedName>
    <definedName name="wrn_chi___tiÆt__2_2_1_4">{#N/A,#N/A,FALSE,"Chi tiÆt"}</definedName>
    <definedName name="wrn_chi___tiÆt__2_2_1_4_1">{#N/A,#N/A,FALSE,"Chi tiÆt"}</definedName>
    <definedName name="wrn_chi___tiÆt__2_2_1_5">{#N/A,#N/A,FALSE,"Chi tiÆt"}</definedName>
    <definedName name="wrn_chi___tiÆt__2_2_2">{#N/A,#N/A,FALSE,"Chi tiÆt"}</definedName>
    <definedName name="wrn_chi___tiÆt__2_2_2_1">{#N/A,#N/A,FALSE,"Chi tiÆt"}</definedName>
    <definedName name="wrn_chi___tiÆt__2_2_2_1_1">{#N/A,#N/A,FALSE,"Chi tiÆt"}</definedName>
    <definedName name="wrn_chi___tiÆt__2_2_2_1_1_1">{#N/A,#N/A,FALSE,"Chi tiÆt"}</definedName>
    <definedName name="wrn_chi___tiÆt__2_2_2_1_1_1_1">{#N/A,#N/A,FALSE,"Chi tiÆt"}</definedName>
    <definedName name="wrn_chi___tiÆt__2_2_2_1_1_2">{#N/A,#N/A,FALSE,"Chi tiÆt"}</definedName>
    <definedName name="wrn_chi___tiÆt__2_2_2_1_2">{#N/A,#N/A,FALSE,"Chi tiÆt"}</definedName>
    <definedName name="wrn_chi___tiÆt__2_2_2_1_2_1">{#N/A,#N/A,FALSE,"Chi tiÆt"}</definedName>
    <definedName name="wrn_chi___tiÆt__2_2_2_1_3">{#N/A,#N/A,FALSE,"Chi tiÆt"}</definedName>
    <definedName name="wrn_chi___tiÆt__2_2_2_2">{#N/A,#N/A,FALSE,"Chi tiÆt"}</definedName>
    <definedName name="wrn_chi___tiÆt__2_2_2_2_1">{#N/A,#N/A,FALSE,"Chi tiÆt"}</definedName>
    <definedName name="wrn_chi___tiÆt__2_2_2_2_1_1">{#N/A,#N/A,FALSE,"Chi tiÆt"}</definedName>
    <definedName name="wrn_chi___tiÆt__2_2_2_2_2">{#N/A,#N/A,FALSE,"Chi tiÆt"}</definedName>
    <definedName name="wrn_chi___tiÆt__2_2_2_3">{#N/A,#N/A,FALSE,"Chi tiÆt"}</definedName>
    <definedName name="wrn_chi___tiÆt__2_2_2_3_1">{#N/A,#N/A,FALSE,"Chi tiÆt"}</definedName>
    <definedName name="wrn_chi___tiÆt__2_2_2_4">{#N/A,#N/A,FALSE,"Chi tiÆt"}</definedName>
    <definedName name="wrn_chi___tiÆt__2_2_3">{#N/A,#N/A,FALSE,"Chi tiÆt"}</definedName>
    <definedName name="wrn_chi___tiÆt__2_2_3_1">{#N/A,#N/A,FALSE,"Chi tiÆt"}</definedName>
    <definedName name="wrn_chi___tiÆt__2_2_3_1_1">{#N/A,#N/A,FALSE,"Chi tiÆt"}</definedName>
    <definedName name="wrn_chi___tiÆt__2_2_3_1_1_1">{#N/A,#N/A,FALSE,"Chi tiÆt"}</definedName>
    <definedName name="wrn_chi___tiÆt__2_2_3_1_1_1_1">{#N/A,#N/A,FALSE,"Chi tiÆt"}</definedName>
    <definedName name="wrn_chi___tiÆt__2_2_3_1_1_2">{#N/A,#N/A,FALSE,"Chi tiÆt"}</definedName>
    <definedName name="wrn_chi___tiÆt__2_2_3_1_2">{#N/A,#N/A,FALSE,"Chi tiÆt"}</definedName>
    <definedName name="wrn_chi___tiÆt__2_2_3_1_2_1">{#N/A,#N/A,FALSE,"Chi tiÆt"}</definedName>
    <definedName name="wrn_chi___tiÆt__2_2_3_1_3">{#N/A,#N/A,FALSE,"Chi tiÆt"}</definedName>
    <definedName name="wrn_chi___tiÆt__2_2_3_2">{#N/A,#N/A,FALSE,"Chi tiÆt"}</definedName>
    <definedName name="wrn_chi___tiÆt__2_2_3_2_1">{#N/A,#N/A,FALSE,"Chi tiÆt"}</definedName>
    <definedName name="wrn_chi___tiÆt__2_2_3_2_1_1">{#N/A,#N/A,FALSE,"Chi tiÆt"}</definedName>
    <definedName name="wrn_chi___tiÆt__2_2_3_2_2">{#N/A,#N/A,FALSE,"Chi tiÆt"}</definedName>
    <definedName name="wrn_chi___tiÆt__2_2_3_3">{#N/A,#N/A,FALSE,"Chi tiÆt"}</definedName>
    <definedName name="wrn_chi___tiÆt__2_2_3_3_1">{#N/A,#N/A,FALSE,"Chi tiÆt"}</definedName>
    <definedName name="wrn_chi___tiÆt__2_2_3_4">{#N/A,#N/A,FALSE,"Chi tiÆt"}</definedName>
    <definedName name="wrn_chi___tiÆt__2_2_4">{#N/A,#N/A,FALSE,"Chi tiÆt"}</definedName>
    <definedName name="wrn_chi___tiÆt__2_2_4_1">{#N/A,#N/A,FALSE,"Chi tiÆt"}</definedName>
    <definedName name="wrn_chi___tiÆt__2_2_4_1_1">{#N/A,#N/A,FALSE,"Chi tiÆt"}</definedName>
    <definedName name="wrn_chi___tiÆt__2_2_4_1_1_1">{#N/A,#N/A,FALSE,"Chi tiÆt"}</definedName>
    <definedName name="wrn_chi___tiÆt__2_2_4_1_2">{#N/A,#N/A,FALSE,"Chi tiÆt"}</definedName>
    <definedName name="wrn_chi___tiÆt__2_2_4_2">{#N/A,#N/A,FALSE,"Chi tiÆt"}</definedName>
    <definedName name="wrn_chi___tiÆt__2_2_4_2_1">{#N/A,#N/A,FALSE,"Chi tiÆt"}</definedName>
    <definedName name="wrn_chi___tiÆt__2_2_4_3">{#N/A,#N/A,FALSE,"Chi tiÆt"}</definedName>
    <definedName name="wrn_chi___tiÆt__2_2_5">{#N/A,#N/A,FALSE,"Chi tiÆt"}</definedName>
    <definedName name="wrn_chi___tiÆt__2_2_5_1">{#N/A,#N/A,FALSE,"Chi tiÆt"}</definedName>
    <definedName name="wrn_chi___tiÆt__2_2_5_1_1">{#N/A,#N/A,FALSE,"Chi tiÆt"}</definedName>
    <definedName name="wrn_chi___tiÆt__2_2_5_2">{#N/A,#N/A,FALSE,"Chi tiÆt"}</definedName>
    <definedName name="wrn_chi___tiÆt__2_3">{#N/A,#N/A,FALSE,"Chi tiÆt"}</definedName>
    <definedName name="wrn_chi___tiÆt__2_3_1">{#N/A,#N/A,FALSE,"Chi tiÆt"}</definedName>
    <definedName name="wrn_chi___tiÆt__2_3_1_1">{#N/A,#N/A,FALSE,"Chi tiÆt"}</definedName>
    <definedName name="wrn_chi___tiÆt__2_3_1_1_1">{#N/A,#N/A,FALSE,"Chi tiÆt"}</definedName>
    <definedName name="wrn_chi___tiÆt__2_3_1_1_1_1">{#N/A,#N/A,FALSE,"Chi tiÆt"}</definedName>
    <definedName name="wrn_chi___tiÆt__2_3_1_1_1_1_1">{#N/A,#N/A,FALSE,"Chi tiÆt"}</definedName>
    <definedName name="wrn_chi___tiÆt__2_3_1_1_1_1_1_1">{#N/A,#N/A,FALSE,"Chi tiÆt"}</definedName>
    <definedName name="wrn_chi___tiÆt__2_3_1_1_1_1_2">{#N/A,#N/A,FALSE,"Chi tiÆt"}</definedName>
    <definedName name="wrn_chi___tiÆt__2_3_1_1_1_2">{#N/A,#N/A,FALSE,"Chi tiÆt"}</definedName>
    <definedName name="wrn_chi___tiÆt__2_3_1_1_1_2_1">{#N/A,#N/A,FALSE,"Chi tiÆt"}</definedName>
    <definedName name="wrn_chi___tiÆt__2_3_1_1_1_3">{#N/A,#N/A,FALSE,"Chi tiÆt"}</definedName>
    <definedName name="wrn_chi___tiÆt__2_3_1_1_2">{#N/A,#N/A,FALSE,"Chi tiÆt"}</definedName>
    <definedName name="wrn_chi___tiÆt__2_3_1_1_2_1">{#N/A,#N/A,FALSE,"Chi tiÆt"}</definedName>
    <definedName name="wrn_chi___tiÆt__2_3_1_1_2_1_1">{#N/A,#N/A,FALSE,"Chi tiÆt"}</definedName>
    <definedName name="wrn_chi___tiÆt__2_3_1_1_2_2">{#N/A,#N/A,FALSE,"Chi tiÆt"}</definedName>
    <definedName name="wrn_chi___tiÆt__2_3_1_1_3">{#N/A,#N/A,FALSE,"Chi tiÆt"}</definedName>
    <definedName name="wrn_chi___tiÆt__2_3_1_1_3_1">{#N/A,#N/A,FALSE,"Chi tiÆt"}</definedName>
    <definedName name="wrn_chi___tiÆt__2_3_1_1_4">{#N/A,#N/A,FALSE,"Chi tiÆt"}</definedName>
    <definedName name="wrn_chi___tiÆt__2_3_1_2">{#N/A,#N/A,FALSE,"Chi tiÆt"}</definedName>
    <definedName name="wrn_chi___tiÆt__2_3_1_2_1">{#N/A,#N/A,FALSE,"Chi tiÆt"}</definedName>
    <definedName name="wrn_chi___tiÆt__2_3_1_2_1_1">{#N/A,#N/A,FALSE,"Chi tiÆt"}</definedName>
    <definedName name="wrn_chi___tiÆt__2_3_1_2_1_1_1">{#N/A,#N/A,FALSE,"Chi tiÆt"}</definedName>
    <definedName name="wrn_chi___tiÆt__2_3_1_2_1_2">{#N/A,#N/A,FALSE,"Chi tiÆt"}</definedName>
    <definedName name="wrn_chi___tiÆt__2_3_1_2_2">{#N/A,#N/A,FALSE,"Chi tiÆt"}</definedName>
    <definedName name="wrn_chi___tiÆt__2_3_1_2_2_1">{#N/A,#N/A,FALSE,"Chi tiÆt"}</definedName>
    <definedName name="wrn_chi___tiÆt__2_3_1_2_3">{#N/A,#N/A,FALSE,"Chi tiÆt"}</definedName>
    <definedName name="wrn_chi___tiÆt__2_3_1_3">{#N/A,#N/A,FALSE,"Chi tiÆt"}</definedName>
    <definedName name="wrn_chi___tiÆt__2_3_1_3_1">{#N/A,#N/A,FALSE,"Chi tiÆt"}</definedName>
    <definedName name="wrn_chi___tiÆt__2_3_1_3_1_1">{#N/A,#N/A,FALSE,"Chi tiÆt"}</definedName>
    <definedName name="wrn_chi___tiÆt__2_3_1_3_2">{#N/A,#N/A,FALSE,"Chi tiÆt"}</definedName>
    <definedName name="wrn_chi___tiÆt__2_3_1_4">{#N/A,#N/A,FALSE,"Chi tiÆt"}</definedName>
    <definedName name="wrn_chi___tiÆt__2_3_1_4_1">{#N/A,#N/A,FALSE,"Chi tiÆt"}</definedName>
    <definedName name="wrn_chi___tiÆt__2_3_1_5">{#N/A,#N/A,FALSE,"Chi tiÆt"}</definedName>
    <definedName name="wrn_chi___tiÆt__2_3_2">{#N/A,#N/A,FALSE,"Chi tiÆt"}</definedName>
    <definedName name="wrn_chi___tiÆt__2_3_2_1">{#N/A,#N/A,FALSE,"Chi tiÆt"}</definedName>
    <definedName name="wrn_chi___tiÆt__2_3_2_1_1">{#N/A,#N/A,FALSE,"Chi tiÆt"}</definedName>
    <definedName name="wrn_chi___tiÆt__2_3_2_1_1_1">{#N/A,#N/A,FALSE,"Chi tiÆt"}</definedName>
    <definedName name="wrn_chi___tiÆt__2_3_2_1_1_1_1">{#N/A,#N/A,FALSE,"Chi tiÆt"}</definedName>
    <definedName name="wrn_chi___tiÆt__2_3_2_1_1_2">{#N/A,#N/A,FALSE,"Chi tiÆt"}</definedName>
    <definedName name="wrn_chi___tiÆt__2_3_2_1_2">{#N/A,#N/A,FALSE,"Chi tiÆt"}</definedName>
    <definedName name="wrn_chi___tiÆt__2_3_2_1_2_1">{#N/A,#N/A,FALSE,"Chi tiÆt"}</definedName>
    <definedName name="wrn_chi___tiÆt__2_3_2_1_3">{#N/A,#N/A,FALSE,"Chi tiÆt"}</definedName>
    <definedName name="wrn_chi___tiÆt__2_3_2_2">{#N/A,#N/A,FALSE,"Chi tiÆt"}</definedName>
    <definedName name="wrn_chi___tiÆt__2_3_2_2_1">{#N/A,#N/A,FALSE,"Chi tiÆt"}</definedName>
    <definedName name="wrn_chi___tiÆt__2_3_2_2_1_1">{#N/A,#N/A,FALSE,"Chi tiÆt"}</definedName>
    <definedName name="wrn_chi___tiÆt__2_3_2_2_2">{#N/A,#N/A,FALSE,"Chi tiÆt"}</definedName>
    <definedName name="wrn_chi___tiÆt__2_3_2_3">{#N/A,#N/A,FALSE,"Chi tiÆt"}</definedName>
    <definedName name="wrn_chi___tiÆt__2_3_2_3_1">{#N/A,#N/A,FALSE,"Chi tiÆt"}</definedName>
    <definedName name="wrn_chi___tiÆt__2_3_2_4">{#N/A,#N/A,FALSE,"Chi tiÆt"}</definedName>
    <definedName name="wrn_chi___tiÆt__2_3_3">{#N/A,#N/A,FALSE,"Chi tiÆt"}</definedName>
    <definedName name="wrn_chi___tiÆt__2_3_3_1">{#N/A,#N/A,FALSE,"Chi tiÆt"}</definedName>
    <definedName name="wrn_chi___tiÆt__2_3_3_1_1">{#N/A,#N/A,FALSE,"Chi tiÆt"}</definedName>
    <definedName name="wrn_chi___tiÆt__2_3_3_1_1_1">{#N/A,#N/A,FALSE,"Chi tiÆt"}</definedName>
    <definedName name="wrn_chi___tiÆt__2_3_3_1_1_1_1">{#N/A,#N/A,FALSE,"Chi tiÆt"}</definedName>
    <definedName name="wrn_chi___tiÆt__2_3_3_1_1_2">{#N/A,#N/A,FALSE,"Chi tiÆt"}</definedName>
    <definedName name="wrn_chi___tiÆt__2_3_3_1_2">{#N/A,#N/A,FALSE,"Chi tiÆt"}</definedName>
    <definedName name="wrn_chi___tiÆt__2_3_3_1_2_1">{#N/A,#N/A,FALSE,"Chi tiÆt"}</definedName>
    <definedName name="wrn_chi___tiÆt__2_3_3_1_3">{#N/A,#N/A,FALSE,"Chi tiÆt"}</definedName>
    <definedName name="wrn_chi___tiÆt__2_3_3_2">{#N/A,#N/A,FALSE,"Chi tiÆt"}</definedName>
    <definedName name="wrn_chi___tiÆt__2_3_3_2_1">{#N/A,#N/A,FALSE,"Chi tiÆt"}</definedName>
    <definedName name="wrn_chi___tiÆt__2_3_3_2_1_1">{#N/A,#N/A,FALSE,"Chi tiÆt"}</definedName>
    <definedName name="wrn_chi___tiÆt__2_3_3_2_2">{#N/A,#N/A,FALSE,"Chi tiÆt"}</definedName>
    <definedName name="wrn_chi___tiÆt__2_3_3_3">{#N/A,#N/A,FALSE,"Chi tiÆt"}</definedName>
    <definedName name="wrn_chi___tiÆt__2_3_3_3_1">{#N/A,#N/A,FALSE,"Chi tiÆt"}</definedName>
    <definedName name="wrn_chi___tiÆt__2_3_3_4">{#N/A,#N/A,FALSE,"Chi tiÆt"}</definedName>
    <definedName name="wrn_chi___tiÆt__2_3_4">{#N/A,#N/A,FALSE,"Chi tiÆt"}</definedName>
    <definedName name="wrn_chi___tiÆt__2_3_4_1">{#N/A,#N/A,FALSE,"Chi tiÆt"}</definedName>
    <definedName name="wrn_chi___tiÆt__2_3_4_1_1">{#N/A,#N/A,FALSE,"Chi tiÆt"}</definedName>
    <definedName name="wrn_chi___tiÆt__2_3_4_1_1_1">{#N/A,#N/A,FALSE,"Chi tiÆt"}</definedName>
    <definedName name="wrn_chi___tiÆt__2_3_4_1_2">{#N/A,#N/A,FALSE,"Chi tiÆt"}</definedName>
    <definedName name="wrn_chi___tiÆt__2_3_4_2">{#N/A,#N/A,FALSE,"Chi tiÆt"}</definedName>
    <definedName name="wrn_chi___tiÆt__2_3_4_2_1">{#N/A,#N/A,FALSE,"Chi tiÆt"}</definedName>
    <definedName name="wrn_chi___tiÆt__2_3_4_3">{#N/A,#N/A,FALSE,"Chi tiÆt"}</definedName>
    <definedName name="wrn_chi___tiÆt__2_3_5">{#N/A,#N/A,FALSE,"Chi tiÆt"}</definedName>
    <definedName name="wrn_chi___tiÆt__2_3_5_1">{#N/A,#N/A,FALSE,"Chi tiÆt"}</definedName>
    <definedName name="wrn_chi___tiÆt__2_3_5_1_1">{#N/A,#N/A,FALSE,"Chi tiÆt"}</definedName>
    <definedName name="wrn_chi___tiÆt__2_3_5_2">{#N/A,#N/A,FALSE,"Chi tiÆt"}</definedName>
    <definedName name="wrn_chi___tiÆt__2_4">{#N/A,#N/A,FALSE,"Chi tiÆt"}</definedName>
    <definedName name="wrn_chi___tiÆt__2_4_1">{#N/A,#N/A,FALSE,"Chi tiÆt"}</definedName>
    <definedName name="wrn_chi___tiÆt__2_4_1_1">{#N/A,#N/A,FALSE,"Chi tiÆt"}</definedName>
    <definedName name="wrn_chi___tiÆt__2_4_1_1_1">{#N/A,#N/A,FALSE,"Chi tiÆt"}</definedName>
    <definedName name="wrn_chi___tiÆt__2_4_1_1_1_1">{#N/A,#N/A,FALSE,"Chi tiÆt"}</definedName>
    <definedName name="wrn_chi___tiÆt__2_4_1_1_1_1_1">{#N/A,#N/A,FALSE,"Chi tiÆt"}</definedName>
    <definedName name="wrn_chi___tiÆt__2_4_1_1_1_2">{#N/A,#N/A,FALSE,"Chi tiÆt"}</definedName>
    <definedName name="wrn_chi___tiÆt__2_4_1_1_2">{#N/A,#N/A,FALSE,"Chi tiÆt"}</definedName>
    <definedName name="wrn_chi___tiÆt__2_4_1_1_2_1">{#N/A,#N/A,FALSE,"Chi tiÆt"}</definedName>
    <definedName name="wrn_chi___tiÆt__2_4_1_1_3">{#N/A,#N/A,FALSE,"Chi tiÆt"}</definedName>
    <definedName name="wrn_chi___tiÆt__2_4_1_2">{#N/A,#N/A,FALSE,"Chi tiÆt"}</definedName>
    <definedName name="wrn_chi___tiÆt__2_4_1_2_1">{#N/A,#N/A,FALSE,"Chi tiÆt"}</definedName>
    <definedName name="wrn_chi___tiÆt__2_4_1_2_1_1">{#N/A,#N/A,FALSE,"Chi tiÆt"}</definedName>
    <definedName name="wrn_chi___tiÆt__2_4_1_2_2">{#N/A,#N/A,FALSE,"Chi tiÆt"}</definedName>
    <definedName name="wrn_chi___tiÆt__2_4_1_3">{#N/A,#N/A,FALSE,"Chi tiÆt"}</definedName>
    <definedName name="wrn_chi___tiÆt__2_4_1_3_1">{#N/A,#N/A,FALSE,"Chi tiÆt"}</definedName>
    <definedName name="wrn_chi___tiÆt__2_4_1_4">{#N/A,#N/A,FALSE,"Chi tiÆt"}</definedName>
    <definedName name="wrn_chi___tiÆt__2_4_2">{#N/A,#N/A,FALSE,"Chi tiÆt"}</definedName>
    <definedName name="wrn_chi___tiÆt__2_4_2_1">{#N/A,#N/A,FALSE,"Chi tiÆt"}</definedName>
    <definedName name="wrn_chi___tiÆt__2_4_2_1_1">{#N/A,#N/A,FALSE,"Chi tiÆt"}</definedName>
    <definedName name="wrn_chi___tiÆt__2_4_2_1_1_1">{#N/A,#N/A,FALSE,"Chi tiÆt"}</definedName>
    <definedName name="wrn_chi___tiÆt__2_4_2_1_2">{#N/A,#N/A,FALSE,"Chi tiÆt"}</definedName>
    <definedName name="wrn_chi___tiÆt__2_4_2_2">{#N/A,#N/A,FALSE,"Chi tiÆt"}</definedName>
    <definedName name="wrn_chi___tiÆt__2_4_2_2_1">{#N/A,#N/A,FALSE,"Chi tiÆt"}</definedName>
    <definedName name="wrn_chi___tiÆt__2_4_2_3">{#N/A,#N/A,FALSE,"Chi tiÆt"}</definedName>
    <definedName name="wrn_chi___tiÆt__2_4_3">{#N/A,#N/A,FALSE,"Chi tiÆt"}</definedName>
    <definedName name="wrn_chi___tiÆt__2_4_3_1">{#N/A,#N/A,FALSE,"Chi tiÆt"}</definedName>
    <definedName name="wrn_chi___tiÆt__2_4_3_1_1">{#N/A,#N/A,FALSE,"Chi tiÆt"}</definedName>
    <definedName name="wrn_chi___tiÆt__2_4_3_2">{#N/A,#N/A,FALSE,"Chi tiÆt"}</definedName>
    <definedName name="wrn_chi___tiÆt__2_4_4">{#N/A,#N/A,FALSE,"Chi tiÆt"}</definedName>
    <definedName name="wrn_chi___tiÆt__2_4_4_1">{#N/A,#N/A,FALSE,"Chi tiÆt"}</definedName>
    <definedName name="wrn_chi___tiÆt__2_4_5">{#N/A,#N/A,FALSE,"Chi tiÆt"}</definedName>
    <definedName name="wrn_chi___tiÆt__2_5">{#N/A,#N/A,FALSE,"Chi tiÆt"}</definedName>
    <definedName name="wrn_chi___tiÆt__2_5_1">{#N/A,#N/A,FALSE,"Chi tiÆt"}</definedName>
    <definedName name="wrn_chi___tiÆt__2_5_1_1">{#N/A,#N/A,FALSE,"Chi tiÆt"}</definedName>
    <definedName name="wrn_chi___tiÆt__2_5_1_1_1">{#N/A,#N/A,FALSE,"Chi tiÆt"}</definedName>
    <definedName name="wrn_chi___tiÆt__2_5_1_1_1_1">{#N/A,#N/A,FALSE,"Chi tiÆt"}</definedName>
    <definedName name="wrn_chi___tiÆt__2_5_1_1_2">{#N/A,#N/A,FALSE,"Chi tiÆt"}</definedName>
    <definedName name="wrn_chi___tiÆt__2_5_1_2">{#N/A,#N/A,FALSE,"Chi tiÆt"}</definedName>
    <definedName name="wrn_chi___tiÆt__2_5_1_2_1">{#N/A,#N/A,FALSE,"Chi tiÆt"}</definedName>
    <definedName name="wrn_chi___tiÆt__2_5_1_3">{#N/A,#N/A,FALSE,"Chi tiÆt"}</definedName>
    <definedName name="wrn_chi___tiÆt__2_5_2">{#N/A,#N/A,FALSE,"Chi tiÆt"}</definedName>
    <definedName name="wrn_chi___tiÆt__2_5_2_1">{#N/A,#N/A,FALSE,"Chi tiÆt"}</definedName>
    <definedName name="wrn_chi___tiÆt__2_5_2_1_1">{#N/A,#N/A,FALSE,"Chi tiÆt"}</definedName>
    <definedName name="wrn_chi___tiÆt__2_5_2_2">{#N/A,#N/A,FALSE,"Chi tiÆt"}</definedName>
    <definedName name="wrn_chi___tiÆt__2_5_3">{#N/A,#N/A,FALSE,"Chi tiÆt"}</definedName>
    <definedName name="wrn_chi___tiÆt__2_5_3_1">{#N/A,#N/A,FALSE,"Chi tiÆt"}</definedName>
    <definedName name="wrn_chi___tiÆt__2_5_4">{#N/A,#N/A,FALSE,"Chi tiÆt"}</definedName>
    <definedName name="wrn_chi___tiÆt__3">{#N/A,#N/A,FALSE,"Chi tiÆt"}</definedName>
    <definedName name="wrn_chi___tiÆt__3_1">{#N/A,#N/A,FALSE,"Chi tiÆt"}</definedName>
    <definedName name="wrn_chi___tiÆt__3_1_1">{#N/A,#N/A,FALSE,"Chi tiÆt"}</definedName>
    <definedName name="wrn_chi___tiÆt__3_1_1_1">{#N/A,#N/A,FALSE,"Chi tiÆt"}</definedName>
    <definedName name="wrn_chi___tiÆt__3_1_1_1_1">{#N/A,#N/A,FALSE,"Chi tiÆt"}</definedName>
    <definedName name="wrn_chi___tiÆt__3_1_1_1_1_1">{#N/A,#N/A,FALSE,"Chi tiÆt"}</definedName>
    <definedName name="wrn_chi___tiÆt__3_1_1_1_1_1_1">{#N/A,#N/A,FALSE,"Chi tiÆt"}</definedName>
    <definedName name="wrn_chi___tiÆt__3_1_1_1_1_1_1_1">{#N/A,#N/A,FALSE,"Chi tiÆt"}</definedName>
    <definedName name="wrn_chi___tiÆt__3_1_1_1_1_1_2">{#N/A,#N/A,FALSE,"Chi tiÆt"}</definedName>
    <definedName name="wrn_chi___tiÆt__3_1_1_1_1_2">{#N/A,#N/A,FALSE,"Chi tiÆt"}</definedName>
    <definedName name="wrn_chi___tiÆt__3_1_1_1_1_2_1">{#N/A,#N/A,FALSE,"Chi tiÆt"}</definedName>
    <definedName name="wrn_chi___tiÆt__3_1_1_1_1_3">{#N/A,#N/A,FALSE,"Chi tiÆt"}</definedName>
    <definedName name="wrn_chi___tiÆt__3_1_1_1_2">{#N/A,#N/A,FALSE,"Chi tiÆt"}</definedName>
    <definedName name="wrn_chi___tiÆt__3_1_1_1_2_1">{#N/A,#N/A,FALSE,"Chi tiÆt"}</definedName>
    <definedName name="wrn_chi___tiÆt__3_1_1_1_2_1_1">{#N/A,#N/A,FALSE,"Chi tiÆt"}</definedName>
    <definedName name="wrn_chi___tiÆt__3_1_1_1_2_2">{#N/A,#N/A,FALSE,"Chi tiÆt"}</definedName>
    <definedName name="wrn_chi___tiÆt__3_1_1_1_3">{#N/A,#N/A,FALSE,"Chi tiÆt"}</definedName>
    <definedName name="wrn_chi___tiÆt__3_1_1_1_3_1">{#N/A,#N/A,FALSE,"Chi tiÆt"}</definedName>
    <definedName name="wrn_chi___tiÆt__3_1_1_1_4">{#N/A,#N/A,FALSE,"Chi tiÆt"}</definedName>
    <definedName name="wrn_chi___tiÆt__3_1_1_2">{#N/A,#N/A,FALSE,"Chi tiÆt"}</definedName>
    <definedName name="wrn_chi___tiÆt__3_1_1_2_1">{#N/A,#N/A,FALSE,"Chi tiÆt"}</definedName>
    <definedName name="wrn_chi___tiÆt__3_1_1_2_1_1">{#N/A,#N/A,FALSE,"Chi tiÆt"}</definedName>
    <definedName name="wrn_chi___tiÆt__3_1_1_2_1_1_1">{#N/A,#N/A,FALSE,"Chi tiÆt"}</definedName>
    <definedName name="wrn_chi___tiÆt__3_1_1_2_1_2">{#N/A,#N/A,FALSE,"Chi tiÆt"}</definedName>
    <definedName name="wrn_chi___tiÆt__3_1_1_2_2">{#N/A,#N/A,FALSE,"Chi tiÆt"}</definedName>
    <definedName name="wrn_chi___tiÆt__3_1_1_2_2_1">{#N/A,#N/A,FALSE,"Chi tiÆt"}</definedName>
    <definedName name="wrn_chi___tiÆt__3_1_1_2_3">{#N/A,#N/A,FALSE,"Chi tiÆt"}</definedName>
    <definedName name="wrn_chi___tiÆt__3_1_1_3">{#N/A,#N/A,FALSE,"Chi tiÆt"}</definedName>
    <definedName name="wrn_chi___tiÆt__3_1_1_3_1">{#N/A,#N/A,FALSE,"Chi tiÆt"}</definedName>
    <definedName name="wrn_chi___tiÆt__3_1_1_3_1_1">{#N/A,#N/A,FALSE,"Chi tiÆt"}</definedName>
    <definedName name="wrn_chi___tiÆt__3_1_1_3_2">{#N/A,#N/A,FALSE,"Chi tiÆt"}</definedName>
    <definedName name="wrn_chi___tiÆt__3_1_1_4">{#N/A,#N/A,FALSE,"Chi tiÆt"}</definedName>
    <definedName name="wrn_chi___tiÆt__3_1_1_4_1">{#N/A,#N/A,FALSE,"Chi tiÆt"}</definedName>
    <definedName name="wrn_chi___tiÆt__3_1_1_5">{#N/A,#N/A,FALSE,"Chi tiÆt"}</definedName>
    <definedName name="wrn_chi___tiÆt__3_1_2">{#N/A,#N/A,FALSE,"Chi tiÆt"}</definedName>
    <definedName name="wrn_chi___tiÆt__3_1_2_1">{#N/A,#N/A,FALSE,"Chi tiÆt"}</definedName>
    <definedName name="wrn_chi___tiÆt__3_1_2_1_1">{#N/A,#N/A,FALSE,"Chi tiÆt"}</definedName>
    <definedName name="wrn_chi___tiÆt__3_1_2_1_1_1">{#N/A,#N/A,FALSE,"Chi tiÆt"}</definedName>
    <definedName name="wrn_chi___tiÆt__3_1_2_1_1_1_1">{#N/A,#N/A,FALSE,"Chi tiÆt"}</definedName>
    <definedName name="wrn_chi___tiÆt__3_1_2_1_1_2">{#N/A,#N/A,FALSE,"Chi tiÆt"}</definedName>
    <definedName name="wrn_chi___tiÆt__3_1_2_1_2">{#N/A,#N/A,FALSE,"Chi tiÆt"}</definedName>
    <definedName name="wrn_chi___tiÆt__3_1_2_1_2_1">{#N/A,#N/A,FALSE,"Chi tiÆt"}</definedName>
    <definedName name="wrn_chi___tiÆt__3_1_2_1_3">{#N/A,#N/A,FALSE,"Chi tiÆt"}</definedName>
    <definedName name="wrn_chi___tiÆt__3_1_2_2">{#N/A,#N/A,FALSE,"Chi tiÆt"}</definedName>
    <definedName name="wrn_chi___tiÆt__3_1_2_2_1">{#N/A,#N/A,FALSE,"Chi tiÆt"}</definedName>
    <definedName name="wrn_chi___tiÆt__3_1_2_2_1_1">{#N/A,#N/A,FALSE,"Chi tiÆt"}</definedName>
    <definedName name="wrn_chi___tiÆt__3_1_2_2_2">{#N/A,#N/A,FALSE,"Chi tiÆt"}</definedName>
    <definedName name="wrn_chi___tiÆt__3_1_2_3">{#N/A,#N/A,FALSE,"Chi tiÆt"}</definedName>
    <definedName name="wrn_chi___tiÆt__3_1_2_3_1">{#N/A,#N/A,FALSE,"Chi tiÆt"}</definedName>
    <definedName name="wrn_chi___tiÆt__3_1_2_4">{#N/A,#N/A,FALSE,"Chi tiÆt"}</definedName>
    <definedName name="wrn_chi___tiÆt__3_1_3">{#N/A,#N/A,FALSE,"Chi tiÆt"}</definedName>
    <definedName name="wrn_chi___tiÆt__3_1_3_1">{#N/A,#N/A,FALSE,"Chi tiÆt"}</definedName>
    <definedName name="wrn_chi___tiÆt__3_1_3_1_1">{#N/A,#N/A,FALSE,"Chi tiÆt"}</definedName>
    <definedName name="wrn_chi___tiÆt__3_1_3_1_1_1">{#N/A,#N/A,FALSE,"Chi tiÆt"}</definedName>
    <definedName name="wrn_chi___tiÆt__3_1_3_1_1_1_1">{#N/A,#N/A,FALSE,"Chi tiÆt"}</definedName>
    <definedName name="wrn_chi___tiÆt__3_1_3_1_1_2">{#N/A,#N/A,FALSE,"Chi tiÆt"}</definedName>
    <definedName name="wrn_chi___tiÆt__3_1_3_1_2">{#N/A,#N/A,FALSE,"Chi tiÆt"}</definedName>
    <definedName name="wrn_chi___tiÆt__3_1_3_1_2_1">{#N/A,#N/A,FALSE,"Chi tiÆt"}</definedName>
    <definedName name="wrn_chi___tiÆt__3_1_3_1_3">{#N/A,#N/A,FALSE,"Chi tiÆt"}</definedName>
    <definedName name="wrn_chi___tiÆt__3_1_3_2">{#N/A,#N/A,FALSE,"Chi tiÆt"}</definedName>
    <definedName name="wrn_chi___tiÆt__3_1_3_2_1">{#N/A,#N/A,FALSE,"Chi tiÆt"}</definedName>
    <definedName name="wrn_chi___tiÆt__3_1_3_2_1_1">{#N/A,#N/A,FALSE,"Chi tiÆt"}</definedName>
    <definedName name="wrn_chi___tiÆt__3_1_3_2_2">{#N/A,#N/A,FALSE,"Chi tiÆt"}</definedName>
    <definedName name="wrn_chi___tiÆt__3_1_3_3">{#N/A,#N/A,FALSE,"Chi tiÆt"}</definedName>
    <definedName name="wrn_chi___tiÆt__3_1_3_3_1">{#N/A,#N/A,FALSE,"Chi tiÆt"}</definedName>
    <definedName name="wrn_chi___tiÆt__3_1_3_4">{#N/A,#N/A,FALSE,"Chi tiÆt"}</definedName>
    <definedName name="wrn_chi___tiÆt__3_1_4">{#N/A,#N/A,FALSE,"Chi tiÆt"}</definedName>
    <definedName name="wrn_chi___tiÆt__3_1_4_1">{#N/A,#N/A,FALSE,"Chi tiÆt"}</definedName>
    <definedName name="wrn_chi___tiÆt__3_1_4_1_1">{#N/A,#N/A,FALSE,"Chi tiÆt"}</definedName>
    <definedName name="wrn_chi___tiÆt__3_1_4_1_1_1">{#N/A,#N/A,FALSE,"Chi tiÆt"}</definedName>
    <definedName name="wrn_chi___tiÆt__3_1_4_1_2">{#N/A,#N/A,FALSE,"Chi tiÆt"}</definedName>
    <definedName name="wrn_chi___tiÆt__3_1_4_2">{#N/A,#N/A,FALSE,"Chi tiÆt"}</definedName>
    <definedName name="wrn_chi___tiÆt__3_1_4_2_1">{#N/A,#N/A,FALSE,"Chi tiÆt"}</definedName>
    <definedName name="wrn_chi___tiÆt__3_1_4_3">{#N/A,#N/A,FALSE,"Chi tiÆt"}</definedName>
    <definedName name="wrn_chi___tiÆt__3_1_5">{#N/A,#N/A,FALSE,"Chi tiÆt"}</definedName>
    <definedName name="wrn_chi___tiÆt__3_1_5_1">{#N/A,#N/A,FALSE,"Chi tiÆt"}</definedName>
    <definedName name="wrn_chi___tiÆt__3_1_5_1_1">{#N/A,#N/A,FALSE,"Chi tiÆt"}</definedName>
    <definedName name="wrn_chi___tiÆt__3_1_5_2">{#N/A,#N/A,FALSE,"Chi tiÆt"}</definedName>
    <definedName name="wrn_chi___tiÆt__3_2">{#N/A,#N/A,FALSE,"Chi tiÆt"}</definedName>
    <definedName name="wrn_chi___tiÆt__3_2_1">{#N/A,#N/A,FALSE,"Chi tiÆt"}</definedName>
    <definedName name="wrn_chi___tiÆt__3_2_1_1">{#N/A,#N/A,FALSE,"Chi tiÆt"}</definedName>
    <definedName name="wrn_chi___tiÆt__3_2_1_1_1">{#N/A,#N/A,FALSE,"Chi tiÆt"}</definedName>
    <definedName name="wrn_chi___tiÆt__3_2_1_1_1_1">{#N/A,#N/A,FALSE,"Chi tiÆt"}</definedName>
    <definedName name="wrn_chi___tiÆt__3_2_1_1_1_1_1">{#N/A,#N/A,FALSE,"Chi tiÆt"}</definedName>
    <definedName name="wrn_chi___tiÆt__3_2_1_1_1_1_1_1">{#N/A,#N/A,FALSE,"Chi tiÆt"}</definedName>
    <definedName name="wrn_chi___tiÆt__3_2_1_1_1_1_2">{#N/A,#N/A,FALSE,"Chi tiÆt"}</definedName>
    <definedName name="wrn_chi___tiÆt__3_2_1_1_1_2">{#N/A,#N/A,FALSE,"Chi tiÆt"}</definedName>
    <definedName name="wrn_chi___tiÆt__3_2_1_1_1_2_1">{#N/A,#N/A,FALSE,"Chi tiÆt"}</definedName>
    <definedName name="wrn_chi___tiÆt__3_2_1_1_1_3">{#N/A,#N/A,FALSE,"Chi tiÆt"}</definedName>
    <definedName name="wrn_chi___tiÆt__3_2_1_1_2">{#N/A,#N/A,FALSE,"Chi tiÆt"}</definedName>
    <definedName name="wrn_chi___tiÆt__3_2_1_1_2_1">{#N/A,#N/A,FALSE,"Chi tiÆt"}</definedName>
    <definedName name="wrn_chi___tiÆt__3_2_1_1_2_1_1">{#N/A,#N/A,FALSE,"Chi tiÆt"}</definedName>
    <definedName name="wrn_chi___tiÆt__3_2_1_1_2_2">{#N/A,#N/A,FALSE,"Chi tiÆt"}</definedName>
    <definedName name="wrn_chi___tiÆt__3_2_1_1_3">{#N/A,#N/A,FALSE,"Chi tiÆt"}</definedName>
    <definedName name="wrn_chi___tiÆt__3_2_1_1_3_1">{#N/A,#N/A,FALSE,"Chi tiÆt"}</definedName>
    <definedName name="wrn_chi___tiÆt__3_2_1_1_4">{#N/A,#N/A,FALSE,"Chi tiÆt"}</definedName>
    <definedName name="wrn_chi___tiÆt__3_2_1_2">{#N/A,#N/A,FALSE,"Chi tiÆt"}</definedName>
    <definedName name="wrn_chi___tiÆt__3_2_1_2_1">{#N/A,#N/A,FALSE,"Chi tiÆt"}</definedName>
    <definedName name="wrn_chi___tiÆt__3_2_1_2_1_1">{#N/A,#N/A,FALSE,"Chi tiÆt"}</definedName>
    <definedName name="wrn_chi___tiÆt__3_2_1_2_1_1_1">{#N/A,#N/A,FALSE,"Chi tiÆt"}</definedName>
    <definedName name="wrn_chi___tiÆt__3_2_1_2_1_2">{#N/A,#N/A,FALSE,"Chi tiÆt"}</definedName>
    <definedName name="wrn_chi___tiÆt__3_2_1_2_2">{#N/A,#N/A,FALSE,"Chi tiÆt"}</definedName>
    <definedName name="wrn_chi___tiÆt__3_2_1_2_2_1">{#N/A,#N/A,FALSE,"Chi tiÆt"}</definedName>
    <definedName name="wrn_chi___tiÆt__3_2_1_2_3">{#N/A,#N/A,FALSE,"Chi tiÆt"}</definedName>
    <definedName name="wrn_chi___tiÆt__3_2_1_3">{#N/A,#N/A,FALSE,"Chi tiÆt"}</definedName>
    <definedName name="wrn_chi___tiÆt__3_2_1_3_1">{#N/A,#N/A,FALSE,"Chi tiÆt"}</definedName>
    <definedName name="wrn_chi___tiÆt__3_2_1_3_1_1">{#N/A,#N/A,FALSE,"Chi tiÆt"}</definedName>
    <definedName name="wrn_chi___tiÆt__3_2_1_3_2">{#N/A,#N/A,FALSE,"Chi tiÆt"}</definedName>
    <definedName name="wrn_chi___tiÆt__3_2_1_4">{#N/A,#N/A,FALSE,"Chi tiÆt"}</definedName>
    <definedName name="wrn_chi___tiÆt__3_2_1_4_1">{#N/A,#N/A,FALSE,"Chi tiÆt"}</definedName>
    <definedName name="wrn_chi___tiÆt__3_2_1_5">{#N/A,#N/A,FALSE,"Chi tiÆt"}</definedName>
    <definedName name="wrn_chi___tiÆt__3_2_2">{#N/A,#N/A,FALSE,"Chi tiÆt"}</definedName>
    <definedName name="wrn_chi___tiÆt__3_2_2_1">{#N/A,#N/A,FALSE,"Chi tiÆt"}</definedName>
    <definedName name="wrn_chi___tiÆt__3_2_2_1_1">{#N/A,#N/A,FALSE,"Chi tiÆt"}</definedName>
    <definedName name="wrn_chi___tiÆt__3_2_2_1_1_1">{#N/A,#N/A,FALSE,"Chi tiÆt"}</definedName>
    <definedName name="wrn_chi___tiÆt__3_2_2_1_1_1_1">{#N/A,#N/A,FALSE,"Chi tiÆt"}</definedName>
    <definedName name="wrn_chi___tiÆt__3_2_2_1_1_2">{#N/A,#N/A,FALSE,"Chi tiÆt"}</definedName>
    <definedName name="wrn_chi___tiÆt__3_2_2_1_2">{#N/A,#N/A,FALSE,"Chi tiÆt"}</definedName>
    <definedName name="wrn_chi___tiÆt__3_2_2_1_2_1">{#N/A,#N/A,FALSE,"Chi tiÆt"}</definedName>
    <definedName name="wrn_chi___tiÆt__3_2_2_1_3">{#N/A,#N/A,FALSE,"Chi tiÆt"}</definedName>
    <definedName name="wrn_chi___tiÆt__3_2_2_2">{#N/A,#N/A,FALSE,"Chi tiÆt"}</definedName>
    <definedName name="wrn_chi___tiÆt__3_2_2_2_1">{#N/A,#N/A,FALSE,"Chi tiÆt"}</definedName>
    <definedName name="wrn_chi___tiÆt__3_2_2_2_1_1">{#N/A,#N/A,FALSE,"Chi tiÆt"}</definedName>
    <definedName name="wrn_chi___tiÆt__3_2_2_2_2">{#N/A,#N/A,FALSE,"Chi tiÆt"}</definedName>
    <definedName name="wrn_chi___tiÆt__3_2_2_3">{#N/A,#N/A,FALSE,"Chi tiÆt"}</definedName>
    <definedName name="wrn_chi___tiÆt__3_2_2_3_1">{#N/A,#N/A,FALSE,"Chi tiÆt"}</definedName>
    <definedName name="wrn_chi___tiÆt__3_2_2_4">{#N/A,#N/A,FALSE,"Chi tiÆt"}</definedName>
    <definedName name="wrn_chi___tiÆt__3_2_3">{#N/A,#N/A,FALSE,"Chi tiÆt"}</definedName>
    <definedName name="wrn_chi___tiÆt__3_2_3_1">{#N/A,#N/A,FALSE,"Chi tiÆt"}</definedName>
    <definedName name="wrn_chi___tiÆt__3_2_3_1_1">{#N/A,#N/A,FALSE,"Chi tiÆt"}</definedName>
    <definedName name="wrn_chi___tiÆt__3_2_3_1_1_1">{#N/A,#N/A,FALSE,"Chi tiÆt"}</definedName>
    <definedName name="wrn_chi___tiÆt__3_2_3_1_1_1_1">{#N/A,#N/A,FALSE,"Chi tiÆt"}</definedName>
    <definedName name="wrn_chi___tiÆt__3_2_3_1_1_2">{#N/A,#N/A,FALSE,"Chi tiÆt"}</definedName>
    <definedName name="wrn_chi___tiÆt__3_2_3_1_2">{#N/A,#N/A,FALSE,"Chi tiÆt"}</definedName>
    <definedName name="wrn_chi___tiÆt__3_2_3_1_2_1">{#N/A,#N/A,FALSE,"Chi tiÆt"}</definedName>
    <definedName name="wrn_chi___tiÆt__3_2_3_1_3">{#N/A,#N/A,FALSE,"Chi tiÆt"}</definedName>
    <definedName name="wrn_chi___tiÆt__3_2_3_2">{#N/A,#N/A,FALSE,"Chi tiÆt"}</definedName>
    <definedName name="wrn_chi___tiÆt__3_2_3_2_1">{#N/A,#N/A,FALSE,"Chi tiÆt"}</definedName>
    <definedName name="wrn_chi___tiÆt__3_2_3_2_1_1">{#N/A,#N/A,FALSE,"Chi tiÆt"}</definedName>
    <definedName name="wrn_chi___tiÆt__3_2_3_2_2">{#N/A,#N/A,FALSE,"Chi tiÆt"}</definedName>
    <definedName name="wrn_chi___tiÆt__3_2_3_3">{#N/A,#N/A,FALSE,"Chi tiÆt"}</definedName>
    <definedName name="wrn_chi___tiÆt__3_2_3_3_1">{#N/A,#N/A,FALSE,"Chi tiÆt"}</definedName>
    <definedName name="wrn_chi___tiÆt__3_2_3_4">{#N/A,#N/A,FALSE,"Chi tiÆt"}</definedName>
    <definedName name="wrn_chi___tiÆt__3_2_4">{#N/A,#N/A,FALSE,"Chi tiÆt"}</definedName>
    <definedName name="wrn_chi___tiÆt__3_2_4_1">{#N/A,#N/A,FALSE,"Chi tiÆt"}</definedName>
    <definedName name="wrn_chi___tiÆt__3_2_4_1_1">{#N/A,#N/A,FALSE,"Chi tiÆt"}</definedName>
    <definedName name="wrn_chi___tiÆt__3_2_4_1_1_1">{#N/A,#N/A,FALSE,"Chi tiÆt"}</definedName>
    <definedName name="wrn_chi___tiÆt__3_2_4_1_2">{#N/A,#N/A,FALSE,"Chi tiÆt"}</definedName>
    <definedName name="wrn_chi___tiÆt__3_2_4_2">{#N/A,#N/A,FALSE,"Chi tiÆt"}</definedName>
    <definedName name="wrn_chi___tiÆt__3_2_4_2_1">{#N/A,#N/A,FALSE,"Chi tiÆt"}</definedName>
    <definedName name="wrn_chi___tiÆt__3_2_4_3">{#N/A,#N/A,FALSE,"Chi tiÆt"}</definedName>
    <definedName name="wrn_chi___tiÆt__3_2_5">{#N/A,#N/A,FALSE,"Chi tiÆt"}</definedName>
    <definedName name="wrn_chi___tiÆt__3_2_5_1">{#N/A,#N/A,FALSE,"Chi tiÆt"}</definedName>
    <definedName name="wrn_chi___tiÆt__3_2_5_1_1">{#N/A,#N/A,FALSE,"Chi tiÆt"}</definedName>
    <definedName name="wrn_chi___tiÆt__3_2_5_2">{#N/A,#N/A,FALSE,"Chi tiÆt"}</definedName>
    <definedName name="wrn_chi___tiÆt__3_3">{#N/A,#N/A,FALSE,"Chi tiÆt"}</definedName>
    <definedName name="wrn_chi___tiÆt__3_3_1">{#N/A,#N/A,FALSE,"Chi tiÆt"}</definedName>
    <definedName name="wrn_chi___tiÆt__3_3_1_1">{#N/A,#N/A,FALSE,"Chi tiÆt"}</definedName>
    <definedName name="wrn_chi___tiÆt__3_3_1_1_1">{#N/A,#N/A,FALSE,"Chi tiÆt"}</definedName>
    <definedName name="wrn_chi___tiÆt__3_3_1_1_1_1">{#N/A,#N/A,FALSE,"Chi tiÆt"}</definedName>
    <definedName name="wrn_chi___tiÆt__3_3_1_1_1_1_1">{#N/A,#N/A,FALSE,"Chi tiÆt"}</definedName>
    <definedName name="wrn_chi___tiÆt__3_3_1_1_1_1_1_1">{#N/A,#N/A,FALSE,"Chi tiÆt"}</definedName>
    <definedName name="wrn_chi___tiÆt__3_3_1_1_1_1_2">{#N/A,#N/A,FALSE,"Chi tiÆt"}</definedName>
    <definedName name="wrn_chi___tiÆt__3_3_1_1_1_2">{#N/A,#N/A,FALSE,"Chi tiÆt"}</definedName>
    <definedName name="wrn_chi___tiÆt__3_3_1_1_1_2_1">{#N/A,#N/A,FALSE,"Chi tiÆt"}</definedName>
    <definedName name="wrn_chi___tiÆt__3_3_1_1_1_3">{#N/A,#N/A,FALSE,"Chi tiÆt"}</definedName>
    <definedName name="wrn_chi___tiÆt__3_3_1_1_2">{#N/A,#N/A,FALSE,"Chi tiÆt"}</definedName>
    <definedName name="wrn_chi___tiÆt__3_3_1_1_2_1">{#N/A,#N/A,FALSE,"Chi tiÆt"}</definedName>
    <definedName name="wrn_chi___tiÆt__3_3_1_1_2_1_1">{#N/A,#N/A,FALSE,"Chi tiÆt"}</definedName>
    <definedName name="wrn_chi___tiÆt__3_3_1_1_2_2">{#N/A,#N/A,FALSE,"Chi tiÆt"}</definedName>
    <definedName name="wrn_chi___tiÆt__3_3_1_1_3">{#N/A,#N/A,FALSE,"Chi tiÆt"}</definedName>
    <definedName name="wrn_chi___tiÆt__3_3_1_1_3_1">{#N/A,#N/A,FALSE,"Chi tiÆt"}</definedName>
    <definedName name="wrn_chi___tiÆt__3_3_1_1_4">{#N/A,#N/A,FALSE,"Chi tiÆt"}</definedName>
    <definedName name="wrn_chi___tiÆt__3_3_1_2">{#N/A,#N/A,FALSE,"Chi tiÆt"}</definedName>
    <definedName name="wrn_chi___tiÆt__3_3_1_2_1">{#N/A,#N/A,FALSE,"Chi tiÆt"}</definedName>
    <definedName name="wrn_chi___tiÆt__3_3_1_2_1_1">{#N/A,#N/A,FALSE,"Chi tiÆt"}</definedName>
    <definedName name="wrn_chi___tiÆt__3_3_1_2_1_1_1">{#N/A,#N/A,FALSE,"Chi tiÆt"}</definedName>
    <definedName name="wrn_chi___tiÆt__3_3_1_2_1_2">{#N/A,#N/A,FALSE,"Chi tiÆt"}</definedName>
    <definedName name="wrn_chi___tiÆt__3_3_1_2_2">{#N/A,#N/A,FALSE,"Chi tiÆt"}</definedName>
    <definedName name="wrn_chi___tiÆt__3_3_1_2_2_1">{#N/A,#N/A,FALSE,"Chi tiÆt"}</definedName>
    <definedName name="wrn_chi___tiÆt__3_3_1_2_3">{#N/A,#N/A,FALSE,"Chi tiÆt"}</definedName>
    <definedName name="wrn_chi___tiÆt__3_3_1_3">{#N/A,#N/A,FALSE,"Chi tiÆt"}</definedName>
    <definedName name="wrn_chi___tiÆt__3_3_1_3_1">{#N/A,#N/A,FALSE,"Chi tiÆt"}</definedName>
    <definedName name="wrn_chi___tiÆt__3_3_1_3_1_1">{#N/A,#N/A,FALSE,"Chi tiÆt"}</definedName>
    <definedName name="wrn_chi___tiÆt__3_3_1_3_2">{#N/A,#N/A,FALSE,"Chi tiÆt"}</definedName>
    <definedName name="wrn_chi___tiÆt__3_3_1_4">{#N/A,#N/A,FALSE,"Chi tiÆt"}</definedName>
    <definedName name="wrn_chi___tiÆt__3_3_1_4_1">{#N/A,#N/A,FALSE,"Chi tiÆt"}</definedName>
    <definedName name="wrn_chi___tiÆt__3_3_1_5">{#N/A,#N/A,FALSE,"Chi tiÆt"}</definedName>
    <definedName name="wrn_chi___tiÆt__3_3_2">{#N/A,#N/A,FALSE,"Chi tiÆt"}</definedName>
    <definedName name="wrn_chi___tiÆt__3_3_2_1">{#N/A,#N/A,FALSE,"Chi tiÆt"}</definedName>
    <definedName name="wrn_chi___tiÆt__3_3_2_1_1">{#N/A,#N/A,FALSE,"Chi tiÆt"}</definedName>
    <definedName name="wrn_chi___tiÆt__3_3_2_1_1_1">{#N/A,#N/A,FALSE,"Chi tiÆt"}</definedName>
    <definedName name="wrn_chi___tiÆt__3_3_2_1_1_1_1">{#N/A,#N/A,FALSE,"Chi tiÆt"}</definedName>
    <definedName name="wrn_chi___tiÆt__3_3_2_1_1_2">{#N/A,#N/A,FALSE,"Chi tiÆt"}</definedName>
    <definedName name="wrn_chi___tiÆt__3_3_2_1_2">{#N/A,#N/A,FALSE,"Chi tiÆt"}</definedName>
    <definedName name="wrn_chi___tiÆt__3_3_2_1_2_1">{#N/A,#N/A,FALSE,"Chi tiÆt"}</definedName>
    <definedName name="wrn_chi___tiÆt__3_3_2_1_3">{#N/A,#N/A,FALSE,"Chi tiÆt"}</definedName>
    <definedName name="wrn_chi___tiÆt__3_3_2_2">{#N/A,#N/A,FALSE,"Chi tiÆt"}</definedName>
    <definedName name="wrn_chi___tiÆt__3_3_2_2_1">{#N/A,#N/A,FALSE,"Chi tiÆt"}</definedName>
    <definedName name="wrn_chi___tiÆt__3_3_2_2_1_1">{#N/A,#N/A,FALSE,"Chi tiÆt"}</definedName>
    <definedName name="wrn_chi___tiÆt__3_3_2_2_2">{#N/A,#N/A,FALSE,"Chi tiÆt"}</definedName>
    <definedName name="wrn_chi___tiÆt__3_3_2_3">{#N/A,#N/A,FALSE,"Chi tiÆt"}</definedName>
    <definedName name="wrn_chi___tiÆt__3_3_2_3_1">{#N/A,#N/A,FALSE,"Chi tiÆt"}</definedName>
    <definedName name="wrn_chi___tiÆt__3_3_2_4">{#N/A,#N/A,FALSE,"Chi tiÆt"}</definedName>
    <definedName name="wrn_chi___tiÆt__3_3_3">{#N/A,#N/A,FALSE,"Chi tiÆt"}</definedName>
    <definedName name="wrn_chi___tiÆt__3_3_3_1">{#N/A,#N/A,FALSE,"Chi tiÆt"}</definedName>
    <definedName name="wrn_chi___tiÆt__3_3_3_1_1">{#N/A,#N/A,FALSE,"Chi tiÆt"}</definedName>
    <definedName name="wrn_chi___tiÆt__3_3_3_1_1_1">{#N/A,#N/A,FALSE,"Chi tiÆt"}</definedName>
    <definedName name="wrn_chi___tiÆt__3_3_3_1_1_1_1">{#N/A,#N/A,FALSE,"Chi tiÆt"}</definedName>
    <definedName name="wrn_chi___tiÆt__3_3_3_1_1_2">{#N/A,#N/A,FALSE,"Chi tiÆt"}</definedName>
    <definedName name="wrn_chi___tiÆt__3_3_3_1_2">{#N/A,#N/A,FALSE,"Chi tiÆt"}</definedName>
    <definedName name="wrn_chi___tiÆt__3_3_3_1_2_1">{#N/A,#N/A,FALSE,"Chi tiÆt"}</definedName>
    <definedName name="wrn_chi___tiÆt__3_3_3_1_3">{#N/A,#N/A,FALSE,"Chi tiÆt"}</definedName>
    <definedName name="wrn_chi___tiÆt__3_3_3_2">{#N/A,#N/A,FALSE,"Chi tiÆt"}</definedName>
    <definedName name="wrn_chi___tiÆt__3_3_3_2_1">{#N/A,#N/A,FALSE,"Chi tiÆt"}</definedName>
    <definedName name="wrn_chi___tiÆt__3_3_3_2_1_1">{#N/A,#N/A,FALSE,"Chi tiÆt"}</definedName>
    <definedName name="wrn_chi___tiÆt__3_3_3_2_2">{#N/A,#N/A,FALSE,"Chi tiÆt"}</definedName>
    <definedName name="wrn_chi___tiÆt__3_3_3_3">{#N/A,#N/A,FALSE,"Chi tiÆt"}</definedName>
    <definedName name="wrn_chi___tiÆt__3_3_3_3_1">{#N/A,#N/A,FALSE,"Chi tiÆt"}</definedName>
    <definedName name="wrn_chi___tiÆt__3_3_3_4">{#N/A,#N/A,FALSE,"Chi tiÆt"}</definedName>
    <definedName name="wrn_chi___tiÆt__3_3_4">{#N/A,#N/A,FALSE,"Chi tiÆt"}</definedName>
    <definedName name="wrn_chi___tiÆt__3_3_4_1">{#N/A,#N/A,FALSE,"Chi tiÆt"}</definedName>
    <definedName name="wrn_chi___tiÆt__3_3_4_1_1">{#N/A,#N/A,FALSE,"Chi tiÆt"}</definedName>
    <definedName name="wrn_chi___tiÆt__3_3_4_1_1_1">{#N/A,#N/A,FALSE,"Chi tiÆt"}</definedName>
    <definedName name="wrn_chi___tiÆt__3_3_4_1_2">{#N/A,#N/A,FALSE,"Chi tiÆt"}</definedName>
    <definedName name="wrn_chi___tiÆt__3_3_4_2">{#N/A,#N/A,FALSE,"Chi tiÆt"}</definedName>
    <definedName name="wrn_chi___tiÆt__3_3_4_2_1">{#N/A,#N/A,FALSE,"Chi tiÆt"}</definedName>
    <definedName name="wrn_chi___tiÆt__3_3_4_3">{#N/A,#N/A,FALSE,"Chi tiÆt"}</definedName>
    <definedName name="wrn_chi___tiÆt__3_3_5">{#N/A,#N/A,FALSE,"Chi tiÆt"}</definedName>
    <definedName name="wrn_chi___tiÆt__3_3_5_1">{#N/A,#N/A,FALSE,"Chi tiÆt"}</definedName>
    <definedName name="wrn_chi___tiÆt__3_3_5_1_1">{#N/A,#N/A,FALSE,"Chi tiÆt"}</definedName>
    <definedName name="wrn_chi___tiÆt__3_3_5_2">{#N/A,#N/A,FALSE,"Chi tiÆt"}</definedName>
    <definedName name="wrn_chi___tiÆt__3_4">{#N/A,#N/A,FALSE,"Chi tiÆt"}</definedName>
    <definedName name="wrn_chi___tiÆt__3_4_1">{#N/A,#N/A,FALSE,"Chi tiÆt"}</definedName>
    <definedName name="wrn_chi___tiÆt__3_4_1_1">{#N/A,#N/A,FALSE,"Chi tiÆt"}</definedName>
    <definedName name="wrn_chi___tiÆt__3_4_1_1_1">{#N/A,#N/A,FALSE,"Chi tiÆt"}</definedName>
    <definedName name="wrn_chi___tiÆt__3_4_1_1_1_1">{#N/A,#N/A,FALSE,"Chi tiÆt"}</definedName>
    <definedName name="wrn_chi___tiÆt__3_4_1_1_1_1_1">{#N/A,#N/A,FALSE,"Chi tiÆt"}</definedName>
    <definedName name="wrn_chi___tiÆt__3_4_1_1_1_2">{#N/A,#N/A,FALSE,"Chi tiÆt"}</definedName>
    <definedName name="wrn_chi___tiÆt__3_4_1_1_2">{#N/A,#N/A,FALSE,"Chi tiÆt"}</definedName>
    <definedName name="wrn_chi___tiÆt__3_4_1_1_2_1">{#N/A,#N/A,FALSE,"Chi tiÆt"}</definedName>
    <definedName name="wrn_chi___tiÆt__3_4_1_1_3">{#N/A,#N/A,FALSE,"Chi tiÆt"}</definedName>
    <definedName name="wrn_chi___tiÆt__3_4_1_2">{#N/A,#N/A,FALSE,"Chi tiÆt"}</definedName>
    <definedName name="wrn_chi___tiÆt__3_4_1_2_1">{#N/A,#N/A,FALSE,"Chi tiÆt"}</definedName>
    <definedName name="wrn_chi___tiÆt__3_4_1_2_1_1">{#N/A,#N/A,FALSE,"Chi tiÆt"}</definedName>
    <definedName name="wrn_chi___tiÆt__3_4_1_2_2">{#N/A,#N/A,FALSE,"Chi tiÆt"}</definedName>
    <definedName name="wrn_chi___tiÆt__3_4_1_3">{#N/A,#N/A,FALSE,"Chi tiÆt"}</definedName>
    <definedName name="wrn_chi___tiÆt__3_4_1_3_1">{#N/A,#N/A,FALSE,"Chi tiÆt"}</definedName>
    <definedName name="wrn_chi___tiÆt__3_4_1_4">{#N/A,#N/A,FALSE,"Chi tiÆt"}</definedName>
    <definedName name="wrn_chi___tiÆt__3_4_2">{#N/A,#N/A,FALSE,"Chi tiÆt"}</definedName>
    <definedName name="wrn_chi___tiÆt__3_4_2_1">{#N/A,#N/A,FALSE,"Chi tiÆt"}</definedName>
    <definedName name="wrn_chi___tiÆt__3_4_2_1_1">{#N/A,#N/A,FALSE,"Chi tiÆt"}</definedName>
    <definedName name="wrn_chi___tiÆt__3_4_2_1_1_1">{#N/A,#N/A,FALSE,"Chi tiÆt"}</definedName>
    <definedName name="wrn_chi___tiÆt__3_4_2_1_2">{#N/A,#N/A,FALSE,"Chi tiÆt"}</definedName>
    <definedName name="wrn_chi___tiÆt__3_4_2_2">{#N/A,#N/A,FALSE,"Chi tiÆt"}</definedName>
    <definedName name="wrn_chi___tiÆt__3_4_2_2_1">{#N/A,#N/A,FALSE,"Chi tiÆt"}</definedName>
    <definedName name="wrn_chi___tiÆt__3_4_2_3">{#N/A,#N/A,FALSE,"Chi tiÆt"}</definedName>
    <definedName name="wrn_chi___tiÆt__3_4_3">{#N/A,#N/A,FALSE,"Chi tiÆt"}</definedName>
    <definedName name="wrn_chi___tiÆt__3_4_3_1">{#N/A,#N/A,FALSE,"Chi tiÆt"}</definedName>
    <definedName name="wrn_chi___tiÆt__3_4_3_1_1">{#N/A,#N/A,FALSE,"Chi tiÆt"}</definedName>
    <definedName name="wrn_chi___tiÆt__3_4_3_2">{#N/A,#N/A,FALSE,"Chi tiÆt"}</definedName>
    <definedName name="wrn_chi___tiÆt__3_4_4">{#N/A,#N/A,FALSE,"Chi tiÆt"}</definedName>
    <definedName name="wrn_chi___tiÆt__3_4_4_1">{#N/A,#N/A,FALSE,"Chi tiÆt"}</definedName>
    <definedName name="wrn_chi___tiÆt__3_4_5">{#N/A,#N/A,FALSE,"Chi tiÆt"}</definedName>
    <definedName name="wrn_chi___tiÆt__3_5">{#N/A,#N/A,FALSE,"Chi tiÆt"}</definedName>
    <definedName name="wrn_chi___tiÆt__3_5_1">{#N/A,#N/A,FALSE,"Chi tiÆt"}</definedName>
    <definedName name="wrn_chi___tiÆt__3_5_1_1">{#N/A,#N/A,FALSE,"Chi tiÆt"}</definedName>
    <definedName name="wrn_chi___tiÆt__3_5_1_1_1">{#N/A,#N/A,FALSE,"Chi tiÆt"}</definedName>
    <definedName name="wrn_chi___tiÆt__3_5_1_1_1_1">{#N/A,#N/A,FALSE,"Chi tiÆt"}</definedName>
    <definedName name="wrn_chi___tiÆt__3_5_1_1_2">{#N/A,#N/A,FALSE,"Chi tiÆt"}</definedName>
    <definedName name="wrn_chi___tiÆt__3_5_1_2">{#N/A,#N/A,FALSE,"Chi tiÆt"}</definedName>
    <definedName name="wrn_chi___tiÆt__3_5_1_2_1">{#N/A,#N/A,FALSE,"Chi tiÆt"}</definedName>
    <definedName name="wrn_chi___tiÆt__3_5_1_3">{#N/A,#N/A,FALSE,"Chi tiÆt"}</definedName>
    <definedName name="wrn_chi___tiÆt__3_5_2">{#N/A,#N/A,FALSE,"Chi tiÆt"}</definedName>
    <definedName name="wrn_chi___tiÆt__3_5_2_1">{#N/A,#N/A,FALSE,"Chi tiÆt"}</definedName>
    <definedName name="wrn_chi___tiÆt__3_5_2_1_1">{#N/A,#N/A,FALSE,"Chi tiÆt"}</definedName>
    <definedName name="wrn_chi___tiÆt__3_5_2_2">{#N/A,#N/A,FALSE,"Chi tiÆt"}</definedName>
    <definedName name="wrn_chi___tiÆt__3_5_3">{#N/A,#N/A,FALSE,"Chi tiÆt"}</definedName>
    <definedName name="wrn_chi___tiÆt__3_5_3_1">{#N/A,#N/A,FALSE,"Chi tiÆt"}</definedName>
    <definedName name="wrn_chi___tiÆt__3_5_4">{#N/A,#N/A,FALSE,"Chi tiÆt"}</definedName>
    <definedName name="wrn_chi___tiÆt__4">{#N/A,#N/A,FALSE,"Chi tiÆt"}</definedName>
    <definedName name="wrn_chi___tiÆt__4_1">{#N/A,#N/A,FALSE,"Chi tiÆt"}</definedName>
    <definedName name="wrn_chi___tiÆt__4_1_1">{#N/A,#N/A,FALSE,"Chi tiÆt"}</definedName>
    <definedName name="wrn_chi___tiÆt__4_1_1_1">{#N/A,#N/A,FALSE,"Chi tiÆt"}</definedName>
    <definedName name="wrn_chi___tiÆt__4_1_1_1_1">{#N/A,#N/A,FALSE,"Chi tiÆt"}</definedName>
    <definedName name="wrn_chi___tiÆt__4_1_1_1_1_1">{#N/A,#N/A,FALSE,"Chi tiÆt"}</definedName>
    <definedName name="wrn_chi___tiÆt__4_1_1_1_1_1_1">{#N/A,#N/A,FALSE,"Chi tiÆt"}</definedName>
    <definedName name="wrn_chi___tiÆt__4_1_1_1_1_2">{#N/A,#N/A,FALSE,"Chi tiÆt"}</definedName>
    <definedName name="wrn_chi___tiÆt__4_1_1_1_2">{#N/A,#N/A,FALSE,"Chi tiÆt"}</definedName>
    <definedName name="wrn_chi___tiÆt__4_1_1_1_2_1">{#N/A,#N/A,FALSE,"Chi tiÆt"}</definedName>
    <definedName name="wrn_chi___tiÆt__4_1_1_1_3">{#N/A,#N/A,FALSE,"Chi tiÆt"}</definedName>
    <definedName name="wrn_chi___tiÆt__4_1_1_2">{#N/A,#N/A,FALSE,"Chi tiÆt"}</definedName>
    <definedName name="wrn_chi___tiÆt__4_1_1_2_1">{#N/A,#N/A,FALSE,"Chi tiÆt"}</definedName>
    <definedName name="wrn_chi___tiÆt__4_1_1_2_1_1">{#N/A,#N/A,FALSE,"Chi tiÆt"}</definedName>
    <definedName name="wrn_chi___tiÆt__4_1_1_2_2">{#N/A,#N/A,FALSE,"Chi tiÆt"}</definedName>
    <definedName name="wrn_chi___tiÆt__4_1_1_3">{#N/A,#N/A,FALSE,"Chi tiÆt"}</definedName>
    <definedName name="wrn_chi___tiÆt__4_1_1_3_1">{#N/A,#N/A,FALSE,"Chi tiÆt"}</definedName>
    <definedName name="wrn_chi___tiÆt__4_1_1_4">{#N/A,#N/A,FALSE,"Chi tiÆt"}</definedName>
    <definedName name="wrn_chi___tiÆt__4_1_2">{#N/A,#N/A,FALSE,"Chi tiÆt"}</definedName>
    <definedName name="wrn_chi___tiÆt__4_1_2_1">{#N/A,#N/A,FALSE,"Chi tiÆt"}</definedName>
    <definedName name="wrn_chi___tiÆt__4_1_2_1_1">{#N/A,#N/A,FALSE,"Chi tiÆt"}</definedName>
    <definedName name="wrn_chi___tiÆt__4_1_2_1_1_1">{#N/A,#N/A,FALSE,"Chi tiÆt"}</definedName>
    <definedName name="wrn_chi___tiÆt__4_1_2_1_2">{#N/A,#N/A,FALSE,"Chi tiÆt"}</definedName>
    <definedName name="wrn_chi___tiÆt__4_1_2_2">{#N/A,#N/A,FALSE,"Chi tiÆt"}</definedName>
    <definedName name="wrn_chi___tiÆt__4_1_2_2_1">{#N/A,#N/A,FALSE,"Chi tiÆt"}</definedName>
    <definedName name="wrn_chi___tiÆt__4_1_2_3">{#N/A,#N/A,FALSE,"Chi tiÆt"}</definedName>
    <definedName name="wrn_chi___tiÆt__4_1_3">{#N/A,#N/A,FALSE,"Chi tiÆt"}</definedName>
    <definedName name="wrn_chi___tiÆt__4_1_3_1">{#N/A,#N/A,FALSE,"Chi tiÆt"}</definedName>
    <definedName name="wrn_chi___tiÆt__4_1_3_1_1">{#N/A,#N/A,FALSE,"Chi tiÆt"}</definedName>
    <definedName name="wrn_chi___tiÆt__4_1_3_2">{#N/A,#N/A,FALSE,"Chi tiÆt"}</definedName>
    <definedName name="wrn_chi___tiÆt__4_1_4">{#N/A,#N/A,FALSE,"Chi tiÆt"}</definedName>
    <definedName name="wrn_chi___tiÆt__4_1_4_1">{#N/A,#N/A,FALSE,"Chi tiÆt"}</definedName>
    <definedName name="wrn_chi___tiÆt__4_1_5">{#N/A,#N/A,FALSE,"Chi tiÆt"}</definedName>
    <definedName name="wrn_chi___tiÆt__4_2">{#N/A,#N/A,FALSE,"Chi tiÆt"}</definedName>
    <definedName name="wrn_chi___tiÆt__4_2_1">{#N/A,#N/A,FALSE,"Chi tiÆt"}</definedName>
    <definedName name="wrn_chi___tiÆt__4_2_1_1">{#N/A,#N/A,FALSE,"Chi tiÆt"}</definedName>
    <definedName name="wrn_chi___tiÆt__4_2_1_1_1">{#N/A,#N/A,FALSE,"Chi tiÆt"}</definedName>
    <definedName name="wrn_chi___tiÆt__4_2_1_1_1_1">{#N/A,#N/A,FALSE,"Chi tiÆt"}</definedName>
    <definedName name="wrn_chi___tiÆt__4_2_1_1_2">{#N/A,#N/A,FALSE,"Chi tiÆt"}</definedName>
    <definedName name="wrn_chi___tiÆt__4_2_1_2">{#N/A,#N/A,FALSE,"Chi tiÆt"}</definedName>
    <definedName name="wrn_chi___tiÆt__4_2_1_2_1">{#N/A,#N/A,FALSE,"Chi tiÆt"}</definedName>
    <definedName name="wrn_chi___tiÆt__4_2_1_3">{#N/A,#N/A,FALSE,"Chi tiÆt"}</definedName>
    <definedName name="wrn_chi___tiÆt__4_2_2">{#N/A,#N/A,FALSE,"Chi tiÆt"}</definedName>
    <definedName name="wrn_chi___tiÆt__4_2_2_1">{#N/A,#N/A,FALSE,"Chi tiÆt"}</definedName>
    <definedName name="wrn_chi___tiÆt__4_2_2_1_1">{#N/A,#N/A,FALSE,"Chi tiÆt"}</definedName>
    <definedName name="wrn_chi___tiÆt__4_2_2_2">{#N/A,#N/A,FALSE,"Chi tiÆt"}</definedName>
    <definedName name="wrn_chi___tiÆt__4_2_3">{#N/A,#N/A,FALSE,"Chi tiÆt"}</definedName>
    <definedName name="wrn_chi___tiÆt__4_2_3_1">{#N/A,#N/A,FALSE,"Chi tiÆt"}</definedName>
    <definedName name="wrn_chi___tiÆt__4_2_4">{#N/A,#N/A,FALSE,"Chi tiÆt"}</definedName>
    <definedName name="wrn_chi___tiÆt__4_3">{#N/A,#N/A,FALSE,"Chi tiÆt"}</definedName>
    <definedName name="wrn_chi___tiÆt__4_3_1">{#N/A,#N/A,FALSE,"Chi tiÆt"}</definedName>
    <definedName name="wrn_chi___tiÆt__4_3_1_1">{#N/A,#N/A,FALSE,"Chi tiÆt"}</definedName>
    <definedName name="wrn_chi___tiÆt__4_3_1_1_1">{#N/A,#N/A,FALSE,"Chi tiÆt"}</definedName>
    <definedName name="wrn_chi___tiÆt__4_3_1_1_1_1">{#N/A,#N/A,FALSE,"Chi tiÆt"}</definedName>
    <definedName name="wrn_chi___tiÆt__4_3_1_1_2">{#N/A,#N/A,FALSE,"Chi tiÆt"}</definedName>
    <definedName name="wrn_chi___tiÆt__4_3_1_2">{#N/A,#N/A,FALSE,"Chi tiÆt"}</definedName>
    <definedName name="wrn_chi___tiÆt__4_3_1_2_1">{#N/A,#N/A,FALSE,"Chi tiÆt"}</definedName>
    <definedName name="wrn_chi___tiÆt__4_3_1_3">{#N/A,#N/A,FALSE,"Chi tiÆt"}</definedName>
    <definedName name="wrn_chi___tiÆt__4_3_2">{#N/A,#N/A,FALSE,"Chi tiÆt"}</definedName>
    <definedName name="wrn_chi___tiÆt__4_3_2_1">{#N/A,#N/A,FALSE,"Chi tiÆt"}</definedName>
    <definedName name="wrn_chi___tiÆt__4_3_2_1_1">{#N/A,#N/A,FALSE,"Chi tiÆt"}</definedName>
    <definedName name="wrn_chi___tiÆt__4_3_2_2">{#N/A,#N/A,FALSE,"Chi tiÆt"}</definedName>
    <definedName name="wrn_chi___tiÆt__4_3_3">{#N/A,#N/A,FALSE,"Chi tiÆt"}</definedName>
    <definedName name="wrn_chi___tiÆt__4_3_3_1">{#N/A,#N/A,FALSE,"Chi tiÆt"}</definedName>
    <definedName name="wrn_chi___tiÆt__4_3_4">{#N/A,#N/A,FALSE,"Chi tiÆt"}</definedName>
    <definedName name="wrn_chi___tiÆt__4_4">{#N/A,#N/A,FALSE,"Chi tiÆt"}</definedName>
    <definedName name="wrn_chi___tiÆt__4_4_1">{#N/A,#N/A,FALSE,"Chi tiÆt"}</definedName>
    <definedName name="wrn_chi___tiÆt__4_4_1_1">{#N/A,#N/A,FALSE,"Chi tiÆt"}</definedName>
    <definedName name="wrn_chi___tiÆt__4_4_1_1_1">{#N/A,#N/A,FALSE,"Chi tiÆt"}</definedName>
    <definedName name="wrn_chi___tiÆt__4_4_1_2">{#N/A,#N/A,FALSE,"Chi tiÆt"}</definedName>
    <definedName name="wrn_chi___tiÆt__4_4_2">{#N/A,#N/A,FALSE,"Chi tiÆt"}</definedName>
    <definedName name="wrn_chi___tiÆt__4_4_2_1">{#N/A,#N/A,FALSE,"Chi tiÆt"}</definedName>
    <definedName name="wrn_chi___tiÆt__4_4_3">{#N/A,#N/A,FALSE,"Chi tiÆt"}</definedName>
    <definedName name="wrn_chi___tiÆt__4_5">{#N/A,#N/A,FALSE,"Chi tiÆt"}</definedName>
    <definedName name="wrn_chi___tiÆt__4_5_1">{#N/A,#N/A,FALSE,"Chi tiÆt"}</definedName>
    <definedName name="wrn_chi___tiÆt__4_5_1_1">{#N/A,#N/A,FALSE,"Chi tiÆt"}</definedName>
    <definedName name="wrn_chi___tiÆt__4_5_2">{#N/A,#N/A,FALSE,"Chi tiÆt"}</definedName>
    <definedName name="wrn_chi___tiÆt__5">{#N/A,#N/A,FALSE,"Chi tiÆt"}</definedName>
    <definedName name="wrn_chi___tiÆt__5_1">{#N/A,#N/A,FALSE,"Chi tiÆt"}</definedName>
    <definedName name="wrn_chi___tiÆt__5_1_1">{#N/A,#N/A,FALSE,"Chi tiÆt"}</definedName>
    <definedName name="wrn_chi___tiÆt__5_1_1_1">{#N/A,#N/A,FALSE,"Chi tiÆt"}</definedName>
    <definedName name="wrn_chi___tiÆt__5_1_1_1_1">{#N/A,#N/A,FALSE,"Chi tiÆt"}</definedName>
    <definedName name="wrn_chi___tiÆt__5_1_1_1_1_1">{#N/A,#N/A,FALSE,"Chi tiÆt"}</definedName>
    <definedName name="wrn_chi___tiÆt__5_1_1_1_1_1_1">{#N/A,#N/A,FALSE,"Chi tiÆt"}</definedName>
    <definedName name="wrn_chi___tiÆt__5_1_1_1_1_2">{#N/A,#N/A,FALSE,"Chi tiÆt"}</definedName>
    <definedName name="wrn_chi___tiÆt__5_1_1_1_2">{#N/A,#N/A,FALSE,"Chi tiÆt"}</definedName>
    <definedName name="wrn_chi___tiÆt__5_1_1_1_2_1">{#N/A,#N/A,FALSE,"Chi tiÆt"}</definedName>
    <definedName name="wrn_chi___tiÆt__5_1_1_1_3">{#N/A,#N/A,FALSE,"Chi tiÆt"}</definedName>
    <definedName name="wrn_chi___tiÆt__5_1_1_2">{#N/A,#N/A,FALSE,"Chi tiÆt"}</definedName>
    <definedName name="wrn_chi___tiÆt__5_1_1_2_1">{#N/A,#N/A,FALSE,"Chi tiÆt"}</definedName>
    <definedName name="wrn_chi___tiÆt__5_1_1_2_1_1">{#N/A,#N/A,FALSE,"Chi tiÆt"}</definedName>
    <definedName name="wrn_chi___tiÆt__5_1_1_2_2">{#N/A,#N/A,FALSE,"Chi tiÆt"}</definedName>
    <definedName name="wrn_chi___tiÆt__5_1_1_3">{#N/A,#N/A,FALSE,"Chi tiÆt"}</definedName>
    <definedName name="wrn_chi___tiÆt__5_1_1_3_1">{#N/A,#N/A,FALSE,"Chi tiÆt"}</definedName>
    <definedName name="wrn_chi___tiÆt__5_1_1_4">{#N/A,#N/A,FALSE,"Chi tiÆt"}</definedName>
    <definedName name="wrn_chi___tiÆt__5_1_2">{#N/A,#N/A,FALSE,"Chi tiÆt"}</definedName>
    <definedName name="wrn_chi___tiÆt__5_1_2_1">{#N/A,#N/A,FALSE,"Chi tiÆt"}</definedName>
    <definedName name="wrn_chi___tiÆt__5_1_2_1_1">{#N/A,#N/A,FALSE,"Chi tiÆt"}</definedName>
    <definedName name="wrn_chi___tiÆt__5_1_2_1_1_1">{#N/A,#N/A,FALSE,"Chi tiÆt"}</definedName>
    <definedName name="wrn_chi___tiÆt__5_1_2_1_2">{#N/A,#N/A,FALSE,"Chi tiÆt"}</definedName>
    <definedName name="wrn_chi___tiÆt__5_1_2_2">{#N/A,#N/A,FALSE,"Chi tiÆt"}</definedName>
    <definedName name="wrn_chi___tiÆt__5_1_2_2_1">{#N/A,#N/A,FALSE,"Chi tiÆt"}</definedName>
    <definedName name="wrn_chi___tiÆt__5_1_2_3">{#N/A,#N/A,FALSE,"Chi tiÆt"}</definedName>
    <definedName name="wrn_chi___tiÆt__5_1_3">{#N/A,#N/A,FALSE,"Chi tiÆt"}</definedName>
    <definedName name="wrn_chi___tiÆt__5_1_3_1">{#N/A,#N/A,FALSE,"Chi tiÆt"}</definedName>
    <definedName name="wrn_chi___tiÆt__5_1_3_1_1">{#N/A,#N/A,FALSE,"Chi tiÆt"}</definedName>
    <definedName name="wrn_chi___tiÆt__5_1_3_2">{#N/A,#N/A,FALSE,"Chi tiÆt"}</definedName>
    <definedName name="wrn_chi___tiÆt__5_1_4">{#N/A,#N/A,FALSE,"Chi tiÆt"}</definedName>
    <definedName name="wrn_chi___tiÆt__5_1_4_1">{#N/A,#N/A,FALSE,"Chi tiÆt"}</definedName>
    <definedName name="wrn_chi___tiÆt__5_1_5">{#N/A,#N/A,FALSE,"Chi tiÆt"}</definedName>
    <definedName name="wrn_chi___tiÆt__5_2">{#N/A,#N/A,FALSE,"Chi tiÆt"}</definedName>
    <definedName name="wrn_chi___tiÆt__5_2_1">{#N/A,#N/A,FALSE,"Chi tiÆt"}</definedName>
    <definedName name="wrn_chi___tiÆt__5_2_1_1">{#N/A,#N/A,FALSE,"Chi tiÆt"}</definedName>
    <definedName name="wrn_chi___tiÆt__5_2_1_1_1">{#N/A,#N/A,FALSE,"Chi tiÆt"}</definedName>
    <definedName name="wrn_chi___tiÆt__5_2_1_1_1_1">{#N/A,#N/A,FALSE,"Chi tiÆt"}</definedName>
    <definedName name="wrn_chi___tiÆt__5_2_1_1_2">{#N/A,#N/A,FALSE,"Chi tiÆt"}</definedName>
    <definedName name="wrn_chi___tiÆt__5_2_1_2">{#N/A,#N/A,FALSE,"Chi tiÆt"}</definedName>
    <definedName name="wrn_chi___tiÆt__5_2_1_2_1">{#N/A,#N/A,FALSE,"Chi tiÆt"}</definedName>
    <definedName name="wrn_chi___tiÆt__5_2_1_3">{#N/A,#N/A,FALSE,"Chi tiÆt"}</definedName>
    <definedName name="wrn_chi___tiÆt__5_2_2">{#N/A,#N/A,FALSE,"Chi tiÆt"}</definedName>
    <definedName name="wrn_chi___tiÆt__5_2_2_1">{#N/A,#N/A,FALSE,"Chi tiÆt"}</definedName>
    <definedName name="wrn_chi___tiÆt__5_2_2_1_1">{#N/A,#N/A,FALSE,"Chi tiÆt"}</definedName>
    <definedName name="wrn_chi___tiÆt__5_2_2_2">{#N/A,#N/A,FALSE,"Chi tiÆt"}</definedName>
    <definedName name="wrn_chi___tiÆt__5_2_3">{#N/A,#N/A,FALSE,"Chi tiÆt"}</definedName>
    <definedName name="wrn_chi___tiÆt__5_2_3_1">{#N/A,#N/A,FALSE,"Chi tiÆt"}</definedName>
    <definedName name="wrn_chi___tiÆt__5_2_4">{#N/A,#N/A,FALSE,"Chi tiÆt"}</definedName>
    <definedName name="wrn_chi___tiÆt__5_3">{#N/A,#N/A,FALSE,"Chi tiÆt"}</definedName>
    <definedName name="wrn_chi___tiÆt__5_3_1">{#N/A,#N/A,FALSE,"Chi tiÆt"}</definedName>
    <definedName name="wrn_chi___tiÆt__5_3_1_1">{#N/A,#N/A,FALSE,"Chi tiÆt"}</definedName>
    <definedName name="wrn_chi___tiÆt__5_3_1_1_1">{#N/A,#N/A,FALSE,"Chi tiÆt"}</definedName>
    <definedName name="wrn_chi___tiÆt__5_3_1_1_1_1">{#N/A,#N/A,FALSE,"Chi tiÆt"}</definedName>
    <definedName name="wrn_chi___tiÆt__5_3_1_1_2">{#N/A,#N/A,FALSE,"Chi tiÆt"}</definedName>
    <definedName name="wrn_chi___tiÆt__5_3_1_2">{#N/A,#N/A,FALSE,"Chi tiÆt"}</definedName>
    <definedName name="wrn_chi___tiÆt__5_3_1_2_1">{#N/A,#N/A,FALSE,"Chi tiÆt"}</definedName>
    <definedName name="wrn_chi___tiÆt__5_3_1_3">{#N/A,#N/A,FALSE,"Chi tiÆt"}</definedName>
    <definedName name="wrn_chi___tiÆt__5_3_2">{#N/A,#N/A,FALSE,"Chi tiÆt"}</definedName>
    <definedName name="wrn_chi___tiÆt__5_3_2_1">{#N/A,#N/A,FALSE,"Chi tiÆt"}</definedName>
    <definedName name="wrn_chi___tiÆt__5_3_2_1_1">{#N/A,#N/A,FALSE,"Chi tiÆt"}</definedName>
    <definedName name="wrn_chi___tiÆt__5_3_2_2">{#N/A,#N/A,FALSE,"Chi tiÆt"}</definedName>
    <definedName name="wrn_chi___tiÆt__5_3_3">{#N/A,#N/A,FALSE,"Chi tiÆt"}</definedName>
    <definedName name="wrn_chi___tiÆt__5_3_3_1">{#N/A,#N/A,FALSE,"Chi tiÆt"}</definedName>
    <definedName name="wrn_chi___tiÆt__5_3_4">{#N/A,#N/A,FALSE,"Chi tiÆt"}</definedName>
    <definedName name="wrn_chi___tiÆt__5_4">{#N/A,#N/A,FALSE,"Chi tiÆt"}</definedName>
    <definedName name="wrn_chi___tiÆt__5_4_1">{#N/A,#N/A,FALSE,"Chi tiÆt"}</definedName>
    <definedName name="wrn_chi___tiÆt__5_4_1_1">{#N/A,#N/A,FALSE,"Chi tiÆt"}</definedName>
    <definedName name="wrn_chi___tiÆt__5_4_1_1_1">{#N/A,#N/A,FALSE,"Chi tiÆt"}</definedName>
    <definedName name="wrn_chi___tiÆt__5_4_1_2">{#N/A,#N/A,FALSE,"Chi tiÆt"}</definedName>
    <definedName name="wrn_chi___tiÆt__5_4_2">{#N/A,#N/A,FALSE,"Chi tiÆt"}</definedName>
    <definedName name="wrn_chi___tiÆt__5_4_2_1">{#N/A,#N/A,FALSE,"Chi tiÆt"}</definedName>
    <definedName name="wrn_chi___tiÆt__5_4_3">{#N/A,#N/A,FALSE,"Chi tiÆt"}</definedName>
    <definedName name="wrn_chi___tiÆt__5_5">{#N/A,#N/A,FALSE,"Chi tiÆt"}</definedName>
    <definedName name="wrn_chi___tiÆt__5_5_1">{#N/A,#N/A,FALSE,"Chi tiÆt"}</definedName>
    <definedName name="wrn_chi___tiÆt__5_5_1_1">{#N/A,#N/A,FALSE,"Chi tiÆt"}</definedName>
    <definedName name="wrn_chi___tiÆt__5_5_2">{#N/A,#N/A,FALSE,"Chi tiÆt"}</definedName>
    <definedName name="wrn_leadsheets_">{#N/A,#N/A,TRUE,"E210A";#N/A,#N/A,TRUE,"E310A";#N/A,#N/A,TRUE,"E410A ";#N/A,#N/A,TRUE,"E510A";#N/A,#N/A,TRUE,"E610A  "}</definedName>
    <definedName name="wrn_leadsheets__1">{#N/A,#N/A,TRUE,"E210A";#N/A,#N/A,TRUE,"E310A";#N/A,#N/A,TRUE,"E410A ";#N/A,#N/A,TRUE,"E510A";#N/A,#N/A,TRUE,"E610A  "}</definedName>
    <definedName name="wrn_leadsheets__1_1">{#N/A,#N/A,TRUE,"E210A";#N/A,#N/A,TRUE,"E310A";#N/A,#N/A,TRUE,"E410A ";#N/A,#N/A,TRUE,"E510A";#N/A,#N/A,TRUE,"E610A  "}</definedName>
    <definedName name="wrn_leadsheets__1_1_1">{#N/A,#N/A,TRUE,"E210A";#N/A,#N/A,TRUE,"E310A";#N/A,#N/A,TRUE,"E410A ";#N/A,#N/A,TRUE,"E510A";#N/A,#N/A,TRUE,"E610A  "}</definedName>
    <definedName name="wrn_leadsheets__1_1_1_1">{#N/A,#N/A,TRUE,"E210A";#N/A,#N/A,TRUE,"E310A";#N/A,#N/A,TRUE,"E410A ";#N/A,#N/A,TRUE,"E510A";#N/A,#N/A,TRUE,"E610A  "}</definedName>
    <definedName name="wrn_leadsheets__1_1_1_1_1">{#N/A,#N/A,TRUE,"E210A";#N/A,#N/A,TRUE,"E310A";#N/A,#N/A,TRUE,"E410A ";#N/A,#N/A,TRUE,"E510A";#N/A,#N/A,TRUE,"E610A  "}</definedName>
    <definedName name="wrn_leadsheets__1_1_1_1_1_1">{#N/A,#N/A,TRUE,"E210A";#N/A,#N/A,TRUE,"E310A";#N/A,#N/A,TRUE,"E410A ";#N/A,#N/A,TRUE,"E510A";#N/A,#N/A,TRUE,"E610A  "}</definedName>
    <definedName name="wrn_leadsheets__1_1_1_1_1_1_1">{#N/A,#N/A,TRUE,"E210A";#N/A,#N/A,TRUE,"E310A";#N/A,#N/A,TRUE,"E410A ";#N/A,#N/A,TRUE,"E510A";#N/A,#N/A,TRUE,"E610A  "}</definedName>
    <definedName name="wrn_leadsheets__1_1_1_1_1_2">{#N/A,#N/A,TRUE,"E210A";#N/A,#N/A,TRUE,"E310A";#N/A,#N/A,TRUE,"E410A ";#N/A,#N/A,TRUE,"E510A";#N/A,#N/A,TRUE,"E610A  "}</definedName>
    <definedName name="wrn_leadsheets__1_1_1_1_2">{#N/A,#N/A,TRUE,"E210A";#N/A,#N/A,TRUE,"E310A";#N/A,#N/A,TRUE,"E410A ";#N/A,#N/A,TRUE,"E510A";#N/A,#N/A,TRUE,"E610A  "}</definedName>
    <definedName name="wrn_leadsheets__1_1_1_1_2_1">{#N/A,#N/A,TRUE,"E210A";#N/A,#N/A,TRUE,"E310A";#N/A,#N/A,TRUE,"E410A ";#N/A,#N/A,TRUE,"E510A";#N/A,#N/A,TRUE,"E610A  "}</definedName>
    <definedName name="wrn_leadsheets__1_1_1_1_3">{#N/A,#N/A,TRUE,"E210A";#N/A,#N/A,TRUE,"E310A";#N/A,#N/A,TRUE,"E410A ";#N/A,#N/A,TRUE,"E510A";#N/A,#N/A,TRUE,"E610A  "}</definedName>
    <definedName name="wrn_leadsheets__1_1_1_2">{#N/A,#N/A,TRUE,"E210A";#N/A,#N/A,TRUE,"E310A";#N/A,#N/A,TRUE,"E410A ";#N/A,#N/A,TRUE,"E510A";#N/A,#N/A,TRUE,"E610A  "}</definedName>
    <definedName name="wrn_leadsheets__1_1_1_2_1">{#N/A,#N/A,TRUE,"E210A";#N/A,#N/A,TRUE,"E310A";#N/A,#N/A,TRUE,"E410A ";#N/A,#N/A,TRUE,"E510A";#N/A,#N/A,TRUE,"E610A  "}</definedName>
    <definedName name="wrn_leadsheets__1_1_1_2_1_1">{#N/A,#N/A,TRUE,"E210A";#N/A,#N/A,TRUE,"E310A";#N/A,#N/A,TRUE,"E410A ";#N/A,#N/A,TRUE,"E510A";#N/A,#N/A,TRUE,"E610A  "}</definedName>
    <definedName name="wrn_leadsheets__1_1_1_2_2">{#N/A,#N/A,TRUE,"E210A";#N/A,#N/A,TRUE,"E310A";#N/A,#N/A,TRUE,"E410A ";#N/A,#N/A,TRUE,"E510A";#N/A,#N/A,TRUE,"E610A  "}</definedName>
    <definedName name="wrn_leadsheets__1_1_1_3">{#N/A,#N/A,TRUE,"E210A";#N/A,#N/A,TRUE,"E310A";#N/A,#N/A,TRUE,"E410A ";#N/A,#N/A,TRUE,"E510A";#N/A,#N/A,TRUE,"E610A  "}</definedName>
    <definedName name="wrn_leadsheets__1_1_1_3_1">{#N/A,#N/A,TRUE,"E210A";#N/A,#N/A,TRUE,"E310A";#N/A,#N/A,TRUE,"E410A ";#N/A,#N/A,TRUE,"E510A";#N/A,#N/A,TRUE,"E610A  "}</definedName>
    <definedName name="wrn_leadsheets__1_1_1_4">{#N/A,#N/A,TRUE,"E210A";#N/A,#N/A,TRUE,"E310A";#N/A,#N/A,TRUE,"E410A ";#N/A,#N/A,TRUE,"E510A";#N/A,#N/A,TRUE,"E610A  "}</definedName>
    <definedName name="wrn_leadsheets__1_1_2">{#N/A,#N/A,TRUE,"E210A";#N/A,#N/A,TRUE,"E310A";#N/A,#N/A,TRUE,"E410A ";#N/A,#N/A,TRUE,"E510A";#N/A,#N/A,TRUE,"E610A  "}</definedName>
    <definedName name="wrn_leadsheets__1_1_2_1">{#N/A,#N/A,TRUE,"E210A";#N/A,#N/A,TRUE,"E310A";#N/A,#N/A,TRUE,"E410A ";#N/A,#N/A,TRUE,"E510A";#N/A,#N/A,TRUE,"E610A  "}</definedName>
    <definedName name="wrn_leadsheets__1_1_2_1_1">{#N/A,#N/A,TRUE,"E210A";#N/A,#N/A,TRUE,"E310A";#N/A,#N/A,TRUE,"E410A ";#N/A,#N/A,TRUE,"E510A";#N/A,#N/A,TRUE,"E610A  "}</definedName>
    <definedName name="wrn_leadsheets__1_1_2_1_1_1">{#N/A,#N/A,TRUE,"E210A";#N/A,#N/A,TRUE,"E310A";#N/A,#N/A,TRUE,"E410A ";#N/A,#N/A,TRUE,"E510A";#N/A,#N/A,TRUE,"E610A  "}</definedName>
    <definedName name="wrn_leadsheets__1_1_2_1_2">{#N/A,#N/A,TRUE,"E210A";#N/A,#N/A,TRUE,"E310A";#N/A,#N/A,TRUE,"E410A ";#N/A,#N/A,TRUE,"E510A";#N/A,#N/A,TRUE,"E610A  "}</definedName>
    <definedName name="wrn_leadsheets__1_1_2_2">{#N/A,#N/A,TRUE,"E210A";#N/A,#N/A,TRUE,"E310A";#N/A,#N/A,TRUE,"E410A ";#N/A,#N/A,TRUE,"E510A";#N/A,#N/A,TRUE,"E610A  "}</definedName>
    <definedName name="wrn_leadsheets__1_1_2_2_1">{#N/A,#N/A,TRUE,"E210A";#N/A,#N/A,TRUE,"E310A";#N/A,#N/A,TRUE,"E410A ";#N/A,#N/A,TRUE,"E510A";#N/A,#N/A,TRUE,"E610A  "}</definedName>
    <definedName name="wrn_leadsheets__1_1_2_3">{#N/A,#N/A,TRUE,"E210A";#N/A,#N/A,TRUE,"E310A";#N/A,#N/A,TRUE,"E410A ";#N/A,#N/A,TRUE,"E510A";#N/A,#N/A,TRUE,"E610A  "}</definedName>
    <definedName name="wrn_leadsheets__1_1_3">{#N/A,#N/A,TRUE,"E210A";#N/A,#N/A,TRUE,"E310A";#N/A,#N/A,TRUE,"E410A ";#N/A,#N/A,TRUE,"E510A";#N/A,#N/A,TRUE,"E610A  "}</definedName>
    <definedName name="wrn_leadsheets__1_1_3_1">{#N/A,#N/A,TRUE,"E210A";#N/A,#N/A,TRUE,"E310A";#N/A,#N/A,TRUE,"E410A ";#N/A,#N/A,TRUE,"E510A";#N/A,#N/A,TRUE,"E610A  "}</definedName>
    <definedName name="wrn_leadsheets__1_1_3_1_1">{#N/A,#N/A,TRUE,"E210A";#N/A,#N/A,TRUE,"E310A";#N/A,#N/A,TRUE,"E410A ";#N/A,#N/A,TRUE,"E510A";#N/A,#N/A,TRUE,"E610A  "}</definedName>
    <definedName name="wrn_leadsheets__1_1_3_2">{#N/A,#N/A,TRUE,"E210A";#N/A,#N/A,TRUE,"E310A";#N/A,#N/A,TRUE,"E410A ";#N/A,#N/A,TRUE,"E510A";#N/A,#N/A,TRUE,"E610A  "}</definedName>
    <definedName name="wrn_leadsheets__1_1_4">{#N/A,#N/A,TRUE,"E210A";#N/A,#N/A,TRUE,"E310A";#N/A,#N/A,TRUE,"E410A ";#N/A,#N/A,TRUE,"E510A";#N/A,#N/A,TRUE,"E610A  "}</definedName>
    <definedName name="wrn_leadsheets__1_1_4_1">{#N/A,#N/A,TRUE,"E210A";#N/A,#N/A,TRUE,"E310A";#N/A,#N/A,TRUE,"E410A ";#N/A,#N/A,TRUE,"E510A";#N/A,#N/A,TRUE,"E610A  "}</definedName>
    <definedName name="wrn_leadsheets__1_1_5">{#N/A,#N/A,TRUE,"E210A";#N/A,#N/A,TRUE,"E310A";#N/A,#N/A,TRUE,"E410A ";#N/A,#N/A,TRUE,"E510A";#N/A,#N/A,TRUE,"E610A  "}</definedName>
    <definedName name="wrn_leadsheets__1_2">{#N/A,#N/A,TRUE,"E210A";#N/A,#N/A,TRUE,"E310A";#N/A,#N/A,TRUE,"E410A ";#N/A,#N/A,TRUE,"E510A";#N/A,#N/A,TRUE,"E610A  "}</definedName>
    <definedName name="wrn_leadsheets__1_2_1">{#N/A,#N/A,TRUE,"E210A";#N/A,#N/A,TRUE,"E310A";#N/A,#N/A,TRUE,"E410A ";#N/A,#N/A,TRUE,"E510A";#N/A,#N/A,TRUE,"E610A  "}</definedName>
    <definedName name="wrn_leadsheets__1_2_1_1">{#N/A,#N/A,TRUE,"E210A";#N/A,#N/A,TRUE,"E310A";#N/A,#N/A,TRUE,"E410A ";#N/A,#N/A,TRUE,"E510A";#N/A,#N/A,TRUE,"E610A  "}</definedName>
    <definedName name="wrn_leadsheets__1_2_1_1_1">{#N/A,#N/A,TRUE,"E210A";#N/A,#N/A,TRUE,"E310A";#N/A,#N/A,TRUE,"E410A ";#N/A,#N/A,TRUE,"E510A";#N/A,#N/A,TRUE,"E610A  "}</definedName>
    <definedName name="wrn_leadsheets__1_2_1_1_1_1">{#N/A,#N/A,TRUE,"E210A";#N/A,#N/A,TRUE,"E310A";#N/A,#N/A,TRUE,"E410A ";#N/A,#N/A,TRUE,"E510A";#N/A,#N/A,TRUE,"E610A  "}</definedName>
    <definedName name="wrn_leadsheets__1_2_1_1_2">{#N/A,#N/A,TRUE,"E210A";#N/A,#N/A,TRUE,"E310A";#N/A,#N/A,TRUE,"E410A ";#N/A,#N/A,TRUE,"E510A";#N/A,#N/A,TRUE,"E610A  "}</definedName>
    <definedName name="wrn_leadsheets__1_2_1_2">{#N/A,#N/A,TRUE,"E210A";#N/A,#N/A,TRUE,"E310A";#N/A,#N/A,TRUE,"E410A ";#N/A,#N/A,TRUE,"E510A";#N/A,#N/A,TRUE,"E610A  "}</definedName>
    <definedName name="wrn_leadsheets__1_2_1_2_1">{#N/A,#N/A,TRUE,"E210A";#N/A,#N/A,TRUE,"E310A";#N/A,#N/A,TRUE,"E410A ";#N/A,#N/A,TRUE,"E510A";#N/A,#N/A,TRUE,"E610A  "}</definedName>
    <definedName name="wrn_leadsheets__1_2_1_3">{#N/A,#N/A,TRUE,"E210A";#N/A,#N/A,TRUE,"E310A";#N/A,#N/A,TRUE,"E410A ";#N/A,#N/A,TRUE,"E510A";#N/A,#N/A,TRUE,"E610A  "}</definedName>
    <definedName name="wrn_leadsheets__1_2_2">{#N/A,#N/A,TRUE,"E210A";#N/A,#N/A,TRUE,"E310A";#N/A,#N/A,TRUE,"E410A ";#N/A,#N/A,TRUE,"E510A";#N/A,#N/A,TRUE,"E610A  "}</definedName>
    <definedName name="wrn_leadsheets__1_2_2_1">{#N/A,#N/A,TRUE,"E210A";#N/A,#N/A,TRUE,"E310A";#N/A,#N/A,TRUE,"E410A ";#N/A,#N/A,TRUE,"E510A";#N/A,#N/A,TRUE,"E610A  "}</definedName>
    <definedName name="wrn_leadsheets__1_2_2_1_1">{#N/A,#N/A,TRUE,"E210A";#N/A,#N/A,TRUE,"E310A";#N/A,#N/A,TRUE,"E410A ";#N/A,#N/A,TRUE,"E510A";#N/A,#N/A,TRUE,"E610A  "}</definedName>
    <definedName name="wrn_leadsheets__1_2_2_2">{#N/A,#N/A,TRUE,"E210A";#N/A,#N/A,TRUE,"E310A";#N/A,#N/A,TRUE,"E410A ";#N/A,#N/A,TRUE,"E510A";#N/A,#N/A,TRUE,"E610A  "}</definedName>
    <definedName name="wrn_leadsheets__1_2_3">{#N/A,#N/A,TRUE,"E210A";#N/A,#N/A,TRUE,"E310A";#N/A,#N/A,TRUE,"E410A ";#N/A,#N/A,TRUE,"E510A";#N/A,#N/A,TRUE,"E610A  "}</definedName>
    <definedName name="wrn_leadsheets__1_2_3_1">{#N/A,#N/A,TRUE,"E210A";#N/A,#N/A,TRUE,"E310A";#N/A,#N/A,TRUE,"E410A ";#N/A,#N/A,TRUE,"E510A";#N/A,#N/A,TRUE,"E610A  "}</definedName>
    <definedName name="wrn_leadsheets__1_2_4">{#N/A,#N/A,TRUE,"E210A";#N/A,#N/A,TRUE,"E310A";#N/A,#N/A,TRUE,"E410A ";#N/A,#N/A,TRUE,"E510A";#N/A,#N/A,TRUE,"E610A  "}</definedName>
    <definedName name="wrn_leadsheets__1_3">{#N/A,#N/A,TRUE,"E210A";#N/A,#N/A,TRUE,"E310A";#N/A,#N/A,TRUE,"E410A ";#N/A,#N/A,TRUE,"E510A";#N/A,#N/A,TRUE,"E610A  "}</definedName>
    <definedName name="wrn_leadsheets__1_3_1">{#N/A,#N/A,TRUE,"E210A";#N/A,#N/A,TRUE,"E310A";#N/A,#N/A,TRUE,"E410A ";#N/A,#N/A,TRUE,"E510A";#N/A,#N/A,TRUE,"E610A  "}</definedName>
    <definedName name="wrn_leadsheets__1_3_1_1">{#N/A,#N/A,TRUE,"E210A";#N/A,#N/A,TRUE,"E310A";#N/A,#N/A,TRUE,"E410A ";#N/A,#N/A,TRUE,"E510A";#N/A,#N/A,TRUE,"E610A  "}</definedName>
    <definedName name="wrn_leadsheets__1_3_1_1_1">{#N/A,#N/A,TRUE,"E210A";#N/A,#N/A,TRUE,"E310A";#N/A,#N/A,TRUE,"E410A ";#N/A,#N/A,TRUE,"E510A";#N/A,#N/A,TRUE,"E610A  "}</definedName>
    <definedName name="wrn_leadsheets__1_3_1_1_1_1">{#N/A,#N/A,TRUE,"E210A";#N/A,#N/A,TRUE,"E310A";#N/A,#N/A,TRUE,"E410A ";#N/A,#N/A,TRUE,"E510A";#N/A,#N/A,TRUE,"E610A  "}</definedName>
    <definedName name="wrn_leadsheets__1_3_1_1_2">{#N/A,#N/A,TRUE,"E210A";#N/A,#N/A,TRUE,"E310A";#N/A,#N/A,TRUE,"E410A ";#N/A,#N/A,TRUE,"E510A";#N/A,#N/A,TRUE,"E610A  "}</definedName>
    <definedName name="wrn_leadsheets__1_3_1_2">{#N/A,#N/A,TRUE,"E210A";#N/A,#N/A,TRUE,"E310A";#N/A,#N/A,TRUE,"E410A ";#N/A,#N/A,TRUE,"E510A";#N/A,#N/A,TRUE,"E610A  "}</definedName>
    <definedName name="wrn_leadsheets__1_3_1_2_1">{#N/A,#N/A,TRUE,"E210A";#N/A,#N/A,TRUE,"E310A";#N/A,#N/A,TRUE,"E410A ";#N/A,#N/A,TRUE,"E510A";#N/A,#N/A,TRUE,"E610A  "}</definedName>
    <definedName name="wrn_leadsheets__1_3_1_3">{#N/A,#N/A,TRUE,"E210A";#N/A,#N/A,TRUE,"E310A";#N/A,#N/A,TRUE,"E410A ";#N/A,#N/A,TRUE,"E510A";#N/A,#N/A,TRUE,"E610A  "}</definedName>
    <definedName name="wrn_leadsheets__1_3_2">{#N/A,#N/A,TRUE,"E210A";#N/A,#N/A,TRUE,"E310A";#N/A,#N/A,TRUE,"E410A ";#N/A,#N/A,TRUE,"E510A";#N/A,#N/A,TRUE,"E610A  "}</definedName>
    <definedName name="wrn_leadsheets__1_3_2_1">{#N/A,#N/A,TRUE,"E210A";#N/A,#N/A,TRUE,"E310A";#N/A,#N/A,TRUE,"E410A ";#N/A,#N/A,TRUE,"E510A";#N/A,#N/A,TRUE,"E610A  "}</definedName>
    <definedName name="wrn_leadsheets__1_3_2_1_1">{#N/A,#N/A,TRUE,"E210A";#N/A,#N/A,TRUE,"E310A";#N/A,#N/A,TRUE,"E410A ";#N/A,#N/A,TRUE,"E510A";#N/A,#N/A,TRUE,"E610A  "}</definedName>
    <definedName name="wrn_leadsheets__1_3_2_2">{#N/A,#N/A,TRUE,"E210A";#N/A,#N/A,TRUE,"E310A";#N/A,#N/A,TRUE,"E410A ";#N/A,#N/A,TRUE,"E510A";#N/A,#N/A,TRUE,"E610A  "}</definedName>
    <definedName name="wrn_leadsheets__1_3_3">{#N/A,#N/A,TRUE,"E210A";#N/A,#N/A,TRUE,"E310A";#N/A,#N/A,TRUE,"E410A ";#N/A,#N/A,TRUE,"E510A";#N/A,#N/A,TRUE,"E610A  "}</definedName>
    <definedName name="wrn_leadsheets__1_3_3_1">{#N/A,#N/A,TRUE,"E210A";#N/A,#N/A,TRUE,"E310A";#N/A,#N/A,TRUE,"E410A ";#N/A,#N/A,TRUE,"E510A";#N/A,#N/A,TRUE,"E610A  "}</definedName>
    <definedName name="wrn_leadsheets__1_3_4">{#N/A,#N/A,TRUE,"E210A";#N/A,#N/A,TRUE,"E310A";#N/A,#N/A,TRUE,"E410A ";#N/A,#N/A,TRUE,"E510A";#N/A,#N/A,TRUE,"E610A  "}</definedName>
    <definedName name="wrn_leadsheets__1_4">{#N/A,#N/A,TRUE,"E210A";#N/A,#N/A,TRUE,"E310A";#N/A,#N/A,TRUE,"E410A ";#N/A,#N/A,TRUE,"E510A";#N/A,#N/A,TRUE,"E610A  "}</definedName>
    <definedName name="wrn_leadsheets__1_4_1">{#N/A,#N/A,TRUE,"E210A";#N/A,#N/A,TRUE,"E310A";#N/A,#N/A,TRUE,"E410A ";#N/A,#N/A,TRUE,"E510A";#N/A,#N/A,TRUE,"E610A  "}</definedName>
    <definedName name="wrn_leadsheets__1_4_1_1">{#N/A,#N/A,TRUE,"E210A";#N/A,#N/A,TRUE,"E310A";#N/A,#N/A,TRUE,"E410A ";#N/A,#N/A,TRUE,"E510A";#N/A,#N/A,TRUE,"E610A  "}</definedName>
    <definedName name="wrn_leadsheets__1_4_1_1_1">{#N/A,#N/A,TRUE,"E210A";#N/A,#N/A,TRUE,"E310A";#N/A,#N/A,TRUE,"E410A ";#N/A,#N/A,TRUE,"E510A";#N/A,#N/A,TRUE,"E610A  "}</definedName>
    <definedName name="wrn_leadsheets__1_4_1_2">{#N/A,#N/A,TRUE,"E210A";#N/A,#N/A,TRUE,"E310A";#N/A,#N/A,TRUE,"E410A ";#N/A,#N/A,TRUE,"E510A";#N/A,#N/A,TRUE,"E610A  "}</definedName>
    <definedName name="wrn_leadsheets__1_4_2">{#N/A,#N/A,TRUE,"E210A";#N/A,#N/A,TRUE,"E310A";#N/A,#N/A,TRUE,"E410A ";#N/A,#N/A,TRUE,"E510A";#N/A,#N/A,TRUE,"E610A  "}</definedName>
    <definedName name="wrn_leadsheets__1_4_2_1">{#N/A,#N/A,TRUE,"E210A";#N/A,#N/A,TRUE,"E310A";#N/A,#N/A,TRUE,"E410A ";#N/A,#N/A,TRUE,"E510A";#N/A,#N/A,TRUE,"E610A  "}</definedName>
    <definedName name="wrn_leadsheets__1_4_3">{#N/A,#N/A,TRUE,"E210A";#N/A,#N/A,TRUE,"E310A";#N/A,#N/A,TRUE,"E410A ";#N/A,#N/A,TRUE,"E510A";#N/A,#N/A,TRUE,"E610A  "}</definedName>
    <definedName name="wrn_leadsheets__1_5">{#N/A,#N/A,TRUE,"E210A";#N/A,#N/A,TRUE,"E310A";#N/A,#N/A,TRUE,"E410A ";#N/A,#N/A,TRUE,"E510A";#N/A,#N/A,TRUE,"E610A  "}</definedName>
    <definedName name="wrn_leadsheets__1_5_1">{#N/A,#N/A,TRUE,"E210A";#N/A,#N/A,TRUE,"E310A";#N/A,#N/A,TRUE,"E410A ";#N/A,#N/A,TRUE,"E510A";#N/A,#N/A,TRUE,"E610A  "}</definedName>
    <definedName name="wrn_leadsheets__1_5_1_1">{#N/A,#N/A,TRUE,"E210A";#N/A,#N/A,TRUE,"E310A";#N/A,#N/A,TRUE,"E410A ";#N/A,#N/A,TRUE,"E510A";#N/A,#N/A,TRUE,"E610A  "}</definedName>
    <definedName name="wrn_leadsheets__1_5_2">{#N/A,#N/A,TRUE,"E210A";#N/A,#N/A,TRUE,"E310A";#N/A,#N/A,TRUE,"E410A ";#N/A,#N/A,TRUE,"E510A";#N/A,#N/A,TRUE,"E610A  "}</definedName>
    <definedName name="wrn_leadsheets__2">{#N/A,#N/A,TRUE,"E210A";#N/A,#N/A,TRUE,"E310A";#N/A,#N/A,TRUE,"E410A ";#N/A,#N/A,TRUE,"E510A";#N/A,#N/A,TRUE,"E610A  "}</definedName>
    <definedName name="wrn_leadsheets__2_1">{#N/A,#N/A,TRUE,"E210A";#N/A,#N/A,TRUE,"E310A";#N/A,#N/A,TRUE,"E410A ";#N/A,#N/A,TRUE,"E510A";#N/A,#N/A,TRUE,"E610A  "}</definedName>
    <definedName name="wrn_leadsheets__2_1_1">{#N/A,#N/A,TRUE,"E210A";#N/A,#N/A,TRUE,"E310A";#N/A,#N/A,TRUE,"E410A ";#N/A,#N/A,TRUE,"E510A";#N/A,#N/A,TRUE,"E610A  "}</definedName>
    <definedName name="wrn_leadsheets__2_1_1_1">{#N/A,#N/A,TRUE,"E210A";#N/A,#N/A,TRUE,"E310A";#N/A,#N/A,TRUE,"E410A ";#N/A,#N/A,TRUE,"E510A";#N/A,#N/A,TRUE,"E610A  "}</definedName>
    <definedName name="wrn_leadsheets__2_1_1_1_1">{#N/A,#N/A,TRUE,"E210A";#N/A,#N/A,TRUE,"E310A";#N/A,#N/A,TRUE,"E410A ";#N/A,#N/A,TRUE,"E510A";#N/A,#N/A,TRUE,"E610A  "}</definedName>
    <definedName name="wrn_leadsheets__2_1_1_1_1_1">{#N/A,#N/A,TRUE,"E210A";#N/A,#N/A,TRUE,"E310A";#N/A,#N/A,TRUE,"E410A ";#N/A,#N/A,TRUE,"E510A";#N/A,#N/A,TRUE,"E610A  "}</definedName>
    <definedName name="wrn_leadsheets__2_1_1_1_1_1_1">{#N/A,#N/A,TRUE,"E210A";#N/A,#N/A,TRUE,"E310A";#N/A,#N/A,TRUE,"E410A ";#N/A,#N/A,TRUE,"E510A";#N/A,#N/A,TRUE,"E610A  "}</definedName>
    <definedName name="wrn_leadsheets__2_1_1_1_1_2">{#N/A,#N/A,TRUE,"E210A";#N/A,#N/A,TRUE,"E310A";#N/A,#N/A,TRUE,"E410A ";#N/A,#N/A,TRUE,"E510A";#N/A,#N/A,TRUE,"E610A  "}</definedName>
    <definedName name="wrn_leadsheets__2_1_1_1_2">{#N/A,#N/A,TRUE,"E210A";#N/A,#N/A,TRUE,"E310A";#N/A,#N/A,TRUE,"E410A ";#N/A,#N/A,TRUE,"E510A";#N/A,#N/A,TRUE,"E610A  "}</definedName>
    <definedName name="wrn_leadsheets__2_1_1_1_2_1">{#N/A,#N/A,TRUE,"E210A";#N/A,#N/A,TRUE,"E310A";#N/A,#N/A,TRUE,"E410A ";#N/A,#N/A,TRUE,"E510A";#N/A,#N/A,TRUE,"E610A  "}</definedName>
    <definedName name="wrn_leadsheets__2_1_1_1_3">{#N/A,#N/A,TRUE,"E210A";#N/A,#N/A,TRUE,"E310A";#N/A,#N/A,TRUE,"E410A ";#N/A,#N/A,TRUE,"E510A";#N/A,#N/A,TRUE,"E610A  "}</definedName>
    <definedName name="wrn_leadsheets__2_1_1_2">{#N/A,#N/A,TRUE,"E210A";#N/A,#N/A,TRUE,"E310A";#N/A,#N/A,TRUE,"E410A ";#N/A,#N/A,TRUE,"E510A";#N/A,#N/A,TRUE,"E610A  "}</definedName>
    <definedName name="wrn_leadsheets__2_1_1_2_1">{#N/A,#N/A,TRUE,"E210A";#N/A,#N/A,TRUE,"E310A";#N/A,#N/A,TRUE,"E410A ";#N/A,#N/A,TRUE,"E510A";#N/A,#N/A,TRUE,"E610A  "}</definedName>
    <definedName name="wrn_leadsheets__2_1_1_2_1_1">{#N/A,#N/A,TRUE,"E210A";#N/A,#N/A,TRUE,"E310A";#N/A,#N/A,TRUE,"E410A ";#N/A,#N/A,TRUE,"E510A";#N/A,#N/A,TRUE,"E610A  "}</definedName>
    <definedName name="wrn_leadsheets__2_1_1_2_2">{#N/A,#N/A,TRUE,"E210A";#N/A,#N/A,TRUE,"E310A";#N/A,#N/A,TRUE,"E410A ";#N/A,#N/A,TRUE,"E510A";#N/A,#N/A,TRUE,"E610A  "}</definedName>
    <definedName name="wrn_leadsheets__2_1_1_3">{#N/A,#N/A,TRUE,"E210A";#N/A,#N/A,TRUE,"E310A";#N/A,#N/A,TRUE,"E410A ";#N/A,#N/A,TRUE,"E510A";#N/A,#N/A,TRUE,"E610A  "}</definedName>
    <definedName name="wrn_leadsheets__2_1_1_3_1">{#N/A,#N/A,TRUE,"E210A";#N/A,#N/A,TRUE,"E310A";#N/A,#N/A,TRUE,"E410A ";#N/A,#N/A,TRUE,"E510A";#N/A,#N/A,TRUE,"E610A  "}</definedName>
    <definedName name="wrn_leadsheets__2_1_1_4">{#N/A,#N/A,TRUE,"E210A";#N/A,#N/A,TRUE,"E310A";#N/A,#N/A,TRUE,"E410A ";#N/A,#N/A,TRUE,"E510A";#N/A,#N/A,TRUE,"E610A  "}</definedName>
    <definedName name="wrn_leadsheets__2_1_2">{#N/A,#N/A,TRUE,"E210A";#N/A,#N/A,TRUE,"E310A";#N/A,#N/A,TRUE,"E410A ";#N/A,#N/A,TRUE,"E510A";#N/A,#N/A,TRUE,"E610A  "}</definedName>
    <definedName name="wrn_leadsheets__2_1_2_1">{#N/A,#N/A,TRUE,"E210A";#N/A,#N/A,TRUE,"E310A";#N/A,#N/A,TRUE,"E410A ";#N/A,#N/A,TRUE,"E510A";#N/A,#N/A,TRUE,"E610A  "}</definedName>
    <definedName name="wrn_leadsheets__2_1_2_1_1">{#N/A,#N/A,TRUE,"E210A";#N/A,#N/A,TRUE,"E310A";#N/A,#N/A,TRUE,"E410A ";#N/A,#N/A,TRUE,"E510A";#N/A,#N/A,TRUE,"E610A  "}</definedName>
    <definedName name="wrn_leadsheets__2_1_2_1_1_1">{#N/A,#N/A,TRUE,"E210A";#N/A,#N/A,TRUE,"E310A";#N/A,#N/A,TRUE,"E410A ";#N/A,#N/A,TRUE,"E510A";#N/A,#N/A,TRUE,"E610A  "}</definedName>
    <definedName name="wrn_leadsheets__2_1_2_1_2">{#N/A,#N/A,TRUE,"E210A";#N/A,#N/A,TRUE,"E310A";#N/A,#N/A,TRUE,"E410A ";#N/A,#N/A,TRUE,"E510A";#N/A,#N/A,TRUE,"E610A  "}</definedName>
    <definedName name="wrn_leadsheets__2_1_2_2">{#N/A,#N/A,TRUE,"E210A";#N/A,#N/A,TRUE,"E310A";#N/A,#N/A,TRUE,"E410A ";#N/A,#N/A,TRUE,"E510A";#N/A,#N/A,TRUE,"E610A  "}</definedName>
    <definedName name="wrn_leadsheets__2_1_2_2_1">{#N/A,#N/A,TRUE,"E210A";#N/A,#N/A,TRUE,"E310A";#N/A,#N/A,TRUE,"E410A ";#N/A,#N/A,TRUE,"E510A";#N/A,#N/A,TRUE,"E610A  "}</definedName>
    <definedName name="wrn_leadsheets__2_1_2_3">{#N/A,#N/A,TRUE,"E210A";#N/A,#N/A,TRUE,"E310A";#N/A,#N/A,TRUE,"E410A ";#N/A,#N/A,TRUE,"E510A";#N/A,#N/A,TRUE,"E610A  "}</definedName>
    <definedName name="wrn_leadsheets__2_1_3">{#N/A,#N/A,TRUE,"E210A";#N/A,#N/A,TRUE,"E310A";#N/A,#N/A,TRUE,"E410A ";#N/A,#N/A,TRUE,"E510A";#N/A,#N/A,TRUE,"E610A  "}</definedName>
    <definedName name="wrn_leadsheets__2_1_3_1">{#N/A,#N/A,TRUE,"E210A";#N/A,#N/A,TRUE,"E310A";#N/A,#N/A,TRUE,"E410A ";#N/A,#N/A,TRUE,"E510A";#N/A,#N/A,TRUE,"E610A  "}</definedName>
    <definedName name="wrn_leadsheets__2_1_3_1_1">{#N/A,#N/A,TRUE,"E210A";#N/A,#N/A,TRUE,"E310A";#N/A,#N/A,TRUE,"E410A ";#N/A,#N/A,TRUE,"E510A";#N/A,#N/A,TRUE,"E610A  "}</definedName>
    <definedName name="wrn_leadsheets__2_1_3_2">{#N/A,#N/A,TRUE,"E210A";#N/A,#N/A,TRUE,"E310A";#N/A,#N/A,TRUE,"E410A ";#N/A,#N/A,TRUE,"E510A";#N/A,#N/A,TRUE,"E610A  "}</definedName>
    <definedName name="wrn_leadsheets__2_1_4">{#N/A,#N/A,TRUE,"E210A";#N/A,#N/A,TRUE,"E310A";#N/A,#N/A,TRUE,"E410A ";#N/A,#N/A,TRUE,"E510A";#N/A,#N/A,TRUE,"E610A  "}</definedName>
    <definedName name="wrn_leadsheets__2_1_4_1">{#N/A,#N/A,TRUE,"E210A";#N/A,#N/A,TRUE,"E310A";#N/A,#N/A,TRUE,"E410A ";#N/A,#N/A,TRUE,"E510A";#N/A,#N/A,TRUE,"E610A  "}</definedName>
    <definedName name="wrn_leadsheets__2_1_5">{#N/A,#N/A,TRUE,"E210A";#N/A,#N/A,TRUE,"E310A";#N/A,#N/A,TRUE,"E410A ";#N/A,#N/A,TRUE,"E510A";#N/A,#N/A,TRUE,"E610A  "}</definedName>
    <definedName name="wrn_leadsheets__2_2">{#N/A,#N/A,TRUE,"E210A";#N/A,#N/A,TRUE,"E310A";#N/A,#N/A,TRUE,"E410A ";#N/A,#N/A,TRUE,"E510A";#N/A,#N/A,TRUE,"E610A  "}</definedName>
    <definedName name="wrn_leadsheets__2_2_1">{#N/A,#N/A,TRUE,"E210A";#N/A,#N/A,TRUE,"E310A";#N/A,#N/A,TRUE,"E410A ";#N/A,#N/A,TRUE,"E510A";#N/A,#N/A,TRUE,"E610A  "}</definedName>
    <definedName name="wrn_leadsheets__2_2_1_1">{#N/A,#N/A,TRUE,"E210A";#N/A,#N/A,TRUE,"E310A";#N/A,#N/A,TRUE,"E410A ";#N/A,#N/A,TRUE,"E510A";#N/A,#N/A,TRUE,"E610A  "}</definedName>
    <definedName name="wrn_leadsheets__2_2_1_1_1">{#N/A,#N/A,TRUE,"E210A";#N/A,#N/A,TRUE,"E310A";#N/A,#N/A,TRUE,"E410A ";#N/A,#N/A,TRUE,"E510A";#N/A,#N/A,TRUE,"E610A  "}</definedName>
    <definedName name="wrn_leadsheets__2_2_1_1_1_1">{#N/A,#N/A,TRUE,"E210A";#N/A,#N/A,TRUE,"E310A";#N/A,#N/A,TRUE,"E410A ";#N/A,#N/A,TRUE,"E510A";#N/A,#N/A,TRUE,"E610A  "}</definedName>
    <definedName name="wrn_leadsheets__2_2_1_1_2">{#N/A,#N/A,TRUE,"E210A";#N/A,#N/A,TRUE,"E310A";#N/A,#N/A,TRUE,"E410A ";#N/A,#N/A,TRUE,"E510A";#N/A,#N/A,TRUE,"E610A  "}</definedName>
    <definedName name="wrn_leadsheets__2_2_1_2">{#N/A,#N/A,TRUE,"E210A";#N/A,#N/A,TRUE,"E310A";#N/A,#N/A,TRUE,"E410A ";#N/A,#N/A,TRUE,"E510A";#N/A,#N/A,TRUE,"E610A  "}</definedName>
    <definedName name="wrn_leadsheets__2_2_1_2_1">{#N/A,#N/A,TRUE,"E210A";#N/A,#N/A,TRUE,"E310A";#N/A,#N/A,TRUE,"E410A ";#N/A,#N/A,TRUE,"E510A";#N/A,#N/A,TRUE,"E610A  "}</definedName>
    <definedName name="wrn_leadsheets__2_2_1_3">{#N/A,#N/A,TRUE,"E210A";#N/A,#N/A,TRUE,"E310A";#N/A,#N/A,TRUE,"E410A ";#N/A,#N/A,TRUE,"E510A";#N/A,#N/A,TRUE,"E610A  "}</definedName>
    <definedName name="wrn_leadsheets__2_2_2">{#N/A,#N/A,TRUE,"E210A";#N/A,#N/A,TRUE,"E310A";#N/A,#N/A,TRUE,"E410A ";#N/A,#N/A,TRUE,"E510A";#N/A,#N/A,TRUE,"E610A  "}</definedName>
    <definedName name="wrn_leadsheets__2_2_2_1">{#N/A,#N/A,TRUE,"E210A";#N/A,#N/A,TRUE,"E310A";#N/A,#N/A,TRUE,"E410A ";#N/A,#N/A,TRUE,"E510A";#N/A,#N/A,TRUE,"E610A  "}</definedName>
    <definedName name="wrn_leadsheets__2_2_2_1_1">{#N/A,#N/A,TRUE,"E210A";#N/A,#N/A,TRUE,"E310A";#N/A,#N/A,TRUE,"E410A ";#N/A,#N/A,TRUE,"E510A";#N/A,#N/A,TRUE,"E610A  "}</definedName>
    <definedName name="wrn_leadsheets__2_2_2_2">{#N/A,#N/A,TRUE,"E210A";#N/A,#N/A,TRUE,"E310A";#N/A,#N/A,TRUE,"E410A ";#N/A,#N/A,TRUE,"E510A";#N/A,#N/A,TRUE,"E610A  "}</definedName>
    <definedName name="wrn_leadsheets__2_2_3">{#N/A,#N/A,TRUE,"E210A";#N/A,#N/A,TRUE,"E310A";#N/A,#N/A,TRUE,"E410A ";#N/A,#N/A,TRUE,"E510A";#N/A,#N/A,TRUE,"E610A  "}</definedName>
    <definedName name="wrn_leadsheets__2_2_3_1">{#N/A,#N/A,TRUE,"E210A";#N/A,#N/A,TRUE,"E310A";#N/A,#N/A,TRUE,"E410A ";#N/A,#N/A,TRUE,"E510A";#N/A,#N/A,TRUE,"E610A  "}</definedName>
    <definedName name="wrn_leadsheets__2_2_4">{#N/A,#N/A,TRUE,"E210A";#N/A,#N/A,TRUE,"E310A";#N/A,#N/A,TRUE,"E410A ";#N/A,#N/A,TRUE,"E510A";#N/A,#N/A,TRUE,"E610A  "}</definedName>
    <definedName name="wrn_leadsheets__2_3">{#N/A,#N/A,TRUE,"E210A";#N/A,#N/A,TRUE,"E310A";#N/A,#N/A,TRUE,"E410A ";#N/A,#N/A,TRUE,"E510A";#N/A,#N/A,TRUE,"E610A  "}</definedName>
    <definedName name="wrn_leadsheets__2_3_1">{#N/A,#N/A,TRUE,"E210A";#N/A,#N/A,TRUE,"E310A";#N/A,#N/A,TRUE,"E410A ";#N/A,#N/A,TRUE,"E510A";#N/A,#N/A,TRUE,"E610A  "}</definedName>
    <definedName name="wrn_leadsheets__2_3_1_1">{#N/A,#N/A,TRUE,"E210A";#N/A,#N/A,TRUE,"E310A";#N/A,#N/A,TRUE,"E410A ";#N/A,#N/A,TRUE,"E510A";#N/A,#N/A,TRUE,"E610A  "}</definedName>
    <definedName name="wrn_leadsheets__2_3_1_1_1">{#N/A,#N/A,TRUE,"E210A";#N/A,#N/A,TRUE,"E310A";#N/A,#N/A,TRUE,"E410A ";#N/A,#N/A,TRUE,"E510A";#N/A,#N/A,TRUE,"E610A  "}</definedName>
    <definedName name="wrn_leadsheets__2_3_1_1_1_1">{#N/A,#N/A,TRUE,"E210A";#N/A,#N/A,TRUE,"E310A";#N/A,#N/A,TRUE,"E410A ";#N/A,#N/A,TRUE,"E510A";#N/A,#N/A,TRUE,"E610A  "}</definedName>
    <definedName name="wrn_leadsheets__2_3_1_1_2">{#N/A,#N/A,TRUE,"E210A";#N/A,#N/A,TRUE,"E310A";#N/A,#N/A,TRUE,"E410A ";#N/A,#N/A,TRUE,"E510A";#N/A,#N/A,TRUE,"E610A  "}</definedName>
    <definedName name="wrn_leadsheets__2_3_1_2">{#N/A,#N/A,TRUE,"E210A";#N/A,#N/A,TRUE,"E310A";#N/A,#N/A,TRUE,"E410A ";#N/A,#N/A,TRUE,"E510A";#N/A,#N/A,TRUE,"E610A  "}</definedName>
    <definedName name="wrn_leadsheets__2_3_1_2_1">{#N/A,#N/A,TRUE,"E210A";#N/A,#N/A,TRUE,"E310A";#N/A,#N/A,TRUE,"E410A ";#N/A,#N/A,TRUE,"E510A";#N/A,#N/A,TRUE,"E610A  "}</definedName>
    <definedName name="wrn_leadsheets__2_3_1_3">{#N/A,#N/A,TRUE,"E210A";#N/A,#N/A,TRUE,"E310A";#N/A,#N/A,TRUE,"E410A ";#N/A,#N/A,TRUE,"E510A";#N/A,#N/A,TRUE,"E610A  "}</definedName>
    <definedName name="wrn_leadsheets__2_3_2">{#N/A,#N/A,TRUE,"E210A";#N/A,#N/A,TRUE,"E310A";#N/A,#N/A,TRUE,"E410A ";#N/A,#N/A,TRUE,"E510A";#N/A,#N/A,TRUE,"E610A  "}</definedName>
    <definedName name="wrn_leadsheets__2_3_2_1">{#N/A,#N/A,TRUE,"E210A";#N/A,#N/A,TRUE,"E310A";#N/A,#N/A,TRUE,"E410A ";#N/A,#N/A,TRUE,"E510A";#N/A,#N/A,TRUE,"E610A  "}</definedName>
    <definedName name="wrn_leadsheets__2_3_2_1_1">{#N/A,#N/A,TRUE,"E210A";#N/A,#N/A,TRUE,"E310A";#N/A,#N/A,TRUE,"E410A ";#N/A,#N/A,TRUE,"E510A";#N/A,#N/A,TRUE,"E610A  "}</definedName>
    <definedName name="wrn_leadsheets__2_3_2_2">{#N/A,#N/A,TRUE,"E210A";#N/A,#N/A,TRUE,"E310A";#N/A,#N/A,TRUE,"E410A ";#N/A,#N/A,TRUE,"E510A";#N/A,#N/A,TRUE,"E610A  "}</definedName>
    <definedName name="wrn_leadsheets__2_3_3">{#N/A,#N/A,TRUE,"E210A";#N/A,#N/A,TRUE,"E310A";#N/A,#N/A,TRUE,"E410A ";#N/A,#N/A,TRUE,"E510A";#N/A,#N/A,TRUE,"E610A  "}</definedName>
    <definedName name="wrn_leadsheets__2_3_3_1">{#N/A,#N/A,TRUE,"E210A";#N/A,#N/A,TRUE,"E310A";#N/A,#N/A,TRUE,"E410A ";#N/A,#N/A,TRUE,"E510A";#N/A,#N/A,TRUE,"E610A  "}</definedName>
    <definedName name="wrn_leadsheets__2_3_4">{#N/A,#N/A,TRUE,"E210A";#N/A,#N/A,TRUE,"E310A";#N/A,#N/A,TRUE,"E410A ";#N/A,#N/A,TRUE,"E510A";#N/A,#N/A,TRUE,"E610A  "}</definedName>
    <definedName name="wrn_leadsheets__2_4">{#N/A,#N/A,TRUE,"E210A";#N/A,#N/A,TRUE,"E310A";#N/A,#N/A,TRUE,"E410A ";#N/A,#N/A,TRUE,"E510A";#N/A,#N/A,TRUE,"E610A  "}</definedName>
    <definedName name="wrn_leadsheets__2_4_1">{#N/A,#N/A,TRUE,"E210A";#N/A,#N/A,TRUE,"E310A";#N/A,#N/A,TRUE,"E410A ";#N/A,#N/A,TRUE,"E510A";#N/A,#N/A,TRUE,"E610A  "}</definedName>
    <definedName name="wrn_leadsheets__2_4_1_1">{#N/A,#N/A,TRUE,"E210A";#N/A,#N/A,TRUE,"E310A";#N/A,#N/A,TRUE,"E410A ";#N/A,#N/A,TRUE,"E510A";#N/A,#N/A,TRUE,"E610A  "}</definedName>
    <definedName name="wrn_leadsheets__2_4_1_1_1">{#N/A,#N/A,TRUE,"E210A";#N/A,#N/A,TRUE,"E310A";#N/A,#N/A,TRUE,"E410A ";#N/A,#N/A,TRUE,"E510A";#N/A,#N/A,TRUE,"E610A  "}</definedName>
    <definedName name="wrn_leadsheets__2_4_1_2">{#N/A,#N/A,TRUE,"E210A";#N/A,#N/A,TRUE,"E310A";#N/A,#N/A,TRUE,"E410A ";#N/A,#N/A,TRUE,"E510A";#N/A,#N/A,TRUE,"E610A  "}</definedName>
    <definedName name="wrn_leadsheets__2_4_2">{#N/A,#N/A,TRUE,"E210A";#N/A,#N/A,TRUE,"E310A";#N/A,#N/A,TRUE,"E410A ";#N/A,#N/A,TRUE,"E510A";#N/A,#N/A,TRUE,"E610A  "}</definedName>
    <definedName name="wrn_leadsheets__2_4_2_1">{#N/A,#N/A,TRUE,"E210A";#N/A,#N/A,TRUE,"E310A";#N/A,#N/A,TRUE,"E410A ";#N/A,#N/A,TRUE,"E510A";#N/A,#N/A,TRUE,"E610A  "}</definedName>
    <definedName name="wrn_leadsheets__2_4_3">{#N/A,#N/A,TRUE,"E210A";#N/A,#N/A,TRUE,"E310A";#N/A,#N/A,TRUE,"E410A ";#N/A,#N/A,TRUE,"E510A";#N/A,#N/A,TRUE,"E610A  "}</definedName>
    <definedName name="wrn_leadsheets__2_5">{#N/A,#N/A,TRUE,"E210A";#N/A,#N/A,TRUE,"E310A";#N/A,#N/A,TRUE,"E410A ";#N/A,#N/A,TRUE,"E510A";#N/A,#N/A,TRUE,"E610A  "}</definedName>
    <definedName name="wrn_leadsheets__2_5_1">{#N/A,#N/A,TRUE,"E210A";#N/A,#N/A,TRUE,"E310A";#N/A,#N/A,TRUE,"E410A ";#N/A,#N/A,TRUE,"E510A";#N/A,#N/A,TRUE,"E610A  "}</definedName>
    <definedName name="wrn_leadsheets__2_5_1_1">{#N/A,#N/A,TRUE,"E210A";#N/A,#N/A,TRUE,"E310A";#N/A,#N/A,TRUE,"E410A ";#N/A,#N/A,TRUE,"E510A";#N/A,#N/A,TRUE,"E610A  "}</definedName>
    <definedName name="wrn_leadsheets__2_5_2">{#N/A,#N/A,TRUE,"E210A";#N/A,#N/A,TRUE,"E310A";#N/A,#N/A,TRUE,"E410A ";#N/A,#N/A,TRUE,"E510A";#N/A,#N/A,TRUE,"E610A  "}</definedName>
    <definedName name="wrn_leadsheets__3">{#N/A,#N/A,TRUE,"E210A";#N/A,#N/A,TRUE,"E310A";#N/A,#N/A,TRUE,"E410A ";#N/A,#N/A,TRUE,"E510A";#N/A,#N/A,TRUE,"E610A  "}</definedName>
    <definedName name="wrn_leadsheets__3_1">{#N/A,#N/A,TRUE,"E210A";#N/A,#N/A,TRUE,"E310A";#N/A,#N/A,TRUE,"E410A ";#N/A,#N/A,TRUE,"E510A";#N/A,#N/A,TRUE,"E610A  "}</definedName>
    <definedName name="wrn_leadsheets__3_1_1">{#N/A,#N/A,TRUE,"E210A";#N/A,#N/A,TRUE,"E310A";#N/A,#N/A,TRUE,"E410A ";#N/A,#N/A,TRUE,"E510A";#N/A,#N/A,TRUE,"E610A  "}</definedName>
    <definedName name="wrn_leadsheets__3_1_1_1">{#N/A,#N/A,TRUE,"E210A";#N/A,#N/A,TRUE,"E310A";#N/A,#N/A,TRUE,"E410A ";#N/A,#N/A,TRUE,"E510A";#N/A,#N/A,TRUE,"E610A  "}</definedName>
    <definedName name="wrn_leadsheets__3_1_1_1_1">{#N/A,#N/A,TRUE,"E210A";#N/A,#N/A,TRUE,"E310A";#N/A,#N/A,TRUE,"E410A ";#N/A,#N/A,TRUE,"E510A";#N/A,#N/A,TRUE,"E610A  "}</definedName>
    <definedName name="wrn_leadsheets__3_1_1_1_1_1">{#N/A,#N/A,TRUE,"E210A";#N/A,#N/A,TRUE,"E310A";#N/A,#N/A,TRUE,"E410A ";#N/A,#N/A,TRUE,"E510A";#N/A,#N/A,TRUE,"E610A  "}</definedName>
    <definedName name="wrn_leadsheets__3_1_1_1_1_1_1">{#N/A,#N/A,TRUE,"E210A";#N/A,#N/A,TRUE,"E310A";#N/A,#N/A,TRUE,"E410A ";#N/A,#N/A,TRUE,"E510A";#N/A,#N/A,TRUE,"E610A  "}</definedName>
    <definedName name="wrn_leadsheets__3_1_1_1_1_2">{#N/A,#N/A,TRUE,"E210A";#N/A,#N/A,TRUE,"E310A";#N/A,#N/A,TRUE,"E410A ";#N/A,#N/A,TRUE,"E510A";#N/A,#N/A,TRUE,"E610A  "}</definedName>
    <definedName name="wrn_leadsheets__3_1_1_1_2">{#N/A,#N/A,TRUE,"E210A";#N/A,#N/A,TRUE,"E310A";#N/A,#N/A,TRUE,"E410A ";#N/A,#N/A,TRUE,"E510A";#N/A,#N/A,TRUE,"E610A  "}</definedName>
    <definedName name="wrn_leadsheets__3_1_1_1_2_1">{#N/A,#N/A,TRUE,"E210A";#N/A,#N/A,TRUE,"E310A";#N/A,#N/A,TRUE,"E410A ";#N/A,#N/A,TRUE,"E510A";#N/A,#N/A,TRUE,"E610A  "}</definedName>
    <definedName name="wrn_leadsheets__3_1_1_1_3">{#N/A,#N/A,TRUE,"E210A";#N/A,#N/A,TRUE,"E310A";#N/A,#N/A,TRUE,"E410A ";#N/A,#N/A,TRUE,"E510A";#N/A,#N/A,TRUE,"E610A  "}</definedName>
    <definedName name="wrn_leadsheets__3_1_1_2">{#N/A,#N/A,TRUE,"E210A";#N/A,#N/A,TRUE,"E310A";#N/A,#N/A,TRUE,"E410A ";#N/A,#N/A,TRUE,"E510A";#N/A,#N/A,TRUE,"E610A  "}</definedName>
    <definedName name="wrn_leadsheets__3_1_1_2_1">{#N/A,#N/A,TRUE,"E210A";#N/A,#N/A,TRUE,"E310A";#N/A,#N/A,TRUE,"E410A ";#N/A,#N/A,TRUE,"E510A";#N/A,#N/A,TRUE,"E610A  "}</definedName>
    <definedName name="wrn_leadsheets__3_1_1_2_1_1">{#N/A,#N/A,TRUE,"E210A";#N/A,#N/A,TRUE,"E310A";#N/A,#N/A,TRUE,"E410A ";#N/A,#N/A,TRUE,"E510A";#N/A,#N/A,TRUE,"E610A  "}</definedName>
    <definedName name="wrn_leadsheets__3_1_1_2_2">{#N/A,#N/A,TRUE,"E210A";#N/A,#N/A,TRUE,"E310A";#N/A,#N/A,TRUE,"E410A ";#N/A,#N/A,TRUE,"E510A";#N/A,#N/A,TRUE,"E610A  "}</definedName>
    <definedName name="wrn_leadsheets__3_1_1_3">{#N/A,#N/A,TRUE,"E210A";#N/A,#N/A,TRUE,"E310A";#N/A,#N/A,TRUE,"E410A ";#N/A,#N/A,TRUE,"E510A";#N/A,#N/A,TRUE,"E610A  "}</definedName>
    <definedName name="wrn_leadsheets__3_1_1_3_1">{#N/A,#N/A,TRUE,"E210A";#N/A,#N/A,TRUE,"E310A";#N/A,#N/A,TRUE,"E410A ";#N/A,#N/A,TRUE,"E510A";#N/A,#N/A,TRUE,"E610A  "}</definedName>
    <definedName name="wrn_leadsheets__3_1_1_4">{#N/A,#N/A,TRUE,"E210A";#N/A,#N/A,TRUE,"E310A";#N/A,#N/A,TRUE,"E410A ";#N/A,#N/A,TRUE,"E510A";#N/A,#N/A,TRUE,"E610A  "}</definedName>
    <definedName name="wrn_leadsheets__3_1_2">{#N/A,#N/A,TRUE,"E210A";#N/A,#N/A,TRUE,"E310A";#N/A,#N/A,TRUE,"E410A ";#N/A,#N/A,TRUE,"E510A";#N/A,#N/A,TRUE,"E610A  "}</definedName>
    <definedName name="wrn_leadsheets__3_1_2_1">{#N/A,#N/A,TRUE,"E210A";#N/A,#N/A,TRUE,"E310A";#N/A,#N/A,TRUE,"E410A ";#N/A,#N/A,TRUE,"E510A";#N/A,#N/A,TRUE,"E610A  "}</definedName>
    <definedName name="wrn_leadsheets__3_1_2_1_1">{#N/A,#N/A,TRUE,"E210A";#N/A,#N/A,TRUE,"E310A";#N/A,#N/A,TRUE,"E410A ";#N/A,#N/A,TRUE,"E510A";#N/A,#N/A,TRUE,"E610A  "}</definedName>
    <definedName name="wrn_leadsheets__3_1_2_1_1_1">{#N/A,#N/A,TRUE,"E210A";#N/A,#N/A,TRUE,"E310A";#N/A,#N/A,TRUE,"E410A ";#N/A,#N/A,TRUE,"E510A";#N/A,#N/A,TRUE,"E610A  "}</definedName>
    <definedName name="wrn_leadsheets__3_1_2_1_2">{#N/A,#N/A,TRUE,"E210A";#N/A,#N/A,TRUE,"E310A";#N/A,#N/A,TRUE,"E410A ";#N/A,#N/A,TRUE,"E510A";#N/A,#N/A,TRUE,"E610A  "}</definedName>
    <definedName name="wrn_leadsheets__3_1_2_2">{#N/A,#N/A,TRUE,"E210A";#N/A,#N/A,TRUE,"E310A";#N/A,#N/A,TRUE,"E410A ";#N/A,#N/A,TRUE,"E510A";#N/A,#N/A,TRUE,"E610A  "}</definedName>
    <definedName name="wrn_leadsheets__3_1_2_2_1">{#N/A,#N/A,TRUE,"E210A";#N/A,#N/A,TRUE,"E310A";#N/A,#N/A,TRUE,"E410A ";#N/A,#N/A,TRUE,"E510A";#N/A,#N/A,TRUE,"E610A  "}</definedName>
    <definedName name="wrn_leadsheets__3_1_2_3">{#N/A,#N/A,TRUE,"E210A";#N/A,#N/A,TRUE,"E310A";#N/A,#N/A,TRUE,"E410A ";#N/A,#N/A,TRUE,"E510A";#N/A,#N/A,TRUE,"E610A  "}</definedName>
    <definedName name="wrn_leadsheets__3_1_3">{#N/A,#N/A,TRUE,"E210A";#N/A,#N/A,TRUE,"E310A";#N/A,#N/A,TRUE,"E410A ";#N/A,#N/A,TRUE,"E510A";#N/A,#N/A,TRUE,"E610A  "}</definedName>
    <definedName name="wrn_leadsheets__3_1_3_1">{#N/A,#N/A,TRUE,"E210A";#N/A,#N/A,TRUE,"E310A";#N/A,#N/A,TRUE,"E410A ";#N/A,#N/A,TRUE,"E510A";#N/A,#N/A,TRUE,"E610A  "}</definedName>
    <definedName name="wrn_leadsheets__3_1_3_1_1">{#N/A,#N/A,TRUE,"E210A";#N/A,#N/A,TRUE,"E310A";#N/A,#N/A,TRUE,"E410A ";#N/A,#N/A,TRUE,"E510A";#N/A,#N/A,TRUE,"E610A  "}</definedName>
    <definedName name="wrn_leadsheets__3_1_3_2">{#N/A,#N/A,TRUE,"E210A";#N/A,#N/A,TRUE,"E310A";#N/A,#N/A,TRUE,"E410A ";#N/A,#N/A,TRUE,"E510A";#N/A,#N/A,TRUE,"E610A  "}</definedName>
    <definedName name="wrn_leadsheets__3_1_4">{#N/A,#N/A,TRUE,"E210A";#N/A,#N/A,TRUE,"E310A";#N/A,#N/A,TRUE,"E410A ";#N/A,#N/A,TRUE,"E510A";#N/A,#N/A,TRUE,"E610A  "}</definedName>
    <definedName name="wrn_leadsheets__3_1_4_1">{#N/A,#N/A,TRUE,"E210A";#N/A,#N/A,TRUE,"E310A";#N/A,#N/A,TRUE,"E410A ";#N/A,#N/A,TRUE,"E510A";#N/A,#N/A,TRUE,"E610A  "}</definedName>
    <definedName name="wrn_leadsheets__3_1_5">{#N/A,#N/A,TRUE,"E210A";#N/A,#N/A,TRUE,"E310A";#N/A,#N/A,TRUE,"E410A ";#N/A,#N/A,TRUE,"E510A";#N/A,#N/A,TRUE,"E610A  "}</definedName>
    <definedName name="wrn_leadsheets__3_2">{#N/A,#N/A,TRUE,"E210A";#N/A,#N/A,TRUE,"E310A";#N/A,#N/A,TRUE,"E410A ";#N/A,#N/A,TRUE,"E510A";#N/A,#N/A,TRUE,"E610A  "}</definedName>
    <definedName name="wrn_leadsheets__3_2_1">{#N/A,#N/A,TRUE,"E210A";#N/A,#N/A,TRUE,"E310A";#N/A,#N/A,TRUE,"E410A ";#N/A,#N/A,TRUE,"E510A";#N/A,#N/A,TRUE,"E610A  "}</definedName>
    <definedName name="wrn_leadsheets__3_2_1_1">{#N/A,#N/A,TRUE,"E210A";#N/A,#N/A,TRUE,"E310A";#N/A,#N/A,TRUE,"E410A ";#N/A,#N/A,TRUE,"E510A";#N/A,#N/A,TRUE,"E610A  "}</definedName>
    <definedName name="wrn_leadsheets__3_2_1_1_1">{#N/A,#N/A,TRUE,"E210A";#N/A,#N/A,TRUE,"E310A";#N/A,#N/A,TRUE,"E410A ";#N/A,#N/A,TRUE,"E510A";#N/A,#N/A,TRUE,"E610A  "}</definedName>
    <definedName name="wrn_leadsheets__3_2_1_1_1_1">{#N/A,#N/A,TRUE,"E210A";#N/A,#N/A,TRUE,"E310A";#N/A,#N/A,TRUE,"E410A ";#N/A,#N/A,TRUE,"E510A";#N/A,#N/A,TRUE,"E610A  "}</definedName>
    <definedName name="wrn_leadsheets__3_2_1_1_2">{#N/A,#N/A,TRUE,"E210A";#N/A,#N/A,TRUE,"E310A";#N/A,#N/A,TRUE,"E410A ";#N/A,#N/A,TRUE,"E510A";#N/A,#N/A,TRUE,"E610A  "}</definedName>
    <definedName name="wrn_leadsheets__3_2_1_2">{#N/A,#N/A,TRUE,"E210A";#N/A,#N/A,TRUE,"E310A";#N/A,#N/A,TRUE,"E410A ";#N/A,#N/A,TRUE,"E510A";#N/A,#N/A,TRUE,"E610A  "}</definedName>
    <definedName name="wrn_leadsheets__3_2_1_2_1">{#N/A,#N/A,TRUE,"E210A";#N/A,#N/A,TRUE,"E310A";#N/A,#N/A,TRUE,"E410A ";#N/A,#N/A,TRUE,"E510A";#N/A,#N/A,TRUE,"E610A  "}</definedName>
    <definedName name="wrn_leadsheets__3_2_1_3">{#N/A,#N/A,TRUE,"E210A";#N/A,#N/A,TRUE,"E310A";#N/A,#N/A,TRUE,"E410A ";#N/A,#N/A,TRUE,"E510A";#N/A,#N/A,TRUE,"E610A  "}</definedName>
    <definedName name="wrn_leadsheets__3_2_2">{#N/A,#N/A,TRUE,"E210A";#N/A,#N/A,TRUE,"E310A";#N/A,#N/A,TRUE,"E410A ";#N/A,#N/A,TRUE,"E510A";#N/A,#N/A,TRUE,"E610A  "}</definedName>
    <definedName name="wrn_leadsheets__3_2_2_1">{#N/A,#N/A,TRUE,"E210A";#N/A,#N/A,TRUE,"E310A";#N/A,#N/A,TRUE,"E410A ";#N/A,#N/A,TRUE,"E510A";#N/A,#N/A,TRUE,"E610A  "}</definedName>
    <definedName name="wrn_leadsheets__3_2_2_1_1">{#N/A,#N/A,TRUE,"E210A";#N/A,#N/A,TRUE,"E310A";#N/A,#N/A,TRUE,"E410A ";#N/A,#N/A,TRUE,"E510A";#N/A,#N/A,TRUE,"E610A  "}</definedName>
    <definedName name="wrn_leadsheets__3_2_2_2">{#N/A,#N/A,TRUE,"E210A";#N/A,#N/A,TRUE,"E310A";#N/A,#N/A,TRUE,"E410A ";#N/A,#N/A,TRUE,"E510A";#N/A,#N/A,TRUE,"E610A  "}</definedName>
    <definedName name="wrn_leadsheets__3_2_3">{#N/A,#N/A,TRUE,"E210A";#N/A,#N/A,TRUE,"E310A";#N/A,#N/A,TRUE,"E410A ";#N/A,#N/A,TRUE,"E510A";#N/A,#N/A,TRUE,"E610A  "}</definedName>
    <definedName name="wrn_leadsheets__3_2_3_1">{#N/A,#N/A,TRUE,"E210A";#N/A,#N/A,TRUE,"E310A";#N/A,#N/A,TRUE,"E410A ";#N/A,#N/A,TRUE,"E510A";#N/A,#N/A,TRUE,"E610A  "}</definedName>
    <definedName name="wrn_leadsheets__3_2_4">{#N/A,#N/A,TRUE,"E210A";#N/A,#N/A,TRUE,"E310A";#N/A,#N/A,TRUE,"E410A ";#N/A,#N/A,TRUE,"E510A";#N/A,#N/A,TRUE,"E610A  "}</definedName>
    <definedName name="wrn_leadsheets__3_3">{#N/A,#N/A,TRUE,"E210A";#N/A,#N/A,TRUE,"E310A";#N/A,#N/A,TRUE,"E410A ";#N/A,#N/A,TRUE,"E510A";#N/A,#N/A,TRUE,"E610A  "}</definedName>
    <definedName name="wrn_leadsheets__3_3_1">{#N/A,#N/A,TRUE,"E210A";#N/A,#N/A,TRUE,"E310A";#N/A,#N/A,TRUE,"E410A ";#N/A,#N/A,TRUE,"E510A";#N/A,#N/A,TRUE,"E610A  "}</definedName>
    <definedName name="wrn_leadsheets__3_3_1_1">{#N/A,#N/A,TRUE,"E210A";#N/A,#N/A,TRUE,"E310A";#N/A,#N/A,TRUE,"E410A ";#N/A,#N/A,TRUE,"E510A";#N/A,#N/A,TRUE,"E610A  "}</definedName>
    <definedName name="wrn_leadsheets__3_3_1_1_1">{#N/A,#N/A,TRUE,"E210A";#N/A,#N/A,TRUE,"E310A";#N/A,#N/A,TRUE,"E410A ";#N/A,#N/A,TRUE,"E510A";#N/A,#N/A,TRUE,"E610A  "}</definedName>
    <definedName name="wrn_leadsheets__3_3_1_1_1_1">{#N/A,#N/A,TRUE,"E210A";#N/A,#N/A,TRUE,"E310A";#N/A,#N/A,TRUE,"E410A ";#N/A,#N/A,TRUE,"E510A";#N/A,#N/A,TRUE,"E610A  "}</definedName>
    <definedName name="wrn_leadsheets__3_3_1_1_2">{#N/A,#N/A,TRUE,"E210A";#N/A,#N/A,TRUE,"E310A";#N/A,#N/A,TRUE,"E410A ";#N/A,#N/A,TRUE,"E510A";#N/A,#N/A,TRUE,"E610A  "}</definedName>
    <definedName name="wrn_leadsheets__3_3_1_2">{#N/A,#N/A,TRUE,"E210A";#N/A,#N/A,TRUE,"E310A";#N/A,#N/A,TRUE,"E410A ";#N/A,#N/A,TRUE,"E510A";#N/A,#N/A,TRUE,"E610A  "}</definedName>
    <definedName name="wrn_leadsheets__3_3_1_2_1">{#N/A,#N/A,TRUE,"E210A";#N/A,#N/A,TRUE,"E310A";#N/A,#N/A,TRUE,"E410A ";#N/A,#N/A,TRUE,"E510A";#N/A,#N/A,TRUE,"E610A  "}</definedName>
    <definedName name="wrn_leadsheets__3_3_1_3">{#N/A,#N/A,TRUE,"E210A";#N/A,#N/A,TRUE,"E310A";#N/A,#N/A,TRUE,"E410A ";#N/A,#N/A,TRUE,"E510A";#N/A,#N/A,TRUE,"E610A  "}</definedName>
    <definedName name="wrn_leadsheets__3_3_2">{#N/A,#N/A,TRUE,"E210A";#N/A,#N/A,TRUE,"E310A";#N/A,#N/A,TRUE,"E410A ";#N/A,#N/A,TRUE,"E510A";#N/A,#N/A,TRUE,"E610A  "}</definedName>
    <definedName name="wrn_leadsheets__3_3_2_1">{#N/A,#N/A,TRUE,"E210A";#N/A,#N/A,TRUE,"E310A";#N/A,#N/A,TRUE,"E410A ";#N/A,#N/A,TRUE,"E510A";#N/A,#N/A,TRUE,"E610A  "}</definedName>
    <definedName name="wrn_leadsheets__3_3_2_1_1">{#N/A,#N/A,TRUE,"E210A";#N/A,#N/A,TRUE,"E310A";#N/A,#N/A,TRUE,"E410A ";#N/A,#N/A,TRUE,"E510A";#N/A,#N/A,TRUE,"E610A  "}</definedName>
    <definedName name="wrn_leadsheets__3_3_2_2">{#N/A,#N/A,TRUE,"E210A";#N/A,#N/A,TRUE,"E310A";#N/A,#N/A,TRUE,"E410A ";#N/A,#N/A,TRUE,"E510A";#N/A,#N/A,TRUE,"E610A  "}</definedName>
    <definedName name="wrn_leadsheets__3_3_3">{#N/A,#N/A,TRUE,"E210A";#N/A,#N/A,TRUE,"E310A";#N/A,#N/A,TRUE,"E410A ";#N/A,#N/A,TRUE,"E510A";#N/A,#N/A,TRUE,"E610A  "}</definedName>
    <definedName name="wrn_leadsheets__3_3_3_1">{#N/A,#N/A,TRUE,"E210A";#N/A,#N/A,TRUE,"E310A";#N/A,#N/A,TRUE,"E410A ";#N/A,#N/A,TRUE,"E510A";#N/A,#N/A,TRUE,"E610A  "}</definedName>
    <definedName name="wrn_leadsheets__3_3_4">{#N/A,#N/A,TRUE,"E210A";#N/A,#N/A,TRUE,"E310A";#N/A,#N/A,TRUE,"E410A ";#N/A,#N/A,TRUE,"E510A";#N/A,#N/A,TRUE,"E610A  "}</definedName>
    <definedName name="wrn_leadsheets__3_4">{#N/A,#N/A,TRUE,"E210A";#N/A,#N/A,TRUE,"E310A";#N/A,#N/A,TRUE,"E410A ";#N/A,#N/A,TRUE,"E510A";#N/A,#N/A,TRUE,"E610A  "}</definedName>
    <definedName name="wrn_leadsheets__3_4_1">{#N/A,#N/A,TRUE,"E210A";#N/A,#N/A,TRUE,"E310A";#N/A,#N/A,TRUE,"E410A ";#N/A,#N/A,TRUE,"E510A";#N/A,#N/A,TRUE,"E610A  "}</definedName>
    <definedName name="wrn_leadsheets__3_4_1_1">{#N/A,#N/A,TRUE,"E210A";#N/A,#N/A,TRUE,"E310A";#N/A,#N/A,TRUE,"E410A ";#N/A,#N/A,TRUE,"E510A";#N/A,#N/A,TRUE,"E610A  "}</definedName>
    <definedName name="wrn_leadsheets__3_4_1_1_1">{#N/A,#N/A,TRUE,"E210A";#N/A,#N/A,TRUE,"E310A";#N/A,#N/A,TRUE,"E410A ";#N/A,#N/A,TRUE,"E510A";#N/A,#N/A,TRUE,"E610A  "}</definedName>
    <definedName name="wrn_leadsheets__3_4_1_2">{#N/A,#N/A,TRUE,"E210A";#N/A,#N/A,TRUE,"E310A";#N/A,#N/A,TRUE,"E410A ";#N/A,#N/A,TRUE,"E510A";#N/A,#N/A,TRUE,"E610A  "}</definedName>
    <definedName name="wrn_leadsheets__3_4_2">{#N/A,#N/A,TRUE,"E210A";#N/A,#N/A,TRUE,"E310A";#N/A,#N/A,TRUE,"E410A ";#N/A,#N/A,TRUE,"E510A";#N/A,#N/A,TRUE,"E610A  "}</definedName>
    <definedName name="wrn_leadsheets__3_4_2_1">{#N/A,#N/A,TRUE,"E210A";#N/A,#N/A,TRUE,"E310A";#N/A,#N/A,TRUE,"E410A ";#N/A,#N/A,TRUE,"E510A";#N/A,#N/A,TRUE,"E610A  "}</definedName>
    <definedName name="wrn_leadsheets__3_4_3">{#N/A,#N/A,TRUE,"E210A";#N/A,#N/A,TRUE,"E310A";#N/A,#N/A,TRUE,"E410A ";#N/A,#N/A,TRUE,"E510A";#N/A,#N/A,TRUE,"E610A  "}</definedName>
    <definedName name="wrn_leadsheets__3_5">{#N/A,#N/A,TRUE,"E210A";#N/A,#N/A,TRUE,"E310A";#N/A,#N/A,TRUE,"E410A ";#N/A,#N/A,TRUE,"E510A";#N/A,#N/A,TRUE,"E610A  "}</definedName>
    <definedName name="wrn_leadsheets__3_5_1">{#N/A,#N/A,TRUE,"E210A";#N/A,#N/A,TRUE,"E310A";#N/A,#N/A,TRUE,"E410A ";#N/A,#N/A,TRUE,"E510A";#N/A,#N/A,TRUE,"E610A  "}</definedName>
    <definedName name="wrn_leadsheets__3_5_1_1">{#N/A,#N/A,TRUE,"E210A";#N/A,#N/A,TRUE,"E310A";#N/A,#N/A,TRUE,"E410A ";#N/A,#N/A,TRUE,"E510A";#N/A,#N/A,TRUE,"E610A  "}</definedName>
    <definedName name="wrn_leadsheets__3_5_2">{#N/A,#N/A,TRUE,"E210A";#N/A,#N/A,TRUE,"E310A";#N/A,#N/A,TRUE,"E410A ";#N/A,#N/A,TRUE,"E510A";#N/A,#N/A,TRUE,"E610A  "}</definedName>
    <definedName name="wrn_leadsheets__4">{#N/A,#N/A,TRUE,"E210A";#N/A,#N/A,TRUE,"E310A";#N/A,#N/A,TRUE,"E410A ";#N/A,#N/A,TRUE,"E510A";#N/A,#N/A,TRUE,"E610A  "}</definedName>
    <definedName name="wrn_leadsheets__4_1">{#N/A,#N/A,TRUE,"E210A";#N/A,#N/A,TRUE,"E310A";#N/A,#N/A,TRUE,"E410A ";#N/A,#N/A,TRUE,"E510A";#N/A,#N/A,TRUE,"E610A  "}</definedName>
    <definedName name="wrn_leadsheets__4_1_1">{#N/A,#N/A,TRUE,"E210A";#N/A,#N/A,TRUE,"E310A";#N/A,#N/A,TRUE,"E410A ";#N/A,#N/A,TRUE,"E510A";#N/A,#N/A,TRUE,"E610A  "}</definedName>
    <definedName name="wrn_leadsheets__4_1_1_1">{#N/A,#N/A,TRUE,"E210A";#N/A,#N/A,TRUE,"E310A";#N/A,#N/A,TRUE,"E410A ";#N/A,#N/A,TRUE,"E510A";#N/A,#N/A,TRUE,"E610A  "}</definedName>
    <definedName name="wrn_leadsheets__4_1_1_1_1">{#N/A,#N/A,TRUE,"E210A";#N/A,#N/A,TRUE,"E310A";#N/A,#N/A,TRUE,"E410A ";#N/A,#N/A,TRUE,"E510A";#N/A,#N/A,TRUE,"E610A  "}</definedName>
    <definedName name="wrn_leadsheets__4_1_1_1_1_1">{#N/A,#N/A,TRUE,"E210A";#N/A,#N/A,TRUE,"E310A";#N/A,#N/A,TRUE,"E410A ";#N/A,#N/A,TRUE,"E510A";#N/A,#N/A,TRUE,"E610A  "}</definedName>
    <definedName name="wrn_leadsheets__4_1_1_1_2">{#N/A,#N/A,TRUE,"E210A";#N/A,#N/A,TRUE,"E310A";#N/A,#N/A,TRUE,"E410A ";#N/A,#N/A,TRUE,"E510A";#N/A,#N/A,TRUE,"E610A  "}</definedName>
    <definedName name="wrn_leadsheets__4_1_1_2">{#N/A,#N/A,TRUE,"E210A";#N/A,#N/A,TRUE,"E310A";#N/A,#N/A,TRUE,"E410A ";#N/A,#N/A,TRUE,"E510A";#N/A,#N/A,TRUE,"E610A  "}</definedName>
    <definedName name="wrn_leadsheets__4_1_1_2_1">{#N/A,#N/A,TRUE,"E210A";#N/A,#N/A,TRUE,"E310A";#N/A,#N/A,TRUE,"E410A ";#N/A,#N/A,TRUE,"E510A";#N/A,#N/A,TRUE,"E610A  "}</definedName>
    <definedName name="wrn_leadsheets__4_1_1_3">{#N/A,#N/A,TRUE,"E210A";#N/A,#N/A,TRUE,"E310A";#N/A,#N/A,TRUE,"E410A ";#N/A,#N/A,TRUE,"E510A";#N/A,#N/A,TRUE,"E610A  "}</definedName>
    <definedName name="wrn_leadsheets__4_1_2">{#N/A,#N/A,TRUE,"E210A";#N/A,#N/A,TRUE,"E310A";#N/A,#N/A,TRUE,"E410A ";#N/A,#N/A,TRUE,"E510A";#N/A,#N/A,TRUE,"E610A  "}</definedName>
    <definedName name="wrn_leadsheets__4_1_2_1">{#N/A,#N/A,TRUE,"E210A";#N/A,#N/A,TRUE,"E310A";#N/A,#N/A,TRUE,"E410A ";#N/A,#N/A,TRUE,"E510A";#N/A,#N/A,TRUE,"E610A  "}</definedName>
    <definedName name="wrn_leadsheets__4_1_2_1_1">{#N/A,#N/A,TRUE,"E210A";#N/A,#N/A,TRUE,"E310A";#N/A,#N/A,TRUE,"E410A ";#N/A,#N/A,TRUE,"E510A";#N/A,#N/A,TRUE,"E610A  "}</definedName>
    <definedName name="wrn_leadsheets__4_1_2_2">{#N/A,#N/A,TRUE,"E210A";#N/A,#N/A,TRUE,"E310A";#N/A,#N/A,TRUE,"E410A ";#N/A,#N/A,TRUE,"E510A";#N/A,#N/A,TRUE,"E610A  "}</definedName>
    <definedName name="wrn_leadsheets__4_1_3">{#N/A,#N/A,TRUE,"E210A";#N/A,#N/A,TRUE,"E310A";#N/A,#N/A,TRUE,"E410A ";#N/A,#N/A,TRUE,"E510A";#N/A,#N/A,TRUE,"E610A  "}</definedName>
    <definedName name="wrn_leadsheets__4_1_3_1">{#N/A,#N/A,TRUE,"E210A";#N/A,#N/A,TRUE,"E310A";#N/A,#N/A,TRUE,"E410A ";#N/A,#N/A,TRUE,"E510A";#N/A,#N/A,TRUE,"E610A  "}</definedName>
    <definedName name="wrn_leadsheets__4_1_4">{#N/A,#N/A,TRUE,"E210A";#N/A,#N/A,TRUE,"E310A";#N/A,#N/A,TRUE,"E410A ";#N/A,#N/A,TRUE,"E510A";#N/A,#N/A,TRUE,"E610A  "}</definedName>
    <definedName name="wrn_leadsheets__4_2">{#N/A,#N/A,TRUE,"E210A";#N/A,#N/A,TRUE,"E310A";#N/A,#N/A,TRUE,"E410A ";#N/A,#N/A,TRUE,"E510A";#N/A,#N/A,TRUE,"E610A  "}</definedName>
    <definedName name="wrn_leadsheets__4_2_1">{#N/A,#N/A,TRUE,"E210A";#N/A,#N/A,TRUE,"E310A";#N/A,#N/A,TRUE,"E410A ";#N/A,#N/A,TRUE,"E510A";#N/A,#N/A,TRUE,"E610A  "}</definedName>
    <definedName name="wrn_leadsheets__4_2_1_1">{#N/A,#N/A,TRUE,"E210A";#N/A,#N/A,TRUE,"E310A";#N/A,#N/A,TRUE,"E410A ";#N/A,#N/A,TRUE,"E510A";#N/A,#N/A,TRUE,"E610A  "}</definedName>
    <definedName name="wrn_leadsheets__4_2_1_1_1">{#N/A,#N/A,TRUE,"E210A";#N/A,#N/A,TRUE,"E310A";#N/A,#N/A,TRUE,"E410A ";#N/A,#N/A,TRUE,"E510A";#N/A,#N/A,TRUE,"E610A  "}</definedName>
    <definedName name="wrn_leadsheets__4_2_1_2">{#N/A,#N/A,TRUE,"E210A";#N/A,#N/A,TRUE,"E310A";#N/A,#N/A,TRUE,"E410A ";#N/A,#N/A,TRUE,"E510A";#N/A,#N/A,TRUE,"E610A  "}</definedName>
    <definedName name="wrn_leadsheets__4_2_2">{#N/A,#N/A,TRUE,"E210A";#N/A,#N/A,TRUE,"E310A";#N/A,#N/A,TRUE,"E410A ";#N/A,#N/A,TRUE,"E510A";#N/A,#N/A,TRUE,"E610A  "}</definedName>
    <definedName name="wrn_leadsheets__4_2_2_1">{#N/A,#N/A,TRUE,"E210A";#N/A,#N/A,TRUE,"E310A";#N/A,#N/A,TRUE,"E410A ";#N/A,#N/A,TRUE,"E510A";#N/A,#N/A,TRUE,"E610A  "}</definedName>
    <definedName name="wrn_leadsheets__4_2_3">{#N/A,#N/A,TRUE,"E210A";#N/A,#N/A,TRUE,"E310A";#N/A,#N/A,TRUE,"E410A ";#N/A,#N/A,TRUE,"E510A";#N/A,#N/A,TRUE,"E610A  "}</definedName>
    <definedName name="wrn_leadsheets__4_3">{#N/A,#N/A,TRUE,"E210A";#N/A,#N/A,TRUE,"E310A";#N/A,#N/A,TRUE,"E410A ";#N/A,#N/A,TRUE,"E510A";#N/A,#N/A,TRUE,"E610A  "}</definedName>
    <definedName name="wrn_leadsheets__4_3_1">{#N/A,#N/A,TRUE,"E210A";#N/A,#N/A,TRUE,"E310A";#N/A,#N/A,TRUE,"E410A ";#N/A,#N/A,TRUE,"E510A";#N/A,#N/A,TRUE,"E610A  "}</definedName>
    <definedName name="wrn_leadsheets__4_3_1_1">{#N/A,#N/A,TRUE,"E210A";#N/A,#N/A,TRUE,"E310A";#N/A,#N/A,TRUE,"E410A ";#N/A,#N/A,TRUE,"E510A";#N/A,#N/A,TRUE,"E610A  "}</definedName>
    <definedName name="wrn_leadsheets__4_3_2">{#N/A,#N/A,TRUE,"E210A";#N/A,#N/A,TRUE,"E310A";#N/A,#N/A,TRUE,"E410A ";#N/A,#N/A,TRUE,"E510A";#N/A,#N/A,TRUE,"E610A  "}</definedName>
    <definedName name="wrn_leadsheets__4_4">{#N/A,#N/A,TRUE,"E210A";#N/A,#N/A,TRUE,"E310A";#N/A,#N/A,TRUE,"E410A ";#N/A,#N/A,TRUE,"E510A";#N/A,#N/A,TRUE,"E610A  "}</definedName>
    <definedName name="wrn_leadsheets__4_4_1">{#N/A,#N/A,TRUE,"E210A";#N/A,#N/A,TRUE,"E310A";#N/A,#N/A,TRUE,"E410A ";#N/A,#N/A,TRUE,"E510A";#N/A,#N/A,TRUE,"E610A  "}</definedName>
    <definedName name="wrn_leadsheets__4_5">{#N/A,#N/A,TRUE,"E210A";#N/A,#N/A,TRUE,"E310A";#N/A,#N/A,TRUE,"E410A ";#N/A,#N/A,TRUE,"E510A";#N/A,#N/A,TRUE,"E610A  "}</definedName>
    <definedName name="wrn_leadsheets__5">{#N/A,#N/A,TRUE,"E210A";#N/A,#N/A,TRUE,"E310A";#N/A,#N/A,TRUE,"E410A ";#N/A,#N/A,TRUE,"E510A";#N/A,#N/A,TRUE,"E610A  "}</definedName>
    <definedName name="wrn_leadsheets__5_1">{#N/A,#N/A,TRUE,"E210A";#N/A,#N/A,TRUE,"E310A";#N/A,#N/A,TRUE,"E410A ";#N/A,#N/A,TRUE,"E510A";#N/A,#N/A,TRUE,"E610A  "}</definedName>
    <definedName name="wrn_leadsheets__5_1_1">{#N/A,#N/A,TRUE,"E210A";#N/A,#N/A,TRUE,"E310A";#N/A,#N/A,TRUE,"E410A ";#N/A,#N/A,TRUE,"E510A";#N/A,#N/A,TRUE,"E610A  "}</definedName>
    <definedName name="wrn_leadsheets__5_1_1_1">{#N/A,#N/A,TRUE,"E210A";#N/A,#N/A,TRUE,"E310A";#N/A,#N/A,TRUE,"E410A ";#N/A,#N/A,TRUE,"E510A";#N/A,#N/A,TRUE,"E610A  "}</definedName>
    <definedName name="wrn_leadsheets__5_1_1_1_1">{#N/A,#N/A,TRUE,"E210A";#N/A,#N/A,TRUE,"E310A";#N/A,#N/A,TRUE,"E410A ";#N/A,#N/A,TRUE,"E510A";#N/A,#N/A,TRUE,"E610A  "}</definedName>
    <definedName name="wrn_leadsheets__5_1_1_2">{#N/A,#N/A,TRUE,"E210A";#N/A,#N/A,TRUE,"E310A";#N/A,#N/A,TRUE,"E410A ";#N/A,#N/A,TRUE,"E510A";#N/A,#N/A,TRUE,"E610A  "}</definedName>
    <definedName name="wrn_leadsheets__5_1_2">{#N/A,#N/A,TRUE,"E210A";#N/A,#N/A,TRUE,"E310A";#N/A,#N/A,TRUE,"E410A ";#N/A,#N/A,TRUE,"E510A";#N/A,#N/A,TRUE,"E610A  "}</definedName>
    <definedName name="wrn_leadsheets__5_1_2_1">{#N/A,#N/A,TRUE,"E210A";#N/A,#N/A,TRUE,"E310A";#N/A,#N/A,TRUE,"E410A ";#N/A,#N/A,TRUE,"E510A";#N/A,#N/A,TRUE,"E610A  "}</definedName>
    <definedName name="wrn_leadsheets__5_1_3">{#N/A,#N/A,TRUE,"E210A";#N/A,#N/A,TRUE,"E310A";#N/A,#N/A,TRUE,"E410A ";#N/A,#N/A,TRUE,"E510A";#N/A,#N/A,TRUE,"E610A  "}</definedName>
    <definedName name="wrn_leadsheets__5_2">{#N/A,#N/A,TRUE,"E210A";#N/A,#N/A,TRUE,"E310A";#N/A,#N/A,TRUE,"E410A ";#N/A,#N/A,TRUE,"E510A";#N/A,#N/A,TRUE,"E610A  "}</definedName>
    <definedName name="wrn_leadsheets__5_2_1">{#N/A,#N/A,TRUE,"E210A";#N/A,#N/A,TRUE,"E310A";#N/A,#N/A,TRUE,"E410A ";#N/A,#N/A,TRUE,"E510A";#N/A,#N/A,TRUE,"E610A  "}</definedName>
    <definedName name="wrn_leadsheets__5_2_1_1">{#N/A,#N/A,TRUE,"E210A";#N/A,#N/A,TRUE,"E310A";#N/A,#N/A,TRUE,"E410A ";#N/A,#N/A,TRUE,"E510A";#N/A,#N/A,TRUE,"E610A  "}</definedName>
    <definedName name="wrn_leadsheets__5_2_2">{#N/A,#N/A,TRUE,"E210A";#N/A,#N/A,TRUE,"E310A";#N/A,#N/A,TRUE,"E410A ";#N/A,#N/A,TRUE,"E510A";#N/A,#N/A,TRUE,"E610A  "}</definedName>
    <definedName name="wrn_leadsheets__5_3">{#N/A,#N/A,TRUE,"E210A";#N/A,#N/A,TRUE,"E310A";#N/A,#N/A,TRUE,"E410A ";#N/A,#N/A,TRUE,"E510A";#N/A,#N/A,TRUE,"E610A  "}</definedName>
    <definedName name="wrn_leadsheets__5_3_1">{#N/A,#N/A,TRUE,"E210A";#N/A,#N/A,TRUE,"E310A";#N/A,#N/A,TRUE,"E410A ";#N/A,#N/A,TRUE,"E510A";#N/A,#N/A,TRUE,"E610A  "}</definedName>
    <definedName name="wrn_leadsheets__5_4">{#N/A,#N/A,TRUE,"E210A";#N/A,#N/A,TRUE,"E310A";#N/A,#N/A,TRUE,"E410A ";#N/A,#N/A,TRUE,"E510A";#N/A,#N/A,TRUE,"E610A  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rnf.report_1" hidden="1">{"Offgrid",#N/A,FALSE,"OFFGRID";"Region",#N/A,FALSE,"REGION";"Offgrid -2",#N/A,FALSE,"OFFGRID";"WTP",#N/A,FALSE,"WTP";"WTP -2",#N/A,FALSE,"WTP";"Project",#N/A,FALSE,"PROJECT";"Summary -2",#N/A,FALSE,"SUMMARY"}</definedName>
    <definedName name="wrnf.report_1_1" hidden="1">{"Offgrid",#N/A,FALSE,"OFFGRID";"Region",#N/A,FALSE,"REGION";"Offgrid -2",#N/A,FALSE,"OFFGRID";"WTP",#N/A,FALSE,"WTP";"WTP -2",#N/A,FALSE,"WTP";"Project",#N/A,FALSE,"PROJECT";"Summary -2",#N/A,FALSE,"SUMMARY"}</definedName>
    <definedName name="wrnf.report_1_1_1" hidden="1">{"Offgrid",#N/A,FALSE,"OFFGRID";"Region",#N/A,FALSE,"REGION";"Offgrid -2",#N/A,FALSE,"OFFGRID";"WTP",#N/A,FALSE,"WTP";"WTP -2",#N/A,FALSE,"WTP";"Project",#N/A,FALSE,"PROJECT";"Summary -2",#N/A,FALSE,"SUMMARY"}</definedName>
    <definedName name="wrnf.report_1_2" hidden="1">{"Offgrid",#N/A,FALSE,"OFFGRID";"Region",#N/A,FALSE,"REGION";"Offgrid -2",#N/A,FALSE,"OFFGRID";"WTP",#N/A,FALSE,"WTP";"WTP -2",#N/A,FALSE,"WTP";"Project",#N/A,FALSE,"PROJECT";"Summary -2",#N/A,FALSE,"SUMMARY"}</definedName>
    <definedName name="wrnf.report_2" hidden="1">{"Offgrid",#N/A,FALSE,"OFFGRID";"Region",#N/A,FALSE,"REGION";"Offgrid -2",#N/A,FALSE,"OFFGRID";"WTP",#N/A,FALSE,"WTP";"WTP -2",#N/A,FALSE,"WTP";"Project",#N/A,FALSE,"PROJECT";"Summary -2",#N/A,FALSE,"SUMMARY"}</definedName>
    <definedName name="wrnf.report_2_1" hidden="1">{"Offgrid",#N/A,FALSE,"OFFGRID";"Region",#N/A,FALSE,"REGION";"Offgrid -2",#N/A,FALSE,"OFFGRID";"WTP",#N/A,FALSE,"WTP";"WTP -2",#N/A,FALSE,"WTP";"Project",#N/A,FALSE,"PROJECT";"Summary -2",#N/A,FALSE,"SUMMARY"}</definedName>
    <definedName name="wrnf.report_3" hidden="1">{"Offgrid",#N/A,FALSE,"OFFGRID";"Region",#N/A,FALSE,"REGION";"Offgrid -2",#N/A,FALSE,"OFFGRID";"WTP",#N/A,FALSE,"WTP";"WTP -2",#N/A,FALSE,"WTP";"Project",#N/A,FALSE,"PROJECT";"Summary -2",#N/A,FALSE,"SUMMARY"}</definedName>
    <definedName name="wt">#REF!</definedName>
    <definedName name="wtavg">#REF!</definedName>
    <definedName name="wws">#REF!</definedName>
    <definedName name="wwwww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X">#REF!</definedName>
    <definedName name="X_1">#REF!</definedName>
    <definedName name="X_2">#REF!</definedName>
    <definedName name="x1pind">#REF!</definedName>
    <definedName name="x1pind_1">#REF!</definedName>
    <definedName name="x1pind_1_1">#REF!</definedName>
    <definedName name="x1pind_1_1_1">#REF!</definedName>
    <definedName name="x1pind_1_2">#REF!</definedName>
    <definedName name="x1pind_2">#REF!</definedName>
    <definedName name="x1pind_2_1">#REF!</definedName>
    <definedName name="x1pind_2_1_1">#REF!</definedName>
    <definedName name="x1pind_2_2">#REF!</definedName>
    <definedName name="x1pind_3">#REF!</definedName>
    <definedName name="x1pind_3_1">#REF!</definedName>
    <definedName name="x1pind_3_2">#REF!</definedName>
    <definedName name="X1pINDnc">#REF!</definedName>
    <definedName name="X1pINDvc">#REF!</definedName>
    <definedName name="X1pINDvl">#REF!</definedName>
    <definedName name="x1ping">#REF!</definedName>
    <definedName name="x1ping_1">#REF!</definedName>
    <definedName name="x1ping_1_1">#REF!</definedName>
    <definedName name="x1ping_1_1_1">#REF!</definedName>
    <definedName name="x1ping_1_2">#REF!</definedName>
    <definedName name="x1ping_2">#REF!</definedName>
    <definedName name="x1ping_2_1">#REF!</definedName>
    <definedName name="x1ping_2_1_1">#REF!</definedName>
    <definedName name="x1ping_2_2">#REF!</definedName>
    <definedName name="x1ping_3">#REF!</definedName>
    <definedName name="x1ping_3_1">#REF!</definedName>
    <definedName name="x1ping_3_2">#REF!</definedName>
    <definedName name="X1pINGnc">#REF!</definedName>
    <definedName name="X1pINGvc">#REF!</definedName>
    <definedName name="X1pINGvl">#REF!</definedName>
    <definedName name="x1pint">#REF!</definedName>
    <definedName name="x1pint_1">#REF!</definedName>
    <definedName name="x1pint_1_1">#REF!</definedName>
    <definedName name="x1pint_1_1_1">#REF!</definedName>
    <definedName name="x1pint_1_2">#REF!</definedName>
    <definedName name="x1pint_2">#REF!</definedName>
    <definedName name="x1pint_2_1">#REF!</definedName>
    <definedName name="x1pint_2_1_1">#REF!</definedName>
    <definedName name="x1pint_2_2">#REF!</definedName>
    <definedName name="x1pint_3">#REF!</definedName>
    <definedName name="x1pint_3_1">#REF!</definedName>
    <definedName name="x1pint_3_2">#REF!</definedName>
    <definedName name="xaylap">#REF!</definedName>
    <definedName name="xaylap_1">#REF!</definedName>
    <definedName name="xaylap_2">#REF!</definedName>
    <definedName name="XCCT">0.5</definedName>
    <definedName name="xczx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dfxdf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fco">#REF!</definedName>
    <definedName name="xfco_1">#REF!</definedName>
    <definedName name="xfco_1_1">#REF!</definedName>
    <definedName name="xfco_1_1_1">#REF!</definedName>
    <definedName name="xfco_1_2">#REF!</definedName>
    <definedName name="xfco_2">#REF!</definedName>
    <definedName name="xfco_2_1">#REF!</definedName>
    <definedName name="xfco_2_1_1">#REF!</definedName>
    <definedName name="xfco_2_2">#REF!</definedName>
    <definedName name="xfco_3">#REF!</definedName>
    <definedName name="xfco_3_1">#REF!</definedName>
    <definedName name="xfco_3_2">#REF!</definedName>
    <definedName name="xfco3p">#REF!</definedName>
    <definedName name="xfco3p_1">#REF!</definedName>
    <definedName name="xfco3p_2">#REF!</definedName>
    <definedName name="xfco3p_3">#REF!</definedName>
    <definedName name="XFCOnc">#REF!</definedName>
    <definedName name="XFCOnc_1">#REF!</definedName>
    <definedName name="XFCOnc_2">#REF!</definedName>
    <definedName name="xfcotnc">#REF!</definedName>
    <definedName name="xfcotnc_1">#REF!</definedName>
    <definedName name="xfcotnc_2">#REF!</definedName>
    <definedName name="xfcotnc_3">#REF!</definedName>
    <definedName name="xfcotvl">#REF!</definedName>
    <definedName name="xfcotvl_1">#REF!</definedName>
    <definedName name="xfcotvl_2">#REF!</definedName>
    <definedName name="xfcotvl_3">#REF!</definedName>
    <definedName name="XFCOvl">#REF!</definedName>
    <definedName name="XFCOvl_1">#REF!</definedName>
    <definedName name="XFCOvl_2">#REF!</definedName>
    <definedName name="xh">#REF!</definedName>
    <definedName name="xhn">#REF!</definedName>
    <definedName name="xhn_1">#REF!</definedName>
    <definedName name="xhn_1_1">#REF!</definedName>
    <definedName name="xhn_1_1_1">#REF!</definedName>
    <definedName name="xhn_1_2">#REF!</definedName>
    <definedName name="xhn_2">#REF!</definedName>
    <definedName name="xhn_2_1">#REF!</definedName>
    <definedName name="xhn_2_1_1">#REF!</definedName>
    <definedName name="xhn_2_2">#REF!</definedName>
    <definedName name="xhn_3">#REF!</definedName>
    <definedName name="xhn_3_1">#REF!</definedName>
    <definedName name="xhn_3_2">#REF!</definedName>
    <definedName name="xig">#REF!</definedName>
    <definedName name="xig_1">#REF!</definedName>
    <definedName name="xig_1_1">#REF!</definedName>
    <definedName name="xig_1_1_1">#REF!</definedName>
    <definedName name="xig_1_2">#REF!</definedName>
    <definedName name="xig_2">#REF!</definedName>
    <definedName name="xig_2_1">#REF!</definedName>
    <definedName name="xig_2_1_1">#REF!</definedName>
    <definedName name="xig_2_2">#REF!</definedName>
    <definedName name="xig_3">#REF!</definedName>
    <definedName name="xig_3_1">#REF!</definedName>
    <definedName name="xig_3_2">#REF!</definedName>
    <definedName name="xig1">#REF!</definedName>
    <definedName name="xig1_1">#REF!</definedName>
    <definedName name="xig1_1_1">#REF!</definedName>
    <definedName name="xig1_1_1_1">#REF!</definedName>
    <definedName name="xig1_1_2">#REF!</definedName>
    <definedName name="xig1_2">#REF!</definedName>
    <definedName name="xig1_2_1">#REF!</definedName>
    <definedName name="xig1_2_1_1">#REF!</definedName>
    <definedName name="xig1_2_2">#REF!</definedName>
    <definedName name="xig1_3">#REF!</definedName>
    <definedName name="xig1_3_1">#REF!</definedName>
    <definedName name="xig1_3_2">#REF!</definedName>
    <definedName name="xig1p">#REF!</definedName>
    <definedName name="xig1p_1">#REF!</definedName>
    <definedName name="xig1p_2">#REF!</definedName>
    <definedName name="xig1p_3">#REF!</definedName>
    <definedName name="xig3p">#REF!</definedName>
    <definedName name="xig3p_1">#REF!</definedName>
    <definedName name="xig3p_2">#REF!</definedName>
    <definedName name="xig3p_3">#REF!</definedName>
    <definedName name="XIGnc">#REF!</definedName>
    <definedName name="xignc3p_1_1">#REF!</definedName>
    <definedName name="xignc3p_1_1_1">#REF!</definedName>
    <definedName name="xignc3p_1_2">#REF!</definedName>
    <definedName name="xignc3p_2_1">#REF!</definedName>
    <definedName name="xignc3p_2_1_1">#REF!</definedName>
    <definedName name="xignc3p_2_2">#REF!</definedName>
    <definedName name="xignc3p_3">#REF!</definedName>
    <definedName name="xignc3p_3_1">#REF!</definedName>
    <definedName name="xignc3p_3_2">#REF!</definedName>
    <definedName name="XIGvc">#REF!</definedName>
    <definedName name="XIGvl">#REF!</definedName>
    <definedName name="xigvl3p_1_1">#REF!</definedName>
    <definedName name="xigvl3p_1_1_1">#REF!</definedName>
    <definedName name="xigvl3p_1_2">#REF!</definedName>
    <definedName name="xigvl3p_2_1">#REF!</definedName>
    <definedName name="xigvl3p_2_1_1">#REF!</definedName>
    <definedName name="xigvl3p_2_2">#REF!</definedName>
    <definedName name="xigvl3p_3">#REF!</definedName>
    <definedName name="xigvl3p_3_1">#REF!</definedName>
    <definedName name="xigvl3p_3_2">#REF!</definedName>
    <definedName name="xin">#REF!</definedName>
    <definedName name="xin_1">#REF!</definedName>
    <definedName name="xin_1_1">#REF!</definedName>
    <definedName name="xin_1_1_1">#REF!</definedName>
    <definedName name="xin_1_2">#REF!</definedName>
    <definedName name="xin_2">#REF!</definedName>
    <definedName name="xin_2_1">#REF!</definedName>
    <definedName name="xin_2_1_1">#REF!</definedName>
    <definedName name="xin_2_2">#REF!</definedName>
    <definedName name="xin_3">#REF!</definedName>
    <definedName name="xin_3_1">#REF!</definedName>
    <definedName name="xin_3_2">#REF!</definedName>
    <definedName name="xin190">#REF!</definedName>
    <definedName name="xin190_1">#REF!</definedName>
    <definedName name="xin190_1_1">#REF!</definedName>
    <definedName name="xin190_1_1_1">#REF!</definedName>
    <definedName name="xin190_1_2">#REF!</definedName>
    <definedName name="xin190_2">#REF!</definedName>
    <definedName name="xin190_2_1">#REF!</definedName>
    <definedName name="xin190_2_1_1">#REF!</definedName>
    <definedName name="xin190_2_2">#REF!</definedName>
    <definedName name="xin190_3">#REF!</definedName>
    <definedName name="xin190_3_1">#REF!</definedName>
    <definedName name="xin190_3_2">#REF!</definedName>
    <definedName name="xin1903p">#REF!</definedName>
    <definedName name="xin1903p_1">#REF!</definedName>
    <definedName name="xin1903p_2">#REF!</definedName>
    <definedName name="xin1903p_3">#REF!</definedName>
    <definedName name="xin2903p_1">#REF!</definedName>
    <definedName name="xin2903p_2">#REF!</definedName>
    <definedName name="xin2903p_3">#REF!</definedName>
    <definedName name="xin290nc3p_1_1">#REF!</definedName>
    <definedName name="xin290nc3p_1_1_1">#REF!</definedName>
    <definedName name="xin290nc3p_1_2">#REF!</definedName>
    <definedName name="xin290nc3p_2_1">#REF!</definedName>
    <definedName name="xin290nc3p_2_1_1">#REF!</definedName>
    <definedName name="xin290nc3p_2_2">#REF!</definedName>
    <definedName name="xin290nc3p_3">#REF!</definedName>
    <definedName name="xin290nc3p_3_1">#REF!</definedName>
    <definedName name="xin290nc3p_3_2">#REF!</definedName>
    <definedName name="xin290vl3p_1_1">#REF!</definedName>
    <definedName name="xin290vl3p_1_1_1">#REF!</definedName>
    <definedName name="xin290vl3p_1_2">#REF!</definedName>
    <definedName name="xin290vl3p_2_1">#REF!</definedName>
    <definedName name="xin290vl3p_2_1_1">#REF!</definedName>
    <definedName name="xin290vl3p_2_2">#REF!</definedName>
    <definedName name="xin290vl3p_3">#REF!</definedName>
    <definedName name="xin290vl3p_3_1">#REF!</definedName>
    <definedName name="xin290vl3p_3_2">#REF!</definedName>
    <definedName name="xin3p">#REF!</definedName>
    <definedName name="xin3p_1">#REF!</definedName>
    <definedName name="xin3p_2">#REF!</definedName>
    <definedName name="xin3p_3">#REF!</definedName>
    <definedName name="xind">#REF!</definedName>
    <definedName name="xind_1">#REF!</definedName>
    <definedName name="xind_1_1">#REF!</definedName>
    <definedName name="xind_1_1_1">#REF!</definedName>
    <definedName name="xind_1_2">#REF!</definedName>
    <definedName name="xind_2">#REF!</definedName>
    <definedName name="xind_2_1">#REF!</definedName>
    <definedName name="xind_2_1_1">#REF!</definedName>
    <definedName name="xind_2_2">#REF!</definedName>
    <definedName name="xind_3">#REF!</definedName>
    <definedName name="xind_3_1">#REF!</definedName>
    <definedName name="xind_3_2">#REF!</definedName>
    <definedName name="xind1p">#REF!</definedName>
    <definedName name="xind1p_1">#REF!</definedName>
    <definedName name="xind1p_2">#REF!</definedName>
    <definedName name="xind1p_3">#REF!</definedName>
    <definedName name="xind3p">#REF!</definedName>
    <definedName name="xind3p_1">#REF!</definedName>
    <definedName name="xind3p_2">#REF!</definedName>
    <definedName name="xind3p_3">#REF!</definedName>
    <definedName name="xindnc1p">#REF!</definedName>
    <definedName name="xindnc1p_1">#REF!</definedName>
    <definedName name="xindnc1p_2">#REF!</definedName>
    <definedName name="xindnc1p_3">#REF!</definedName>
    <definedName name="xindvl1p">#REF!</definedName>
    <definedName name="xindvl1p_1">#REF!</definedName>
    <definedName name="xindvl1p_2">#REF!</definedName>
    <definedName name="xindvl1p_3">#REF!</definedName>
    <definedName name="xing1p">#REF!</definedName>
    <definedName name="xing1p_1">#REF!</definedName>
    <definedName name="xing1p_2">#REF!</definedName>
    <definedName name="xing1p_3">#REF!</definedName>
    <definedName name="xingnc1p">#REF!</definedName>
    <definedName name="xingnc1p_1">#REF!</definedName>
    <definedName name="xingnc1p_2">#REF!</definedName>
    <definedName name="xingnc1p_3">#REF!</definedName>
    <definedName name="xingvl1p">#REF!</definedName>
    <definedName name="xingvl1p_1">#REF!</definedName>
    <definedName name="xingvl1p_2">#REF!</definedName>
    <definedName name="xingvl1p_3">#REF!</definedName>
    <definedName name="XINnc">#REF!</definedName>
    <definedName name="XINnc_1">#REF!</definedName>
    <definedName name="XINnc_2">#REF!</definedName>
    <definedName name="xinnc3p_1_1">#REF!</definedName>
    <definedName name="xinnc3p_1_1_1">#REF!</definedName>
    <definedName name="xinnc3p_1_2">#REF!</definedName>
    <definedName name="xinnc3p_2_1">#REF!</definedName>
    <definedName name="xinnc3p_2_1_1">#REF!</definedName>
    <definedName name="xinnc3p_2_2">#REF!</definedName>
    <definedName name="xinnc3p_3">#REF!</definedName>
    <definedName name="xinnc3p_3_1">#REF!</definedName>
    <definedName name="xinnc3p_3_2">#REF!</definedName>
    <definedName name="xint1p">#REF!</definedName>
    <definedName name="xint1p_1">#REF!</definedName>
    <definedName name="xint1p_2">#REF!</definedName>
    <definedName name="xint1p_3">#REF!</definedName>
    <definedName name="XINvc">#REF!</definedName>
    <definedName name="XINvl">#REF!</definedName>
    <definedName name="XINvl_1">#REF!</definedName>
    <definedName name="XINvl_2">#REF!</definedName>
    <definedName name="xinvl3p_1_1">#REF!</definedName>
    <definedName name="xinvl3p_1_1_1">#REF!</definedName>
    <definedName name="xinvl3p_1_2">#REF!</definedName>
    <definedName name="xinvl3p_2_1">#REF!</definedName>
    <definedName name="xinvl3p_2_1_1">#REF!</definedName>
    <definedName name="xinvl3p_2_2">#REF!</definedName>
    <definedName name="xinvl3p_3">#REF!</definedName>
    <definedName name="xinvl3p_3_1">#REF!</definedName>
    <definedName name="xinvl3p_3_2">#REF!</definedName>
    <definedName name="xit">#REF!</definedName>
    <definedName name="xit_1">#REF!</definedName>
    <definedName name="xit_1_1">#REF!</definedName>
    <definedName name="xit_1_1_1">#REF!</definedName>
    <definedName name="xit_1_2">#REF!</definedName>
    <definedName name="xit_2">#REF!</definedName>
    <definedName name="xit_2_1">#REF!</definedName>
    <definedName name="xit_2_1_1">#REF!</definedName>
    <definedName name="xit_2_2">#REF!</definedName>
    <definedName name="xit_3">#REF!</definedName>
    <definedName name="xit_3_1">#REF!</definedName>
    <definedName name="xit_3_2">#REF!</definedName>
    <definedName name="xit1">#REF!</definedName>
    <definedName name="xit1_1">#REF!</definedName>
    <definedName name="xit1_1_1">#REF!</definedName>
    <definedName name="xit1_1_1_1">#REF!</definedName>
    <definedName name="xit1_1_2">#REF!</definedName>
    <definedName name="xit1_2">#REF!</definedName>
    <definedName name="xit1_2_1">#REF!</definedName>
    <definedName name="xit1_2_1_1">#REF!</definedName>
    <definedName name="xit1_2_2">#REF!</definedName>
    <definedName name="xit1_3">#REF!</definedName>
    <definedName name="xit1_3_1">#REF!</definedName>
    <definedName name="xit1_3_2">#REF!</definedName>
    <definedName name="xit1p">#REF!</definedName>
    <definedName name="xit1p_1">#REF!</definedName>
    <definedName name="xit1p_2">#REF!</definedName>
    <definedName name="xit1p_3">#REF!</definedName>
    <definedName name="xit2nc3p_1_1">#REF!</definedName>
    <definedName name="xit2nc3p_1_1_1">#REF!</definedName>
    <definedName name="xit2nc3p_1_2">#REF!</definedName>
    <definedName name="xit2nc3p_2_1">#REF!</definedName>
    <definedName name="xit2nc3p_2_1_1">#REF!</definedName>
    <definedName name="xit2nc3p_2_2">#REF!</definedName>
    <definedName name="xit2nc3p_3">#REF!</definedName>
    <definedName name="xit2nc3p_3_1">#REF!</definedName>
    <definedName name="xit2nc3p_3_2">#REF!</definedName>
    <definedName name="xit2vl3p_1_1">#REF!</definedName>
    <definedName name="xit2vl3p_1_1_1">#REF!</definedName>
    <definedName name="xit2vl3p_1_2">#REF!</definedName>
    <definedName name="xit2vl3p_2_1">#REF!</definedName>
    <definedName name="xit2vl3p_2_1_1">#REF!</definedName>
    <definedName name="xit2vl3p_2_2">#REF!</definedName>
    <definedName name="xit2vl3p_3">#REF!</definedName>
    <definedName name="xit2vl3p_3_1">#REF!</definedName>
    <definedName name="xit2vl3p_3_2">#REF!</definedName>
    <definedName name="xit3p">#REF!</definedName>
    <definedName name="xit3p_1">#REF!</definedName>
    <definedName name="xit3p_2">#REF!</definedName>
    <definedName name="xit3p_3">#REF!</definedName>
    <definedName name="XITnc">#REF!</definedName>
    <definedName name="xitnc3p_1_1">#REF!</definedName>
    <definedName name="xitnc3p_1_1_1">#REF!</definedName>
    <definedName name="xitnc3p_1_2">#REF!</definedName>
    <definedName name="xitnc3p_2_1">#REF!</definedName>
    <definedName name="xitnc3p_2_1_1">#REF!</definedName>
    <definedName name="xitnc3p_2_2">#REF!</definedName>
    <definedName name="xitnc3p_3">#REF!</definedName>
    <definedName name="xitnc3p_3_1">#REF!</definedName>
    <definedName name="xitnc3p_3_2">#REF!</definedName>
    <definedName name="XITvc">#REF!</definedName>
    <definedName name="XITvl">#REF!</definedName>
    <definedName name="xitvl3p_1_1">#REF!</definedName>
    <definedName name="xitvl3p_1_1_1">#REF!</definedName>
    <definedName name="xitvl3p_1_2">#REF!</definedName>
    <definedName name="xitvl3p_2_1">#REF!</definedName>
    <definedName name="xitvl3p_2_1_1">#REF!</definedName>
    <definedName name="xitvl3p_2_2">#REF!</definedName>
    <definedName name="xitvl3p_3">#REF!</definedName>
    <definedName name="xitvl3p_3_1">#REF!</definedName>
    <definedName name="xitvl3p_3_2">#REF!</definedName>
    <definedName name="xl">#REF!</definedName>
    <definedName name="xl_1">#REF!</definedName>
    <definedName name="xl_2">#REF!</definedName>
    <definedName name="xl0_5x150">#REF!</definedName>
    <definedName name="xl0_5x150_1">#REF!</definedName>
    <definedName name="xl0_5x150_2">#REF!</definedName>
    <definedName name="XL140_1">#REF!</definedName>
    <definedName name="XL140_2">#REF!</definedName>
    <definedName name="xl150_1">#REF!</definedName>
    <definedName name="xl150_2">#REF!</definedName>
    <definedName name="xl3x250">#REF!</definedName>
    <definedName name="xl3x250_1">#REF!</definedName>
    <definedName name="xl3x250_2">#REF!</definedName>
    <definedName name="XL3X400">#REF!</definedName>
    <definedName name="XL3X400_1">#REF!</definedName>
    <definedName name="XL3X400_2">#REF!</definedName>
    <definedName name="xlc">#REF!</definedName>
    <definedName name="xlc_1">#REF!</definedName>
    <definedName name="xlc_2">#REF!</definedName>
    <definedName name="xlk">#REF!</definedName>
    <definedName name="xlk_1">#REF!</definedName>
    <definedName name="xlk_2">#REF!</definedName>
    <definedName name="XLM4">#REF!</definedName>
    <definedName name="xls">#REF!</definedName>
    <definedName name="xls_1">#REF!</definedName>
    <definedName name="xls_2">#REF!</definedName>
    <definedName name="xlttbninh" hidden="1">{"'Sheet1'!$L$16"}</definedName>
    <definedName name="xlttbninh_1" hidden="1">{"'Sheet1'!$L$16"}</definedName>
    <definedName name="xlttbninh_1_1" hidden="1">{"'Sheet1'!$L$16"}</definedName>
    <definedName name="xlttbninh_1_1_1" hidden="1">{"'Sheet1'!$L$16"}</definedName>
    <definedName name="xlttbninh_1_2" hidden="1">{"'Sheet1'!$L$16"}</definedName>
    <definedName name="xlttbninh_2" hidden="1">{"'Sheet1'!$L$16"}</definedName>
    <definedName name="xlttbninh_2_1" hidden="1">{"'Sheet1'!$L$16"}</definedName>
    <definedName name="xlttbninh_3" hidden="1">{"'Sheet1'!$L$16"}</definedName>
    <definedName name="xmcax">#REF!</definedName>
    <definedName name="xml5">#REF!</definedName>
    <definedName name="xmp40">#REF!</definedName>
    <definedName name="xn">#REF!</definedName>
    <definedName name="XNXD">#REF!</definedName>
    <definedName name="XNXL">#REF!</definedName>
    <definedName name="xoanhapk">(#REF!,#REF!)</definedName>
    <definedName name="xoanhapl">(#REF!,#REF!)</definedName>
    <definedName name="xoaxuatk">#REF!</definedName>
    <definedName name="xoaxuatl">#REF!</definedName>
    <definedName name="xoxoxoxo">#REF!</definedName>
    <definedName name="XS_FIXED_ASSUMPTIONS">#REF!</definedName>
    <definedName name="XSTU_MOB_ACTIVATIONRATE">#REF!</definedName>
    <definedName name="XSTU_MOB_AVGSPENDAMOUNT">#REF!</definedName>
    <definedName name="XSTU_MOB_CARDSPENDRATE">#REF!</definedName>
    <definedName name="XSTU_MOB_CASHRATE">#REF!</definedName>
    <definedName name="XSTU_MOB_CRDATTRITIONRATE">#REF!</definedName>
    <definedName name="XSTU_MOB_INTLCASHRATE">#REF!</definedName>
    <definedName name="XSTU_MOB_INTLRETAILRATE">#REF!</definedName>
    <definedName name="XSTU_MOB_IPPRATE">#REF!</definedName>
    <definedName name="XSTU_MOB_RETAILRATE">#REF!</definedName>
    <definedName name="XSTU_MOB_REVOLVINGRATE">#REF!</definedName>
    <definedName name="XSTU_MOB_SPENDACTIVERATE">#REF!</definedName>
    <definedName name="xsvrde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xsx" hidden="1">{"'Sheet1'!$L$16"}</definedName>
    <definedName name="XUAÁT">#REF!</definedName>
    <definedName name="XUAÁT_1">#REF!</definedName>
    <definedName name="XUAÁT_1_1">#REF!</definedName>
    <definedName name="XUAÁT_1_1_1">#REF!</definedName>
    <definedName name="XUAÁT_1_2">#REF!</definedName>
    <definedName name="XUAÁT_2">#REF!</definedName>
    <definedName name="XUAÁT_2_1">#REF!</definedName>
    <definedName name="XUAÁT_2_1_1">#REF!</definedName>
    <definedName name="XUAÁT_2_2">#REF!</definedName>
    <definedName name="Xuân">#REF!</definedName>
    <definedName name="Xuân_1">#REF!</definedName>
    <definedName name="Xuân_2">#REF!</definedName>
    <definedName name="xvsdf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xx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xxxs">#REF!</definedName>
    <definedName name="xxxs_1">#REF!</definedName>
    <definedName name="xxxs_1_1">#REF!</definedName>
    <definedName name="xxxs_1_1_1">#REF!</definedName>
    <definedName name="xxxs_1_2">#REF!</definedName>
    <definedName name="xxxs_2">#REF!</definedName>
    <definedName name="xxxs_2_1">#REF!</definedName>
    <definedName name="xxxs_2_1_1">#REF!</definedName>
    <definedName name="xxxs_2_2">#REF!</definedName>
    <definedName name="XXXX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xxxxx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xzxx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xzxz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yaafa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esNo">#REF!</definedName>
    <definedName name="yfhj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YTD1">#REF!</definedName>
    <definedName name="YTD10">#REF!</definedName>
    <definedName name="YTD11">#REF!</definedName>
    <definedName name="YTD12">#REF!</definedName>
    <definedName name="YTD2">#REF!</definedName>
    <definedName name="YTD3">#REF!</definedName>
    <definedName name="YTD4">#REF!</definedName>
    <definedName name="YTD5">#REF!</definedName>
    <definedName name="YTD6">#REF!</definedName>
    <definedName name="YTD7">#REF!</definedName>
    <definedName name="YTD8">#REF!</definedName>
    <definedName name="YTD9">#REF!</definedName>
    <definedName name="ytysew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uru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xc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yy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yyyy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yyyyy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z">#REF!</definedName>
    <definedName name="z_1">#REF!</definedName>
    <definedName name="Z_1_1">#REF!</definedName>
    <definedName name="z_2">#REF!</definedName>
    <definedName name="Z_2_1">#REF!</definedName>
    <definedName name="Z_3">#REF!</definedName>
    <definedName name="Z_53540238_BDC0_4D2A_9F75_E6D304935356_.wvu.FilterData_2">#REF!</definedName>
    <definedName name="zdada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zone">#REF!</definedName>
    <definedName name="zsupermetrics_1NyvRY6g7MdOfGoO2dmdLQ5fZUtMo7">#REF!</definedName>
    <definedName name="zsupermetrics_2ESw6Vzc3pB8IMoi9VSLudZS9pTU1M">#REF!</definedName>
    <definedName name="zsupermetrics_4krSVVxhJwzXF4nUlarc6175oGhOeU">#REF!</definedName>
    <definedName name="zsupermetrics_53TdfkIuYvwzq1p4Oz2yeRoi71lofw">#REF!</definedName>
    <definedName name="zsupermetrics_5MeqoungJ05RFXSwfhZXQOmr5KhVD2">#REF!</definedName>
    <definedName name="zsupermetrics_72gLQQJrXXO9EaYLb11Z1JXuc7jzMu">#REF!</definedName>
    <definedName name="zsupermetrics_b1dABFBekabrbN94g3eWL9w5De66xC">#REF!</definedName>
    <definedName name="zsupermetrics_ByxVyriYkcBZF01Q0b4nuBGZuH6Tti">#REF!</definedName>
    <definedName name="zsupermetrics_Cp4Pa0LU4n7nqnhxTVuqiFngdmInPO">#REF!</definedName>
    <definedName name="zsupermetrics_DOQ2msxUWPuGVtFtZQcfkykCxwYqD5">#REF!</definedName>
    <definedName name="zsupermetrics_dQlfJALIHdXHNl5OvAlDxOAF3XFoHe">#REF!</definedName>
    <definedName name="zsupermetrics_eXypcsdXGninKgWH8y6JPlPVva4OTh">#REF!</definedName>
    <definedName name="zsupermetrics_gHeYcjLIZluOkQLeOvjl3n1YDexfup">#REF!</definedName>
    <definedName name="zsupermetrics_guw3iZ3z1vI5ef0EvctyXRh1ErFtwO">#REF!</definedName>
    <definedName name="zsupermetrics_hGjC0hJN6xw0co42pHPY3QMYOY4VVn">#REF!</definedName>
    <definedName name="zsupermetrics_HtVfZxuaA49rtRByE3qIo7J6woTkYA">#REF!</definedName>
    <definedName name="zsupermetrics_i63n5EPrZ7gQquGYYnaxXTc0jXHilU">#REF!</definedName>
    <definedName name="zsupermetrics_iurXe7nWAgVvpqo7go8B9K4RZ5vhKu">#REF!</definedName>
    <definedName name="zsupermetrics_kftQbMGJIRSBrY5BjEcLJDo4rUunfH">#REF!</definedName>
    <definedName name="zsupermetrics_L2smkbHyv7QVoZWbXS8wFkq3yrVCB5">#REF!</definedName>
    <definedName name="zsupermetrics_lFcj2KMkSTFgYVg477TrQAlsa6xosZ">#REF!</definedName>
    <definedName name="zsupermetrics_luAY79Jp1Q0CGflSbC584tW2TYUtlr">#REF!</definedName>
    <definedName name="zsupermetrics_LY2HawdKIvt9e3xNbUQFLuh23lvMep">#REF!</definedName>
    <definedName name="zsupermetrics_mdUHPGgSyxeibSmo2m1cXC9fiNFjqp">#REF!</definedName>
    <definedName name="zsupermetrics_nJtvWKDmJN9kHgFoJ1A5W7tvoI3FRo">#REF!</definedName>
    <definedName name="zsupermetrics_nNx2azsjv3CmPt6n9PP7Xcubp5wWMJ">#REF!</definedName>
    <definedName name="zsupermetrics_oComnZiN4yPlxEQrsJ7eDi23Z9cll0">#REF!</definedName>
    <definedName name="zsupermetrics_pcojq8i9eCPqviPHMPapsnJrkna9rW">#REF!</definedName>
    <definedName name="zsupermetrics_PRghJ6W9SGmUR48z5RUDOjeXBeGD37">#REF!</definedName>
    <definedName name="zsupermetrics_QvWv3R8h4qoVf8ODu715E0Ph78dJoB">#REF!</definedName>
    <definedName name="zsupermetrics_R2b8Owp70Fcb5K7hbS79pJYF3MSC31">#REF!</definedName>
    <definedName name="zsupermetrics_r535apEKOzRJCRoBZIX8KP4O9MHKWI">#REF!</definedName>
    <definedName name="zsupermetrics_rADPmOvwLaga2Jf7bl7IhCsaUhMXhc">#REF!</definedName>
    <definedName name="zsupermetrics_rKkpRijX2WiodBBQUBGkeMyUuRpUmS">#REF!</definedName>
    <definedName name="zsupermetrics_rQfihc38Il5Qkpu1RGhwy96A6Tc6Va">#REF!</definedName>
    <definedName name="zsupermetrics_rSku66r9vF9yTYUkTPmkNZjabwfrdz">#REF!</definedName>
    <definedName name="zsupermetrics_S3qTOUO0pJaBEf80U6PNUDr22ZrGJJ">#REF!</definedName>
    <definedName name="zsupermetrics_SP9Dfi7l0zRWozddFA7dIjrkeLB2cK">#REF!</definedName>
    <definedName name="zsupermetrics_tbpIpSM73UYRXhkJGI1dSIj0x34YN4">#REF!</definedName>
    <definedName name="zsupermetrics_tPk0fltlc1Hmu770ozCyP4Xu60AdTl">#REF!</definedName>
    <definedName name="zsupermetrics_unP23lOMvz8n9TdSXtNoaFPkJre5al">#REF!</definedName>
    <definedName name="zsupermetrics_vtWAJB4UOChEk1zmSrlnpUeC9BsLKB">#REF!</definedName>
    <definedName name="zsupermetrics_VWCnxFNpKdttdRtmbHuhl7GRAarqiT">#REF!</definedName>
    <definedName name="zsupermetrics_waa7kZhxJLfugTsmbzFLIrJ1gpg6Mb">#REF!</definedName>
    <definedName name="zsupermetrics_wdPNZ4RvOnYuwbOcSNNIFBNRDtPtOM">#REF!</definedName>
    <definedName name="zsupermetrics_wkLv9Ofey350lMMGu2ENKF8kLR0WfI">#REF!</definedName>
    <definedName name="zsupermetrics_wS8ALsi4jBMa8Z1ZC3FlIiDU01xp6Q">#REF!</definedName>
    <definedName name="zsupermetrics_wUL0zNI0lhA2BVsntBhyWSBHe1XVMh">#REF!</definedName>
    <definedName name="zsupermetrics_xfSjpv0pu3SWNyjwKXOhfGaAD6Empp">#REF!</definedName>
    <definedName name="zsupermetrics_xHwWk0HVpaDEqnKlYDVl56qMzkSjY4">#REF!</definedName>
    <definedName name="zsupermetrics_XzKOvgUj0eXI0rZbrNoLOROEM92Ai2">#REF!</definedName>
    <definedName name="zsupermetrics_ygKCvmAuzvFct22VUFMR8bmFimBLzS">#REF!</definedName>
    <definedName name="zsupermetrics_yztT05w68b2Y4wq8DyoMnKzBfsr0ys">#REF!</definedName>
    <definedName name="zsupermetrics_zZeCe3zFnzXaqjetLkgcN52q6pKmug">#REF!</definedName>
    <definedName name="ZXD">#REF!</definedName>
    <definedName name="ZXD_1">#REF!</definedName>
    <definedName name="ZXD_2">#REF!</definedName>
    <definedName name="ZYX">#REF!</definedName>
    <definedName name="ZYX_1">#REF!</definedName>
    <definedName name="ZYX_2">#REF!</definedName>
    <definedName name="ZYX_3">#REF!</definedName>
    <definedName name="ZZZ">#REF!</definedName>
    <definedName name="ZZZ_1">#REF!</definedName>
    <definedName name="ZZZ_2">#REF!</definedName>
    <definedName name="ZZZ_3">#REF!</definedName>
    <definedName name="zzzzzz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ввыфс" hidden="1">{#N/A,#N/A,FALSE,"Aging Summary";#N/A,#N/A,FALSE,"Ratio Analysis";#N/A,#N/A,FALSE,"Test 120 Day Accts";#N/A,#N/A,FALSE,"Tickmarks"}</definedName>
    <definedName name="выфс" hidden="1">{#N/A,#N/A,FALSE,"Aging Summary";#N/A,#N/A,FALSE,"Ratio Analysis";#N/A,#N/A,FALSE,"Test 120 Day Accts";#N/A,#N/A,FALSE,"Tickmarks"}</definedName>
    <definedName name="структура" hidden="1">{#N/A,#N/A,FALSE,"Aging Summary";#N/A,#N/A,FALSE,"Ratio Analysis";#N/A,#N/A,FALSE,"Test 120 Day Accts";#N/A,#N/A,FALSE,"Tickmarks"}</definedName>
    <definedName name="ФФ" hidden="1">{#N/A,#N/A,FALSE,"Aging Summary";#N/A,#N/A,FALSE,"Ratio Analysis";#N/A,#N/A,FALSE,"Test 120 Day Accts";#N/A,#N/A,FALSE,"Tickmarks"}</definedName>
    <definedName name="фыч" hidden="1">{#N/A,#N/A,FALSE,"Aging Summary";#N/A,#N/A,FALSE,"Ratio Analysis";#N/A,#N/A,FALSE,"Test 120 Day Accts";#N/A,#N/A,FALSE,"Tickmarks"}</definedName>
    <definedName name="손익">#REF!</definedName>
    <definedName name="ㅇ">#REF!</definedName>
    <definedName name="어">#REF!</definedName>
    <definedName name="전">#REF!</definedName>
    <definedName name="전_1">#REF!</definedName>
    <definedName name="전_1_1">#REF!</definedName>
    <definedName name="전_1_1_1">#REF!</definedName>
    <definedName name="전_1_2">#REF!</definedName>
    <definedName name="전_2">#REF!</definedName>
    <definedName name="전_2_1">#REF!</definedName>
    <definedName name="전_2_1_1">#REF!</definedName>
    <definedName name="전_2_2">#REF!</definedName>
    <definedName name="주택사업본부">#REF!</definedName>
    <definedName name="주택사업본부_1">#REF!</definedName>
    <definedName name="주택사업본부_1_1">#REF!</definedName>
    <definedName name="주택사업본부_1_1_1">#REF!</definedName>
    <definedName name="주택사업본부_1_2">#REF!</definedName>
    <definedName name="주택사업본부_2">#REF!</definedName>
    <definedName name="주택사업본부_2_1">#REF!</definedName>
    <definedName name="주택사업본부_2_1_1">#REF!</definedName>
    <definedName name="주택사업본부_2_2">#REF!</definedName>
    <definedName name="철구사업본부">#REF!</definedName>
    <definedName name="철구사업본부_1">#REF!</definedName>
    <definedName name="철구사업본부_1_1">#REF!</definedName>
    <definedName name="철구사업본부_1_1_1">#REF!</definedName>
    <definedName name="철구사업본부_1_2">#REF!</definedName>
    <definedName name="철구사업본부_2">#REF!</definedName>
    <definedName name="철구사업본부_2_1">#REF!</definedName>
    <definedName name="철구사업본부_2_1_1">#REF!</definedName>
    <definedName name="철구사업본부_2_2">#REF!</definedName>
    <definedName name="动态扩展">OFFSET(#REF!,0,0,COUNTA(#REF!),43)</definedName>
    <definedName name="暗暗" hidden="1">#REF!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685" i="20" l="1"/>
  <c r="N1638" i="20"/>
  <c r="N1626" i="20"/>
  <c r="N1614" i="20"/>
  <c r="N1602" i="20"/>
  <c r="N1590" i="20"/>
  <c r="N1581" i="20"/>
  <c r="N1569" i="20"/>
  <c r="N1533" i="20"/>
  <c r="N1518" i="20"/>
  <c r="N1509" i="20"/>
  <c r="N1494" i="20"/>
  <c r="N1473" i="20"/>
  <c r="N1461" i="20"/>
  <c r="N1458" i="20"/>
  <c r="N1449" i="20"/>
  <c r="N1446" i="20"/>
  <c r="N1413" i="20"/>
  <c r="N1410" i="20"/>
  <c r="N1389" i="20"/>
  <c r="N1377" i="20"/>
  <c r="N1374" i="20"/>
  <c r="N1353" i="20"/>
  <c r="N1290" i="20"/>
  <c r="N1254" i="20"/>
  <c r="N1230" i="20"/>
  <c r="N1191" i="20"/>
  <c r="N1190" i="20"/>
  <c r="N1187" i="20"/>
  <c r="A1661" i="20"/>
  <c r="B1661" i="20"/>
  <c r="H1661" i="20" s="1"/>
  <c r="C1661" i="20"/>
  <c r="D1661" i="20"/>
  <c r="E1661" i="20"/>
  <c r="F1661" i="20"/>
  <c r="G1661" i="20"/>
  <c r="I1661" i="20"/>
  <c r="K1661" i="20"/>
  <c r="A1662" i="20"/>
  <c r="B1662" i="20"/>
  <c r="H1662" i="20" s="1"/>
  <c r="C1662" i="20"/>
  <c r="I1662" i="20" s="1"/>
  <c r="D1662" i="20"/>
  <c r="E1662" i="20"/>
  <c r="F1662" i="20"/>
  <c r="L1662" i="20" s="1"/>
  <c r="G1662" i="20"/>
  <c r="K1662" i="20"/>
  <c r="A1663" i="20"/>
  <c r="B1663" i="20"/>
  <c r="H1663" i="20" s="1"/>
  <c r="C1663" i="20"/>
  <c r="I1663" i="20" s="1"/>
  <c r="D1663" i="20"/>
  <c r="E1663" i="20"/>
  <c r="F1663" i="20"/>
  <c r="L1663" i="20" s="1"/>
  <c r="G1663" i="20"/>
  <c r="K1663" i="20"/>
  <c r="A1664" i="20"/>
  <c r="B1664" i="20"/>
  <c r="H1664" i="20" s="1"/>
  <c r="C1664" i="20"/>
  <c r="I1664" i="20" s="1"/>
  <c r="D1664" i="20"/>
  <c r="E1664" i="20"/>
  <c r="F1664" i="20"/>
  <c r="G1664" i="20"/>
  <c r="K1664" i="20"/>
  <c r="A1665" i="20"/>
  <c r="B1665" i="20"/>
  <c r="H1665" i="20" s="1"/>
  <c r="C1665" i="20"/>
  <c r="D1665" i="20"/>
  <c r="E1665" i="20"/>
  <c r="F1665" i="20"/>
  <c r="G1665" i="20"/>
  <c r="I1665" i="20"/>
  <c r="K1665" i="20"/>
  <c r="A1666" i="20"/>
  <c r="B1666" i="20"/>
  <c r="H1666" i="20" s="1"/>
  <c r="C1666" i="20"/>
  <c r="I1666" i="20" s="1"/>
  <c r="D1666" i="20"/>
  <c r="E1666" i="20"/>
  <c r="F1666" i="20"/>
  <c r="G1666" i="20"/>
  <c r="K1666" i="20"/>
  <c r="A1667" i="20"/>
  <c r="B1667" i="20"/>
  <c r="C1667" i="20"/>
  <c r="I1667" i="20" s="1"/>
  <c r="D1667" i="20"/>
  <c r="E1667" i="20"/>
  <c r="F1667" i="20"/>
  <c r="G1667" i="20"/>
  <c r="H1667" i="20"/>
  <c r="K1667" i="20"/>
  <c r="A1668" i="20"/>
  <c r="B1668" i="20"/>
  <c r="H1668" i="20" s="1"/>
  <c r="C1668" i="20"/>
  <c r="D1668" i="20"/>
  <c r="E1668" i="20"/>
  <c r="F1668" i="20"/>
  <c r="G1668" i="20"/>
  <c r="I1668" i="20"/>
  <c r="K1668" i="20"/>
  <c r="A1669" i="20"/>
  <c r="B1669" i="20"/>
  <c r="H1669" i="20" s="1"/>
  <c r="C1669" i="20"/>
  <c r="I1669" i="20" s="1"/>
  <c r="D1669" i="20"/>
  <c r="E1669" i="20"/>
  <c r="F1669" i="20"/>
  <c r="G1669" i="20"/>
  <c r="K1669" i="20"/>
  <c r="A1670" i="20"/>
  <c r="B1670" i="20"/>
  <c r="H1670" i="20" s="1"/>
  <c r="C1670" i="20"/>
  <c r="I1670" i="20" s="1"/>
  <c r="D1670" i="20"/>
  <c r="E1670" i="20"/>
  <c r="F1670" i="20"/>
  <c r="L1670" i="20" s="1"/>
  <c r="G1670" i="20"/>
  <c r="K1670" i="20"/>
  <c r="A1671" i="20"/>
  <c r="B1671" i="20"/>
  <c r="H1671" i="20" s="1"/>
  <c r="C1671" i="20"/>
  <c r="I1671" i="20" s="1"/>
  <c r="D1671" i="20"/>
  <c r="E1671" i="20"/>
  <c r="F1671" i="20"/>
  <c r="L1671" i="20" s="1"/>
  <c r="G1671" i="20"/>
  <c r="K1671" i="20"/>
  <c r="A1672" i="20"/>
  <c r="B1672" i="20"/>
  <c r="H1672" i="20" s="1"/>
  <c r="C1672" i="20"/>
  <c r="I1672" i="20" s="1"/>
  <c r="D1672" i="20"/>
  <c r="E1672" i="20"/>
  <c r="F1672" i="20"/>
  <c r="G1672" i="20"/>
  <c r="K1672" i="20"/>
  <c r="A1673" i="20"/>
  <c r="B1673" i="20"/>
  <c r="H1673" i="20" s="1"/>
  <c r="C1673" i="20"/>
  <c r="I1673" i="20" s="1"/>
  <c r="D1673" i="20"/>
  <c r="E1673" i="20"/>
  <c r="F1673" i="20"/>
  <c r="G1673" i="20"/>
  <c r="K1673" i="20"/>
  <c r="A1674" i="20"/>
  <c r="B1674" i="20"/>
  <c r="H1674" i="20" s="1"/>
  <c r="C1674" i="20"/>
  <c r="I1674" i="20" s="1"/>
  <c r="D1674" i="20"/>
  <c r="E1674" i="20"/>
  <c r="F1674" i="20"/>
  <c r="G1674" i="20"/>
  <c r="K1674" i="20"/>
  <c r="A1675" i="20"/>
  <c r="B1675" i="20"/>
  <c r="H1675" i="20" s="1"/>
  <c r="C1675" i="20"/>
  <c r="I1675" i="20" s="1"/>
  <c r="D1675" i="20"/>
  <c r="E1675" i="20"/>
  <c r="F1675" i="20"/>
  <c r="G1675" i="20"/>
  <c r="K1675" i="20"/>
  <c r="A1676" i="20"/>
  <c r="B1676" i="20"/>
  <c r="H1676" i="20" s="1"/>
  <c r="C1676" i="20"/>
  <c r="I1676" i="20" s="1"/>
  <c r="D1676" i="20"/>
  <c r="E1676" i="20"/>
  <c r="F1676" i="20"/>
  <c r="G1676" i="20"/>
  <c r="K1676" i="20"/>
  <c r="A1677" i="20"/>
  <c r="B1677" i="20"/>
  <c r="H1677" i="20" s="1"/>
  <c r="C1677" i="20"/>
  <c r="I1677" i="20" s="1"/>
  <c r="D1677" i="20"/>
  <c r="E1677" i="20"/>
  <c r="F1677" i="20"/>
  <c r="G1677" i="20"/>
  <c r="K1677" i="20"/>
  <c r="A1678" i="20"/>
  <c r="B1678" i="20"/>
  <c r="H1678" i="20" s="1"/>
  <c r="C1678" i="20"/>
  <c r="I1678" i="20" s="1"/>
  <c r="D1678" i="20"/>
  <c r="E1678" i="20"/>
  <c r="F1678" i="20"/>
  <c r="G1678" i="20"/>
  <c r="K1678" i="20"/>
  <c r="A1679" i="20"/>
  <c r="B1679" i="20"/>
  <c r="H1679" i="20" s="1"/>
  <c r="C1679" i="20"/>
  <c r="I1679" i="20" s="1"/>
  <c r="D1679" i="20"/>
  <c r="E1679" i="20"/>
  <c r="F1679" i="20"/>
  <c r="G1679" i="20"/>
  <c r="K1679" i="20"/>
  <c r="A1680" i="20"/>
  <c r="B1680" i="20"/>
  <c r="H1680" i="20" s="1"/>
  <c r="C1680" i="20"/>
  <c r="I1680" i="20" s="1"/>
  <c r="D1680" i="20"/>
  <c r="E1680" i="20"/>
  <c r="F1680" i="20"/>
  <c r="G1680" i="20"/>
  <c r="K1680" i="20"/>
  <c r="A1681" i="20"/>
  <c r="B1681" i="20"/>
  <c r="H1681" i="20" s="1"/>
  <c r="C1681" i="20"/>
  <c r="I1681" i="20" s="1"/>
  <c r="D1681" i="20"/>
  <c r="E1681" i="20"/>
  <c r="F1681" i="20"/>
  <c r="G1681" i="20"/>
  <c r="K1681" i="20"/>
  <c r="A1682" i="20"/>
  <c r="B1682" i="20"/>
  <c r="H1682" i="20" s="1"/>
  <c r="C1682" i="20"/>
  <c r="I1682" i="20" s="1"/>
  <c r="D1682" i="20"/>
  <c r="E1682" i="20"/>
  <c r="F1682" i="20"/>
  <c r="G1682" i="20"/>
  <c r="K1682" i="20"/>
  <c r="A1683" i="20"/>
  <c r="B1683" i="20"/>
  <c r="H1683" i="20" s="1"/>
  <c r="C1683" i="20"/>
  <c r="I1683" i="20" s="1"/>
  <c r="D1683" i="20"/>
  <c r="E1683" i="20"/>
  <c r="F1683" i="20"/>
  <c r="G1683" i="20"/>
  <c r="K1683" i="20"/>
  <c r="A1684" i="20"/>
  <c r="B1684" i="20"/>
  <c r="C1684" i="20"/>
  <c r="I1684" i="20" s="1"/>
  <c r="D1684" i="20"/>
  <c r="E1684" i="20"/>
  <c r="F1684" i="20"/>
  <c r="G1684" i="20"/>
  <c r="H1684" i="20"/>
  <c r="K1684" i="20"/>
  <c r="K1193" i="20"/>
  <c r="K1194" i="20"/>
  <c r="K1195" i="20"/>
  <c r="K1196" i="20"/>
  <c r="K1197" i="20"/>
  <c r="K1198" i="20"/>
  <c r="K1199" i="20"/>
  <c r="K1200" i="20"/>
  <c r="K1201" i="20"/>
  <c r="K1202" i="20"/>
  <c r="K1203" i="20"/>
  <c r="K1204" i="20"/>
  <c r="L1204" i="20" s="1"/>
  <c r="K1205" i="20"/>
  <c r="K1206" i="20"/>
  <c r="K1207" i="20"/>
  <c r="K1208" i="20"/>
  <c r="K1209" i="20"/>
  <c r="K1210" i="20"/>
  <c r="K1211" i="20"/>
  <c r="K1212" i="20"/>
  <c r="K1213" i="20"/>
  <c r="K1214" i="20"/>
  <c r="K1215" i="20"/>
  <c r="K1216" i="20"/>
  <c r="K1217" i="20"/>
  <c r="K1218" i="20"/>
  <c r="K1219" i="20"/>
  <c r="K1220" i="20"/>
  <c r="K1221" i="20"/>
  <c r="K1222" i="20"/>
  <c r="K1223" i="20"/>
  <c r="K1224" i="20"/>
  <c r="K1225" i="20"/>
  <c r="K1226" i="20"/>
  <c r="K1227" i="20"/>
  <c r="K1228" i="20"/>
  <c r="K1229" i="20"/>
  <c r="K1230" i="20"/>
  <c r="K1231" i="20"/>
  <c r="K1232" i="20"/>
  <c r="K1233" i="20"/>
  <c r="K1234" i="20"/>
  <c r="K1235" i="20"/>
  <c r="K1236" i="20"/>
  <c r="K1237" i="20"/>
  <c r="K1238" i="20"/>
  <c r="K1239" i="20"/>
  <c r="K1240" i="20"/>
  <c r="K1241" i="20"/>
  <c r="K1242" i="20"/>
  <c r="K1243" i="20"/>
  <c r="K1244" i="20"/>
  <c r="K1245" i="20"/>
  <c r="K1246" i="20"/>
  <c r="K1247" i="20"/>
  <c r="K1248" i="20"/>
  <c r="K1249" i="20"/>
  <c r="K1250" i="20"/>
  <c r="K1251" i="20"/>
  <c r="K1252" i="20"/>
  <c r="K1253" i="20"/>
  <c r="K1254" i="20"/>
  <c r="K1255" i="20"/>
  <c r="K1256" i="20"/>
  <c r="K1257" i="20"/>
  <c r="K1258" i="20"/>
  <c r="K1259" i="20"/>
  <c r="K1260" i="20"/>
  <c r="K1261" i="20"/>
  <c r="K1262" i="20"/>
  <c r="K1263" i="20"/>
  <c r="K1264" i="20"/>
  <c r="K1265" i="20"/>
  <c r="K1266" i="20"/>
  <c r="K1267" i="20"/>
  <c r="K1268" i="20"/>
  <c r="K1269" i="20"/>
  <c r="K1270" i="20"/>
  <c r="K1271" i="20"/>
  <c r="K1272" i="20"/>
  <c r="K1273" i="20"/>
  <c r="K1274" i="20"/>
  <c r="K1275" i="20"/>
  <c r="K1276" i="20"/>
  <c r="K1277" i="20"/>
  <c r="K1278" i="20"/>
  <c r="K1279" i="20"/>
  <c r="K1280" i="20"/>
  <c r="K1281" i="20"/>
  <c r="K1282" i="20"/>
  <c r="K1283" i="20"/>
  <c r="K1284" i="20"/>
  <c r="K1285" i="20"/>
  <c r="K1286" i="20"/>
  <c r="K1287" i="20"/>
  <c r="K1288" i="20"/>
  <c r="K1289" i="20"/>
  <c r="K1290" i="20"/>
  <c r="K1291" i="20"/>
  <c r="K1292" i="20"/>
  <c r="K1293" i="20"/>
  <c r="K1294" i="20"/>
  <c r="K1295" i="20"/>
  <c r="K1296" i="20"/>
  <c r="K1297" i="20"/>
  <c r="K1298" i="20"/>
  <c r="K1299" i="20"/>
  <c r="K1300" i="20"/>
  <c r="K1301" i="20"/>
  <c r="K1302" i="20"/>
  <c r="K1303" i="20"/>
  <c r="K1304" i="20"/>
  <c r="K1305" i="20"/>
  <c r="K1306" i="20"/>
  <c r="K1307" i="20"/>
  <c r="K1308" i="20"/>
  <c r="K1309" i="20"/>
  <c r="K1310" i="20"/>
  <c r="K1311" i="20"/>
  <c r="K1312" i="20"/>
  <c r="K1313" i="20"/>
  <c r="K1314" i="20"/>
  <c r="K1315" i="20"/>
  <c r="K1316" i="20"/>
  <c r="K1317" i="20"/>
  <c r="K1318" i="20"/>
  <c r="K1319" i="20"/>
  <c r="K1320" i="20"/>
  <c r="K1321" i="20"/>
  <c r="K1322" i="20"/>
  <c r="K1323" i="20"/>
  <c r="K1324" i="20"/>
  <c r="K1325" i="20"/>
  <c r="K1326" i="20"/>
  <c r="K1327" i="20"/>
  <c r="K1328" i="20"/>
  <c r="K1329" i="20"/>
  <c r="K1330" i="20"/>
  <c r="K1331" i="20"/>
  <c r="K1332" i="20"/>
  <c r="K1333" i="20"/>
  <c r="K1334" i="20"/>
  <c r="K1335" i="20"/>
  <c r="K1336" i="20"/>
  <c r="K1337" i="20"/>
  <c r="K1338" i="20"/>
  <c r="K1339" i="20"/>
  <c r="K1340" i="20"/>
  <c r="K1341" i="20"/>
  <c r="K1342" i="20"/>
  <c r="K1343" i="20"/>
  <c r="K1344" i="20"/>
  <c r="K1345" i="20"/>
  <c r="K1346" i="20"/>
  <c r="K1347" i="20"/>
  <c r="K1348" i="20"/>
  <c r="K1349" i="20"/>
  <c r="K1350" i="20"/>
  <c r="K1351" i="20"/>
  <c r="K1352" i="20"/>
  <c r="K1353" i="20"/>
  <c r="K1354" i="20"/>
  <c r="K1355" i="20"/>
  <c r="K1356" i="20"/>
  <c r="K1357" i="20"/>
  <c r="K1358" i="20"/>
  <c r="K1359" i="20"/>
  <c r="K1360" i="20"/>
  <c r="K1361" i="20"/>
  <c r="K1362" i="20"/>
  <c r="K1363" i="20"/>
  <c r="K1364" i="20"/>
  <c r="K1365" i="20"/>
  <c r="K1366" i="20"/>
  <c r="K1367" i="20"/>
  <c r="K1368" i="20"/>
  <c r="K1369" i="20"/>
  <c r="K1370" i="20"/>
  <c r="K1371" i="20"/>
  <c r="K1372" i="20"/>
  <c r="K1373" i="20"/>
  <c r="K1374" i="20"/>
  <c r="K1375" i="20"/>
  <c r="K1376" i="20"/>
  <c r="K1377" i="20"/>
  <c r="K1378" i="20"/>
  <c r="K1379" i="20"/>
  <c r="K1380" i="20"/>
  <c r="K1381" i="20"/>
  <c r="K1382" i="20"/>
  <c r="K1383" i="20"/>
  <c r="K1384" i="20"/>
  <c r="K1385" i="20"/>
  <c r="K1386" i="20"/>
  <c r="K1387" i="20"/>
  <c r="K1388" i="20"/>
  <c r="K1389" i="20"/>
  <c r="K1390" i="20"/>
  <c r="K1391" i="20"/>
  <c r="K1392" i="20"/>
  <c r="K1393" i="20"/>
  <c r="K1394" i="20"/>
  <c r="K1395" i="20"/>
  <c r="K1396" i="20"/>
  <c r="K1397" i="20"/>
  <c r="K1398" i="20"/>
  <c r="K1399" i="20"/>
  <c r="K1400" i="20"/>
  <c r="K1401" i="20"/>
  <c r="K1402" i="20"/>
  <c r="K1403" i="20"/>
  <c r="K1404" i="20"/>
  <c r="K1405" i="20"/>
  <c r="K1406" i="20"/>
  <c r="K1407" i="20"/>
  <c r="K1408" i="20"/>
  <c r="K1409" i="20"/>
  <c r="K1410" i="20"/>
  <c r="K1411" i="20"/>
  <c r="K1412" i="20"/>
  <c r="K1413" i="20"/>
  <c r="K1414" i="20"/>
  <c r="K1415" i="20"/>
  <c r="K1416" i="20"/>
  <c r="K1417" i="20"/>
  <c r="K1418" i="20"/>
  <c r="K1419" i="20"/>
  <c r="K1420" i="20"/>
  <c r="K1421" i="20"/>
  <c r="K1422" i="20"/>
  <c r="K1423" i="20"/>
  <c r="K1424" i="20"/>
  <c r="K1425" i="20"/>
  <c r="K1426" i="20"/>
  <c r="K1427" i="20"/>
  <c r="K1428" i="20"/>
  <c r="K1429" i="20"/>
  <c r="K1430" i="20"/>
  <c r="K1431" i="20"/>
  <c r="K1432" i="20"/>
  <c r="K1433" i="20"/>
  <c r="K1434" i="20"/>
  <c r="K1435" i="20"/>
  <c r="K1436" i="20"/>
  <c r="K1437" i="20"/>
  <c r="K1438" i="20"/>
  <c r="K1439" i="20"/>
  <c r="K1440" i="20"/>
  <c r="K1441" i="20"/>
  <c r="K1442" i="20"/>
  <c r="K1443" i="20"/>
  <c r="K1444" i="20"/>
  <c r="K1445" i="20"/>
  <c r="K1446" i="20"/>
  <c r="K1447" i="20"/>
  <c r="K1448" i="20"/>
  <c r="K1449" i="20"/>
  <c r="K1450" i="20"/>
  <c r="K1451" i="20"/>
  <c r="K1452" i="20"/>
  <c r="K1453" i="20"/>
  <c r="K1454" i="20"/>
  <c r="K1455" i="20"/>
  <c r="K1456" i="20"/>
  <c r="K1457" i="20"/>
  <c r="K1458" i="20"/>
  <c r="K1459" i="20"/>
  <c r="K1460" i="20"/>
  <c r="K1461" i="20"/>
  <c r="K1462" i="20"/>
  <c r="K1463" i="20"/>
  <c r="K1464" i="20"/>
  <c r="K1465" i="20"/>
  <c r="K1466" i="20"/>
  <c r="K1467" i="20"/>
  <c r="K1468" i="20"/>
  <c r="K1469" i="20"/>
  <c r="K1470" i="20"/>
  <c r="K1471" i="20"/>
  <c r="K1472" i="20"/>
  <c r="K1473" i="20"/>
  <c r="K1474" i="20"/>
  <c r="K1475" i="20"/>
  <c r="K1476" i="20"/>
  <c r="K1477" i="20"/>
  <c r="K1478" i="20"/>
  <c r="K1479" i="20"/>
  <c r="K1480" i="20"/>
  <c r="K1481" i="20"/>
  <c r="K1482" i="20"/>
  <c r="K1483" i="20"/>
  <c r="K1484" i="20"/>
  <c r="K1485" i="20"/>
  <c r="K1486" i="20"/>
  <c r="K1487" i="20"/>
  <c r="K1488" i="20"/>
  <c r="K1489" i="20"/>
  <c r="K1490" i="20"/>
  <c r="K1491" i="20"/>
  <c r="K1492" i="20"/>
  <c r="K1493" i="20"/>
  <c r="K1494" i="20"/>
  <c r="K1495" i="20"/>
  <c r="K1496" i="20"/>
  <c r="K1497" i="20"/>
  <c r="K1498" i="20"/>
  <c r="K1499" i="20"/>
  <c r="K1500" i="20"/>
  <c r="K1501" i="20"/>
  <c r="K1502" i="20"/>
  <c r="K1503" i="20"/>
  <c r="K1504" i="20"/>
  <c r="K1505" i="20"/>
  <c r="K1506" i="20"/>
  <c r="K1507" i="20"/>
  <c r="K1508" i="20"/>
  <c r="K1509" i="20"/>
  <c r="K1510" i="20"/>
  <c r="K1511" i="20"/>
  <c r="K1512" i="20"/>
  <c r="K1513" i="20"/>
  <c r="K1514" i="20"/>
  <c r="K1515" i="20"/>
  <c r="K1516" i="20"/>
  <c r="K1517" i="20"/>
  <c r="K1518" i="20"/>
  <c r="K1519" i="20"/>
  <c r="K1520" i="20"/>
  <c r="K1521" i="20"/>
  <c r="K1522" i="20"/>
  <c r="K1523" i="20"/>
  <c r="K1524" i="20"/>
  <c r="K1525" i="20"/>
  <c r="K1526" i="20"/>
  <c r="K1527" i="20"/>
  <c r="K1528" i="20"/>
  <c r="K1529" i="20"/>
  <c r="K1530" i="20"/>
  <c r="K1531" i="20"/>
  <c r="K1532" i="20"/>
  <c r="K1533" i="20"/>
  <c r="K1534" i="20"/>
  <c r="K1535" i="20"/>
  <c r="K1536" i="20"/>
  <c r="K1537" i="20"/>
  <c r="K1538" i="20"/>
  <c r="K1539" i="20"/>
  <c r="K1540" i="20"/>
  <c r="K1541" i="20"/>
  <c r="K1542" i="20"/>
  <c r="K1543" i="20"/>
  <c r="K1544" i="20"/>
  <c r="K1545" i="20"/>
  <c r="K1546" i="20"/>
  <c r="K1547" i="20"/>
  <c r="K1548" i="20"/>
  <c r="K1549" i="20"/>
  <c r="K1550" i="20"/>
  <c r="K1551" i="20"/>
  <c r="K1552" i="20"/>
  <c r="K1553" i="20"/>
  <c r="K1554" i="20"/>
  <c r="K1555" i="20"/>
  <c r="K1556" i="20"/>
  <c r="K1557" i="20"/>
  <c r="K1558" i="20"/>
  <c r="K1559" i="20"/>
  <c r="K1560" i="20"/>
  <c r="K1561" i="20"/>
  <c r="K1562" i="20"/>
  <c r="K1563" i="20"/>
  <c r="K1564" i="20"/>
  <c r="K1565" i="20"/>
  <c r="K1566" i="20"/>
  <c r="K1567" i="20"/>
  <c r="K1568" i="20"/>
  <c r="K1569" i="20"/>
  <c r="K1570" i="20"/>
  <c r="K1571" i="20"/>
  <c r="K1572" i="20"/>
  <c r="K1573" i="20"/>
  <c r="K1574" i="20"/>
  <c r="K1575" i="20"/>
  <c r="K1576" i="20"/>
  <c r="K1577" i="20"/>
  <c r="K1578" i="20"/>
  <c r="K1579" i="20"/>
  <c r="K1580" i="20"/>
  <c r="K1581" i="20"/>
  <c r="K1582" i="20"/>
  <c r="K1583" i="20"/>
  <c r="K1584" i="20"/>
  <c r="K1585" i="20"/>
  <c r="K1586" i="20"/>
  <c r="K1587" i="20"/>
  <c r="K1588" i="20"/>
  <c r="K1589" i="20"/>
  <c r="K1590" i="20"/>
  <c r="K1591" i="20"/>
  <c r="K1592" i="20"/>
  <c r="K1593" i="20"/>
  <c r="K1594" i="20"/>
  <c r="K1595" i="20"/>
  <c r="K1596" i="20"/>
  <c r="K1597" i="20"/>
  <c r="K1598" i="20"/>
  <c r="K1599" i="20"/>
  <c r="K1600" i="20"/>
  <c r="K1601" i="20"/>
  <c r="K1602" i="20"/>
  <c r="K1603" i="20"/>
  <c r="K1604" i="20"/>
  <c r="K1605" i="20"/>
  <c r="K1606" i="20"/>
  <c r="K1607" i="20"/>
  <c r="K1608" i="20"/>
  <c r="K1609" i="20"/>
  <c r="K1610" i="20"/>
  <c r="K1611" i="20"/>
  <c r="K1612" i="20"/>
  <c r="K1613" i="20"/>
  <c r="K1614" i="20"/>
  <c r="K1615" i="20"/>
  <c r="K1616" i="20"/>
  <c r="K1617" i="20"/>
  <c r="K1618" i="20"/>
  <c r="K1619" i="20"/>
  <c r="K1620" i="20"/>
  <c r="K1621" i="20"/>
  <c r="K1622" i="20"/>
  <c r="K1623" i="20"/>
  <c r="K1624" i="20"/>
  <c r="K1625" i="20"/>
  <c r="K1626" i="20"/>
  <c r="K1627" i="20"/>
  <c r="K1628" i="20"/>
  <c r="K1629" i="20"/>
  <c r="K1630" i="20"/>
  <c r="K1631" i="20"/>
  <c r="K1632" i="20"/>
  <c r="K1633" i="20"/>
  <c r="K1634" i="20"/>
  <c r="K1635" i="20"/>
  <c r="K1636" i="20"/>
  <c r="K1637" i="20"/>
  <c r="K1638" i="20"/>
  <c r="K1639" i="20"/>
  <c r="K1640" i="20"/>
  <c r="K1641" i="20"/>
  <c r="K1642" i="20"/>
  <c r="K1643" i="20"/>
  <c r="K1644" i="20"/>
  <c r="K1645" i="20"/>
  <c r="K1646" i="20"/>
  <c r="K1647" i="20"/>
  <c r="K1648" i="20"/>
  <c r="K1649" i="20"/>
  <c r="K1650" i="20"/>
  <c r="K1651" i="20"/>
  <c r="K1652" i="20"/>
  <c r="K1653" i="20"/>
  <c r="K1654" i="20"/>
  <c r="K1655" i="20"/>
  <c r="K1656" i="20"/>
  <c r="K1657" i="20"/>
  <c r="K1658" i="20"/>
  <c r="K1659" i="20"/>
  <c r="K1660" i="20"/>
  <c r="K1192" i="20"/>
  <c r="F1189" i="20"/>
  <c r="L1189" i="20" s="1"/>
  <c r="F1190" i="20"/>
  <c r="L1190" i="20" s="1"/>
  <c r="F1188" i="20"/>
  <c r="L1188" i="20" s="1"/>
  <c r="N1188" i="20" s="1"/>
  <c r="B1189" i="20"/>
  <c r="C1189" i="20"/>
  <c r="B1190" i="20"/>
  <c r="C1190" i="20"/>
  <c r="D1188" i="20"/>
  <c r="C1188" i="20"/>
  <c r="B1188" i="20"/>
  <c r="A1189" i="20"/>
  <c r="A1190" i="20"/>
  <c r="A1188" i="20"/>
  <c r="C1193" i="20"/>
  <c r="D1193" i="20"/>
  <c r="E1193" i="20"/>
  <c r="F1193" i="20"/>
  <c r="C1194" i="20"/>
  <c r="D1194" i="20"/>
  <c r="E1194" i="20"/>
  <c r="F1194" i="20"/>
  <c r="L1194" i="20" s="1"/>
  <c r="C1195" i="20"/>
  <c r="D1195" i="20"/>
  <c r="E1195" i="20"/>
  <c r="F1195" i="20"/>
  <c r="C1196" i="20"/>
  <c r="D1196" i="20"/>
  <c r="E1196" i="20"/>
  <c r="F1196" i="20"/>
  <c r="C1197" i="20"/>
  <c r="D1197" i="20"/>
  <c r="E1197" i="20"/>
  <c r="F1197" i="20"/>
  <c r="C1198" i="20"/>
  <c r="D1198" i="20"/>
  <c r="E1198" i="20"/>
  <c r="F1198" i="20"/>
  <c r="C1199" i="20"/>
  <c r="D1199" i="20"/>
  <c r="E1199" i="20"/>
  <c r="F1199" i="20"/>
  <c r="C1200" i="20"/>
  <c r="D1200" i="20"/>
  <c r="E1200" i="20"/>
  <c r="F1200" i="20"/>
  <c r="C1201" i="20"/>
  <c r="D1201" i="20"/>
  <c r="E1201" i="20"/>
  <c r="F1201" i="20"/>
  <c r="C1202" i="20"/>
  <c r="D1202" i="20"/>
  <c r="E1202" i="20"/>
  <c r="F1202" i="20"/>
  <c r="C1203" i="20"/>
  <c r="D1203" i="20"/>
  <c r="E1203" i="20"/>
  <c r="F1203" i="20"/>
  <c r="C1204" i="20"/>
  <c r="D1204" i="20"/>
  <c r="E1204" i="20"/>
  <c r="F1204" i="20"/>
  <c r="C1205" i="20"/>
  <c r="D1205" i="20"/>
  <c r="E1205" i="20"/>
  <c r="F1205" i="20"/>
  <c r="C1206" i="20"/>
  <c r="D1206" i="20"/>
  <c r="E1206" i="20"/>
  <c r="F1206" i="20"/>
  <c r="L1206" i="20" s="1"/>
  <c r="C1207" i="20"/>
  <c r="D1207" i="20"/>
  <c r="E1207" i="20"/>
  <c r="F1207" i="20"/>
  <c r="C1208" i="20"/>
  <c r="D1208" i="20"/>
  <c r="E1208" i="20"/>
  <c r="F1208" i="20"/>
  <c r="C1209" i="20"/>
  <c r="D1209" i="20"/>
  <c r="E1209" i="20"/>
  <c r="F1209" i="20"/>
  <c r="C1210" i="20"/>
  <c r="D1210" i="20"/>
  <c r="E1210" i="20"/>
  <c r="F1210" i="20"/>
  <c r="C1211" i="20"/>
  <c r="D1211" i="20"/>
  <c r="E1211" i="20"/>
  <c r="F1211" i="20"/>
  <c r="C1212" i="20"/>
  <c r="D1212" i="20"/>
  <c r="E1212" i="20"/>
  <c r="F1212" i="20"/>
  <c r="C1213" i="20"/>
  <c r="D1213" i="20"/>
  <c r="E1213" i="20"/>
  <c r="F1213" i="20"/>
  <c r="C1214" i="20"/>
  <c r="D1214" i="20"/>
  <c r="E1214" i="20"/>
  <c r="F1214" i="20"/>
  <c r="C1215" i="20"/>
  <c r="D1215" i="20"/>
  <c r="E1215" i="20"/>
  <c r="F1215" i="20"/>
  <c r="C1216" i="20"/>
  <c r="D1216" i="20"/>
  <c r="E1216" i="20"/>
  <c r="F1216" i="20"/>
  <c r="C1217" i="20"/>
  <c r="D1217" i="20"/>
  <c r="E1217" i="20"/>
  <c r="F1217" i="20"/>
  <c r="C1218" i="20"/>
  <c r="D1218" i="20"/>
  <c r="E1218" i="20"/>
  <c r="F1218" i="20"/>
  <c r="L1218" i="20" s="1"/>
  <c r="C1219" i="20"/>
  <c r="D1219" i="20"/>
  <c r="E1219" i="20"/>
  <c r="F1219" i="20"/>
  <c r="C1220" i="20"/>
  <c r="D1220" i="20"/>
  <c r="E1220" i="20"/>
  <c r="F1220" i="20"/>
  <c r="C1221" i="20"/>
  <c r="D1221" i="20"/>
  <c r="E1221" i="20"/>
  <c r="F1221" i="20"/>
  <c r="C1222" i="20"/>
  <c r="D1222" i="20"/>
  <c r="E1222" i="20"/>
  <c r="F1222" i="20"/>
  <c r="C1223" i="20"/>
  <c r="D1223" i="20"/>
  <c r="E1223" i="20"/>
  <c r="F1223" i="20"/>
  <c r="C1224" i="20"/>
  <c r="D1224" i="20"/>
  <c r="E1224" i="20"/>
  <c r="F1224" i="20"/>
  <c r="C1225" i="20"/>
  <c r="D1225" i="20"/>
  <c r="E1225" i="20"/>
  <c r="F1225" i="20"/>
  <c r="C1226" i="20"/>
  <c r="D1226" i="20"/>
  <c r="E1226" i="20"/>
  <c r="F1226" i="20"/>
  <c r="C1227" i="20"/>
  <c r="D1227" i="20"/>
  <c r="E1227" i="20"/>
  <c r="F1227" i="20"/>
  <c r="C1228" i="20"/>
  <c r="D1228" i="20"/>
  <c r="E1228" i="20"/>
  <c r="F1228" i="20"/>
  <c r="C1229" i="20"/>
  <c r="D1229" i="20"/>
  <c r="E1229" i="20"/>
  <c r="F1229" i="20"/>
  <c r="C1230" i="20"/>
  <c r="D1230" i="20"/>
  <c r="E1230" i="20"/>
  <c r="F1230" i="20"/>
  <c r="L1230" i="20" s="1"/>
  <c r="C1231" i="20"/>
  <c r="D1231" i="20"/>
  <c r="E1231" i="20"/>
  <c r="F1231" i="20"/>
  <c r="C1232" i="20"/>
  <c r="D1232" i="20"/>
  <c r="E1232" i="20"/>
  <c r="F1232" i="20"/>
  <c r="C1233" i="20"/>
  <c r="D1233" i="20"/>
  <c r="E1233" i="20"/>
  <c r="F1233" i="20"/>
  <c r="C1234" i="20"/>
  <c r="D1234" i="20"/>
  <c r="E1234" i="20"/>
  <c r="F1234" i="20"/>
  <c r="C1235" i="20"/>
  <c r="D1235" i="20"/>
  <c r="E1235" i="20"/>
  <c r="F1235" i="20"/>
  <c r="C1236" i="20"/>
  <c r="D1236" i="20"/>
  <c r="E1236" i="20"/>
  <c r="F1236" i="20"/>
  <c r="C1237" i="20"/>
  <c r="D1237" i="20"/>
  <c r="E1237" i="20"/>
  <c r="F1237" i="20"/>
  <c r="C1238" i="20"/>
  <c r="D1238" i="20"/>
  <c r="E1238" i="20"/>
  <c r="F1238" i="20"/>
  <c r="C1239" i="20"/>
  <c r="D1239" i="20"/>
  <c r="E1239" i="20"/>
  <c r="F1239" i="20"/>
  <c r="C1240" i="20"/>
  <c r="D1240" i="20"/>
  <c r="E1240" i="20"/>
  <c r="F1240" i="20"/>
  <c r="C1241" i="20"/>
  <c r="D1241" i="20"/>
  <c r="E1241" i="20"/>
  <c r="F1241" i="20"/>
  <c r="C1242" i="20"/>
  <c r="D1242" i="20"/>
  <c r="E1242" i="20"/>
  <c r="F1242" i="20"/>
  <c r="L1242" i="20" s="1"/>
  <c r="C1243" i="20"/>
  <c r="D1243" i="20"/>
  <c r="E1243" i="20"/>
  <c r="F1243" i="20"/>
  <c r="C1244" i="20"/>
  <c r="D1244" i="20"/>
  <c r="E1244" i="20"/>
  <c r="F1244" i="20"/>
  <c r="C1245" i="20"/>
  <c r="D1245" i="20"/>
  <c r="E1245" i="20"/>
  <c r="F1245" i="20"/>
  <c r="C1246" i="20"/>
  <c r="D1246" i="20"/>
  <c r="E1246" i="20"/>
  <c r="F1246" i="20"/>
  <c r="C1247" i="20"/>
  <c r="D1247" i="20"/>
  <c r="E1247" i="20"/>
  <c r="F1247" i="20"/>
  <c r="C1248" i="20"/>
  <c r="D1248" i="20"/>
  <c r="E1248" i="20"/>
  <c r="F1248" i="20"/>
  <c r="C1249" i="20"/>
  <c r="D1249" i="20"/>
  <c r="E1249" i="20"/>
  <c r="F1249" i="20"/>
  <c r="C1250" i="20"/>
  <c r="D1250" i="20"/>
  <c r="E1250" i="20"/>
  <c r="F1250" i="20"/>
  <c r="C1251" i="20"/>
  <c r="D1251" i="20"/>
  <c r="E1251" i="20"/>
  <c r="F1251" i="20"/>
  <c r="C1252" i="20"/>
  <c r="D1252" i="20"/>
  <c r="E1252" i="20"/>
  <c r="F1252" i="20"/>
  <c r="C1253" i="20"/>
  <c r="D1253" i="20"/>
  <c r="E1253" i="20"/>
  <c r="F1253" i="20"/>
  <c r="C1254" i="20"/>
  <c r="D1254" i="20"/>
  <c r="E1254" i="20"/>
  <c r="F1254" i="20"/>
  <c r="L1254" i="20" s="1"/>
  <c r="C1255" i="20"/>
  <c r="D1255" i="20"/>
  <c r="E1255" i="20"/>
  <c r="F1255" i="20"/>
  <c r="C1256" i="20"/>
  <c r="D1256" i="20"/>
  <c r="E1256" i="20"/>
  <c r="F1256" i="20"/>
  <c r="C1257" i="20"/>
  <c r="D1257" i="20"/>
  <c r="E1257" i="20"/>
  <c r="F1257" i="20"/>
  <c r="C1258" i="20"/>
  <c r="D1258" i="20"/>
  <c r="E1258" i="20"/>
  <c r="F1258" i="20"/>
  <c r="C1259" i="20"/>
  <c r="D1259" i="20"/>
  <c r="E1259" i="20"/>
  <c r="F1259" i="20"/>
  <c r="C1260" i="20"/>
  <c r="D1260" i="20"/>
  <c r="E1260" i="20"/>
  <c r="F1260" i="20"/>
  <c r="C1261" i="20"/>
  <c r="D1261" i="20"/>
  <c r="E1261" i="20"/>
  <c r="F1261" i="20"/>
  <c r="C1262" i="20"/>
  <c r="D1262" i="20"/>
  <c r="E1262" i="20"/>
  <c r="F1262" i="20"/>
  <c r="C1263" i="20"/>
  <c r="D1263" i="20"/>
  <c r="E1263" i="20"/>
  <c r="F1263" i="20"/>
  <c r="C1264" i="20"/>
  <c r="D1264" i="20"/>
  <c r="E1264" i="20"/>
  <c r="F1264" i="20"/>
  <c r="C1265" i="20"/>
  <c r="D1265" i="20"/>
  <c r="E1265" i="20"/>
  <c r="F1265" i="20"/>
  <c r="C1266" i="20"/>
  <c r="D1266" i="20"/>
  <c r="E1266" i="20"/>
  <c r="F1266" i="20"/>
  <c r="L1266" i="20" s="1"/>
  <c r="C1267" i="20"/>
  <c r="D1267" i="20"/>
  <c r="E1267" i="20"/>
  <c r="F1267" i="20"/>
  <c r="C1268" i="20"/>
  <c r="D1268" i="20"/>
  <c r="E1268" i="20"/>
  <c r="F1268" i="20"/>
  <c r="C1269" i="20"/>
  <c r="D1269" i="20"/>
  <c r="E1269" i="20"/>
  <c r="F1269" i="20"/>
  <c r="C1270" i="20"/>
  <c r="D1270" i="20"/>
  <c r="E1270" i="20"/>
  <c r="F1270" i="20"/>
  <c r="C1271" i="20"/>
  <c r="D1271" i="20"/>
  <c r="E1271" i="20"/>
  <c r="F1271" i="20"/>
  <c r="C1272" i="20"/>
  <c r="D1272" i="20"/>
  <c r="E1272" i="20"/>
  <c r="F1272" i="20"/>
  <c r="C1273" i="20"/>
  <c r="D1273" i="20"/>
  <c r="E1273" i="20"/>
  <c r="F1273" i="20"/>
  <c r="C1274" i="20"/>
  <c r="D1274" i="20"/>
  <c r="E1274" i="20"/>
  <c r="F1274" i="20"/>
  <c r="C1275" i="20"/>
  <c r="D1275" i="20"/>
  <c r="E1275" i="20"/>
  <c r="F1275" i="20"/>
  <c r="C1276" i="20"/>
  <c r="D1276" i="20"/>
  <c r="E1276" i="20"/>
  <c r="F1276" i="20"/>
  <c r="C1277" i="20"/>
  <c r="D1277" i="20"/>
  <c r="E1277" i="20"/>
  <c r="F1277" i="20"/>
  <c r="C1278" i="20"/>
  <c r="D1278" i="20"/>
  <c r="E1278" i="20"/>
  <c r="F1278" i="20"/>
  <c r="L1278" i="20" s="1"/>
  <c r="C1279" i="20"/>
  <c r="D1279" i="20"/>
  <c r="E1279" i="20"/>
  <c r="F1279" i="20"/>
  <c r="C1280" i="20"/>
  <c r="D1280" i="20"/>
  <c r="E1280" i="20"/>
  <c r="F1280" i="20"/>
  <c r="C1281" i="20"/>
  <c r="D1281" i="20"/>
  <c r="E1281" i="20"/>
  <c r="F1281" i="20"/>
  <c r="C1282" i="20"/>
  <c r="D1282" i="20"/>
  <c r="E1282" i="20"/>
  <c r="F1282" i="20"/>
  <c r="C1283" i="20"/>
  <c r="D1283" i="20"/>
  <c r="E1283" i="20"/>
  <c r="F1283" i="20"/>
  <c r="C1284" i="20"/>
  <c r="D1284" i="20"/>
  <c r="E1284" i="20"/>
  <c r="F1284" i="20"/>
  <c r="C1285" i="20"/>
  <c r="D1285" i="20"/>
  <c r="E1285" i="20"/>
  <c r="F1285" i="20"/>
  <c r="C1286" i="20"/>
  <c r="D1286" i="20"/>
  <c r="E1286" i="20"/>
  <c r="F1286" i="20"/>
  <c r="C1287" i="20"/>
  <c r="D1287" i="20"/>
  <c r="E1287" i="20"/>
  <c r="F1287" i="20"/>
  <c r="C1288" i="20"/>
  <c r="D1288" i="20"/>
  <c r="E1288" i="20"/>
  <c r="F1288" i="20"/>
  <c r="C1289" i="20"/>
  <c r="D1289" i="20"/>
  <c r="E1289" i="20"/>
  <c r="F1289" i="20"/>
  <c r="C1290" i="20"/>
  <c r="D1290" i="20"/>
  <c r="E1290" i="20"/>
  <c r="F1290" i="20"/>
  <c r="L1290" i="20" s="1"/>
  <c r="C1291" i="20"/>
  <c r="D1291" i="20"/>
  <c r="E1291" i="20"/>
  <c r="F1291" i="20"/>
  <c r="C1292" i="20"/>
  <c r="D1292" i="20"/>
  <c r="E1292" i="20"/>
  <c r="F1292" i="20"/>
  <c r="C1293" i="20"/>
  <c r="D1293" i="20"/>
  <c r="E1293" i="20"/>
  <c r="F1293" i="20"/>
  <c r="C1294" i="20"/>
  <c r="D1294" i="20"/>
  <c r="E1294" i="20"/>
  <c r="F1294" i="20"/>
  <c r="C1295" i="20"/>
  <c r="D1295" i="20"/>
  <c r="E1295" i="20"/>
  <c r="F1295" i="20"/>
  <c r="C1296" i="20"/>
  <c r="D1296" i="20"/>
  <c r="E1296" i="20"/>
  <c r="F1296" i="20"/>
  <c r="C1297" i="20"/>
  <c r="D1297" i="20"/>
  <c r="E1297" i="20"/>
  <c r="F1297" i="20"/>
  <c r="C1298" i="20"/>
  <c r="D1298" i="20"/>
  <c r="E1298" i="20"/>
  <c r="F1298" i="20"/>
  <c r="C1299" i="20"/>
  <c r="D1299" i="20"/>
  <c r="E1299" i="20"/>
  <c r="F1299" i="20"/>
  <c r="C1300" i="20"/>
  <c r="D1300" i="20"/>
  <c r="E1300" i="20"/>
  <c r="F1300" i="20"/>
  <c r="C1301" i="20"/>
  <c r="D1301" i="20"/>
  <c r="E1301" i="20"/>
  <c r="F1301" i="20"/>
  <c r="C1302" i="20"/>
  <c r="D1302" i="20"/>
  <c r="E1302" i="20"/>
  <c r="F1302" i="20"/>
  <c r="L1302" i="20" s="1"/>
  <c r="C1303" i="20"/>
  <c r="D1303" i="20"/>
  <c r="E1303" i="20"/>
  <c r="F1303" i="20"/>
  <c r="C1304" i="20"/>
  <c r="D1304" i="20"/>
  <c r="E1304" i="20"/>
  <c r="F1304" i="20"/>
  <c r="C1305" i="20"/>
  <c r="D1305" i="20"/>
  <c r="E1305" i="20"/>
  <c r="F1305" i="20"/>
  <c r="C1306" i="20"/>
  <c r="D1306" i="20"/>
  <c r="E1306" i="20"/>
  <c r="F1306" i="20"/>
  <c r="C1307" i="20"/>
  <c r="D1307" i="20"/>
  <c r="E1307" i="20"/>
  <c r="F1307" i="20"/>
  <c r="C1308" i="20"/>
  <c r="D1308" i="20"/>
  <c r="E1308" i="20"/>
  <c r="F1308" i="20"/>
  <c r="C1309" i="20"/>
  <c r="D1309" i="20"/>
  <c r="E1309" i="20"/>
  <c r="F1309" i="20"/>
  <c r="C1310" i="20"/>
  <c r="D1310" i="20"/>
  <c r="E1310" i="20"/>
  <c r="F1310" i="20"/>
  <c r="C1311" i="20"/>
  <c r="D1311" i="20"/>
  <c r="E1311" i="20"/>
  <c r="F1311" i="20"/>
  <c r="C1312" i="20"/>
  <c r="D1312" i="20"/>
  <c r="E1312" i="20"/>
  <c r="F1312" i="20"/>
  <c r="C1313" i="20"/>
  <c r="D1313" i="20"/>
  <c r="E1313" i="20"/>
  <c r="F1313" i="20"/>
  <c r="C1314" i="20"/>
  <c r="D1314" i="20"/>
  <c r="E1314" i="20"/>
  <c r="F1314" i="20"/>
  <c r="L1314" i="20" s="1"/>
  <c r="N1314" i="20" s="1"/>
  <c r="C1315" i="20"/>
  <c r="D1315" i="20"/>
  <c r="E1315" i="20"/>
  <c r="F1315" i="20"/>
  <c r="C1316" i="20"/>
  <c r="D1316" i="20"/>
  <c r="E1316" i="20"/>
  <c r="F1316" i="20"/>
  <c r="C1317" i="20"/>
  <c r="D1317" i="20"/>
  <c r="E1317" i="20"/>
  <c r="F1317" i="20"/>
  <c r="L1317" i="20" s="1"/>
  <c r="C1318" i="20"/>
  <c r="D1318" i="20"/>
  <c r="E1318" i="20"/>
  <c r="F1318" i="20"/>
  <c r="C1319" i="20"/>
  <c r="D1319" i="20"/>
  <c r="E1319" i="20"/>
  <c r="F1319" i="20"/>
  <c r="C1320" i="20"/>
  <c r="D1320" i="20"/>
  <c r="E1320" i="20"/>
  <c r="F1320" i="20"/>
  <c r="C1321" i="20"/>
  <c r="D1321" i="20"/>
  <c r="E1321" i="20"/>
  <c r="F1321" i="20"/>
  <c r="C1322" i="20"/>
  <c r="D1322" i="20"/>
  <c r="E1322" i="20"/>
  <c r="F1322" i="20"/>
  <c r="C1323" i="20"/>
  <c r="D1323" i="20"/>
  <c r="E1323" i="20"/>
  <c r="F1323" i="20"/>
  <c r="C1324" i="20"/>
  <c r="D1324" i="20"/>
  <c r="E1324" i="20"/>
  <c r="F1324" i="20"/>
  <c r="C1325" i="20"/>
  <c r="D1325" i="20"/>
  <c r="E1325" i="20"/>
  <c r="F1325" i="20"/>
  <c r="C1326" i="20"/>
  <c r="D1326" i="20"/>
  <c r="E1326" i="20"/>
  <c r="F1326" i="20"/>
  <c r="L1326" i="20" s="1"/>
  <c r="C1327" i="20"/>
  <c r="D1327" i="20"/>
  <c r="E1327" i="20"/>
  <c r="F1327" i="20"/>
  <c r="C1328" i="20"/>
  <c r="D1328" i="20"/>
  <c r="E1328" i="20"/>
  <c r="F1328" i="20"/>
  <c r="C1329" i="20"/>
  <c r="D1329" i="20"/>
  <c r="E1329" i="20"/>
  <c r="F1329" i="20"/>
  <c r="L1329" i="20" s="1"/>
  <c r="N1329" i="20" s="1"/>
  <c r="C1330" i="20"/>
  <c r="D1330" i="20"/>
  <c r="E1330" i="20"/>
  <c r="F1330" i="20"/>
  <c r="C1331" i="20"/>
  <c r="D1331" i="20"/>
  <c r="E1331" i="20"/>
  <c r="F1331" i="20"/>
  <c r="C1332" i="20"/>
  <c r="D1332" i="20"/>
  <c r="E1332" i="20"/>
  <c r="F1332" i="20"/>
  <c r="C1333" i="20"/>
  <c r="D1333" i="20"/>
  <c r="E1333" i="20"/>
  <c r="F1333" i="20"/>
  <c r="C1334" i="20"/>
  <c r="D1334" i="20"/>
  <c r="E1334" i="20"/>
  <c r="F1334" i="20"/>
  <c r="C1335" i="20"/>
  <c r="D1335" i="20"/>
  <c r="E1335" i="20"/>
  <c r="F1335" i="20"/>
  <c r="C1336" i="20"/>
  <c r="D1336" i="20"/>
  <c r="E1336" i="20"/>
  <c r="F1336" i="20"/>
  <c r="C1337" i="20"/>
  <c r="D1337" i="20"/>
  <c r="E1337" i="20"/>
  <c r="F1337" i="20"/>
  <c r="C1338" i="20"/>
  <c r="D1338" i="20"/>
  <c r="E1338" i="20"/>
  <c r="F1338" i="20"/>
  <c r="L1338" i="20" s="1"/>
  <c r="N1338" i="20" s="1"/>
  <c r="C1339" i="20"/>
  <c r="D1339" i="20"/>
  <c r="E1339" i="20"/>
  <c r="F1339" i="20"/>
  <c r="C1340" i="20"/>
  <c r="D1340" i="20"/>
  <c r="E1340" i="20"/>
  <c r="F1340" i="20"/>
  <c r="C1341" i="20"/>
  <c r="D1341" i="20"/>
  <c r="E1341" i="20"/>
  <c r="F1341" i="20"/>
  <c r="L1341" i="20" s="1"/>
  <c r="C1342" i="20"/>
  <c r="D1342" i="20"/>
  <c r="E1342" i="20"/>
  <c r="F1342" i="20"/>
  <c r="C1343" i="20"/>
  <c r="D1343" i="20"/>
  <c r="E1343" i="20"/>
  <c r="F1343" i="20"/>
  <c r="C1344" i="20"/>
  <c r="D1344" i="20"/>
  <c r="E1344" i="20"/>
  <c r="F1344" i="20"/>
  <c r="C1345" i="20"/>
  <c r="D1345" i="20"/>
  <c r="E1345" i="20"/>
  <c r="F1345" i="20"/>
  <c r="C1346" i="20"/>
  <c r="D1346" i="20"/>
  <c r="E1346" i="20"/>
  <c r="F1346" i="20"/>
  <c r="C1347" i="20"/>
  <c r="D1347" i="20"/>
  <c r="E1347" i="20"/>
  <c r="F1347" i="20"/>
  <c r="C1348" i="20"/>
  <c r="D1348" i="20"/>
  <c r="E1348" i="20"/>
  <c r="F1348" i="20"/>
  <c r="C1349" i="20"/>
  <c r="D1349" i="20"/>
  <c r="E1349" i="20"/>
  <c r="F1349" i="20"/>
  <c r="C1350" i="20"/>
  <c r="D1350" i="20"/>
  <c r="E1350" i="20"/>
  <c r="F1350" i="20"/>
  <c r="L1350" i="20" s="1"/>
  <c r="N1350" i="20" s="1"/>
  <c r="C1351" i="20"/>
  <c r="D1351" i="20"/>
  <c r="E1351" i="20"/>
  <c r="F1351" i="20"/>
  <c r="C1352" i="20"/>
  <c r="D1352" i="20"/>
  <c r="E1352" i="20"/>
  <c r="F1352" i="20"/>
  <c r="C1353" i="20"/>
  <c r="D1353" i="20"/>
  <c r="E1353" i="20"/>
  <c r="F1353" i="20"/>
  <c r="L1353" i="20" s="1"/>
  <c r="C1354" i="20"/>
  <c r="D1354" i="20"/>
  <c r="E1354" i="20"/>
  <c r="F1354" i="20"/>
  <c r="C1355" i="20"/>
  <c r="D1355" i="20"/>
  <c r="E1355" i="20"/>
  <c r="F1355" i="20"/>
  <c r="C1356" i="20"/>
  <c r="D1356" i="20"/>
  <c r="E1356" i="20"/>
  <c r="F1356" i="20"/>
  <c r="C1357" i="20"/>
  <c r="D1357" i="20"/>
  <c r="E1357" i="20"/>
  <c r="F1357" i="20"/>
  <c r="C1358" i="20"/>
  <c r="D1358" i="20"/>
  <c r="E1358" i="20"/>
  <c r="F1358" i="20"/>
  <c r="C1359" i="20"/>
  <c r="D1359" i="20"/>
  <c r="E1359" i="20"/>
  <c r="F1359" i="20"/>
  <c r="C1360" i="20"/>
  <c r="D1360" i="20"/>
  <c r="E1360" i="20"/>
  <c r="F1360" i="20"/>
  <c r="C1361" i="20"/>
  <c r="D1361" i="20"/>
  <c r="E1361" i="20"/>
  <c r="F1361" i="20"/>
  <c r="C1362" i="20"/>
  <c r="D1362" i="20"/>
  <c r="E1362" i="20"/>
  <c r="F1362" i="20"/>
  <c r="L1362" i="20" s="1"/>
  <c r="C1363" i="20"/>
  <c r="D1363" i="20"/>
  <c r="E1363" i="20"/>
  <c r="F1363" i="20"/>
  <c r="C1364" i="20"/>
  <c r="D1364" i="20"/>
  <c r="E1364" i="20"/>
  <c r="F1364" i="20"/>
  <c r="C1365" i="20"/>
  <c r="D1365" i="20"/>
  <c r="E1365" i="20"/>
  <c r="F1365" i="20"/>
  <c r="L1365" i="20" s="1"/>
  <c r="C1366" i="20"/>
  <c r="D1366" i="20"/>
  <c r="E1366" i="20"/>
  <c r="F1366" i="20"/>
  <c r="C1367" i="20"/>
  <c r="D1367" i="20"/>
  <c r="E1367" i="20"/>
  <c r="F1367" i="20"/>
  <c r="C1368" i="20"/>
  <c r="D1368" i="20"/>
  <c r="E1368" i="20"/>
  <c r="F1368" i="20"/>
  <c r="C1369" i="20"/>
  <c r="D1369" i="20"/>
  <c r="E1369" i="20"/>
  <c r="F1369" i="20"/>
  <c r="C1370" i="20"/>
  <c r="D1370" i="20"/>
  <c r="E1370" i="20"/>
  <c r="F1370" i="20"/>
  <c r="C1371" i="20"/>
  <c r="D1371" i="20"/>
  <c r="E1371" i="20"/>
  <c r="F1371" i="20"/>
  <c r="C1372" i="20"/>
  <c r="D1372" i="20"/>
  <c r="E1372" i="20"/>
  <c r="F1372" i="20"/>
  <c r="C1373" i="20"/>
  <c r="D1373" i="20"/>
  <c r="E1373" i="20"/>
  <c r="F1373" i="20"/>
  <c r="C1374" i="20"/>
  <c r="D1374" i="20"/>
  <c r="E1374" i="20"/>
  <c r="F1374" i="20"/>
  <c r="L1374" i="20" s="1"/>
  <c r="C1375" i="20"/>
  <c r="D1375" i="20"/>
  <c r="E1375" i="20"/>
  <c r="F1375" i="20"/>
  <c r="C1376" i="20"/>
  <c r="D1376" i="20"/>
  <c r="E1376" i="20"/>
  <c r="F1376" i="20"/>
  <c r="C1377" i="20"/>
  <c r="D1377" i="20"/>
  <c r="E1377" i="20"/>
  <c r="F1377" i="20"/>
  <c r="L1377" i="20" s="1"/>
  <c r="C1378" i="20"/>
  <c r="D1378" i="20"/>
  <c r="E1378" i="20"/>
  <c r="F1378" i="20"/>
  <c r="C1379" i="20"/>
  <c r="D1379" i="20"/>
  <c r="E1379" i="20"/>
  <c r="F1379" i="20"/>
  <c r="C1380" i="20"/>
  <c r="D1380" i="20"/>
  <c r="E1380" i="20"/>
  <c r="F1380" i="20"/>
  <c r="C1381" i="20"/>
  <c r="D1381" i="20"/>
  <c r="E1381" i="20"/>
  <c r="F1381" i="20"/>
  <c r="C1382" i="20"/>
  <c r="D1382" i="20"/>
  <c r="E1382" i="20"/>
  <c r="F1382" i="20"/>
  <c r="C1383" i="20"/>
  <c r="D1383" i="20"/>
  <c r="E1383" i="20"/>
  <c r="F1383" i="20"/>
  <c r="C1384" i="20"/>
  <c r="D1384" i="20"/>
  <c r="E1384" i="20"/>
  <c r="F1384" i="20"/>
  <c r="C1385" i="20"/>
  <c r="D1385" i="20"/>
  <c r="E1385" i="20"/>
  <c r="F1385" i="20"/>
  <c r="C1386" i="20"/>
  <c r="D1386" i="20"/>
  <c r="E1386" i="20"/>
  <c r="F1386" i="20"/>
  <c r="L1386" i="20" s="1"/>
  <c r="C1387" i="20"/>
  <c r="D1387" i="20"/>
  <c r="E1387" i="20"/>
  <c r="F1387" i="20"/>
  <c r="C1388" i="20"/>
  <c r="D1388" i="20"/>
  <c r="E1388" i="20"/>
  <c r="F1388" i="20"/>
  <c r="C1389" i="20"/>
  <c r="D1389" i="20"/>
  <c r="E1389" i="20"/>
  <c r="F1389" i="20"/>
  <c r="L1389" i="20" s="1"/>
  <c r="C1390" i="20"/>
  <c r="D1390" i="20"/>
  <c r="E1390" i="20"/>
  <c r="F1390" i="20"/>
  <c r="C1391" i="20"/>
  <c r="D1391" i="20"/>
  <c r="E1391" i="20"/>
  <c r="F1391" i="20"/>
  <c r="C1392" i="20"/>
  <c r="D1392" i="20"/>
  <c r="E1392" i="20"/>
  <c r="F1392" i="20"/>
  <c r="C1393" i="20"/>
  <c r="D1393" i="20"/>
  <c r="E1393" i="20"/>
  <c r="F1393" i="20"/>
  <c r="C1394" i="20"/>
  <c r="D1394" i="20"/>
  <c r="E1394" i="20"/>
  <c r="F1394" i="20"/>
  <c r="C1395" i="20"/>
  <c r="D1395" i="20"/>
  <c r="E1395" i="20"/>
  <c r="F1395" i="20"/>
  <c r="C1396" i="20"/>
  <c r="D1396" i="20"/>
  <c r="E1396" i="20"/>
  <c r="F1396" i="20"/>
  <c r="C1397" i="20"/>
  <c r="D1397" i="20"/>
  <c r="E1397" i="20"/>
  <c r="F1397" i="20"/>
  <c r="C1398" i="20"/>
  <c r="D1398" i="20"/>
  <c r="E1398" i="20"/>
  <c r="F1398" i="20"/>
  <c r="L1398" i="20" s="1"/>
  <c r="C1399" i="20"/>
  <c r="D1399" i="20"/>
  <c r="E1399" i="20"/>
  <c r="F1399" i="20"/>
  <c r="C1400" i="20"/>
  <c r="D1400" i="20"/>
  <c r="E1400" i="20"/>
  <c r="F1400" i="20"/>
  <c r="C1401" i="20"/>
  <c r="D1401" i="20"/>
  <c r="E1401" i="20"/>
  <c r="F1401" i="20"/>
  <c r="L1401" i="20" s="1"/>
  <c r="C1402" i="20"/>
  <c r="D1402" i="20"/>
  <c r="E1402" i="20"/>
  <c r="F1402" i="20"/>
  <c r="C1403" i="20"/>
  <c r="D1403" i="20"/>
  <c r="E1403" i="20"/>
  <c r="F1403" i="20"/>
  <c r="C1404" i="20"/>
  <c r="D1404" i="20"/>
  <c r="E1404" i="20"/>
  <c r="F1404" i="20"/>
  <c r="C1405" i="20"/>
  <c r="D1405" i="20"/>
  <c r="E1405" i="20"/>
  <c r="F1405" i="20"/>
  <c r="C1406" i="20"/>
  <c r="D1406" i="20"/>
  <c r="E1406" i="20"/>
  <c r="F1406" i="20"/>
  <c r="C1407" i="20"/>
  <c r="D1407" i="20"/>
  <c r="E1407" i="20"/>
  <c r="F1407" i="20"/>
  <c r="C1408" i="20"/>
  <c r="D1408" i="20"/>
  <c r="E1408" i="20"/>
  <c r="F1408" i="20"/>
  <c r="C1409" i="20"/>
  <c r="D1409" i="20"/>
  <c r="E1409" i="20"/>
  <c r="F1409" i="20"/>
  <c r="C1410" i="20"/>
  <c r="D1410" i="20"/>
  <c r="E1410" i="20"/>
  <c r="F1410" i="20"/>
  <c r="L1410" i="20" s="1"/>
  <c r="C1411" i="20"/>
  <c r="D1411" i="20"/>
  <c r="E1411" i="20"/>
  <c r="F1411" i="20"/>
  <c r="C1412" i="20"/>
  <c r="D1412" i="20"/>
  <c r="E1412" i="20"/>
  <c r="F1412" i="20"/>
  <c r="C1413" i="20"/>
  <c r="D1413" i="20"/>
  <c r="E1413" i="20"/>
  <c r="F1413" i="20"/>
  <c r="L1413" i="20" s="1"/>
  <c r="C1414" i="20"/>
  <c r="D1414" i="20"/>
  <c r="E1414" i="20"/>
  <c r="F1414" i="20"/>
  <c r="C1415" i="20"/>
  <c r="D1415" i="20"/>
  <c r="E1415" i="20"/>
  <c r="F1415" i="20"/>
  <c r="C1416" i="20"/>
  <c r="D1416" i="20"/>
  <c r="E1416" i="20"/>
  <c r="F1416" i="20"/>
  <c r="C1417" i="20"/>
  <c r="D1417" i="20"/>
  <c r="E1417" i="20"/>
  <c r="F1417" i="20"/>
  <c r="C1418" i="20"/>
  <c r="D1418" i="20"/>
  <c r="E1418" i="20"/>
  <c r="F1418" i="20"/>
  <c r="C1419" i="20"/>
  <c r="D1419" i="20"/>
  <c r="E1419" i="20"/>
  <c r="F1419" i="20"/>
  <c r="C1420" i="20"/>
  <c r="D1420" i="20"/>
  <c r="E1420" i="20"/>
  <c r="F1420" i="20"/>
  <c r="C1421" i="20"/>
  <c r="D1421" i="20"/>
  <c r="E1421" i="20"/>
  <c r="F1421" i="20"/>
  <c r="C1422" i="20"/>
  <c r="D1422" i="20"/>
  <c r="E1422" i="20"/>
  <c r="F1422" i="20"/>
  <c r="L1422" i="20" s="1"/>
  <c r="C1423" i="20"/>
  <c r="D1423" i="20"/>
  <c r="E1423" i="20"/>
  <c r="F1423" i="20"/>
  <c r="C1424" i="20"/>
  <c r="D1424" i="20"/>
  <c r="E1424" i="20"/>
  <c r="F1424" i="20"/>
  <c r="C1425" i="20"/>
  <c r="D1425" i="20"/>
  <c r="E1425" i="20"/>
  <c r="F1425" i="20"/>
  <c r="L1425" i="20" s="1"/>
  <c r="C1426" i="20"/>
  <c r="D1426" i="20"/>
  <c r="E1426" i="20"/>
  <c r="F1426" i="20"/>
  <c r="C1427" i="20"/>
  <c r="D1427" i="20"/>
  <c r="E1427" i="20"/>
  <c r="F1427" i="20"/>
  <c r="C1428" i="20"/>
  <c r="D1428" i="20"/>
  <c r="E1428" i="20"/>
  <c r="F1428" i="20"/>
  <c r="C1429" i="20"/>
  <c r="D1429" i="20"/>
  <c r="E1429" i="20"/>
  <c r="F1429" i="20"/>
  <c r="C1430" i="20"/>
  <c r="D1430" i="20"/>
  <c r="E1430" i="20"/>
  <c r="F1430" i="20"/>
  <c r="C1431" i="20"/>
  <c r="D1431" i="20"/>
  <c r="E1431" i="20"/>
  <c r="F1431" i="20"/>
  <c r="C1432" i="20"/>
  <c r="D1432" i="20"/>
  <c r="E1432" i="20"/>
  <c r="F1432" i="20"/>
  <c r="C1433" i="20"/>
  <c r="D1433" i="20"/>
  <c r="E1433" i="20"/>
  <c r="F1433" i="20"/>
  <c r="C1434" i="20"/>
  <c r="D1434" i="20"/>
  <c r="E1434" i="20"/>
  <c r="F1434" i="20"/>
  <c r="L1434" i="20" s="1"/>
  <c r="N1434" i="20" s="1"/>
  <c r="C1435" i="20"/>
  <c r="D1435" i="20"/>
  <c r="E1435" i="20"/>
  <c r="F1435" i="20"/>
  <c r="C1436" i="20"/>
  <c r="D1436" i="20"/>
  <c r="E1436" i="20"/>
  <c r="F1436" i="20"/>
  <c r="C1437" i="20"/>
  <c r="D1437" i="20"/>
  <c r="E1437" i="20"/>
  <c r="F1437" i="20"/>
  <c r="L1437" i="20" s="1"/>
  <c r="N1437" i="20" s="1"/>
  <c r="C1438" i="20"/>
  <c r="D1438" i="20"/>
  <c r="E1438" i="20"/>
  <c r="F1438" i="20"/>
  <c r="C1439" i="20"/>
  <c r="D1439" i="20"/>
  <c r="E1439" i="20"/>
  <c r="F1439" i="20"/>
  <c r="C1440" i="20"/>
  <c r="D1440" i="20"/>
  <c r="E1440" i="20"/>
  <c r="F1440" i="20"/>
  <c r="C1441" i="20"/>
  <c r="D1441" i="20"/>
  <c r="E1441" i="20"/>
  <c r="F1441" i="20"/>
  <c r="C1442" i="20"/>
  <c r="D1442" i="20"/>
  <c r="E1442" i="20"/>
  <c r="F1442" i="20"/>
  <c r="C1443" i="20"/>
  <c r="D1443" i="20"/>
  <c r="E1443" i="20"/>
  <c r="F1443" i="20"/>
  <c r="C1444" i="20"/>
  <c r="D1444" i="20"/>
  <c r="E1444" i="20"/>
  <c r="F1444" i="20"/>
  <c r="C1445" i="20"/>
  <c r="D1445" i="20"/>
  <c r="E1445" i="20"/>
  <c r="F1445" i="20"/>
  <c r="C1446" i="20"/>
  <c r="D1446" i="20"/>
  <c r="E1446" i="20"/>
  <c r="F1446" i="20"/>
  <c r="L1446" i="20" s="1"/>
  <c r="C1447" i="20"/>
  <c r="D1447" i="20"/>
  <c r="E1447" i="20"/>
  <c r="F1447" i="20"/>
  <c r="C1448" i="20"/>
  <c r="D1448" i="20"/>
  <c r="E1448" i="20"/>
  <c r="F1448" i="20"/>
  <c r="C1449" i="20"/>
  <c r="D1449" i="20"/>
  <c r="E1449" i="20"/>
  <c r="F1449" i="20"/>
  <c r="L1449" i="20" s="1"/>
  <c r="C1450" i="20"/>
  <c r="D1450" i="20"/>
  <c r="E1450" i="20"/>
  <c r="F1450" i="20"/>
  <c r="C1451" i="20"/>
  <c r="D1451" i="20"/>
  <c r="E1451" i="20"/>
  <c r="F1451" i="20"/>
  <c r="C1452" i="20"/>
  <c r="D1452" i="20"/>
  <c r="E1452" i="20"/>
  <c r="F1452" i="20"/>
  <c r="C1453" i="20"/>
  <c r="D1453" i="20"/>
  <c r="E1453" i="20"/>
  <c r="F1453" i="20"/>
  <c r="C1454" i="20"/>
  <c r="D1454" i="20"/>
  <c r="E1454" i="20"/>
  <c r="F1454" i="20"/>
  <c r="C1455" i="20"/>
  <c r="D1455" i="20"/>
  <c r="E1455" i="20"/>
  <c r="F1455" i="20"/>
  <c r="C1456" i="20"/>
  <c r="D1456" i="20"/>
  <c r="E1456" i="20"/>
  <c r="F1456" i="20"/>
  <c r="C1457" i="20"/>
  <c r="D1457" i="20"/>
  <c r="E1457" i="20"/>
  <c r="F1457" i="20"/>
  <c r="C1458" i="20"/>
  <c r="D1458" i="20"/>
  <c r="E1458" i="20"/>
  <c r="F1458" i="20"/>
  <c r="L1458" i="20" s="1"/>
  <c r="C1459" i="20"/>
  <c r="D1459" i="20"/>
  <c r="E1459" i="20"/>
  <c r="F1459" i="20"/>
  <c r="C1460" i="20"/>
  <c r="D1460" i="20"/>
  <c r="E1460" i="20"/>
  <c r="F1460" i="20"/>
  <c r="C1461" i="20"/>
  <c r="D1461" i="20"/>
  <c r="E1461" i="20"/>
  <c r="F1461" i="20"/>
  <c r="L1461" i="20" s="1"/>
  <c r="C1462" i="20"/>
  <c r="D1462" i="20"/>
  <c r="E1462" i="20"/>
  <c r="F1462" i="20"/>
  <c r="C1463" i="20"/>
  <c r="D1463" i="20"/>
  <c r="E1463" i="20"/>
  <c r="F1463" i="20"/>
  <c r="C1464" i="20"/>
  <c r="D1464" i="20"/>
  <c r="E1464" i="20"/>
  <c r="F1464" i="20"/>
  <c r="C1465" i="20"/>
  <c r="D1465" i="20"/>
  <c r="E1465" i="20"/>
  <c r="F1465" i="20"/>
  <c r="C1466" i="20"/>
  <c r="D1466" i="20"/>
  <c r="E1466" i="20"/>
  <c r="F1466" i="20"/>
  <c r="C1467" i="20"/>
  <c r="D1467" i="20"/>
  <c r="E1467" i="20"/>
  <c r="F1467" i="20"/>
  <c r="C1468" i="20"/>
  <c r="D1468" i="20"/>
  <c r="E1468" i="20"/>
  <c r="F1468" i="20"/>
  <c r="C1469" i="20"/>
  <c r="D1469" i="20"/>
  <c r="E1469" i="20"/>
  <c r="F1469" i="20"/>
  <c r="C1470" i="20"/>
  <c r="D1470" i="20"/>
  <c r="E1470" i="20"/>
  <c r="F1470" i="20"/>
  <c r="L1470" i="20" s="1"/>
  <c r="N1470" i="20" s="1"/>
  <c r="C1471" i="20"/>
  <c r="D1471" i="20"/>
  <c r="E1471" i="20"/>
  <c r="F1471" i="20"/>
  <c r="C1472" i="20"/>
  <c r="D1472" i="20"/>
  <c r="E1472" i="20"/>
  <c r="F1472" i="20"/>
  <c r="C1473" i="20"/>
  <c r="D1473" i="20"/>
  <c r="E1473" i="20"/>
  <c r="F1473" i="20"/>
  <c r="L1473" i="20" s="1"/>
  <c r="C1474" i="20"/>
  <c r="D1474" i="20"/>
  <c r="E1474" i="20"/>
  <c r="F1474" i="20"/>
  <c r="C1475" i="20"/>
  <c r="D1475" i="20"/>
  <c r="E1475" i="20"/>
  <c r="F1475" i="20"/>
  <c r="C1476" i="20"/>
  <c r="D1476" i="20"/>
  <c r="E1476" i="20"/>
  <c r="F1476" i="20"/>
  <c r="C1477" i="20"/>
  <c r="D1477" i="20"/>
  <c r="E1477" i="20"/>
  <c r="F1477" i="20"/>
  <c r="C1478" i="20"/>
  <c r="D1478" i="20"/>
  <c r="E1478" i="20"/>
  <c r="F1478" i="20"/>
  <c r="C1479" i="20"/>
  <c r="D1479" i="20"/>
  <c r="E1479" i="20"/>
  <c r="F1479" i="20"/>
  <c r="C1480" i="20"/>
  <c r="D1480" i="20"/>
  <c r="E1480" i="20"/>
  <c r="F1480" i="20"/>
  <c r="C1481" i="20"/>
  <c r="D1481" i="20"/>
  <c r="E1481" i="20"/>
  <c r="F1481" i="20"/>
  <c r="C1482" i="20"/>
  <c r="D1482" i="20"/>
  <c r="E1482" i="20"/>
  <c r="F1482" i="20"/>
  <c r="L1482" i="20" s="1"/>
  <c r="C1483" i="20"/>
  <c r="D1483" i="20"/>
  <c r="E1483" i="20"/>
  <c r="F1483" i="20"/>
  <c r="C1484" i="20"/>
  <c r="D1484" i="20"/>
  <c r="E1484" i="20"/>
  <c r="F1484" i="20"/>
  <c r="C1485" i="20"/>
  <c r="D1485" i="20"/>
  <c r="E1485" i="20"/>
  <c r="F1485" i="20"/>
  <c r="L1485" i="20" s="1"/>
  <c r="N1485" i="20" s="1"/>
  <c r="C1486" i="20"/>
  <c r="D1486" i="20"/>
  <c r="E1486" i="20"/>
  <c r="F1486" i="20"/>
  <c r="C1487" i="20"/>
  <c r="D1487" i="20"/>
  <c r="E1487" i="20"/>
  <c r="F1487" i="20"/>
  <c r="C1488" i="20"/>
  <c r="D1488" i="20"/>
  <c r="E1488" i="20"/>
  <c r="F1488" i="20"/>
  <c r="C1489" i="20"/>
  <c r="D1489" i="20"/>
  <c r="E1489" i="20"/>
  <c r="F1489" i="20"/>
  <c r="C1490" i="20"/>
  <c r="D1490" i="20"/>
  <c r="E1490" i="20"/>
  <c r="F1490" i="20"/>
  <c r="C1491" i="20"/>
  <c r="D1491" i="20"/>
  <c r="E1491" i="20"/>
  <c r="F1491" i="20"/>
  <c r="C1492" i="20"/>
  <c r="D1492" i="20"/>
  <c r="E1492" i="20"/>
  <c r="F1492" i="20"/>
  <c r="C1493" i="20"/>
  <c r="D1493" i="20"/>
  <c r="E1493" i="20"/>
  <c r="F1493" i="20"/>
  <c r="C1494" i="20"/>
  <c r="D1494" i="20"/>
  <c r="E1494" i="20"/>
  <c r="F1494" i="20"/>
  <c r="L1494" i="20" s="1"/>
  <c r="C1495" i="20"/>
  <c r="D1495" i="20"/>
  <c r="E1495" i="20"/>
  <c r="F1495" i="20"/>
  <c r="C1496" i="20"/>
  <c r="D1496" i="20"/>
  <c r="E1496" i="20"/>
  <c r="F1496" i="20"/>
  <c r="C1497" i="20"/>
  <c r="D1497" i="20"/>
  <c r="E1497" i="20"/>
  <c r="F1497" i="20"/>
  <c r="L1497" i="20" s="1"/>
  <c r="N1497" i="20" s="1"/>
  <c r="C1498" i="20"/>
  <c r="D1498" i="20"/>
  <c r="E1498" i="20"/>
  <c r="F1498" i="20"/>
  <c r="C1499" i="20"/>
  <c r="D1499" i="20"/>
  <c r="E1499" i="20"/>
  <c r="F1499" i="20"/>
  <c r="C1500" i="20"/>
  <c r="D1500" i="20"/>
  <c r="E1500" i="20"/>
  <c r="F1500" i="20"/>
  <c r="C1501" i="20"/>
  <c r="D1501" i="20"/>
  <c r="E1501" i="20"/>
  <c r="F1501" i="20"/>
  <c r="C1502" i="20"/>
  <c r="D1502" i="20"/>
  <c r="E1502" i="20"/>
  <c r="F1502" i="20"/>
  <c r="C1503" i="20"/>
  <c r="D1503" i="20"/>
  <c r="E1503" i="20"/>
  <c r="F1503" i="20"/>
  <c r="C1504" i="20"/>
  <c r="D1504" i="20"/>
  <c r="E1504" i="20"/>
  <c r="F1504" i="20"/>
  <c r="C1505" i="20"/>
  <c r="D1505" i="20"/>
  <c r="E1505" i="20"/>
  <c r="F1505" i="20"/>
  <c r="C1506" i="20"/>
  <c r="D1506" i="20"/>
  <c r="E1506" i="20"/>
  <c r="F1506" i="20"/>
  <c r="L1506" i="20" s="1"/>
  <c r="C1507" i="20"/>
  <c r="D1507" i="20"/>
  <c r="E1507" i="20"/>
  <c r="F1507" i="20"/>
  <c r="C1508" i="20"/>
  <c r="D1508" i="20"/>
  <c r="E1508" i="20"/>
  <c r="F1508" i="20"/>
  <c r="C1509" i="20"/>
  <c r="D1509" i="20"/>
  <c r="E1509" i="20"/>
  <c r="F1509" i="20"/>
  <c r="L1509" i="20" s="1"/>
  <c r="C1510" i="20"/>
  <c r="D1510" i="20"/>
  <c r="E1510" i="20"/>
  <c r="F1510" i="20"/>
  <c r="C1511" i="20"/>
  <c r="D1511" i="20"/>
  <c r="E1511" i="20"/>
  <c r="F1511" i="20"/>
  <c r="C1512" i="20"/>
  <c r="D1512" i="20"/>
  <c r="E1512" i="20"/>
  <c r="F1512" i="20"/>
  <c r="C1513" i="20"/>
  <c r="D1513" i="20"/>
  <c r="E1513" i="20"/>
  <c r="F1513" i="20"/>
  <c r="C1514" i="20"/>
  <c r="D1514" i="20"/>
  <c r="E1514" i="20"/>
  <c r="F1514" i="20"/>
  <c r="C1515" i="20"/>
  <c r="D1515" i="20"/>
  <c r="E1515" i="20"/>
  <c r="F1515" i="20"/>
  <c r="C1516" i="20"/>
  <c r="D1516" i="20"/>
  <c r="E1516" i="20"/>
  <c r="F1516" i="20"/>
  <c r="C1517" i="20"/>
  <c r="D1517" i="20"/>
  <c r="E1517" i="20"/>
  <c r="F1517" i="20"/>
  <c r="C1518" i="20"/>
  <c r="D1518" i="20"/>
  <c r="E1518" i="20"/>
  <c r="F1518" i="20"/>
  <c r="L1518" i="20" s="1"/>
  <c r="C1519" i="20"/>
  <c r="D1519" i="20"/>
  <c r="E1519" i="20"/>
  <c r="F1519" i="20"/>
  <c r="C1520" i="20"/>
  <c r="D1520" i="20"/>
  <c r="E1520" i="20"/>
  <c r="F1520" i="20"/>
  <c r="C1521" i="20"/>
  <c r="D1521" i="20"/>
  <c r="E1521" i="20"/>
  <c r="F1521" i="20"/>
  <c r="L1521" i="20" s="1"/>
  <c r="C1522" i="20"/>
  <c r="D1522" i="20"/>
  <c r="E1522" i="20"/>
  <c r="F1522" i="20"/>
  <c r="C1523" i="20"/>
  <c r="D1523" i="20"/>
  <c r="E1523" i="20"/>
  <c r="F1523" i="20"/>
  <c r="C1524" i="20"/>
  <c r="D1524" i="20"/>
  <c r="E1524" i="20"/>
  <c r="F1524" i="20"/>
  <c r="C1525" i="20"/>
  <c r="D1525" i="20"/>
  <c r="E1525" i="20"/>
  <c r="F1525" i="20"/>
  <c r="C1526" i="20"/>
  <c r="D1526" i="20"/>
  <c r="E1526" i="20"/>
  <c r="F1526" i="20"/>
  <c r="C1527" i="20"/>
  <c r="D1527" i="20"/>
  <c r="E1527" i="20"/>
  <c r="F1527" i="20"/>
  <c r="C1528" i="20"/>
  <c r="D1528" i="20"/>
  <c r="E1528" i="20"/>
  <c r="F1528" i="20"/>
  <c r="C1529" i="20"/>
  <c r="D1529" i="20"/>
  <c r="E1529" i="20"/>
  <c r="F1529" i="20"/>
  <c r="C1530" i="20"/>
  <c r="D1530" i="20"/>
  <c r="E1530" i="20"/>
  <c r="F1530" i="20"/>
  <c r="L1530" i="20" s="1"/>
  <c r="N1530" i="20" s="1"/>
  <c r="C1531" i="20"/>
  <c r="D1531" i="20"/>
  <c r="E1531" i="20"/>
  <c r="F1531" i="20"/>
  <c r="C1532" i="20"/>
  <c r="D1532" i="20"/>
  <c r="E1532" i="20"/>
  <c r="F1532" i="20"/>
  <c r="C1533" i="20"/>
  <c r="D1533" i="20"/>
  <c r="E1533" i="20"/>
  <c r="F1533" i="20"/>
  <c r="L1533" i="20" s="1"/>
  <c r="C1534" i="20"/>
  <c r="D1534" i="20"/>
  <c r="E1534" i="20"/>
  <c r="F1534" i="20"/>
  <c r="C1535" i="20"/>
  <c r="D1535" i="20"/>
  <c r="E1535" i="20"/>
  <c r="F1535" i="20"/>
  <c r="C1536" i="20"/>
  <c r="D1536" i="20"/>
  <c r="E1536" i="20"/>
  <c r="F1536" i="20"/>
  <c r="C1537" i="20"/>
  <c r="D1537" i="20"/>
  <c r="E1537" i="20"/>
  <c r="F1537" i="20"/>
  <c r="C1538" i="20"/>
  <c r="D1538" i="20"/>
  <c r="E1538" i="20"/>
  <c r="F1538" i="20"/>
  <c r="C1539" i="20"/>
  <c r="D1539" i="20"/>
  <c r="E1539" i="20"/>
  <c r="F1539" i="20"/>
  <c r="C1540" i="20"/>
  <c r="D1540" i="20"/>
  <c r="E1540" i="20"/>
  <c r="F1540" i="20"/>
  <c r="C1541" i="20"/>
  <c r="D1541" i="20"/>
  <c r="E1541" i="20"/>
  <c r="F1541" i="20"/>
  <c r="C1542" i="20"/>
  <c r="D1542" i="20"/>
  <c r="E1542" i="20"/>
  <c r="F1542" i="20"/>
  <c r="L1542" i="20" s="1"/>
  <c r="N1542" i="20" s="1"/>
  <c r="C1543" i="20"/>
  <c r="D1543" i="20"/>
  <c r="E1543" i="20"/>
  <c r="F1543" i="20"/>
  <c r="C1544" i="20"/>
  <c r="D1544" i="20"/>
  <c r="E1544" i="20"/>
  <c r="F1544" i="20"/>
  <c r="C1545" i="20"/>
  <c r="D1545" i="20"/>
  <c r="E1545" i="20"/>
  <c r="F1545" i="20"/>
  <c r="L1545" i="20" s="1"/>
  <c r="C1546" i="20"/>
  <c r="D1546" i="20"/>
  <c r="E1546" i="20"/>
  <c r="F1546" i="20"/>
  <c r="C1547" i="20"/>
  <c r="D1547" i="20"/>
  <c r="E1547" i="20"/>
  <c r="F1547" i="20"/>
  <c r="C1548" i="20"/>
  <c r="D1548" i="20"/>
  <c r="E1548" i="20"/>
  <c r="F1548" i="20"/>
  <c r="C1549" i="20"/>
  <c r="D1549" i="20"/>
  <c r="E1549" i="20"/>
  <c r="F1549" i="20"/>
  <c r="C1550" i="20"/>
  <c r="D1550" i="20"/>
  <c r="E1550" i="20"/>
  <c r="F1550" i="20"/>
  <c r="C1551" i="20"/>
  <c r="D1551" i="20"/>
  <c r="E1551" i="20"/>
  <c r="F1551" i="20"/>
  <c r="C1552" i="20"/>
  <c r="D1552" i="20"/>
  <c r="E1552" i="20"/>
  <c r="F1552" i="20"/>
  <c r="C1553" i="20"/>
  <c r="D1553" i="20"/>
  <c r="E1553" i="20"/>
  <c r="F1553" i="20"/>
  <c r="C1554" i="20"/>
  <c r="D1554" i="20"/>
  <c r="E1554" i="20"/>
  <c r="F1554" i="20"/>
  <c r="L1554" i="20" s="1"/>
  <c r="N1554" i="20" s="1"/>
  <c r="C1555" i="20"/>
  <c r="D1555" i="20"/>
  <c r="E1555" i="20"/>
  <c r="F1555" i="20"/>
  <c r="C1556" i="20"/>
  <c r="D1556" i="20"/>
  <c r="E1556" i="20"/>
  <c r="F1556" i="20"/>
  <c r="C1557" i="20"/>
  <c r="D1557" i="20"/>
  <c r="E1557" i="20"/>
  <c r="F1557" i="20"/>
  <c r="L1557" i="20" s="1"/>
  <c r="N1557" i="20" s="1"/>
  <c r="C1558" i="20"/>
  <c r="D1558" i="20"/>
  <c r="E1558" i="20"/>
  <c r="F1558" i="20"/>
  <c r="C1559" i="20"/>
  <c r="D1559" i="20"/>
  <c r="E1559" i="20"/>
  <c r="F1559" i="20"/>
  <c r="C1560" i="20"/>
  <c r="D1560" i="20"/>
  <c r="E1560" i="20"/>
  <c r="F1560" i="20"/>
  <c r="C1561" i="20"/>
  <c r="D1561" i="20"/>
  <c r="E1561" i="20"/>
  <c r="F1561" i="20"/>
  <c r="C1562" i="20"/>
  <c r="D1562" i="20"/>
  <c r="E1562" i="20"/>
  <c r="F1562" i="20"/>
  <c r="C1563" i="20"/>
  <c r="D1563" i="20"/>
  <c r="E1563" i="20"/>
  <c r="F1563" i="20"/>
  <c r="C1564" i="20"/>
  <c r="D1564" i="20"/>
  <c r="E1564" i="20"/>
  <c r="F1564" i="20"/>
  <c r="C1565" i="20"/>
  <c r="D1565" i="20"/>
  <c r="E1565" i="20"/>
  <c r="F1565" i="20"/>
  <c r="C1566" i="20"/>
  <c r="D1566" i="20"/>
  <c r="E1566" i="20"/>
  <c r="F1566" i="20"/>
  <c r="L1566" i="20" s="1"/>
  <c r="N1566" i="20" s="1"/>
  <c r="C1567" i="20"/>
  <c r="D1567" i="20"/>
  <c r="E1567" i="20"/>
  <c r="F1567" i="20"/>
  <c r="C1568" i="20"/>
  <c r="D1568" i="20"/>
  <c r="E1568" i="20"/>
  <c r="F1568" i="20"/>
  <c r="C1569" i="20"/>
  <c r="D1569" i="20"/>
  <c r="E1569" i="20"/>
  <c r="F1569" i="20"/>
  <c r="L1569" i="20" s="1"/>
  <c r="C1570" i="20"/>
  <c r="D1570" i="20"/>
  <c r="E1570" i="20"/>
  <c r="F1570" i="20"/>
  <c r="C1571" i="20"/>
  <c r="D1571" i="20"/>
  <c r="E1571" i="20"/>
  <c r="F1571" i="20"/>
  <c r="C1572" i="20"/>
  <c r="D1572" i="20"/>
  <c r="E1572" i="20"/>
  <c r="F1572" i="20"/>
  <c r="C1573" i="20"/>
  <c r="D1573" i="20"/>
  <c r="E1573" i="20"/>
  <c r="F1573" i="20"/>
  <c r="C1574" i="20"/>
  <c r="D1574" i="20"/>
  <c r="E1574" i="20"/>
  <c r="F1574" i="20"/>
  <c r="C1575" i="20"/>
  <c r="D1575" i="20"/>
  <c r="E1575" i="20"/>
  <c r="F1575" i="20"/>
  <c r="C1576" i="20"/>
  <c r="D1576" i="20"/>
  <c r="E1576" i="20"/>
  <c r="F1576" i="20"/>
  <c r="C1577" i="20"/>
  <c r="D1577" i="20"/>
  <c r="E1577" i="20"/>
  <c r="F1577" i="20"/>
  <c r="C1578" i="20"/>
  <c r="D1578" i="20"/>
  <c r="E1578" i="20"/>
  <c r="F1578" i="20"/>
  <c r="L1578" i="20" s="1"/>
  <c r="N1578" i="20" s="1"/>
  <c r="C1579" i="20"/>
  <c r="D1579" i="20"/>
  <c r="E1579" i="20"/>
  <c r="F1579" i="20"/>
  <c r="C1580" i="20"/>
  <c r="D1580" i="20"/>
  <c r="E1580" i="20"/>
  <c r="F1580" i="20"/>
  <c r="C1581" i="20"/>
  <c r="D1581" i="20"/>
  <c r="E1581" i="20"/>
  <c r="F1581" i="20"/>
  <c r="L1581" i="20" s="1"/>
  <c r="C1582" i="20"/>
  <c r="D1582" i="20"/>
  <c r="E1582" i="20"/>
  <c r="F1582" i="20"/>
  <c r="C1583" i="20"/>
  <c r="D1583" i="20"/>
  <c r="E1583" i="20"/>
  <c r="F1583" i="20"/>
  <c r="C1584" i="20"/>
  <c r="D1584" i="20"/>
  <c r="E1584" i="20"/>
  <c r="F1584" i="20"/>
  <c r="C1585" i="20"/>
  <c r="D1585" i="20"/>
  <c r="E1585" i="20"/>
  <c r="F1585" i="20"/>
  <c r="C1586" i="20"/>
  <c r="D1586" i="20"/>
  <c r="E1586" i="20"/>
  <c r="F1586" i="20"/>
  <c r="C1587" i="20"/>
  <c r="D1587" i="20"/>
  <c r="E1587" i="20"/>
  <c r="F1587" i="20"/>
  <c r="C1588" i="20"/>
  <c r="D1588" i="20"/>
  <c r="E1588" i="20"/>
  <c r="F1588" i="20"/>
  <c r="C1589" i="20"/>
  <c r="D1589" i="20"/>
  <c r="E1589" i="20"/>
  <c r="F1589" i="20"/>
  <c r="C1590" i="20"/>
  <c r="D1590" i="20"/>
  <c r="E1590" i="20"/>
  <c r="F1590" i="20"/>
  <c r="L1590" i="20" s="1"/>
  <c r="C1591" i="20"/>
  <c r="D1591" i="20"/>
  <c r="E1591" i="20"/>
  <c r="F1591" i="20"/>
  <c r="C1592" i="20"/>
  <c r="D1592" i="20"/>
  <c r="E1592" i="20"/>
  <c r="F1592" i="20"/>
  <c r="C1593" i="20"/>
  <c r="D1593" i="20"/>
  <c r="E1593" i="20"/>
  <c r="F1593" i="20"/>
  <c r="L1593" i="20" s="1"/>
  <c r="N1593" i="20" s="1"/>
  <c r="C1594" i="20"/>
  <c r="D1594" i="20"/>
  <c r="E1594" i="20"/>
  <c r="F1594" i="20"/>
  <c r="C1595" i="20"/>
  <c r="D1595" i="20"/>
  <c r="E1595" i="20"/>
  <c r="F1595" i="20"/>
  <c r="C1596" i="20"/>
  <c r="D1596" i="20"/>
  <c r="E1596" i="20"/>
  <c r="F1596" i="20"/>
  <c r="C1597" i="20"/>
  <c r="D1597" i="20"/>
  <c r="E1597" i="20"/>
  <c r="F1597" i="20"/>
  <c r="C1598" i="20"/>
  <c r="D1598" i="20"/>
  <c r="E1598" i="20"/>
  <c r="F1598" i="20"/>
  <c r="C1599" i="20"/>
  <c r="D1599" i="20"/>
  <c r="E1599" i="20"/>
  <c r="F1599" i="20"/>
  <c r="C1600" i="20"/>
  <c r="D1600" i="20"/>
  <c r="E1600" i="20"/>
  <c r="F1600" i="20"/>
  <c r="C1601" i="20"/>
  <c r="D1601" i="20"/>
  <c r="E1601" i="20"/>
  <c r="F1601" i="20"/>
  <c r="C1602" i="20"/>
  <c r="D1602" i="20"/>
  <c r="E1602" i="20"/>
  <c r="F1602" i="20"/>
  <c r="L1602" i="20" s="1"/>
  <c r="C1603" i="20"/>
  <c r="D1603" i="20"/>
  <c r="E1603" i="20"/>
  <c r="F1603" i="20"/>
  <c r="C1604" i="20"/>
  <c r="D1604" i="20"/>
  <c r="E1604" i="20"/>
  <c r="F1604" i="20"/>
  <c r="C1605" i="20"/>
  <c r="D1605" i="20"/>
  <c r="E1605" i="20"/>
  <c r="F1605" i="20"/>
  <c r="L1605" i="20" s="1"/>
  <c r="N1605" i="20" s="1"/>
  <c r="C1606" i="20"/>
  <c r="D1606" i="20"/>
  <c r="E1606" i="20"/>
  <c r="F1606" i="20"/>
  <c r="C1607" i="20"/>
  <c r="D1607" i="20"/>
  <c r="E1607" i="20"/>
  <c r="F1607" i="20"/>
  <c r="C1608" i="20"/>
  <c r="D1608" i="20"/>
  <c r="E1608" i="20"/>
  <c r="F1608" i="20"/>
  <c r="C1609" i="20"/>
  <c r="D1609" i="20"/>
  <c r="E1609" i="20"/>
  <c r="F1609" i="20"/>
  <c r="C1610" i="20"/>
  <c r="D1610" i="20"/>
  <c r="E1610" i="20"/>
  <c r="F1610" i="20"/>
  <c r="C1611" i="20"/>
  <c r="D1611" i="20"/>
  <c r="E1611" i="20"/>
  <c r="F1611" i="20"/>
  <c r="C1612" i="20"/>
  <c r="D1612" i="20"/>
  <c r="E1612" i="20"/>
  <c r="F1612" i="20"/>
  <c r="C1613" i="20"/>
  <c r="D1613" i="20"/>
  <c r="E1613" i="20"/>
  <c r="F1613" i="20"/>
  <c r="C1614" i="20"/>
  <c r="D1614" i="20"/>
  <c r="E1614" i="20"/>
  <c r="F1614" i="20"/>
  <c r="L1614" i="20" s="1"/>
  <c r="C1615" i="20"/>
  <c r="D1615" i="20"/>
  <c r="E1615" i="20"/>
  <c r="F1615" i="20"/>
  <c r="C1616" i="20"/>
  <c r="D1616" i="20"/>
  <c r="E1616" i="20"/>
  <c r="F1616" i="20"/>
  <c r="C1617" i="20"/>
  <c r="D1617" i="20"/>
  <c r="E1617" i="20"/>
  <c r="F1617" i="20"/>
  <c r="L1617" i="20" s="1"/>
  <c r="N1617" i="20" s="1"/>
  <c r="C1618" i="20"/>
  <c r="D1618" i="20"/>
  <c r="E1618" i="20"/>
  <c r="F1618" i="20"/>
  <c r="C1619" i="20"/>
  <c r="D1619" i="20"/>
  <c r="E1619" i="20"/>
  <c r="F1619" i="20"/>
  <c r="C1620" i="20"/>
  <c r="D1620" i="20"/>
  <c r="E1620" i="20"/>
  <c r="F1620" i="20"/>
  <c r="C1621" i="20"/>
  <c r="D1621" i="20"/>
  <c r="E1621" i="20"/>
  <c r="F1621" i="20"/>
  <c r="C1622" i="20"/>
  <c r="D1622" i="20"/>
  <c r="E1622" i="20"/>
  <c r="F1622" i="20"/>
  <c r="C1623" i="20"/>
  <c r="D1623" i="20"/>
  <c r="E1623" i="20"/>
  <c r="F1623" i="20"/>
  <c r="C1624" i="20"/>
  <c r="D1624" i="20"/>
  <c r="E1624" i="20"/>
  <c r="F1624" i="20"/>
  <c r="C1625" i="20"/>
  <c r="D1625" i="20"/>
  <c r="E1625" i="20"/>
  <c r="F1625" i="20"/>
  <c r="C1626" i="20"/>
  <c r="D1626" i="20"/>
  <c r="E1626" i="20"/>
  <c r="F1626" i="20"/>
  <c r="L1626" i="20" s="1"/>
  <c r="C1627" i="20"/>
  <c r="D1627" i="20"/>
  <c r="E1627" i="20"/>
  <c r="F1627" i="20"/>
  <c r="C1628" i="20"/>
  <c r="D1628" i="20"/>
  <c r="E1628" i="20"/>
  <c r="F1628" i="20"/>
  <c r="C1629" i="20"/>
  <c r="D1629" i="20"/>
  <c r="E1629" i="20"/>
  <c r="F1629" i="20"/>
  <c r="L1629" i="20" s="1"/>
  <c r="N1629" i="20" s="1"/>
  <c r="C1630" i="20"/>
  <c r="D1630" i="20"/>
  <c r="E1630" i="20"/>
  <c r="F1630" i="20"/>
  <c r="C1631" i="20"/>
  <c r="D1631" i="20"/>
  <c r="E1631" i="20"/>
  <c r="F1631" i="20"/>
  <c r="C1632" i="20"/>
  <c r="D1632" i="20"/>
  <c r="E1632" i="20"/>
  <c r="F1632" i="20"/>
  <c r="C1633" i="20"/>
  <c r="D1633" i="20"/>
  <c r="E1633" i="20"/>
  <c r="F1633" i="20"/>
  <c r="C1634" i="20"/>
  <c r="D1634" i="20"/>
  <c r="E1634" i="20"/>
  <c r="F1634" i="20"/>
  <c r="C1635" i="20"/>
  <c r="D1635" i="20"/>
  <c r="E1635" i="20"/>
  <c r="F1635" i="20"/>
  <c r="C1636" i="20"/>
  <c r="D1636" i="20"/>
  <c r="E1636" i="20"/>
  <c r="F1636" i="20"/>
  <c r="C1637" i="20"/>
  <c r="D1637" i="20"/>
  <c r="E1637" i="20"/>
  <c r="F1637" i="20"/>
  <c r="C1638" i="20"/>
  <c r="D1638" i="20"/>
  <c r="E1638" i="20"/>
  <c r="F1638" i="20"/>
  <c r="L1638" i="20" s="1"/>
  <c r="C1639" i="20"/>
  <c r="D1639" i="20"/>
  <c r="E1639" i="20"/>
  <c r="F1639" i="20"/>
  <c r="C1640" i="20"/>
  <c r="D1640" i="20"/>
  <c r="E1640" i="20"/>
  <c r="F1640" i="20"/>
  <c r="C1641" i="20"/>
  <c r="D1641" i="20"/>
  <c r="E1641" i="20"/>
  <c r="F1641" i="20"/>
  <c r="L1641" i="20" s="1"/>
  <c r="N1641" i="20" s="1"/>
  <c r="C1642" i="20"/>
  <c r="D1642" i="20"/>
  <c r="E1642" i="20"/>
  <c r="F1642" i="20"/>
  <c r="C1643" i="20"/>
  <c r="D1643" i="20"/>
  <c r="E1643" i="20"/>
  <c r="F1643" i="20"/>
  <c r="C1644" i="20"/>
  <c r="D1644" i="20"/>
  <c r="E1644" i="20"/>
  <c r="F1644" i="20"/>
  <c r="C1645" i="20"/>
  <c r="D1645" i="20"/>
  <c r="E1645" i="20"/>
  <c r="F1645" i="20"/>
  <c r="C1646" i="20"/>
  <c r="D1646" i="20"/>
  <c r="E1646" i="20"/>
  <c r="F1646" i="20"/>
  <c r="C1647" i="20"/>
  <c r="D1647" i="20"/>
  <c r="E1647" i="20"/>
  <c r="F1647" i="20"/>
  <c r="C1648" i="20"/>
  <c r="D1648" i="20"/>
  <c r="E1648" i="20"/>
  <c r="F1648" i="20"/>
  <c r="C1649" i="20"/>
  <c r="D1649" i="20"/>
  <c r="E1649" i="20"/>
  <c r="F1649" i="20"/>
  <c r="C1650" i="20"/>
  <c r="D1650" i="20"/>
  <c r="E1650" i="20"/>
  <c r="F1650" i="20"/>
  <c r="L1650" i="20" s="1"/>
  <c r="C1651" i="20"/>
  <c r="D1651" i="20"/>
  <c r="E1651" i="20"/>
  <c r="F1651" i="20"/>
  <c r="C1652" i="20"/>
  <c r="D1652" i="20"/>
  <c r="E1652" i="20"/>
  <c r="F1652" i="20"/>
  <c r="C1653" i="20"/>
  <c r="D1653" i="20"/>
  <c r="E1653" i="20"/>
  <c r="F1653" i="20"/>
  <c r="L1653" i="20" s="1"/>
  <c r="C1654" i="20"/>
  <c r="D1654" i="20"/>
  <c r="E1654" i="20"/>
  <c r="F1654" i="20"/>
  <c r="C1655" i="20"/>
  <c r="D1655" i="20"/>
  <c r="E1655" i="20"/>
  <c r="F1655" i="20"/>
  <c r="C1656" i="20"/>
  <c r="D1656" i="20"/>
  <c r="E1656" i="20"/>
  <c r="F1656" i="20"/>
  <c r="C1657" i="20"/>
  <c r="D1657" i="20"/>
  <c r="E1657" i="20"/>
  <c r="F1657" i="20"/>
  <c r="C1658" i="20"/>
  <c r="D1658" i="20"/>
  <c r="E1658" i="20"/>
  <c r="F1658" i="20"/>
  <c r="C1659" i="20"/>
  <c r="D1659" i="20"/>
  <c r="E1659" i="20"/>
  <c r="F1659" i="20"/>
  <c r="C1660" i="20"/>
  <c r="D1660" i="20"/>
  <c r="E1660" i="20"/>
  <c r="F1660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1408" i="20"/>
  <c r="G1409" i="20"/>
  <c r="G1410" i="20"/>
  <c r="G1411" i="20"/>
  <c r="G1412" i="20"/>
  <c r="G1413" i="20"/>
  <c r="G1414" i="20"/>
  <c r="G1415" i="20"/>
  <c r="G1416" i="20"/>
  <c r="G1417" i="20"/>
  <c r="G1418" i="20"/>
  <c r="G1419" i="20"/>
  <c r="G1420" i="20"/>
  <c r="G1421" i="20"/>
  <c r="G1422" i="20"/>
  <c r="G1423" i="20"/>
  <c r="G1424" i="20"/>
  <c r="G1425" i="20"/>
  <c r="G1426" i="20"/>
  <c r="G1427" i="20"/>
  <c r="G1428" i="20"/>
  <c r="G1429" i="20"/>
  <c r="G1430" i="20"/>
  <c r="G1431" i="20"/>
  <c r="G1432" i="20"/>
  <c r="G1433" i="20"/>
  <c r="G1434" i="20"/>
  <c r="G1435" i="20"/>
  <c r="G1436" i="20"/>
  <c r="G1437" i="20"/>
  <c r="G1438" i="20"/>
  <c r="G1439" i="20"/>
  <c r="G1440" i="20"/>
  <c r="G1441" i="20"/>
  <c r="G1442" i="20"/>
  <c r="G1443" i="20"/>
  <c r="G1444" i="20"/>
  <c r="G1445" i="20"/>
  <c r="G1446" i="20"/>
  <c r="G1447" i="20"/>
  <c r="G1448" i="20"/>
  <c r="G1449" i="20"/>
  <c r="G1450" i="20"/>
  <c r="G1451" i="20"/>
  <c r="G1452" i="20"/>
  <c r="G1453" i="20"/>
  <c r="G1454" i="20"/>
  <c r="G1455" i="20"/>
  <c r="G1456" i="20"/>
  <c r="G1457" i="20"/>
  <c r="G1458" i="20"/>
  <c r="G1459" i="20"/>
  <c r="G1460" i="20"/>
  <c r="G1461" i="20"/>
  <c r="G1462" i="20"/>
  <c r="G1463" i="20"/>
  <c r="G1464" i="20"/>
  <c r="G1465" i="20"/>
  <c r="G1466" i="20"/>
  <c r="G1467" i="20"/>
  <c r="G1468" i="20"/>
  <c r="G1469" i="20"/>
  <c r="G1470" i="20"/>
  <c r="G1471" i="20"/>
  <c r="G1472" i="20"/>
  <c r="G1473" i="20"/>
  <c r="G1474" i="20"/>
  <c r="G1475" i="20"/>
  <c r="G1476" i="20"/>
  <c r="G1477" i="20"/>
  <c r="G1478" i="20"/>
  <c r="G1479" i="20"/>
  <c r="G1480" i="20"/>
  <c r="G1481" i="20"/>
  <c r="G1482" i="20"/>
  <c r="G1483" i="20"/>
  <c r="G1484" i="20"/>
  <c r="G1485" i="20"/>
  <c r="G1486" i="20"/>
  <c r="G1487" i="20"/>
  <c r="G1488" i="20"/>
  <c r="G1489" i="20"/>
  <c r="G1490" i="20"/>
  <c r="G1491" i="20"/>
  <c r="G1492" i="20"/>
  <c r="G1493" i="20"/>
  <c r="G1494" i="20"/>
  <c r="G1495" i="20"/>
  <c r="G1496" i="20"/>
  <c r="G1497" i="20"/>
  <c r="G1498" i="20"/>
  <c r="G1499" i="20"/>
  <c r="G1500" i="20"/>
  <c r="G1501" i="20"/>
  <c r="G1502" i="20"/>
  <c r="G1503" i="20"/>
  <c r="G1504" i="20"/>
  <c r="G1505" i="20"/>
  <c r="G1506" i="20"/>
  <c r="G1507" i="20"/>
  <c r="G1508" i="20"/>
  <c r="G1509" i="20"/>
  <c r="G1510" i="20"/>
  <c r="G1511" i="20"/>
  <c r="G1512" i="20"/>
  <c r="G1513" i="20"/>
  <c r="G1514" i="20"/>
  <c r="G1515" i="20"/>
  <c r="G1516" i="20"/>
  <c r="G1517" i="20"/>
  <c r="G1518" i="20"/>
  <c r="G1519" i="20"/>
  <c r="G1520" i="20"/>
  <c r="G1521" i="20"/>
  <c r="G1522" i="20"/>
  <c r="G1523" i="20"/>
  <c r="G1524" i="20"/>
  <c r="G1525" i="20"/>
  <c r="G1526" i="20"/>
  <c r="G1527" i="20"/>
  <c r="G1528" i="20"/>
  <c r="G1529" i="20"/>
  <c r="G1530" i="20"/>
  <c r="G1531" i="20"/>
  <c r="G1532" i="20"/>
  <c r="G1533" i="20"/>
  <c r="G1534" i="20"/>
  <c r="G1535" i="20"/>
  <c r="G1536" i="20"/>
  <c r="G1537" i="20"/>
  <c r="G1538" i="20"/>
  <c r="G1539" i="20"/>
  <c r="G1540" i="20"/>
  <c r="G1541" i="20"/>
  <c r="G1542" i="20"/>
  <c r="G1543" i="20"/>
  <c r="G1544" i="20"/>
  <c r="G1545" i="20"/>
  <c r="G1546" i="20"/>
  <c r="G1547" i="20"/>
  <c r="G1548" i="20"/>
  <c r="G1549" i="20"/>
  <c r="G1550" i="20"/>
  <c r="G1551" i="20"/>
  <c r="G1552" i="20"/>
  <c r="G1553" i="20"/>
  <c r="G1554" i="20"/>
  <c r="G1555" i="20"/>
  <c r="G1556" i="20"/>
  <c r="G1557" i="20"/>
  <c r="G1558" i="20"/>
  <c r="G1559" i="20"/>
  <c r="G1560" i="20"/>
  <c r="G1561" i="20"/>
  <c r="G1562" i="20"/>
  <c r="G1563" i="20"/>
  <c r="G1564" i="20"/>
  <c r="G1565" i="20"/>
  <c r="G1566" i="20"/>
  <c r="G1567" i="20"/>
  <c r="G1568" i="20"/>
  <c r="G1569" i="20"/>
  <c r="G1570" i="20"/>
  <c r="G1571" i="20"/>
  <c r="G1572" i="20"/>
  <c r="G1573" i="20"/>
  <c r="G1574" i="20"/>
  <c r="G1575" i="20"/>
  <c r="G1576" i="20"/>
  <c r="G1577" i="20"/>
  <c r="G1578" i="20"/>
  <c r="G1579" i="20"/>
  <c r="G1580" i="20"/>
  <c r="G1581" i="20"/>
  <c r="G1582" i="20"/>
  <c r="G1583" i="20"/>
  <c r="G1584" i="20"/>
  <c r="G1585" i="20"/>
  <c r="G1586" i="20"/>
  <c r="G1587" i="20"/>
  <c r="G1588" i="20"/>
  <c r="G1589" i="20"/>
  <c r="G1590" i="20"/>
  <c r="G1591" i="20"/>
  <c r="G1592" i="20"/>
  <c r="G1593" i="20"/>
  <c r="G1594" i="20"/>
  <c r="G1595" i="20"/>
  <c r="G1596" i="20"/>
  <c r="G1597" i="20"/>
  <c r="G1598" i="20"/>
  <c r="G1599" i="20"/>
  <c r="G1600" i="20"/>
  <c r="G1601" i="20"/>
  <c r="G1602" i="20"/>
  <c r="G1603" i="20"/>
  <c r="G1604" i="20"/>
  <c r="G1605" i="20"/>
  <c r="G1606" i="20"/>
  <c r="G1607" i="20"/>
  <c r="G1608" i="20"/>
  <c r="G1609" i="20"/>
  <c r="G1610" i="20"/>
  <c r="G1611" i="20"/>
  <c r="G1612" i="20"/>
  <c r="G1613" i="20"/>
  <c r="G1614" i="20"/>
  <c r="G1615" i="20"/>
  <c r="G1616" i="20"/>
  <c r="G1617" i="20"/>
  <c r="G1618" i="20"/>
  <c r="G1619" i="20"/>
  <c r="G1620" i="20"/>
  <c r="G1621" i="20"/>
  <c r="G1622" i="20"/>
  <c r="G1623" i="20"/>
  <c r="G1624" i="20"/>
  <c r="G1625" i="20"/>
  <c r="G1626" i="20"/>
  <c r="G1627" i="20"/>
  <c r="G1628" i="20"/>
  <c r="G1629" i="20"/>
  <c r="G1630" i="20"/>
  <c r="G1631" i="20"/>
  <c r="G1632" i="20"/>
  <c r="G1633" i="20"/>
  <c r="G1634" i="20"/>
  <c r="G1635" i="20"/>
  <c r="G1636" i="20"/>
  <c r="G1637" i="20"/>
  <c r="G1638" i="20"/>
  <c r="G1639" i="20"/>
  <c r="G1640" i="20"/>
  <c r="G1641" i="20"/>
  <c r="G1642" i="20"/>
  <c r="G1643" i="20"/>
  <c r="G1644" i="20"/>
  <c r="G1645" i="20"/>
  <c r="G1646" i="20"/>
  <c r="G1647" i="20"/>
  <c r="G1648" i="20"/>
  <c r="G1649" i="20"/>
  <c r="G1650" i="20"/>
  <c r="G1651" i="20"/>
  <c r="G1652" i="20"/>
  <c r="G1653" i="20"/>
  <c r="G1654" i="20"/>
  <c r="G1655" i="20"/>
  <c r="G1656" i="20"/>
  <c r="G1657" i="20"/>
  <c r="G1658" i="20"/>
  <c r="G1659" i="20"/>
  <c r="G1660" i="20"/>
  <c r="G1192" i="20"/>
  <c r="F1192" i="20"/>
  <c r="E1192" i="20"/>
  <c r="D1192" i="20"/>
  <c r="C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192" i="20"/>
  <c r="A1193" i="20"/>
  <c r="A1194" i="20"/>
  <c r="A1195" i="20"/>
  <c r="A1196" i="20"/>
  <c r="A1197" i="20"/>
  <c r="A1198" i="20"/>
  <c r="A1199" i="20"/>
  <c r="A1200" i="20"/>
  <c r="A1201" i="20"/>
  <c r="A1202" i="20"/>
  <c r="A1203" i="20"/>
  <c r="A1204" i="20"/>
  <c r="A1205" i="20"/>
  <c r="A1206" i="20"/>
  <c r="A1207" i="20"/>
  <c r="A1208" i="20"/>
  <c r="A1209" i="20"/>
  <c r="A1210" i="20"/>
  <c r="A1211" i="20"/>
  <c r="A1212" i="20"/>
  <c r="A1213" i="20"/>
  <c r="A1214" i="20"/>
  <c r="A1215" i="20"/>
  <c r="A1216" i="20"/>
  <c r="A1217" i="20"/>
  <c r="A1218" i="20"/>
  <c r="A1219" i="20"/>
  <c r="A1220" i="20"/>
  <c r="A1221" i="20"/>
  <c r="A1222" i="20"/>
  <c r="A1223" i="20"/>
  <c r="A1224" i="20"/>
  <c r="A1225" i="20"/>
  <c r="A1226" i="20"/>
  <c r="A1227" i="20"/>
  <c r="A1228" i="20"/>
  <c r="A1229" i="20"/>
  <c r="A1230" i="20"/>
  <c r="A1231" i="20"/>
  <c r="A1232" i="20"/>
  <c r="A1233" i="20"/>
  <c r="A1234" i="20"/>
  <c r="A1235" i="20"/>
  <c r="A1236" i="20"/>
  <c r="A1237" i="20"/>
  <c r="A1238" i="20"/>
  <c r="A1239" i="20"/>
  <c r="A1240" i="20"/>
  <c r="A1241" i="20"/>
  <c r="A1242" i="20"/>
  <c r="A1243" i="20"/>
  <c r="A1244" i="20"/>
  <c r="A1245" i="20"/>
  <c r="A1246" i="20"/>
  <c r="A1247" i="20"/>
  <c r="A1248" i="20"/>
  <c r="A1249" i="20"/>
  <c r="A1250" i="20"/>
  <c r="A1251" i="20"/>
  <c r="A1252" i="20"/>
  <c r="A1253" i="20"/>
  <c r="A1254" i="20"/>
  <c r="A1255" i="20"/>
  <c r="A1256" i="20"/>
  <c r="A1257" i="20"/>
  <c r="A1258" i="20"/>
  <c r="A1259" i="20"/>
  <c r="A1260" i="20"/>
  <c r="A1261" i="20"/>
  <c r="A1262" i="20"/>
  <c r="A1263" i="20"/>
  <c r="A1264" i="20"/>
  <c r="A1265" i="20"/>
  <c r="A1266" i="20"/>
  <c r="A1267" i="20"/>
  <c r="A1268" i="20"/>
  <c r="A1269" i="20"/>
  <c r="A1270" i="20"/>
  <c r="A1271" i="20"/>
  <c r="A1272" i="20"/>
  <c r="A1273" i="20"/>
  <c r="A1274" i="20"/>
  <c r="A1275" i="20"/>
  <c r="A1276" i="20"/>
  <c r="A1277" i="20"/>
  <c r="A1278" i="20"/>
  <c r="A1279" i="20"/>
  <c r="A1280" i="20"/>
  <c r="A1281" i="20"/>
  <c r="A1282" i="20"/>
  <c r="A1283" i="20"/>
  <c r="A1284" i="20"/>
  <c r="A1285" i="20"/>
  <c r="A1286" i="20"/>
  <c r="A1287" i="20"/>
  <c r="A1288" i="20"/>
  <c r="A1289" i="20"/>
  <c r="A1290" i="20"/>
  <c r="A1291" i="20"/>
  <c r="A1292" i="20"/>
  <c r="A1293" i="20"/>
  <c r="A1294" i="20"/>
  <c r="A1295" i="20"/>
  <c r="A1296" i="20"/>
  <c r="A1297" i="20"/>
  <c r="A1298" i="20"/>
  <c r="A1299" i="20"/>
  <c r="A1300" i="20"/>
  <c r="A1301" i="20"/>
  <c r="A1302" i="20"/>
  <c r="A1303" i="20"/>
  <c r="A1304" i="20"/>
  <c r="A1305" i="20"/>
  <c r="A1306" i="20"/>
  <c r="A1307" i="20"/>
  <c r="A1308" i="20"/>
  <c r="A1309" i="20"/>
  <c r="A1310" i="20"/>
  <c r="A1311" i="20"/>
  <c r="A1312" i="20"/>
  <c r="A1313" i="20"/>
  <c r="A1314" i="20"/>
  <c r="A1315" i="20"/>
  <c r="A1316" i="20"/>
  <c r="A1317" i="20"/>
  <c r="A1318" i="20"/>
  <c r="A1319" i="20"/>
  <c r="A1320" i="20"/>
  <c r="A1321" i="20"/>
  <c r="A1322" i="20"/>
  <c r="A1323" i="20"/>
  <c r="A1324" i="20"/>
  <c r="A1325" i="20"/>
  <c r="A1326" i="20"/>
  <c r="A1327" i="20"/>
  <c r="A1328" i="20"/>
  <c r="A1329" i="20"/>
  <c r="A1330" i="20"/>
  <c r="A1331" i="20"/>
  <c r="A1332" i="20"/>
  <c r="A1333" i="20"/>
  <c r="A1334" i="20"/>
  <c r="A1335" i="20"/>
  <c r="A1336" i="20"/>
  <c r="A1337" i="20"/>
  <c r="A1338" i="20"/>
  <c r="A1339" i="20"/>
  <c r="A1340" i="20"/>
  <c r="A1341" i="20"/>
  <c r="A1342" i="20"/>
  <c r="A1343" i="20"/>
  <c r="A1344" i="20"/>
  <c r="A1345" i="20"/>
  <c r="A1346" i="20"/>
  <c r="A1347" i="20"/>
  <c r="A1348" i="20"/>
  <c r="A1349" i="20"/>
  <c r="A1350" i="20"/>
  <c r="A1351" i="20"/>
  <c r="A1352" i="20"/>
  <c r="A1353" i="20"/>
  <c r="A1354" i="20"/>
  <c r="A1355" i="20"/>
  <c r="A1356" i="20"/>
  <c r="A1357" i="20"/>
  <c r="A1358" i="20"/>
  <c r="A1359" i="20"/>
  <c r="A1360" i="20"/>
  <c r="A1361" i="20"/>
  <c r="A1362" i="20"/>
  <c r="A1363" i="20"/>
  <c r="A1364" i="20"/>
  <c r="A1365" i="20"/>
  <c r="A1366" i="20"/>
  <c r="A1367" i="20"/>
  <c r="A1368" i="20"/>
  <c r="A1369" i="20"/>
  <c r="A1370" i="20"/>
  <c r="A1371" i="20"/>
  <c r="A1372" i="20"/>
  <c r="A1373" i="20"/>
  <c r="A1374" i="20"/>
  <c r="A1375" i="20"/>
  <c r="A1376" i="20"/>
  <c r="A1377" i="20"/>
  <c r="A1378" i="20"/>
  <c r="A1379" i="20"/>
  <c r="A1380" i="20"/>
  <c r="A1381" i="20"/>
  <c r="A1382" i="20"/>
  <c r="A1383" i="20"/>
  <c r="A1384" i="20"/>
  <c r="A1385" i="20"/>
  <c r="A1386" i="20"/>
  <c r="A1387" i="20"/>
  <c r="A1388" i="20"/>
  <c r="A1389" i="20"/>
  <c r="A1390" i="20"/>
  <c r="A1391" i="20"/>
  <c r="A1392" i="20"/>
  <c r="A1393" i="20"/>
  <c r="A1394" i="20"/>
  <c r="A1395" i="20"/>
  <c r="A1396" i="20"/>
  <c r="A1397" i="20"/>
  <c r="A1398" i="20"/>
  <c r="A1399" i="20"/>
  <c r="A1400" i="20"/>
  <c r="A1401" i="20"/>
  <c r="A1402" i="20"/>
  <c r="A1403" i="20"/>
  <c r="A1404" i="20"/>
  <c r="A1405" i="20"/>
  <c r="A1406" i="20"/>
  <c r="A1407" i="20"/>
  <c r="A1408" i="20"/>
  <c r="A1409" i="20"/>
  <c r="A1410" i="20"/>
  <c r="A1411" i="20"/>
  <c r="A1412" i="20"/>
  <c r="A1413" i="20"/>
  <c r="A1414" i="20"/>
  <c r="A1415" i="20"/>
  <c r="A1416" i="20"/>
  <c r="A1417" i="20"/>
  <c r="A1418" i="20"/>
  <c r="A1419" i="20"/>
  <c r="A1420" i="20"/>
  <c r="A1421" i="20"/>
  <c r="A1422" i="20"/>
  <c r="A1423" i="20"/>
  <c r="A1424" i="20"/>
  <c r="A1425" i="20"/>
  <c r="A1426" i="20"/>
  <c r="A1427" i="20"/>
  <c r="A1428" i="20"/>
  <c r="A1429" i="20"/>
  <c r="A1430" i="20"/>
  <c r="A1431" i="20"/>
  <c r="A1432" i="20"/>
  <c r="A1433" i="20"/>
  <c r="A1434" i="20"/>
  <c r="A1435" i="20"/>
  <c r="A1436" i="20"/>
  <c r="A1437" i="20"/>
  <c r="A1438" i="20"/>
  <c r="A1439" i="20"/>
  <c r="A1440" i="20"/>
  <c r="A1441" i="20"/>
  <c r="A1442" i="20"/>
  <c r="A1443" i="20"/>
  <c r="A1444" i="20"/>
  <c r="A1445" i="20"/>
  <c r="A1446" i="20"/>
  <c r="A1447" i="20"/>
  <c r="A1448" i="20"/>
  <c r="A1449" i="20"/>
  <c r="A1450" i="20"/>
  <c r="A1451" i="20"/>
  <c r="A1452" i="20"/>
  <c r="A1453" i="20"/>
  <c r="A1454" i="20"/>
  <c r="A1455" i="20"/>
  <c r="A1456" i="20"/>
  <c r="A1457" i="20"/>
  <c r="A1458" i="20"/>
  <c r="A1459" i="20"/>
  <c r="A1460" i="20"/>
  <c r="A1461" i="20"/>
  <c r="A1462" i="20"/>
  <c r="A1463" i="20"/>
  <c r="A1464" i="20"/>
  <c r="A1465" i="20"/>
  <c r="A1466" i="20"/>
  <c r="A1467" i="20"/>
  <c r="A1468" i="20"/>
  <c r="A1469" i="20"/>
  <c r="A1470" i="20"/>
  <c r="A1471" i="20"/>
  <c r="A1472" i="20"/>
  <c r="A1473" i="20"/>
  <c r="A1474" i="20"/>
  <c r="A1475" i="20"/>
  <c r="A1476" i="20"/>
  <c r="A1477" i="20"/>
  <c r="A1478" i="20"/>
  <c r="A1479" i="20"/>
  <c r="A1480" i="20"/>
  <c r="A1481" i="20"/>
  <c r="A1482" i="20"/>
  <c r="A1483" i="20"/>
  <c r="A1484" i="20"/>
  <c r="A1485" i="20"/>
  <c r="A1486" i="20"/>
  <c r="A1487" i="20"/>
  <c r="A1488" i="20"/>
  <c r="A1489" i="20"/>
  <c r="A1490" i="20"/>
  <c r="A1491" i="20"/>
  <c r="A1492" i="20"/>
  <c r="A1493" i="20"/>
  <c r="A1494" i="20"/>
  <c r="A1495" i="20"/>
  <c r="A1496" i="20"/>
  <c r="A1497" i="20"/>
  <c r="A1498" i="20"/>
  <c r="A1499" i="20"/>
  <c r="A1500" i="20"/>
  <c r="A1501" i="20"/>
  <c r="A1502" i="20"/>
  <c r="A1503" i="20"/>
  <c r="A1504" i="20"/>
  <c r="A1505" i="20"/>
  <c r="A1506" i="20"/>
  <c r="A1507" i="20"/>
  <c r="A1508" i="20"/>
  <c r="A1509" i="20"/>
  <c r="A1510" i="20"/>
  <c r="A1511" i="20"/>
  <c r="A1512" i="20"/>
  <c r="A1513" i="20"/>
  <c r="A1514" i="20"/>
  <c r="A1515" i="20"/>
  <c r="A1516" i="20"/>
  <c r="A1517" i="20"/>
  <c r="A1518" i="20"/>
  <c r="A1519" i="20"/>
  <c r="A1520" i="20"/>
  <c r="A1521" i="20"/>
  <c r="A1522" i="20"/>
  <c r="A1523" i="20"/>
  <c r="A1524" i="20"/>
  <c r="A1525" i="20"/>
  <c r="A1526" i="20"/>
  <c r="A1527" i="20"/>
  <c r="A1528" i="20"/>
  <c r="A1529" i="20"/>
  <c r="A1530" i="20"/>
  <c r="A1531" i="20"/>
  <c r="A1532" i="20"/>
  <c r="A1533" i="20"/>
  <c r="A1534" i="20"/>
  <c r="A1535" i="20"/>
  <c r="A1536" i="20"/>
  <c r="A1537" i="20"/>
  <c r="A1538" i="20"/>
  <c r="A1539" i="20"/>
  <c r="A1540" i="20"/>
  <c r="A1541" i="20"/>
  <c r="A1542" i="20"/>
  <c r="A1543" i="20"/>
  <c r="A1544" i="20"/>
  <c r="A1545" i="20"/>
  <c r="A1546" i="20"/>
  <c r="A1547" i="20"/>
  <c r="A1548" i="20"/>
  <c r="A1549" i="20"/>
  <c r="A1550" i="20"/>
  <c r="A1551" i="20"/>
  <c r="A1552" i="20"/>
  <c r="A1553" i="20"/>
  <c r="A1554" i="20"/>
  <c r="A1555" i="20"/>
  <c r="A1556" i="20"/>
  <c r="A1557" i="20"/>
  <c r="A1558" i="20"/>
  <c r="A1559" i="20"/>
  <c r="A1560" i="20"/>
  <c r="A1561" i="20"/>
  <c r="A1562" i="20"/>
  <c r="A1563" i="20"/>
  <c r="A1564" i="20"/>
  <c r="A1565" i="20"/>
  <c r="A1566" i="20"/>
  <c r="A1567" i="20"/>
  <c r="A1568" i="20"/>
  <c r="A1569" i="20"/>
  <c r="A1570" i="20"/>
  <c r="A1571" i="20"/>
  <c r="A1572" i="20"/>
  <c r="A1573" i="20"/>
  <c r="A1574" i="20"/>
  <c r="A1575" i="20"/>
  <c r="A1576" i="20"/>
  <c r="A1577" i="20"/>
  <c r="A1578" i="20"/>
  <c r="A1579" i="20"/>
  <c r="A1580" i="20"/>
  <c r="A1581" i="20"/>
  <c r="A1582" i="20"/>
  <c r="A1583" i="20"/>
  <c r="A1584" i="20"/>
  <c r="A1585" i="20"/>
  <c r="A1586" i="20"/>
  <c r="A1587" i="20"/>
  <c r="A1588" i="20"/>
  <c r="A1589" i="20"/>
  <c r="A1590" i="20"/>
  <c r="A1591" i="20"/>
  <c r="A1592" i="20"/>
  <c r="A1593" i="20"/>
  <c r="A1594" i="20"/>
  <c r="A1595" i="20"/>
  <c r="A1596" i="20"/>
  <c r="A1597" i="20"/>
  <c r="A1598" i="20"/>
  <c r="A1599" i="20"/>
  <c r="A1600" i="20"/>
  <c r="A1601" i="20"/>
  <c r="A1602" i="20"/>
  <c r="A1603" i="20"/>
  <c r="A1604" i="20"/>
  <c r="A1605" i="20"/>
  <c r="A1606" i="20"/>
  <c r="A1607" i="20"/>
  <c r="A1608" i="20"/>
  <c r="A1609" i="20"/>
  <c r="A1610" i="20"/>
  <c r="A1611" i="20"/>
  <c r="A1612" i="20"/>
  <c r="A1613" i="20"/>
  <c r="A1614" i="20"/>
  <c r="A1615" i="20"/>
  <c r="A1616" i="20"/>
  <c r="A1617" i="20"/>
  <c r="A1618" i="20"/>
  <c r="A1619" i="20"/>
  <c r="A1620" i="20"/>
  <c r="A1621" i="20"/>
  <c r="A1622" i="20"/>
  <c r="A1623" i="20"/>
  <c r="A1624" i="20"/>
  <c r="A1625" i="20"/>
  <c r="A1626" i="20"/>
  <c r="A1627" i="20"/>
  <c r="A1628" i="20"/>
  <c r="A1629" i="20"/>
  <c r="A1630" i="20"/>
  <c r="A1631" i="20"/>
  <c r="A1632" i="20"/>
  <c r="A1633" i="20"/>
  <c r="A1634" i="20"/>
  <c r="A1635" i="20"/>
  <c r="A1636" i="20"/>
  <c r="A1637" i="20"/>
  <c r="A1638" i="20"/>
  <c r="A1639" i="20"/>
  <c r="A1640" i="20"/>
  <c r="A1641" i="20"/>
  <c r="A1642" i="20"/>
  <c r="A1643" i="20"/>
  <c r="A1644" i="20"/>
  <c r="A1645" i="20"/>
  <c r="A1646" i="20"/>
  <c r="A1647" i="20"/>
  <c r="A1648" i="20"/>
  <c r="A1649" i="20"/>
  <c r="A1650" i="20"/>
  <c r="A1651" i="20"/>
  <c r="A1652" i="20"/>
  <c r="A1653" i="20"/>
  <c r="A1654" i="20"/>
  <c r="A1655" i="20"/>
  <c r="A1656" i="20"/>
  <c r="A1657" i="20"/>
  <c r="A1658" i="20"/>
  <c r="A1659" i="20"/>
  <c r="A1660" i="20"/>
  <c r="A1192" i="20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2" i="6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" i="23"/>
  <c r="E4" i="23"/>
  <c r="F4" i="23"/>
  <c r="G4" i="23"/>
  <c r="H4" i="23"/>
  <c r="I4" i="23"/>
  <c r="J4" i="23"/>
  <c r="K4" i="23"/>
  <c r="L4" i="23"/>
  <c r="M4" i="23"/>
  <c r="N4" i="23"/>
  <c r="D4" i="23"/>
  <c r="C4" i="23"/>
  <c r="J16" i="3"/>
  <c r="K16" i="3" s="1"/>
  <c r="I16" i="3"/>
  <c r="I15" i="3"/>
  <c r="K15" i="3" s="1"/>
  <c r="J15" i="3"/>
  <c r="L1655" i="20" l="1"/>
  <c r="L1643" i="20"/>
  <c r="L1568" i="20"/>
  <c r="N1568" i="20" s="1"/>
  <c r="L1496" i="20"/>
  <c r="N1496" i="20" s="1"/>
  <c r="L1652" i="20"/>
  <c r="L1640" i="20"/>
  <c r="N1640" i="20" s="1"/>
  <c r="L1628" i="20"/>
  <c r="N1628" i="20" s="1"/>
  <c r="L1616" i="20"/>
  <c r="N1616" i="20" s="1"/>
  <c r="L1604" i="20"/>
  <c r="N1604" i="20" s="1"/>
  <c r="L1592" i="20"/>
  <c r="N1592" i="20" s="1"/>
  <c r="L1580" i="20"/>
  <c r="N1580" i="20" s="1"/>
  <c r="L1556" i="20"/>
  <c r="N1556" i="20" s="1"/>
  <c r="L1520" i="20"/>
  <c r="L1508" i="20"/>
  <c r="N1508" i="20" s="1"/>
  <c r="L1484" i="20"/>
  <c r="N1484" i="20" s="1"/>
  <c r="L1472" i="20"/>
  <c r="N1472" i="20" s="1"/>
  <c r="L1460" i="20"/>
  <c r="N1460" i="20" s="1"/>
  <c r="L1448" i="20"/>
  <c r="N1448" i="20" s="1"/>
  <c r="L1436" i="20"/>
  <c r="N1436" i="20" s="1"/>
  <c r="L1424" i="20"/>
  <c r="L1412" i="20"/>
  <c r="N1412" i="20" s="1"/>
  <c r="L1400" i="20"/>
  <c r="L1388" i="20"/>
  <c r="N1388" i="20" s="1"/>
  <c r="L1376" i="20"/>
  <c r="N1376" i="20" s="1"/>
  <c r="L1364" i="20"/>
  <c r="L1352" i="20"/>
  <c r="N1352" i="20" s="1"/>
  <c r="L1677" i="20"/>
  <c r="L1674" i="20"/>
  <c r="L1667" i="20"/>
  <c r="L1649" i="20"/>
  <c r="L1646" i="20"/>
  <c r="L1637" i="20"/>
  <c r="N1637" i="20" s="1"/>
  <c r="L1625" i="20"/>
  <c r="N1625" i="20" s="1"/>
  <c r="L1613" i="20"/>
  <c r="N1613" i="20" s="1"/>
  <c r="L1601" i="20"/>
  <c r="N1601" i="20" s="1"/>
  <c r="L1589" i="20"/>
  <c r="N1589" i="20" s="1"/>
  <c r="L1577" i="20"/>
  <c r="N1577" i="20" s="1"/>
  <c r="L1565" i="20"/>
  <c r="N1565" i="20" s="1"/>
  <c r="L1553" i="20"/>
  <c r="N1553" i="20" s="1"/>
  <c r="L1541" i="20"/>
  <c r="N1541" i="20" s="1"/>
  <c r="L1529" i="20"/>
  <c r="N1529" i="20" s="1"/>
  <c r="L1517" i="20"/>
  <c r="N1517" i="20" s="1"/>
  <c r="L1505" i="20"/>
  <c r="L1493" i="20"/>
  <c r="N1493" i="20" s="1"/>
  <c r="L1481" i="20"/>
  <c r="L1469" i="20"/>
  <c r="N1469" i="20" s="1"/>
  <c r="L1457" i="20"/>
  <c r="N1457" i="20" s="1"/>
  <c r="L1445" i="20"/>
  <c r="N1445" i="20" s="1"/>
  <c r="L1433" i="20"/>
  <c r="N1433" i="20" s="1"/>
  <c r="L1421" i="20"/>
  <c r="N1421" i="20" s="1"/>
  <c r="L1409" i="20"/>
  <c r="N1409" i="20" s="1"/>
  <c r="L1397" i="20"/>
  <c r="L1385" i="20"/>
  <c r="L1373" i="20"/>
  <c r="N1373" i="20" s="1"/>
  <c r="L1361" i="20"/>
  <c r="L1349" i="20"/>
  <c r="N1349" i="20" s="1"/>
  <c r="L1340" i="20"/>
  <c r="L1337" i="20"/>
  <c r="N1337" i="20" s="1"/>
  <c r="L1328" i="20"/>
  <c r="N1328" i="20" s="1"/>
  <c r="L1325" i="20"/>
  <c r="L1316" i="20"/>
  <c r="L1313" i="20"/>
  <c r="N1313" i="20" s="1"/>
  <c r="L1304" i="20"/>
  <c r="L1301" i="20"/>
  <c r="L1292" i="20"/>
  <c r="N1292" i="20" s="1"/>
  <c r="L1289" i="20"/>
  <c r="N1289" i="20" s="1"/>
  <c r="L1280" i="20"/>
  <c r="L1277" i="20"/>
  <c r="L1268" i="20"/>
  <c r="N1268" i="20" s="1"/>
  <c r="L1265" i="20"/>
  <c r="L1256" i="20"/>
  <c r="N1256" i="20" s="1"/>
  <c r="L1253" i="20"/>
  <c r="N1253" i="20" s="1"/>
  <c r="L1244" i="20"/>
  <c r="L1241" i="20"/>
  <c r="L1232" i="20"/>
  <c r="N1232" i="20" s="1"/>
  <c r="L1229" i="20"/>
  <c r="N1229" i="20" s="1"/>
  <c r="L1220" i="20"/>
  <c r="L1217" i="20"/>
  <c r="L1208" i="20"/>
  <c r="N1208" i="20" s="1"/>
  <c r="L1205" i="20"/>
  <c r="L1196" i="20"/>
  <c r="L1193" i="20"/>
  <c r="L1192" i="20"/>
  <c r="L1660" i="20"/>
  <c r="L1648" i="20"/>
  <c r="L1636" i="20"/>
  <c r="N1636" i="20" s="1"/>
  <c r="L1624" i="20"/>
  <c r="N1624" i="20" s="1"/>
  <c r="L1612" i="20"/>
  <c r="N1612" i="20" s="1"/>
  <c r="L1600" i="20"/>
  <c r="N1600" i="20" s="1"/>
  <c r="L1588" i="20"/>
  <c r="N1588" i="20" s="1"/>
  <c r="L1576" i="20"/>
  <c r="N1576" i="20" s="1"/>
  <c r="L1564" i="20"/>
  <c r="N1564" i="20" s="1"/>
  <c r="L1552" i="20"/>
  <c r="N1552" i="20" s="1"/>
  <c r="L1540" i="20"/>
  <c r="N1540" i="20" s="1"/>
  <c r="L1528" i="20"/>
  <c r="N1528" i="20" s="1"/>
  <c r="L1516" i="20"/>
  <c r="N1516" i="20" s="1"/>
  <c r="L1504" i="20"/>
  <c r="L1492" i="20"/>
  <c r="N1492" i="20" s="1"/>
  <c r="L1480" i="20"/>
  <c r="L1468" i="20"/>
  <c r="N1468" i="20" s="1"/>
  <c r="L1456" i="20"/>
  <c r="N1456" i="20" s="1"/>
  <c r="L1444" i="20"/>
  <c r="N1444" i="20" s="1"/>
  <c r="L1432" i="20"/>
  <c r="N1432" i="20" s="1"/>
  <c r="L1420" i="20"/>
  <c r="N1420" i="20" s="1"/>
  <c r="L1408" i="20"/>
  <c r="N1408" i="20" s="1"/>
  <c r="L1396" i="20"/>
  <c r="N1396" i="20" s="1"/>
  <c r="L1384" i="20"/>
  <c r="L1372" i="20"/>
  <c r="N1372" i="20" s="1"/>
  <c r="L1360" i="20"/>
  <c r="L1348" i="20"/>
  <c r="N1348" i="20" s="1"/>
  <c r="L1336" i="20"/>
  <c r="N1336" i="20" s="1"/>
  <c r="L1324" i="20"/>
  <c r="L1312" i="20"/>
  <c r="N1312" i="20" s="1"/>
  <c r="L1300" i="20"/>
  <c r="L1288" i="20"/>
  <c r="N1288" i="20" s="1"/>
  <c r="L1276" i="20"/>
  <c r="L1264" i="20"/>
  <c r="L1252" i="20"/>
  <c r="N1252" i="20" s="1"/>
  <c r="L1240" i="20"/>
  <c r="L1228" i="20"/>
  <c r="N1228" i="20" s="1"/>
  <c r="L1216" i="20"/>
  <c r="N1216" i="20" s="1"/>
  <c r="L1599" i="20"/>
  <c r="N1599" i="20" s="1"/>
  <c r="L1527" i="20"/>
  <c r="N1527" i="20" s="1"/>
  <c r="L1515" i="20"/>
  <c r="N1515" i="20" s="1"/>
  <c r="L1491" i="20"/>
  <c r="N1491" i="20" s="1"/>
  <c r="L1479" i="20"/>
  <c r="L1467" i="20"/>
  <c r="N1467" i="20" s="1"/>
  <c r="L1455" i="20"/>
  <c r="N1455" i="20" s="1"/>
  <c r="L1443" i="20"/>
  <c r="L1431" i="20"/>
  <c r="N1431" i="20" s="1"/>
  <c r="L1419" i="20"/>
  <c r="N1419" i="20" s="1"/>
  <c r="L1407" i="20"/>
  <c r="N1407" i="20" s="1"/>
  <c r="L1395" i="20"/>
  <c r="N1395" i="20" s="1"/>
  <c r="L1383" i="20"/>
  <c r="L1371" i="20"/>
  <c r="N1371" i="20" s="1"/>
  <c r="L1359" i="20"/>
  <c r="L1347" i="20"/>
  <c r="L1335" i="20"/>
  <c r="N1335" i="20" s="1"/>
  <c r="L1323" i="20"/>
  <c r="L1311" i="20"/>
  <c r="N1311" i="20" s="1"/>
  <c r="L1299" i="20"/>
  <c r="L1287" i="20"/>
  <c r="N1287" i="20" s="1"/>
  <c r="L1275" i="20"/>
  <c r="L1263" i="20"/>
  <c r="L1251" i="20"/>
  <c r="N1251" i="20" s="1"/>
  <c r="L1239" i="20"/>
  <c r="L1227" i="20"/>
  <c r="L1215" i="20"/>
  <c r="N1215" i="20" s="1"/>
  <c r="L1203" i="20"/>
  <c r="L1659" i="20"/>
  <c r="L1647" i="20"/>
  <c r="L1623" i="20"/>
  <c r="N1623" i="20" s="1"/>
  <c r="L1611" i="20"/>
  <c r="N1611" i="20" s="1"/>
  <c r="L1587" i="20"/>
  <c r="N1587" i="20" s="1"/>
  <c r="L1575" i="20"/>
  <c r="N1575" i="20" s="1"/>
  <c r="L1551" i="20"/>
  <c r="N1551" i="20" s="1"/>
  <c r="L1503" i="20"/>
  <c r="N1503" i="20" s="1"/>
  <c r="L1634" i="20"/>
  <c r="N1634" i="20" s="1"/>
  <c r="L1622" i="20"/>
  <c r="N1622" i="20" s="1"/>
  <c r="L1610" i="20"/>
  <c r="N1610" i="20" s="1"/>
  <c r="L1598" i="20"/>
  <c r="N1598" i="20" s="1"/>
  <c r="L1586" i="20"/>
  <c r="L1574" i="20"/>
  <c r="N1574" i="20" s="1"/>
  <c r="L1562" i="20"/>
  <c r="L1550" i="20"/>
  <c r="N1550" i="20" s="1"/>
  <c r="L1544" i="20"/>
  <c r="N1544" i="20" s="1"/>
  <c r="L1538" i="20"/>
  <c r="N1538" i="20" s="1"/>
  <c r="L1532" i="20"/>
  <c r="N1532" i="20" s="1"/>
  <c r="L1526" i="20"/>
  <c r="N1526" i="20" s="1"/>
  <c r="L1511" i="20"/>
  <c r="N1511" i="20" s="1"/>
  <c r="L1499" i="20"/>
  <c r="N1499" i="20" s="1"/>
  <c r="L1490" i="20"/>
  <c r="N1490" i="20" s="1"/>
  <c r="L1478" i="20"/>
  <c r="N1478" i="20" s="1"/>
  <c r="L1466" i="20"/>
  <c r="L1454" i="20"/>
  <c r="N1454" i="20" s="1"/>
  <c r="L1442" i="20"/>
  <c r="L1439" i="20"/>
  <c r="L1427" i="20"/>
  <c r="N1427" i="20" s="1"/>
  <c r="L1415" i="20"/>
  <c r="N1415" i="20" s="1"/>
  <c r="L1406" i="20"/>
  <c r="N1406" i="20" s="1"/>
  <c r="L1403" i="20"/>
  <c r="N1403" i="20" s="1"/>
  <c r="L1394" i="20"/>
  <c r="N1394" i="20" s="1"/>
  <c r="L1391" i="20"/>
  <c r="N1391" i="20" s="1"/>
  <c r="L1382" i="20"/>
  <c r="L1370" i="20"/>
  <c r="N1370" i="20" s="1"/>
  <c r="L1367" i="20"/>
  <c r="N1367" i="20" s="1"/>
  <c r="L1358" i="20"/>
  <c r="L1355" i="20"/>
  <c r="N1355" i="20" s="1"/>
  <c r="L1346" i="20"/>
  <c r="L1343" i="20"/>
  <c r="L1334" i="20"/>
  <c r="N1334" i="20" s="1"/>
  <c r="L1331" i="20"/>
  <c r="N1331" i="20" s="1"/>
  <c r="L1322" i="20"/>
  <c r="L1319" i="20"/>
  <c r="L1310" i="20"/>
  <c r="N1310" i="20" s="1"/>
  <c r="L1307" i="20"/>
  <c r="N1307" i="20" s="1"/>
  <c r="L1298" i="20"/>
  <c r="N1298" i="20" s="1"/>
  <c r="L1295" i="20"/>
  <c r="N1295" i="20" s="1"/>
  <c r="L1286" i="20"/>
  <c r="L1283" i="20"/>
  <c r="L1274" i="20"/>
  <c r="L1271" i="20"/>
  <c r="N1271" i="20" s="1"/>
  <c r="L1262" i="20"/>
  <c r="L1259" i="20"/>
  <c r="L1250" i="20"/>
  <c r="N1250" i="20" s="1"/>
  <c r="L1247" i="20"/>
  <c r="L1238" i="20"/>
  <c r="L1235" i="20"/>
  <c r="L1226" i="20"/>
  <c r="L1223" i="20"/>
  <c r="L1214" i="20"/>
  <c r="N1214" i="20" s="1"/>
  <c r="L1211" i="20"/>
  <c r="N1211" i="20" s="1"/>
  <c r="L1202" i="20"/>
  <c r="L1199" i="20"/>
  <c r="L1672" i="20"/>
  <c r="L1635" i="20"/>
  <c r="N1635" i="20" s="1"/>
  <c r="L1563" i="20"/>
  <c r="N1563" i="20" s="1"/>
  <c r="L1539" i="20"/>
  <c r="N1539" i="20" s="1"/>
  <c r="L1681" i="20"/>
  <c r="L1668" i="20"/>
  <c r="L1658" i="20"/>
  <c r="L1631" i="20"/>
  <c r="N1631" i="20" s="1"/>
  <c r="L1619" i="20"/>
  <c r="N1619" i="20" s="1"/>
  <c r="L1607" i="20"/>
  <c r="N1607" i="20" s="1"/>
  <c r="L1595" i="20"/>
  <c r="N1595" i="20" s="1"/>
  <c r="L1583" i="20"/>
  <c r="N1583" i="20" s="1"/>
  <c r="L1571" i="20"/>
  <c r="N1571" i="20" s="1"/>
  <c r="L1559" i="20"/>
  <c r="N1559" i="20" s="1"/>
  <c r="L1547" i="20"/>
  <c r="N1547" i="20" s="1"/>
  <c r="L1535" i="20"/>
  <c r="N1535" i="20" s="1"/>
  <c r="L1523" i="20"/>
  <c r="L1514" i="20"/>
  <c r="N1514" i="20" s="1"/>
  <c r="L1502" i="20"/>
  <c r="N1502" i="20" s="1"/>
  <c r="L1487" i="20"/>
  <c r="N1487" i="20" s="1"/>
  <c r="L1475" i="20"/>
  <c r="N1475" i="20" s="1"/>
  <c r="L1463" i="20"/>
  <c r="L1451" i="20"/>
  <c r="N1451" i="20" s="1"/>
  <c r="L1430" i="20"/>
  <c r="N1430" i="20" s="1"/>
  <c r="L1418" i="20"/>
  <c r="N1418" i="20" s="1"/>
  <c r="L1379" i="20"/>
  <c r="N1379" i="20" s="1"/>
  <c r="L1682" i="20"/>
  <c r="L1657" i="20"/>
  <c r="L1654" i="20"/>
  <c r="L1651" i="20"/>
  <c r="L1645" i="20"/>
  <c r="L1642" i="20"/>
  <c r="N1642" i="20" s="1"/>
  <c r="L1639" i="20"/>
  <c r="N1639" i="20" s="1"/>
  <c r="L1633" i="20"/>
  <c r="N1633" i="20" s="1"/>
  <c r="L1630" i="20"/>
  <c r="N1630" i="20" s="1"/>
  <c r="L1627" i="20"/>
  <c r="N1627" i="20" s="1"/>
  <c r="L1621" i="20"/>
  <c r="N1621" i="20" s="1"/>
  <c r="L1618" i="20"/>
  <c r="N1618" i="20" s="1"/>
  <c r="L1615" i="20"/>
  <c r="N1615" i="20" s="1"/>
  <c r="L1609" i="20"/>
  <c r="N1609" i="20" s="1"/>
  <c r="L1606" i="20"/>
  <c r="N1606" i="20" s="1"/>
  <c r="L1603" i="20"/>
  <c r="N1603" i="20" s="1"/>
  <c r="L1597" i="20"/>
  <c r="N1597" i="20" s="1"/>
  <c r="L1594" i="20"/>
  <c r="N1594" i="20" s="1"/>
  <c r="L1591" i="20"/>
  <c r="N1591" i="20" s="1"/>
  <c r="L1585" i="20"/>
  <c r="N1585" i="20" s="1"/>
  <c r="L1582" i="20"/>
  <c r="N1582" i="20" s="1"/>
  <c r="L1579" i="20"/>
  <c r="N1579" i="20" s="1"/>
  <c r="L1573" i="20"/>
  <c r="N1573" i="20" s="1"/>
  <c r="L1570" i="20"/>
  <c r="N1570" i="20" s="1"/>
  <c r="L1567" i="20"/>
  <c r="N1567" i="20" s="1"/>
  <c r="L1561" i="20"/>
  <c r="L1558" i="20"/>
  <c r="N1558" i="20" s="1"/>
  <c r="L1555" i="20"/>
  <c r="N1555" i="20" s="1"/>
  <c r="L1549" i="20"/>
  <c r="N1549" i="20" s="1"/>
  <c r="L1546" i="20"/>
  <c r="L1543" i="20"/>
  <c r="N1543" i="20" s="1"/>
  <c r="L1537" i="20"/>
  <c r="N1537" i="20" s="1"/>
  <c r="L1534" i="20"/>
  <c r="N1534" i="20" s="1"/>
  <c r="L1531" i="20"/>
  <c r="N1531" i="20" s="1"/>
  <c r="L1525" i="20"/>
  <c r="N1525" i="20" s="1"/>
  <c r="L1522" i="20"/>
  <c r="L1519" i="20"/>
  <c r="N1519" i="20" s="1"/>
  <c r="L1513" i="20"/>
  <c r="N1513" i="20" s="1"/>
  <c r="L1510" i="20"/>
  <c r="N1510" i="20" s="1"/>
  <c r="L1507" i="20"/>
  <c r="N1507" i="20" s="1"/>
  <c r="L1501" i="20"/>
  <c r="N1501" i="20" s="1"/>
  <c r="L1498" i="20"/>
  <c r="N1498" i="20" s="1"/>
  <c r="L1495" i="20"/>
  <c r="N1495" i="20" s="1"/>
  <c r="L1489" i="20"/>
  <c r="N1489" i="20" s="1"/>
  <c r="L1486" i="20"/>
  <c r="N1486" i="20" s="1"/>
  <c r="L1483" i="20"/>
  <c r="L1477" i="20"/>
  <c r="N1477" i="20" s="1"/>
  <c r="L1474" i="20"/>
  <c r="N1474" i="20" s="1"/>
  <c r="L1471" i="20"/>
  <c r="N1471" i="20" s="1"/>
  <c r="L1465" i="20"/>
  <c r="L1462" i="20"/>
  <c r="N1462" i="20" s="1"/>
  <c r="L1459" i="20"/>
  <c r="N1459" i="20" s="1"/>
  <c r="L1453" i="20"/>
  <c r="N1453" i="20" s="1"/>
  <c r="L1450" i="20"/>
  <c r="N1450" i="20" s="1"/>
  <c r="L1447" i="20"/>
  <c r="N1447" i="20" s="1"/>
  <c r="L1441" i="20"/>
  <c r="L1438" i="20"/>
  <c r="L1435" i="20"/>
  <c r="N1435" i="20" s="1"/>
  <c r="L1429" i="20"/>
  <c r="N1429" i="20" s="1"/>
  <c r="L1426" i="20"/>
  <c r="N1426" i="20" s="1"/>
  <c r="L1423" i="20"/>
  <c r="L1417" i="20"/>
  <c r="N1417" i="20" s="1"/>
  <c r="L1414" i="20"/>
  <c r="N1414" i="20" s="1"/>
  <c r="L1411" i="20"/>
  <c r="N1411" i="20" s="1"/>
  <c r="L1405" i="20"/>
  <c r="N1405" i="20" s="1"/>
  <c r="L1402" i="20"/>
  <c r="L1399" i="20"/>
  <c r="L1393" i="20"/>
  <c r="N1393" i="20" s="1"/>
  <c r="L1390" i="20"/>
  <c r="N1390" i="20" s="1"/>
  <c r="L1387" i="20"/>
  <c r="L1381" i="20"/>
  <c r="L1378" i="20"/>
  <c r="N1378" i="20" s="1"/>
  <c r="L1369" i="20"/>
  <c r="N1369" i="20" s="1"/>
  <c r="L1366" i="20"/>
  <c r="N1366" i="20" s="1"/>
  <c r="L1357" i="20"/>
  <c r="L1354" i="20"/>
  <c r="N1354" i="20" s="1"/>
  <c r="L1345" i="20"/>
  <c r="L1342" i="20"/>
  <c r="L1333" i="20"/>
  <c r="N1333" i="20" s="1"/>
  <c r="L1330" i="20"/>
  <c r="N1330" i="20" s="1"/>
  <c r="L1321" i="20"/>
  <c r="L1318" i="20"/>
  <c r="L1309" i="20"/>
  <c r="N1309" i="20" s="1"/>
  <c r="L1306" i="20"/>
  <c r="L1297" i="20"/>
  <c r="N1297" i="20" s="1"/>
  <c r="L1294" i="20"/>
  <c r="N1294" i="20" s="1"/>
  <c r="L1285" i="20"/>
  <c r="L1282" i="20"/>
  <c r="L1273" i="20"/>
  <c r="N1273" i="20" s="1"/>
  <c r="L1270" i="20"/>
  <c r="N1270" i="20" s="1"/>
  <c r="L1261" i="20"/>
  <c r="L1258" i="20"/>
  <c r="L1249" i="20"/>
  <c r="N1249" i="20" s="1"/>
  <c r="L1246" i="20"/>
  <c r="L1237" i="20"/>
  <c r="L1234" i="20"/>
  <c r="L1225" i="20"/>
  <c r="L1222" i="20"/>
  <c r="L1213" i="20"/>
  <c r="N1213" i="20" s="1"/>
  <c r="L1210" i="20"/>
  <c r="N1210" i="20" s="1"/>
  <c r="L1201" i="20"/>
  <c r="L1198" i="20"/>
  <c r="L1676" i="20"/>
  <c r="L1683" i="20"/>
  <c r="L1680" i="20"/>
  <c r="L1679" i="20"/>
  <c r="L1664" i="20"/>
  <c r="L1375" i="20"/>
  <c r="N1375" i="20" s="1"/>
  <c r="L1363" i="20"/>
  <c r="L1351" i="20"/>
  <c r="N1351" i="20" s="1"/>
  <c r="L1339" i="20"/>
  <c r="N1339" i="20" s="1"/>
  <c r="L1327" i="20"/>
  <c r="N1327" i="20" s="1"/>
  <c r="L1315" i="20"/>
  <c r="L1303" i="20"/>
  <c r="L1291" i="20"/>
  <c r="N1291" i="20" s="1"/>
  <c r="L1279" i="20"/>
  <c r="L1267" i="20"/>
  <c r="L1255" i="20"/>
  <c r="N1255" i="20" s="1"/>
  <c r="L1243" i="20"/>
  <c r="L1231" i="20"/>
  <c r="N1231" i="20" s="1"/>
  <c r="L1219" i="20"/>
  <c r="L1207" i="20"/>
  <c r="L1195" i="20"/>
  <c r="L1656" i="20"/>
  <c r="L1644" i="20"/>
  <c r="L1632" i="20"/>
  <c r="N1632" i="20" s="1"/>
  <c r="L1620" i="20"/>
  <c r="N1620" i="20" s="1"/>
  <c r="L1608" i="20"/>
  <c r="N1608" i="20" s="1"/>
  <c r="L1596" i="20"/>
  <c r="N1596" i="20" s="1"/>
  <c r="L1584" i="20"/>
  <c r="N1584" i="20" s="1"/>
  <c r="L1572" i="20"/>
  <c r="N1572" i="20" s="1"/>
  <c r="L1560" i="20"/>
  <c r="N1560" i="20" s="1"/>
  <c r="L1548" i="20"/>
  <c r="N1548" i="20" s="1"/>
  <c r="L1536" i="20"/>
  <c r="N1536" i="20" s="1"/>
  <c r="L1524" i="20"/>
  <c r="N1524" i="20" s="1"/>
  <c r="L1512" i="20"/>
  <c r="N1512" i="20" s="1"/>
  <c r="L1500" i="20"/>
  <c r="N1500" i="20" s="1"/>
  <c r="L1488" i="20"/>
  <c r="N1488" i="20" s="1"/>
  <c r="L1476" i="20"/>
  <c r="N1476" i="20" s="1"/>
  <c r="L1464" i="20"/>
  <c r="L1452" i="20"/>
  <c r="N1452" i="20" s="1"/>
  <c r="L1440" i="20"/>
  <c r="L1428" i="20"/>
  <c r="N1428" i="20" s="1"/>
  <c r="L1416" i="20"/>
  <c r="N1416" i="20" s="1"/>
  <c r="L1404" i="20"/>
  <c r="N1404" i="20" s="1"/>
  <c r="L1392" i="20"/>
  <c r="N1392" i="20" s="1"/>
  <c r="L1380" i="20"/>
  <c r="N1380" i="20" s="1"/>
  <c r="L1368" i="20"/>
  <c r="N1368" i="20" s="1"/>
  <c r="L1308" i="20"/>
  <c r="N1308" i="20" s="1"/>
  <c r="L1305" i="20"/>
  <c r="L1296" i="20"/>
  <c r="N1296" i="20" s="1"/>
  <c r="L1293" i="20"/>
  <c r="N1293" i="20" s="1"/>
  <c r="L1284" i="20"/>
  <c r="L1281" i="20"/>
  <c r="L1272" i="20"/>
  <c r="N1272" i="20" s="1"/>
  <c r="L1269" i="20"/>
  <c r="N1269" i="20" s="1"/>
  <c r="L1260" i="20"/>
  <c r="L1257" i="20"/>
  <c r="N1257" i="20" s="1"/>
  <c r="L1248" i="20"/>
  <c r="N1248" i="20" s="1"/>
  <c r="L1245" i="20"/>
  <c r="L1236" i="20"/>
  <c r="L1233" i="20"/>
  <c r="L1224" i="20"/>
  <c r="L1221" i="20"/>
  <c r="L1212" i="20"/>
  <c r="N1212" i="20" s="1"/>
  <c r="L1209" i="20"/>
  <c r="N1209" i="20" s="1"/>
  <c r="L1200" i="20"/>
  <c r="L1197" i="20"/>
  <c r="L1356" i="20"/>
  <c r="L1344" i="20"/>
  <c r="L1332" i="20"/>
  <c r="N1332" i="20" s="1"/>
  <c r="L1320" i="20"/>
  <c r="L1669" i="20"/>
  <c r="L1661" i="20"/>
  <c r="L1678" i="20"/>
  <c r="L1665" i="20"/>
  <c r="L1684" i="20"/>
  <c r="L1675" i="20"/>
  <c r="L1666" i="20"/>
  <c r="L1673" i="20"/>
  <c r="G1188" i="20"/>
  <c r="G1189" i="20"/>
  <c r="G1190" i="20"/>
  <c r="E107" i="26"/>
  <c r="E1791" i="20" s="1"/>
  <c r="J107" i="26"/>
  <c r="K107" i="26"/>
  <c r="C58" i="26"/>
  <c r="C1742" i="20" s="1"/>
  <c r="J58" i="26"/>
  <c r="A1687" i="20"/>
  <c r="B1687" i="20"/>
  <c r="D1687" i="20"/>
  <c r="E1687" i="20"/>
  <c r="F1687" i="20"/>
  <c r="A1688" i="20"/>
  <c r="B1688" i="20"/>
  <c r="D1688" i="20"/>
  <c r="E1688" i="20"/>
  <c r="F1688" i="20"/>
  <c r="A1689" i="20"/>
  <c r="B1689" i="20"/>
  <c r="D1689" i="20"/>
  <c r="E1689" i="20"/>
  <c r="F1689" i="20"/>
  <c r="A1690" i="20"/>
  <c r="B1690" i="20"/>
  <c r="D1690" i="20"/>
  <c r="E1690" i="20"/>
  <c r="F1690" i="20"/>
  <c r="A1691" i="20"/>
  <c r="B1691" i="20"/>
  <c r="D1691" i="20"/>
  <c r="E1691" i="20"/>
  <c r="F1691" i="20"/>
  <c r="A1692" i="20"/>
  <c r="B1692" i="20"/>
  <c r="D1692" i="20"/>
  <c r="E1692" i="20"/>
  <c r="F1692" i="20"/>
  <c r="A1693" i="20"/>
  <c r="B1693" i="20"/>
  <c r="D1693" i="20"/>
  <c r="E1693" i="20"/>
  <c r="F1693" i="20"/>
  <c r="A1694" i="20"/>
  <c r="B1694" i="20"/>
  <c r="D1694" i="20"/>
  <c r="E1694" i="20"/>
  <c r="F1694" i="20"/>
  <c r="A1695" i="20"/>
  <c r="B1695" i="20"/>
  <c r="D1695" i="20"/>
  <c r="E1695" i="20"/>
  <c r="F1695" i="20"/>
  <c r="A1696" i="20"/>
  <c r="B1696" i="20"/>
  <c r="D1696" i="20"/>
  <c r="E1696" i="20"/>
  <c r="F1696" i="20"/>
  <c r="A1697" i="20"/>
  <c r="B1697" i="20"/>
  <c r="D1697" i="20"/>
  <c r="E1697" i="20"/>
  <c r="F1697" i="20"/>
  <c r="A1698" i="20"/>
  <c r="B1698" i="20"/>
  <c r="D1698" i="20"/>
  <c r="E1698" i="20"/>
  <c r="F1698" i="20"/>
  <c r="A1699" i="20"/>
  <c r="B1699" i="20"/>
  <c r="D1699" i="20"/>
  <c r="E1699" i="20"/>
  <c r="F1699" i="20"/>
  <c r="A1700" i="20"/>
  <c r="B1700" i="20"/>
  <c r="D1700" i="20"/>
  <c r="E1700" i="20"/>
  <c r="F1700" i="20"/>
  <c r="A1701" i="20"/>
  <c r="B1701" i="20"/>
  <c r="D1701" i="20"/>
  <c r="E1701" i="20"/>
  <c r="F1701" i="20"/>
  <c r="A1702" i="20"/>
  <c r="B1702" i="20"/>
  <c r="C1702" i="20"/>
  <c r="D1702" i="20"/>
  <c r="E1702" i="20"/>
  <c r="F1702" i="20"/>
  <c r="A1703" i="20"/>
  <c r="B1703" i="20"/>
  <c r="D1703" i="20"/>
  <c r="E1703" i="20"/>
  <c r="F1703" i="20"/>
  <c r="A1704" i="20"/>
  <c r="B1704" i="20"/>
  <c r="D1704" i="20"/>
  <c r="E1704" i="20"/>
  <c r="F1704" i="20"/>
  <c r="A1705" i="20"/>
  <c r="B1705" i="20"/>
  <c r="D1705" i="20"/>
  <c r="E1705" i="20"/>
  <c r="F1705" i="20"/>
  <c r="A1706" i="20"/>
  <c r="B1706" i="20"/>
  <c r="D1706" i="20"/>
  <c r="E1706" i="20"/>
  <c r="F1706" i="20"/>
  <c r="A1707" i="20"/>
  <c r="B1707" i="20"/>
  <c r="D1707" i="20"/>
  <c r="E1707" i="20"/>
  <c r="F1707" i="20"/>
  <c r="A1708" i="20"/>
  <c r="B1708" i="20"/>
  <c r="D1708" i="20"/>
  <c r="E1708" i="20"/>
  <c r="F1708" i="20"/>
  <c r="A1709" i="20"/>
  <c r="B1709" i="20"/>
  <c r="D1709" i="20"/>
  <c r="E1709" i="20"/>
  <c r="F1709" i="20"/>
  <c r="A1710" i="20"/>
  <c r="B1710" i="20"/>
  <c r="D1710" i="20"/>
  <c r="E1710" i="20"/>
  <c r="F1710" i="20"/>
  <c r="A1711" i="20"/>
  <c r="B1711" i="20"/>
  <c r="D1711" i="20"/>
  <c r="E1711" i="20"/>
  <c r="F1711" i="20"/>
  <c r="A1712" i="20"/>
  <c r="B1712" i="20"/>
  <c r="D1712" i="20"/>
  <c r="E1712" i="20"/>
  <c r="F1712" i="20"/>
  <c r="A1713" i="20"/>
  <c r="B1713" i="20"/>
  <c r="D1713" i="20"/>
  <c r="E1713" i="20"/>
  <c r="F1713" i="20"/>
  <c r="A1714" i="20"/>
  <c r="B1714" i="20"/>
  <c r="C1714" i="20"/>
  <c r="D1714" i="20"/>
  <c r="E1714" i="20"/>
  <c r="F1714" i="20"/>
  <c r="A1715" i="20"/>
  <c r="B1715" i="20"/>
  <c r="C1715" i="20"/>
  <c r="D1715" i="20"/>
  <c r="E1715" i="20"/>
  <c r="F1715" i="20"/>
  <c r="A1716" i="20"/>
  <c r="B1716" i="20"/>
  <c r="D1716" i="20"/>
  <c r="E1716" i="20"/>
  <c r="F1716" i="20"/>
  <c r="A1717" i="20"/>
  <c r="B1717" i="20"/>
  <c r="D1717" i="20"/>
  <c r="E1717" i="20"/>
  <c r="F1717" i="20"/>
  <c r="A1718" i="20"/>
  <c r="B1718" i="20"/>
  <c r="D1718" i="20"/>
  <c r="E1718" i="20"/>
  <c r="F1718" i="20"/>
  <c r="A1719" i="20"/>
  <c r="B1719" i="20"/>
  <c r="D1719" i="20"/>
  <c r="E1719" i="20"/>
  <c r="F1719" i="20"/>
  <c r="A1720" i="20"/>
  <c r="B1720" i="20"/>
  <c r="D1720" i="20"/>
  <c r="E1720" i="20"/>
  <c r="F1720" i="20"/>
  <c r="A1721" i="20"/>
  <c r="B1721" i="20"/>
  <c r="D1721" i="20"/>
  <c r="E1721" i="20"/>
  <c r="F1721" i="20"/>
  <c r="A1722" i="20"/>
  <c r="B1722" i="20"/>
  <c r="D1722" i="20"/>
  <c r="E1722" i="20"/>
  <c r="F1722" i="20"/>
  <c r="A1723" i="20"/>
  <c r="B1723" i="20"/>
  <c r="C1723" i="20"/>
  <c r="D1723" i="20"/>
  <c r="E1723" i="20"/>
  <c r="F1723" i="20"/>
  <c r="A1724" i="20"/>
  <c r="B1724" i="20"/>
  <c r="C1724" i="20"/>
  <c r="D1724" i="20"/>
  <c r="E1724" i="20"/>
  <c r="F1724" i="20"/>
  <c r="A1725" i="20"/>
  <c r="B1725" i="20"/>
  <c r="D1725" i="20"/>
  <c r="E1725" i="20"/>
  <c r="F1725" i="20"/>
  <c r="A1726" i="20"/>
  <c r="B1726" i="20"/>
  <c r="D1726" i="20"/>
  <c r="E1726" i="20"/>
  <c r="F1726" i="20"/>
  <c r="A1727" i="20"/>
  <c r="B1727" i="20"/>
  <c r="D1727" i="20"/>
  <c r="E1727" i="20"/>
  <c r="F1727" i="20"/>
  <c r="A1728" i="20"/>
  <c r="B1728" i="20"/>
  <c r="D1728" i="20"/>
  <c r="E1728" i="20"/>
  <c r="F1728" i="20"/>
  <c r="A1729" i="20"/>
  <c r="B1729" i="20"/>
  <c r="D1729" i="20"/>
  <c r="E1729" i="20"/>
  <c r="F1729" i="20"/>
  <c r="A1730" i="20"/>
  <c r="B1730" i="20"/>
  <c r="D1730" i="20"/>
  <c r="E1730" i="20"/>
  <c r="F1730" i="20"/>
  <c r="A1731" i="20"/>
  <c r="B1731" i="20"/>
  <c r="D1731" i="20"/>
  <c r="E1731" i="20"/>
  <c r="F1731" i="20"/>
  <c r="A1732" i="20"/>
  <c r="B1732" i="20"/>
  <c r="D1732" i="20"/>
  <c r="E1732" i="20"/>
  <c r="F1732" i="20"/>
  <c r="A1733" i="20"/>
  <c r="B1733" i="20"/>
  <c r="D1733" i="20"/>
  <c r="E1733" i="20"/>
  <c r="F1733" i="20"/>
  <c r="A1734" i="20"/>
  <c r="B1734" i="20"/>
  <c r="D1734" i="20"/>
  <c r="E1734" i="20"/>
  <c r="F1734" i="20"/>
  <c r="A1735" i="20"/>
  <c r="B1735" i="20"/>
  <c r="D1735" i="20"/>
  <c r="E1735" i="20"/>
  <c r="F1735" i="20"/>
  <c r="A1736" i="20"/>
  <c r="B1736" i="20"/>
  <c r="D1736" i="20"/>
  <c r="E1736" i="20"/>
  <c r="F1736" i="20"/>
  <c r="A1737" i="20"/>
  <c r="B1737" i="20"/>
  <c r="D1737" i="20"/>
  <c r="E1737" i="20"/>
  <c r="F1737" i="20"/>
  <c r="A1738" i="20"/>
  <c r="B1738" i="20"/>
  <c r="D1738" i="20"/>
  <c r="E1738" i="20"/>
  <c r="F1738" i="20"/>
  <c r="A1739" i="20"/>
  <c r="B1739" i="20"/>
  <c r="D1739" i="20"/>
  <c r="E1739" i="20"/>
  <c r="F1739" i="20"/>
  <c r="A1740" i="20"/>
  <c r="B1740" i="20"/>
  <c r="D1740" i="20"/>
  <c r="E1740" i="20"/>
  <c r="F1740" i="20"/>
  <c r="A1741" i="20"/>
  <c r="B1741" i="20"/>
  <c r="D1741" i="20"/>
  <c r="E1741" i="20"/>
  <c r="F1741" i="20"/>
  <c r="A1742" i="20"/>
  <c r="B1742" i="20"/>
  <c r="D1742" i="20"/>
  <c r="E1742" i="20"/>
  <c r="F1742" i="20"/>
  <c r="A1743" i="20"/>
  <c r="B1743" i="20"/>
  <c r="C1743" i="20"/>
  <c r="D1743" i="20"/>
  <c r="E1743" i="20"/>
  <c r="F1743" i="20"/>
  <c r="A1744" i="20"/>
  <c r="B1744" i="20"/>
  <c r="D1744" i="20"/>
  <c r="E1744" i="20"/>
  <c r="F1744" i="20"/>
  <c r="A1745" i="20"/>
  <c r="B1745" i="20"/>
  <c r="D1745" i="20"/>
  <c r="E1745" i="20"/>
  <c r="F1745" i="20"/>
  <c r="A1746" i="20"/>
  <c r="B1746" i="20"/>
  <c r="D1746" i="20"/>
  <c r="E1746" i="20"/>
  <c r="F1746" i="20"/>
  <c r="A1747" i="20"/>
  <c r="B1747" i="20"/>
  <c r="D1747" i="20"/>
  <c r="E1747" i="20"/>
  <c r="F1747" i="20"/>
  <c r="A1748" i="20"/>
  <c r="B1748" i="20"/>
  <c r="D1748" i="20"/>
  <c r="E1748" i="20"/>
  <c r="F1748" i="20"/>
  <c r="A1749" i="20"/>
  <c r="B1749" i="20"/>
  <c r="D1749" i="20"/>
  <c r="E1749" i="20"/>
  <c r="F1749" i="20"/>
  <c r="A1750" i="20"/>
  <c r="B1750" i="20"/>
  <c r="D1750" i="20"/>
  <c r="E1750" i="20"/>
  <c r="F1750" i="20"/>
  <c r="A1751" i="20"/>
  <c r="B1751" i="20"/>
  <c r="D1751" i="20"/>
  <c r="E1751" i="20"/>
  <c r="F1751" i="20"/>
  <c r="A1752" i="20"/>
  <c r="B1752" i="20"/>
  <c r="D1752" i="20"/>
  <c r="E1752" i="20"/>
  <c r="F1752" i="20"/>
  <c r="A1753" i="20"/>
  <c r="B1753" i="20"/>
  <c r="D1753" i="20"/>
  <c r="E1753" i="20"/>
  <c r="F1753" i="20"/>
  <c r="A1754" i="20"/>
  <c r="B1754" i="20"/>
  <c r="D1754" i="20"/>
  <c r="E1754" i="20"/>
  <c r="F1754" i="20"/>
  <c r="A1755" i="20"/>
  <c r="B1755" i="20"/>
  <c r="D1755" i="20"/>
  <c r="E1755" i="20"/>
  <c r="F1755" i="20"/>
  <c r="A1756" i="20"/>
  <c r="B1756" i="20"/>
  <c r="D1756" i="20"/>
  <c r="E1756" i="20"/>
  <c r="F1756" i="20"/>
  <c r="A1757" i="20"/>
  <c r="B1757" i="20"/>
  <c r="D1757" i="20"/>
  <c r="E1757" i="20"/>
  <c r="F1757" i="20"/>
  <c r="A1758" i="20"/>
  <c r="B1758" i="20"/>
  <c r="D1758" i="20"/>
  <c r="E1758" i="20"/>
  <c r="F1758" i="20"/>
  <c r="A1759" i="20"/>
  <c r="B1759" i="20"/>
  <c r="C1759" i="20"/>
  <c r="D1759" i="20"/>
  <c r="E1759" i="20"/>
  <c r="F1759" i="20"/>
  <c r="A1760" i="20"/>
  <c r="B1760" i="20"/>
  <c r="C1760" i="20"/>
  <c r="D1760" i="20"/>
  <c r="E1760" i="20"/>
  <c r="F1760" i="20"/>
  <c r="A1761" i="20"/>
  <c r="B1761" i="20"/>
  <c r="D1761" i="20"/>
  <c r="E1761" i="20"/>
  <c r="F1761" i="20"/>
  <c r="A1762" i="20"/>
  <c r="B1762" i="20"/>
  <c r="D1762" i="20"/>
  <c r="E1762" i="20"/>
  <c r="F1762" i="20"/>
  <c r="A1763" i="20"/>
  <c r="B1763" i="20"/>
  <c r="D1763" i="20"/>
  <c r="E1763" i="20"/>
  <c r="F1763" i="20"/>
  <c r="A1764" i="20"/>
  <c r="B1764" i="20"/>
  <c r="D1764" i="20"/>
  <c r="E1764" i="20"/>
  <c r="F1764" i="20"/>
  <c r="A1765" i="20"/>
  <c r="B1765" i="20"/>
  <c r="D1765" i="20"/>
  <c r="E1765" i="20"/>
  <c r="F1765" i="20"/>
  <c r="A1766" i="20"/>
  <c r="B1766" i="20"/>
  <c r="D1766" i="20"/>
  <c r="E1766" i="20"/>
  <c r="F1766" i="20"/>
  <c r="A1767" i="20"/>
  <c r="B1767" i="20"/>
  <c r="D1767" i="20"/>
  <c r="E1767" i="20"/>
  <c r="F1767" i="20"/>
  <c r="A1768" i="20"/>
  <c r="B1768" i="20"/>
  <c r="D1768" i="20"/>
  <c r="E1768" i="20"/>
  <c r="F1768" i="20"/>
  <c r="A1769" i="20"/>
  <c r="B1769" i="20"/>
  <c r="D1769" i="20"/>
  <c r="E1769" i="20"/>
  <c r="F1769" i="20"/>
  <c r="A1770" i="20"/>
  <c r="B1770" i="20"/>
  <c r="D1770" i="20"/>
  <c r="E1770" i="20"/>
  <c r="F1770" i="20"/>
  <c r="A1771" i="20"/>
  <c r="B1771" i="20"/>
  <c r="D1771" i="20"/>
  <c r="E1771" i="20"/>
  <c r="F1771" i="20"/>
  <c r="A1772" i="20"/>
  <c r="B1772" i="20"/>
  <c r="D1772" i="20"/>
  <c r="E1772" i="20"/>
  <c r="F1772" i="20"/>
  <c r="A1773" i="20"/>
  <c r="B1773" i="20"/>
  <c r="C1773" i="20"/>
  <c r="D1773" i="20"/>
  <c r="E1773" i="20"/>
  <c r="F1773" i="20"/>
  <c r="A1774" i="20"/>
  <c r="B1774" i="20"/>
  <c r="C1774" i="20"/>
  <c r="D1774" i="20"/>
  <c r="E1774" i="20"/>
  <c r="F1774" i="20"/>
  <c r="A1775" i="20"/>
  <c r="B1775" i="20"/>
  <c r="D1775" i="20"/>
  <c r="E1775" i="20"/>
  <c r="F1775" i="20"/>
  <c r="A1776" i="20"/>
  <c r="B1776" i="20"/>
  <c r="D1776" i="20"/>
  <c r="E1776" i="20"/>
  <c r="F1776" i="20"/>
  <c r="A1777" i="20"/>
  <c r="B1777" i="20"/>
  <c r="D1777" i="20"/>
  <c r="E1777" i="20"/>
  <c r="F1777" i="20"/>
  <c r="A1778" i="20"/>
  <c r="B1778" i="20"/>
  <c r="D1778" i="20"/>
  <c r="E1778" i="20"/>
  <c r="F1778" i="20"/>
  <c r="A1779" i="20"/>
  <c r="B1779" i="20"/>
  <c r="D1779" i="20"/>
  <c r="E1779" i="20"/>
  <c r="F1779" i="20"/>
  <c r="A1780" i="20"/>
  <c r="B1780" i="20"/>
  <c r="D1780" i="20"/>
  <c r="E1780" i="20"/>
  <c r="F1780" i="20"/>
  <c r="A1781" i="20"/>
  <c r="B1781" i="20"/>
  <c r="D1781" i="20"/>
  <c r="E1781" i="20"/>
  <c r="F1781" i="20"/>
  <c r="A1782" i="20"/>
  <c r="B1782" i="20"/>
  <c r="D1782" i="20"/>
  <c r="E1782" i="20"/>
  <c r="F1782" i="20"/>
  <c r="A1783" i="20"/>
  <c r="B1783" i="20"/>
  <c r="D1783" i="20"/>
  <c r="E1783" i="20"/>
  <c r="F1783" i="20"/>
  <c r="A1784" i="20"/>
  <c r="B1784" i="20"/>
  <c r="D1784" i="20"/>
  <c r="E1784" i="20"/>
  <c r="F1784" i="20"/>
  <c r="A1785" i="20"/>
  <c r="B1785" i="20"/>
  <c r="D1785" i="20"/>
  <c r="E1785" i="20"/>
  <c r="F1785" i="20"/>
  <c r="A1786" i="20"/>
  <c r="B1786" i="20"/>
  <c r="D1786" i="20"/>
  <c r="E1786" i="20"/>
  <c r="F1786" i="20"/>
  <c r="A1787" i="20"/>
  <c r="B1787" i="20"/>
  <c r="D1787" i="20"/>
  <c r="E1787" i="20"/>
  <c r="F1787" i="20"/>
  <c r="A1788" i="20"/>
  <c r="B1788" i="20"/>
  <c r="D1788" i="20"/>
  <c r="E1788" i="20"/>
  <c r="F1788" i="20"/>
  <c r="A1789" i="20"/>
  <c r="B1789" i="20"/>
  <c r="D1789" i="20"/>
  <c r="E1789" i="20"/>
  <c r="F1789" i="20"/>
  <c r="A1790" i="20"/>
  <c r="B1790" i="20"/>
  <c r="D1790" i="20"/>
  <c r="E1790" i="20"/>
  <c r="F1790" i="20"/>
  <c r="A1791" i="20"/>
  <c r="B1791" i="20"/>
  <c r="C1791" i="20"/>
  <c r="D1791" i="20"/>
  <c r="F1791" i="20"/>
  <c r="A1792" i="20"/>
  <c r="B1792" i="20"/>
  <c r="C1792" i="20"/>
  <c r="D1792" i="20"/>
  <c r="E1792" i="20"/>
  <c r="F1792" i="20"/>
  <c r="A1793" i="20"/>
  <c r="B1793" i="20"/>
  <c r="D1793" i="20"/>
  <c r="E1793" i="20"/>
  <c r="F1793" i="20"/>
  <c r="A1794" i="20"/>
  <c r="B1794" i="20"/>
  <c r="D1794" i="20"/>
  <c r="E1794" i="20"/>
  <c r="F1794" i="20"/>
  <c r="A1795" i="20"/>
  <c r="B1795" i="20"/>
  <c r="D1795" i="20"/>
  <c r="E1795" i="20"/>
  <c r="F1795" i="20"/>
  <c r="A1796" i="20"/>
  <c r="B1796" i="20"/>
  <c r="D1796" i="20"/>
  <c r="E1796" i="20"/>
  <c r="F1796" i="20"/>
  <c r="A1797" i="20"/>
  <c r="B1797" i="20"/>
  <c r="D1797" i="20"/>
  <c r="E1797" i="20"/>
  <c r="F1797" i="20"/>
  <c r="A1798" i="20"/>
  <c r="B1798" i="20"/>
  <c r="D1798" i="20"/>
  <c r="E1798" i="20"/>
  <c r="F1798" i="20"/>
  <c r="A1799" i="20"/>
  <c r="B1799" i="20"/>
  <c r="D1799" i="20"/>
  <c r="E1799" i="20"/>
  <c r="F1799" i="20"/>
  <c r="A1800" i="20"/>
  <c r="B1800" i="20"/>
  <c r="D1800" i="20"/>
  <c r="E1800" i="20"/>
  <c r="F1800" i="20"/>
  <c r="A1801" i="20"/>
  <c r="B1801" i="20"/>
  <c r="D1801" i="20"/>
  <c r="E1801" i="20"/>
  <c r="F1801" i="20"/>
  <c r="A1802" i="20"/>
  <c r="B1802" i="20"/>
  <c r="D1802" i="20"/>
  <c r="E1802" i="20"/>
  <c r="F1802" i="20"/>
  <c r="A1803" i="20"/>
  <c r="B1803" i="20"/>
  <c r="D1803" i="20"/>
  <c r="E1803" i="20"/>
  <c r="F1803" i="20"/>
  <c r="A1804" i="20"/>
  <c r="B1804" i="20"/>
  <c r="D1804" i="20"/>
  <c r="E1804" i="20"/>
  <c r="F1804" i="20"/>
  <c r="A1805" i="20"/>
  <c r="B1805" i="20"/>
  <c r="D1805" i="20"/>
  <c r="E1805" i="20"/>
  <c r="F1805" i="20"/>
  <c r="A1806" i="20"/>
  <c r="B1806" i="20"/>
  <c r="D1806" i="20"/>
  <c r="E1806" i="20"/>
  <c r="F1806" i="20"/>
  <c r="A1807" i="20"/>
  <c r="B1807" i="20"/>
  <c r="D1807" i="20"/>
  <c r="E1807" i="20"/>
  <c r="F1807" i="20"/>
  <c r="A1808" i="20"/>
  <c r="B1808" i="20"/>
  <c r="D1808" i="20"/>
  <c r="E1808" i="20"/>
  <c r="F1808" i="20"/>
  <c r="A1809" i="20"/>
  <c r="B1809" i="20"/>
  <c r="C1809" i="20"/>
  <c r="D1809" i="20"/>
  <c r="E1809" i="20"/>
  <c r="F1809" i="20"/>
  <c r="A1810" i="20"/>
  <c r="B1810" i="20"/>
  <c r="C1810" i="20"/>
  <c r="D1810" i="20"/>
  <c r="E1810" i="20"/>
  <c r="F1810" i="20"/>
  <c r="A1811" i="20"/>
  <c r="B1811" i="20"/>
  <c r="D1811" i="20"/>
  <c r="E1811" i="20"/>
  <c r="F1811" i="20"/>
  <c r="A1812" i="20"/>
  <c r="B1812" i="20"/>
  <c r="D1812" i="20"/>
  <c r="E1812" i="20"/>
  <c r="F1812" i="20"/>
  <c r="A1813" i="20"/>
  <c r="B1813" i="20"/>
  <c r="D1813" i="20"/>
  <c r="E1813" i="20"/>
  <c r="F1813" i="20"/>
  <c r="A1814" i="20"/>
  <c r="B1814" i="20"/>
  <c r="D1814" i="20"/>
  <c r="E1814" i="20"/>
  <c r="F1814" i="20"/>
  <c r="A1815" i="20"/>
  <c r="B1815" i="20"/>
  <c r="D1815" i="20"/>
  <c r="E1815" i="20"/>
  <c r="F1815" i="20"/>
  <c r="A1816" i="20"/>
  <c r="B1816" i="20"/>
  <c r="D1816" i="20"/>
  <c r="E1816" i="20"/>
  <c r="F1816" i="20"/>
  <c r="A1817" i="20"/>
  <c r="B1817" i="20"/>
  <c r="D1817" i="20"/>
  <c r="E1817" i="20"/>
  <c r="F1817" i="20"/>
  <c r="A1818" i="20"/>
  <c r="B1818" i="20"/>
  <c r="D1818" i="20"/>
  <c r="E1818" i="20"/>
  <c r="F1818" i="20"/>
  <c r="A1819" i="20"/>
  <c r="B1819" i="20"/>
  <c r="D1819" i="20"/>
  <c r="E1819" i="20"/>
  <c r="F1819" i="20"/>
  <c r="A1820" i="20"/>
  <c r="B1820" i="20"/>
  <c r="D1820" i="20"/>
  <c r="E1820" i="20"/>
  <c r="F1820" i="20"/>
  <c r="A1821" i="20"/>
  <c r="B1821" i="20"/>
  <c r="D1821" i="20"/>
  <c r="E1821" i="20"/>
  <c r="F1821" i="20"/>
  <c r="A1822" i="20"/>
  <c r="B1822" i="20"/>
  <c r="D1822" i="20"/>
  <c r="E1822" i="20"/>
  <c r="F1822" i="20"/>
  <c r="A1823" i="20"/>
  <c r="B1823" i="20"/>
  <c r="C1823" i="20"/>
  <c r="D1823" i="20"/>
  <c r="E1823" i="20"/>
  <c r="F1823" i="20"/>
  <c r="A1824" i="20"/>
  <c r="B1824" i="20"/>
  <c r="C1824" i="20"/>
  <c r="D1824" i="20"/>
  <c r="E1824" i="20"/>
  <c r="F1824" i="20"/>
  <c r="A1825" i="20"/>
  <c r="B1825" i="20"/>
  <c r="D1825" i="20"/>
  <c r="E1825" i="20"/>
  <c r="F1825" i="20"/>
  <c r="A1826" i="20"/>
  <c r="B1826" i="20"/>
  <c r="D1826" i="20"/>
  <c r="E1826" i="20"/>
  <c r="F1826" i="20"/>
  <c r="A1827" i="20"/>
  <c r="B1827" i="20"/>
  <c r="D1827" i="20"/>
  <c r="E1827" i="20"/>
  <c r="F1827" i="20"/>
  <c r="A1828" i="20"/>
  <c r="B1828" i="20"/>
  <c r="D1828" i="20"/>
  <c r="E1828" i="20"/>
  <c r="F1828" i="20"/>
  <c r="A1829" i="20"/>
  <c r="B1829" i="20"/>
  <c r="D1829" i="20"/>
  <c r="E1829" i="20"/>
  <c r="F1829" i="20"/>
  <c r="A1830" i="20"/>
  <c r="B1830" i="20"/>
  <c r="D1830" i="20"/>
  <c r="E1830" i="20"/>
  <c r="F1830" i="20"/>
  <c r="A1831" i="20"/>
  <c r="B1831" i="20"/>
  <c r="D1831" i="20"/>
  <c r="E1831" i="20"/>
  <c r="F1831" i="20"/>
  <c r="A1832" i="20"/>
  <c r="B1832" i="20"/>
  <c r="D1832" i="20"/>
  <c r="E1832" i="20"/>
  <c r="F1832" i="20"/>
  <c r="A1833" i="20"/>
  <c r="B1833" i="20"/>
  <c r="D1833" i="20"/>
  <c r="E1833" i="20"/>
  <c r="F1833" i="20"/>
  <c r="A1834" i="20"/>
  <c r="B1834" i="20"/>
  <c r="D1834" i="20"/>
  <c r="E1834" i="20"/>
  <c r="F1834" i="20"/>
  <c r="A1835" i="20"/>
  <c r="B1835" i="20"/>
  <c r="D1835" i="20"/>
  <c r="E1835" i="20"/>
  <c r="F1835" i="20"/>
  <c r="A1836" i="20"/>
  <c r="B1836" i="20"/>
  <c r="D1836" i="20"/>
  <c r="E1836" i="20"/>
  <c r="F1836" i="20"/>
  <c r="A1837" i="20"/>
  <c r="B1837" i="20"/>
  <c r="D1837" i="20"/>
  <c r="E1837" i="20"/>
  <c r="F1837" i="20"/>
  <c r="A1838" i="20"/>
  <c r="B1838" i="20"/>
  <c r="D1838" i="20"/>
  <c r="E1838" i="20"/>
  <c r="F1838" i="20"/>
  <c r="A1839" i="20"/>
  <c r="B1839" i="20"/>
  <c r="D1839" i="20"/>
  <c r="E1839" i="20"/>
  <c r="F1839" i="20"/>
  <c r="A1840" i="20"/>
  <c r="B1840" i="20"/>
  <c r="D1840" i="20"/>
  <c r="E1840" i="20"/>
  <c r="F1840" i="20"/>
  <c r="A1841" i="20"/>
  <c r="B1841" i="20"/>
  <c r="C1841" i="20"/>
  <c r="D1841" i="20"/>
  <c r="E1841" i="20"/>
  <c r="F1841" i="20"/>
  <c r="A1842" i="20"/>
  <c r="B1842" i="20"/>
  <c r="C1842" i="20"/>
  <c r="D1842" i="20"/>
  <c r="E1842" i="20"/>
  <c r="F1842" i="20"/>
  <c r="A1843" i="20"/>
  <c r="B1843" i="20"/>
  <c r="D1843" i="20"/>
  <c r="E1843" i="20"/>
  <c r="F1843" i="20"/>
  <c r="A1844" i="20"/>
  <c r="B1844" i="20"/>
  <c r="D1844" i="20"/>
  <c r="E1844" i="20"/>
  <c r="F1844" i="20"/>
  <c r="A1845" i="20"/>
  <c r="B1845" i="20"/>
  <c r="D1845" i="20"/>
  <c r="E1845" i="20"/>
  <c r="F1845" i="20"/>
  <c r="A1846" i="20"/>
  <c r="B1846" i="20"/>
  <c r="D1846" i="20"/>
  <c r="E1846" i="20"/>
  <c r="F1846" i="20"/>
  <c r="A1847" i="20"/>
  <c r="B1847" i="20"/>
  <c r="D1847" i="20"/>
  <c r="E1847" i="20"/>
  <c r="F1847" i="20"/>
  <c r="A1848" i="20"/>
  <c r="B1848" i="20"/>
  <c r="D1848" i="20"/>
  <c r="E1848" i="20"/>
  <c r="F1848" i="20"/>
  <c r="A1849" i="20"/>
  <c r="B1849" i="20"/>
  <c r="D1849" i="20"/>
  <c r="E1849" i="20"/>
  <c r="F1849" i="20"/>
  <c r="A1850" i="20"/>
  <c r="B1850" i="20"/>
  <c r="D1850" i="20"/>
  <c r="E1850" i="20"/>
  <c r="F1850" i="20"/>
  <c r="A1851" i="20"/>
  <c r="B1851" i="20"/>
  <c r="D1851" i="20"/>
  <c r="E1851" i="20"/>
  <c r="F1851" i="20"/>
  <c r="A1852" i="20"/>
  <c r="B1852" i="20"/>
  <c r="D1852" i="20"/>
  <c r="E1852" i="20"/>
  <c r="F1852" i="20"/>
  <c r="A1853" i="20"/>
  <c r="B1853" i="20"/>
  <c r="D1853" i="20"/>
  <c r="E1853" i="20"/>
  <c r="F1853" i="20"/>
  <c r="A1854" i="20"/>
  <c r="B1854" i="20"/>
  <c r="D1854" i="20"/>
  <c r="E1854" i="20"/>
  <c r="F1854" i="20"/>
  <c r="A1855" i="20"/>
  <c r="B1855" i="20"/>
  <c r="D1855" i="20"/>
  <c r="E1855" i="20"/>
  <c r="F1855" i="20"/>
  <c r="A1856" i="20"/>
  <c r="B1856" i="20"/>
  <c r="C1856" i="20"/>
  <c r="D1856" i="20"/>
  <c r="E1856" i="20"/>
  <c r="F1856" i="20"/>
  <c r="A1857" i="20"/>
  <c r="B1857" i="20"/>
  <c r="C1857" i="20"/>
  <c r="D1857" i="20"/>
  <c r="E1857" i="20"/>
  <c r="F1857" i="20"/>
  <c r="A1858" i="20"/>
  <c r="B1858" i="20"/>
  <c r="D1858" i="20"/>
  <c r="E1858" i="20"/>
  <c r="F1858" i="20"/>
  <c r="A1859" i="20"/>
  <c r="B1859" i="20"/>
  <c r="D1859" i="20"/>
  <c r="E1859" i="20"/>
  <c r="F1859" i="20"/>
  <c r="A1860" i="20"/>
  <c r="B1860" i="20"/>
  <c r="D1860" i="20"/>
  <c r="E1860" i="20"/>
  <c r="F1860" i="20"/>
  <c r="A1861" i="20"/>
  <c r="B1861" i="20"/>
  <c r="D1861" i="20"/>
  <c r="E1861" i="20"/>
  <c r="F1861" i="20"/>
  <c r="A1862" i="20"/>
  <c r="B1862" i="20"/>
  <c r="D1862" i="20"/>
  <c r="E1862" i="20"/>
  <c r="F1862" i="20"/>
  <c r="A1863" i="20"/>
  <c r="B1863" i="20"/>
  <c r="D1863" i="20"/>
  <c r="E1863" i="20"/>
  <c r="F1863" i="20"/>
  <c r="A1864" i="20"/>
  <c r="B1864" i="20"/>
  <c r="D1864" i="20"/>
  <c r="E1864" i="20"/>
  <c r="F1864" i="20"/>
  <c r="A1865" i="20"/>
  <c r="B1865" i="20"/>
  <c r="D1865" i="20"/>
  <c r="E1865" i="20"/>
  <c r="F1865" i="20"/>
  <c r="A1866" i="20"/>
  <c r="B1866" i="20"/>
  <c r="D1866" i="20"/>
  <c r="E1866" i="20"/>
  <c r="F1866" i="20"/>
  <c r="A1867" i="20"/>
  <c r="B1867" i="20"/>
  <c r="D1867" i="20"/>
  <c r="E1867" i="20"/>
  <c r="F1867" i="20"/>
  <c r="A1868" i="20"/>
  <c r="B1868" i="20"/>
  <c r="D1868" i="20"/>
  <c r="E1868" i="20"/>
  <c r="F1868" i="20"/>
  <c r="A1869" i="20"/>
  <c r="B1869" i="20"/>
  <c r="D1869" i="20"/>
  <c r="E1869" i="20"/>
  <c r="F1869" i="20"/>
  <c r="A1870" i="20"/>
  <c r="B1870" i="20"/>
  <c r="D1870" i="20"/>
  <c r="E1870" i="20"/>
  <c r="F1870" i="20"/>
  <c r="A1871" i="20"/>
  <c r="B1871" i="20"/>
  <c r="D1871" i="20"/>
  <c r="E1871" i="20"/>
  <c r="F1871" i="20"/>
  <c r="A1872" i="20"/>
  <c r="B1872" i="20"/>
  <c r="H1872" i="20" s="1"/>
  <c r="C1872" i="20"/>
  <c r="I1872" i="20" s="1"/>
  <c r="D1872" i="20"/>
  <c r="E1872" i="20"/>
  <c r="F1872" i="20"/>
  <c r="C17" i="26"/>
  <c r="K17" i="26" s="1"/>
  <c r="J17" i="26"/>
  <c r="K58" i="26" l="1"/>
  <c r="C1701" i="20"/>
  <c r="I1190" i="20"/>
  <c r="H1190" i="20"/>
  <c r="D1190" i="20"/>
  <c r="E1190" i="20"/>
  <c r="H1189" i="20"/>
  <c r="I1189" i="20"/>
  <c r="D1189" i="20"/>
  <c r="E1189" i="20"/>
  <c r="H1649" i="20" l="1"/>
  <c r="I1649" i="20"/>
  <c r="H1650" i="20"/>
  <c r="I1650" i="20"/>
  <c r="H1651" i="20"/>
  <c r="I1651" i="20"/>
  <c r="H1652" i="20"/>
  <c r="I1652" i="20"/>
  <c r="H1653" i="20"/>
  <c r="I1653" i="20"/>
  <c r="H1654" i="20"/>
  <c r="I1654" i="20"/>
  <c r="H1655" i="20"/>
  <c r="I1655" i="20"/>
  <c r="H1656" i="20"/>
  <c r="I1656" i="20"/>
  <c r="H1657" i="20"/>
  <c r="I1657" i="20"/>
  <c r="H1658" i="20"/>
  <c r="I1658" i="20"/>
  <c r="H1659" i="20"/>
  <c r="I1659" i="20"/>
  <c r="H1660" i="20"/>
  <c r="I1660" i="20"/>
  <c r="H1600" i="20"/>
  <c r="I1600" i="20"/>
  <c r="H1601" i="20"/>
  <c r="I1601" i="20"/>
  <c r="H1602" i="20"/>
  <c r="I1602" i="20"/>
  <c r="H1603" i="20"/>
  <c r="I1603" i="20"/>
  <c r="H1604" i="20"/>
  <c r="I1604" i="20"/>
  <c r="H1605" i="20"/>
  <c r="I1605" i="20"/>
  <c r="H1606" i="20"/>
  <c r="I1606" i="20"/>
  <c r="H1607" i="20"/>
  <c r="I1607" i="20"/>
  <c r="H1608" i="20"/>
  <c r="I1608" i="20"/>
  <c r="H1609" i="20"/>
  <c r="I1609" i="20"/>
  <c r="H1610" i="20"/>
  <c r="I1610" i="20"/>
  <c r="H1611" i="20"/>
  <c r="I1611" i="20"/>
  <c r="H1612" i="20"/>
  <c r="I1612" i="20"/>
  <c r="H1613" i="20"/>
  <c r="I1613" i="20"/>
  <c r="H1614" i="20"/>
  <c r="I1614" i="20"/>
  <c r="H1615" i="20"/>
  <c r="I1615" i="20"/>
  <c r="H1616" i="20"/>
  <c r="I1616" i="20"/>
  <c r="H1617" i="20"/>
  <c r="I1617" i="20"/>
  <c r="H1618" i="20"/>
  <c r="I1618" i="20"/>
  <c r="H1619" i="20"/>
  <c r="I1619" i="20"/>
  <c r="H1620" i="20"/>
  <c r="I1620" i="20"/>
  <c r="H1621" i="20"/>
  <c r="I1621" i="20"/>
  <c r="H1622" i="20"/>
  <c r="I1622" i="20"/>
  <c r="H1623" i="20"/>
  <c r="I1623" i="20"/>
  <c r="H1624" i="20"/>
  <c r="I1624" i="20"/>
  <c r="H1625" i="20"/>
  <c r="I1625" i="20"/>
  <c r="H1626" i="20"/>
  <c r="I1626" i="20"/>
  <c r="H1627" i="20"/>
  <c r="I1627" i="20"/>
  <c r="H1628" i="20"/>
  <c r="I1628" i="20"/>
  <c r="H1629" i="20"/>
  <c r="I1629" i="20"/>
  <c r="H1630" i="20"/>
  <c r="I1630" i="20"/>
  <c r="H1631" i="20"/>
  <c r="I1631" i="20"/>
  <c r="H1632" i="20"/>
  <c r="I1632" i="20"/>
  <c r="H1633" i="20"/>
  <c r="I1633" i="20"/>
  <c r="H1634" i="20"/>
  <c r="I1634" i="20"/>
  <c r="H1635" i="20"/>
  <c r="I1635" i="20"/>
  <c r="H1636" i="20"/>
  <c r="I1636" i="20"/>
  <c r="H1637" i="20"/>
  <c r="I1637" i="20"/>
  <c r="H1638" i="20"/>
  <c r="I1638" i="20"/>
  <c r="H1639" i="20"/>
  <c r="I1639" i="20"/>
  <c r="H1640" i="20"/>
  <c r="I1640" i="20"/>
  <c r="H1641" i="20"/>
  <c r="I1641" i="20"/>
  <c r="H1642" i="20"/>
  <c r="I1642" i="20"/>
  <c r="H1643" i="20"/>
  <c r="I1643" i="20"/>
  <c r="H1644" i="20"/>
  <c r="I1644" i="20"/>
  <c r="H1645" i="20"/>
  <c r="I1645" i="20"/>
  <c r="H1646" i="20"/>
  <c r="I1646" i="20"/>
  <c r="H1647" i="20"/>
  <c r="I1647" i="20"/>
  <c r="H1648" i="20"/>
  <c r="I1648" i="20"/>
  <c r="J2" i="3"/>
  <c r="J3" i="3" s="1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C4" i="21" l="1"/>
  <c r="O6" i="21" s="1"/>
  <c r="L1687" i="20" l="1"/>
  <c r="H1687" i="20"/>
  <c r="L1688" i="20"/>
  <c r="H1688" i="20"/>
  <c r="L1689" i="20"/>
  <c r="H1689" i="20"/>
  <c r="L1690" i="20"/>
  <c r="H1690" i="20"/>
  <c r="L1691" i="20"/>
  <c r="H1691" i="20"/>
  <c r="L1692" i="20"/>
  <c r="H1692" i="20"/>
  <c r="L1693" i="20"/>
  <c r="H1693" i="20"/>
  <c r="L1694" i="20"/>
  <c r="H1694" i="20"/>
  <c r="L1695" i="20"/>
  <c r="H1695" i="20"/>
  <c r="L1696" i="20"/>
  <c r="H1696" i="20"/>
  <c r="L1697" i="20"/>
  <c r="H1697" i="20"/>
  <c r="L1698" i="20"/>
  <c r="H1698" i="20"/>
  <c r="L1699" i="20"/>
  <c r="H1699" i="20"/>
  <c r="L1700" i="20"/>
  <c r="H1700" i="20"/>
  <c r="L1701" i="20"/>
  <c r="H1701" i="20"/>
  <c r="I1701" i="20"/>
  <c r="L1702" i="20"/>
  <c r="H1702" i="20"/>
  <c r="L1703" i="20"/>
  <c r="H1703" i="20"/>
  <c r="L1704" i="20"/>
  <c r="H1704" i="20"/>
  <c r="L1705" i="20"/>
  <c r="H1705" i="20"/>
  <c r="L1706" i="20"/>
  <c r="H1706" i="20"/>
  <c r="L1707" i="20"/>
  <c r="H1707" i="20"/>
  <c r="L1708" i="20"/>
  <c r="H1708" i="20"/>
  <c r="L1709" i="20"/>
  <c r="H1709" i="20"/>
  <c r="L1710" i="20"/>
  <c r="H1710" i="20"/>
  <c r="L1711" i="20"/>
  <c r="H1711" i="20"/>
  <c r="L1712" i="20"/>
  <c r="H1712" i="20"/>
  <c r="L1713" i="20"/>
  <c r="H1713" i="20"/>
  <c r="L1714" i="20"/>
  <c r="H1714" i="20"/>
  <c r="I1714" i="20"/>
  <c r="L1715" i="20"/>
  <c r="H1715" i="20"/>
  <c r="L1716" i="20"/>
  <c r="H1716" i="20"/>
  <c r="L1717" i="20"/>
  <c r="H1717" i="20"/>
  <c r="L1718" i="20"/>
  <c r="H1718" i="20"/>
  <c r="L1719" i="20"/>
  <c r="H1719" i="20"/>
  <c r="L1720" i="20"/>
  <c r="H1720" i="20"/>
  <c r="L1721" i="20"/>
  <c r="H1721" i="20"/>
  <c r="L1722" i="20"/>
  <c r="H1722" i="20"/>
  <c r="L1723" i="20"/>
  <c r="H1723" i="20"/>
  <c r="I1723" i="20"/>
  <c r="L1724" i="20"/>
  <c r="H1724" i="20"/>
  <c r="L1725" i="20"/>
  <c r="H1725" i="20"/>
  <c r="L1726" i="20"/>
  <c r="H1726" i="20"/>
  <c r="L1727" i="20"/>
  <c r="H1727" i="20"/>
  <c r="L1728" i="20"/>
  <c r="H1728" i="20"/>
  <c r="L1729" i="20"/>
  <c r="H1729" i="20"/>
  <c r="L1730" i="20"/>
  <c r="H1730" i="20"/>
  <c r="L1731" i="20"/>
  <c r="H1731" i="20"/>
  <c r="L1732" i="20"/>
  <c r="H1732" i="20"/>
  <c r="L1733" i="20"/>
  <c r="H1733" i="20"/>
  <c r="L1734" i="20"/>
  <c r="H1734" i="20"/>
  <c r="L1735" i="20"/>
  <c r="H1735" i="20"/>
  <c r="L1736" i="20"/>
  <c r="H1736" i="20"/>
  <c r="L1737" i="20"/>
  <c r="H1737" i="20"/>
  <c r="L1738" i="20"/>
  <c r="H1738" i="20"/>
  <c r="L1739" i="20"/>
  <c r="H1739" i="20"/>
  <c r="L1740" i="20"/>
  <c r="H1740" i="20"/>
  <c r="L1741" i="20"/>
  <c r="H1741" i="20"/>
  <c r="L1742" i="20"/>
  <c r="H1742" i="20"/>
  <c r="I1742" i="20"/>
  <c r="L1743" i="20"/>
  <c r="H1743" i="20"/>
  <c r="L1744" i="20"/>
  <c r="H1744" i="20"/>
  <c r="L1745" i="20"/>
  <c r="H1745" i="20"/>
  <c r="L1746" i="20"/>
  <c r="H1746" i="20"/>
  <c r="L1747" i="20"/>
  <c r="H1747" i="20"/>
  <c r="L1748" i="20"/>
  <c r="H1748" i="20"/>
  <c r="L1749" i="20"/>
  <c r="H1749" i="20"/>
  <c r="L1750" i="20"/>
  <c r="H1750" i="20"/>
  <c r="L1751" i="20"/>
  <c r="H1751" i="20"/>
  <c r="L1752" i="20"/>
  <c r="H1752" i="20"/>
  <c r="H1753" i="20"/>
  <c r="L1753" i="20"/>
  <c r="H1754" i="20"/>
  <c r="L1754" i="20"/>
  <c r="H1755" i="20"/>
  <c r="L1755" i="20"/>
  <c r="H1756" i="20"/>
  <c r="L1756" i="20"/>
  <c r="H1757" i="20"/>
  <c r="L1757" i="20"/>
  <c r="L1758" i="20"/>
  <c r="H1758" i="20"/>
  <c r="L1759" i="20"/>
  <c r="H1759" i="20"/>
  <c r="I1759" i="20"/>
  <c r="H1760" i="20"/>
  <c r="L1760" i="20"/>
  <c r="H1761" i="20"/>
  <c r="L1761" i="20"/>
  <c r="H1762" i="20"/>
  <c r="L1762" i="20"/>
  <c r="H1763" i="20"/>
  <c r="L1763" i="20"/>
  <c r="H1764" i="20"/>
  <c r="L1764" i="20"/>
  <c r="H1765" i="20"/>
  <c r="L1765" i="20"/>
  <c r="H1766" i="20"/>
  <c r="L1766" i="20"/>
  <c r="H1767" i="20"/>
  <c r="L1767" i="20"/>
  <c r="H1768" i="20"/>
  <c r="L1768" i="20"/>
  <c r="H1769" i="20"/>
  <c r="L1769" i="20"/>
  <c r="H1770" i="20"/>
  <c r="L1770" i="20"/>
  <c r="H1771" i="20"/>
  <c r="L1771" i="20"/>
  <c r="L1772" i="20"/>
  <c r="H1772" i="20"/>
  <c r="L1773" i="20"/>
  <c r="H1773" i="20"/>
  <c r="I1773" i="20"/>
  <c r="H1774" i="20"/>
  <c r="L1774" i="20"/>
  <c r="H1775" i="20"/>
  <c r="L1775" i="20"/>
  <c r="H1776" i="20"/>
  <c r="L1776" i="20"/>
  <c r="H1777" i="20"/>
  <c r="L1777" i="20"/>
  <c r="H1778" i="20"/>
  <c r="L1778" i="20"/>
  <c r="H1779" i="20"/>
  <c r="L1779" i="20"/>
  <c r="H1780" i="20"/>
  <c r="L1780" i="20"/>
  <c r="H1781" i="20"/>
  <c r="L1781" i="20"/>
  <c r="H1782" i="20"/>
  <c r="L1782" i="20"/>
  <c r="L1783" i="20"/>
  <c r="H1783" i="20"/>
  <c r="L1784" i="20"/>
  <c r="H1784" i="20"/>
  <c r="L1785" i="20"/>
  <c r="H1785" i="20"/>
  <c r="L1786" i="20"/>
  <c r="H1786" i="20"/>
  <c r="L1787" i="20"/>
  <c r="H1787" i="20"/>
  <c r="L1788" i="20"/>
  <c r="H1788" i="20"/>
  <c r="L1789" i="20"/>
  <c r="H1789" i="20"/>
  <c r="L1790" i="20"/>
  <c r="H1790" i="20"/>
  <c r="L1791" i="20"/>
  <c r="H1791" i="20"/>
  <c r="I1791" i="20"/>
  <c r="L1792" i="20"/>
  <c r="H1792" i="20"/>
  <c r="L1793" i="20"/>
  <c r="H1793" i="20"/>
  <c r="L1794" i="20"/>
  <c r="H1794" i="20"/>
  <c r="L1795" i="20"/>
  <c r="H1795" i="20"/>
  <c r="L1796" i="20"/>
  <c r="H1796" i="20"/>
  <c r="L1797" i="20"/>
  <c r="H1797" i="20"/>
  <c r="L1798" i="20"/>
  <c r="H1798" i="20"/>
  <c r="L1799" i="20"/>
  <c r="H1799" i="20"/>
  <c r="L1800" i="20"/>
  <c r="H1800" i="20"/>
  <c r="L1801" i="20"/>
  <c r="H1801" i="20"/>
  <c r="L1802" i="20"/>
  <c r="H1802" i="20"/>
  <c r="L1803" i="20"/>
  <c r="H1803" i="20"/>
  <c r="L1804" i="20"/>
  <c r="H1804" i="20"/>
  <c r="L1805" i="20"/>
  <c r="H1805" i="20"/>
  <c r="L1806" i="20"/>
  <c r="H1806" i="20"/>
  <c r="L1807" i="20"/>
  <c r="H1807" i="20"/>
  <c r="L1808" i="20"/>
  <c r="H1808" i="20"/>
  <c r="L1809" i="20"/>
  <c r="H1809" i="20"/>
  <c r="I1809" i="20"/>
  <c r="L1810" i="20"/>
  <c r="H1810" i="20"/>
  <c r="L1811" i="20"/>
  <c r="H1811" i="20"/>
  <c r="L1812" i="20"/>
  <c r="N1812" i="20" s="1"/>
  <c r="H1812" i="20"/>
  <c r="L1813" i="20"/>
  <c r="N1813" i="20" s="1"/>
  <c r="H1813" i="20"/>
  <c r="L1814" i="20"/>
  <c r="N1814" i="20" s="1"/>
  <c r="H1814" i="20"/>
  <c r="L1815" i="20"/>
  <c r="N1815" i="20" s="1"/>
  <c r="H1815" i="20"/>
  <c r="L1816" i="20"/>
  <c r="N1816" i="20" s="1"/>
  <c r="H1816" i="20"/>
  <c r="L1817" i="20"/>
  <c r="N1817" i="20" s="1"/>
  <c r="H1817" i="20"/>
  <c r="L1818" i="20"/>
  <c r="N1818" i="20" s="1"/>
  <c r="H1818" i="20"/>
  <c r="L1819" i="20"/>
  <c r="N1819" i="20" s="1"/>
  <c r="H1819" i="20"/>
  <c r="L1820" i="20"/>
  <c r="N1820" i="20" s="1"/>
  <c r="H1820" i="20"/>
  <c r="L1821" i="20"/>
  <c r="N1821" i="20" s="1"/>
  <c r="H1821" i="20"/>
  <c r="L1822" i="20"/>
  <c r="N1822" i="20" s="1"/>
  <c r="H1822" i="20"/>
  <c r="L1823" i="20"/>
  <c r="H1823" i="20"/>
  <c r="I1823" i="20"/>
  <c r="L1824" i="20"/>
  <c r="H1824" i="20"/>
  <c r="L1825" i="20"/>
  <c r="H1825" i="20"/>
  <c r="L1826" i="20"/>
  <c r="N1826" i="20" s="1"/>
  <c r="H1826" i="20"/>
  <c r="L1827" i="20"/>
  <c r="N1827" i="20" s="1"/>
  <c r="H1827" i="20"/>
  <c r="L1828" i="20"/>
  <c r="N1828" i="20" s="1"/>
  <c r="H1828" i="20"/>
  <c r="L1829" i="20"/>
  <c r="N1829" i="20" s="1"/>
  <c r="H1829" i="20"/>
  <c r="L1830" i="20"/>
  <c r="N1830" i="20" s="1"/>
  <c r="H1830" i="20"/>
  <c r="L1831" i="20"/>
  <c r="N1831" i="20" s="1"/>
  <c r="H1831" i="20"/>
  <c r="L1832" i="20"/>
  <c r="N1832" i="20" s="1"/>
  <c r="H1832" i="20"/>
  <c r="L1833" i="20"/>
  <c r="N1833" i="20" s="1"/>
  <c r="H1833" i="20"/>
  <c r="L1834" i="20"/>
  <c r="N1834" i="20" s="1"/>
  <c r="H1834" i="20"/>
  <c r="L1835" i="20"/>
  <c r="N1835" i="20" s="1"/>
  <c r="H1835" i="20"/>
  <c r="L1836" i="20"/>
  <c r="N1836" i="20" s="1"/>
  <c r="H1836" i="20"/>
  <c r="L1837" i="20"/>
  <c r="N1837" i="20" s="1"/>
  <c r="H1837" i="20"/>
  <c r="L1838" i="20"/>
  <c r="N1838" i="20" s="1"/>
  <c r="H1838" i="20"/>
  <c r="L1839" i="20"/>
  <c r="N1839" i="20" s="1"/>
  <c r="H1839" i="20"/>
  <c r="L1840" i="20"/>
  <c r="N1840" i="20" s="1"/>
  <c r="H1840" i="20"/>
  <c r="L1841" i="20"/>
  <c r="H1841" i="20"/>
  <c r="I1841" i="20"/>
  <c r="L1842" i="20"/>
  <c r="H1842" i="20"/>
  <c r="L1843" i="20"/>
  <c r="N1843" i="20" s="1"/>
  <c r="H1843" i="20"/>
  <c r="L1844" i="20"/>
  <c r="N1844" i="20" s="1"/>
  <c r="H1844" i="20"/>
  <c r="L1845" i="20"/>
  <c r="N1845" i="20" s="1"/>
  <c r="H1845" i="20"/>
  <c r="L1846" i="20"/>
  <c r="N1846" i="20" s="1"/>
  <c r="H1846" i="20"/>
  <c r="L1847" i="20"/>
  <c r="N1847" i="20" s="1"/>
  <c r="H1847" i="20"/>
  <c r="L1848" i="20"/>
  <c r="N1848" i="20" s="1"/>
  <c r="H1848" i="20"/>
  <c r="L1849" i="20"/>
  <c r="N1849" i="20" s="1"/>
  <c r="H1849" i="20"/>
  <c r="L1850" i="20"/>
  <c r="N1850" i="20" s="1"/>
  <c r="H1850" i="20"/>
  <c r="L1851" i="20"/>
  <c r="N1851" i="20" s="1"/>
  <c r="H1851" i="20"/>
  <c r="L1852" i="20"/>
  <c r="N1852" i="20" s="1"/>
  <c r="H1852" i="20"/>
  <c r="L1853" i="20"/>
  <c r="N1853" i="20" s="1"/>
  <c r="H1853" i="20"/>
  <c r="L1854" i="20"/>
  <c r="N1854" i="20" s="1"/>
  <c r="H1854" i="20"/>
  <c r="L1855" i="20"/>
  <c r="N1855" i="20" s="1"/>
  <c r="H1855" i="20"/>
  <c r="L1856" i="20"/>
  <c r="H1856" i="20"/>
  <c r="I1856" i="20"/>
  <c r="L1857" i="20"/>
  <c r="H1857" i="20"/>
  <c r="L1858" i="20"/>
  <c r="H1858" i="20"/>
  <c r="L1859" i="20"/>
  <c r="H1859" i="20"/>
  <c r="L1860" i="20"/>
  <c r="H1860" i="20"/>
  <c r="L1861" i="20"/>
  <c r="H1861" i="20"/>
  <c r="L1862" i="20"/>
  <c r="H1862" i="20"/>
  <c r="L1863" i="20"/>
  <c r="H1863" i="20"/>
  <c r="L1864" i="20"/>
  <c r="H1864" i="20"/>
  <c r="H1865" i="20"/>
  <c r="L1865" i="20"/>
  <c r="H1866" i="20"/>
  <c r="L1866" i="20"/>
  <c r="H1867" i="20"/>
  <c r="L1867" i="20"/>
  <c r="H1868" i="20"/>
  <c r="L1868" i="20"/>
  <c r="H1869" i="20"/>
  <c r="L1869" i="20"/>
  <c r="H1870" i="20"/>
  <c r="L1870" i="20"/>
  <c r="L1871" i="20"/>
  <c r="H1871" i="20"/>
  <c r="C127" i="26"/>
  <c r="K127" i="26" s="1"/>
  <c r="J127" i="26"/>
  <c r="F1686" i="20"/>
  <c r="L1686" i="20" s="1"/>
  <c r="E1686" i="20"/>
  <c r="D1686" i="20"/>
  <c r="B1686" i="20"/>
  <c r="A1686" i="20"/>
  <c r="J187" i="26"/>
  <c r="C187" i="26"/>
  <c r="J186" i="26"/>
  <c r="C186" i="26"/>
  <c r="J185" i="26"/>
  <c r="C185" i="26"/>
  <c r="J184" i="26"/>
  <c r="C184" i="26"/>
  <c r="J183" i="26"/>
  <c r="C183" i="26"/>
  <c r="J182" i="26"/>
  <c r="C182" i="26"/>
  <c r="J181" i="26"/>
  <c r="C181" i="26"/>
  <c r="C1865" i="20" s="1"/>
  <c r="J180" i="26"/>
  <c r="C180" i="26"/>
  <c r="C1864" i="20" s="1"/>
  <c r="J179" i="26"/>
  <c r="C179" i="26"/>
  <c r="C1863" i="20" s="1"/>
  <c r="J178" i="26"/>
  <c r="C178" i="26"/>
  <c r="C1862" i="20" s="1"/>
  <c r="J177" i="26"/>
  <c r="C177" i="26"/>
  <c r="C1861" i="20" s="1"/>
  <c r="J176" i="26"/>
  <c r="C176" i="26"/>
  <c r="C1860" i="20" s="1"/>
  <c r="J175" i="26"/>
  <c r="C175" i="26"/>
  <c r="C1859" i="20" s="1"/>
  <c r="J174" i="26"/>
  <c r="C174" i="26"/>
  <c r="C1858" i="20" s="1"/>
  <c r="J171" i="26"/>
  <c r="C171" i="26"/>
  <c r="C1855" i="20" s="1"/>
  <c r="I1855" i="20" s="1"/>
  <c r="J170" i="26"/>
  <c r="C170" i="26"/>
  <c r="C1854" i="20" s="1"/>
  <c r="J169" i="26"/>
  <c r="C169" i="26"/>
  <c r="C1853" i="20" s="1"/>
  <c r="J168" i="26"/>
  <c r="C168" i="26"/>
  <c r="C1852" i="20" s="1"/>
  <c r="J167" i="26"/>
  <c r="C167" i="26"/>
  <c r="C1851" i="20" s="1"/>
  <c r="J166" i="26"/>
  <c r="C166" i="26"/>
  <c r="C1850" i="20" s="1"/>
  <c r="J165" i="26"/>
  <c r="C165" i="26"/>
  <c r="C1849" i="20" s="1"/>
  <c r="J164" i="26"/>
  <c r="C164" i="26"/>
  <c r="C1848" i="20" s="1"/>
  <c r="J163" i="26"/>
  <c r="C163" i="26"/>
  <c r="C1847" i="20" s="1"/>
  <c r="J162" i="26"/>
  <c r="C162" i="26"/>
  <c r="C1846" i="20" s="1"/>
  <c r="J161" i="26"/>
  <c r="C161" i="26"/>
  <c r="C1845" i="20" s="1"/>
  <c r="J160" i="26"/>
  <c r="C160" i="26"/>
  <c r="J159" i="26"/>
  <c r="C159" i="26"/>
  <c r="J156" i="26"/>
  <c r="C156" i="26"/>
  <c r="J155" i="26"/>
  <c r="C155" i="26"/>
  <c r="J154" i="26"/>
  <c r="C154" i="26"/>
  <c r="J153" i="26"/>
  <c r="C153" i="26"/>
  <c r="J152" i="26"/>
  <c r="C152" i="26"/>
  <c r="J151" i="26"/>
  <c r="C151" i="26"/>
  <c r="J150" i="26"/>
  <c r="C150" i="26"/>
  <c r="J149" i="26"/>
  <c r="C149" i="26"/>
  <c r="J148" i="26"/>
  <c r="C148" i="26"/>
  <c r="J147" i="26"/>
  <c r="C147" i="26"/>
  <c r="J146" i="26"/>
  <c r="C146" i="26"/>
  <c r="J145" i="26"/>
  <c r="C145" i="26"/>
  <c r="J144" i="26"/>
  <c r="C144" i="26"/>
  <c r="J143" i="26"/>
  <c r="C143" i="26"/>
  <c r="J142" i="26"/>
  <c r="C142" i="26"/>
  <c r="J141" i="26"/>
  <c r="C141" i="26"/>
  <c r="J138" i="26"/>
  <c r="C138" i="26"/>
  <c r="J137" i="26"/>
  <c r="C137" i="26"/>
  <c r="J136" i="26"/>
  <c r="C136" i="26"/>
  <c r="J135" i="26"/>
  <c r="C135" i="26"/>
  <c r="J134" i="26"/>
  <c r="C134" i="26"/>
  <c r="J133" i="26"/>
  <c r="C133" i="26"/>
  <c r="J132" i="26"/>
  <c r="C132" i="26"/>
  <c r="J131" i="26"/>
  <c r="C131" i="26"/>
  <c r="J130" i="26"/>
  <c r="C130" i="26"/>
  <c r="J129" i="26"/>
  <c r="C129" i="26"/>
  <c r="J128" i="26"/>
  <c r="C128" i="26"/>
  <c r="J124" i="26"/>
  <c r="C124" i="26"/>
  <c r="J123" i="26"/>
  <c r="C123" i="26"/>
  <c r="J122" i="26"/>
  <c r="C122" i="26"/>
  <c r="J121" i="26"/>
  <c r="C121" i="26"/>
  <c r="J120" i="26"/>
  <c r="C120" i="26"/>
  <c r="J119" i="26"/>
  <c r="C119" i="26"/>
  <c r="J118" i="26"/>
  <c r="C118" i="26"/>
  <c r="J117" i="26"/>
  <c r="C117" i="26"/>
  <c r="J116" i="26"/>
  <c r="C116" i="26"/>
  <c r="J115" i="26"/>
  <c r="C115" i="26"/>
  <c r="J114" i="26"/>
  <c r="C114" i="26"/>
  <c r="J113" i="26"/>
  <c r="C113" i="26"/>
  <c r="J112" i="26"/>
  <c r="C112" i="26"/>
  <c r="J111" i="26"/>
  <c r="C111" i="26"/>
  <c r="J110" i="26"/>
  <c r="C110" i="26"/>
  <c r="J109" i="26"/>
  <c r="C109" i="26"/>
  <c r="J106" i="26"/>
  <c r="C106" i="26"/>
  <c r="J105" i="26"/>
  <c r="C105" i="26"/>
  <c r="J104" i="26"/>
  <c r="C104" i="26"/>
  <c r="J103" i="26"/>
  <c r="C103" i="26"/>
  <c r="J102" i="26"/>
  <c r="C102" i="26"/>
  <c r="J101" i="26"/>
  <c r="C101" i="26"/>
  <c r="J100" i="26"/>
  <c r="C100" i="26"/>
  <c r="J99" i="26"/>
  <c r="C99" i="26"/>
  <c r="J98" i="26"/>
  <c r="C98" i="26"/>
  <c r="J97" i="26"/>
  <c r="C97" i="26"/>
  <c r="J96" i="26"/>
  <c r="C96" i="26"/>
  <c r="J95" i="26"/>
  <c r="C95" i="26"/>
  <c r="J94" i="26"/>
  <c r="C94" i="26"/>
  <c r="J93" i="26"/>
  <c r="C93" i="26"/>
  <c r="J92" i="26"/>
  <c r="C92" i="26"/>
  <c r="J91" i="26"/>
  <c r="C91" i="26"/>
  <c r="J88" i="26"/>
  <c r="C88" i="26"/>
  <c r="J87" i="26"/>
  <c r="C87" i="26"/>
  <c r="J86" i="26"/>
  <c r="C86" i="26"/>
  <c r="J85" i="26"/>
  <c r="C85" i="26"/>
  <c r="J84" i="26"/>
  <c r="C84" i="26"/>
  <c r="J83" i="26"/>
  <c r="C83" i="26"/>
  <c r="J82" i="26"/>
  <c r="C82" i="26"/>
  <c r="J81" i="26"/>
  <c r="C81" i="26"/>
  <c r="J80" i="26"/>
  <c r="C80" i="26"/>
  <c r="J79" i="26"/>
  <c r="C79" i="26"/>
  <c r="J78" i="26"/>
  <c r="C78" i="26"/>
  <c r="J77" i="26"/>
  <c r="C77" i="26"/>
  <c r="J74" i="26"/>
  <c r="C74" i="26"/>
  <c r="J73" i="26"/>
  <c r="C73" i="26"/>
  <c r="J72" i="26"/>
  <c r="C72" i="26"/>
  <c r="J71" i="26"/>
  <c r="C71" i="26"/>
  <c r="J70" i="26"/>
  <c r="C70" i="26"/>
  <c r="J69" i="26"/>
  <c r="C69" i="26"/>
  <c r="J68" i="26"/>
  <c r="C68" i="26"/>
  <c r="J67" i="26"/>
  <c r="C67" i="26"/>
  <c r="J66" i="26"/>
  <c r="C66" i="26"/>
  <c r="J65" i="26"/>
  <c r="C65" i="26"/>
  <c r="J64" i="26"/>
  <c r="C64" i="26"/>
  <c r="J63" i="26"/>
  <c r="C63" i="26"/>
  <c r="J62" i="26"/>
  <c r="C62" i="26"/>
  <c r="J61" i="26"/>
  <c r="C61" i="26"/>
  <c r="J60" i="26"/>
  <c r="C60" i="26"/>
  <c r="J57" i="26"/>
  <c r="C57" i="26"/>
  <c r="J56" i="26"/>
  <c r="C56" i="26"/>
  <c r="J55" i="26"/>
  <c r="C55" i="26"/>
  <c r="J54" i="26"/>
  <c r="C54" i="26"/>
  <c r="J53" i="26"/>
  <c r="C53" i="26"/>
  <c r="J52" i="26"/>
  <c r="C52" i="26"/>
  <c r="J51" i="26"/>
  <c r="C51" i="26"/>
  <c r="J50" i="26"/>
  <c r="C50" i="26"/>
  <c r="J49" i="26"/>
  <c r="C49" i="26"/>
  <c r="J48" i="26"/>
  <c r="C48" i="26"/>
  <c r="J47" i="26"/>
  <c r="C47" i="26"/>
  <c r="J46" i="26"/>
  <c r="C46" i="26"/>
  <c r="J45" i="26"/>
  <c r="C45" i="26"/>
  <c r="J44" i="26"/>
  <c r="C44" i="26"/>
  <c r="J43" i="26"/>
  <c r="C43" i="26"/>
  <c r="J42" i="26"/>
  <c r="C42" i="26"/>
  <c r="J41" i="26"/>
  <c r="C41" i="26"/>
  <c r="J38" i="26"/>
  <c r="C38" i="26"/>
  <c r="J37" i="26"/>
  <c r="C37" i="26"/>
  <c r="J36" i="26"/>
  <c r="C36" i="26"/>
  <c r="J35" i="26"/>
  <c r="C35" i="26"/>
  <c r="J34" i="26"/>
  <c r="C34" i="26"/>
  <c r="J33" i="26"/>
  <c r="C33" i="26"/>
  <c r="J32" i="26"/>
  <c r="C32" i="26"/>
  <c r="C20" i="26"/>
  <c r="C21" i="26"/>
  <c r="C22" i="26"/>
  <c r="C23" i="26"/>
  <c r="C24" i="26"/>
  <c r="C25" i="26"/>
  <c r="C26" i="26"/>
  <c r="C27" i="26"/>
  <c r="C28" i="26"/>
  <c r="C29" i="26"/>
  <c r="C19" i="26"/>
  <c r="C1703" i="20" s="1"/>
  <c r="J29" i="26"/>
  <c r="J28" i="26"/>
  <c r="J27" i="26"/>
  <c r="J26" i="26"/>
  <c r="J25" i="26"/>
  <c r="J24" i="26"/>
  <c r="J23" i="26"/>
  <c r="J22" i="26"/>
  <c r="J21" i="26"/>
  <c r="J20" i="26"/>
  <c r="J19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2" i="26"/>
  <c r="C16" i="26"/>
  <c r="C15" i="26"/>
  <c r="C14" i="26"/>
  <c r="C1698" i="20" s="1"/>
  <c r="C13" i="26"/>
  <c r="C1697" i="20" s="1"/>
  <c r="C12" i="26"/>
  <c r="C11" i="26"/>
  <c r="E1188" i="20"/>
  <c r="I1188" i="20"/>
  <c r="H1592" i="20"/>
  <c r="I1592" i="20"/>
  <c r="H1593" i="20"/>
  <c r="I1593" i="20"/>
  <c r="H1594" i="20"/>
  <c r="I1594" i="20"/>
  <c r="H1595" i="20"/>
  <c r="I1595" i="20"/>
  <c r="H1596" i="20"/>
  <c r="I1596" i="20"/>
  <c r="H1597" i="20"/>
  <c r="I1597" i="20"/>
  <c r="H1598" i="20"/>
  <c r="I1598" i="20"/>
  <c r="H1599" i="20"/>
  <c r="I1599" i="20"/>
  <c r="H1488" i="20"/>
  <c r="I1488" i="20"/>
  <c r="I1489" i="20"/>
  <c r="H1489" i="20"/>
  <c r="I1490" i="20"/>
  <c r="H1490" i="20"/>
  <c r="I1491" i="20"/>
  <c r="H1491" i="20"/>
  <c r="I1492" i="20"/>
  <c r="H1492" i="20"/>
  <c r="I1493" i="20"/>
  <c r="H1493" i="20"/>
  <c r="I1494" i="20"/>
  <c r="H1494" i="20"/>
  <c r="I1495" i="20"/>
  <c r="H1495" i="20"/>
  <c r="I1496" i="20"/>
  <c r="H1496" i="20"/>
  <c r="I1497" i="20"/>
  <c r="H1497" i="20"/>
  <c r="I1498" i="20"/>
  <c r="H1498" i="20"/>
  <c r="I1499" i="20"/>
  <c r="H1499" i="20"/>
  <c r="I1500" i="20"/>
  <c r="H1500" i="20"/>
  <c r="I1501" i="20"/>
  <c r="H1501" i="20"/>
  <c r="I1502" i="20"/>
  <c r="H1502" i="20"/>
  <c r="I1503" i="20"/>
  <c r="H1503" i="20"/>
  <c r="I1504" i="20"/>
  <c r="H1504" i="20"/>
  <c r="I1505" i="20"/>
  <c r="H1505" i="20"/>
  <c r="I1506" i="20"/>
  <c r="H1506" i="20"/>
  <c r="I1507" i="20"/>
  <c r="H1507" i="20"/>
  <c r="I1508" i="20"/>
  <c r="H1508" i="20"/>
  <c r="I1509" i="20"/>
  <c r="H1509" i="20"/>
  <c r="I1510" i="20"/>
  <c r="H1510" i="20"/>
  <c r="I1511" i="20"/>
  <c r="H1511" i="20"/>
  <c r="I1512" i="20"/>
  <c r="H1512" i="20"/>
  <c r="I1513" i="20"/>
  <c r="H1513" i="20"/>
  <c r="I1514" i="20"/>
  <c r="H1514" i="20"/>
  <c r="I1515" i="20"/>
  <c r="H1515" i="20"/>
  <c r="I1516" i="20"/>
  <c r="H1516" i="20"/>
  <c r="I1517" i="20"/>
  <c r="H1517" i="20"/>
  <c r="I1518" i="20"/>
  <c r="H1518" i="20"/>
  <c r="I1519" i="20"/>
  <c r="H1519" i="20"/>
  <c r="I1520" i="20"/>
  <c r="H1520" i="20"/>
  <c r="I1521" i="20"/>
  <c r="H1521" i="20"/>
  <c r="I1522" i="20"/>
  <c r="H1522" i="20"/>
  <c r="I1523" i="20"/>
  <c r="H1523" i="20"/>
  <c r="I1524" i="20"/>
  <c r="H1524" i="20"/>
  <c r="I1525" i="20"/>
  <c r="H1525" i="20"/>
  <c r="I1526" i="20"/>
  <c r="H1526" i="20"/>
  <c r="I1527" i="20"/>
  <c r="H1527" i="20"/>
  <c r="I1528" i="20"/>
  <c r="H1528" i="20"/>
  <c r="I1529" i="20"/>
  <c r="H1529" i="20"/>
  <c r="I1530" i="20"/>
  <c r="H1530" i="20"/>
  <c r="I1531" i="20"/>
  <c r="H1531" i="20"/>
  <c r="I1532" i="20"/>
  <c r="H1532" i="20"/>
  <c r="I1533" i="20"/>
  <c r="H1533" i="20"/>
  <c r="I1534" i="20"/>
  <c r="H1534" i="20"/>
  <c r="I1535" i="20"/>
  <c r="H1535" i="20"/>
  <c r="I1536" i="20"/>
  <c r="H1536" i="20"/>
  <c r="I1537" i="20"/>
  <c r="H1537" i="20"/>
  <c r="I1538" i="20"/>
  <c r="H1538" i="20"/>
  <c r="I1539" i="20"/>
  <c r="H1539" i="20"/>
  <c r="I1540" i="20"/>
  <c r="H1540" i="20"/>
  <c r="I1541" i="20"/>
  <c r="H1541" i="20"/>
  <c r="H1542" i="20"/>
  <c r="I1542" i="20"/>
  <c r="H1543" i="20"/>
  <c r="I1543" i="20"/>
  <c r="H1544" i="20"/>
  <c r="I1544" i="20"/>
  <c r="H1545" i="20"/>
  <c r="I1545" i="20"/>
  <c r="H1546" i="20"/>
  <c r="I1546" i="20"/>
  <c r="H1547" i="20"/>
  <c r="I1547" i="20"/>
  <c r="H1548" i="20"/>
  <c r="I1548" i="20"/>
  <c r="H1549" i="20"/>
  <c r="I1549" i="20"/>
  <c r="H1550" i="20"/>
  <c r="I1550" i="20"/>
  <c r="H1551" i="20"/>
  <c r="I1551" i="20"/>
  <c r="H1552" i="20"/>
  <c r="I1552" i="20"/>
  <c r="H1553" i="20"/>
  <c r="I1553" i="20"/>
  <c r="H1554" i="20"/>
  <c r="I1554" i="20"/>
  <c r="H1555" i="20"/>
  <c r="I1555" i="20"/>
  <c r="H1556" i="20"/>
  <c r="I1556" i="20"/>
  <c r="H1557" i="20"/>
  <c r="I1557" i="20"/>
  <c r="H1558" i="20"/>
  <c r="I1558" i="20"/>
  <c r="H1559" i="20"/>
  <c r="I1559" i="20"/>
  <c r="H1560" i="20"/>
  <c r="I1560" i="20"/>
  <c r="H1561" i="20"/>
  <c r="I1561" i="20"/>
  <c r="H1562" i="20"/>
  <c r="I1562" i="20"/>
  <c r="H1563" i="20"/>
  <c r="I1563" i="20"/>
  <c r="H1564" i="20"/>
  <c r="I1564" i="20"/>
  <c r="H1565" i="20"/>
  <c r="I1565" i="20"/>
  <c r="H1566" i="20"/>
  <c r="I1566" i="20"/>
  <c r="H1567" i="20"/>
  <c r="I1567" i="20"/>
  <c r="H1568" i="20"/>
  <c r="I1568" i="20"/>
  <c r="H1569" i="20"/>
  <c r="I1569" i="20"/>
  <c r="H1570" i="20"/>
  <c r="I1570" i="20"/>
  <c r="H1571" i="20"/>
  <c r="I1571" i="20"/>
  <c r="H1572" i="20"/>
  <c r="I1572" i="20"/>
  <c r="H1573" i="20"/>
  <c r="I1573" i="20"/>
  <c r="H1574" i="20"/>
  <c r="I1574" i="20"/>
  <c r="H1575" i="20"/>
  <c r="I1575" i="20"/>
  <c r="H1576" i="20"/>
  <c r="I1576" i="20"/>
  <c r="H1577" i="20"/>
  <c r="I1577" i="20"/>
  <c r="H1578" i="20"/>
  <c r="I1578" i="20"/>
  <c r="H1579" i="20"/>
  <c r="I1579" i="20"/>
  <c r="H1580" i="20"/>
  <c r="I1580" i="20"/>
  <c r="H1581" i="20"/>
  <c r="I1581" i="20"/>
  <c r="H1582" i="20"/>
  <c r="I1582" i="20"/>
  <c r="H1583" i="20"/>
  <c r="I1583" i="20"/>
  <c r="H1584" i="20"/>
  <c r="I1584" i="20"/>
  <c r="H1585" i="20"/>
  <c r="I1585" i="20"/>
  <c r="H1586" i="20"/>
  <c r="I1586" i="20"/>
  <c r="H1587" i="20"/>
  <c r="I1587" i="20"/>
  <c r="H1588" i="20"/>
  <c r="I1588" i="20"/>
  <c r="H1589" i="20"/>
  <c r="I1589" i="20"/>
  <c r="H1590" i="20"/>
  <c r="I1590" i="20"/>
  <c r="H1591" i="20"/>
  <c r="I1591" i="20"/>
  <c r="I1193" i="20"/>
  <c r="I1194" i="20"/>
  <c r="H1195" i="20"/>
  <c r="I1195" i="20"/>
  <c r="H1196" i="20"/>
  <c r="I1196" i="20"/>
  <c r="H1197" i="20"/>
  <c r="I1197" i="20"/>
  <c r="H1198" i="20"/>
  <c r="I1198" i="20"/>
  <c r="H1199" i="20"/>
  <c r="I1199" i="20"/>
  <c r="H1200" i="20"/>
  <c r="I1200" i="20"/>
  <c r="H1201" i="20"/>
  <c r="I1201" i="20"/>
  <c r="H1202" i="20"/>
  <c r="I1202" i="20"/>
  <c r="H1203" i="20"/>
  <c r="I1203" i="20"/>
  <c r="H1204" i="20"/>
  <c r="I1204" i="20"/>
  <c r="H1205" i="20"/>
  <c r="I1205" i="20"/>
  <c r="H1206" i="20"/>
  <c r="I1206" i="20"/>
  <c r="H1207" i="20"/>
  <c r="I1207" i="20"/>
  <c r="H1208" i="20"/>
  <c r="I1208" i="20"/>
  <c r="H1209" i="20"/>
  <c r="I1209" i="20"/>
  <c r="H1210" i="20"/>
  <c r="I1210" i="20"/>
  <c r="H1211" i="20"/>
  <c r="I1211" i="20"/>
  <c r="H1212" i="20"/>
  <c r="I1212" i="20"/>
  <c r="H1213" i="20"/>
  <c r="I1213" i="20"/>
  <c r="H1214" i="20"/>
  <c r="I1214" i="20"/>
  <c r="H1215" i="20"/>
  <c r="I1215" i="20"/>
  <c r="H1216" i="20"/>
  <c r="I1216" i="20"/>
  <c r="H1217" i="20"/>
  <c r="I1217" i="20"/>
  <c r="H1218" i="20"/>
  <c r="I1218" i="20"/>
  <c r="H1219" i="20"/>
  <c r="I1219" i="20"/>
  <c r="H1220" i="20"/>
  <c r="I1220" i="20"/>
  <c r="H1221" i="20"/>
  <c r="I1221" i="20"/>
  <c r="H1222" i="20"/>
  <c r="I1222" i="20"/>
  <c r="H1223" i="20"/>
  <c r="I1223" i="20"/>
  <c r="H1224" i="20"/>
  <c r="I1224" i="20"/>
  <c r="H1225" i="20"/>
  <c r="I1225" i="20"/>
  <c r="H1226" i="20"/>
  <c r="I1226" i="20"/>
  <c r="H1227" i="20"/>
  <c r="I1227" i="20"/>
  <c r="H1228" i="20"/>
  <c r="I1228" i="20"/>
  <c r="H1229" i="20"/>
  <c r="I1229" i="20"/>
  <c r="H1230" i="20"/>
  <c r="I1230" i="20"/>
  <c r="H1231" i="20"/>
  <c r="I1231" i="20"/>
  <c r="H1232" i="20"/>
  <c r="I1232" i="20"/>
  <c r="H1233" i="20"/>
  <c r="I1233" i="20"/>
  <c r="H1234" i="20"/>
  <c r="I1234" i="20"/>
  <c r="H1235" i="20"/>
  <c r="I1235" i="20"/>
  <c r="H1236" i="20"/>
  <c r="I1236" i="20"/>
  <c r="H1237" i="20"/>
  <c r="I1237" i="20"/>
  <c r="H1238" i="20"/>
  <c r="I1238" i="20"/>
  <c r="H1239" i="20"/>
  <c r="I1239" i="20"/>
  <c r="H1240" i="20"/>
  <c r="I1240" i="20"/>
  <c r="H1241" i="20"/>
  <c r="I1241" i="20"/>
  <c r="H1242" i="20"/>
  <c r="I1242" i="20"/>
  <c r="H1243" i="20"/>
  <c r="I1243" i="20"/>
  <c r="H1244" i="20"/>
  <c r="I1244" i="20"/>
  <c r="H1245" i="20"/>
  <c r="I1245" i="20"/>
  <c r="H1246" i="20"/>
  <c r="I1246" i="20"/>
  <c r="H1247" i="20"/>
  <c r="I1247" i="20"/>
  <c r="H1248" i="20"/>
  <c r="I1248" i="20"/>
  <c r="H1249" i="20"/>
  <c r="I1249" i="20"/>
  <c r="H1250" i="20"/>
  <c r="I1250" i="20"/>
  <c r="H1251" i="20"/>
  <c r="I1251" i="20"/>
  <c r="H1252" i="20"/>
  <c r="I1252" i="20"/>
  <c r="H1253" i="20"/>
  <c r="I1253" i="20"/>
  <c r="H1254" i="20"/>
  <c r="I1254" i="20"/>
  <c r="H1255" i="20"/>
  <c r="I1255" i="20"/>
  <c r="H1256" i="20"/>
  <c r="I1256" i="20"/>
  <c r="H1257" i="20"/>
  <c r="I1257" i="20"/>
  <c r="H1258" i="20"/>
  <c r="I1258" i="20"/>
  <c r="H1259" i="20"/>
  <c r="I1259" i="20"/>
  <c r="H1260" i="20"/>
  <c r="I1260" i="20"/>
  <c r="H1261" i="20"/>
  <c r="I1261" i="20"/>
  <c r="H1262" i="20"/>
  <c r="I1262" i="20"/>
  <c r="H1263" i="20"/>
  <c r="I1263" i="20"/>
  <c r="H1264" i="20"/>
  <c r="I1264" i="20"/>
  <c r="H1265" i="20"/>
  <c r="I1265" i="20"/>
  <c r="H1266" i="20"/>
  <c r="I1266" i="20"/>
  <c r="H1267" i="20"/>
  <c r="I1267" i="20"/>
  <c r="H1268" i="20"/>
  <c r="I1268" i="20"/>
  <c r="H1269" i="20"/>
  <c r="I1269" i="20"/>
  <c r="H1270" i="20"/>
  <c r="I1270" i="20"/>
  <c r="H1271" i="20"/>
  <c r="I1271" i="20"/>
  <c r="H1272" i="20"/>
  <c r="I1272" i="20"/>
  <c r="H1273" i="20"/>
  <c r="I1273" i="20"/>
  <c r="H1274" i="20"/>
  <c r="I1274" i="20"/>
  <c r="H1275" i="20"/>
  <c r="I1275" i="20"/>
  <c r="H1276" i="20"/>
  <c r="I1276" i="20"/>
  <c r="H1277" i="20"/>
  <c r="I1277" i="20"/>
  <c r="H1278" i="20"/>
  <c r="I1278" i="20"/>
  <c r="H1279" i="20"/>
  <c r="I1279" i="20"/>
  <c r="H1280" i="20"/>
  <c r="I1280" i="20"/>
  <c r="H1281" i="20"/>
  <c r="I1281" i="20"/>
  <c r="H1282" i="20"/>
  <c r="I1282" i="20"/>
  <c r="H1283" i="20"/>
  <c r="I1283" i="20"/>
  <c r="H1284" i="20"/>
  <c r="I1284" i="20"/>
  <c r="H1285" i="20"/>
  <c r="I1285" i="20"/>
  <c r="H1286" i="20"/>
  <c r="I1286" i="20"/>
  <c r="H1287" i="20"/>
  <c r="I1287" i="20"/>
  <c r="H1288" i="20"/>
  <c r="I1288" i="20"/>
  <c r="H1289" i="20"/>
  <c r="I1289" i="20"/>
  <c r="H1290" i="20"/>
  <c r="I1290" i="20"/>
  <c r="H1291" i="20"/>
  <c r="I1291" i="20"/>
  <c r="H1292" i="20"/>
  <c r="I1292" i="20"/>
  <c r="H1293" i="20"/>
  <c r="I1293" i="20"/>
  <c r="H1294" i="20"/>
  <c r="I1294" i="20"/>
  <c r="H1295" i="20"/>
  <c r="I1295" i="20"/>
  <c r="H1296" i="20"/>
  <c r="I1296" i="20"/>
  <c r="H1297" i="20"/>
  <c r="I1297" i="20"/>
  <c r="H1298" i="20"/>
  <c r="I1298" i="20"/>
  <c r="H1299" i="20"/>
  <c r="I1299" i="20"/>
  <c r="H1300" i="20"/>
  <c r="I1300" i="20"/>
  <c r="H1301" i="20"/>
  <c r="I1301" i="20"/>
  <c r="I1302" i="20"/>
  <c r="H1303" i="20"/>
  <c r="I1303" i="20"/>
  <c r="H1304" i="20"/>
  <c r="I1304" i="20"/>
  <c r="H1305" i="20"/>
  <c r="I1305" i="20"/>
  <c r="H1306" i="20"/>
  <c r="I1306" i="20"/>
  <c r="H1307" i="20"/>
  <c r="I1307" i="20"/>
  <c r="H1308" i="20"/>
  <c r="I1308" i="20"/>
  <c r="H1309" i="20"/>
  <c r="I1309" i="20"/>
  <c r="H1310" i="20"/>
  <c r="I1310" i="20"/>
  <c r="H1311" i="20"/>
  <c r="I1311" i="20"/>
  <c r="H1312" i="20"/>
  <c r="I1312" i="20"/>
  <c r="H1313" i="20"/>
  <c r="I1313" i="20"/>
  <c r="H1314" i="20"/>
  <c r="I1314" i="20"/>
  <c r="H1315" i="20"/>
  <c r="I1315" i="20"/>
  <c r="H1316" i="20"/>
  <c r="I1316" i="20"/>
  <c r="H1317" i="20"/>
  <c r="I1317" i="20"/>
  <c r="H1318" i="20"/>
  <c r="I1318" i="20"/>
  <c r="H1319" i="20"/>
  <c r="I1319" i="20"/>
  <c r="H1320" i="20"/>
  <c r="I1320" i="20"/>
  <c r="H1321" i="20"/>
  <c r="I1321" i="20"/>
  <c r="H1322" i="20"/>
  <c r="I1322" i="20"/>
  <c r="H1323" i="20"/>
  <c r="I1323" i="20"/>
  <c r="H1324" i="20"/>
  <c r="I1324" i="20"/>
  <c r="H1325" i="20"/>
  <c r="I1325" i="20"/>
  <c r="H1326" i="20"/>
  <c r="I1326" i="20"/>
  <c r="H1327" i="20"/>
  <c r="I1327" i="20"/>
  <c r="H1328" i="20"/>
  <c r="I1328" i="20"/>
  <c r="H1329" i="20"/>
  <c r="I1329" i="20"/>
  <c r="H1330" i="20"/>
  <c r="I1330" i="20"/>
  <c r="H1331" i="20"/>
  <c r="I1331" i="20"/>
  <c r="H1332" i="20"/>
  <c r="I1332" i="20"/>
  <c r="H1333" i="20"/>
  <c r="I1333" i="20"/>
  <c r="H1334" i="20"/>
  <c r="I1334" i="20"/>
  <c r="H1335" i="20"/>
  <c r="I1335" i="20"/>
  <c r="H1336" i="20"/>
  <c r="I1336" i="20"/>
  <c r="H1337" i="20"/>
  <c r="I1337" i="20"/>
  <c r="H1338" i="20"/>
  <c r="I1338" i="20"/>
  <c r="H1339" i="20"/>
  <c r="I1339" i="20"/>
  <c r="H1340" i="20"/>
  <c r="I1340" i="20"/>
  <c r="H1341" i="20"/>
  <c r="I1341" i="20"/>
  <c r="H1342" i="20"/>
  <c r="I1342" i="20"/>
  <c r="H1343" i="20"/>
  <c r="I1343" i="20"/>
  <c r="H1344" i="20"/>
  <c r="I1344" i="20"/>
  <c r="H1345" i="20"/>
  <c r="I1345" i="20"/>
  <c r="H1346" i="20"/>
  <c r="I1346" i="20"/>
  <c r="H1347" i="20"/>
  <c r="I1347" i="20"/>
  <c r="H1348" i="20"/>
  <c r="I1348" i="20"/>
  <c r="H1349" i="20"/>
  <c r="I1349" i="20"/>
  <c r="H1350" i="20"/>
  <c r="I1350" i="20"/>
  <c r="H1351" i="20"/>
  <c r="I1351" i="20"/>
  <c r="H1352" i="20"/>
  <c r="I1352" i="20"/>
  <c r="H1353" i="20"/>
  <c r="I1353" i="20"/>
  <c r="H1354" i="20"/>
  <c r="I1354" i="20"/>
  <c r="H1355" i="20"/>
  <c r="I1355" i="20"/>
  <c r="H1356" i="20"/>
  <c r="I1356" i="20"/>
  <c r="H1357" i="20"/>
  <c r="I1357" i="20"/>
  <c r="H1358" i="20"/>
  <c r="I1358" i="20"/>
  <c r="H1359" i="20"/>
  <c r="I1359" i="20"/>
  <c r="H1360" i="20"/>
  <c r="I1360" i="20"/>
  <c r="H1361" i="20"/>
  <c r="I1361" i="20"/>
  <c r="H1362" i="20"/>
  <c r="I1362" i="20"/>
  <c r="H1363" i="20"/>
  <c r="I1363" i="20"/>
  <c r="H1364" i="20"/>
  <c r="I1364" i="20"/>
  <c r="H1365" i="20"/>
  <c r="I1365" i="20"/>
  <c r="H1366" i="20"/>
  <c r="I1366" i="20"/>
  <c r="H1367" i="20"/>
  <c r="I1367" i="20"/>
  <c r="H1368" i="20"/>
  <c r="I1368" i="20"/>
  <c r="H1369" i="20"/>
  <c r="I1369" i="20"/>
  <c r="H1370" i="20"/>
  <c r="I1370" i="20"/>
  <c r="H1371" i="20"/>
  <c r="I1371" i="20"/>
  <c r="H1372" i="20"/>
  <c r="I1372" i="20"/>
  <c r="H1373" i="20"/>
  <c r="I1373" i="20"/>
  <c r="H1374" i="20"/>
  <c r="I1374" i="20"/>
  <c r="H1375" i="20"/>
  <c r="I1375" i="20"/>
  <c r="H1376" i="20"/>
  <c r="I1376" i="20"/>
  <c r="H1377" i="20"/>
  <c r="I1377" i="20"/>
  <c r="H1378" i="20"/>
  <c r="I1378" i="20"/>
  <c r="H1379" i="20"/>
  <c r="I1379" i="20"/>
  <c r="H1380" i="20"/>
  <c r="I1380" i="20"/>
  <c r="H1381" i="20"/>
  <c r="I1381" i="20"/>
  <c r="H1382" i="20"/>
  <c r="I1382" i="20"/>
  <c r="H1383" i="20"/>
  <c r="I1383" i="20"/>
  <c r="H1384" i="20"/>
  <c r="I1384" i="20"/>
  <c r="H1385" i="20"/>
  <c r="I1385" i="20"/>
  <c r="H1386" i="20"/>
  <c r="I1386" i="20"/>
  <c r="H1387" i="20"/>
  <c r="I1387" i="20"/>
  <c r="H1388" i="20"/>
  <c r="I1388" i="20"/>
  <c r="H1389" i="20"/>
  <c r="I1389" i="20"/>
  <c r="H1390" i="20"/>
  <c r="I1390" i="20"/>
  <c r="H1391" i="20"/>
  <c r="I1391" i="20"/>
  <c r="H1392" i="20"/>
  <c r="I1392" i="20"/>
  <c r="H1393" i="20"/>
  <c r="I1393" i="20"/>
  <c r="H1394" i="20"/>
  <c r="I1394" i="20"/>
  <c r="H1395" i="20"/>
  <c r="I1395" i="20"/>
  <c r="H1396" i="20"/>
  <c r="I1396" i="20"/>
  <c r="H1397" i="20"/>
  <c r="I1397" i="20"/>
  <c r="H1398" i="20"/>
  <c r="I1398" i="20"/>
  <c r="H1399" i="20"/>
  <c r="I1399" i="20"/>
  <c r="H1400" i="20"/>
  <c r="I1400" i="20"/>
  <c r="H1401" i="20"/>
  <c r="I1401" i="20"/>
  <c r="H1402" i="20"/>
  <c r="I1402" i="20"/>
  <c r="H1403" i="20"/>
  <c r="I1403" i="20"/>
  <c r="H1404" i="20"/>
  <c r="I1404" i="20"/>
  <c r="H1405" i="20"/>
  <c r="I1405" i="20"/>
  <c r="H1406" i="20"/>
  <c r="I1406" i="20"/>
  <c r="H1407" i="20"/>
  <c r="I1407" i="20"/>
  <c r="H1408" i="20"/>
  <c r="I1408" i="20"/>
  <c r="H1409" i="20"/>
  <c r="I1409" i="20"/>
  <c r="H1410" i="20"/>
  <c r="I1410" i="20"/>
  <c r="H1411" i="20"/>
  <c r="I1411" i="20"/>
  <c r="H1412" i="20"/>
  <c r="I1412" i="20"/>
  <c r="H1413" i="20"/>
  <c r="I1413" i="20"/>
  <c r="H1414" i="20"/>
  <c r="I1414" i="20"/>
  <c r="H1415" i="20"/>
  <c r="I1415" i="20"/>
  <c r="H1416" i="20"/>
  <c r="I1416" i="20"/>
  <c r="H1417" i="20"/>
  <c r="I1417" i="20"/>
  <c r="H1418" i="20"/>
  <c r="I1418" i="20"/>
  <c r="H1419" i="20"/>
  <c r="I1419" i="20"/>
  <c r="H1420" i="20"/>
  <c r="I1420" i="20"/>
  <c r="H1421" i="20"/>
  <c r="I1421" i="20"/>
  <c r="H1422" i="20"/>
  <c r="I1422" i="20"/>
  <c r="H1423" i="20"/>
  <c r="I1423" i="20"/>
  <c r="H1424" i="20"/>
  <c r="I1424" i="20"/>
  <c r="H1425" i="20"/>
  <c r="I1425" i="20"/>
  <c r="H1426" i="20"/>
  <c r="I1426" i="20"/>
  <c r="H1427" i="20"/>
  <c r="I1427" i="20"/>
  <c r="H1428" i="20"/>
  <c r="I1428" i="20"/>
  <c r="H1429" i="20"/>
  <c r="I1429" i="20"/>
  <c r="H1430" i="20"/>
  <c r="I1430" i="20"/>
  <c r="H1431" i="20"/>
  <c r="I1431" i="20"/>
  <c r="H1432" i="20"/>
  <c r="I1432" i="20"/>
  <c r="H1433" i="20"/>
  <c r="I1433" i="20"/>
  <c r="H1434" i="20"/>
  <c r="I1434" i="20"/>
  <c r="H1435" i="20"/>
  <c r="I1435" i="20"/>
  <c r="H1436" i="20"/>
  <c r="I1436" i="20"/>
  <c r="H1437" i="20"/>
  <c r="I1437" i="20"/>
  <c r="H1438" i="20"/>
  <c r="I1438" i="20"/>
  <c r="H1439" i="20"/>
  <c r="I1439" i="20"/>
  <c r="H1440" i="20"/>
  <c r="I1440" i="20"/>
  <c r="H1441" i="20"/>
  <c r="I1441" i="20"/>
  <c r="H1442" i="20"/>
  <c r="I1442" i="20"/>
  <c r="H1443" i="20"/>
  <c r="I1443" i="20"/>
  <c r="H1444" i="20"/>
  <c r="I1444" i="20"/>
  <c r="H1445" i="20"/>
  <c r="I1445" i="20"/>
  <c r="H1446" i="20"/>
  <c r="I1446" i="20"/>
  <c r="H1447" i="20"/>
  <c r="I1447" i="20"/>
  <c r="H1448" i="20"/>
  <c r="I1448" i="20"/>
  <c r="H1449" i="20"/>
  <c r="I1449" i="20"/>
  <c r="H1450" i="20"/>
  <c r="I1450" i="20"/>
  <c r="H1451" i="20"/>
  <c r="I1451" i="20"/>
  <c r="H1452" i="20"/>
  <c r="I1452" i="20"/>
  <c r="H1453" i="20"/>
  <c r="I1453" i="20"/>
  <c r="H1454" i="20"/>
  <c r="I1454" i="20"/>
  <c r="H1455" i="20"/>
  <c r="I1455" i="20"/>
  <c r="H1456" i="20"/>
  <c r="I1456" i="20"/>
  <c r="H1457" i="20"/>
  <c r="I1457" i="20"/>
  <c r="H1458" i="20"/>
  <c r="I1458" i="20"/>
  <c r="H1459" i="20"/>
  <c r="I1459" i="20"/>
  <c r="H1460" i="20"/>
  <c r="I1460" i="20"/>
  <c r="H1461" i="20"/>
  <c r="I1461" i="20"/>
  <c r="H1462" i="20"/>
  <c r="I1462" i="20"/>
  <c r="H1463" i="20"/>
  <c r="I1463" i="20"/>
  <c r="H1464" i="20"/>
  <c r="I1464" i="20"/>
  <c r="H1465" i="20"/>
  <c r="I1465" i="20"/>
  <c r="H1466" i="20"/>
  <c r="I1466" i="20"/>
  <c r="H1467" i="20"/>
  <c r="I1467" i="20"/>
  <c r="H1468" i="20"/>
  <c r="I1468" i="20"/>
  <c r="H1469" i="20"/>
  <c r="I1469" i="20"/>
  <c r="H1470" i="20"/>
  <c r="I1470" i="20"/>
  <c r="H1471" i="20"/>
  <c r="I1471" i="20"/>
  <c r="H1472" i="20"/>
  <c r="I1472" i="20"/>
  <c r="H1473" i="20"/>
  <c r="I1473" i="20"/>
  <c r="H1474" i="20"/>
  <c r="I1474" i="20"/>
  <c r="H1475" i="20"/>
  <c r="I1475" i="20"/>
  <c r="H1476" i="20"/>
  <c r="I1476" i="20"/>
  <c r="H1477" i="20"/>
  <c r="I1477" i="20"/>
  <c r="H1478" i="20"/>
  <c r="I1478" i="20"/>
  <c r="H1479" i="20"/>
  <c r="I1479" i="20"/>
  <c r="H1480" i="20"/>
  <c r="I1480" i="20"/>
  <c r="H1481" i="20"/>
  <c r="I1481" i="20"/>
  <c r="H1482" i="20"/>
  <c r="I1482" i="20"/>
  <c r="H1483" i="20"/>
  <c r="I1483" i="20"/>
  <c r="H1484" i="20"/>
  <c r="I1484" i="20"/>
  <c r="H1485" i="20"/>
  <c r="I1485" i="20"/>
  <c r="H1486" i="20"/>
  <c r="I1486" i="20"/>
  <c r="H1487" i="20"/>
  <c r="I1487" i="20"/>
  <c r="I119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N444" i="20" s="1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N512" i="20" s="1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527" i="20"/>
  <c r="L528" i="20"/>
  <c r="L529" i="20"/>
  <c r="L530" i="20"/>
  <c r="L531" i="20"/>
  <c r="L532" i="20"/>
  <c r="L533" i="20"/>
  <c r="L534" i="20"/>
  <c r="L535" i="20"/>
  <c r="L536" i="20"/>
  <c r="L537" i="20"/>
  <c r="L538" i="20"/>
  <c r="L539" i="20"/>
  <c r="L540" i="20"/>
  <c r="L541" i="20"/>
  <c r="L542" i="20"/>
  <c r="L543" i="20"/>
  <c r="L544" i="20"/>
  <c r="L545" i="20"/>
  <c r="L546" i="20"/>
  <c r="L547" i="20"/>
  <c r="L548" i="20"/>
  <c r="L549" i="20"/>
  <c r="L550" i="20"/>
  <c r="L551" i="20"/>
  <c r="L552" i="20"/>
  <c r="L553" i="20"/>
  <c r="L554" i="20"/>
  <c r="L555" i="20"/>
  <c r="L556" i="20"/>
  <c r="L557" i="20"/>
  <c r="L558" i="20"/>
  <c r="L559" i="20"/>
  <c r="L560" i="20"/>
  <c r="L561" i="20"/>
  <c r="L562" i="20"/>
  <c r="L563" i="20"/>
  <c r="L564" i="20"/>
  <c r="L565" i="20"/>
  <c r="L566" i="20"/>
  <c r="L567" i="20"/>
  <c r="L568" i="20"/>
  <c r="L569" i="20"/>
  <c r="L570" i="20"/>
  <c r="L571" i="20"/>
  <c r="L572" i="20"/>
  <c r="L573" i="20"/>
  <c r="L574" i="20"/>
  <c r="L575" i="20"/>
  <c r="L576" i="20"/>
  <c r="L577" i="20"/>
  <c r="L578" i="20"/>
  <c r="L579" i="20"/>
  <c r="L580" i="20"/>
  <c r="L581" i="20"/>
  <c r="L582" i="20"/>
  <c r="L583" i="20"/>
  <c r="L584" i="20"/>
  <c r="L585" i="20"/>
  <c r="L586" i="20"/>
  <c r="L587" i="20"/>
  <c r="L588" i="20"/>
  <c r="L589" i="20"/>
  <c r="L590" i="20"/>
  <c r="L591" i="20"/>
  <c r="L592" i="20"/>
  <c r="L593" i="20"/>
  <c r="L594" i="20"/>
  <c r="L595" i="20"/>
  <c r="L596" i="20"/>
  <c r="L597" i="20"/>
  <c r="L598" i="20"/>
  <c r="L599" i="20"/>
  <c r="L600" i="20"/>
  <c r="L601" i="20"/>
  <c r="L602" i="20"/>
  <c r="L603" i="20"/>
  <c r="L604" i="20"/>
  <c r="L605" i="20"/>
  <c r="L606" i="20"/>
  <c r="N606" i="20" s="1"/>
  <c r="L607" i="20"/>
  <c r="L608" i="20"/>
  <c r="L609" i="20"/>
  <c r="L610" i="20"/>
  <c r="L611" i="20"/>
  <c r="L612" i="20"/>
  <c r="N612" i="20" s="1"/>
  <c r="L613" i="20"/>
  <c r="L614" i="20"/>
  <c r="L615" i="20"/>
  <c r="L616" i="20"/>
  <c r="L617" i="20"/>
  <c r="L618" i="20"/>
  <c r="L619" i="20"/>
  <c r="L620" i="20"/>
  <c r="L621" i="20"/>
  <c r="L622" i="20"/>
  <c r="N622" i="20" s="1"/>
  <c r="L623" i="20"/>
  <c r="L624" i="20"/>
  <c r="L625" i="20"/>
  <c r="L626" i="20"/>
  <c r="L627" i="20"/>
  <c r="L628" i="20"/>
  <c r="L629" i="20"/>
  <c r="L630" i="20"/>
  <c r="L631" i="20"/>
  <c r="N631" i="20" s="1"/>
  <c r="L632" i="20"/>
  <c r="N632" i="20" s="1"/>
  <c r="L633" i="20"/>
  <c r="L634" i="20"/>
  <c r="L635" i="20"/>
  <c r="L636" i="20"/>
  <c r="L637" i="20"/>
  <c r="L638" i="20"/>
  <c r="L639" i="20"/>
  <c r="N639" i="20" s="1"/>
  <c r="L640" i="20"/>
  <c r="L641" i="20"/>
  <c r="L642" i="20"/>
  <c r="L643" i="20"/>
  <c r="L644" i="20"/>
  <c r="L645" i="20"/>
  <c r="L646" i="20"/>
  <c r="L647" i="20"/>
  <c r="L648" i="20"/>
  <c r="L649" i="20"/>
  <c r="L650" i="20"/>
  <c r="L651" i="20"/>
  <c r="L652" i="20"/>
  <c r="L653" i="20"/>
  <c r="L654" i="20"/>
  <c r="L655" i="20"/>
  <c r="L656" i="20"/>
  <c r="L657" i="20"/>
  <c r="L658" i="20"/>
  <c r="L659" i="20"/>
  <c r="L660" i="20"/>
  <c r="L661" i="20"/>
  <c r="L662" i="20"/>
  <c r="L663" i="20"/>
  <c r="L664" i="20"/>
  <c r="L665" i="20"/>
  <c r="L666" i="20"/>
  <c r="L667" i="20"/>
  <c r="L668" i="20"/>
  <c r="L669" i="20"/>
  <c r="L670" i="20"/>
  <c r="L671" i="20"/>
  <c r="L672" i="20"/>
  <c r="L673" i="20"/>
  <c r="L674" i="20"/>
  <c r="L675" i="20"/>
  <c r="L676" i="20"/>
  <c r="L677" i="20"/>
  <c r="N677" i="20" s="1"/>
  <c r="L678" i="20"/>
  <c r="N678" i="20" s="1"/>
  <c r="L679" i="20"/>
  <c r="L680" i="20"/>
  <c r="L681" i="20"/>
  <c r="L682" i="20"/>
  <c r="L683" i="20"/>
  <c r="L684" i="20"/>
  <c r="L685" i="20"/>
  <c r="L686" i="20"/>
  <c r="L687" i="20"/>
  <c r="L688" i="20"/>
  <c r="N688" i="20" s="1"/>
  <c r="L689" i="20"/>
  <c r="N689" i="20" s="1"/>
  <c r="L690" i="20"/>
  <c r="L691" i="20"/>
  <c r="L692" i="20"/>
  <c r="L693" i="20"/>
  <c r="L694" i="20"/>
  <c r="L695" i="20"/>
  <c r="L696" i="20"/>
  <c r="L697" i="20"/>
  <c r="L698" i="20"/>
  <c r="L699" i="20"/>
  <c r="N699" i="20" s="1"/>
  <c r="L700" i="20"/>
  <c r="N700" i="20" s="1"/>
  <c r="L701" i="20"/>
  <c r="L702" i="20"/>
  <c r="L703" i="20"/>
  <c r="L704" i="20"/>
  <c r="L705" i="20"/>
  <c r="L706" i="20"/>
  <c r="L707" i="20"/>
  <c r="L708" i="20"/>
  <c r="L709" i="20"/>
  <c r="L710" i="20"/>
  <c r="N710" i="20" s="1"/>
  <c r="L711" i="20"/>
  <c r="N711" i="20" s="1"/>
  <c r="L712" i="20"/>
  <c r="L713" i="20"/>
  <c r="L714" i="20"/>
  <c r="L715" i="20"/>
  <c r="L716" i="20"/>
  <c r="L717" i="20"/>
  <c r="L718" i="20"/>
  <c r="L719" i="20"/>
  <c r="L720" i="20"/>
  <c r="L721" i="20"/>
  <c r="N721" i="20" s="1"/>
  <c r="L722" i="20"/>
  <c r="N722" i="20" s="1"/>
  <c r="L723" i="20"/>
  <c r="L724" i="20"/>
  <c r="L725" i="20"/>
  <c r="L726" i="20"/>
  <c r="L727" i="20"/>
  <c r="L728" i="20"/>
  <c r="L729" i="20"/>
  <c r="L730" i="20"/>
  <c r="L731" i="20"/>
  <c r="L732" i="20"/>
  <c r="N732" i="20" s="1"/>
  <c r="L733" i="20"/>
  <c r="N733" i="20" s="1"/>
  <c r="L734" i="20"/>
  <c r="L735" i="20"/>
  <c r="L736" i="20"/>
  <c r="L737" i="20"/>
  <c r="L738" i="20"/>
  <c r="L739" i="20"/>
  <c r="L740" i="20"/>
  <c r="L741" i="20"/>
  <c r="L742" i="20"/>
  <c r="L743" i="20"/>
  <c r="N743" i="20" s="1"/>
  <c r="L744" i="20"/>
  <c r="N744" i="20" s="1"/>
  <c r="L745" i="20"/>
  <c r="L746" i="20"/>
  <c r="L747" i="20"/>
  <c r="L748" i="20"/>
  <c r="L749" i="20"/>
  <c r="L750" i="20"/>
  <c r="L751" i="20"/>
  <c r="L752" i="20"/>
  <c r="L753" i="20"/>
  <c r="L754" i="20"/>
  <c r="N754" i="20" s="1"/>
  <c r="L755" i="20"/>
  <c r="N755" i="20" s="1"/>
  <c r="L756" i="20"/>
  <c r="L757" i="20"/>
  <c r="L758" i="20"/>
  <c r="L759" i="20"/>
  <c r="L760" i="20"/>
  <c r="L761" i="20"/>
  <c r="L762" i="20"/>
  <c r="L763" i="20"/>
  <c r="L764" i="20"/>
  <c r="L765" i="20"/>
  <c r="N765" i="20" s="1"/>
  <c r="L766" i="20"/>
  <c r="N766" i="20" s="1"/>
  <c r="L767" i="20"/>
  <c r="L768" i="20"/>
  <c r="L769" i="20"/>
  <c r="L770" i="20"/>
  <c r="L771" i="20"/>
  <c r="L772" i="20"/>
  <c r="L773" i="20"/>
  <c r="L774" i="20"/>
  <c r="L775" i="20"/>
  <c r="L776" i="20"/>
  <c r="N776" i="20" s="1"/>
  <c r="L777" i="20"/>
  <c r="N777" i="20" s="1"/>
  <c r="L778" i="20"/>
  <c r="L779" i="20"/>
  <c r="L780" i="20"/>
  <c r="L781" i="20"/>
  <c r="L782" i="20"/>
  <c r="L783" i="20"/>
  <c r="L784" i="20"/>
  <c r="L785" i="20"/>
  <c r="L786" i="20"/>
  <c r="L787" i="20"/>
  <c r="N787" i="20" s="1"/>
  <c r="L788" i="20"/>
  <c r="N788" i="20" s="1"/>
  <c r="L789" i="20"/>
  <c r="L790" i="20"/>
  <c r="L791" i="20"/>
  <c r="L792" i="20"/>
  <c r="L793" i="20"/>
  <c r="L794" i="20"/>
  <c r="L795" i="20"/>
  <c r="L796" i="20"/>
  <c r="L797" i="20"/>
  <c r="L798" i="20"/>
  <c r="N798" i="20" s="1"/>
  <c r="L799" i="20"/>
  <c r="N799" i="20" s="1"/>
  <c r="L800" i="20"/>
  <c r="L801" i="20"/>
  <c r="L802" i="20"/>
  <c r="L803" i="20"/>
  <c r="L804" i="20"/>
  <c r="L805" i="20"/>
  <c r="L806" i="20"/>
  <c r="L807" i="20"/>
  <c r="L808" i="20"/>
  <c r="L809" i="20"/>
  <c r="N809" i="20" s="1"/>
  <c r="L810" i="20"/>
  <c r="N810" i="20" s="1"/>
  <c r="L811" i="20"/>
  <c r="L812" i="20"/>
  <c r="L813" i="20"/>
  <c r="L814" i="20"/>
  <c r="L815" i="20"/>
  <c r="L816" i="20"/>
  <c r="L817" i="20"/>
  <c r="L818" i="20"/>
  <c r="L819" i="20"/>
  <c r="L820" i="20"/>
  <c r="N820" i="20" s="1"/>
  <c r="L821" i="20"/>
  <c r="N821" i="20" s="1"/>
  <c r="L822" i="20"/>
  <c r="L823" i="20"/>
  <c r="L824" i="20"/>
  <c r="L825" i="20"/>
  <c r="L826" i="20"/>
  <c r="L827" i="20"/>
  <c r="L828" i="20"/>
  <c r="L829" i="20"/>
  <c r="L830" i="20"/>
  <c r="L831" i="20"/>
  <c r="N831" i="20" s="1"/>
  <c r="L832" i="20"/>
  <c r="N832" i="20" s="1"/>
  <c r="L833" i="20"/>
  <c r="L834" i="20"/>
  <c r="L835" i="20"/>
  <c r="L836" i="20"/>
  <c r="L837" i="20"/>
  <c r="L838" i="20"/>
  <c r="L839" i="20"/>
  <c r="L840" i="20"/>
  <c r="L841" i="20"/>
  <c r="L842" i="20"/>
  <c r="L843" i="20"/>
  <c r="N843" i="20" s="1"/>
  <c r="L844" i="20"/>
  <c r="N844" i="20" s="1"/>
  <c r="L845" i="20"/>
  <c r="N845" i="20" s="1"/>
  <c r="L846" i="20"/>
  <c r="L847" i="20"/>
  <c r="L848" i="20"/>
  <c r="L849" i="20"/>
  <c r="L850" i="20"/>
  <c r="L851" i="20"/>
  <c r="L852" i="20"/>
  <c r="L853" i="20"/>
  <c r="L854" i="20"/>
  <c r="L855" i="20"/>
  <c r="L856" i="20"/>
  <c r="N856" i="20" s="1"/>
  <c r="L857" i="20"/>
  <c r="N857" i="20" s="1"/>
  <c r="L858" i="20"/>
  <c r="N858" i="20" s="1"/>
  <c r="L859" i="20"/>
  <c r="L860" i="20"/>
  <c r="L861" i="20"/>
  <c r="L862" i="20"/>
  <c r="L863" i="20"/>
  <c r="L864" i="20"/>
  <c r="L865" i="20"/>
  <c r="L866" i="20"/>
  <c r="L867" i="20"/>
  <c r="L868" i="20"/>
  <c r="L869" i="20"/>
  <c r="N869" i="20" s="1"/>
  <c r="L870" i="20"/>
  <c r="N870" i="20" s="1"/>
  <c r="L871" i="20"/>
  <c r="N871" i="20" s="1"/>
  <c r="L872" i="20"/>
  <c r="L873" i="20"/>
  <c r="L874" i="20"/>
  <c r="L875" i="20"/>
  <c r="L876" i="20"/>
  <c r="L877" i="20"/>
  <c r="L878" i="20"/>
  <c r="L879" i="20"/>
  <c r="L880" i="20"/>
  <c r="L881" i="20"/>
  <c r="L882" i="20"/>
  <c r="N882" i="20" s="1"/>
  <c r="L883" i="20"/>
  <c r="N883" i="20" s="1"/>
  <c r="L884" i="20"/>
  <c r="N884" i="20" s="1"/>
  <c r="L885" i="20"/>
  <c r="L886" i="20"/>
  <c r="L887" i="20"/>
  <c r="L888" i="20"/>
  <c r="L889" i="20"/>
  <c r="L890" i="20"/>
  <c r="L891" i="20"/>
  <c r="L892" i="20"/>
  <c r="L893" i="20"/>
  <c r="L894" i="20"/>
  <c r="L895" i="20"/>
  <c r="N895" i="20" s="1"/>
  <c r="L896" i="20"/>
  <c r="N896" i="20" s="1"/>
  <c r="L897" i="20"/>
  <c r="N897" i="20" s="1"/>
  <c r="L898" i="20"/>
  <c r="L899" i="20"/>
  <c r="L900" i="20"/>
  <c r="L901" i="20"/>
  <c r="L902" i="20"/>
  <c r="L903" i="20"/>
  <c r="L904" i="20"/>
  <c r="L905" i="20"/>
  <c r="L906" i="20"/>
  <c r="L907" i="20"/>
  <c r="L908" i="20"/>
  <c r="N908" i="20" s="1"/>
  <c r="L909" i="20"/>
  <c r="N909" i="20" s="1"/>
  <c r="L910" i="20"/>
  <c r="N910" i="20" s="1"/>
  <c r="L911" i="20"/>
  <c r="L912" i="20"/>
  <c r="L913" i="20"/>
  <c r="L914" i="20"/>
  <c r="L915" i="20"/>
  <c r="L916" i="20"/>
  <c r="L917" i="20"/>
  <c r="L918" i="20"/>
  <c r="L919" i="20"/>
  <c r="L920" i="20"/>
  <c r="L921" i="20"/>
  <c r="N921" i="20" s="1"/>
  <c r="L922" i="20"/>
  <c r="N922" i="20" s="1"/>
  <c r="L923" i="20"/>
  <c r="N923" i="20" s="1"/>
  <c r="L924" i="20"/>
  <c r="L925" i="20"/>
  <c r="L926" i="20"/>
  <c r="L927" i="20"/>
  <c r="L928" i="20"/>
  <c r="L929" i="20"/>
  <c r="L930" i="20"/>
  <c r="L931" i="20"/>
  <c r="L932" i="20"/>
  <c r="L933" i="20"/>
  <c r="L934" i="20"/>
  <c r="N934" i="20" s="1"/>
  <c r="L935" i="20"/>
  <c r="N935" i="20" s="1"/>
  <c r="L936" i="20"/>
  <c r="N936" i="20" s="1"/>
  <c r="L937" i="20"/>
  <c r="L938" i="20"/>
  <c r="L939" i="20"/>
  <c r="L940" i="20"/>
  <c r="L941" i="20"/>
  <c r="L942" i="20"/>
  <c r="L943" i="20"/>
  <c r="L944" i="20"/>
  <c r="L945" i="20"/>
  <c r="L946" i="20"/>
  <c r="L947" i="20"/>
  <c r="N947" i="20" s="1"/>
  <c r="L948" i="20"/>
  <c r="N948" i="20" s="1"/>
  <c r="L949" i="20"/>
  <c r="N949" i="20" s="1"/>
  <c r="L950" i="20"/>
  <c r="L951" i="20"/>
  <c r="L952" i="20"/>
  <c r="L953" i="20"/>
  <c r="L954" i="20"/>
  <c r="L955" i="20"/>
  <c r="L956" i="20"/>
  <c r="L957" i="20"/>
  <c r="L958" i="20"/>
  <c r="L959" i="20"/>
  <c r="L960" i="20"/>
  <c r="N960" i="20" s="1"/>
  <c r="L961" i="20"/>
  <c r="N961" i="20" s="1"/>
  <c r="L962" i="20"/>
  <c r="N962" i="20" s="1"/>
  <c r="L963" i="20"/>
  <c r="L964" i="20"/>
  <c r="L965" i="20"/>
  <c r="L966" i="20"/>
  <c r="L967" i="20"/>
  <c r="L968" i="20"/>
  <c r="L969" i="20"/>
  <c r="L970" i="20"/>
  <c r="L971" i="20"/>
  <c r="L972" i="20"/>
  <c r="L973" i="20"/>
  <c r="N973" i="20" s="1"/>
  <c r="L974" i="20"/>
  <c r="N974" i="20" s="1"/>
  <c r="L975" i="20"/>
  <c r="N975" i="20" s="1"/>
  <c r="L976" i="20"/>
  <c r="L977" i="20"/>
  <c r="L978" i="20"/>
  <c r="L979" i="20"/>
  <c r="L980" i="20"/>
  <c r="L981" i="20"/>
  <c r="L982" i="20"/>
  <c r="L983" i="20"/>
  <c r="L984" i="20"/>
  <c r="L985" i="20"/>
  <c r="L986" i="20"/>
  <c r="N986" i="20" s="1"/>
  <c r="L987" i="20"/>
  <c r="N987" i="20" s="1"/>
  <c r="L988" i="20"/>
  <c r="N988" i="20" s="1"/>
  <c r="L989" i="20"/>
  <c r="L990" i="20"/>
  <c r="L991" i="20"/>
  <c r="L992" i="20"/>
  <c r="L993" i="20"/>
  <c r="L994" i="20"/>
  <c r="L995" i="20"/>
  <c r="L996" i="20"/>
  <c r="L997" i="20"/>
  <c r="L998" i="20"/>
  <c r="L999" i="20"/>
  <c r="N999" i="20" s="1"/>
  <c r="L1000" i="20"/>
  <c r="N1000" i="20" s="1"/>
  <c r="L1001" i="20"/>
  <c r="N1001" i="20" s="1"/>
  <c r="L1002" i="20"/>
  <c r="L1003" i="20"/>
  <c r="L1004" i="20"/>
  <c r="L1005" i="20"/>
  <c r="L1006" i="20"/>
  <c r="L1007" i="20"/>
  <c r="L1008" i="20"/>
  <c r="L1009" i="20"/>
  <c r="L1010" i="20"/>
  <c r="L1011" i="20"/>
  <c r="L1012" i="20"/>
  <c r="N1012" i="20" s="1"/>
  <c r="L1013" i="20"/>
  <c r="N1013" i="20" s="1"/>
  <c r="L1014" i="20"/>
  <c r="N1014" i="20" s="1"/>
  <c r="L1015" i="20"/>
  <c r="L1016" i="20"/>
  <c r="L1017" i="20"/>
  <c r="L1018" i="20"/>
  <c r="L1019" i="20"/>
  <c r="L1020" i="20"/>
  <c r="L1021" i="20"/>
  <c r="L1022" i="20"/>
  <c r="L1023" i="20"/>
  <c r="L1024" i="20"/>
  <c r="L1025" i="20"/>
  <c r="N1025" i="20" s="1"/>
  <c r="L1026" i="20"/>
  <c r="N1026" i="20" s="1"/>
  <c r="L1027" i="20"/>
  <c r="N1027" i="20" s="1"/>
  <c r="L1028" i="20"/>
  <c r="L1029" i="20"/>
  <c r="L1030" i="20"/>
  <c r="L1031" i="20"/>
  <c r="L1032" i="20"/>
  <c r="L1033" i="20"/>
  <c r="L1034" i="20"/>
  <c r="L1035" i="20"/>
  <c r="L1036" i="20"/>
  <c r="L1037" i="20"/>
  <c r="L1038" i="20"/>
  <c r="N1038" i="20" s="1"/>
  <c r="L1039" i="20"/>
  <c r="N1039" i="20" s="1"/>
  <c r="L1040" i="20"/>
  <c r="N1040" i="20" s="1"/>
  <c r="L1041" i="20"/>
  <c r="L1042" i="20"/>
  <c r="L1043" i="20"/>
  <c r="L1044" i="20"/>
  <c r="L1045" i="20"/>
  <c r="L1046" i="20"/>
  <c r="L1047" i="20"/>
  <c r="L1048" i="20"/>
  <c r="L1049" i="20"/>
  <c r="L1050" i="20"/>
  <c r="L1051" i="20"/>
  <c r="N1051" i="20" s="1"/>
  <c r="L1052" i="20"/>
  <c r="N1052" i="20" s="1"/>
  <c r="L1053" i="20"/>
  <c r="N1053" i="20" s="1"/>
  <c r="L1054" i="20"/>
  <c r="L1055" i="20"/>
  <c r="L1056" i="20"/>
  <c r="L1057" i="20"/>
  <c r="L1058" i="20"/>
  <c r="L1059" i="20"/>
  <c r="L1060" i="20"/>
  <c r="L1061" i="20"/>
  <c r="L1062" i="20"/>
  <c r="L1063" i="20"/>
  <c r="L1064" i="20"/>
  <c r="N1064" i="20" s="1"/>
  <c r="L1065" i="20"/>
  <c r="N1065" i="20" s="1"/>
  <c r="L1066" i="20"/>
  <c r="N1066" i="20" s="1"/>
  <c r="L1067" i="20"/>
  <c r="L1068" i="20"/>
  <c r="L1069" i="20"/>
  <c r="L1070" i="20"/>
  <c r="L1071" i="20"/>
  <c r="L1072" i="20"/>
  <c r="L1073" i="20"/>
  <c r="L1074" i="20"/>
  <c r="L1075" i="20"/>
  <c r="L1076" i="20"/>
  <c r="L1077" i="20"/>
  <c r="N1077" i="20" s="1"/>
  <c r="L1078" i="20"/>
  <c r="N1078" i="20" s="1"/>
  <c r="L1079" i="20"/>
  <c r="N1079" i="20" s="1"/>
  <c r="L1080" i="20"/>
  <c r="L1081" i="20"/>
  <c r="L1082" i="20"/>
  <c r="L1083" i="20"/>
  <c r="L1084" i="20"/>
  <c r="L1085" i="20"/>
  <c r="L1086" i="20"/>
  <c r="L1087" i="20"/>
  <c r="L1088" i="20"/>
  <c r="L1089" i="20"/>
  <c r="L1090" i="20"/>
  <c r="N1090" i="20" s="1"/>
  <c r="L1091" i="20"/>
  <c r="N1091" i="20" s="1"/>
  <c r="L1092" i="20"/>
  <c r="N1092" i="20" s="1"/>
  <c r="L1093" i="20"/>
  <c r="L1094" i="20"/>
  <c r="L1095" i="20"/>
  <c r="L1096" i="20"/>
  <c r="L1097" i="20"/>
  <c r="L1098" i="20"/>
  <c r="L1099" i="20"/>
  <c r="L1100" i="20"/>
  <c r="L1101" i="20"/>
  <c r="L1102" i="20"/>
  <c r="L1103" i="20"/>
  <c r="N1103" i="20" s="1"/>
  <c r="L1104" i="20"/>
  <c r="N1104" i="20" s="1"/>
  <c r="L1105" i="20"/>
  <c r="N1105" i="20" s="1"/>
  <c r="L1106" i="20"/>
  <c r="L1107" i="20"/>
  <c r="L1108" i="20"/>
  <c r="L1109" i="20"/>
  <c r="L1110" i="20"/>
  <c r="L1111" i="20"/>
  <c r="L1112" i="20"/>
  <c r="L1113" i="20"/>
  <c r="L1114" i="20"/>
  <c r="L1115" i="20"/>
  <c r="L1116" i="20"/>
  <c r="N1116" i="20" s="1"/>
  <c r="L1117" i="20"/>
  <c r="N1117" i="20" s="1"/>
  <c r="L1118" i="20"/>
  <c r="N1118" i="20" s="1"/>
  <c r="L1119" i="20"/>
  <c r="L1120" i="20"/>
  <c r="L1121" i="20"/>
  <c r="L1122" i="20"/>
  <c r="L1123" i="20"/>
  <c r="L1124" i="20"/>
  <c r="L1125" i="20"/>
  <c r="L1126" i="20"/>
  <c r="L1127" i="20"/>
  <c r="L1128" i="20"/>
  <c r="L1129" i="20"/>
  <c r="L1130" i="20"/>
  <c r="L1131" i="20"/>
  <c r="L1132" i="20"/>
  <c r="L1133" i="20"/>
  <c r="L1134" i="20"/>
  <c r="L1135" i="20"/>
  <c r="L1136" i="20"/>
  <c r="L1137" i="20"/>
  <c r="L1138" i="20"/>
  <c r="N1138" i="20" s="1"/>
  <c r="L1139" i="20"/>
  <c r="L1140" i="20"/>
  <c r="L1141" i="20"/>
  <c r="L1142" i="20"/>
  <c r="L1143" i="20"/>
  <c r="L1144" i="20"/>
  <c r="L1145" i="20"/>
  <c r="L1146" i="20"/>
  <c r="L1147" i="20"/>
  <c r="N1147" i="20" s="1"/>
  <c r="L1148" i="20"/>
  <c r="L1149" i="20"/>
  <c r="L1150" i="20"/>
  <c r="L1151" i="20"/>
  <c r="L1152" i="20"/>
  <c r="L1153" i="20"/>
  <c r="N1153" i="20" s="1"/>
  <c r="L1154" i="20"/>
  <c r="N1154" i="20" s="1"/>
  <c r="L1155" i="20"/>
  <c r="N1155" i="20" s="1"/>
  <c r="L1156" i="20"/>
  <c r="L1157" i="20"/>
  <c r="L1158" i="20"/>
  <c r="L1159" i="20"/>
  <c r="L1160" i="20"/>
  <c r="N1160" i="20" s="1"/>
  <c r="L1161" i="20"/>
  <c r="N1161" i="20" s="1"/>
  <c r="L1162" i="20"/>
  <c r="L1163" i="20"/>
  <c r="L1164" i="20"/>
  <c r="L1165" i="20"/>
  <c r="L1166" i="20"/>
  <c r="L1167" i="20"/>
  <c r="L1168" i="20"/>
  <c r="L1169" i="20"/>
  <c r="L1170" i="20"/>
  <c r="L1171" i="20"/>
  <c r="L1172" i="20"/>
  <c r="L1173" i="20"/>
  <c r="L1174" i="20"/>
  <c r="L1175" i="20"/>
  <c r="L1176" i="20"/>
  <c r="L1177" i="20"/>
  <c r="L1178" i="20"/>
  <c r="L1179" i="20"/>
  <c r="L1180" i="20"/>
  <c r="L1181" i="20"/>
  <c r="L1182" i="20"/>
  <c r="L1183" i="20"/>
  <c r="L1184" i="20"/>
  <c r="L1185" i="20"/>
  <c r="L1186" i="20"/>
  <c r="H3" i="20"/>
  <c r="I3" i="20"/>
  <c r="H4" i="20"/>
  <c r="I4" i="20"/>
  <c r="H5" i="20"/>
  <c r="I5" i="20"/>
  <c r="H6" i="20"/>
  <c r="I6" i="20"/>
  <c r="H7" i="20"/>
  <c r="I7" i="20"/>
  <c r="H8" i="20"/>
  <c r="I8" i="20"/>
  <c r="H9" i="20"/>
  <c r="I9" i="20"/>
  <c r="H10" i="20"/>
  <c r="I10" i="20"/>
  <c r="H11" i="20"/>
  <c r="I11" i="20"/>
  <c r="H12" i="20"/>
  <c r="I12" i="20"/>
  <c r="H13" i="20"/>
  <c r="I13" i="20"/>
  <c r="H14" i="20"/>
  <c r="I14" i="20"/>
  <c r="H15" i="20"/>
  <c r="I15" i="20"/>
  <c r="H16" i="20"/>
  <c r="I16" i="20"/>
  <c r="H17" i="20"/>
  <c r="I17" i="20"/>
  <c r="H18" i="20"/>
  <c r="I18" i="20"/>
  <c r="H19" i="20"/>
  <c r="I19" i="20"/>
  <c r="H20" i="20"/>
  <c r="I20" i="20"/>
  <c r="H21" i="20"/>
  <c r="I21" i="20"/>
  <c r="H22" i="20"/>
  <c r="I22" i="20"/>
  <c r="H23" i="20"/>
  <c r="I23" i="20"/>
  <c r="H24" i="20"/>
  <c r="I24" i="20"/>
  <c r="H25" i="20"/>
  <c r="I25" i="20"/>
  <c r="H26" i="20"/>
  <c r="I26" i="20"/>
  <c r="H27" i="20"/>
  <c r="I27" i="20"/>
  <c r="H28" i="20"/>
  <c r="I28" i="20"/>
  <c r="H29" i="20"/>
  <c r="I29" i="20"/>
  <c r="H30" i="20"/>
  <c r="I30" i="20"/>
  <c r="H31" i="20"/>
  <c r="I31" i="20"/>
  <c r="H32" i="20"/>
  <c r="I32" i="20"/>
  <c r="H33" i="20"/>
  <c r="I33" i="20"/>
  <c r="H34" i="20"/>
  <c r="I34" i="20"/>
  <c r="H35" i="20"/>
  <c r="I35" i="20"/>
  <c r="H36" i="20"/>
  <c r="I36" i="20"/>
  <c r="H37" i="20"/>
  <c r="I37" i="20"/>
  <c r="H38" i="20"/>
  <c r="I38" i="20"/>
  <c r="H39" i="20"/>
  <c r="I39" i="20"/>
  <c r="H40" i="20"/>
  <c r="I40" i="20"/>
  <c r="H41" i="20"/>
  <c r="I41" i="20"/>
  <c r="H42" i="20"/>
  <c r="I42" i="20"/>
  <c r="H43" i="20"/>
  <c r="I43" i="20"/>
  <c r="H44" i="20"/>
  <c r="I44" i="20"/>
  <c r="H45" i="20"/>
  <c r="I45" i="20"/>
  <c r="H46" i="20"/>
  <c r="I46" i="20"/>
  <c r="H47" i="20"/>
  <c r="I47" i="20"/>
  <c r="H48" i="20"/>
  <c r="I48" i="20"/>
  <c r="H49" i="20"/>
  <c r="I49" i="20"/>
  <c r="H50" i="20"/>
  <c r="I50" i="20"/>
  <c r="H51" i="20"/>
  <c r="I51" i="20"/>
  <c r="H52" i="20"/>
  <c r="I52" i="20"/>
  <c r="H53" i="20"/>
  <c r="I53" i="20"/>
  <c r="H54" i="20"/>
  <c r="I54" i="20"/>
  <c r="H55" i="20"/>
  <c r="I55" i="20"/>
  <c r="H56" i="20"/>
  <c r="I56" i="20"/>
  <c r="H57" i="20"/>
  <c r="I57" i="20"/>
  <c r="H58" i="20"/>
  <c r="I58" i="20"/>
  <c r="H59" i="20"/>
  <c r="I59" i="20"/>
  <c r="H60" i="20"/>
  <c r="I60" i="20"/>
  <c r="H61" i="20"/>
  <c r="I61" i="20"/>
  <c r="H62" i="20"/>
  <c r="I62" i="20"/>
  <c r="H63" i="20"/>
  <c r="I63" i="20"/>
  <c r="H64" i="20"/>
  <c r="I64" i="20"/>
  <c r="H65" i="20"/>
  <c r="I65" i="20"/>
  <c r="H66" i="20"/>
  <c r="I66" i="20"/>
  <c r="H67" i="20"/>
  <c r="I67" i="20"/>
  <c r="H68" i="20"/>
  <c r="I68" i="20"/>
  <c r="H69" i="20"/>
  <c r="I69" i="20"/>
  <c r="H70" i="20"/>
  <c r="I70" i="20"/>
  <c r="H71" i="20"/>
  <c r="I71" i="20"/>
  <c r="H72" i="20"/>
  <c r="I72" i="20"/>
  <c r="H73" i="20"/>
  <c r="I73" i="20"/>
  <c r="H74" i="20"/>
  <c r="I74" i="20"/>
  <c r="H75" i="20"/>
  <c r="I75" i="20"/>
  <c r="H76" i="20"/>
  <c r="I76" i="20"/>
  <c r="H77" i="20"/>
  <c r="I77" i="20"/>
  <c r="H78" i="20"/>
  <c r="I78" i="20"/>
  <c r="H79" i="20"/>
  <c r="I79" i="20"/>
  <c r="H80" i="20"/>
  <c r="I80" i="20"/>
  <c r="H81" i="20"/>
  <c r="I81" i="20"/>
  <c r="H82" i="20"/>
  <c r="I82" i="20"/>
  <c r="H83" i="20"/>
  <c r="I83" i="20"/>
  <c r="H84" i="20"/>
  <c r="I84" i="20"/>
  <c r="H85" i="20"/>
  <c r="I85" i="20"/>
  <c r="H86" i="20"/>
  <c r="I86" i="20"/>
  <c r="H87" i="20"/>
  <c r="I87" i="20"/>
  <c r="H88" i="20"/>
  <c r="I88" i="20"/>
  <c r="H89" i="20"/>
  <c r="I89" i="20"/>
  <c r="H90" i="20"/>
  <c r="I90" i="20"/>
  <c r="H91" i="20"/>
  <c r="I91" i="20"/>
  <c r="H92" i="20"/>
  <c r="I92" i="20"/>
  <c r="H93" i="20"/>
  <c r="I93" i="20"/>
  <c r="H94" i="20"/>
  <c r="I94" i="20"/>
  <c r="H95" i="20"/>
  <c r="I95" i="20"/>
  <c r="H96" i="20"/>
  <c r="I96" i="20"/>
  <c r="H97" i="20"/>
  <c r="I97" i="20"/>
  <c r="H98" i="20"/>
  <c r="I98" i="20"/>
  <c r="H99" i="20"/>
  <c r="I99" i="20"/>
  <c r="H100" i="20"/>
  <c r="I100" i="20"/>
  <c r="H101" i="20"/>
  <c r="I101" i="20"/>
  <c r="H102" i="20"/>
  <c r="I102" i="20"/>
  <c r="H103" i="20"/>
  <c r="I103" i="20"/>
  <c r="H104" i="20"/>
  <c r="I104" i="20"/>
  <c r="H105" i="20"/>
  <c r="I105" i="20"/>
  <c r="H106" i="20"/>
  <c r="I106" i="20"/>
  <c r="H107" i="20"/>
  <c r="I107" i="20"/>
  <c r="H108" i="20"/>
  <c r="I108" i="20"/>
  <c r="H109" i="20"/>
  <c r="I109" i="20"/>
  <c r="H110" i="20"/>
  <c r="I110" i="20"/>
  <c r="H111" i="20"/>
  <c r="I111" i="20"/>
  <c r="H112" i="20"/>
  <c r="I112" i="20"/>
  <c r="H113" i="20"/>
  <c r="I113" i="20"/>
  <c r="H114" i="20"/>
  <c r="I114" i="20"/>
  <c r="H115" i="20"/>
  <c r="I115" i="20"/>
  <c r="H116" i="20"/>
  <c r="I116" i="20"/>
  <c r="H117" i="20"/>
  <c r="I117" i="20"/>
  <c r="H118" i="20"/>
  <c r="I118" i="20"/>
  <c r="H119" i="20"/>
  <c r="I119" i="20"/>
  <c r="H120" i="20"/>
  <c r="I120" i="20"/>
  <c r="H121" i="20"/>
  <c r="I121" i="20"/>
  <c r="H122" i="20"/>
  <c r="I122" i="20"/>
  <c r="H123" i="20"/>
  <c r="I123" i="20"/>
  <c r="H124" i="20"/>
  <c r="I124" i="20"/>
  <c r="H125" i="20"/>
  <c r="I125" i="20"/>
  <c r="H126" i="20"/>
  <c r="I126" i="20"/>
  <c r="H127" i="20"/>
  <c r="I127" i="20"/>
  <c r="H128" i="20"/>
  <c r="I128" i="20"/>
  <c r="H129" i="20"/>
  <c r="I129" i="20"/>
  <c r="H130" i="20"/>
  <c r="I130" i="20"/>
  <c r="H131" i="20"/>
  <c r="I131" i="20"/>
  <c r="H132" i="20"/>
  <c r="I132" i="20"/>
  <c r="H133" i="20"/>
  <c r="I133" i="20"/>
  <c r="H134" i="20"/>
  <c r="I134" i="20"/>
  <c r="H135" i="20"/>
  <c r="I135" i="20"/>
  <c r="H136" i="20"/>
  <c r="I136" i="20"/>
  <c r="H137" i="20"/>
  <c r="I137" i="20"/>
  <c r="H138" i="20"/>
  <c r="I138" i="20"/>
  <c r="H139" i="20"/>
  <c r="I139" i="20"/>
  <c r="H140" i="20"/>
  <c r="I140" i="20"/>
  <c r="H141" i="20"/>
  <c r="I141" i="20"/>
  <c r="H142" i="20"/>
  <c r="I142" i="20"/>
  <c r="H143" i="20"/>
  <c r="I143" i="20"/>
  <c r="H144" i="20"/>
  <c r="I144" i="20"/>
  <c r="H145" i="20"/>
  <c r="I145" i="20"/>
  <c r="H146" i="20"/>
  <c r="I146" i="20"/>
  <c r="H147" i="20"/>
  <c r="I147" i="20"/>
  <c r="H148" i="20"/>
  <c r="I148" i="20"/>
  <c r="H149" i="20"/>
  <c r="I149" i="20"/>
  <c r="H150" i="20"/>
  <c r="I150" i="20"/>
  <c r="H151" i="20"/>
  <c r="I151" i="20"/>
  <c r="H152" i="20"/>
  <c r="I152" i="20"/>
  <c r="H153" i="20"/>
  <c r="I153" i="20"/>
  <c r="H154" i="20"/>
  <c r="I154" i="20"/>
  <c r="H155" i="20"/>
  <c r="I155" i="20"/>
  <c r="H156" i="20"/>
  <c r="I156" i="20"/>
  <c r="H157" i="20"/>
  <c r="I157" i="20"/>
  <c r="H158" i="20"/>
  <c r="I158" i="20"/>
  <c r="H159" i="20"/>
  <c r="I159" i="20"/>
  <c r="H160" i="20"/>
  <c r="I160" i="20"/>
  <c r="H161" i="20"/>
  <c r="I161" i="20"/>
  <c r="H162" i="20"/>
  <c r="I162" i="20"/>
  <c r="H163" i="20"/>
  <c r="I163" i="20"/>
  <c r="H164" i="20"/>
  <c r="I164" i="20"/>
  <c r="H165" i="20"/>
  <c r="I165" i="20"/>
  <c r="H166" i="20"/>
  <c r="I166" i="20"/>
  <c r="H167" i="20"/>
  <c r="I167" i="20"/>
  <c r="H168" i="20"/>
  <c r="I168" i="20"/>
  <c r="H169" i="20"/>
  <c r="I169" i="20"/>
  <c r="H170" i="20"/>
  <c r="I170" i="20"/>
  <c r="H171" i="20"/>
  <c r="I171" i="20"/>
  <c r="H172" i="20"/>
  <c r="I172" i="20"/>
  <c r="H173" i="20"/>
  <c r="I173" i="20"/>
  <c r="H174" i="20"/>
  <c r="I174" i="20"/>
  <c r="H175" i="20"/>
  <c r="I175" i="20"/>
  <c r="H176" i="20"/>
  <c r="I176" i="20"/>
  <c r="H177" i="20"/>
  <c r="I177" i="20"/>
  <c r="H178" i="20"/>
  <c r="I178" i="20"/>
  <c r="H179" i="20"/>
  <c r="I179" i="20"/>
  <c r="H180" i="20"/>
  <c r="I180" i="20"/>
  <c r="H181" i="20"/>
  <c r="I181" i="20"/>
  <c r="H182" i="20"/>
  <c r="I182" i="20"/>
  <c r="H183" i="20"/>
  <c r="I183" i="20"/>
  <c r="H184" i="20"/>
  <c r="I184" i="20"/>
  <c r="H185" i="20"/>
  <c r="I185" i="20"/>
  <c r="H186" i="20"/>
  <c r="I186" i="20"/>
  <c r="H187" i="20"/>
  <c r="I187" i="20"/>
  <c r="H188" i="20"/>
  <c r="I188" i="20"/>
  <c r="H189" i="20"/>
  <c r="I189" i="20"/>
  <c r="H190" i="20"/>
  <c r="I190" i="20"/>
  <c r="H191" i="20"/>
  <c r="I191" i="20"/>
  <c r="H192" i="20"/>
  <c r="I192" i="20"/>
  <c r="H193" i="20"/>
  <c r="I193" i="20"/>
  <c r="H194" i="20"/>
  <c r="I194" i="20"/>
  <c r="H195" i="20"/>
  <c r="I195" i="20"/>
  <c r="H196" i="20"/>
  <c r="I196" i="20"/>
  <c r="H197" i="20"/>
  <c r="I197" i="20"/>
  <c r="H198" i="20"/>
  <c r="I198" i="20"/>
  <c r="H199" i="20"/>
  <c r="I199" i="20"/>
  <c r="H200" i="20"/>
  <c r="I200" i="20"/>
  <c r="H201" i="20"/>
  <c r="I201" i="20"/>
  <c r="H202" i="20"/>
  <c r="I202" i="20"/>
  <c r="H203" i="20"/>
  <c r="I203" i="20"/>
  <c r="H204" i="20"/>
  <c r="I204" i="20"/>
  <c r="H205" i="20"/>
  <c r="I205" i="20"/>
  <c r="H206" i="20"/>
  <c r="I206" i="20"/>
  <c r="H207" i="20"/>
  <c r="I207" i="20"/>
  <c r="H208" i="20"/>
  <c r="I208" i="20"/>
  <c r="H209" i="20"/>
  <c r="I209" i="20"/>
  <c r="H210" i="20"/>
  <c r="I210" i="20"/>
  <c r="H211" i="20"/>
  <c r="I211" i="20"/>
  <c r="H212" i="20"/>
  <c r="I212" i="20"/>
  <c r="H213" i="20"/>
  <c r="I213" i="20"/>
  <c r="H214" i="20"/>
  <c r="I214" i="20"/>
  <c r="H215" i="20"/>
  <c r="I215" i="20"/>
  <c r="H216" i="20"/>
  <c r="I216" i="20"/>
  <c r="H217" i="20"/>
  <c r="I217" i="20"/>
  <c r="H218" i="20"/>
  <c r="I218" i="20"/>
  <c r="H219" i="20"/>
  <c r="I219" i="20"/>
  <c r="H220" i="20"/>
  <c r="I220" i="20"/>
  <c r="H221" i="20"/>
  <c r="I221" i="20"/>
  <c r="H222" i="20"/>
  <c r="I222" i="20"/>
  <c r="H223" i="20"/>
  <c r="I223" i="20"/>
  <c r="H224" i="20"/>
  <c r="I224" i="20"/>
  <c r="H225" i="20"/>
  <c r="I225" i="20"/>
  <c r="H226" i="20"/>
  <c r="I226" i="20"/>
  <c r="H227" i="20"/>
  <c r="I227" i="20"/>
  <c r="H228" i="20"/>
  <c r="I228" i="20"/>
  <c r="H229" i="20"/>
  <c r="I229" i="20"/>
  <c r="H230" i="20"/>
  <c r="I230" i="20"/>
  <c r="H231" i="20"/>
  <c r="I231" i="20"/>
  <c r="H232" i="20"/>
  <c r="I232" i="20"/>
  <c r="H233" i="20"/>
  <c r="I233" i="20"/>
  <c r="H234" i="20"/>
  <c r="I234" i="20"/>
  <c r="H235" i="20"/>
  <c r="I235" i="20"/>
  <c r="H236" i="20"/>
  <c r="I236" i="20"/>
  <c r="H237" i="20"/>
  <c r="I237" i="20"/>
  <c r="H238" i="20"/>
  <c r="I238" i="20"/>
  <c r="H239" i="20"/>
  <c r="I239" i="20"/>
  <c r="H240" i="20"/>
  <c r="I240" i="20"/>
  <c r="H241" i="20"/>
  <c r="I241" i="20"/>
  <c r="H242" i="20"/>
  <c r="I242" i="20"/>
  <c r="H243" i="20"/>
  <c r="I243" i="20"/>
  <c r="H244" i="20"/>
  <c r="I244" i="20"/>
  <c r="H245" i="20"/>
  <c r="I245" i="20"/>
  <c r="H246" i="20"/>
  <c r="I246" i="20"/>
  <c r="H247" i="20"/>
  <c r="I247" i="20"/>
  <c r="H248" i="20"/>
  <c r="I248" i="20"/>
  <c r="H249" i="20"/>
  <c r="I249" i="20"/>
  <c r="H250" i="20"/>
  <c r="I250" i="20"/>
  <c r="H251" i="20"/>
  <c r="I251" i="20"/>
  <c r="H252" i="20"/>
  <c r="I252" i="20"/>
  <c r="H253" i="20"/>
  <c r="I253" i="20"/>
  <c r="H254" i="20"/>
  <c r="I254" i="20"/>
  <c r="H255" i="20"/>
  <c r="I255" i="20"/>
  <c r="H256" i="20"/>
  <c r="I256" i="20"/>
  <c r="H257" i="20"/>
  <c r="I257" i="20"/>
  <c r="H258" i="20"/>
  <c r="I258" i="20"/>
  <c r="H259" i="20"/>
  <c r="I259" i="20"/>
  <c r="H260" i="20"/>
  <c r="I260" i="20"/>
  <c r="H261" i="20"/>
  <c r="I261" i="20"/>
  <c r="H262" i="20"/>
  <c r="I262" i="20"/>
  <c r="H263" i="20"/>
  <c r="I263" i="20"/>
  <c r="H264" i="20"/>
  <c r="I264" i="20"/>
  <c r="H265" i="20"/>
  <c r="I265" i="20"/>
  <c r="H266" i="20"/>
  <c r="I266" i="20"/>
  <c r="H267" i="20"/>
  <c r="I267" i="20"/>
  <c r="H268" i="20"/>
  <c r="I268" i="20"/>
  <c r="H269" i="20"/>
  <c r="I269" i="20"/>
  <c r="H270" i="20"/>
  <c r="I270" i="20"/>
  <c r="H271" i="20"/>
  <c r="I271" i="20"/>
  <c r="H272" i="20"/>
  <c r="I272" i="20"/>
  <c r="H273" i="20"/>
  <c r="I273" i="20"/>
  <c r="H274" i="20"/>
  <c r="I274" i="20"/>
  <c r="H275" i="20"/>
  <c r="I275" i="20"/>
  <c r="H276" i="20"/>
  <c r="I276" i="20"/>
  <c r="H277" i="20"/>
  <c r="I277" i="20"/>
  <c r="H278" i="20"/>
  <c r="I278" i="20"/>
  <c r="H279" i="20"/>
  <c r="I279" i="20"/>
  <c r="H280" i="20"/>
  <c r="I280" i="20"/>
  <c r="H281" i="20"/>
  <c r="I281" i="20"/>
  <c r="H282" i="20"/>
  <c r="I282" i="20"/>
  <c r="H283" i="20"/>
  <c r="I283" i="20"/>
  <c r="H284" i="20"/>
  <c r="I284" i="20"/>
  <c r="H285" i="20"/>
  <c r="I285" i="20"/>
  <c r="H286" i="20"/>
  <c r="I286" i="20"/>
  <c r="H287" i="20"/>
  <c r="I287" i="20"/>
  <c r="H288" i="20"/>
  <c r="I288" i="20"/>
  <c r="H289" i="20"/>
  <c r="I289" i="20"/>
  <c r="H290" i="20"/>
  <c r="I290" i="20"/>
  <c r="H291" i="20"/>
  <c r="I291" i="20"/>
  <c r="H292" i="20"/>
  <c r="I292" i="20"/>
  <c r="H293" i="20"/>
  <c r="I293" i="20"/>
  <c r="H294" i="20"/>
  <c r="I294" i="20"/>
  <c r="H295" i="20"/>
  <c r="I295" i="20"/>
  <c r="H296" i="20"/>
  <c r="I296" i="20"/>
  <c r="H297" i="20"/>
  <c r="I297" i="20"/>
  <c r="H298" i="20"/>
  <c r="I298" i="20"/>
  <c r="H299" i="20"/>
  <c r="I299" i="20"/>
  <c r="H300" i="20"/>
  <c r="I300" i="20"/>
  <c r="H301" i="20"/>
  <c r="I301" i="20"/>
  <c r="H302" i="20"/>
  <c r="I302" i="20"/>
  <c r="H303" i="20"/>
  <c r="I303" i="20"/>
  <c r="H304" i="20"/>
  <c r="I304" i="20"/>
  <c r="H305" i="20"/>
  <c r="I305" i="20"/>
  <c r="H306" i="20"/>
  <c r="I306" i="20"/>
  <c r="H307" i="20"/>
  <c r="I307" i="20"/>
  <c r="H308" i="20"/>
  <c r="I308" i="20"/>
  <c r="H309" i="20"/>
  <c r="I309" i="20"/>
  <c r="H310" i="20"/>
  <c r="I310" i="20"/>
  <c r="H311" i="20"/>
  <c r="I311" i="20"/>
  <c r="H312" i="20"/>
  <c r="I312" i="20"/>
  <c r="H313" i="20"/>
  <c r="I313" i="20"/>
  <c r="H314" i="20"/>
  <c r="I314" i="20"/>
  <c r="H315" i="20"/>
  <c r="I315" i="20"/>
  <c r="H316" i="20"/>
  <c r="I316" i="20"/>
  <c r="H317" i="20"/>
  <c r="I317" i="20"/>
  <c r="H318" i="20"/>
  <c r="I318" i="20"/>
  <c r="H319" i="20"/>
  <c r="I319" i="20"/>
  <c r="H320" i="20"/>
  <c r="I320" i="20"/>
  <c r="H321" i="20"/>
  <c r="I321" i="20"/>
  <c r="H322" i="20"/>
  <c r="I322" i="20"/>
  <c r="H323" i="20"/>
  <c r="I323" i="20"/>
  <c r="H324" i="20"/>
  <c r="I324" i="20"/>
  <c r="H325" i="20"/>
  <c r="I325" i="20"/>
  <c r="H326" i="20"/>
  <c r="I326" i="20"/>
  <c r="H327" i="20"/>
  <c r="I327" i="20"/>
  <c r="H328" i="20"/>
  <c r="I328" i="20"/>
  <c r="H329" i="20"/>
  <c r="I329" i="20"/>
  <c r="H330" i="20"/>
  <c r="I330" i="20"/>
  <c r="H331" i="20"/>
  <c r="I331" i="20"/>
  <c r="H332" i="20"/>
  <c r="I332" i="20"/>
  <c r="H333" i="20"/>
  <c r="I333" i="20"/>
  <c r="H334" i="20"/>
  <c r="I334" i="20"/>
  <c r="H335" i="20"/>
  <c r="I335" i="20"/>
  <c r="H336" i="20"/>
  <c r="I336" i="20"/>
  <c r="H337" i="20"/>
  <c r="I337" i="20"/>
  <c r="H338" i="20"/>
  <c r="I338" i="20"/>
  <c r="H339" i="20"/>
  <c r="I339" i="20"/>
  <c r="H340" i="20"/>
  <c r="I340" i="20"/>
  <c r="H341" i="20"/>
  <c r="I341" i="20"/>
  <c r="H342" i="20"/>
  <c r="I342" i="20"/>
  <c r="H343" i="20"/>
  <c r="I343" i="20"/>
  <c r="H344" i="20"/>
  <c r="I344" i="20"/>
  <c r="H345" i="20"/>
  <c r="I345" i="20"/>
  <c r="H346" i="20"/>
  <c r="I346" i="20"/>
  <c r="H347" i="20"/>
  <c r="I347" i="20"/>
  <c r="H348" i="20"/>
  <c r="I348" i="20"/>
  <c r="H349" i="20"/>
  <c r="I349" i="20"/>
  <c r="H350" i="20"/>
  <c r="I350" i="20"/>
  <c r="H351" i="20"/>
  <c r="I351" i="20"/>
  <c r="H352" i="20"/>
  <c r="I352" i="20"/>
  <c r="H353" i="20"/>
  <c r="I353" i="20"/>
  <c r="H354" i="20"/>
  <c r="I354" i="20"/>
  <c r="H355" i="20"/>
  <c r="I355" i="20"/>
  <c r="H356" i="20"/>
  <c r="I356" i="20"/>
  <c r="H357" i="20"/>
  <c r="I357" i="20"/>
  <c r="H358" i="20"/>
  <c r="I358" i="20"/>
  <c r="H359" i="20"/>
  <c r="I359" i="20"/>
  <c r="H360" i="20"/>
  <c r="I360" i="20"/>
  <c r="H361" i="20"/>
  <c r="I361" i="20"/>
  <c r="H362" i="20"/>
  <c r="I362" i="20"/>
  <c r="H363" i="20"/>
  <c r="I363" i="20"/>
  <c r="H364" i="20"/>
  <c r="I364" i="20"/>
  <c r="H365" i="20"/>
  <c r="I365" i="20"/>
  <c r="H366" i="20"/>
  <c r="I366" i="20"/>
  <c r="H367" i="20"/>
  <c r="I367" i="20"/>
  <c r="H368" i="20"/>
  <c r="I368" i="20"/>
  <c r="H369" i="20"/>
  <c r="I369" i="20"/>
  <c r="H370" i="20"/>
  <c r="I370" i="20"/>
  <c r="H371" i="20"/>
  <c r="I371" i="20"/>
  <c r="H372" i="20"/>
  <c r="I372" i="20"/>
  <c r="H373" i="20"/>
  <c r="I373" i="20"/>
  <c r="H374" i="20"/>
  <c r="I374" i="20"/>
  <c r="H375" i="20"/>
  <c r="I375" i="20"/>
  <c r="H376" i="20"/>
  <c r="I376" i="20"/>
  <c r="H377" i="20"/>
  <c r="I377" i="20"/>
  <c r="H378" i="20"/>
  <c r="I378" i="20"/>
  <c r="H379" i="20"/>
  <c r="I379" i="20"/>
  <c r="H380" i="20"/>
  <c r="I380" i="20"/>
  <c r="H381" i="20"/>
  <c r="I381" i="20"/>
  <c r="H382" i="20"/>
  <c r="I382" i="20"/>
  <c r="H383" i="20"/>
  <c r="I383" i="20"/>
  <c r="H384" i="20"/>
  <c r="I384" i="20"/>
  <c r="H385" i="20"/>
  <c r="I385" i="20"/>
  <c r="H386" i="20"/>
  <c r="I386" i="20"/>
  <c r="H387" i="20"/>
  <c r="I387" i="20"/>
  <c r="H388" i="20"/>
  <c r="I388" i="20"/>
  <c r="H389" i="20"/>
  <c r="I389" i="20"/>
  <c r="H390" i="20"/>
  <c r="I390" i="20"/>
  <c r="H391" i="20"/>
  <c r="I391" i="20"/>
  <c r="H392" i="20"/>
  <c r="I392" i="20"/>
  <c r="H393" i="20"/>
  <c r="I393" i="20"/>
  <c r="H394" i="20"/>
  <c r="I394" i="20"/>
  <c r="H395" i="20"/>
  <c r="I395" i="20"/>
  <c r="H396" i="20"/>
  <c r="I396" i="20"/>
  <c r="H397" i="20"/>
  <c r="I397" i="20"/>
  <c r="H398" i="20"/>
  <c r="I398" i="20"/>
  <c r="H399" i="20"/>
  <c r="I399" i="20"/>
  <c r="H400" i="20"/>
  <c r="I400" i="20"/>
  <c r="H401" i="20"/>
  <c r="I401" i="20"/>
  <c r="H402" i="20"/>
  <c r="I402" i="20"/>
  <c r="H403" i="20"/>
  <c r="I403" i="20"/>
  <c r="H404" i="20"/>
  <c r="I404" i="20"/>
  <c r="H405" i="20"/>
  <c r="I405" i="20"/>
  <c r="H406" i="20"/>
  <c r="I406" i="20"/>
  <c r="H407" i="20"/>
  <c r="I407" i="20"/>
  <c r="H408" i="20"/>
  <c r="I408" i="20"/>
  <c r="H409" i="20"/>
  <c r="I409" i="20"/>
  <c r="H410" i="20"/>
  <c r="I410" i="20"/>
  <c r="H411" i="20"/>
  <c r="I411" i="20"/>
  <c r="H412" i="20"/>
  <c r="I412" i="20"/>
  <c r="H413" i="20"/>
  <c r="I413" i="20"/>
  <c r="H414" i="20"/>
  <c r="I414" i="20"/>
  <c r="H415" i="20"/>
  <c r="I415" i="20"/>
  <c r="H416" i="20"/>
  <c r="I416" i="20"/>
  <c r="H417" i="20"/>
  <c r="I417" i="20"/>
  <c r="H418" i="20"/>
  <c r="I418" i="20"/>
  <c r="H419" i="20"/>
  <c r="I419" i="20"/>
  <c r="H420" i="20"/>
  <c r="I420" i="20"/>
  <c r="H421" i="20"/>
  <c r="I421" i="20"/>
  <c r="H422" i="20"/>
  <c r="I422" i="20"/>
  <c r="H423" i="20"/>
  <c r="I423" i="20"/>
  <c r="H424" i="20"/>
  <c r="I424" i="20"/>
  <c r="H425" i="20"/>
  <c r="I425" i="20"/>
  <c r="H426" i="20"/>
  <c r="I426" i="20"/>
  <c r="H427" i="20"/>
  <c r="I427" i="20"/>
  <c r="H428" i="20"/>
  <c r="I428" i="20"/>
  <c r="H429" i="20"/>
  <c r="I429" i="20"/>
  <c r="H430" i="20"/>
  <c r="I430" i="20"/>
  <c r="H431" i="20"/>
  <c r="I431" i="20"/>
  <c r="H432" i="20"/>
  <c r="I432" i="20"/>
  <c r="H433" i="20"/>
  <c r="I433" i="20"/>
  <c r="H434" i="20"/>
  <c r="I434" i="20"/>
  <c r="H435" i="20"/>
  <c r="I435" i="20"/>
  <c r="H436" i="20"/>
  <c r="I436" i="20"/>
  <c r="H437" i="20"/>
  <c r="I437" i="20"/>
  <c r="H438" i="20"/>
  <c r="I438" i="20"/>
  <c r="H439" i="20"/>
  <c r="I439" i="20"/>
  <c r="H440" i="20"/>
  <c r="I440" i="20"/>
  <c r="H441" i="20"/>
  <c r="I441" i="20"/>
  <c r="H442" i="20"/>
  <c r="I442" i="20"/>
  <c r="H443" i="20"/>
  <c r="I443" i="20"/>
  <c r="H444" i="20"/>
  <c r="I444" i="20"/>
  <c r="H445" i="20"/>
  <c r="I445" i="20"/>
  <c r="H446" i="20"/>
  <c r="I446" i="20"/>
  <c r="H447" i="20"/>
  <c r="I447" i="20"/>
  <c r="H448" i="20"/>
  <c r="I448" i="20"/>
  <c r="H449" i="20"/>
  <c r="I449" i="20"/>
  <c r="H450" i="20"/>
  <c r="I450" i="20"/>
  <c r="H451" i="20"/>
  <c r="I451" i="20"/>
  <c r="H452" i="20"/>
  <c r="I452" i="20"/>
  <c r="H453" i="20"/>
  <c r="I453" i="20"/>
  <c r="H454" i="20"/>
  <c r="I454" i="20"/>
  <c r="H455" i="20"/>
  <c r="I455" i="20"/>
  <c r="H456" i="20"/>
  <c r="I456" i="20"/>
  <c r="H457" i="20"/>
  <c r="I457" i="20"/>
  <c r="H458" i="20"/>
  <c r="I458" i="20"/>
  <c r="H459" i="20"/>
  <c r="I459" i="20"/>
  <c r="H460" i="20"/>
  <c r="I460" i="20"/>
  <c r="H461" i="20"/>
  <c r="I461" i="20"/>
  <c r="H462" i="20"/>
  <c r="I462" i="20"/>
  <c r="H463" i="20"/>
  <c r="I463" i="20"/>
  <c r="H464" i="20"/>
  <c r="I464" i="20"/>
  <c r="H465" i="20"/>
  <c r="I465" i="20"/>
  <c r="H466" i="20"/>
  <c r="I466" i="20"/>
  <c r="H467" i="20"/>
  <c r="I467" i="20"/>
  <c r="H468" i="20"/>
  <c r="I468" i="20"/>
  <c r="H469" i="20"/>
  <c r="I469" i="20"/>
  <c r="H470" i="20"/>
  <c r="I470" i="20"/>
  <c r="H471" i="20"/>
  <c r="I471" i="20"/>
  <c r="H472" i="20"/>
  <c r="I472" i="20"/>
  <c r="H473" i="20"/>
  <c r="I473" i="20"/>
  <c r="H474" i="20"/>
  <c r="I474" i="20"/>
  <c r="H475" i="20"/>
  <c r="I475" i="20"/>
  <c r="H476" i="20"/>
  <c r="I476" i="20"/>
  <c r="H477" i="20"/>
  <c r="I477" i="20"/>
  <c r="H478" i="20"/>
  <c r="I478" i="20"/>
  <c r="H479" i="20"/>
  <c r="I479" i="20"/>
  <c r="H480" i="20"/>
  <c r="I480" i="20"/>
  <c r="H481" i="20"/>
  <c r="I481" i="20"/>
  <c r="H482" i="20"/>
  <c r="I482" i="20"/>
  <c r="H483" i="20"/>
  <c r="I483" i="20"/>
  <c r="H484" i="20"/>
  <c r="I484" i="20"/>
  <c r="H485" i="20"/>
  <c r="I485" i="20"/>
  <c r="H486" i="20"/>
  <c r="I486" i="20"/>
  <c r="H487" i="20"/>
  <c r="I487" i="20"/>
  <c r="H488" i="20"/>
  <c r="I488" i="20"/>
  <c r="H489" i="20"/>
  <c r="I489" i="20"/>
  <c r="H490" i="20"/>
  <c r="I490" i="20"/>
  <c r="H491" i="20"/>
  <c r="I491" i="20"/>
  <c r="H492" i="20"/>
  <c r="I492" i="20"/>
  <c r="H493" i="20"/>
  <c r="I493" i="20"/>
  <c r="H494" i="20"/>
  <c r="I494" i="20"/>
  <c r="H495" i="20"/>
  <c r="I495" i="20"/>
  <c r="H496" i="20"/>
  <c r="I496" i="20"/>
  <c r="H497" i="20"/>
  <c r="I497" i="20"/>
  <c r="H498" i="20"/>
  <c r="I498" i="20"/>
  <c r="H499" i="20"/>
  <c r="I499" i="20"/>
  <c r="H500" i="20"/>
  <c r="I500" i="20"/>
  <c r="H501" i="20"/>
  <c r="I501" i="20"/>
  <c r="H502" i="20"/>
  <c r="I502" i="20"/>
  <c r="H503" i="20"/>
  <c r="I503" i="20"/>
  <c r="H504" i="20"/>
  <c r="I504" i="20"/>
  <c r="H505" i="20"/>
  <c r="I505" i="20"/>
  <c r="H506" i="20"/>
  <c r="I506" i="20"/>
  <c r="H507" i="20"/>
  <c r="I507" i="20"/>
  <c r="H508" i="20"/>
  <c r="I508" i="20"/>
  <c r="H509" i="20"/>
  <c r="I509" i="20"/>
  <c r="H510" i="20"/>
  <c r="I510" i="20"/>
  <c r="H511" i="20"/>
  <c r="I511" i="20"/>
  <c r="H512" i="20"/>
  <c r="I512" i="20"/>
  <c r="H513" i="20"/>
  <c r="I513" i="20"/>
  <c r="H514" i="20"/>
  <c r="I514" i="20"/>
  <c r="H515" i="20"/>
  <c r="I515" i="20"/>
  <c r="H516" i="20"/>
  <c r="I516" i="20"/>
  <c r="H517" i="20"/>
  <c r="I517" i="20"/>
  <c r="H518" i="20"/>
  <c r="I518" i="20"/>
  <c r="H519" i="20"/>
  <c r="I519" i="20"/>
  <c r="H520" i="20"/>
  <c r="I520" i="20"/>
  <c r="H521" i="20"/>
  <c r="I521" i="20"/>
  <c r="H522" i="20"/>
  <c r="I522" i="20"/>
  <c r="H523" i="20"/>
  <c r="I523" i="20"/>
  <c r="H524" i="20"/>
  <c r="I524" i="20"/>
  <c r="H525" i="20"/>
  <c r="I525" i="20"/>
  <c r="H526" i="20"/>
  <c r="I526" i="20"/>
  <c r="H527" i="20"/>
  <c r="I527" i="20"/>
  <c r="H528" i="20"/>
  <c r="I528" i="20"/>
  <c r="H529" i="20"/>
  <c r="I529" i="20"/>
  <c r="H530" i="20"/>
  <c r="I530" i="20"/>
  <c r="H531" i="20"/>
  <c r="I531" i="20"/>
  <c r="H532" i="20"/>
  <c r="I532" i="20"/>
  <c r="H533" i="20"/>
  <c r="I533" i="20"/>
  <c r="H534" i="20"/>
  <c r="I534" i="20"/>
  <c r="H535" i="20"/>
  <c r="I535" i="20"/>
  <c r="H536" i="20"/>
  <c r="I536" i="20"/>
  <c r="H537" i="20"/>
  <c r="I537" i="20"/>
  <c r="H538" i="20"/>
  <c r="I538" i="20"/>
  <c r="H539" i="20"/>
  <c r="I539" i="20"/>
  <c r="H540" i="20"/>
  <c r="I540" i="20"/>
  <c r="H541" i="20"/>
  <c r="I541" i="20"/>
  <c r="H542" i="20"/>
  <c r="I542" i="20"/>
  <c r="H543" i="20"/>
  <c r="I543" i="20"/>
  <c r="H544" i="20"/>
  <c r="I544" i="20"/>
  <c r="H545" i="20"/>
  <c r="I545" i="20"/>
  <c r="H546" i="20"/>
  <c r="I546" i="20"/>
  <c r="H547" i="20"/>
  <c r="I547" i="20"/>
  <c r="H548" i="20"/>
  <c r="I548" i="20"/>
  <c r="H549" i="20"/>
  <c r="I549" i="20"/>
  <c r="H550" i="20"/>
  <c r="I550" i="20"/>
  <c r="H551" i="20"/>
  <c r="I551" i="20"/>
  <c r="H552" i="20"/>
  <c r="I552" i="20"/>
  <c r="H553" i="20"/>
  <c r="I553" i="20"/>
  <c r="H554" i="20"/>
  <c r="I554" i="20"/>
  <c r="H555" i="20"/>
  <c r="I555" i="20"/>
  <c r="H556" i="20"/>
  <c r="I556" i="20"/>
  <c r="H557" i="20"/>
  <c r="I557" i="20"/>
  <c r="H558" i="20"/>
  <c r="I558" i="20"/>
  <c r="H559" i="20"/>
  <c r="I559" i="20"/>
  <c r="H560" i="20"/>
  <c r="I560" i="20"/>
  <c r="H561" i="20"/>
  <c r="I561" i="20"/>
  <c r="H562" i="20"/>
  <c r="I562" i="20"/>
  <c r="H563" i="20"/>
  <c r="I563" i="20"/>
  <c r="H564" i="20"/>
  <c r="I564" i="20"/>
  <c r="H565" i="20"/>
  <c r="I565" i="20"/>
  <c r="H566" i="20"/>
  <c r="I566" i="20"/>
  <c r="H567" i="20"/>
  <c r="I567" i="20"/>
  <c r="H568" i="20"/>
  <c r="I568" i="20"/>
  <c r="H569" i="20"/>
  <c r="I569" i="20"/>
  <c r="H570" i="20"/>
  <c r="I570" i="20"/>
  <c r="H571" i="20"/>
  <c r="I571" i="20"/>
  <c r="H572" i="20"/>
  <c r="I572" i="20"/>
  <c r="H573" i="20"/>
  <c r="I573" i="20"/>
  <c r="H574" i="20"/>
  <c r="I574" i="20"/>
  <c r="H575" i="20"/>
  <c r="I575" i="20"/>
  <c r="H576" i="20"/>
  <c r="I576" i="20"/>
  <c r="H577" i="20"/>
  <c r="I577" i="20"/>
  <c r="H578" i="20"/>
  <c r="I578" i="20"/>
  <c r="H579" i="20"/>
  <c r="I579" i="20"/>
  <c r="H580" i="20"/>
  <c r="I580" i="20"/>
  <c r="H581" i="20"/>
  <c r="I581" i="20"/>
  <c r="H582" i="20"/>
  <c r="I582" i="20"/>
  <c r="H583" i="20"/>
  <c r="I583" i="20"/>
  <c r="H584" i="20"/>
  <c r="I584" i="20"/>
  <c r="H585" i="20"/>
  <c r="I585" i="20"/>
  <c r="H586" i="20"/>
  <c r="I586" i="20"/>
  <c r="H587" i="20"/>
  <c r="I587" i="20"/>
  <c r="H588" i="20"/>
  <c r="I588" i="20"/>
  <c r="H589" i="20"/>
  <c r="I589" i="20"/>
  <c r="H590" i="20"/>
  <c r="I590" i="20"/>
  <c r="H591" i="20"/>
  <c r="I591" i="20"/>
  <c r="H592" i="20"/>
  <c r="I592" i="20"/>
  <c r="H593" i="20"/>
  <c r="I593" i="20"/>
  <c r="H594" i="20"/>
  <c r="I594" i="20"/>
  <c r="H595" i="20"/>
  <c r="I595" i="20"/>
  <c r="H596" i="20"/>
  <c r="I596" i="20"/>
  <c r="H597" i="20"/>
  <c r="I597" i="20"/>
  <c r="H598" i="20"/>
  <c r="I598" i="20"/>
  <c r="H599" i="20"/>
  <c r="I599" i="20"/>
  <c r="H600" i="20"/>
  <c r="I600" i="20"/>
  <c r="H601" i="20"/>
  <c r="I601" i="20"/>
  <c r="H602" i="20"/>
  <c r="I602" i="20"/>
  <c r="H603" i="20"/>
  <c r="I603" i="20"/>
  <c r="H604" i="20"/>
  <c r="I604" i="20"/>
  <c r="H605" i="20"/>
  <c r="I605" i="20"/>
  <c r="H606" i="20"/>
  <c r="I606" i="20"/>
  <c r="H607" i="20"/>
  <c r="I607" i="20"/>
  <c r="H608" i="20"/>
  <c r="I608" i="20"/>
  <c r="H609" i="20"/>
  <c r="I609" i="20"/>
  <c r="H610" i="20"/>
  <c r="I610" i="20"/>
  <c r="H611" i="20"/>
  <c r="I611" i="20"/>
  <c r="H612" i="20"/>
  <c r="I612" i="20"/>
  <c r="H613" i="20"/>
  <c r="I613" i="20"/>
  <c r="H614" i="20"/>
  <c r="I614" i="20"/>
  <c r="H615" i="20"/>
  <c r="I615" i="20"/>
  <c r="H616" i="20"/>
  <c r="I616" i="20"/>
  <c r="H617" i="20"/>
  <c r="I617" i="20"/>
  <c r="H618" i="20"/>
  <c r="I618" i="20"/>
  <c r="H619" i="20"/>
  <c r="I619" i="20"/>
  <c r="H620" i="20"/>
  <c r="I620" i="20"/>
  <c r="H621" i="20"/>
  <c r="I621" i="20"/>
  <c r="H622" i="20"/>
  <c r="I622" i="20"/>
  <c r="H623" i="20"/>
  <c r="I623" i="20"/>
  <c r="H624" i="20"/>
  <c r="I624" i="20"/>
  <c r="H625" i="20"/>
  <c r="I625" i="20"/>
  <c r="H626" i="20"/>
  <c r="I626" i="20"/>
  <c r="H627" i="20"/>
  <c r="I627" i="20"/>
  <c r="H628" i="20"/>
  <c r="I628" i="20"/>
  <c r="H629" i="20"/>
  <c r="I629" i="20"/>
  <c r="H630" i="20"/>
  <c r="I630" i="20"/>
  <c r="H631" i="20"/>
  <c r="I631" i="20"/>
  <c r="H632" i="20"/>
  <c r="I632" i="20"/>
  <c r="H633" i="20"/>
  <c r="I633" i="20"/>
  <c r="H634" i="20"/>
  <c r="I634" i="20"/>
  <c r="H635" i="20"/>
  <c r="I635" i="20"/>
  <c r="H636" i="20"/>
  <c r="I636" i="20"/>
  <c r="H637" i="20"/>
  <c r="I637" i="20"/>
  <c r="H638" i="20"/>
  <c r="I638" i="20"/>
  <c r="H639" i="20"/>
  <c r="I639" i="20"/>
  <c r="H640" i="20"/>
  <c r="I640" i="20"/>
  <c r="H641" i="20"/>
  <c r="I641" i="20"/>
  <c r="H642" i="20"/>
  <c r="I642" i="20"/>
  <c r="H643" i="20"/>
  <c r="I643" i="20"/>
  <c r="H644" i="20"/>
  <c r="I644" i="20"/>
  <c r="H645" i="20"/>
  <c r="I645" i="20"/>
  <c r="H646" i="20"/>
  <c r="I646" i="20"/>
  <c r="H647" i="20"/>
  <c r="I647" i="20"/>
  <c r="H648" i="20"/>
  <c r="I648" i="20"/>
  <c r="H649" i="20"/>
  <c r="I649" i="20"/>
  <c r="H650" i="20"/>
  <c r="I650" i="20"/>
  <c r="H651" i="20"/>
  <c r="I651" i="20"/>
  <c r="H652" i="20"/>
  <c r="I652" i="20"/>
  <c r="H653" i="20"/>
  <c r="I653" i="20"/>
  <c r="H654" i="20"/>
  <c r="I654" i="20"/>
  <c r="H655" i="20"/>
  <c r="I655" i="20"/>
  <c r="H656" i="20"/>
  <c r="I656" i="20"/>
  <c r="H657" i="20"/>
  <c r="I657" i="20"/>
  <c r="H658" i="20"/>
  <c r="I658" i="20"/>
  <c r="H659" i="20"/>
  <c r="I659" i="20"/>
  <c r="H660" i="20"/>
  <c r="I660" i="20"/>
  <c r="H661" i="20"/>
  <c r="I661" i="20"/>
  <c r="H662" i="20"/>
  <c r="I662" i="20"/>
  <c r="H663" i="20"/>
  <c r="I663" i="20"/>
  <c r="H664" i="20"/>
  <c r="I664" i="20"/>
  <c r="H665" i="20"/>
  <c r="I665" i="20"/>
  <c r="H666" i="20"/>
  <c r="I666" i="20"/>
  <c r="H667" i="20"/>
  <c r="I667" i="20"/>
  <c r="H668" i="20"/>
  <c r="I668" i="20"/>
  <c r="H669" i="20"/>
  <c r="I669" i="20"/>
  <c r="H670" i="20"/>
  <c r="I670" i="20"/>
  <c r="H671" i="20"/>
  <c r="I671" i="20"/>
  <c r="H672" i="20"/>
  <c r="I672" i="20"/>
  <c r="H673" i="20"/>
  <c r="I673" i="20"/>
  <c r="H674" i="20"/>
  <c r="I674" i="20"/>
  <c r="H675" i="20"/>
  <c r="I675" i="20"/>
  <c r="H676" i="20"/>
  <c r="I676" i="20"/>
  <c r="H677" i="20"/>
  <c r="I677" i="20"/>
  <c r="H678" i="20"/>
  <c r="I678" i="20"/>
  <c r="H679" i="20"/>
  <c r="I679" i="20"/>
  <c r="H680" i="20"/>
  <c r="I680" i="20"/>
  <c r="H681" i="20"/>
  <c r="I681" i="20"/>
  <c r="H682" i="20"/>
  <c r="I682" i="20"/>
  <c r="H683" i="20"/>
  <c r="I683" i="20"/>
  <c r="H684" i="20"/>
  <c r="I684" i="20"/>
  <c r="H685" i="20"/>
  <c r="I685" i="20"/>
  <c r="H686" i="20"/>
  <c r="I686" i="20"/>
  <c r="H687" i="20"/>
  <c r="I687" i="20"/>
  <c r="H688" i="20"/>
  <c r="I688" i="20"/>
  <c r="H689" i="20"/>
  <c r="I689" i="20"/>
  <c r="H690" i="20"/>
  <c r="I690" i="20"/>
  <c r="H691" i="20"/>
  <c r="I691" i="20"/>
  <c r="H692" i="20"/>
  <c r="I692" i="20"/>
  <c r="H693" i="20"/>
  <c r="I693" i="20"/>
  <c r="H694" i="20"/>
  <c r="I694" i="20"/>
  <c r="H695" i="20"/>
  <c r="I695" i="20"/>
  <c r="H696" i="20"/>
  <c r="I696" i="20"/>
  <c r="H697" i="20"/>
  <c r="I697" i="20"/>
  <c r="H698" i="20"/>
  <c r="I698" i="20"/>
  <c r="H699" i="20"/>
  <c r="I699" i="20"/>
  <c r="H700" i="20"/>
  <c r="I700" i="20"/>
  <c r="H701" i="20"/>
  <c r="I701" i="20"/>
  <c r="H702" i="20"/>
  <c r="I702" i="20"/>
  <c r="H703" i="20"/>
  <c r="I703" i="20"/>
  <c r="H704" i="20"/>
  <c r="I704" i="20"/>
  <c r="H705" i="20"/>
  <c r="I705" i="20"/>
  <c r="H706" i="20"/>
  <c r="I706" i="20"/>
  <c r="H707" i="20"/>
  <c r="I707" i="20"/>
  <c r="H708" i="20"/>
  <c r="I708" i="20"/>
  <c r="H709" i="20"/>
  <c r="I709" i="20"/>
  <c r="H710" i="20"/>
  <c r="I710" i="20"/>
  <c r="H711" i="20"/>
  <c r="I711" i="20"/>
  <c r="H712" i="20"/>
  <c r="I712" i="20"/>
  <c r="H713" i="20"/>
  <c r="I713" i="20"/>
  <c r="H714" i="20"/>
  <c r="I714" i="20"/>
  <c r="H715" i="20"/>
  <c r="I715" i="20"/>
  <c r="H716" i="20"/>
  <c r="I716" i="20"/>
  <c r="H717" i="20"/>
  <c r="I717" i="20"/>
  <c r="H718" i="20"/>
  <c r="I718" i="20"/>
  <c r="H719" i="20"/>
  <c r="I719" i="20"/>
  <c r="H720" i="20"/>
  <c r="I720" i="20"/>
  <c r="H721" i="20"/>
  <c r="I721" i="20"/>
  <c r="H722" i="20"/>
  <c r="I722" i="20"/>
  <c r="H723" i="20"/>
  <c r="I723" i="20"/>
  <c r="H724" i="20"/>
  <c r="I724" i="20"/>
  <c r="H725" i="20"/>
  <c r="I725" i="20"/>
  <c r="H726" i="20"/>
  <c r="I726" i="20"/>
  <c r="H727" i="20"/>
  <c r="I727" i="20"/>
  <c r="H728" i="20"/>
  <c r="I728" i="20"/>
  <c r="H729" i="20"/>
  <c r="I729" i="20"/>
  <c r="H730" i="20"/>
  <c r="I730" i="20"/>
  <c r="H731" i="20"/>
  <c r="I731" i="20"/>
  <c r="H732" i="20"/>
  <c r="I732" i="20"/>
  <c r="H733" i="20"/>
  <c r="I733" i="20"/>
  <c r="H734" i="20"/>
  <c r="I734" i="20"/>
  <c r="H735" i="20"/>
  <c r="I735" i="20"/>
  <c r="H736" i="20"/>
  <c r="I736" i="20"/>
  <c r="H737" i="20"/>
  <c r="I737" i="20"/>
  <c r="H738" i="20"/>
  <c r="I738" i="20"/>
  <c r="H739" i="20"/>
  <c r="I739" i="20"/>
  <c r="H740" i="20"/>
  <c r="I740" i="20"/>
  <c r="H741" i="20"/>
  <c r="I741" i="20"/>
  <c r="H742" i="20"/>
  <c r="I742" i="20"/>
  <c r="H743" i="20"/>
  <c r="I743" i="20"/>
  <c r="H744" i="20"/>
  <c r="I744" i="20"/>
  <c r="H745" i="20"/>
  <c r="I745" i="20"/>
  <c r="H746" i="20"/>
  <c r="I746" i="20"/>
  <c r="H747" i="20"/>
  <c r="I747" i="20"/>
  <c r="H748" i="20"/>
  <c r="I748" i="20"/>
  <c r="H749" i="20"/>
  <c r="I749" i="20"/>
  <c r="H750" i="20"/>
  <c r="I750" i="20"/>
  <c r="H751" i="20"/>
  <c r="I751" i="20"/>
  <c r="H752" i="20"/>
  <c r="I752" i="20"/>
  <c r="H753" i="20"/>
  <c r="I753" i="20"/>
  <c r="H754" i="20"/>
  <c r="I754" i="20"/>
  <c r="H755" i="20"/>
  <c r="I755" i="20"/>
  <c r="H756" i="20"/>
  <c r="I756" i="20"/>
  <c r="H757" i="20"/>
  <c r="I757" i="20"/>
  <c r="H758" i="20"/>
  <c r="I758" i="20"/>
  <c r="H759" i="20"/>
  <c r="I759" i="20"/>
  <c r="H760" i="20"/>
  <c r="I760" i="20"/>
  <c r="H761" i="20"/>
  <c r="I761" i="20"/>
  <c r="H762" i="20"/>
  <c r="I762" i="20"/>
  <c r="H763" i="20"/>
  <c r="I763" i="20"/>
  <c r="H764" i="20"/>
  <c r="I764" i="20"/>
  <c r="H765" i="20"/>
  <c r="I765" i="20"/>
  <c r="H766" i="20"/>
  <c r="I766" i="20"/>
  <c r="H767" i="20"/>
  <c r="I767" i="20"/>
  <c r="H768" i="20"/>
  <c r="I768" i="20"/>
  <c r="H769" i="20"/>
  <c r="I769" i="20"/>
  <c r="H770" i="20"/>
  <c r="I770" i="20"/>
  <c r="H771" i="20"/>
  <c r="I771" i="20"/>
  <c r="H772" i="20"/>
  <c r="I772" i="20"/>
  <c r="H773" i="20"/>
  <c r="I773" i="20"/>
  <c r="H774" i="20"/>
  <c r="I774" i="20"/>
  <c r="H775" i="20"/>
  <c r="I775" i="20"/>
  <c r="H776" i="20"/>
  <c r="I776" i="20"/>
  <c r="H777" i="20"/>
  <c r="I777" i="20"/>
  <c r="H778" i="20"/>
  <c r="I778" i="20"/>
  <c r="H779" i="20"/>
  <c r="I779" i="20"/>
  <c r="H780" i="20"/>
  <c r="I780" i="20"/>
  <c r="H781" i="20"/>
  <c r="I781" i="20"/>
  <c r="H782" i="20"/>
  <c r="I782" i="20"/>
  <c r="H783" i="20"/>
  <c r="I783" i="20"/>
  <c r="H784" i="20"/>
  <c r="I784" i="20"/>
  <c r="H785" i="20"/>
  <c r="I785" i="20"/>
  <c r="H786" i="20"/>
  <c r="I786" i="20"/>
  <c r="H787" i="20"/>
  <c r="I787" i="20"/>
  <c r="H788" i="20"/>
  <c r="I788" i="20"/>
  <c r="H789" i="20"/>
  <c r="I789" i="20"/>
  <c r="H790" i="20"/>
  <c r="I790" i="20"/>
  <c r="H791" i="20"/>
  <c r="I791" i="20"/>
  <c r="H792" i="20"/>
  <c r="I792" i="20"/>
  <c r="H793" i="20"/>
  <c r="I793" i="20"/>
  <c r="H794" i="20"/>
  <c r="I794" i="20"/>
  <c r="H795" i="20"/>
  <c r="I795" i="20"/>
  <c r="H796" i="20"/>
  <c r="I796" i="20"/>
  <c r="H797" i="20"/>
  <c r="I797" i="20"/>
  <c r="H798" i="20"/>
  <c r="I798" i="20"/>
  <c r="H799" i="20"/>
  <c r="I799" i="20"/>
  <c r="H800" i="20"/>
  <c r="I800" i="20"/>
  <c r="H801" i="20"/>
  <c r="I801" i="20"/>
  <c r="H802" i="20"/>
  <c r="I802" i="20"/>
  <c r="H803" i="20"/>
  <c r="I803" i="20"/>
  <c r="H804" i="20"/>
  <c r="I804" i="20"/>
  <c r="H805" i="20"/>
  <c r="I805" i="20"/>
  <c r="H806" i="20"/>
  <c r="I806" i="20"/>
  <c r="H807" i="20"/>
  <c r="I807" i="20"/>
  <c r="H808" i="20"/>
  <c r="I808" i="20"/>
  <c r="H809" i="20"/>
  <c r="I809" i="20"/>
  <c r="H810" i="20"/>
  <c r="I810" i="20"/>
  <c r="H811" i="20"/>
  <c r="I811" i="20"/>
  <c r="H812" i="20"/>
  <c r="I812" i="20"/>
  <c r="H813" i="20"/>
  <c r="I813" i="20"/>
  <c r="H814" i="20"/>
  <c r="I814" i="20"/>
  <c r="H815" i="20"/>
  <c r="I815" i="20"/>
  <c r="H816" i="20"/>
  <c r="I816" i="20"/>
  <c r="H817" i="20"/>
  <c r="I817" i="20"/>
  <c r="H818" i="20"/>
  <c r="I818" i="20"/>
  <c r="H819" i="20"/>
  <c r="I819" i="20"/>
  <c r="H820" i="20"/>
  <c r="I820" i="20"/>
  <c r="H821" i="20"/>
  <c r="I821" i="20"/>
  <c r="H822" i="20"/>
  <c r="I822" i="20"/>
  <c r="H823" i="20"/>
  <c r="I823" i="20"/>
  <c r="H824" i="20"/>
  <c r="I824" i="20"/>
  <c r="H825" i="20"/>
  <c r="I825" i="20"/>
  <c r="H826" i="20"/>
  <c r="I826" i="20"/>
  <c r="H827" i="20"/>
  <c r="I827" i="20"/>
  <c r="H828" i="20"/>
  <c r="I828" i="20"/>
  <c r="H829" i="20"/>
  <c r="I829" i="20"/>
  <c r="H830" i="20"/>
  <c r="I830" i="20"/>
  <c r="H831" i="20"/>
  <c r="I831" i="20"/>
  <c r="H832" i="20"/>
  <c r="I832" i="20"/>
  <c r="H833" i="20"/>
  <c r="I833" i="20"/>
  <c r="H834" i="20"/>
  <c r="I834" i="20"/>
  <c r="H835" i="20"/>
  <c r="I835" i="20"/>
  <c r="H836" i="20"/>
  <c r="I836" i="20"/>
  <c r="H837" i="20"/>
  <c r="I837" i="20"/>
  <c r="H838" i="20"/>
  <c r="I838" i="20"/>
  <c r="H839" i="20"/>
  <c r="I839" i="20"/>
  <c r="H840" i="20"/>
  <c r="I840" i="20"/>
  <c r="H841" i="20"/>
  <c r="I841" i="20"/>
  <c r="H842" i="20"/>
  <c r="I842" i="20"/>
  <c r="H843" i="20"/>
  <c r="I843" i="20"/>
  <c r="H844" i="20"/>
  <c r="I844" i="20"/>
  <c r="H845" i="20"/>
  <c r="I845" i="20"/>
  <c r="H846" i="20"/>
  <c r="I846" i="20"/>
  <c r="H847" i="20"/>
  <c r="I847" i="20"/>
  <c r="H848" i="20"/>
  <c r="I848" i="20"/>
  <c r="H849" i="20"/>
  <c r="I849" i="20"/>
  <c r="H850" i="20"/>
  <c r="I850" i="20"/>
  <c r="H851" i="20"/>
  <c r="I851" i="20"/>
  <c r="H852" i="20"/>
  <c r="I852" i="20"/>
  <c r="H853" i="20"/>
  <c r="I853" i="20"/>
  <c r="H854" i="20"/>
  <c r="I854" i="20"/>
  <c r="H855" i="20"/>
  <c r="I855" i="20"/>
  <c r="H856" i="20"/>
  <c r="I856" i="20"/>
  <c r="H857" i="20"/>
  <c r="I857" i="20"/>
  <c r="H858" i="20"/>
  <c r="I858" i="20"/>
  <c r="H859" i="20"/>
  <c r="I859" i="20"/>
  <c r="H860" i="20"/>
  <c r="I860" i="20"/>
  <c r="H861" i="20"/>
  <c r="I861" i="20"/>
  <c r="H862" i="20"/>
  <c r="I862" i="20"/>
  <c r="H863" i="20"/>
  <c r="I863" i="20"/>
  <c r="H864" i="20"/>
  <c r="I864" i="20"/>
  <c r="H865" i="20"/>
  <c r="I865" i="20"/>
  <c r="H866" i="20"/>
  <c r="I866" i="20"/>
  <c r="H867" i="20"/>
  <c r="I867" i="20"/>
  <c r="H868" i="20"/>
  <c r="I868" i="20"/>
  <c r="H869" i="20"/>
  <c r="I869" i="20"/>
  <c r="H870" i="20"/>
  <c r="I870" i="20"/>
  <c r="H871" i="20"/>
  <c r="I871" i="20"/>
  <c r="H872" i="20"/>
  <c r="I872" i="20"/>
  <c r="H873" i="20"/>
  <c r="I873" i="20"/>
  <c r="H874" i="20"/>
  <c r="I874" i="20"/>
  <c r="H875" i="20"/>
  <c r="I875" i="20"/>
  <c r="H876" i="20"/>
  <c r="I876" i="20"/>
  <c r="H877" i="20"/>
  <c r="I877" i="20"/>
  <c r="H878" i="20"/>
  <c r="I878" i="20"/>
  <c r="H879" i="20"/>
  <c r="I879" i="20"/>
  <c r="H880" i="20"/>
  <c r="I880" i="20"/>
  <c r="H881" i="20"/>
  <c r="I881" i="20"/>
  <c r="H882" i="20"/>
  <c r="I882" i="20"/>
  <c r="H883" i="20"/>
  <c r="I883" i="20"/>
  <c r="H884" i="20"/>
  <c r="I884" i="20"/>
  <c r="H885" i="20"/>
  <c r="I885" i="20"/>
  <c r="H886" i="20"/>
  <c r="I886" i="20"/>
  <c r="H887" i="20"/>
  <c r="I887" i="20"/>
  <c r="H888" i="20"/>
  <c r="I888" i="20"/>
  <c r="H889" i="20"/>
  <c r="I889" i="20"/>
  <c r="H890" i="20"/>
  <c r="I890" i="20"/>
  <c r="H891" i="20"/>
  <c r="I891" i="20"/>
  <c r="H892" i="20"/>
  <c r="I892" i="20"/>
  <c r="H893" i="20"/>
  <c r="I893" i="20"/>
  <c r="H894" i="20"/>
  <c r="I894" i="20"/>
  <c r="H895" i="20"/>
  <c r="I895" i="20"/>
  <c r="H896" i="20"/>
  <c r="I896" i="20"/>
  <c r="H897" i="20"/>
  <c r="I897" i="20"/>
  <c r="H898" i="20"/>
  <c r="I898" i="20"/>
  <c r="H899" i="20"/>
  <c r="I899" i="20"/>
  <c r="H900" i="20"/>
  <c r="I900" i="20"/>
  <c r="H901" i="20"/>
  <c r="I901" i="20"/>
  <c r="H902" i="20"/>
  <c r="I902" i="20"/>
  <c r="H903" i="20"/>
  <c r="I903" i="20"/>
  <c r="H904" i="20"/>
  <c r="I904" i="20"/>
  <c r="H905" i="20"/>
  <c r="I905" i="20"/>
  <c r="H906" i="20"/>
  <c r="I906" i="20"/>
  <c r="H907" i="20"/>
  <c r="I907" i="20"/>
  <c r="H908" i="20"/>
  <c r="I908" i="20"/>
  <c r="H909" i="20"/>
  <c r="I909" i="20"/>
  <c r="H910" i="20"/>
  <c r="I910" i="20"/>
  <c r="H911" i="20"/>
  <c r="I911" i="20"/>
  <c r="H912" i="20"/>
  <c r="I912" i="20"/>
  <c r="H913" i="20"/>
  <c r="I913" i="20"/>
  <c r="H914" i="20"/>
  <c r="I914" i="20"/>
  <c r="H915" i="20"/>
  <c r="I915" i="20"/>
  <c r="H916" i="20"/>
  <c r="I916" i="20"/>
  <c r="H917" i="20"/>
  <c r="I917" i="20"/>
  <c r="H918" i="20"/>
  <c r="I918" i="20"/>
  <c r="H919" i="20"/>
  <c r="I919" i="20"/>
  <c r="H920" i="20"/>
  <c r="I920" i="20"/>
  <c r="H921" i="20"/>
  <c r="I921" i="20"/>
  <c r="H922" i="20"/>
  <c r="I922" i="20"/>
  <c r="H923" i="20"/>
  <c r="I923" i="20"/>
  <c r="H924" i="20"/>
  <c r="I924" i="20"/>
  <c r="H925" i="20"/>
  <c r="I925" i="20"/>
  <c r="H926" i="20"/>
  <c r="I926" i="20"/>
  <c r="H927" i="20"/>
  <c r="I927" i="20"/>
  <c r="H928" i="20"/>
  <c r="I928" i="20"/>
  <c r="H929" i="20"/>
  <c r="I929" i="20"/>
  <c r="H930" i="20"/>
  <c r="I930" i="20"/>
  <c r="H931" i="20"/>
  <c r="I931" i="20"/>
  <c r="H932" i="20"/>
  <c r="I932" i="20"/>
  <c r="H933" i="20"/>
  <c r="I933" i="20"/>
  <c r="H934" i="20"/>
  <c r="I934" i="20"/>
  <c r="H935" i="20"/>
  <c r="I935" i="20"/>
  <c r="H936" i="20"/>
  <c r="I936" i="20"/>
  <c r="H937" i="20"/>
  <c r="I937" i="20"/>
  <c r="H938" i="20"/>
  <c r="I938" i="20"/>
  <c r="H939" i="20"/>
  <c r="I939" i="20"/>
  <c r="H940" i="20"/>
  <c r="I940" i="20"/>
  <c r="H941" i="20"/>
  <c r="I941" i="20"/>
  <c r="H942" i="20"/>
  <c r="I942" i="20"/>
  <c r="H943" i="20"/>
  <c r="I943" i="20"/>
  <c r="H944" i="20"/>
  <c r="I944" i="20"/>
  <c r="H945" i="20"/>
  <c r="I945" i="20"/>
  <c r="H946" i="20"/>
  <c r="I946" i="20"/>
  <c r="H947" i="20"/>
  <c r="I947" i="20"/>
  <c r="H948" i="20"/>
  <c r="I948" i="20"/>
  <c r="H949" i="20"/>
  <c r="I949" i="20"/>
  <c r="H950" i="20"/>
  <c r="I950" i="20"/>
  <c r="H951" i="20"/>
  <c r="I951" i="20"/>
  <c r="H952" i="20"/>
  <c r="I952" i="20"/>
  <c r="H953" i="20"/>
  <c r="I953" i="20"/>
  <c r="H954" i="20"/>
  <c r="I954" i="20"/>
  <c r="H955" i="20"/>
  <c r="I955" i="20"/>
  <c r="H956" i="20"/>
  <c r="I956" i="20"/>
  <c r="H957" i="20"/>
  <c r="I957" i="20"/>
  <c r="H958" i="20"/>
  <c r="I958" i="20"/>
  <c r="H959" i="20"/>
  <c r="I959" i="20"/>
  <c r="H960" i="20"/>
  <c r="I960" i="20"/>
  <c r="H961" i="20"/>
  <c r="I961" i="20"/>
  <c r="H962" i="20"/>
  <c r="I962" i="20"/>
  <c r="H963" i="20"/>
  <c r="I963" i="20"/>
  <c r="H964" i="20"/>
  <c r="I964" i="20"/>
  <c r="H965" i="20"/>
  <c r="I965" i="20"/>
  <c r="H966" i="20"/>
  <c r="I966" i="20"/>
  <c r="H967" i="20"/>
  <c r="I967" i="20"/>
  <c r="H968" i="20"/>
  <c r="I968" i="20"/>
  <c r="H969" i="20"/>
  <c r="I969" i="20"/>
  <c r="H970" i="20"/>
  <c r="I970" i="20"/>
  <c r="H971" i="20"/>
  <c r="I971" i="20"/>
  <c r="H972" i="20"/>
  <c r="I972" i="20"/>
  <c r="H973" i="20"/>
  <c r="I973" i="20"/>
  <c r="H974" i="20"/>
  <c r="I974" i="20"/>
  <c r="H975" i="20"/>
  <c r="I975" i="20"/>
  <c r="H976" i="20"/>
  <c r="I976" i="20"/>
  <c r="H977" i="20"/>
  <c r="I977" i="20"/>
  <c r="H978" i="20"/>
  <c r="I978" i="20"/>
  <c r="H979" i="20"/>
  <c r="I979" i="20"/>
  <c r="H980" i="20"/>
  <c r="I980" i="20"/>
  <c r="H981" i="20"/>
  <c r="I981" i="20"/>
  <c r="H982" i="20"/>
  <c r="I982" i="20"/>
  <c r="H983" i="20"/>
  <c r="I983" i="20"/>
  <c r="H984" i="20"/>
  <c r="I984" i="20"/>
  <c r="H985" i="20"/>
  <c r="I985" i="20"/>
  <c r="H986" i="20"/>
  <c r="I986" i="20"/>
  <c r="H987" i="20"/>
  <c r="I987" i="20"/>
  <c r="H988" i="20"/>
  <c r="I988" i="20"/>
  <c r="H989" i="20"/>
  <c r="I989" i="20"/>
  <c r="H990" i="20"/>
  <c r="I990" i="20"/>
  <c r="H991" i="20"/>
  <c r="I991" i="20"/>
  <c r="H992" i="20"/>
  <c r="I992" i="20"/>
  <c r="H993" i="20"/>
  <c r="I993" i="20"/>
  <c r="H994" i="20"/>
  <c r="I994" i="20"/>
  <c r="H995" i="20"/>
  <c r="I995" i="20"/>
  <c r="H996" i="20"/>
  <c r="I996" i="20"/>
  <c r="H997" i="20"/>
  <c r="I997" i="20"/>
  <c r="H998" i="20"/>
  <c r="I998" i="20"/>
  <c r="H999" i="20"/>
  <c r="I999" i="20"/>
  <c r="H1000" i="20"/>
  <c r="I1000" i="20"/>
  <c r="H1001" i="20"/>
  <c r="I1001" i="20"/>
  <c r="H1002" i="20"/>
  <c r="I1002" i="20"/>
  <c r="H1003" i="20"/>
  <c r="I1003" i="20"/>
  <c r="H1004" i="20"/>
  <c r="I1004" i="20"/>
  <c r="H1005" i="20"/>
  <c r="I1005" i="20"/>
  <c r="H1006" i="20"/>
  <c r="I1006" i="20"/>
  <c r="H1007" i="20"/>
  <c r="I1007" i="20"/>
  <c r="H1008" i="20"/>
  <c r="I1008" i="20"/>
  <c r="H1009" i="20"/>
  <c r="I1009" i="20"/>
  <c r="H1010" i="20"/>
  <c r="I1010" i="20"/>
  <c r="H1011" i="20"/>
  <c r="I1011" i="20"/>
  <c r="H1012" i="20"/>
  <c r="I1012" i="20"/>
  <c r="H1013" i="20"/>
  <c r="I1013" i="20"/>
  <c r="H1014" i="20"/>
  <c r="I1014" i="20"/>
  <c r="H1015" i="20"/>
  <c r="I1015" i="20"/>
  <c r="H1016" i="20"/>
  <c r="I1016" i="20"/>
  <c r="H1017" i="20"/>
  <c r="I1017" i="20"/>
  <c r="H1018" i="20"/>
  <c r="I1018" i="20"/>
  <c r="H1019" i="20"/>
  <c r="I1019" i="20"/>
  <c r="H1020" i="20"/>
  <c r="I1020" i="20"/>
  <c r="H1021" i="20"/>
  <c r="I1021" i="20"/>
  <c r="H1022" i="20"/>
  <c r="I1022" i="20"/>
  <c r="H1023" i="20"/>
  <c r="I1023" i="20"/>
  <c r="H1024" i="20"/>
  <c r="I1024" i="20"/>
  <c r="H1025" i="20"/>
  <c r="I1025" i="20"/>
  <c r="H1026" i="20"/>
  <c r="I1026" i="20"/>
  <c r="H1027" i="20"/>
  <c r="I1027" i="20"/>
  <c r="H1028" i="20"/>
  <c r="I1028" i="20"/>
  <c r="H1029" i="20"/>
  <c r="I1029" i="20"/>
  <c r="H1030" i="20"/>
  <c r="I1030" i="20"/>
  <c r="H1031" i="20"/>
  <c r="I1031" i="20"/>
  <c r="H1032" i="20"/>
  <c r="I1032" i="20"/>
  <c r="H1033" i="20"/>
  <c r="I1033" i="20"/>
  <c r="H1034" i="20"/>
  <c r="I1034" i="20"/>
  <c r="H1035" i="20"/>
  <c r="I1035" i="20"/>
  <c r="H1036" i="20"/>
  <c r="I1036" i="20"/>
  <c r="H1037" i="20"/>
  <c r="I1037" i="20"/>
  <c r="H1038" i="20"/>
  <c r="I1038" i="20"/>
  <c r="H1039" i="20"/>
  <c r="I1039" i="20"/>
  <c r="H1040" i="20"/>
  <c r="I1040" i="20"/>
  <c r="H1041" i="20"/>
  <c r="I1041" i="20"/>
  <c r="H1042" i="20"/>
  <c r="I1042" i="20"/>
  <c r="H1043" i="20"/>
  <c r="I1043" i="20"/>
  <c r="H1044" i="20"/>
  <c r="I1044" i="20"/>
  <c r="H1045" i="20"/>
  <c r="I1045" i="20"/>
  <c r="H1046" i="20"/>
  <c r="I1046" i="20"/>
  <c r="H1047" i="20"/>
  <c r="I1047" i="20"/>
  <c r="H1048" i="20"/>
  <c r="I1048" i="20"/>
  <c r="H1049" i="20"/>
  <c r="I1049" i="20"/>
  <c r="H1050" i="20"/>
  <c r="I1050" i="20"/>
  <c r="H1051" i="20"/>
  <c r="I1051" i="20"/>
  <c r="H1052" i="20"/>
  <c r="I1052" i="20"/>
  <c r="H1053" i="20"/>
  <c r="I1053" i="20"/>
  <c r="H1054" i="20"/>
  <c r="I1054" i="20"/>
  <c r="H1055" i="20"/>
  <c r="I1055" i="20"/>
  <c r="H1056" i="20"/>
  <c r="I1056" i="20"/>
  <c r="H1057" i="20"/>
  <c r="I1057" i="20"/>
  <c r="H1058" i="20"/>
  <c r="I1058" i="20"/>
  <c r="H1059" i="20"/>
  <c r="I1059" i="20"/>
  <c r="H1060" i="20"/>
  <c r="I1060" i="20"/>
  <c r="H1061" i="20"/>
  <c r="I1061" i="20"/>
  <c r="H1062" i="20"/>
  <c r="I1062" i="20"/>
  <c r="H1063" i="20"/>
  <c r="I1063" i="20"/>
  <c r="H1064" i="20"/>
  <c r="I1064" i="20"/>
  <c r="H1065" i="20"/>
  <c r="I1065" i="20"/>
  <c r="H1066" i="20"/>
  <c r="I1066" i="20"/>
  <c r="H1067" i="20"/>
  <c r="I1067" i="20"/>
  <c r="H1068" i="20"/>
  <c r="I1068" i="20"/>
  <c r="H1069" i="20"/>
  <c r="I1069" i="20"/>
  <c r="H1070" i="20"/>
  <c r="I1070" i="20"/>
  <c r="H1071" i="20"/>
  <c r="I1071" i="20"/>
  <c r="H1072" i="20"/>
  <c r="I1072" i="20"/>
  <c r="H1073" i="20"/>
  <c r="I1073" i="20"/>
  <c r="H1074" i="20"/>
  <c r="I1074" i="20"/>
  <c r="H1075" i="20"/>
  <c r="I1075" i="20"/>
  <c r="H1076" i="20"/>
  <c r="I1076" i="20"/>
  <c r="H1077" i="20"/>
  <c r="I1077" i="20"/>
  <c r="H1078" i="20"/>
  <c r="I1078" i="20"/>
  <c r="H1079" i="20"/>
  <c r="I1079" i="20"/>
  <c r="H1080" i="20"/>
  <c r="I1080" i="20"/>
  <c r="H1081" i="20"/>
  <c r="I1081" i="20"/>
  <c r="H1082" i="20"/>
  <c r="I1082" i="20"/>
  <c r="H1083" i="20"/>
  <c r="I1083" i="20"/>
  <c r="H1084" i="20"/>
  <c r="I1084" i="20"/>
  <c r="H1085" i="20"/>
  <c r="I1085" i="20"/>
  <c r="H1086" i="20"/>
  <c r="I1086" i="20"/>
  <c r="H1087" i="20"/>
  <c r="I1087" i="20"/>
  <c r="H1088" i="20"/>
  <c r="I1088" i="20"/>
  <c r="H1089" i="20"/>
  <c r="I1089" i="20"/>
  <c r="H1090" i="20"/>
  <c r="I1090" i="20"/>
  <c r="H1091" i="20"/>
  <c r="I1091" i="20"/>
  <c r="H1092" i="20"/>
  <c r="I1092" i="20"/>
  <c r="H1093" i="20"/>
  <c r="I1093" i="20"/>
  <c r="H1094" i="20"/>
  <c r="I1094" i="20"/>
  <c r="H1095" i="20"/>
  <c r="I1095" i="20"/>
  <c r="H1096" i="20"/>
  <c r="I1096" i="20"/>
  <c r="H1097" i="20"/>
  <c r="I1097" i="20"/>
  <c r="H1098" i="20"/>
  <c r="I1098" i="20"/>
  <c r="H1099" i="20"/>
  <c r="I1099" i="20"/>
  <c r="H1100" i="20"/>
  <c r="I1100" i="20"/>
  <c r="H1101" i="20"/>
  <c r="I1101" i="20"/>
  <c r="H1102" i="20"/>
  <c r="I1102" i="20"/>
  <c r="H1103" i="20"/>
  <c r="I1103" i="20"/>
  <c r="H1104" i="20"/>
  <c r="I1104" i="20"/>
  <c r="H1105" i="20"/>
  <c r="I1105" i="20"/>
  <c r="H1106" i="20"/>
  <c r="I1106" i="20"/>
  <c r="H1107" i="20"/>
  <c r="I1107" i="20"/>
  <c r="H1108" i="20"/>
  <c r="I1108" i="20"/>
  <c r="H1109" i="20"/>
  <c r="I1109" i="20"/>
  <c r="H1110" i="20"/>
  <c r="I1110" i="20"/>
  <c r="H1111" i="20"/>
  <c r="I1111" i="20"/>
  <c r="H1112" i="20"/>
  <c r="I1112" i="20"/>
  <c r="H1113" i="20"/>
  <c r="I1113" i="20"/>
  <c r="H1114" i="20"/>
  <c r="I1114" i="20"/>
  <c r="H1115" i="20"/>
  <c r="I1115" i="20"/>
  <c r="H1116" i="20"/>
  <c r="I1116" i="20"/>
  <c r="H1117" i="20"/>
  <c r="I1117" i="20"/>
  <c r="H1118" i="20"/>
  <c r="I1118" i="20"/>
  <c r="H1119" i="20"/>
  <c r="I1119" i="20"/>
  <c r="H1120" i="20"/>
  <c r="I1120" i="20"/>
  <c r="H1121" i="20"/>
  <c r="I1121" i="20"/>
  <c r="H1122" i="20"/>
  <c r="I1122" i="20"/>
  <c r="H1123" i="20"/>
  <c r="I1123" i="20"/>
  <c r="H1124" i="20"/>
  <c r="I1124" i="20"/>
  <c r="H1125" i="20"/>
  <c r="I1125" i="20"/>
  <c r="H1126" i="20"/>
  <c r="I1126" i="20"/>
  <c r="H1127" i="20"/>
  <c r="I1127" i="20"/>
  <c r="H1128" i="20"/>
  <c r="I1128" i="20"/>
  <c r="H1129" i="20"/>
  <c r="I1129" i="20"/>
  <c r="H1130" i="20"/>
  <c r="I1130" i="20"/>
  <c r="H1131" i="20"/>
  <c r="I1131" i="20"/>
  <c r="H1132" i="20"/>
  <c r="I1132" i="20"/>
  <c r="H1133" i="20"/>
  <c r="I1133" i="20"/>
  <c r="H1134" i="20"/>
  <c r="I1134" i="20"/>
  <c r="H1135" i="20"/>
  <c r="I1135" i="20"/>
  <c r="H1136" i="20"/>
  <c r="I1136" i="20"/>
  <c r="H1137" i="20"/>
  <c r="I1137" i="20"/>
  <c r="H1138" i="20"/>
  <c r="I1138" i="20"/>
  <c r="H1139" i="20"/>
  <c r="I1139" i="20"/>
  <c r="H1140" i="20"/>
  <c r="I1140" i="20"/>
  <c r="H1141" i="20"/>
  <c r="I1141" i="20"/>
  <c r="H1142" i="20"/>
  <c r="I1142" i="20"/>
  <c r="H1143" i="20"/>
  <c r="I1143" i="20"/>
  <c r="H1144" i="20"/>
  <c r="I1144" i="20"/>
  <c r="H1145" i="20"/>
  <c r="I1145" i="20"/>
  <c r="H1146" i="20"/>
  <c r="I1146" i="20"/>
  <c r="H1147" i="20"/>
  <c r="I1147" i="20"/>
  <c r="H1148" i="20"/>
  <c r="I1148" i="20"/>
  <c r="H1149" i="20"/>
  <c r="I1149" i="20"/>
  <c r="H1150" i="20"/>
  <c r="I1150" i="20"/>
  <c r="H1151" i="20"/>
  <c r="I1151" i="20"/>
  <c r="H1152" i="20"/>
  <c r="I1152" i="20"/>
  <c r="H1153" i="20"/>
  <c r="I1153" i="20"/>
  <c r="H1154" i="20"/>
  <c r="I1154" i="20"/>
  <c r="H1155" i="20"/>
  <c r="I1155" i="20"/>
  <c r="H1156" i="20"/>
  <c r="I1156" i="20"/>
  <c r="H1157" i="20"/>
  <c r="I1157" i="20"/>
  <c r="H1158" i="20"/>
  <c r="I1158" i="20"/>
  <c r="H1159" i="20"/>
  <c r="I1159" i="20"/>
  <c r="H1160" i="20"/>
  <c r="I1160" i="20"/>
  <c r="H1161" i="20"/>
  <c r="I1161" i="20"/>
  <c r="H1162" i="20"/>
  <c r="I1162" i="20"/>
  <c r="H1163" i="20"/>
  <c r="I1163" i="20"/>
  <c r="H1164" i="20"/>
  <c r="I1164" i="20"/>
  <c r="H1165" i="20"/>
  <c r="I1165" i="20"/>
  <c r="H1166" i="20"/>
  <c r="I1166" i="20"/>
  <c r="H1167" i="20"/>
  <c r="I1167" i="20"/>
  <c r="H1168" i="20"/>
  <c r="I1168" i="20"/>
  <c r="H1169" i="20"/>
  <c r="I1169" i="20"/>
  <c r="H1170" i="20"/>
  <c r="I1170" i="20"/>
  <c r="H1171" i="20"/>
  <c r="I1171" i="20"/>
  <c r="H1172" i="20"/>
  <c r="I1172" i="20"/>
  <c r="H1173" i="20"/>
  <c r="I1173" i="20"/>
  <c r="H1174" i="20"/>
  <c r="I1174" i="20"/>
  <c r="H1175" i="20"/>
  <c r="I1175" i="20"/>
  <c r="H1176" i="20"/>
  <c r="I1176" i="20"/>
  <c r="H1177" i="20"/>
  <c r="I1177" i="20"/>
  <c r="H1178" i="20"/>
  <c r="I1178" i="20"/>
  <c r="H1179" i="20"/>
  <c r="I1179" i="20"/>
  <c r="H1180" i="20"/>
  <c r="I1180" i="20"/>
  <c r="H1181" i="20"/>
  <c r="I1181" i="20"/>
  <c r="H1182" i="20"/>
  <c r="I1182" i="20"/>
  <c r="H1183" i="20"/>
  <c r="I1183" i="20"/>
  <c r="H1184" i="20"/>
  <c r="I1184" i="20"/>
  <c r="H1185" i="20"/>
  <c r="I1185" i="20"/>
  <c r="H1186" i="20"/>
  <c r="I1186" i="20"/>
  <c r="H2" i="20"/>
  <c r="I2" i="20"/>
  <c r="L2" i="20"/>
  <c r="I13" i="3"/>
  <c r="K13" i="3" s="1"/>
  <c r="I14" i="3"/>
  <c r="K14" i="3" s="1"/>
  <c r="C6" i="26"/>
  <c r="C1690" i="20" s="1"/>
  <c r="C4" i="26"/>
  <c r="C1688" i="20" s="1"/>
  <c r="C10" i="26"/>
  <c r="C8" i="26"/>
  <c r="C5" i="26"/>
  <c r="C1689" i="20" s="1"/>
  <c r="C9" i="26"/>
  <c r="C7" i="26"/>
  <c r="C1691" i="20" s="1"/>
  <c r="C3" i="26"/>
  <c r="C2" i="26"/>
  <c r="K2" i="26" s="1"/>
  <c r="C1692" i="20" l="1"/>
  <c r="I1692" i="20" s="1"/>
  <c r="I1715" i="20"/>
  <c r="C1716" i="20"/>
  <c r="I1716" i="20" s="1"/>
  <c r="C1722" i="20"/>
  <c r="I1722" i="20" s="1"/>
  <c r="C1730" i="20"/>
  <c r="I1730" i="20" s="1"/>
  <c r="C1736" i="20"/>
  <c r="I1736" i="20" s="1"/>
  <c r="I1743" i="20"/>
  <c r="C1744" i="20"/>
  <c r="I1744" i="20" s="1"/>
  <c r="C1750" i="20"/>
  <c r="I1750" i="20" s="1"/>
  <c r="C1756" i="20"/>
  <c r="I1756" i="20" s="1"/>
  <c r="C1764" i="20"/>
  <c r="I1764" i="20" s="1"/>
  <c r="C1770" i="20"/>
  <c r="I1770" i="20" s="1"/>
  <c r="C1778" i="20"/>
  <c r="I1778" i="20" s="1"/>
  <c r="C1784" i="20"/>
  <c r="I1784" i="20" s="1"/>
  <c r="C1790" i="20"/>
  <c r="I1790" i="20" s="1"/>
  <c r="C1798" i="20"/>
  <c r="I1798" i="20" s="1"/>
  <c r="C1804" i="20"/>
  <c r="I1804" i="20" s="1"/>
  <c r="C1813" i="20"/>
  <c r="I1813" i="20" s="1"/>
  <c r="C1819" i="20"/>
  <c r="I1819" i="20" s="1"/>
  <c r="C1827" i="20"/>
  <c r="I1827" i="20" s="1"/>
  <c r="C1833" i="20"/>
  <c r="I1833" i="20" s="1"/>
  <c r="C1839" i="20"/>
  <c r="I1839" i="20" s="1"/>
  <c r="K183" i="26"/>
  <c r="C1867" i="20"/>
  <c r="I1867" i="20" s="1"/>
  <c r="C1694" i="20"/>
  <c r="I1694" i="20" s="1"/>
  <c r="C1712" i="20"/>
  <c r="I1712" i="20" s="1"/>
  <c r="C1780" i="20"/>
  <c r="I1780" i="20" s="1"/>
  <c r="C1695" i="20"/>
  <c r="I1695" i="20" s="1"/>
  <c r="C1710" i="20"/>
  <c r="I1710" i="20" s="1"/>
  <c r="I1810" i="20"/>
  <c r="C1811" i="20"/>
  <c r="I1811" i="20" s="1"/>
  <c r="C1696" i="20"/>
  <c r="I1696" i="20" s="1"/>
  <c r="C1709" i="20"/>
  <c r="I1709" i="20" s="1"/>
  <c r="C1719" i="20"/>
  <c r="I1719" i="20" s="1"/>
  <c r="C1727" i="20"/>
  <c r="I1727" i="20" s="1"/>
  <c r="C1733" i="20"/>
  <c r="I1733" i="20" s="1"/>
  <c r="C1739" i="20"/>
  <c r="I1739" i="20" s="1"/>
  <c r="C1747" i="20"/>
  <c r="I1747" i="20" s="1"/>
  <c r="C1753" i="20"/>
  <c r="I1753" i="20" s="1"/>
  <c r="I1760" i="20"/>
  <c r="C1761" i="20"/>
  <c r="I1761" i="20" s="1"/>
  <c r="C1767" i="20"/>
  <c r="I1767" i="20" s="1"/>
  <c r="I1774" i="20"/>
  <c r="C1775" i="20"/>
  <c r="I1775" i="20" s="1"/>
  <c r="C1781" i="20"/>
  <c r="I1781" i="20" s="1"/>
  <c r="C1787" i="20"/>
  <c r="I1787" i="20" s="1"/>
  <c r="C1795" i="20"/>
  <c r="I1795" i="20" s="1"/>
  <c r="C1801" i="20"/>
  <c r="I1801" i="20" s="1"/>
  <c r="C1807" i="20"/>
  <c r="I1807" i="20" s="1"/>
  <c r="C1816" i="20"/>
  <c r="I1816" i="20" s="1"/>
  <c r="C1822" i="20"/>
  <c r="I1822" i="20" s="1"/>
  <c r="C1830" i="20"/>
  <c r="I1830" i="20" s="1"/>
  <c r="C1836" i="20"/>
  <c r="I1836" i="20" s="1"/>
  <c r="C1844" i="20"/>
  <c r="I1844" i="20" s="1"/>
  <c r="K186" i="26"/>
  <c r="C1870" i="20"/>
  <c r="I1870" i="20" s="1"/>
  <c r="C1717" i="20"/>
  <c r="I1717" i="20" s="1"/>
  <c r="C1745" i="20"/>
  <c r="I1745" i="20" s="1"/>
  <c r="C1771" i="20"/>
  <c r="I1771" i="20" s="1"/>
  <c r="C1799" i="20"/>
  <c r="I1799" i="20" s="1"/>
  <c r="C1820" i="20"/>
  <c r="I1820" i="20" s="1"/>
  <c r="C1834" i="20"/>
  <c r="I1834" i="20" s="1"/>
  <c r="K184" i="26"/>
  <c r="C1868" i="20"/>
  <c r="I1868" i="20" s="1"/>
  <c r="C1718" i="20"/>
  <c r="I1718" i="20" s="1"/>
  <c r="C1772" i="20"/>
  <c r="I1772" i="20" s="1"/>
  <c r="C1708" i="20"/>
  <c r="I1708" i="20" s="1"/>
  <c r="C1713" i="20"/>
  <c r="I1713" i="20" s="1"/>
  <c r="I1724" i="20"/>
  <c r="C1725" i="20"/>
  <c r="I1725" i="20" s="1"/>
  <c r="C1731" i="20"/>
  <c r="I1731" i="20" s="1"/>
  <c r="C1737" i="20"/>
  <c r="I1737" i="20" s="1"/>
  <c r="C1751" i="20"/>
  <c r="I1751" i="20" s="1"/>
  <c r="C1757" i="20"/>
  <c r="I1757" i="20" s="1"/>
  <c r="C1765" i="20"/>
  <c r="I1765" i="20" s="1"/>
  <c r="C1779" i="20"/>
  <c r="I1779" i="20" s="1"/>
  <c r="C1785" i="20"/>
  <c r="I1785" i="20" s="1"/>
  <c r="I1792" i="20"/>
  <c r="C1793" i="20"/>
  <c r="I1793" i="20" s="1"/>
  <c r="C1805" i="20"/>
  <c r="I1805" i="20" s="1"/>
  <c r="C1814" i="20"/>
  <c r="I1814" i="20" s="1"/>
  <c r="C1828" i="20"/>
  <c r="I1828" i="20" s="1"/>
  <c r="C1840" i="20"/>
  <c r="I1840" i="20" s="1"/>
  <c r="C1711" i="20"/>
  <c r="I1711" i="20" s="1"/>
  <c r="C1726" i="20"/>
  <c r="I1726" i="20" s="1"/>
  <c r="C1732" i="20"/>
  <c r="I1732" i="20" s="1"/>
  <c r="C1738" i="20"/>
  <c r="I1738" i="20" s="1"/>
  <c r="C1746" i="20"/>
  <c r="I1746" i="20" s="1"/>
  <c r="C1752" i="20"/>
  <c r="I1752" i="20" s="1"/>
  <c r="C1758" i="20"/>
  <c r="I1758" i="20" s="1"/>
  <c r="C1766" i="20"/>
  <c r="I1766" i="20" s="1"/>
  <c r="C1786" i="20"/>
  <c r="I1786" i="20" s="1"/>
  <c r="C1794" i="20"/>
  <c r="I1794" i="20" s="1"/>
  <c r="C1800" i="20"/>
  <c r="I1800" i="20" s="1"/>
  <c r="C1806" i="20"/>
  <c r="I1806" i="20" s="1"/>
  <c r="C1815" i="20"/>
  <c r="I1815" i="20" s="1"/>
  <c r="C1821" i="20"/>
  <c r="I1821" i="20" s="1"/>
  <c r="C1829" i="20"/>
  <c r="I1829" i="20" s="1"/>
  <c r="C1835" i="20"/>
  <c r="I1835" i="20" s="1"/>
  <c r="I1842" i="20"/>
  <c r="C1843" i="20"/>
  <c r="I1843" i="20" s="1"/>
  <c r="K185" i="26"/>
  <c r="C1869" i="20"/>
  <c r="I1869" i="20" s="1"/>
  <c r="C1687" i="20"/>
  <c r="I1687" i="20" s="1"/>
  <c r="C1707" i="20"/>
  <c r="I1707" i="20" s="1"/>
  <c r="C1720" i="20"/>
  <c r="I1720" i="20" s="1"/>
  <c r="C1728" i="20"/>
  <c r="I1728" i="20" s="1"/>
  <c r="C1734" i="20"/>
  <c r="I1734" i="20" s="1"/>
  <c r="C1740" i="20"/>
  <c r="I1740" i="20" s="1"/>
  <c r="C1748" i="20"/>
  <c r="I1748" i="20" s="1"/>
  <c r="C1754" i="20"/>
  <c r="I1754" i="20" s="1"/>
  <c r="C1762" i="20"/>
  <c r="I1762" i="20" s="1"/>
  <c r="C1768" i="20"/>
  <c r="I1768" i="20" s="1"/>
  <c r="C1776" i="20"/>
  <c r="I1776" i="20" s="1"/>
  <c r="C1782" i="20"/>
  <c r="I1782" i="20" s="1"/>
  <c r="C1788" i="20"/>
  <c r="I1788" i="20" s="1"/>
  <c r="C1796" i="20"/>
  <c r="I1796" i="20" s="1"/>
  <c r="C1802" i="20"/>
  <c r="I1802" i="20" s="1"/>
  <c r="C1808" i="20"/>
  <c r="I1808" i="20" s="1"/>
  <c r="C1817" i="20"/>
  <c r="I1817" i="20" s="1"/>
  <c r="I1824" i="20"/>
  <c r="C1825" i="20"/>
  <c r="I1825" i="20" s="1"/>
  <c r="C1831" i="20"/>
  <c r="I1831" i="20" s="1"/>
  <c r="C1837" i="20"/>
  <c r="I1837" i="20" s="1"/>
  <c r="K187" i="26"/>
  <c r="C1871" i="20"/>
  <c r="I1871" i="20" s="1"/>
  <c r="C1699" i="20"/>
  <c r="I1699" i="20" s="1"/>
  <c r="C1706" i="20"/>
  <c r="I1706" i="20" s="1"/>
  <c r="C1693" i="20"/>
  <c r="I1693" i="20" s="1"/>
  <c r="C1700" i="20"/>
  <c r="I1700" i="20" s="1"/>
  <c r="C1705" i="20"/>
  <c r="I1705" i="20" s="1"/>
  <c r="C1721" i="20"/>
  <c r="I1721" i="20" s="1"/>
  <c r="C1729" i="20"/>
  <c r="I1729" i="20" s="1"/>
  <c r="C1735" i="20"/>
  <c r="I1735" i="20" s="1"/>
  <c r="C1741" i="20"/>
  <c r="I1741" i="20" s="1"/>
  <c r="C1749" i="20"/>
  <c r="I1749" i="20" s="1"/>
  <c r="C1755" i="20"/>
  <c r="I1755" i="20" s="1"/>
  <c r="C1763" i="20"/>
  <c r="I1763" i="20" s="1"/>
  <c r="C1769" i="20"/>
  <c r="I1769" i="20" s="1"/>
  <c r="C1777" i="20"/>
  <c r="I1777" i="20" s="1"/>
  <c r="C1783" i="20"/>
  <c r="I1783" i="20" s="1"/>
  <c r="C1789" i="20"/>
  <c r="I1789" i="20" s="1"/>
  <c r="C1797" i="20"/>
  <c r="I1797" i="20" s="1"/>
  <c r="C1803" i="20"/>
  <c r="I1803" i="20" s="1"/>
  <c r="C1812" i="20"/>
  <c r="I1812" i="20" s="1"/>
  <c r="C1818" i="20"/>
  <c r="I1818" i="20" s="1"/>
  <c r="C1826" i="20"/>
  <c r="I1826" i="20" s="1"/>
  <c r="C1832" i="20"/>
  <c r="I1832" i="20" s="1"/>
  <c r="C1838" i="20"/>
  <c r="I1838" i="20" s="1"/>
  <c r="K182" i="26"/>
  <c r="C1866" i="20"/>
  <c r="I1866" i="20" s="1"/>
  <c r="I1703" i="20"/>
  <c r="C1704" i="20"/>
  <c r="I1704" i="20" s="1"/>
  <c r="H1686" i="20"/>
  <c r="I1865" i="20"/>
  <c r="E6" i="21"/>
  <c r="E7" i="21" s="1"/>
  <c r="D2" i="23" s="1"/>
  <c r="D6" i="21"/>
  <c r="K19" i="26"/>
  <c r="I1702" i="20"/>
  <c r="K7" i="26"/>
  <c r="I1691" i="20"/>
  <c r="K5" i="26"/>
  <c r="I1689" i="20"/>
  <c r="K6" i="26"/>
  <c r="I1690" i="20"/>
  <c r="K14" i="26"/>
  <c r="I1698" i="20"/>
  <c r="K161" i="26"/>
  <c r="K162" i="26"/>
  <c r="I1845" i="20"/>
  <c r="K163" i="26"/>
  <c r="I1846" i="20"/>
  <c r="K164" i="26"/>
  <c r="I1847" i="20"/>
  <c r="K165" i="26"/>
  <c r="I1848" i="20"/>
  <c r="K166" i="26"/>
  <c r="I1849" i="20"/>
  <c r="K167" i="26"/>
  <c r="I1850" i="20"/>
  <c r="K168" i="26"/>
  <c r="I1851" i="20"/>
  <c r="K169" i="26"/>
  <c r="I1852" i="20"/>
  <c r="K170" i="26"/>
  <c r="I1853" i="20"/>
  <c r="K171" i="26"/>
  <c r="I1854" i="20"/>
  <c r="K174" i="26"/>
  <c r="I1857" i="20"/>
  <c r="K175" i="26"/>
  <c r="I1858" i="20"/>
  <c r="K176" i="26"/>
  <c r="I1859" i="20"/>
  <c r="K177" i="26"/>
  <c r="I1860" i="20"/>
  <c r="K178" i="26"/>
  <c r="I1861" i="20"/>
  <c r="K179" i="26"/>
  <c r="I1862" i="20"/>
  <c r="K180" i="26"/>
  <c r="I1863" i="20"/>
  <c r="K181" i="26"/>
  <c r="I1864" i="20"/>
  <c r="K4" i="26"/>
  <c r="I1688" i="20"/>
  <c r="K13" i="26"/>
  <c r="I1697" i="20"/>
  <c r="O7" i="21"/>
  <c r="N2" i="23" s="1"/>
  <c r="F6" i="21"/>
  <c r="H1302" i="20"/>
  <c r="H1194" i="20"/>
  <c r="H1193" i="20"/>
  <c r="H1192" i="20"/>
  <c r="K22" i="26"/>
  <c r="K26" i="26"/>
  <c r="K20" i="26"/>
  <c r="K24" i="26"/>
  <c r="K28" i="26"/>
  <c r="K16" i="26"/>
  <c r="K12" i="26"/>
  <c r="K9" i="26"/>
  <c r="K8" i="26"/>
  <c r="C1686" i="20"/>
  <c r="K15" i="26"/>
  <c r="K10" i="26"/>
  <c r="K27" i="26"/>
  <c r="K23" i="26"/>
  <c r="K32" i="26"/>
  <c r="K34" i="26"/>
  <c r="K36" i="26"/>
  <c r="K38" i="26"/>
  <c r="K42" i="26"/>
  <c r="K44" i="26"/>
  <c r="K46" i="26"/>
  <c r="K48" i="26"/>
  <c r="K49" i="26"/>
  <c r="K51" i="26"/>
  <c r="K53" i="26"/>
  <c r="K55" i="26"/>
  <c r="K57" i="26"/>
  <c r="K61" i="26"/>
  <c r="K62" i="26"/>
  <c r="K64" i="26"/>
  <c r="K66" i="26"/>
  <c r="K69" i="26"/>
  <c r="K70" i="26"/>
  <c r="K72" i="26"/>
  <c r="K74" i="26"/>
  <c r="K77" i="26"/>
  <c r="K80" i="26"/>
  <c r="K81" i="26"/>
  <c r="K84" i="26"/>
  <c r="K85" i="26"/>
  <c r="K87" i="26"/>
  <c r="K91" i="26"/>
  <c r="K92" i="26"/>
  <c r="K94" i="26"/>
  <c r="K96" i="26"/>
  <c r="K97" i="26"/>
  <c r="K99" i="26"/>
  <c r="K101" i="26"/>
  <c r="K103" i="26"/>
  <c r="K105" i="26"/>
  <c r="K109" i="26"/>
  <c r="K111" i="26"/>
  <c r="K112" i="26"/>
  <c r="K114" i="26"/>
  <c r="K115" i="26"/>
  <c r="K117" i="26"/>
  <c r="K119" i="26"/>
  <c r="K120" i="26"/>
  <c r="K122" i="26"/>
  <c r="K124" i="26"/>
  <c r="K128" i="26"/>
  <c r="K130" i="26"/>
  <c r="K131" i="26"/>
  <c r="K133" i="26"/>
  <c r="K134" i="26"/>
  <c r="K136" i="26"/>
  <c r="K137" i="26"/>
  <c r="K141" i="26"/>
  <c r="K142" i="26"/>
  <c r="K143" i="26"/>
  <c r="K144" i="26"/>
  <c r="K146" i="26"/>
  <c r="K148" i="26"/>
  <c r="K150" i="26"/>
  <c r="K151" i="26"/>
  <c r="K153" i="26"/>
  <c r="K155" i="26"/>
  <c r="K159" i="26"/>
  <c r="K11" i="26"/>
  <c r="K3" i="26"/>
  <c r="K29" i="26"/>
  <c r="K25" i="26"/>
  <c r="K21" i="26"/>
  <c r="K33" i="26"/>
  <c r="K35" i="26"/>
  <c r="K37" i="26"/>
  <c r="K41" i="26"/>
  <c r="K43" i="26"/>
  <c r="K45" i="26"/>
  <c r="K47" i="26"/>
  <c r="K50" i="26"/>
  <c r="K52" i="26"/>
  <c r="K54" i="26"/>
  <c r="K56" i="26"/>
  <c r="K60" i="26"/>
  <c r="K63" i="26"/>
  <c r="K65" i="26"/>
  <c r="K67" i="26"/>
  <c r="K68" i="26"/>
  <c r="K71" i="26"/>
  <c r="K73" i="26"/>
  <c r="K78" i="26"/>
  <c r="K79" i="26"/>
  <c r="K82" i="26"/>
  <c r="K83" i="26"/>
  <c r="K86" i="26"/>
  <c r="K88" i="26"/>
  <c r="K93" i="26"/>
  <c r="K95" i="26"/>
  <c r="K98" i="26"/>
  <c r="K100" i="26"/>
  <c r="K102" i="26"/>
  <c r="K104" i="26"/>
  <c r="K106" i="26"/>
  <c r="K110" i="26"/>
  <c r="K113" i="26"/>
  <c r="K116" i="26"/>
  <c r="K118" i="26"/>
  <c r="K121" i="26"/>
  <c r="K123" i="26"/>
  <c r="K129" i="26"/>
  <c r="K132" i="26"/>
  <c r="K135" i="26"/>
  <c r="K138" i="26"/>
  <c r="K145" i="26"/>
  <c r="K147" i="26"/>
  <c r="K149" i="26"/>
  <c r="K152" i="26"/>
  <c r="K154" i="26"/>
  <c r="K156" i="26"/>
  <c r="K160" i="26"/>
  <c r="H1188" i="20"/>
  <c r="S33" i="21" s="1" a="1"/>
  <c r="S33" i="21" s="1"/>
  <c r="I3" i="3"/>
  <c r="K3" i="3" s="1"/>
  <c r="I4" i="3"/>
  <c r="K4" i="3" s="1"/>
  <c r="I5" i="3"/>
  <c r="K5" i="3" s="1"/>
  <c r="I6" i="3"/>
  <c r="K6" i="3" s="1"/>
  <c r="I7" i="3"/>
  <c r="K7" i="3" s="1"/>
  <c r="I8" i="3"/>
  <c r="K8" i="3" s="1"/>
  <c r="I9" i="3"/>
  <c r="K9" i="3" s="1"/>
  <c r="I10" i="3"/>
  <c r="K10" i="3" s="1"/>
  <c r="I11" i="3"/>
  <c r="K11" i="3" s="1"/>
  <c r="I12" i="3"/>
  <c r="K12" i="3" s="1"/>
  <c r="I2" i="3"/>
  <c r="K2" i="3" s="1"/>
  <c r="W35" i="21" l="1" a="1"/>
  <c r="W35" i="21" s="1"/>
  <c r="V37" i="21" a="1"/>
  <c r="V37" i="21" s="1"/>
  <c r="T35" i="21" a="1"/>
  <c r="T35" i="21" s="1"/>
  <c r="AB33" i="21" a="1"/>
  <c r="AB33" i="21" s="1"/>
  <c r="AB34" i="21" a="1"/>
  <c r="AB34" i="21" s="1"/>
  <c r="Z35" i="21" a="1"/>
  <c r="Z35" i="21" s="1"/>
  <c r="V36" i="21" a="1"/>
  <c r="V36" i="21" s="1"/>
  <c r="R33" i="21" a="1"/>
  <c r="R33" i="21" s="1"/>
  <c r="AA33" i="21" a="1"/>
  <c r="AA33" i="21" s="1"/>
  <c r="AB36" i="21" a="1"/>
  <c r="AB36" i="21" s="1"/>
  <c r="Y34" i="21" a="1"/>
  <c r="Y34" i="21" s="1"/>
  <c r="AA37" i="21" a="1"/>
  <c r="AA37" i="21" s="1"/>
  <c r="Y37" i="21" a="1"/>
  <c r="Y37" i="21" s="1"/>
  <c r="U35" i="21" a="1"/>
  <c r="U35" i="21" s="1"/>
  <c r="T33" i="21" a="1"/>
  <c r="T33" i="21" s="1"/>
  <c r="Z33" i="21" a="1"/>
  <c r="Z33" i="21" s="1"/>
  <c r="Y33" i="21" a="1"/>
  <c r="Y33" i="21" s="1"/>
  <c r="Z36" i="21" a="1"/>
  <c r="Z36" i="21" s="1"/>
  <c r="X36" i="21" a="1"/>
  <c r="X36" i="21" s="1"/>
  <c r="T34" i="21" a="1"/>
  <c r="T34" i="21" s="1"/>
  <c r="X34" i="21" a="1"/>
  <c r="X34" i="21" s="1"/>
  <c r="V34" i="21" a="1"/>
  <c r="V34" i="21" s="1"/>
  <c r="Y35" i="21" a="1"/>
  <c r="Y35" i="21" s="1"/>
  <c r="AA35" i="21" a="1"/>
  <c r="AA35" i="21" s="1"/>
  <c r="AC37" i="21" a="1"/>
  <c r="AC37" i="21" s="1"/>
  <c r="X33" i="21" a="1"/>
  <c r="X33" i="21" s="1"/>
  <c r="V33" i="21" a="1"/>
  <c r="V33" i="21" s="1"/>
  <c r="W36" i="21" a="1"/>
  <c r="W36" i="21" s="1"/>
  <c r="U36" i="21" a="1"/>
  <c r="U36" i="21" s="1"/>
  <c r="AB14" i="21" a="1"/>
  <c r="AB14" i="21" s="1"/>
  <c r="Z34" i="21" a="1"/>
  <c r="Z34" i="21" s="1"/>
  <c r="U34" i="21" a="1"/>
  <c r="U34" i="21" s="1"/>
  <c r="R34" i="21" a="1"/>
  <c r="R34" i="21" s="1"/>
  <c r="Z13" i="21" a="1"/>
  <c r="Z13" i="21" s="1"/>
  <c r="Z37" i="21" a="1"/>
  <c r="Z37" i="21" s="1"/>
  <c r="U33" i="21" a="1"/>
  <c r="U33" i="21" s="1"/>
  <c r="U37" i="21" a="1"/>
  <c r="U37" i="21" s="1"/>
  <c r="S34" i="21" a="1"/>
  <c r="S34" i="21" s="1"/>
  <c r="R36" i="21" a="1"/>
  <c r="R36" i="21" s="1"/>
  <c r="R37" i="21" a="1"/>
  <c r="R37" i="21" s="1"/>
  <c r="U12" i="21" a="1"/>
  <c r="U12" i="21" s="1"/>
  <c r="Y36" i="21" a="1"/>
  <c r="Y36" i="21" s="1"/>
  <c r="T36" i="21" a="1"/>
  <c r="T36" i="21" s="1"/>
  <c r="X37" i="21" a="1"/>
  <c r="X37" i="21" s="1"/>
  <c r="V35" i="21" a="1"/>
  <c r="V35" i="21" s="1"/>
  <c r="T37" i="21" a="1"/>
  <c r="T37" i="21" s="1"/>
  <c r="R35" i="21" a="1"/>
  <c r="R35" i="21" s="1"/>
  <c r="AC36" i="21" a="1"/>
  <c r="AC36" i="21" s="1"/>
  <c r="X35" i="21" a="1"/>
  <c r="X35" i="21" s="1"/>
  <c r="S35" i="21" a="1"/>
  <c r="S35" i="21" s="1"/>
  <c r="S36" i="21" a="1"/>
  <c r="S36" i="21" s="1"/>
  <c r="S37" i="21" a="1"/>
  <c r="S37" i="21" s="1"/>
  <c r="AB35" i="21" a="1"/>
  <c r="AB35" i="21" s="1"/>
  <c r="AB37" i="21" a="1"/>
  <c r="AB37" i="21" s="1"/>
  <c r="W34" i="21" a="1"/>
  <c r="W34" i="21" s="1"/>
  <c r="AC33" i="21" a="1"/>
  <c r="AC33" i="21" s="1"/>
  <c r="AC34" i="21" a="1"/>
  <c r="AC34" i="21" s="1"/>
  <c r="AC35" i="21" a="1"/>
  <c r="AC35" i="21" s="1"/>
  <c r="AA34" i="21" a="1"/>
  <c r="AA34" i="21" s="1"/>
  <c r="AA36" i="21" a="1"/>
  <c r="AA36" i="21" s="1"/>
  <c r="W33" i="21" a="1"/>
  <c r="W33" i="21" s="1"/>
  <c r="W37" i="21" a="1"/>
  <c r="W37" i="21" s="1"/>
  <c r="G15" i="21"/>
  <c r="G18" i="21" s="1"/>
  <c r="D12" i="21"/>
  <c r="D17" i="21" s="1"/>
  <c r="F16" i="21"/>
  <c r="D16" i="21"/>
  <c r="I1686" i="20"/>
  <c r="U14" i="21" s="1" a="1"/>
  <c r="U14" i="21" s="1"/>
  <c r="D7" i="21"/>
  <c r="C2" i="23" s="1"/>
  <c r="B125" i="23"/>
  <c r="B109" i="23"/>
  <c r="B62" i="23"/>
  <c r="B49" i="23"/>
  <c r="B81" i="23"/>
  <c r="B113" i="23"/>
  <c r="B145" i="23"/>
  <c r="B177" i="23"/>
  <c r="B33" i="23"/>
  <c r="B65" i="23"/>
  <c r="B97" i="23"/>
  <c r="B129" i="23"/>
  <c r="B161" i="23"/>
  <c r="B193" i="23"/>
  <c r="E16" i="21"/>
  <c r="G12" i="21"/>
  <c r="O16" i="21"/>
  <c r="E12" i="21"/>
  <c r="E17" i="21" s="1"/>
  <c r="G16" i="21"/>
  <c r="O12" i="21"/>
  <c r="O17" i="21" s="1"/>
  <c r="O14" i="21"/>
  <c r="E14" i="21"/>
  <c r="G13" i="21"/>
  <c r="F12" i="21"/>
  <c r="F17" i="21" s="1"/>
  <c r="F15" i="21"/>
  <c r="F18" i="21" s="1"/>
  <c r="F14" i="21"/>
  <c r="F13" i="21"/>
  <c r="O15" i="21"/>
  <c r="O18" i="21" s="1"/>
  <c r="E15" i="21"/>
  <c r="E18" i="21" s="1"/>
  <c r="G14" i="21"/>
  <c r="O13" i="21"/>
  <c r="E13" i="21"/>
  <c r="D15" i="21"/>
  <c r="D18" i="21" s="1"/>
  <c r="D14" i="21"/>
  <c r="D13" i="21"/>
  <c r="F7" i="21"/>
  <c r="E2" i="23" s="1"/>
  <c r="G6" i="21"/>
  <c r="H37" i="21"/>
  <c r="F37" i="21"/>
  <c r="D37" i="21"/>
  <c r="O36" i="21"/>
  <c r="G36" i="21"/>
  <c r="E36" i="21"/>
  <c r="O35" i="21"/>
  <c r="G35" i="21"/>
  <c r="E35" i="21"/>
  <c r="H34" i="21"/>
  <c r="F34" i="21"/>
  <c r="D34" i="21"/>
  <c r="O37" i="21"/>
  <c r="G37" i="21"/>
  <c r="E37" i="21"/>
  <c r="H36" i="21"/>
  <c r="F36" i="21"/>
  <c r="D36" i="21"/>
  <c r="H35" i="21"/>
  <c r="F35" i="21"/>
  <c r="D35" i="21"/>
  <c r="O34" i="21"/>
  <c r="E34" i="21"/>
  <c r="G34" i="21"/>
  <c r="B68" i="23"/>
  <c r="B32" i="23"/>
  <c r="B48" i="23"/>
  <c r="B64" i="23"/>
  <c r="B80" i="23"/>
  <c r="B96" i="23"/>
  <c r="B112" i="23"/>
  <c r="B128" i="23"/>
  <c r="B144" i="23"/>
  <c r="B160" i="23"/>
  <c r="B176" i="23"/>
  <c r="B192" i="23"/>
  <c r="B201" i="23"/>
  <c r="B169" i="23"/>
  <c r="B153" i="23"/>
  <c r="B121" i="23"/>
  <c r="B185" i="23"/>
  <c r="B137" i="23"/>
  <c r="B105" i="23"/>
  <c r="B73" i="23"/>
  <c r="B41" i="23"/>
  <c r="B57" i="23"/>
  <c r="B89" i="23"/>
  <c r="B199" i="23"/>
  <c r="B167" i="23"/>
  <c r="B151" i="23"/>
  <c r="B119" i="23"/>
  <c r="B183" i="23"/>
  <c r="B135" i="23"/>
  <c r="B103" i="23"/>
  <c r="B71" i="23"/>
  <c r="B39" i="23"/>
  <c r="B87" i="23"/>
  <c r="B55" i="23"/>
  <c r="B197" i="23"/>
  <c r="B165" i="23"/>
  <c r="B149" i="23"/>
  <c r="B117" i="23"/>
  <c r="B181" i="23"/>
  <c r="B133" i="23"/>
  <c r="B101" i="23"/>
  <c r="B69" i="23"/>
  <c r="B37" i="23"/>
  <c r="B53" i="23"/>
  <c r="B85" i="23"/>
  <c r="B195" i="23"/>
  <c r="B163" i="23"/>
  <c r="B147" i="23"/>
  <c r="B115" i="23"/>
  <c r="B179" i="23"/>
  <c r="B131" i="23"/>
  <c r="B99" i="23"/>
  <c r="B67" i="23"/>
  <c r="B83" i="23"/>
  <c r="B51" i="23"/>
  <c r="B35" i="23"/>
  <c r="B191" i="23"/>
  <c r="B159" i="23"/>
  <c r="B143" i="23"/>
  <c r="B111" i="23"/>
  <c r="B175" i="23"/>
  <c r="B127" i="23"/>
  <c r="B95" i="23"/>
  <c r="B63" i="23"/>
  <c r="B47" i="23"/>
  <c r="B79" i="23"/>
  <c r="B31" i="23"/>
  <c r="B189" i="23"/>
  <c r="B157" i="23"/>
  <c r="B141" i="23"/>
  <c r="B173" i="23"/>
  <c r="B93" i="23"/>
  <c r="B61" i="23"/>
  <c r="B77" i="23"/>
  <c r="B45" i="23"/>
  <c r="B29" i="23"/>
  <c r="B184" i="23"/>
  <c r="B136" i="23"/>
  <c r="B104" i="23"/>
  <c r="B200" i="23"/>
  <c r="B168" i="23"/>
  <c r="B152" i="23"/>
  <c r="B120" i="23"/>
  <c r="B88" i="23"/>
  <c r="B56" i="23"/>
  <c r="B40" i="23"/>
  <c r="B72" i="23"/>
  <c r="B182" i="23"/>
  <c r="B134" i="23"/>
  <c r="B102" i="23"/>
  <c r="B198" i="23"/>
  <c r="B166" i="23"/>
  <c r="B150" i="23"/>
  <c r="B118" i="23"/>
  <c r="B86" i="23"/>
  <c r="B54" i="23"/>
  <c r="B70" i="23"/>
  <c r="B38" i="23"/>
  <c r="B180" i="23"/>
  <c r="B132" i="23"/>
  <c r="B100" i="23"/>
  <c r="B196" i="23"/>
  <c r="B164" i="23"/>
  <c r="B148" i="23"/>
  <c r="B116" i="23"/>
  <c r="B84" i="23"/>
  <c r="B52" i="23"/>
  <c r="B178" i="23"/>
  <c r="B130" i="23"/>
  <c r="B98" i="23"/>
  <c r="B194" i="23"/>
  <c r="B162" i="23"/>
  <c r="B146" i="23"/>
  <c r="B114" i="23"/>
  <c r="B82" i="23"/>
  <c r="B50" i="23"/>
  <c r="B174" i="23"/>
  <c r="B126" i="23"/>
  <c r="B94" i="23"/>
  <c r="B190" i="23"/>
  <c r="B158" i="23"/>
  <c r="B142" i="23"/>
  <c r="B110" i="23"/>
  <c r="B78" i="23"/>
  <c r="B46" i="23"/>
  <c r="B30" i="23"/>
  <c r="B34" i="23"/>
  <c r="B36" i="23"/>
  <c r="B66" i="23"/>
  <c r="V15" i="21" l="1" a="1"/>
  <c r="V15" i="21" s="1"/>
  <c r="AA16" i="21" a="1"/>
  <c r="AA16" i="21" s="1"/>
  <c r="S13" i="21" a="1"/>
  <c r="S13" i="21" s="1"/>
  <c r="Y16" i="21" a="1"/>
  <c r="Y16" i="21" s="1"/>
  <c r="X14" i="21" a="1"/>
  <c r="X14" i="21" s="1"/>
  <c r="AA14" i="21" a="1"/>
  <c r="AA14" i="21" s="1"/>
  <c r="S14" i="21" a="1"/>
  <c r="S14" i="21" s="1"/>
  <c r="U13" i="21" a="1"/>
  <c r="U13" i="21" s="1"/>
  <c r="X13" i="21" a="1"/>
  <c r="X13" i="21" s="1"/>
  <c r="AD37" i="21"/>
  <c r="AB13" i="21" a="1"/>
  <c r="AB13" i="21" s="1"/>
  <c r="V16" i="21" a="1"/>
  <c r="V16" i="21" s="1"/>
  <c r="W13" i="21" a="1"/>
  <c r="W13" i="21" s="1"/>
  <c r="X15" i="21" a="1"/>
  <c r="X15" i="21" s="1"/>
  <c r="AA13" i="21" a="1"/>
  <c r="AA13" i="21" s="1"/>
  <c r="W16" i="21" a="1"/>
  <c r="W16" i="21" s="1"/>
  <c r="AC14" i="21" a="1"/>
  <c r="AC14" i="21" s="1"/>
  <c r="W14" i="21" a="1"/>
  <c r="W14" i="21" s="1"/>
  <c r="AD35" i="21"/>
  <c r="AD36" i="21"/>
  <c r="W12" i="21" a="1"/>
  <c r="W12" i="21" s="1"/>
  <c r="AC13" i="21" a="1"/>
  <c r="AC13" i="21" s="1"/>
  <c r="Z15" i="21" a="1"/>
  <c r="Z15" i="21" s="1"/>
  <c r="U15" i="21" a="1"/>
  <c r="U15" i="21" s="1"/>
  <c r="AD34" i="21"/>
  <c r="Y14" i="21" a="1"/>
  <c r="Y14" i="21" s="1"/>
  <c r="AA12" i="21" a="1"/>
  <c r="AA12" i="21" s="1"/>
  <c r="R15" i="21" a="1"/>
  <c r="R15" i="21" s="1"/>
  <c r="V13" i="21" a="1"/>
  <c r="V13" i="21" s="1"/>
  <c r="Y13" i="21" a="1"/>
  <c r="Y13" i="21" s="1"/>
  <c r="Z12" i="21" a="1"/>
  <c r="Z12" i="21" s="1"/>
  <c r="T12" i="21" a="1"/>
  <c r="T12" i="21" s="1"/>
  <c r="T13" i="21" a="1"/>
  <c r="T13" i="21" s="1"/>
  <c r="AC15" i="21" a="1"/>
  <c r="AC15" i="21" s="1"/>
  <c r="AB16" i="21" a="1"/>
  <c r="AB16" i="21" s="1"/>
  <c r="V14" i="21" a="1"/>
  <c r="V14" i="21" s="1"/>
  <c r="AC12" i="21" a="1"/>
  <c r="AC12" i="21" s="1"/>
  <c r="S15" i="21" a="1"/>
  <c r="S15" i="21" s="1"/>
  <c r="R12" i="21" a="1"/>
  <c r="R12" i="21" s="1"/>
  <c r="V12" i="21" a="1"/>
  <c r="V12" i="21" s="1"/>
  <c r="AA15" i="21" a="1"/>
  <c r="AA15" i="21" s="1"/>
  <c r="Y12" i="21" a="1"/>
  <c r="Y12" i="21" s="1"/>
  <c r="W15" i="21" a="1"/>
  <c r="W15" i="21" s="1"/>
  <c r="R13" i="21" a="1"/>
  <c r="R13" i="21" s="1"/>
  <c r="S12" i="21" a="1"/>
  <c r="S12" i="21" s="1"/>
  <c r="T16" i="21" a="1"/>
  <c r="T16" i="21" s="1"/>
  <c r="T15" i="21" a="1"/>
  <c r="T15" i="21" s="1"/>
  <c r="Z16" i="21" a="1"/>
  <c r="Z16" i="21" s="1"/>
  <c r="Z14" i="21" a="1"/>
  <c r="Z14" i="21" s="1"/>
  <c r="AC16" i="21" a="1"/>
  <c r="AC16" i="21" s="1"/>
  <c r="S16" i="21" a="1"/>
  <c r="S16" i="21" s="1"/>
  <c r="R16" i="21" a="1"/>
  <c r="R16" i="21" s="1"/>
  <c r="AD33" i="21"/>
  <c r="U16" i="21" a="1"/>
  <c r="U16" i="21" s="1"/>
  <c r="T14" i="21" a="1"/>
  <c r="T14" i="21" s="1"/>
  <c r="Y15" i="21" a="1"/>
  <c r="Y15" i="21" s="1"/>
  <c r="AB15" i="21" a="1"/>
  <c r="AB15" i="21" s="1"/>
  <c r="R14" i="21" a="1"/>
  <c r="R14" i="21" s="1"/>
  <c r="AB12" i="21" a="1"/>
  <c r="AB12" i="21" s="1"/>
  <c r="X12" i="21" a="1"/>
  <c r="X12" i="21" s="1"/>
  <c r="X16" i="21" a="1"/>
  <c r="X16" i="21" s="1"/>
  <c r="F27" i="21"/>
  <c r="N27" i="21"/>
  <c r="H27" i="21"/>
  <c r="K29" i="21"/>
  <c r="E30" i="21"/>
  <c r="D28" i="21"/>
  <c r="H28" i="21"/>
  <c r="J29" i="21"/>
  <c r="F29" i="21"/>
  <c r="E28" i="21"/>
  <c r="K27" i="21"/>
  <c r="D29" i="21"/>
  <c r="F30" i="21"/>
  <c r="J30" i="21"/>
  <c r="L27" i="21"/>
  <c r="D30" i="21"/>
  <c r="M30" i="21"/>
  <c r="H29" i="21"/>
  <c r="I29" i="21"/>
  <c r="E29" i="21"/>
  <c r="M27" i="21"/>
  <c r="N29" i="21"/>
  <c r="O29" i="21"/>
  <c r="M29" i="21"/>
  <c r="N28" i="21"/>
  <c r="D27" i="21"/>
  <c r="I30" i="21"/>
  <c r="K28" i="21"/>
  <c r="L29" i="21"/>
  <c r="F28" i="21"/>
  <c r="O30" i="21"/>
  <c r="J28" i="21"/>
  <c r="G27" i="21"/>
  <c r="G29" i="21"/>
  <c r="H30" i="21"/>
  <c r="I28" i="21"/>
  <c r="L28" i="21"/>
  <c r="G30" i="21"/>
  <c r="N30" i="21"/>
  <c r="J27" i="21"/>
  <c r="K30" i="21"/>
  <c r="L30" i="21"/>
  <c r="E27" i="21"/>
  <c r="I27" i="21"/>
  <c r="O28" i="21"/>
  <c r="O27" i="21"/>
  <c r="G28" i="21"/>
  <c r="M28" i="21"/>
  <c r="C3" i="23"/>
  <c r="G7" i="21"/>
  <c r="F2" i="23" s="1"/>
  <c r="G17" i="21"/>
  <c r="H6" i="21"/>
  <c r="H13" i="21"/>
  <c r="H14" i="21"/>
  <c r="H15" i="21"/>
  <c r="H18" i="21" s="1"/>
  <c r="H16" i="21"/>
  <c r="H12" i="21"/>
  <c r="AK26" i="17"/>
  <c r="AD14" i="21" l="1"/>
  <c r="AD13" i="21"/>
  <c r="AD16" i="21"/>
  <c r="AD15" i="21"/>
  <c r="AD12" i="21"/>
  <c r="F26" i="21"/>
  <c r="D26" i="21"/>
  <c r="E26" i="21"/>
  <c r="J26" i="21"/>
  <c r="I26" i="21"/>
  <c r="K26" i="21"/>
  <c r="M26" i="21"/>
  <c r="O26" i="21"/>
  <c r="L26" i="21"/>
  <c r="N26" i="21"/>
  <c r="H26" i="21"/>
  <c r="G26" i="21"/>
  <c r="H17" i="21"/>
  <c r="H7" i="21"/>
  <c r="G2" i="23" s="1"/>
  <c r="I6" i="21"/>
  <c r="I13" i="21"/>
  <c r="I14" i="21"/>
  <c r="I15" i="21"/>
  <c r="I18" i="21" s="1"/>
  <c r="I16" i="21"/>
  <c r="I12" i="21"/>
  <c r="I36" i="21"/>
  <c r="I35" i="21"/>
  <c r="I37" i="21"/>
  <c r="I34" i="21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N1110" i="17"/>
  <c r="N1111" i="17"/>
  <c r="N1112" i="17"/>
  <c r="N1113" i="17"/>
  <c r="N1114" i="17"/>
  <c r="N1115" i="17"/>
  <c r="N1116" i="17"/>
  <c r="N1117" i="17"/>
  <c r="N1118" i="17"/>
  <c r="N1119" i="17"/>
  <c r="N1120" i="17"/>
  <c r="N1121" i="17"/>
  <c r="N1122" i="17"/>
  <c r="N1123" i="17"/>
  <c r="N1124" i="17"/>
  <c r="N1125" i="17"/>
  <c r="N1126" i="17"/>
  <c r="N1127" i="17"/>
  <c r="N1128" i="17"/>
  <c r="N1129" i="17"/>
  <c r="N1130" i="17"/>
  <c r="N1131" i="17"/>
  <c r="N1132" i="17"/>
  <c r="N1133" i="17"/>
  <c r="N1134" i="17"/>
  <c r="N1135" i="17"/>
  <c r="N1136" i="17"/>
  <c r="N1137" i="17"/>
  <c r="N1138" i="17"/>
  <c r="N1139" i="17"/>
  <c r="N1140" i="17"/>
  <c r="N1141" i="17"/>
  <c r="N1142" i="17"/>
  <c r="N1143" i="17"/>
  <c r="N1144" i="17"/>
  <c r="N1145" i="17"/>
  <c r="N1146" i="17"/>
  <c r="N1147" i="17"/>
  <c r="N1148" i="17"/>
  <c r="N1149" i="17"/>
  <c r="N1150" i="17"/>
  <c r="N1151" i="17"/>
  <c r="N1152" i="17"/>
  <c r="N1153" i="17"/>
  <c r="N1154" i="17"/>
  <c r="N1155" i="17"/>
  <c r="N1156" i="17"/>
  <c r="N1157" i="17"/>
  <c r="N1158" i="17"/>
  <c r="N1159" i="17"/>
  <c r="N1160" i="17"/>
  <c r="N1161" i="17"/>
  <c r="N1162" i="17"/>
  <c r="N1163" i="17"/>
  <c r="N1164" i="17"/>
  <c r="N1165" i="17"/>
  <c r="N1166" i="17"/>
  <c r="N1167" i="17"/>
  <c r="N1168" i="17"/>
  <c r="N1169" i="17"/>
  <c r="N1170" i="17"/>
  <c r="N1171" i="17"/>
  <c r="N1172" i="17"/>
  <c r="N1173" i="17"/>
  <c r="N1174" i="17"/>
  <c r="N1175" i="17"/>
  <c r="N1176" i="17"/>
  <c r="N1177" i="17"/>
  <c r="N1178" i="17"/>
  <c r="N1179" i="17"/>
  <c r="N1180" i="17"/>
  <c r="N1181" i="17"/>
  <c r="N1182" i="17"/>
  <c r="N1183" i="17"/>
  <c r="N1184" i="17"/>
  <c r="N1185" i="17"/>
  <c r="N1186" i="17"/>
  <c r="N1187" i="17"/>
  <c r="N1188" i="17"/>
  <c r="N1189" i="17"/>
  <c r="N1190" i="17"/>
  <c r="N1191" i="17"/>
  <c r="N1192" i="17"/>
  <c r="N1193" i="17"/>
  <c r="N1194" i="17"/>
  <c r="N1195" i="17"/>
  <c r="N1196" i="17"/>
  <c r="N1197" i="17"/>
  <c r="N1198" i="17"/>
  <c r="N1199" i="17"/>
  <c r="N1200" i="17"/>
  <c r="N1201" i="17"/>
  <c r="N1202" i="17"/>
  <c r="N1203" i="17"/>
  <c r="N1204" i="17"/>
  <c r="N1205" i="17"/>
  <c r="N1206" i="17"/>
  <c r="N1207" i="17"/>
  <c r="N1208" i="17"/>
  <c r="N1209" i="17"/>
  <c r="N1210" i="17"/>
  <c r="N1211" i="17"/>
  <c r="N1212" i="17"/>
  <c r="N1213" i="17"/>
  <c r="N1214" i="17"/>
  <c r="N1215" i="17"/>
  <c r="N1216" i="17"/>
  <c r="N1217" i="17"/>
  <c r="N1218" i="17"/>
  <c r="N1219" i="17"/>
  <c r="N1220" i="17"/>
  <c r="N1221" i="17"/>
  <c r="N1222" i="17"/>
  <c r="N1223" i="17"/>
  <c r="N1224" i="17"/>
  <c r="N1225" i="17"/>
  <c r="N1226" i="17"/>
  <c r="N1227" i="17"/>
  <c r="N1228" i="17"/>
  <c r="N1229" i="17"/>
  <c r="N1230" i="17"/>
  <c r="N1231" i="17"/>
  <c r="N1232" i="17"/>
  <c r="N1233" i="17"/>
  <c r="N1234" i="17"/>
  <c r="N1235" i="17"/>
  <c r="N1236" i="17"/>
  <c r="N1237" i="17"/>
  <c r="N1238" i="17"/>
  <c r="N1239" i="17"/>
  <c r="N1240" i="17"/>
  <c r="N1241" i="17"/>
  <c r="N1242" i="17"/>
  <c r="N1243" i="17"/>
  <c r="N1244" i="17"/>
  <c r="N1245" i="17"/>
  <c r="N1246" i="17"/>
  <c r="N1247" i="17"/>
  <c r="N1248" i="17"/>
  <c r="N1249" i="17"/>
  <c r="N1250" i="17"/>
  <c r="N1251" i="17"/>
  <c r="N1252" i="17"/>
  <c r="N1253" i="17"/>
  <c r="N1254" i="17"/>
  <c r="N1255" i="17"/>
  <c r="N1256" i="17"/>
  <c r="N1257" i="17"/>
  <c r="N1258" i="17"/>
  <c r="N1259" i="17"/>
  <c r="N1260" i="17"/>
  <c r="N1261" i="17"/>
  <c r="N1262" i="17"/>
  <c r="N1263" i="17"/>
  <c r="N1264" i="17"/>
  <c r="N1265" i="17"/>
  <c r="N1266" i="17"/>
  <c r="N1267" i="17"/>
  <c r="N1268" i="17"/>
  <c r="N1269" i="17"/>
  <c r="N1270" i="17"/>
  <c r="N1271" i="17"/>
  <c r="N1272" i="17"/>
  <c r="N1273" i="17"/>
  <c r="N1274" i="17"/>
  <c r="N1275" i="17"/>
  <c r="N1276" i="17"/>
  <c r="N1277" i="17"/>
  <c r="N1278" i="17"/>
  <c r="N1279" i="17"/>
  <c r="N1280" i="17"/>
  <c r="N1281" i="17"/>
  <c r="N1282" i="17"/>
  <c r="N1283" i="17"/>
  <c r="N1284" i="17"/>
  <c r="N1285" i="17"/>
  <c r="N1286" i="17"/>
  <c r="N1287" i="17"/>
  <c r="N1288" i="17"/>
  <c r="N1289" i="17"/>
  <c r="N1290" i="17"/>
  <c r="N1291" i="17"/>
  <c r="N1292" i="17"/>
  <c r="N1293" i="17"/>
  <c r="N1294" i="17"/>
  <c r="N1295" i="17"/>
  <c r="N1296" i="17"/>
  <c r="N1297" i="17"/>
  <c r="N1298" i="17"/>
  <c r="N1299" i="17"/>
  <c r="N1300" i="17"/>
  <c r="N1301" i="17"/>
  <c r="N1302" i="17"/>
  <c r="N1303" i="17"/>
  <c r="N1304" i="17"/>
  <c r="N1305" i="17"/>
  <c r="N1306" i="17"/>
  <c r="N1307" i="17"/>
  <c r="N1308" i="17"/>
  <c r="N1309" i="17"/>
  <c r="N1310" i="17"/>
  <c r="N1311" i="17"/>
  <c r="N1312" i="17"/>
  <c r="N1313" i="17"/>
  <c r="N1314" i="17"/>
  <c r="N1315" i="17"/>
  <c r="N1316" i="17"/>
  <c r="N1317" i="17"/>
  <c r="N1318" i="17"/>
  <c r="N1319" i="17"/>
  <c r="N1320" i="17"/>
  <c r="N1321" i="17"/>
  <c r="N1322" i="17"/>
  <c r="N1323" i="17"/>
  <c r="N1324" i="17"/>
  <c r="N1325" i="17"/>
  <c r="N1326" i="17"/>
  <c r="N1327" i="17"/>
  <c r="N1328" i="17"/>
  <c r="N1329" i="17"/>
  <c r="N1330" i="17"/>
  <c r="N1331" i="17"/>
  <c r="N1332" i="17"/>
  <c r="N1333" i="17"/>
  <c r="N1334" i="17"/>
  <c r="N1335" i="17"/>
  <c r="N1336" i="17"/>
  <c r="N1337" i="17"/>
  <c r="N1338" i="17"/>
  <c r="N1339" i="17"/>
  <c r="N1340" i="17"/>
  <c r="N1341" i="17"/>
  <c r="N1342" i="17"/>
  <c r="N1343" i="17"/>
  <c r="N1344" i="17"/>
  <c r="N1345" i="17"/>
  <c r="N1346" i="17"/>
  <c r="N1347" i="17"/>
  <c r="N1348" i="17"/>
  <c r="N1349" i="17"/>
  <c r="N1350" i="17"/>
  <c r="N1351" i="17"/>
  <c r="N1352" i="17"/>
  <c r="N1353" i="17"/>
  <c r="N1354" i="17"/>
  <c r="N1355" i="17"/>
  <c r="N1356" i="17"/>
  <c r="N1357" i="17"/>
  <c r="N1358" i="17"/>
  <c r="N1359" i="17"/>
  <c r="N1360" i="17"/>
  <c r="N1361" i="17"/>
  <c r="N1362" i="17"/>
  <c r="N1363" i="17"/>
  <c r="N1364" i="17"/>
  <c r="N1365" i="17"/>
  <c r="N1366" i="17"/>
  <c r="N1367" i="17"/>
  <c r="N1368" i="17"/>
  <c r="N1369" i="17"/>
  <c r="N1370" i="17"/>
  <c r="N1371" i="17"/>
  <c r="N1372" i="17"/>
  <c r="N1373" i="17"/>
  <c r="N1374" i="17"/>
  <c r="N1375" i="17"/>
  <c r="N1376" i="17"/>
  <c r="N1377" i="17"/>
  <c r="N1378" i="17"/>
  <c r="N1379" i="17"/>
  <c r="N1380" i="17"/>
  <c r="N1381" i="17"/>
  <c r="N1382" i="17"/>
  <c r="N1383" i="17"/>
  <c r="N1384" i="17"/>
  <c r="N1385" i="17"/>
  <c r="N1386" i="17"/>
  <c r="N1387" i="17"/>
  <c r="N1388" i="17"/>
  <c r="N1389" i="17"/>
  <c r="N1390" i="17"/>
  <c r="N1391" i="17"/>
  <c r="N1392" i="17"/>
  <c r="N1393" i="17"/>
  <c r="N1394" i="17"/>
  <c r="N1395" i="17"/>
  <c r="N1396" i="17"/>
  <c r="N1397" i="17"/>
  <c r="N1398" i="17"/>
  <c r="N1399" i="17"/>
  <c r="N1400" i="17"/>
  <c r="N1401" i="17"/>
  <c r="N1402" i="17"/>
  <c r="N1403" i="17"/>
  <c r="N1404" i="17"/>
  <c r="N1405" i="17"/>
  <c r="N1406" i="17"/>
  <c r="N1407" i="17"/>
  <c r="N1408" i="17"/>
  <c r="N1409" i="17"/>
  <c r="N1410" i="17"/>
  <c r="N1411" i="17"/>
  <c r="N1412" i="17"/>
  <c r="N1413" i="17"/>
  <c r="N1414" i="17"/>
  <c r="N1415" i="17"/>
  <c r="N1416" i="17"/>
  <c r="N1417" i="17"/>
  <c r="N1418" i="17"/>
  <c r="N1419" i="17"/>
  <c r="N1420" i="17"/>
  <c r="N1421" i="17"/>
  <c r="N1422" i="17"/>
  <c r="N1423" i="17"/>
  <c r="N1424" i="17"/>
  <c r="N1425" i="17"/>
  <c r="N1426" i="17"/>
  <c r="N1427" i="17"/>
  <c r="N1428" i="17"/>
  <c r="N1429" i="17"/>
  <c r="N1430" i="17"/>
  <c r="N1431" i="17"/>
  <c r="N1432" i="17"/>
  <c r="N1433" i="17"/>
  <c r="N1434" i="17"/>
  <c r="N1435" i="17"/>
  <c r="N1436" i="17"/>
  <c r="N1437" i="17"/>
  <c r="N1438" i="17"/>
  <c r="N1439" i="17"/>
  <c r="N1440" i="17"/>
  <c r="N1441" i="17"/>
  <c r="N1442" i="17"/>
  <c r="N1443" i="17"/>
  <c r="N1444" i="17"/>
  <c r="N1445" i="17"/>
  <c r="N1446" i="17"/>
  <c r="N1447" i="17"/>
  <c r="N1448" i="17"/>
  <c r="N1449" i="17"/>
  <c r="N1450" i="17"/>
  <c r="N1451" i="17"/>
  <c r="N1452" i="17"/>
  <c r="N1453" i="17"/>
  <c r="N1454" i="17"/>
  <c r="N1455" i="17"/>
  <c r="N1456" i="17"/>
  <c r="N1457" i="17"/>
  <c r="N1458" i="17"/>
  <c r="N1459" i="17"/>
  <c r="N1460" i="17"/>
  <c r="N1461" i="17"/>
  <c r="N1462" i="17"/>
  <c r="N1463" i="17"/>
  <c r="N1464" i="17"/>
  <c r="N1465" i="17"/>
  <c r="N1466" i="17"/>
  <c r="N1467" i="17"/>
  <c r="N1468" i="17"/>
  <c r="N1469" i="17"/>
  <c r="N1470" i="17"/>
  <c r="N1471" i="17"/>
  <c r="N1472" i="17"/>
  <c r="N1473" i="17"/>
  <c r="N1474" i="17"/>
  <c r="N1475" i="17"/>
  <c r="N1476" i="17"/>
  <c r="N1477" i="17"/>
  <c r="N1478" i="17"/>
  <c r="N1479" i="17"/>
  <c r="N1480" i="17"/>
  <c r="N1481" i="17"/>
  <c r="N1482" i="17"/>
  <c r="N1483" i="17"/>
  <c r="N1484" i="17"/>
  <c r="N1485" i="17"/>
  <c r="N1486" i="17"/>
  <c r="N1487" i="17"/>
  <c r="N1488" i="17"/>
  <c r="N1489" i="17"/>
  <c r="N1490" i="17"/>
  <c r="N1491" i="17"/>
  <c r="N1492" i="17"/>
  <c r="N1493" i="17"/>
  <c r="N1494" i="17"/>
  <c r="N1495" i="17"/>
  <c r="N1496" i="17"/>
  <c r="N1497" i="17"/>
  <c r="N1498" i="17"/>
  <c r="N1499" i="17"/>
  <c r="N1500" i="17"/>
  <c r="N1501" i="17"/>
  <c r="N1502" i="17"/>
  <c r="N1503" i="17"/>
  <c r="N1504" i="17"/>
  <c r="N1505" i="17"/>
  <c r="N1506" i="17"/>
  <c r="N1507" i="17"/>
  <c r="N1508" i="17"/>
  <c r="N1509" i="17"/>
  <c r="N1510" i="17"/>
  <c r="N1511" i="17"/>
  <c r="N1512" i="17"/>
  <c r="N1513" i="17"/>
  <c r="N1514" i="17"/>
  <c r="N1515" i="17"/>
  <c r="N1516" i="17"/>
  <c r="N1517" i="17"/>
  <c r="N1518" i="17"/>
  <c r="N1519" i="17"/>
  <c r="N1520" i="17"/>
  <c r="N1521" i="17"/>
  <c r="N1522" i="17"/>
  <c r="N1523" i="17"/>
  <c r="N1524" i="17"/>
  <c r="N1525" i="17"/>
  <c r="N1526" i="17"/>
  <c r="N1527" i="17"/>
  <c r="N1528" i="17"/>
  <c r="N1529" i="17"/>
  <c r="N1530" i="17"/>
  <c r="N1531" i="17"/>
  <c r="N1532" i="17"/>
  <c r="N1533" i="17"/>
  <c r="N1534" i="17"/>
  <c r="N1535" i="17"/>
  <c r="N1536" i="17"/>
  <c r="N1537" i="17"/>
  <c r="N1538" i="17"/>
  <c r="N1539" i="17"/>
  <c r="N1540" i="17"/>
  <c r="N1541" i="17"/>
  <c r="N1542" i="17"/>
  <c r="N1543" i="17"/>
  <c r="N1544" i="17"/>
  <c r="N1545" i="17"/>
  <c r="N1546" i="17"/>
  <c r="N1547" i="17"/>
  <c r="N1548" i="17"/>
  <c r="N1549" i="17"/>
  <c r="N1550" i="17"/>
  <c r="N1551" i="17"/>
  <c r="N1552" i="17"/>
  <c r="N1553" i="17"/>
  <c r="N1554" i="17"/>
  <c r="N1555" i="17"/>
  <c r="N1556" i="17"/>
  <c r="N1557" i="17"/>
  <c r="N1558" i="17"/>
  <c r="N1559" i="17"/>
  <c r="N1560" i="17"/>
  <c r="N1561" i="17"/>
  <c r="N1562" i="17"/>
  <c r="N1563" i="17"/>
  <c r="N1564" i="17"/>
  <c r="N1565" i="17"/>
  <c r="N1566" i="17"/>
  <c r="N1567" i="17"/>
  <c r="N1568" i="17"/>
  <c r="N1569" i="17"/>
  <c r="N1570" i="17"/>
  <c r="N1571" i="17"/>
  <c r="N1572" i="17"/>
  <c r="N1573" i="17"/>
  <c r="N1574" i="17"/>
  <c r="N1575" i="17"/>
  <c r="N1576" i="17"/>
  <c r="N1577" i="17"/>
  <c r="N1578" i="17"/>
  <c r="N1579" i="17"/>
  <c r="N1580" i="17"/>
  <c r="N1581" i="17"/>
  <c r="N1582" i="17"/>
  <c r="N1583" i="17"/>
  <c r="N1584" i="17"/>
  <c r="N1585" i="17"/>
  <c r="N1586" i="17"/>
  <c r="N1587" i="17"/>
  <c r="N1588" i="17"/>
  <c r="N1589" i="17"/>
  <c r="N1590" i="17"/>
  <c r="N1591" i="17"/>
  <c r="N1592" i="17"/>
  <c r="N1593" i="17"/>
  <c r="N1594" i="17"/>
  <c r="N1595" i="17"/>
  <c r="N1596" i="17"/>
  <c r="N1597" i="17"/>
  <c r="N1598" i="17"/>
  <c r="N1599" i="17"/>
  <c r="N1600" i="17"/>
  <c r="N1601" i="17"/>
  <c r="N1602" i="17"/>
  <c r="N1603" i="17"/>
  <c r="N1604" i="17"/>
  <c r="N1605" i="17"/>
  <c r="N1606" i="17"/>
  <c r="N1607" i="17"/>
  <c r="N1608" i="17"/>
  <c r="N1609" i="17"/>
  <c r="N1610" i="17"/>
  <c r="N1611" i="17"/>
  <c r="N1612" i="17"/>
  <c r="N1613" i="17"/>
  <c r="N1614" i="17"/>
  <c r="N1615" i="17"/>
  <c r="N1616" i="17"/>
  <c r="N1617" i="17"/>
  <c r="N1618" i="17"/>
  <c r="N1619" i="17"/>
  <c r="N1620" i="17"/>
  <c r="N1621" i="17"/>
  <c r="N1622" i="17"/>
  <c r="N1623" i="17"/>
  <c r="N1624" i="17"/>
  <c r="N1625" i="17"/>
  <c r="N1626" i="17"/>
  <c r="N1627" i="17"/>
  <c r="N1628" i="17"/>
  <c r="N1629" i="17"/>
  <c r="N1630" i="17"/>
  <c r="N1631" i="17"/>
  <c r="N1632" i="17"/>
  <c r="N1633" i="17"/>
  <c r="N1634" i="17"/>
  <c r="N1635" i="17"/>
  <c r="N1636" i="17"/>
  <c r="N1637" i="17"/>
  <c r="N1638" i="17"/>
  <c r="N1639" i="17"/>
  <c r="N1640" i="17"/>
  <c r="N1641" i="17"/>
  <c r="N1642" i="17"/>
  <c r="N1643" i="17"/>
  <c r="N1644" i="17"/>
  <c r="N1645" i="17"/>
  <c r="N1646" i="17"/>
  <c r="N1647" i="17"/>
  <c r="N1648" i="17"/>
  <c r="N1649" i="17"/>
  <c r="N1650" i="17"/>
  <c r="N1651" i="17"/>
  <c r="N1652" i="17"/>
  <c r="N1653" i="17"/>
  <c r="N1654" i="17"/>
  <c r="N1655" i="17"/>
  <c r="N1656" i="17"/>
  <c r="N1657" i="17"/>
  <c r="N1658" i="17"/>
  <c r="N1659" i="17"/>
  <c r="N1660" i="17"/>
  <c r="N1661" i="17"/>
  <c r="N1662" i="17"/>
  <c r="N1663" i="17"/>
  <c r="N1664" i="17"/>
  <c r="N1665" i="17"/>
  <c r="N1666" i="17"/>
  <c r="N1667" i="17"/>
  <c r="N1668" i="17"/>
  <c r="N1669" i="17"/>
  <c r="N1670" i="17"/>
  <c r="N1671" i="17"/>
  <c r="N1672" i="17"/>
  <c r="N1673" i="17"/>
  <c r="N1674" i="17"/>
  <c r="N1675" i="17"/>
  <c r="N1676" i="17"/>
  <c r="N1677" i="17"/>
  <c r="N1678" i="17"/>
  <c r="N1679" i="17"/>
  <c r="N1680" i="17"/>
  <c r="N1681" i="17"/>
  <c r="N1682" i="17"/>
  <c r="N1683" i="17"/>
  <c r="N1684" i="17"/>
  <c r="N1685" i="17"/>
  <c r="N1686" i="17"/>
  <c r="N1687" i="17"/>
  <c r="N1688" i="17"/>
  <c r="N1689" i="17"/>
  <c r="N1690" i="17"/>
  <c r="N1691" i="17"/>
  <c r="N1692" i="17"/>
  <c r="N1693" i="17"/>
  <c r="N1694" i="17"/>
  <c r="N1695" i="17"/>
  <c r="N1696" i="17"/>
  <c r="N1697" i="17"/>
  <c r="N1698" i="17"/>
  <c r="N1699" i="17"/>
  <c r="N1700" i="17"/>
  <c r="N1701" i="17"/>
  <c r="N1702" i="17"/>
  <c r="N1703" i="17"/>
  <c r="N1704" i="17"/>
  <c r="N1705" i="17"/>
  <c r="N1706" i="17"/>
  <c r="N1707" i="17"/>
  <c r="N1708" i="17"/>
  <c r="N1709" i="17"/>
  <c r="N1710" i="17"/>
  <c r="N1711" i="17"/>
  <c r="N1712" i="17"/>
  <c r="N1713" i="17"/>
  <c r="N1714" i="17"/>
  <c r="N1715" i="17"/>
  <c r="N1716" i="17"/>
  <c r="N1717" i="17"/>
  <c r="N1718" i="17"/>
  <c r="N1719" i="17"/>
  <c r="N1720" i="17"/>
  <c r="N1721" i="17"/>
  <c r="N1722" i="17"/>
  <c r="N1723" i="17"/>
  <c r="N1724" i="17"/>
  <c r="N1725" i="17"/>
  <c r="N1726" i="17"/>
  <c r="N1727" i="17"/>
  <c r="N1728" i="17"/>
  <c r="N1729" i="17"/>
  <c r="N1730" i="17"/>
  <c r="N1731" i="17"/>
  <c r="N1732" i="17"/>
  <c r="N1733" i="17"/>
  <c r="N1734" i="17"/>
  <c r="N1735" i="17"/>
  <c r="N1736" i="17"/>
  <c r="N1737" i="17"/>
  <c r="N1738" i="17"/>
  <c r="N1739" i="17"/>
  <c r="N1740" i="17"/>
  <c r="N1741" i="17"/>
  <c r="N1742" i="17"/>
  <c r="N1743" i="17"/>
  <c r="N1744" i="17"/>
  <c r="N1745" i="17"/>
  <c r="N1746" i="17"/>
  <c r="N1747" i="17"/>
  <c r="N1748" i="17"/>
  <c r="N1749" i="17"/>
  <c r="N1750" i="17"/>
  <c r="N1751" i="17"/>
  <c r="N1752" i="17"/>
  <c r="N1753" i="17"/>
  <c r="N1754" i="17"/>
  <c r="N1755" i="17"/>
  <c r="N1756" i="17"/>
  <c r="N1757" i="17"/>
  <c r="N1758" i="17"/>
  <c r="N1759" i="17"/>
  <c r="N1760" i="17"/>
  <c r="N1761" i="17"/>
  <c r="N1762" i="17"/>
  <c r="N1763" i="17"/>
  <c r="N1764" i="17"/>
  <c r="N1765" i="17"/>
  <c r="N1766" i="17"/>
  <c r="N1767" i="17"/>
  <c r="N1768" i="17"/>
  <c r="N1769" i="17"/>
  <c r="N1770" i="17"/>
  <c r="N1771" i="17"/>
  <c r="N1772" i="17"/>
  <c r="N1773" i="17"/>
  <c r="N1774" i="17"/>
  <c r="N1775" i="17"/>
  <c r="N1776" i="17"/>
  <c r="N1777" i="17"/>
  <c r="N1778" i="17"/>
  <c r="N1779" i="17"/>
  <c r="N1780" i="17"/>
  <c r="N1781" i="17"/>
  <c r="N1782" i="17"/>
  <c r="N1783" i="17"/>
  <c r="N1784" i="17"/>
  <c r="N1785" i="17"/>
  <c r="N1786" i="17"/>
  <c r="N1787" i="17"/>
  <c r="N1788" i="17"/>
  <c r="N1789" i="17"/>
  <c r="N1790" i="17"/>
  <c r="N1791" i="17"/>
  <c r="N1792" i="17"/>
  <c r="N1793" i="17"/>
  <c r="N1794" i="17"/>
  <c r="N1795" i="17"/>
  <c r="N1796" i="17"/>
  <c r="N1797" i="17"/>
  <c r="N1798" i="17"/>
  <c r="N1799" i="17"/>
  <c r="N1800" i="17"/>
  <c r="N1801" i="17"/>
  <c r="N1802" i="17"/>
  <c r="N1803" i="17"/>
  <c r="N1804" i="17"/>
  <c r="N1805" i="17"/>
  <c r="N1806" i="17"/>
  <c r="N1807" i="17"/>
  <c r="N1808" i="17"/>
  <c r="N1809" i="17"/>
  <c r="N1810" i="17"/>
  <c r="N1811" i="17"/>
  <c r="N1812" i="17"/>
  <c r="N1813" i="17"/>
  <c r="N1814" i="17"/>
  <c r="N1815" i="17"/>
  <c r="N1816" i="17"/>
  <c r="N1817" i="17"/>
  <c r="N1818" i="17"/>
  <c r="N1819" i="17"/>
  <c r="N1820" i="17"/>
  <c r="N1821" i="17"/>
  <c r="N1822" i="17"/>
  <c r="N1823" i="17"/>
  <c r="N1824" i="17"/>
  <c r="N1825" i="17"/>
  <c r="N1826" i="17"/>
  <c r="N1827" i="17"/>
  <c r="N1828" i="17"/>
  <c r="N1829" i="17"/>
  <c r="N1830" i="17"/>
  <c r="N1831" i="17"/>
  <c r="N1832" i="17"/>
  <c r="N1833" i="17"/>
  <c r="N1834" i="17"/>
  <c r="N1835" i="17"/>
  <c r="N1836" i="17"/>
  <c r="N1837" i="17"/>
  <c r="N1838" i="17"/>
  <c r="N1839" i="17"/>
  <c r="N1840" i="17"/>
  <c r="N1841" i="17"/>
  <c r="N1842" i="17"/>
  <c r="N1843" i="17"/>
  <c r="N1844" i="17"/>
  <c r="N1845" i="17"/>
  <c r="N1846" i="17"/>
  <c r="N1847" i="17"/>
  <c r="N1848" i="17"/>
  <c r="N1849" i="17"/>
  <c r="N1850" i="17"/>
  <c r="N1851" i="17"/>
  <c r="N1852" i="17"/>
  <c r="N1853" i="17"/>
  <c r="N1854" i="17"/>
  <c r="N1855" i="17"/>
  <c r="N1856" i="17"/>
  <c r="N1857" i="17"/>
  <c r="N1858" i="17"/>
  <c r="N1859" i="17"/>
  <c r="N1860" i="17"/>
  <c r="N1861" i="17"/>
  <c r="N1862" i="17"/>
  <c r="N1863" i="17"/>
  <c r="N1864" i="17"/>
  <c r="N1865" i="17"/>
  <c r="N1866" i="17"/>
  <c r="N1867" i="17"/>
  <c r="N1868" i="17"/>
  <c r="N1869" i="17"/>
  <c r="N1870" i="17"/>
  <c r="N1871" i="17"/>
  <c r="N1872" i="17"/>
  <c r="N1873" i="17"/>
  <c r="N1874" i="17"/>
  <c r="N1875" i="17"/>
  <c r="N1876" i="17"/>
  <c r="N1877" i="17"/>
  <c r="N1878" i="17"/>
  <c r="N1879" i="17"/>
  <c r="N1880" i="17"/>
  <c r="N1881" i="17"/>
  <c r="N1882" i="17"/>
  <c r="N1883" i="17"/>
  <c r="N1884" i="17"/>
  <c r="N1885" i="17"/>
  <c r="N1886" i="17"/>
  <c r="N1887" i="17"/>
  <c r="N1888" i="17"/>
  <c r="N1889" i="17"/>
  <c r="N1890" i="17"/>
  <c r="N1891" i="17"/>
  <c r="N1892" i="17"/>
  <c r="N1893" i="17"/>
  <c r="N1894" i="17"/>
  <c r="N1895" i="17"/>
  <c r="N1896" i="17"/>
  <c r="N1897" i="17"/>
  <c r="N1898" i="17"/>
  <c r="N1899" i="17"/>
  <c r="N1900" i="17"/>
  <c r="N1901" i="17"/>
  <c r="N1902" i="17"/>
  <c r="N1903" i="17"/>
  <c r="N1904" i="17"/>
  <c r="N1905" i="17"/>
  <c r="N1906" i="17"/>
  <c r="N1907" i="17"/>
  <c r="N1908" i="17"/>
  <c r="N1909" i="17"/>
  <c r="N1910" i="17"/>
  <c r="N1911" i="17"/>
  <c r="N1912" i="17"/>
  <c r="N1913" i="17"/>
  <c r="N1914" i="17"/>
  <c r="N1915" i="17"/>
  <c r="N1916" i="17"/>
  <c r="N1917" i="17"/>
  <c r="N1918" i="17"/>
  <c r="N1919" i="17"/>
  <c r="N1920" i="17"/>
  <c r="N1921" i="17"/>
  <c r="N1922" i="17"/>
  <c r="N1923" i="17"/>
  <c r="N1924" i="17"/>
  <c r="N1925" i="17"/>
  <c r="N1926" i="17"/>
  <c r="N1927" i="17"/>
  <c r="N1928" i="17"/>
  <c r="N1929" i="17"/>
  <c r="N1930" i="17"/>
  <c r="N1931" i="17"/>
  <c r="N1932" i="17"/>
  <c r="N1933" i="17"/>
  <c r="N1934" i="17"/>
  <c r="N1935" i="17"/>
  <c r="N1936" i="17"/>
  <c r="N1937" i="17"/>
  <c r="N1938" i="17"/>
  <c r="N1939" i="17"/>
  <c r="N1940" i="17"/>
  <c r="N1941" i="17"/>
  <c r="N1942" i="17"/>
  <c r="N1943" i="17"/>
  <c r="N1944" i="17"/>
  <c r="N1945" i="17"/>
  <c r="N1946" i="17"/>
  <c r="N1947" i="17"/>
  <c r="N1948" i="17"/>
  <c r="N1949" i="17"/>
  <c r="N1950" i="17"/>
  <c r="N1951" i="17"/>
  <c r="N1952" i="17"/>
  <c r="N1953" i="17"/>
  <c r="N1954" i="17"/>
  <c r="N1955" i="17"/>
  <c r="N1956" i="17"/>
  <c r="N1957" i="17"/>
  <c r="N1958" i="17"/>
  <c r="N1959" i="17"/>
  <c r="N1960" i="17"/>
  <c r="N1961" i="17"/>
  <c r="N1962" i="17"/>
  <c r="N1963" i="17"/>
  <c r="N1964" i="17"/>
  <c r="N1965" i="17"/>
  <c r="N1966" i="17"/>
  <c r="N1967" i="17"/>
  <c r="N1968" i="17"/>
  <c r="N1969" i="17"/>
  <c r="N1970" i="17"/>
  <c r="N1971" i="17"/>
  <c r="N1972" i="17"/>
  <c r="N1973" i="17"/>
  <c r="N1974" i="17"/>
  <c r="N1975" i="17"/>
  <c r="N1976" i="17"/>
  <c r="N1977" i="17"/>
  <c r="N1978" i="17"/>
  <c r="N1979" i="17"/>
  <c r="N1980" i="17"/>
  <c r="N1981" i="17"/>
  <c r="N1982" i="17"/>
  <c r="N1983" i="17"/>
  <c r="N1984" i="17"/>
  <c r="N1985" i="17"/>
  <c r="N1986" i="17"/>
  <c r="N1987" i="17"/>
  <c r="N1988" i="17"/>
  <c r="N1989" i="17"/>
  <c r="N1990" i="17"/>
  <c r="N1991" i="17"/>
  <c r="N1992" i="17"/>
  <c r="N1993" i="17"/>
  <c r="N1994" i="17"/>
  <c r="N1995" i="17"/>
  <c r="N1996" i="17"/>
  <c r="N1997" i="17"/>
  <c r="N1998" i="17"/>
  <c r="N1999" i="17"/>
  <c r="N2000" i="17"/>
  <c r="N2001" i="17"/>
  <c r="N2002" i="17"/>
  <c r="N2003" i="17"/>
  <c r="N2004" i="17"/>
  <c r="N2005" i="17"/>
  <c r="N2006" i="17"/>
  <c r="N2007" i="17"/>
  <c r="N2008" i="17"/>
  <c r="N2009" i="17"/>
  <c r="N2010" i="17"/>
  <c r="N2011" i="17"/>
  <c r="N2012" i="17"/>
  <c r="N2013" i="17"/>
  <c r="N2014" i="17"/>
  <c r="N2015" i="17"/>
  <c r="N2016" i="17"/>
  <c r="N2017" i="17"/>
  <c r="N2018" i="17"/>
  <c r="N2019" i="17"/>
  <c r="N2020" i="17"/>
  <c r="N2021" i="17"/>
  <c r="N2022" i="17"/>
  <c r="N2023" i="17"/>
  <c r="N2024" i="17"/>
  <c r="N2025" i="17"/>
  <c r="N2026" i="17"/>
  <c r="N2027" i="17"/>
  <c r="N2028" i="17"/>
  <c r="N2029" i="17"/>
  <c r="N2030" i="17"/>
  <c r="N2031" i="17"/>
  <c r="N2032" i="17"/>
  <c r="N2033" i="17"/>
  <c r="N2034" i="17"/>
  <c r="N2035" i="17"/>
  <c r="N2036" i="17"/>
  <c r="N2037" i="17"/>
  <c r="N2038" i="17"/>
  <c r="N2039" i="17"/>
  <c r="N2040" i="17"/>
  <c r="N2041" i="17"/>
  <c r="N2042" i="17"/>
  <c r="N2043" i="17"/>
  <c r="N2044" i="17"/>
  <c r="N2045" i="17"/>
  <c r="N2046" i="17"/>
  <c r="N2047" i="17"/>
  <c r="N2048" i="17"/>
  <c r="N2049" i="17"/>
  <c r="N2050" i="17"/>
  <c r="N2051" i="17"/>
  <c r="N2052" i="17"/>
  <c r="N2053" i="17"/>
  <c r="N2054" i="17"/>
  <c r="N2055" i="17"/>
  <c r="N2056" i="17"/>
  <c r="N2057" i="17"/>
  <c r="N2058" i="17"/>
  <c r="N2059" i="17"/>
  <c r="N2060" i="17"/>
  <c r="N2061" i="17"/>
  <c r="N2062" i="17"/>
  <c r="N2063" i="17"/>
  <c r="N2064" i="17"/>
  <c r="N2065" i="17"/>
  <c r="N2066" i="17"/>
  <c r="N2067" i="17"/>
  <c r="N2068" i="17"/>
  <c r="N2069" i="17"/>
  <c r="N2070" i="17"/>
  <c r="N2071" i="17"/>
  <c r="N2072" i="17"/>
  <c r="N2073" i="17"/>
  <c r="N2074" i="17"/>
  <c r="N2075" i="17"/>
  <c r="N2076" i="17"/>
  <c r="N2077" i="17"/>
  <c r="N2078" i="17"/>
  <c r="N2079" i="17"/>
  <c r="N2080" i="17"/>
  <c r="N2081" i="17"/>
  <c r="N2082" i="17"/>
  <c r="N2083" i="17"/>
  <c r="N2084" i="17"/>
  <c r="N2085" i="17"/>
  <c r="N2086" i="17"/>
  <c r="N2087" i="17"/>
  <c r="N2088" i="17"/>
  <c r="N2089" i="17"/>
  <c r="N2090" i="17"/>
  <c r="N2091" i="17"/>
  <c r="N2092" i="17"/>
  <c r="N2093" i="17"/>
  <c r="N2094" i="17"/>
  <c r="N2095" i="17"/>
  <c r="N2096" i="17"/>
  <c r="N2097" i="17"/>
  <c r="N2098" i="17"/>
  <c r="N2099" i="17"/>
  <c r="N2100" i="17"/>
  <c r="N2101" i="17"/>
  <c r="N2102" i="17"/>
  <c r="N2103" i="17"/>
  <c r="N2104" i="17"/>
  <c r="N2105" i="17"/>
  <c r="N2106" i="17"/>
  <c r="N2107" i="17"/>
  <c r="N2108" i="17"/>
  <c r="N2109" i="17"/>
  <c r="N2110" i="17"/>
  <c r="N2111" i="17"/>
  <c r="N2112" i="17"/>
  <c r="N2113" i="17"/>
  <c r="N2114" i="17"/>
  <c r="N2115" i="17"/>
  <c r="N2116" i="17"/>
  <c r="N2117" i="17"/>
  <c r="N2118" i="17"/>
  <c r="N2119" i="17"/>
  <c r="N2120" i="17"/>
  <c r="N2121" i="17"/>
  <c r="N2122" i="17"/>
  <c r="N2123" i="17"/>
  <c r="N2124" i="17"/>
  <c r="N2125" i="17"/>
  <c r="N2126" i="17"/>
  <c r="N2127" i="17"/>
  <c r="N2128" i="17"/>
  <c r="N2129" i="17"/>
  <c r="N2130" i="17"/>
  <c r="N2131" i="17"/>
  <c r="N2132" i="17"/>
  <c r="N2133" i="17"/>
  <c r="N2134" i="17"/>
  <c r="N2135" i="17"/>
  <c r="N2136" i="17"/>
  <c r="N2137" i="17"/>
  <c r="N2138" i="17"/>
  <c r="N2139" i="17"/>
  <c r="N2140" i="17"/>
  <c r="N2141" i="17"/>
  <c r="N2142" i="17"/>
  <c r="N2143" i="17"/>
  <c r="N2144" i="17"/>
  <c r="N2145" i="17"/>
  <c r="N2146" i="17"/>
  <c r="N2147" i="17"/>
  <c r="N2148" i="17"/>
  <c r="N2149" i="17"/>
  <c r="N2150" i="17"/>
  <c r="N2151" i="17"/>
  <c r="N2152" i="17"/>
  <c r="N2153" i="17"/>
  <c r="N2154" i="17"/>
  <c r="N2155" i="17"/>
  <c r="N2156" i="17"/>
  <c r="N2157" i="17"/>
  <c r="N2158" i="17"/>
  <c r="N2159" i="17"/>
  <c r="N2160" i="17"/>
  <c r="N2161" i="17"/>
  <c r="N2162" i="17"/>
  <c r="N2163" i="17"/>
  <c r="N2164" i="17"/>
  <c r="N2165" i="17"/>
  <c r="N2166" i="17"/>
  <c r="N2167" i="17"/>
  <c r="N2168" i="17"/>
  <c r="N2169" i="17"/>
  <c r="N2170" i="17"/>
  <c r="N2171" i="17"/>
  <c r="N2172" i="17"/>
  <c r="N2173" i="17"/>
  <c r="N2174" i="17"/>
  <c r="N2175" i="17"/>
  <c r="N2176" i="17"/>
  <c r="N2177" i="17"/>
  <c r="N2178" i="17"/>
  <c r="N2179" i="17"/>
  <c r="N2180" i="17"/>
  <c r="N2181" i="17"/>
  <c r="N2182" i="17"/>
  <c r="N2183" i="17"/>
  <c r="N2184" i="17"/>
  <c r="N2185" i="17"/>
  <c r="N2186" i="17"/>
  <c r="N2187" i="17"/>
  <c r="N2188" i="17"/>
  <c r="N2189" i="17"/>
  <c r="N2190" i="17"/>
  <c r="N2191" i="17"/>
  <c r="N2192" i="17"/>
  <c r="N2193" i="17"/>
  <c r="N2194" i="17"/>
  <c r="N2195" i="17"/>
  <c r="N2196" i="17"/>
  <c r="N2197" i="17"/>
  <c r="N2198" i="17"/>
  <c r="N2199" i="17"/>
  <c r="N2200" i="17"/>
  <c r="N2201" i="17"/>
  <c r="N2202" i="17"/>
  <c r="N2203" i="17"/>
  <c r="N2204" i="17"/>
  <c r="N2205" i="17"/>
  <c r="N2206" i="17"/>
  <c r="N2207" i="17"/>
  <c r="N2208" i="17"/>
  <c r="N2209" i="17"/>
  <c r="N2210" i="17"/>
  <c r="N2211" i="17"/>
  <c r="N2212" i="17"/>
  <c r="N2213" i="17"/>
  <c r="N2214" i="17"/>
  <c r="N2215" i="17"/>
  <c r="N2216" i="17"/>
  <c r="N2217" i="17"/>
  <c r="N2218" i="17"/>
  <c r="N2219" i="17"/>
  <c r="N2220" i="17"/>
  <c r="N2221" i="17"/>
  <c r="N2222" i="17"/>
  <c r="N2223" i="17"/>
  <c r="N2224" i="17"/>
  <c r="N2225" i="17"/>
  <c r="N2226" i="17"/>
  <c r="N2227" i="17"/>
  <c r="N2228" i="17"/>
  <c r="N2229" i="17"/>
  <c r="N2230" i="17"/>
  <c r="N2231" i="17"/>
  <c r="N2232" i="17"/>
  <c r="N2233" i="17"/>
  <c r="N2234" i="17"/>
  <c r="N2235" i="17"/>
  <c r="N2236" i="17"/>
  <c r="N2237" i="17"/>
  <c r="N2238" i="17"/>
  <c r="N2239" i="17"/>
  <c r="N2240" i="17"/>
  <c r="N2241" i="17"/>
  <c r="N2242" i="17"/>
  <c r="N2243" i="17"/>
  <c r="N2244" i="17"/>
  <c r="N2245" i="17"/>
  <c r="N2246" i="17"/>
  <c r="N2247" i="17"/>
  <c r="N2248" i="17"/>
  <c r="N2249" i="17"/>
  <c r="N2250" i="17"/>
  <c r="N2251" i="17"/>
  <c r="N2252" i="17"/>
  <c r="N2253" i="17"/>
  <c r="N2254" i="17"/>
  <c r="N2255" i="17"/>
  <c r="N2256" i="17"/>
  <c r="N2257" i="17"/>
  <c r="N2258" i="17"/>
  <c r="N2259" i="17"/>
  <c r="N2260" i="17"/>
  <c r="N2261" i="17"/>
  <c r="N2262" i="17"/>
  <c r="N2263" i="17"/>
  <c r="N2264" i="17"/>
  <c r="N2265" i="17"/>
  <c r="N2266" i="17"/>
  <c r="N2267" i="17"/>
  <c r="N2268" i="17"/>
  <c r="N2269" i="17"/>
  <c r="N2270" i="17"/>
  <c r="N2271" i="17"/>
  <c r="N2272" i="17"/>
  <c r="N2273" i="17"/>
  <c r="N2274" i="17"/>
  <c r="N2275" i="17"/>
  <c r="N2276" i="17"/>
  <c r="N2277" i="17"/>
  <c r="N2278" i="17"/>
  <c r="N2279" i="17"/>
  <c r="N2280" i="17"/>
  <c r="N2281" i="17"/>
  <c r="N2282" i="17"/>
  <c r="N2283" i="17"/>
  <c r="N2284" i="17"/>
  <c r="N2285" i="17"/>
  <c r="N2286" i="17"/>
  <c r="N2287" i="17"/>
  <c r="N2288" i="17"/>
  <c r="N2289" i="17"/>
  <c r="N2290" i="17"/>
  <c r="N2291" i="17"/>
  <c r="N2292" i="17"/>
  <c r="N2293" i="17"/>
  <c r="N2294" i="17"/>
  <c r="N2295" i="17"/>
  <c r="N2296" i="17"/>
  <c r="N2297" i="17"/>
  <c r="N2298" i="17"/>
  <c r="N2299" i="17"/>
  <c r="N2300" i="17"/>
  <c r="N2301" i="17"/>
  <c r="N2302" i="17"/>
  <c r="N2303" i="17"/>
  <c r="N2304" i="17"/>
  <c r="N2305" i="17"/>
  <c r="N2306" i="17"/>
  <c r="N2307" i="17"/>
  <c r="N2308" i="17"/>
  <c r="N2309" i="17"/>
  <c r="N2310" i="17"/>
  <c r="N2311" i="17"/>
  <c r="N2312" i="17"/>
  <c r="N2313" i="17"/>
  <c r="N2314" i="17"/>
  <c r="N2315" i="17"/>
  <c r="N2316" i="17"/>
  <c r="N2317" i="17"/>
  <c r="N2318" i="17"/>
  <c r="N2319" i="17"/>
  <c r="N2320" i="17"/>
  <c r="N2321" i="17"/>
  <c r="N2322" i="17"/>
  <c r="N2323" i="17"/>
  <c r="N2324" i="17"/>
  <c r="N2325" i="17"/>
  <c r="N2326" i="17"/>
  <c r="N2327" i="17"/>
  <c r="N2328" i="17"/>
  <c r="N2329" i="17"/>
  <c r="N2330" i="17"/>
  <c r="N2331" i="17"/>
  <c r="N2332" i="17"/>
  <c r="N2333" i="17"/>
  <c r="N2334" i="17"/>
  <c r="N2335" i="17"/>
  <c r="N2336" i="17"/>
  <c r="N2337" i="17"/>
  <c r="N2338" i="17"/>
  <c r="N2339" i="17"/>
  <c r="N2340" i="17"/>
  <c r="N2341" i="17"/>
  <c r="N2342" i="17"/>
  <c r="N2343" i="17"/>
  <c r="N2344" i="17"/>
  <c r="N2345" i="17"/>
  <c r="N2346" i="17"/>
  <c r="N2347" i="17"/>
  <c r="N2348" i="17"/>
  <c r="N2349" i="17"/>
  <c r="N2350" i="17"/>
  <c r="N2351" i="17"/>
  <c r="N2352" i="17"/>
  <c r="N2353" i="17"/>
  <c r="N2354" i="17"/>
  <c r="N2355" i="17"/>
  <c r="N2356" i="17"/>
  <c r="N2357" i="17"/>
  <c r="N2358" i="17"/>
  <c r="N2359" i="17"/>
  <c r="N2360" i="17"/>
  <c r="N2361" i="17"/>
  <c r="N2362" i="17"/>
  <c r="N2363" i="17"/>
  <c r="N2364" i="17"/>
  <c r="N2365" i="17"/>
  <c r="N2366" i="17"/>
  <c r="N2367" i="17"/>
  <c r="N2368" i="17"/>
  <c r="N2369" i="17"/>
  <c r="N2370" i="17"/>
  <c r="N2371" i="17"/>
  <c r="N2372" i="17"/>
  <c r="N2373" i="17"/>
  <c r="N2374" i="17"/>
  <c r="N2375" i="17"/>
  <c r="N2376" i="17"/>
  <c r="N2377" i="17"/>
  <c r="N2378" i="17"/>
  <c r="N2379" i="17"/>
  <c r="N2380" i="17"/>
  <c r="N2381" i="17"/>
  <c r="N2382" i="17"/>
  <c r="N2383" i="17"/>
  <c r="N2384" i="17"/>
  <c r="N2385" i="17"/>
  <c r="N2386" i="17"/>
  <c r="N2387" i="17"/>
  <c r="N2388" i="17"/>
  <c r="N2389" i="17"/>
  <c r="N2390" i="17"/>
  <c r="N2391" i="17"/>
  <c r="N2392" i="17"/>
  <c r="N2393" i="17"/>
  <c r="N2394" i="17"/>
  <c r="N2395" i="17"/>
  <c r="N2396" i="17"/>
  <c r="N2397" i="17"/>
  <c r="N2398" i="17"/>
  <c r="N2399" i="17"/>
  <c r="N2400" i="17"/>
  <c r="N2401" i="17"/>
  <c r="N2402" i="17"/>
  <c r="N2403" i="17"/>
  <c r="N2404" i="17"/>
  <c r="N2405" i="17"/>
  <c r="N2406" i="17"/>
  <c r="N2407" i="17"/>
  <c r="N2408" i="17"/>
  <c r="N2409" i="17"/>
  <c r="N2410" i="17"/>
  <c r="N2411" i="17"/>
  <c r="N2412" i="17"/>
  <c r="N2413" i="17"/>
  <c r="N2414" i="17"/>
  <c r="N2415" i="17"/>
  <c r="N2416" i="17"/>
  <c r="N2417" i="17"/>
  <c r="N2418" i="17"/>
  <c r="N2419" i="17"/>
  <c r="N2420" i="17"/>
  <c r="N2421" i="17"/>
  <c r="N2422" i="17"/>
  <c r="N2423" i="17"/>
  <c r="N2424" i="17"/>
  <c r="N2425" i="17"/>
  <c r="N2426" i="17"/>
  <c r="N2427" i="17"/>
  <c r="N2428" i="17"/>
  <c r="N2429" i="17"/>
  <c r="N2430" i="17"/>
  <c r="N2431" i="17"/>
  <c r="N2432" i="17"/>
  <c r="N2433" i="17"/>
  <c r="N2434" i="17"/>
  <c r="N2435" i="17"/>
  <c r="N2436" i="17"/>
  <c r="N2437" i="17"/>
  <c r="N2438" i="17"/>
  <c r="N2439" i="17"/>
  <c r="N2440" i="17"/>
  <c r="N2441" i="17"/>
  <c r="N2442" i="17"/>
  <c r="N2443" i="17"/>
  <c r="N2444" i="17"/>
  <c r="N2445" i="17"/>
  <c r="N2446" i="17"/>
  <c r="N2447" i="17"/>
  <c r="N2448" i="17"/>
  <c r="N2449" i="17"/>
  <c r="N2450" i="17"/>
  <c r="N2451" i="17"/>
  <c r="N2452" i="17"/>
  <c r="N2453" i="17"/>
  <c r="N2454" i="17"/>
  <c r="N2455" i="17"/>
  <c r="N2456" i="17"/>
  <c r="N2457" i="17"/>
  <c r="N2458" i="17"/>
  <c r="N2459" i="17"/>
  <c r="N2460" i="17"/>
  <c r="N2461" i="17"/>
  <c r="N2462" i="17"/>
  <c r="N2463" i="17"/>
  <c r="N2464" i="17"/>
  <c r="N2465" i="17"/>
  <c r="N2466" i="17"/>
  <c r="N2467" i="17"/>
  <c r="N2468" i="17"/>
  <c r="N2469" i="17"/>
  <c r="N2470" i="17"/>
  <c r="N2471" i="17"/>
  <c r="N2472" i="17"/>
  <c r="N2473" i="17"/>
  <c r="N2474" i="17"/>
  <c r="N2475" i="17"/>
  <c r="N2476" i="17"/>
  <c r="N2477" i="17"/>
  <c r="N2478" i="17"/>
  <c r="N2479" i="17"/>
  <c r="N2480" i="17"/>
  <c r="N2481" i="17"/>
  <c r="N2482" i="17"/>
  <c r="N2483" i="17"/>
  <c r="N2484" i="17"/>
  <c r="N2485" i="17"/>
  <c r="N2486" i="17"/>
  <c r="N2487" i="17"/>
  <c r="N2488" i="17"/>
  <c r="N2489" i="17"/>
  <c r="N2490" i="17"/>
  <c r="N2491" i="17"/>
  <c r="N2492" i="17"/>
  <c r="N2493" i="17"/>
  <c r="N2494" i="17"/>
  <c r="N2495" i="17"/>
  <c r="N2496" i="17"/>
  <c r="N2497" i="17"/>
  <c r="N2498" i="17"/>
  <c r="N2499" i="17"/>
  <c r="N2500" i="17"/>
  <c r="N2501" i="17"/>
  <c r="N2502" i="17"/>
  <c r="N2503" i="17"/>
  <c r="N2504" i="17"/>
  <c r="N2505" i="17"/>
  <c r="N2506" i="17"/>
  <c r="N2507" i="17"/>
  <c r="N2508" i="17"/>
  <c r="N2509" i="17"/>
  <c r="N2510" i="17"/>
  <c r="N2511" i="17"/>
  <c r="N2512" i="17"/>
  <c r="N2513" i="17"/>
  <c r="N2514" i="17"/>
  <c r="N2515" i="17"/>
  <c r="N2516" i="17"/>
  <c r="N2517" i="17"/>
  <c r="N2518" i="17"/>
  <c r="N2519" i="17"/>
  <c r="N2520" i="17"/>
  <c r="N2521" i="17"/>
  <c r="N2522" i="17"/>
  <c r="N2523" i="17"/>
  <c r="N2524" i="17"/>
  <c r="N2525" i="17"/>
  <c r="N2526" i="17"/>
  <c r="N2527" i="17"/>
  <c r="N2528" i="17"/>
  <c r="N2529" i="17"/>
  <c r="N2530" i="17"/>
  <c r="N2531" i="17"/>
  <c r="N2532" i="17"/>
  <c r="N2533" i="17"/>
  <c r="N2534" i="17"/>
  <c r="N2535" i="17"/>
  <c r="N2536" i="17"/>
  <c r="N2537" i="17"/>
  <c r="N2538" i="17"/>
  <c r="N2539" i="17"/>
  <c r="N2540" i="17"/>
  <c r="N2541" i="17"/>
  <c r="N2542" i="17"/>
  <c r="N2543" i="17"/>
  <c r="N2544" i="17"/>
  <c r="N2545" i="17"/>
  <c r="N2546" i="17"/>
  <c r="N2547" i="17"/>
  <c r="N2548" i="17"/>
  <c r="N2549" i="17"/>
  <c r="N2550" i="17"/>
  <c r="N2551" i="17"/>
  <c r="N2552" i="17"/>
  <c r="N2553" i="17"/>
  <c r="N2554" i="17"/>
  <c r="N2555" i="17"/>
  <c r="N2556" i="17"/>
  <c r="N2557" i="17"/>
  <c r="N2558" i="17"/>
  <c r="N2559" i="17"/>
  <c r="N2560" i="17"/>
  <c r="N2561" i="17"/>
  <c r="N2562" i="17"/>
  <c r="N2563" i="17"/>
  <c r="N2564" i="17"/>
  <c r="N2565" i="17"/>
  <c r="N2566" i="17"/>
  <c r="N2567" i="17"/>
  <c r="N2568" i="17"/>
  <c r="N2569" i="17"/>
  <c r="N2570" i="17"/>
  <c r="N2571" i="17"/>
  <c r="N2572" i="17"/>
  <c r="N2573" i="17"/>
  <c r="N2574" i="17"/>
  <c r="N2575" i="17"/>
  <c r="N2576" i="17"/>
  <c r="N2577" i="17"/>
  <c r="N2578" i="17"/>
  <c r="N2579" i="17"/>
  <c r="N2580" i="17"/>
  <c r="N2581" i="17"/>
  <c r="N2582" i="17"/>
  <c r="N2583" i="17"/>
  <c r="N2584" i="17"/>
  <c r="N2585" i="17"/>
  <c r="N2586" i="17"/>
  <c r="N2587" i="17"/>
  <c r="N2588" i="17"/>
  <c r="N2589" i="17"/>
  <c r="N2590" i="17"/>
  <c r="N2591" i="17"/>
  <c r="N2592" i="17"/>
  <c r="N2593" i="17"/>
  <c r="N2594" i="17"/>
  <c r="N2595" i="17"/>
  <c r="N2596" i="17"/>
  <c r="N2597" i="17"/>
  <c r="N2598" i="17"/>
  <c r="N2599" i="17"/>
  <c r="N2600" i="17"/>
  <c r="N2601" i="17"/>
  <c r="N2602" i="17"/>
  <c r="N2603" i="17"/>
  <c r="N2604" i="17"/>
  <c r="N2605" i="17"/>
  <c r="N2606" i="17"/>
  <c r="N2607" i="17"/>
  <c r="N2608" i="17"/>
  <c r="N2609" i="17"/>
  <c r="N2610" i="17"/>
  <c r="N2611" i="17"/>
  <c r="N2612" i="17"/>
  <c r="N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1033" i="17"/>
  <c r="M1034" i="17"/>
  <c r="M1035" i="17"/>
  <c r="M1036" i="17"/>
  <c r="M1037" i="17"/>
  <c r="M1038" i="17"/>
  <c r="M1039" i="17"/>
  <c r="M1040" i="17"/>
  <c r="M1041" i="17"/>
  <c r="M1042" i="17"/>
  <c r="M1043" i="17"/>
  <c r="M1044" i="17"/>
  <c r="M1045" i="17"/>
  <c r="M1046" i="17"/>
  <c r="M1047" i="17"/>
  <c r="M1048" i="17"/>
  <c r="M1049" i="17"/>
  <c r="M1050" i="17"/>
  <c r="M1051" i="17"/>
  <c r="M1052" i="17"/>
  <c r="M1053" i="17"/>
  <c r="M1054" i="17"/>
  <c r="M1055" i="17"/>
  <c r="M1056" i="17"/>
  <c r="M1057" i="17"/>
  <c r="M1058" i="17"/>
  <c r="M1059" i="17"/>
  <c r="M1060" i="17"/>
  <c r="M1061" i="17"/>
  <c r="M1062" i="17"/>
  <c r="M1063" i="17"/>
  <c r="M1064" i="17"/>
  <c r="M1065" i="17"/>
  <c r="M1066" i="17"/>
  <c r="M1067" i="17"/>
  <c r="M1068" i="17"/>
  <c r="M1069" i="17"/>
  <c r="M1070" i="17"/>
  <c r="M1071" i="17"/>
  <c r="M1072" i="17"/>
  <c r="M1073" i="17"/>
  <c r="M1074" i="17"/>
  <c r="M1075" i="17"/>
  <c r="M1076" i="17"/>
  <c r="M1077" i="17"/>
  <c r="M1078" i="17"/>
  <c r="M1079" i="17"/>
  <c r="M1080" i="17"/>
  <c r="M1081" i="17"/>
  <c r="M1082" i="17"/>
  <c r="M1083" i="17"/>
  <c r="M1084" i="17"/>
  <c r="M1085" i="17"/>
  <c r="M1086" i="17"/>
  <c r="M1087" i="17"/>
  <c r="M1088" i="17"/>
  <c r="M1089" i="17"/>
  <c r="M1090" i="17"/>
  <c r="M1091" i="17"/>
  <c r="M1092" i="17"/>
  <c r="M1093" i="17"/>
  <c r="M1094" i="17"/>
  <c r="M1095" i="17"/>
  <c r="M1096" i="17"/>
  <c r="M1097" i="17"/>
  <c r="M1098" i="17"/>
  <c r="M1099" i="17"/>
  <c r="M1100" i="17"/>
  <c r="M1101" i="17"/>
  <c r="M1102" i="17"/>
  <c r="M1103" i="17"/>
  <c r="M1104" i="17"/>
  <c r="M1105" i="17"/>
  <c r="M1106" i="17"/>
  <c r="M1107" i="17"/>
  <c r="M1108" i="17"/>
  <c r="M1109" i="17"/>
  <c r="M1110" i="17"/>
  <c r="M1111" i="17"/>
  <c r="M1112" i="17"/>
  <c r="M1113" i="17"/>
  <c r="M1114" i="17"/>
  <c r="M1115" i="17"/>
  <c r="M1116" i="17"/>
  <c r="M1117" i="17"/>
  <c r="M1118" i="17"/>
  <c r="M1119" i="17"/>
  <c r="M1120" i="17"/>
  <c r="M1121" i="17"/>
  <c r="M1122" i="17"/>
  <c r="M1123" i="17"/>
  <c r="M1124" i="17"/>
  <c r="M1125" i="17"/>
  <c r="M1126" i="17"/>
  <c r="M1127" i="17"/>
  <c r="M1128" i="17"/>
  <c r="M1129" i="17"/>
  <c r="M1130" i="17"/>
  <c r="M1131" i="17"/>
  <c r="M1132" i="17"/>
  <c r="M1133" i="17"/>
  <c r="M1134" i="17"/>
  <c r="M1135" i="17"/>
  <c r="M1136" i="17"/>
  <c r="M1137" i="17"/>
  <c r="M1138" i="17"/>
  <c r="M1139" i="17"/>
  <c r="M1140" i="17"/>
  <c r="M1141" i="17"/>
  <c r="M1142" i="17"/>
  <c r="M1143" i="17"/>
  <c r="M1144" i="17"/>
  <c r="M1145" i="17"/>
  <c r="M1146" i="17"/>
  <c r="M1147" i="17"/>
  <c r="M1148" i="17"/>
  <c r="M1149" i="17"/>
  <c r="M1150" i="17"/>
  <c r="M1151" i="17"/>
  <c r="M1152" i="17"/>
  <c r="M1153" i="17"/>
  <c r="M1154" i="17"/>
  <c r="M1155" i="17"/>
  <c r="M1156" i="17"/>
  <c r="M1157" i="17"/>
  <c r="M1158" i="17"/>
  <c r="M1159" i="17"/>
  <c r="M1160" i="17"/>
  <c r="M1161" i="17"/>
  <c r="M1162" i="17"/>
  <c r="M1163" i="17"/>
  <c r="M1164" i="17"/>
  <c r="M1165" i="17"/>
  <c r="M1166" i="17"/>
  <c r="M1167" i="17"/>
  <c r="M1168" i="17"/>
  <c r="M1169" i="17"/>
  <c r="M1170" i="17"/>
  <c r="M1171" i="17"/>
  <c r="M1172" i="17"/>
  <c r="M1173" i="17"/>
  <c r="M1174" i="17"/>
  <c r="M1175" i="17"/>
  <c r="M1176" i="17"/>
  <c r="M1177" i="17"/>
  <c r="M1178" i="17"/>
  <c r="M1179" i="17"/>
  <c r="M1180" i="17"/>
  <c r="M1181" i="17"/>
  <c r="M1182" i="17"/>
  <c r="M1183" i="17"/>
  <c r="M1184" i="17"/>
  <c r="M1185" i="17"/>
  <c r="M1186" i="17"/>
  <c r="M1187" i="17"/>
  <c r="M1188" i="17"/>
  <c r="M1189" i="17"/>
  <c r="M1190" i="17"/>
  <c r="M1191" i="17"/>
  <c r="M1192" i="17"/>
  <c r="M1193" i="17"/>
  <c r="M1194" i="17"/>
  <c r="M1195" i="17"/>
  <c r="M1196" i="17"/>
  <c r="M1197" i="17"/>
  <c r="M1198" i="17"/>
  <c r="M1199" i="17"/>
  <c r="M1200" i="17"/>
  <c r="M1201" i="17"/>
  <c r="M1202" i="17"/>
  <c r="M1203" i="17"/>
  <c r="M1204" i="17"/>
  <c r="M1205" i="17"/>
  <c r="M1206" i="17"/>
  <c r="M1207" i="17"/>
  <c r="M1208" i="17"/>
  <c r="M1209" i="17"/>
  <c r="M1210" i="17"/>
  <c r="M1211" i="17"/>
  <c r="M1212" i="17"/>
  <c r="M1213" i="17"/>
  <c r="M1214" i="17"/>
  <c r="M1215" i="17"/>
  <c r="M1216" i="17"/>
  <c r="M1217" i="17"/>
  <c r="M1218" i="17"/>
  <c r="M1219" i="17"/>
  <c r="M1220" i="17"/>
  <c r="M1221" i="17"/>
  <c r="M1222" i="17"/>
  <c r="M1223" i="17"/>
  <c r="M1224" i="17"/>
  <c r="M1225" i="17"/>
  <c r="M1226" i="17"/>
  <c r="M1227" i="17"/>
  <c r="M1228" i="17"/>
  <c r="M1229" i="17"/>
  <c r="M1230" i="17"/>
  <c r="M1231" i="17"/>
  <c r="M1232" i="17"/>
  <c r="M1233" i="17"/>
  <c r="M1234" i="17"/>
  <c r="M1235" i="17"/>
  <c r="M1236" i="17"/>
  <c r="M1237" i="17"/>
  <c r="M1238" i="17"/>
  <c r="M1239" i="17"/>
  <c r="M1240" i="17"/>
  <c r="M1241" i="17"/>
  <c r="M1242" i="17"/>
  <c r="M1243" i="17"/>
  <c r="M1244" i="17"/>
  <c r="M1245" i="17"/>
  <c r="M1246" i="17"/>
  <c r="M1247" i="17"/>
  <c r="M1248" i="17"/>
  <c r="M1249" i="17"/>
  <c r="M1250" i="17"/>
  <c r="M1251" i="17"/>
  <c r="M1252" i="17"/>
  <c r="M1253" i="17"/>
  <c r="M1254" i="17"/>
  <c r="M1255" i="17"/>
  <c r="M1256" i="17"/>
  <c r="M1257" i="17"/>
  <c r="M1258" i="17"/>
  <c r="M1259" i="17"/>
  <c r="M1260" i="17"/>
  <c r="M1261" i="17"/>
  <c r="M1262" i="17"/>
  <c r="M1263" i="17"/>
  <c r="M1264" i="17"/>
  <c r="M1265" i="17"/>
  <c r="M1266" i="17"/>
  <c r="M1267" i="17"/>
  <c r="M1268" i="17"/>
  <c r="M1269" i="17"/>
  <c r="M1270" i="17"/>
  <c r="M1271" i="17"/>
  <c r="M1272" i="17"/>
  <c r="M1273" i="17"/>
  <c r="M1274" i="17"/>
  <c r="M1275" i="17"/>
  <c r="M1276" i="17"/>
  <c r="M1277" i="17"/>
  <c r="M1278" i="17"/>
  <c r="M1279" i="17"/>
  <c r="M1280" i="17"/>
  <c r="M1281" i="17"/>
  <c r="M1282" i="17"/>
  <c r="M1283" i="17"/>
  <c r="M1284" i="17"/>
  <c r="M1285" i="17"/>
  <c r="M1286" i="17"/>
  <c r="M1287" i="17"/>
  <c r="M1288" i="17"/>
  <c r="M1289" i="17"/>
  <c r="M1290" i="17"/>
  <c r="M1291" i="17"/>
  <c r="M1292" i="17"/>
  <c r="M1293" i="17"/>
  <c r="M1294" i="17"/>
  <c r="M1295" i="17"/>
  <c r="M1296" i="17"/>
  <c r="M1297" i="17"/>
  <c r="M1298" i="17"/>
  <c r="M1299" i="17"/>
  <c r="M1300" i="17"/>
  <c r="M1301" i="17"/>
  <c r="M1302" i="17"/>
  <c r="M1303" i="17"/>
  <c r="M1304" i="17"/>
  <c r="M1305" i="17"/>
  <c r="M1306" i="17"/>
  <c r="M1307" i="17"/>
  <c r="M1308" i="17"/>
  <c r="M1309" i="17"/>
  <c r="M1310" i="17"/>
  <c r="M1311" i="17"/>
  <c r="M1312" i="17"/>
  <c r="M1313" i="17"/>
  <c r="M1314" i="17"/>
  <c r="M1315" i="17"/>
  <c r="M1316" i="17"/>
  <c r="M1317" i="17"/>
  <c r="M1318" i="17"/>
  <c r="M1319" i="17"/>
  <c r="M1320" i="17"/>
  <c r="M1321" i="17"/>
  <c r="M1322" i="17"/>
  <c r="M1323" i="17"/>
  <c r="M1324" i="17"/>
  <c r="M1325" i="17"/>
  <c r="M1326" i="17"/>
  <c r="M1327" i="17"/>
  <c r="M1328" i="17"/>
  <c r="M1329" i="17"/>
  <c r="M1330" i="17"/>
  <c r="M1331" i="17"/>
  <c r="M1332" i="17"/>
  <c r="M1333" i="17"/>
  <c r="M1334" i="17"/>
  <c r="M1335" i="17"/>
  <c r="M1336" i="17"/>
  <c r="M1337" i="17"/>
  <c r="M1338" i="17"/>
  <c r="M1339" i="17"/>
  <c r="M1340" i="17"/>
  <c r="M1341" i="17"/>
  <c r="M1342" i="17"/>
  <c r="M1343" i="17"/>
  <c r="M1344" i="17"/>
  <c r="M1345" i="17"/>
  <c r="M1346" i="17"/>
  <c r="M1347" i="17"/>
  <c r="M1348" i="17"/>
  <c r="M1349" i="17"/>
  <c r="M1350" i="17"/>
  <c r="M1351" i="17"/>
  <c r="M1352" i="17"/>
  <c r="M1353" i="17"/>
  <c r="M1354" i="17"/>
  <c r="M1355" i="17"/>
  <c r="M1356" i="17"/>
  <c r="M1357" i="17"/>
  <c r="M1358" i="17"/>
  <c r="M1359" i="17"/>
  <c r="M1360" i="17"/>
  <c r="M1361" i="17"/>
  <c r="M1362" i="17"/>
  <c r="M1363" i="17"/>
  <c r="M1364" i="17"/>
  <c r="M1365" i="17"/>
  <c r="M1366" i="17"/>
  <c r="M1367" i="17"/>
  <c r="M1368" i="17"/>
  <c r="M1369" i="17"/>
  <c r="M1370" i="17"/>
  <c r="M1371" i="17"/>
  <c r="M1372" i="17"/>
  <c r="M1373" i="17"/>
  <c r="M1374" i="17"/>
  <c r="M1375" i="17"/>
  <c r="M1376" i="17"/>
  <c r="M1377" i="17"/>
  <c r="M1378" i="17"/>
  <c r="M1379" i="17"/>
  <c r="M1380" i="17"/>
  <c r="M1381" i="17"/>
  <c r="M1382" i="17"/>
  <c r="M1383" i="17"/>
  <c r="M1384" i="17"/>
  <c r="M1385" i="17"/>
  <c r="M1386" i="17"/>
  <c r="M1387" i="17"/>
  <c r="M1388" i="17"/>
  <c r="M1389" i="17"/>
  <c r="M1390" i="17"/>
  <c r="M1391" i="17"/>
  <c r="M1392" i="17"/>
  <c r="M1393" i="17"/>
  <c r="M1394" i="17"/>
  <c r="M1395" i="17"/>
  <c r="M1396" i="17"/>
  <c r="M1397" i="17"/>
  <c r="M1398" i="17"/>
  <c r="M1399" i="17"/>
  <c r="M1400" i="17"/>
  <c r="M1401" i="17"/>
  <c r="M1402" i="17"/>
  <c r="M1403" i="17"/>
  <c r="M1404" i="17"/>
  <c r="M1405" i="17"/>
  <c r="M1406" i="17"/>
  <c r="M1407" i="17"/>
  <c r="M1408" i="17"/>
  <c r="M1409" i="17"/>
  <c r="M1410" i="17"/>
  <c r="M1411" i="17"/>
  <c r="M1412" i="17"/>
  <c r="M1413" i="17"/>
  <c r="M1414" i="17"/>
  <c r="M1415" i="17"/>
  <c r="M1416" i="17"/>
  <c r="M1417" i="17"/>
  <c r="M1418" i="17"/>
  <c r="M1419" i="17"/>
  <c r="M1420" i="17"/>
  <c r="M1421" i="17"/>
  <c r="M1422" i="17"/>
  <c r="M1423" i="17"/>
  <c r="M1424" i="17"/>
  <c r="M1425" i="17"/>
  <c r="M1426" i="17"/>
  <c r="M1427" i="17"/>
  <c r="M1428" i="17"/>
  <c r="M1429" i="17"/>
  <c r="M1430" i="17"/>
  <c r="M1431" i="17"/>
  <c r="M1432" i="17"/>
  <c r="M1433" i="17"/>
  <c r="M1434" i="17"/>
  <c r="M1435" i="17"/>
  <c r="M1436" i="17"/>
  <c r="M1437" i="17"/>
  <c r="M1438" i="17"/>
  <c r="M1439" i="17"/>
  <c r="M1440" i="17"/>
  <c r="M1441" i="17"/>
  <c r="M1442" i="17"/>
  <c r="M1443" i="17"/>
  <c r="M1444" i="17"/>
  <c r="M1445" i="17"/>
  <c r="M1446" i="17"/>
  <c r="M1447" i="17"/>
  <c r="M1448" i="17"/>
  <c r="M1449" i="17"/>
  <c r="M1450" i="17"/>
  <c r="M1451" i="17"/>
  <c r="M1452" i="17"/>
  <c r="M1453" i="17"/>
  <c r="M1454" i="17"/>
  <c r="M1455" i="17"/>
  <c r="M1456" i="17"/>
  <c r="M1457" i="17"/>
  <c r="M1458" i="17"/>
  <c r="M1459" i="17"/>
  <c r="M1460" i="17"/>
  <c r="M1461" i="17"/>
  <c r="M1462" i="17"/>
  <c r="M1463" i="17"/>
  <c r="M1464" i="17"/>
  <c r="M1465" i="17"/>
  <c r="M1466" i="17"/>
  <c r="M1467" i="17"/>
  <c r="M1468" i="17"/>
  <c r="M1469" i="17"/>
  <c r="M1470" i="17"/>
  <c r="M1471" i="17"/>
  <c r="M1472" i="17"/>
  <c r="M1473" i="17"/>
  <c r="M1474" i="17"/>
  <c r="M1475" i="17"/>
  <c r="M1476" i="17"/>
  <c r="M1477" i="17"/>
  <c r="M1478" i="17"/>
  <c r="M1479" i="17"/>
  <c r="M1480" i="17"/>
  <c r="M1481" i="17"/>
  <c r="M1482" i="17"/>
  <c r="M1483" i="17"/>
  <c r="M1484" i="17"/>
  <c r="M1485" i="17"/>
  <c r="M1486" i="17"/>
  <c r="M1487" i="17"/>
  <c r="M1488" i="17"/>
  <c r="M1489" i="17"/>
  <c r="M1490" i="17"/>
  <c r="M1491" i="17"/>
  <c r="M1492" i="17"/>
  <c r="M1493" i="17"/>
  <c r="M1494" i="17"/>
  <c r="M1495" i="17"/>
  <c r="M1496" i="17"/>
  <c r="M1497" i="17"/>
  <c r="M1498" i="17"/>
  <c r="M1499" i="17"/>
  <c r="M1500" i="17"/>
  <c r="M1501" i="17"/>
  <c r="M1502" i="17"/>
  <c r="M1503" i="17"/>
  <c r="M1504" i="17"/>
  <c r="M1505" i="17"/>
  <c r="M1506" i="17"/>
  <c r="M1507" i="17"/>
  <c r="M1508" i="17"/>
  <c r="M1509" i="17"/>
  <c r="M1510" i="17"/>
  <c r="M1511" i="17"/>
  <c r="M1512" i="17"/>
  <c r="M1513" i="17"/>
  <c r="M1514" i="17"/>
  <c r="M1515" i="17"/>
  <c r="M1516" i="17"/>
  <c r="M1517" i="17"/>
  <c r="M1518" i="17"/>
  <c r="M1519" i="17"/>
  <c r="M1520" i="17"/>
  <c r="M1521" i="17"/>
  <c r="M1522" i="17"/>
  <c r="M1523" i="17"/>
  <c r="M1524" i="17"/>
  <c r="M1525" i="17"/>
  <c r="M1526" i="17"/>
  <c r="M1527" i="17"/>
  <c r="M1528" i="17"/>
  <c r="M1529" i="17"/>
  <c r="M1530" i="17"/>
  <c r="M1531" i="17"/>
  <c r="M1532" i="17"/>
  <c r="M1533" i="17"/>
  <c r="M1534" i="17"/>
  <c r="M1535" i="17"/>
  <c r="M1536" i="17"/>
  <c r="M1537" i="17"/>
  <c r="M1538" i="17"/>
  <c r="M1539" i="17"/>
  <c r="M1540" i="17"/>
  <c r="M1541" i="17"/>
  <c r="M1542" i="17"/>
  <c r="M1543" i="17"/>
  <c r="M1544" i="17"/>
  <c r="M1545" i="17"/>
  <c r="M1546" i="17"/>
  <c r="M1547" i="17"/>
  <c r="M1548" i="17"/>
  <c r="M1549" i="17"/>
  <c r="M1550" i="17"/>
  <c r="M1551" i="17"/>
  <c r="M1552" i="17"/>
  <c r="M1553" i="17"/>
  <c r="M1554" i="17"/>
  <c r="M1555" i="17"/>
  <c r="M1556" i="17"/>
  <c r="M1557" i="17"/>
  <c r="M1558" i="17"/>
  <c r="M1559" i="17"/>
  <c r="M1560" i="17"/>
  <c r="M1561" i="17"/>
  <c r="M1562" i="17"/>
  <c r="M1563" i="17"/>
  <c r="M1564" i="17"/>
  <c r="M1565" i="17"/>
  <c r="M1566" i="17"/>
  <c r="M1567" i="17"/>
  <c r="M1568" i="17"/>
  <c r="M1569" i="17"/>
  <c r="M1570" i="17"/>
  <c r="M1571" i="17"/>
  <c r="M1572" i="17"/>
  <c r="M1573" i="17"/>
  <c r="M1574" i="17"/>
  <c r="M1575" i="17"/>
  <c r="M1576" i="17"/>
  <c r="M1577" i="17"/>
  <c r="M1578" i="17"/>
  <c r="M1579" i="17"/>
  <c r="M1580" i="17"/>
  <c r="M1581" i="17"/>
  <c r="M1582" i="17"/>
  <c r="M1583" i="17"/>
  <c r="M1584" i="17"/>
  <c r="M1585" i="17"/>
  <c r="M1586" i="17"/>
  <c r="M1587" i="17"/>
  <c r="M1588" i="17"/>
  <c r="M1589" i="17"/>
  <c r="M1590" i="17"/>
  <c r="M1591" i="17"/>
  <c r="M1592" i="17"/>
  <c r="M1593" i="17"/>
  <c r="M1594" i="17"/>
  <c r="M1595" i="17"/>
  <c r="M1596" i="17"/>
  <c r="M1597" i="17"/>
  <c r="M1598" i="17"/>
  <c r="M1599" i="17"/>
  <c r="M1600" i="17"/>
  <c r="M1601" i="17"/>
  <c r="M1602" i="17"/>
  <c r="M1603" i="17"/>
  <c r="M1604" i="17"/>
  <c r="M1605" i="17"/>
  <c r="M1606" i="17"/>
  <c r="M1607" i="17"/>
  <c r="M1608" i="17"/>
  <c r="M1609" i="17"/>
  <c r="M1610" i="17"/>
  <c r="M1611" i="17"/>
  <c r="M1612" i="17"/>
  <c r="M1613" i="17"/>
  <c r="M1614" i="17"/>
  <c r="M1615" i="17"/>
  <c r="M1616" i="17"/>
  <c r="M1617" i="17"/>
  <c r="M1618" i="17"/>
  <c r="M1619" i="17"/>
  <c r="M1620" i="17"/>
  <c r="M1621" i="17"/>
  <c r="M1622" i="17"/>
  <c r="M1623" i="17"/>
  <c r="M1624" i="17"/>
  <c r="M1625" i="17"/>
  <c r="M1626" i="17"/>
  <c r="M1627" i="17"/>
  <c r="M1628" i="17"/>
  <c r="M1629" i="17"/>
  <c r="M1630" i="17"/>
  <c r="M1631" i="17"/>
  <c r="M1632" i="17"/>
  <c r="M1633" i="17"/>
  <c r="M1634" i="17"/>
  <c r="M1635" i="17"/>
  <c r="M1636" i="17"/>
  <c r="M1637" i="17"/>
  <c r="M1638" i="17"/>
  <c r="M1639" i="17"/>
  <c r="M1640" i="17"/>
  <c r="M1641" i="17"/>
  <c r="M1642" i="17"/>
  <c r="M1643" i="17"/>
  <c r="M1644" i="17"/>
  <c r="M1645" i="17"/>
  <c r="M1646" i="17"/>
  <c r="M1647" i="17"/>
  <c r="M1648" i="17"/>
  <c r="M1649" i="17"/>
  <c r="M1650" i="17"/>
  <c r="M1651" i="17"/>
  <c r="M1652" i="17"/>
  <c r="M1653" i="17"/>
  <c r="M1654" i="17"/>
  <c r="M1655" i="17"/>
  <c r="M1656" i="17"/>
  <c r="M1657" i="17"/>
  <c r="M1658" i="17"/>
  <c r="M1659" i="17"/>
  <c r="M1660" i="17"/>
  <c r="M1661" i="17"/>
  <c r="M1662" i="17"/>
  <c r="M1663" i="17"/>
  <c r="M1664" i="17"/>
  <c r="M1665" i="17"/>
  <c r="M1666" i="17"/>
  <c r="M1667" i="17"/>
  <c r="M1668" i="17"/>
  <c r="M1669" i="17"/>
  <c r="M1670" i="17"/>
  <c r="M1671" i="17"/>
  <c r="M1672" i="17"/>
  <c r="M1673" i="17"/>
  <c r="M1674" i="17"/>
  <c r="M1675" i="17"/>
  <c r="M1676" i="17"/>
  <c r="M1677" i="17"/>
  <c r="M1678" i="17"/>
  <c r="M1679" i="17"/>
  <c r="M1680" i="17"/>
  <c r="M1681" i="17"/>
  <c r="M1682" i="17"/>
  <c r="M1683" i="17"/>
  <c r="M1684" i="17"/>
  <c r="M1685" i="17"/>
  <c r="M1686" i="17"/>
  <c r="M1687" i="17"/>
  <c r="M1688" i="17"/>
  <c r="M1689" i="17"/>
  <c r="M1690" i="17"/>
  <c r="M1691" i="17"/>
  <c r="M1692" i="17"/>
  <c r="M1693" i="17"/>
  <c r="M1694" i="17"/>
  <c r="M1695" i="17"/>
  <c r="M1696" i="17"/>
  <c r="M1697" i="17"/>
  <c r="M1698" i="17"/>
  <c r="M1699" i="17"/>
  <c r="M1700" i="17"/>
  <c r="M1701" i="17"/>
  <c r="M1702" i="17"/>
  <c r="M1703" i="17"/>
  <c r="M1704" i="17"/>
  <c r="M1705" i="17"/>
  <c r="M1706" i="17"/>
  <c r="M1707" i="17"/>
  <c r="M1708" i="17"/>
  <c r="M1709" i="17"/>
  <c r="M1710" i="17"/>
  <c r="M1711" i="17"/>
  <c r="M1712" i="17"/>
  <c r="M1713" i="17"/>
  <c r="M1714" i="17"/>
  <c r="M1715" i="17"/>
  <c r="M1716" i="17"/>
  <c r="M1717" i="17"/>
  <c r="M1718" i="17"/>
  <c r="M1719" i="17"/>
  <c r="M1720" i="17"/>
  <c r="M1721" i="17"/>
  <c r="M1722" i="17"/>
  <c r="M1723" i="17"/>
  <c r="M1724" i="17"/>
  <c r="M1725" i="17"/>
  <c r="M1726" i="17"/>
  <c r="M1727" i="17"/>
  <c r="M1728" i="17"/>
  <c r="M1729" i="17"/>
  <c r="M1730" i="17"/>
  <c r="M1731" i="17"/>
  <c r="M1732" i="17"/>
  <c r="M1733" i="17"/>
  <c r="M1734" i="17"/>
  <c r="M1735" i="17"/>
  <c r="M1736" i="17"/>
  <c r="M1737" i="17"/>
  <c r="M1738" i="17"/>
  <c r="M1739" i="17"/>
  <c r="M1740" i="17"/>
  <c r="M1741" i="17"/>
  <c r="M1742" i="17"/>
  <c r="M1743" i="17"/>
  <c r="M1744" i="17"/>
  <c r="M1745" i="17"/>
  <c r="M1746" i="17"/>
  <c r="M1747" i="17"/>
  <c r="M1748" i="17"/>
  <c r="M1749" i="17"/>
  <c r="M1750" i="17"/>
  <c r="M1751" i="17"/>
  <c r="M1752" i="17"/>
  <c r="M1753" i="17"/>
  <c r="M1754" i="17"/>
  <c r="M1755" i="17"/>
  <c r="M1756" i="17"/>
  <c r="M1757" i="17"/>
  <c r="M1758" i="17"/>
  <c r="M1759" i="17"/>
  <c r="M1760" i="17"/>
  <c r="M1761" i="17"/>
  <c r="M1762" i="17"/>
  <c r="M1763" i="17"/>
  <c r="M1764" i="17"/>
  <c r="M1765" i="17"/>
  <c r="M1766" i="17"/>
  <c r="M1767" i="17"/>
  <c r="M1768" i="17"/>
  <c r="M1769" i="17"/>
  <c r="M1770" i="17"/>
  <c r="M1771" i="17"/>
  <c r="M1772" i="17"/>
  <c r="M1773" i="17"/>
  <c r="M1774" i="17"/>
  <c r="M1775" i="17"/>
  <c r="M1776" i="17"/>
  <c r="M1777" i="17"/>
  <c r="M1778" i="17"/>
  <c r="M1779" i="17"/>
  <c r="M1780" i="17"/>
  <c r="M1781" i="17"/>
  <c r="M1782" i="17"/>
  <c r="M1783" i="17"/>
  <c r="M1784" i="17"/>
  <c r="M1785" i="17"/>
  <c r="M1786" i="17"/>
  <c r="M1787" i="17"/>
  <c r="M1788" i="17"/>
  <c r="M1789" i="17"/>
  <c r="M1790" i="17"/>
  <c r="M1791" i="17"/>
  <c r="M1792" i="17"/>
  <c r="M1793" i="17"/>
  <c r="M1794" i="17"/>
  <c r="M1795" i="17"/>
  <c r="M1796" i="17"/>
  <c r="M1797" i="17"/>
  <c r="M1798" i="17"/>
  <c r="M1799" i="17"/>
  <c r="M1800" i="17"/>
  <c r="M1801" i="17"/>
  <c r="M1802" i="17"/>
  <c r="M1803" i="17"/>
  <c r="M1804" i="17"/>
  <c r="M1805" i="17"/>
  <c r="M1806" i="17"/>
  <c r="M1807" i="17"/>
  <c r="M1808" i="17"/>
  <c r="M1809" i="17"/>
  <c r="M1810" i="17"/>
  <c r="M1811" i="17"/>
  <c r="M1812" i="17"/>
  <c r="M1813" i="17"/>
  <c r="M1814" i="17"/>
  <c r="M1815" i="17"/>
  <c r="M1816" i="17"/>
  <c r="M1817" i="17"/>
  <c r="M1818" i="17"/>
  <c r="M1819" i="17"/>
  <c r="M1820" i="17"/>
  <c r="M1821" i="17"/>
  <c r="M1822" i="17"/>
  <c r="M1823" i="17"/>
  <c r="M1824" i="17"/>
  <c r="M1825" i="17"/>
  <c r="M1826" i="17"/>
  <c r="M1827" i="17"/>
  <c r="M1828" i="17"/>
  <c r="M1829" i="17"/>
  <c r="M1830" i="17"/>
  <c r="M1831" i="17"/>
  <c r="M1832" i="17"/>
  <c r="M1833" i="17"/>
  <c r="M1834" i="17"/>
  <c r="M1835" i="17"/>
  <c r="M1836" i="17"/>
  <c r="M1837" i="17"/>
  <c r="M1838" i="17"/>
  <c r="M1839" i="17"/>
  <c r="M1840" i="17"/>
  <c r="M1841" i="17"/>
  <c r="M1842" i="17"/>
  <c r="M1843" i="17"/>
  <c r="M1844" i="17"/>
  <c r="M1845" i="17"/>
  <c r="M1846" i="17"/>
  <c r="M1847" i="17"/>
  <c r="M1848" i="17"/>
  <c r="M1849" i="17"/>
  <c r="M1850" i="17"/>
  <c r="M1851" i="17"/>
  <c r="M1852" i="17"/>
  <c r="M1853" i="17"/>
  <c r="M1854" i="17"/>
  <c r="M1855" i="17"/>
  <c r="M1856" i="17"/>
  <c r="M1857" i="17"/>
  <c r="M1858" i="17"/>
  <c r="M1859" i="17"/>
  <c r="M1860" i="17"/>
  <c r="M1861" i="17"/>
  <c r="M1862" i="17"/>
  <c r="M1863" i="17"/>
  <c r="M1864" i="17"/>
  <c r="M1865" i="17"/>
  <c r="M1866" i="17"/>
  <c r="M1867" i="17"/>
  <c r="M1868" i="17"/>
  <c r="M1869" i="17"/>
  <c r="M1870" i="17"/>
  <c r="M1871" i="17"/>
  <c r="M1872" i="17"/>
  <c r="M1873" i="17"/>
  <c r="M1874" i="17"/>
  <c r="M1875" i="17"/>
  <c r="M1876" i="17"/>
  <c r="M1877" i="17"/>
  <c r="M1878" i="17"/>
  <c r="M1879" i="17"/>
  <c r="M1880" i="17"/>
  <c r="M1881" i="17"/>
  <c r="M1882" i="17"/>
  <c r="M1883" i="17"/>
  <c r="M1884" i="17"/>
  <c r="M1885" i="17"/>
  <c r="M1886" i="17"/>
  <c r="M1887" i="17"/>
  <c r="M1888" i="17"/>
  <c r="M1889" i="17"/>
  <c r="M1890" i="17"/>
  <c r="M1891" i="17"/>
  <c r="M1892" i="17"/>
  <c r="M1893" i="17"/>
  <c r="M1894" i="17"/>
  <c r="M1895" i="17"/>
  <c r="M1896" i="17"/>
  <c r="M1897" i="17"/>
  <c r="M1898" i="17"/>
  <c r="M1899" i="17"/>
  <c r="M1900" i="17"/>
  <c r="M1901" i="17"/>
  <c r="M1902" i="17"/>
  <c r="M1903" i="17"/>
  <c r="M1904" i="17"/>
  <c r="M1905" i="17"/>
  <c r="M1906" i="17"/>
  <c r="M1907" i="17"/>
  <c r="M1908" i="17"/>
  <c r="M1909" i="17"/>
  <c r="M1910" i="17"/>
  <c r="M1911" i="17"/>
  <c r="M1912" i="17"/>
  <c r="M1913" i="17"/>
  <c r="M1914" i="17"/>
  <c r="M1915" i="17"/>
  <c r="M1916" i="17"/>
  <c r="M1917" i="17"/>
  <c r="M1918" i="17"/>
  <c r="M1919" i="17"/>
  <c r="M1920" i="17"/>
  <c r="M1921" i="17"/>
  <c r="M1922" i="17"/>
  <c r="M1923" i="17"/>
  <c r="M1924" i="17"/>
  <c r="M1925" i="17"/>
  <c r="M1926" i="17"/>
  <c r="M1927" i="17"/>
  <c r="M1928" i="17"/>
  <c r="M1929" i="17"/>
  <c r="M1930" i="17"/>
  <c r="M1931" i="17"/>
  <c r="M1932" i="17"/>
  <c r="M1933" i="17"/>
  <c r="M1934" i="17"/>
  <c r="M1935" i="17"/>
  <c r="M1936" i="17"/>
  <c r="M1937" i="17"/>
  <c r="M1938" i="17"/>
  <c r="M1939" i="17"/>
  <c r="M1940" i="17"/>
  <c r="M1941" i="17"/>
  <c r="M1942" i="17"/>
  <c r="M1943" i="17"/>
  <c r="M1944" i="17"/>
  <c r="M1945" i="17"/>
  <c r="M1946" i="17"/>
  <c r="M1947" i="17"/>
  <c r="M1948" i="17"/>
  <c r="M1949" i="17"/>
  <c r="M1950" i="17"/>
  <c r="M1951" i="17"/>
  <c r="M1952" i="17"/>
  <c r="M1953" i="17"/>
  <c r="M1954" i="17"/>
  <c r="M1955" i="17"/>
  <c r="M1956" i="17"/>
  <c r="M1957" i="17"/>
  <c r="M1958" i="17"/>
  <c r="M1959" i="17"/>
  <c r="M1960" i="17"/>
  <c r="M1961" i="17"/>
  <c r="M1962" i="17"/>
  <c r="M1963" i="17"/>
  <c r="M1964" i="17"/>
  <c r="M1965" i="17"/>
  <c r="M1966" i="17"/>
  <c r="M1967" i="17"/>
  <c r="M1968" i="17"/>
  <c r="M1969" i="17"/>
  <c r="M1970" i="17"/>
  <c r="M1971" i="17"/>
  <c r="M1972" i="17"/>
  <c r="M1973" i="17"/>
  <c r="M1974" i="17"/>
  <c r="M1975" i="17"/>
  <c r="M1976" i="17"/>
  <c r="M1977" i="17"/>
  <c r="M1978" i="17"/>
  <c r="M1979" i="17"/>
  <c r="M1980" i="17"/>
  <c r="M1981" i="17"/>
  <c r="M1982" i="17"/>
  <c r="M1983" i="17"/>
  <c r="M1984" i="17"/>
  <c r="M1985" i="17"/>
  <c r="M1986" i="17"/>
  <c r="M1987" i="17"/>
  <c r="M1988" i="17"/>
  <c r="M1989" i="17"/>
  <c r="M1990" i="17"/>
  <c r="M1991" i="17"/>
  <c r="M1992" i="17"/>
  <c r="M1993" i="17"/>
  <c r="M1994" i="17"/>
  <c r="M1995" i="17"/>
  <c r="M1996" i="17"/>
  <c r="M1997" i="17"/>
  <c r="M1998" i="17"/>
  <c r="M1999" i="17"/>
  <c r="M2000" i="17"/>
  <c r="M2001" i="17"/>
  <c r="M2002" i="17"/>
  <c r="M2003" i="17"/>
  <c r="M2004" i="17"/>
  <c r="M2005" i="17"/>
  <c r="M2006" i="17"/>
  <c r="M2007" i="17"/>
  <c r="M2008" i="17"/>
  <c r="M2009" i="17"/>
  <c r="M2010" i="17"/>
  <c r="M2011" i="17"/>
  <c r="M2012" i="17"/>
  <c r="M2013" i="17"/>
  <c r="M2014" i="17"/>
  <c r="M2015" i="17"/>
  <c r="M2016" i="17"/>
  <c r="M2017" i="17"/>
  <c r="M2018" i="17"/>
  <c r="M2019" i="17"/>
  <c r="M2020" i="17"/>
  <c r="M2021" i="17"/>
  <c r="M2022" i="17"/>
  <c r="M2023" i="17"/>
  <c r="M2024" i="17"/>
  <c r="M2025" i="17"/>
  <c r="M2026" i="17"/>
  <c r="M2027" i="17"/>
  <c r="M2028" i="17"/>
  <c r="M2029" i="17"/>
  <c r="M2030" i="17"/>
  <c r="M2031" i="17"/>
  <c r="M2032" i="17"/>
  <c r="M2033" i="17"/>
  <c r="M2034" i="17"/>
  <c r="M2035" i="17"/>
  <c r="M2036" i="17"/>
  <c r="M2037" i="17"/>
  <c r="M2038" i="17"/>
  <c r="M2039" i="17"/>
  <c r="M2040" i="17"/>
  <c r="M2041" i="17"/>
  <c r="M2042" i="17"/>
  <c r="M2043" i="17"/>
  <c r="M2044" i="17"/>
  <c r="M2045" i="17"/>
  <c r="M2046" i="17"/>
  <c r="M2047" i="17"/>
  <c r="M2048" i="17"/>
  <c r="M2049" i="17"/>
  <c r="M2050" i="17"/>
  <c r="M2051" i="17"/>
  <c r="M2052" i="17"/>
  <c r="M2053" i="17"/>
  <c r="M2054" i="17"/>
  <c r="M2055" i="17"/>
  <c r="M2056" i="17"/>
  <c r="M2057" i="17"/>
  <c r="M2058" i="17"/>
  <c r="M2059" i="17"/>
  <c r="M2060" i="17"/>
  <c r="M2061" i="17"/>
  <c r="M2062" i="17"/>
  <c r="M2063" i="17"/>
  <c r="M2064" i="17"/>
  <c r="M2065" i="17"/>
  <c r="M2066" i="17"/>
  <c r="M2067" i="17"/>
  <c r="M2068" i="17"/>
  <c r="M2069" i="17"/>
  <c r="M2070" i="17"/>
  <c r="M2071" i="17"/>
  <c r="M2072" i="17"/>
  <c r="M2073" i="17"/>
  <c r="M2074" i="17"/>
  <c r="M2075" i="17"/>
  <c r="M2076" i="17"/>
  <c r="M2077" i="17"/>
  <c r="M2078" i="17"/>
  <c r="M2079" i="17"/>
  <c r="M2080" i="17"/>
  <c r="M2081" i="17"/>
  <c r="M2082" i="17"/>
  <c r="M2083" i="17"/>
  <c r="M2084" i="17"/>
  <c r="M2085" i="17"/>
  <c r="M2086" i="17"/>
  <c r="M2087" i="17"/>
  <c r="M2088" i="17"/>
  <c r="M2089" i="17"/>
  <c r="M2090" i="17"/>
  <c r="M2091" i="17"/>
  <c r="M2092" i="17"/>
  <c r="M2093" i="17"/>
  <c r="M2094" i="17"/>
  <c r="M2095" i="17"/>
  <c r="M2096" i="17"/>
  <c r="M2097" i="17"/>
  <c r="M2098" i="17"/>
  <c r="M2099" i="17"/>
  <c r="M2100" i="17"/>
  <c r="M2101" i="17"/>
  <c r="M2102" i="17"/>
  <c r="M2103" i="17"/>
  <c r="M2104" i="17"/>
  <c r="M2105" i="17"/>
  <c r="M2106" i="17"/>
  <c r="M2107" i="17"/>
  <c r="M2108" i="17"/>
  <c r="M2109" i="17"/>
  <c r="M2110" i="17"/>
  <c r="M2111" i="17"/>
  <c r="M2112" i="17"/>
  <c r="M2113" i="17"/>
  <c r="M2114" i="17"/>
  <c r="M2115" i="17"/>
  <c r="M2116" i="17"/>
  <c r="M2117" i="17"/>
  <c r="M2118" i="17"/>
  <c r="M2119" i="17"/>
  <c r="M2120" i="17"/>
  <c r="M2121" i="17"/>
  <c r="M2122" i="17"/>
  <c r="M2123" i="17"/>
  <c r="M2124" i="17"/>
  <c r="M2125" i="17"/>
  <c r="M2126" i="17"/>
  <c r="M2127" i="17"/>
  <c r="M2128" i="17"/>
  <c r="M2129" i="17"/>
  <c r="M2130" i="17"/>
  <c r="M2131" i="17"/>
  <c r="M2132" i="17"/>
  <c r="M2133" i="17"/>
  <c r="M2134" i="17"/>
  <c r="M2135" i="17"/>
  <c r="M2136" i="17"/>
  <c r="M2137" i="17"/>
  <c r="M2138" i="17"/>
  <c r="M2139" i="17"/>
  <c r="M2140" i="17"/>
  <c r="M2141" i="17"/>
  <c r="M2142" i="17"/>
  <c r="M2143" i="17"/>
  <c r="M2144" i="17"/>
  <c r="M2145" i="17"/>
  <c r="M2146" i="17"/>
  <c r="M2147" i="17"/>
  <c r="M2148" i="17"/>
  <c r="M2149" i="17"/>
  <c r="M2150" i="17"/>
  <c r="M2151" i="17"/>
  <c r="M2152" i="17"/>
  <c r="M2153" i="17"/>
  <c r="M2154" i="17"/>
  <c r="M2155" i="17"/>
  <c r="M2156" i="17"/>
  <c r="M2157" i="17"/>
  <c r="M2158" i="17"/>
  <c r="M2159" i="17"/>
  <c r="M2160" i="17"/>
  <c r="M2161" i="17"/>
  <c r="M2162" i="17"/>
  <c r="M2163" i="17"/>
  <c r="M2164" i="17"/>
  <c r="M2165" i="17"/>
  <c r="M2166" i="17"/>
  <c r="M2167" i="17"/>
  <c r="M2168" i="17"/>
  <c r="M2169" i="17"/>
  <c r="M2170" i="17"/>
  <c r="M2171" i="17"/>
  <c r="M2172" i="17"/>
  <c r="M2173" i="17"/>
  <c r="M2174" i="17"/>
  <c r="M2175" i="17"/>
  <c r="M2176" i="17"/>
  <c r="M2177" i="17"/>
  <c r="M2178" i="17"/>
  <c r="M2179" i="17"/>
  <c r="M2180" i="17"/>
  <c r="M2181" i="17"/>
  <c r="M2182" i="17"/>
  <c r="M2183" i="17"/>
  <c r="M2184" i="17"/>
  <c r="M2185" i="17"/>
  <c r="M2186" i="17"/>
  <c r="M2187" i="17"/>
  <c r="M2188" i="17"/>
  <c r="M2189" i="17"/>
  <c r="M2190" i="17"/>
  <c r="M2191" i="17"/>
  <c r="M2192" i="17"/>
  <c r="M2193" i="17"/>
  <c r="M2194" i="17"/>
  <c r="M2195" i="17"/>
  <c r="M2196" i="17"/>
  <c r="M2197" i="17"/>
  <c r="M2198" i="17"/>
  <c r="M2199" i="17"/>
  <c r="M2200" i="17"/>
  <c r="M2201" i="17"/>
  <c r="M2202" i="17"/>
  <c r="M2203" i="17"/>
  <c r="M2204" i="17"/>
  <c r="M2205" i="17"/>
  <c r="M2206" i="17"/>
  <c r="M2207" i="17"/>
  <c r="M2208" i="17"/>
  <c r="M2209" i="17"/>
  <c r="M2210" i="17"/>
  <c r="M2211" i="17"/>
  <c r="M2212" i="17"/>
  <c r="M2213" i="17"/>
  <c r="M2214" i="17"/>
  <c r="M2215" i="17"/>
  <c r="M2216" i="17"/>
  <c r="M2217" i="17"/>
  <c r="M2218" i="17"/>
  <c r="M2219" i="17"/>
  <c r="M2220" i="17"/>
  <c r="M2221" i="17"/>
  <c r="M2222" i="17"/>
  <c r="M2223" i="17"/>
  <c r="M2224" i="17"/>
  <c r="M2225" i="17"/>
  <c r="M2226" i="17"/>
  <c r="M2227" i="17"/>
  <c r="M2228" i="17"/>
  <c r="M2229" i="17"/>
  <c r="M2230" i="17"/>
  <c r="M2231" i="17"/>
  <c r="M2232" i="17"/>
  <c r="M2233" i="17"/>
  <c r="M2234" i="17"/>
  <c r="M2235" i="17"/>
  <c r="M2236" i="17"/>
  <c r="M2237" i="17"/>
  <c r="M2238" i="17"/>
  <c r="M2239" i="17"/>
  <c r="M2240" i="17"/>
  <c r="M2241" i="17"/>
  <c r="M2242" i="17"/>
  <c r="M2243" i="17"/>
  <c r="M2244" i="17"/>
  <c r="M2245" i="17"/>
  <c r="M2246" i="17"/>
  <c r="M2247" i="17"/>
  <c r="M2248" i="17"/>
  <c r="M2249" i="17"/>
  <c r="M2250" i="17"/>
  <c r="M2251" i="17"/>
  <c r="M2252" i="17"/>
  <c r="M2253" i="17"/>
  <c r="M2254" i="17"/>
  <c r="M2255" i="17"/>
  <c r="M2256" i="17"/>
  <c r="M2257" i="17"/>
  <c r="M2258" i="17"/>
  <c r="M2259" i="17"/>
  <c r="M2260" i="17"/>
  <c r="M2261" i="17"/>
  <c r="M2262" i="17"/>
  <c r="M2263" i="17"/>
  <c r="M2264" i="17"/>
  <c r="M2265" i="17"/>
  <c r="M2266" i="17"/>
  <c r="M2267" i="17"/>
  <c r="M2268" i="17"/>
  <c r="M2269" i="17"/>
  <c r="M2270" i="17"/>
  <c r="M2271" i="17"/>
  <c r="M2272" i="17"/>
  <c r="M2273" i="17"/>
  <c r="M2274" i="17"/>
  <c r="M2275" i="17"/>
  <c r="M2276" i="17"/>
  <c r="M2277" i="17"/>
  <c r="M2278" i="17"/>
  <c r="M2279" i="17"/>
  <c r="M2280" i="17"/>
  <c r="M2281" i="17"/>
  <c r="M2282" i="17"/>
  <c r="M2283" i="17"/>
  <c r="M2284" i="17"/>
  <c r="M2285" i="17"/>
  <c r="M2286" i="17"/>
  <c r="M2287" i="17"/>
  <c r="M2288" i="17"/>
  <c r="M2289" i="17"/>
  <c r="M2290" i="17"/>
  <c r="M2291" i="17"/>
  <c r="M2292" i="17"/>
  <c r="M2293" i="17"/>
  <c r="M2294" i="17"/>
  <c r="M2295" i="17"/>
  <c r="M2296" i="17"/>
  <c r="M2297" i="17"/>
  <c r="M2298" i="17"/>
  <c r="M2299" i="17"/>
  <c r="M2300" i="17"/>
  <c r="M2301" i="17"/>
  <c r="M2302" i="17"/>
  <c r="M2303" i="17"/>
  <c r="M2304" i="17"/>
  <c r="M2305" i="17"/>
  <c r="M2306" i="17"/>
  <c r="M2307" i="17"/>
  <c r="M2308" i="17"/>
  <c r="M2309" i="17"/>
  <c r="M2310" i="17"/>
  <c r="M2311" i="17"/>
  <c r="M2312" i="17"/>
  <c r="M2313" i="17"/>
  <c r="M2314" i="17"/>
  <c r="M2315" i="17"/>
  <c r="M2316" i="17"/>
  <c r="M2317" i="17"/>
  <c r="M2318" i="17"/>
  <c r="M2319" i="17"/>
  <c r="M2320" i="17"/>
  <c r="M2321" i="17"/>
  <c r="M2322" i="17"/>
  <c r="M2323" i="17"/>
  <c r="M2324" i="17"/>
  <c r="M2325" i="17"/>
  <c r="M2326" i="17"/>
  <c r="M2327" i="17"/>
  <c r="M2328" i="17"/>
  <c r="M2329" i="17"/>
  <c r="M2330" i="17"/>
  <c r="M2331" i="17"/>
  <c r="M2332" i="17"/>
  <c r="M2333" i="17"/>
  <c r="M2334" i="17"/>
  <c r="M2335" i="17"/>
  <c r="M2336" i="17"/>
  <c r="M2337" i="17"/>
  <c r="M2338" i="17"/>
  <c r="M2339" i="17"/>
  <c r="M2340" i="17"/>
  <c r="M2341" i="17"/>
  <c r="M2342" i="17"/>
  <c r="M2343" i="17"/>
  <c r="M2344" i="17"/>
  <c r="M2345" i="17"/>
  <c r="M2346" i="17"/>
  <c r="M2347" i="17"/>
  <c r="M2348" i="17"/>
  <c r="M2349" i="17"/>
  <c r="M2350" i="17"/>
  <c r="M2351" i="17"/>
  <c r="M2352" i="17"/>
  <c r="M2353" i="17"/>
  <c r="M2354" i="17"/>
  <c r="M2355" i="17"/>
  <c r="M2356" i="17"/>
  <c r="M2357" i="17"/>
  <c r="M2358" i="17"/>
  <c r="M2359" i="17"/>
  <c r="M2360" i="17"/>
  <c r="M2361" i="17"/>
  <c r="M2362" i="17"/>
  <c r="M2363" i="17"/>
  <c r="M2364" i="17"/>
  <c r="M2365" i="17"/>
  <c r="M2366" i="17"/>
  <c r="M2367" i="17"/>
  <c r="M2368" i="17"/>
  <c r="M2369" i="17"/>
  <c r="M2370" i="17"/>
  <c r="M2371" i="17"/>
  <c r="M2372" i="17"/>
  <c r="M2373" i="17"/>
  <c r="M2374" i="17"/>
  <c r="M2375" i="17"/>
  <c r="M2376" i="17"/>
  <c r="M2377" i="17"/>
  <c r="M2378" i="17"/>
  <c r="M2379" i="17"/>
  <c r="M2380" i="17"/>
  <c r="M2381" i="17"/>
  <c r="M2382" i="17"/>
  <c r="M2383" i="17"/>
  <c r="M2384" i="17"/>
  <c r="M2385" i="17"/>
  <c r="M2386" i="17"/>
  <c r="M2387" i="17"/>
  <c r="M2388" i="17"/>
  <c r="M2389" i="17"/>
  <c r="M2390" i="17"/>
  <c r="M2391" i="17"/>
  <c r="M2392" i="17"/>
  <c r="M2393" i="17"/>
  <c r="M2394" i="17"/>
  <c r="M2395" i="17"/>
  <c r="M2396" i="17"/>
  <c r="M2397" i="17"/>
  <c r="M2398" i="17"/>
  <c r="M2399" i="17"/>
  <c r="M2400" i="17"/>
  <c r="M2401" i="17"/>
  <c r="M2402" i="17"/>
  <c r="M2403" i="17"/>
  <c r="M2404" i="17"/>
  <c r="M2405" i="17"/>
  <c r="M2406" i="17"/>
  <c r="M2407" i="17"/>
  <c r="M2408" i="17"/>
  <c r="M2409" i="17"/>
  <c r="M2410" i="17"/>
  <c r="M2411" i="17"/>
  <c r="M2412" i="17"/>
  <c r="M2413" i="17"/>
  <c r="M2414" i="17"/>
  <c r="M2415" i="17"/>
  <c r="M2416" i="17"/>
  <c r="M2417" i="17"/>
  <c r="M2418" i="17"/>
  <c r="M2419" i="17"/>
  <c r="M2420" i="17"/>
  <c r="M2421" i="17"/>
  <c r="M2422" i="17"/>
  <c r="M2423" i="17"/>
  <c r="M2424" i="17"/>
  <c r="M2425" i="17"/>
  <c r="M2426" i="17"/>
  <c r="M2427" i="17"/>
  <c r="M2428" i="17"/>
  <c r="M2429" i="17"/>
  <c r="M2430" i="17"/>
  <c r="M2431" i="17"/>
  <c r="M2432" i="17"/>
  <c r="M2433" i="17"/>
  <c r="M2434" i="17"/>
  <c r="M2435" i="17"/>
  <c r="M2436" i="17"/>
  <c r="M2437" i="17"/>
  <c r="M2438" i="17"/>
  <c r="M2439" i="17"/>
  <c r="M2440" i="17"/>
  <c r="M2441" i="17"/>
  <c r="M2442" i="17"/>
  <c r="M2443" i="17"/>
  <c r="M2444" i="17"/>
  <c r="M2445" i="17"/>
  <c r="M2446" i="17"/>
  <c r="M2447" i="17"/>
  <c r="M2448" i="17"/>
  <c r="M2449" i="17"/>
  <c r="M2450" i="17"/>
  <c r="M2451" i="17"/>
  <c r="M2452" i="17"/>
  <c r="M2453" i="17"/>
  <c r="M2454" i="17"/>
  <c r="M2455" i="17"/>
  <c r="M2456" i="17"/>
  <c r="M2457" i="17"/>
  <c r="M2458" i="17"/>
  <c r="M2459" i="17"/>
  <c r="M2460" i="17"/>
  <c r="M2461" i="17"/>
  <c r="M2462" i="17"/>
  <c r="M2463" i="17"/>
  <c r="M2464" i="17"/>
  <c r="M2465" i="17"/>
  <c r="M2466" i="17"/>
  <c r="M2467" i="17"/>
  <c r="M2468" i="17"/>
  <c r="M2469" i="17"/>
  <c r="M2470" i="17"/>
  <c r="M2471" i="17"/>
  <c r="M2472" i="17"/>
  <c r="M2473" i="17"/>
  <c r="M2474" i="17"/>
  <c r="M2475" i="17"/>
  <c r="M2476" i="17"/>
  <c r="M2477" i="17"/>
  <c r="M2478" i="17"/>
  <c r="M2479" i="17"/>
  <c r="M2480" i="17"/>
  <c r="M2481" i="17"/>
  <c r="M2482" i="17"/>
  <c r="M2483" i="17"/>
  <c r="M2484" i="17"/>
  <c r="M2485" i="17"/>
  <c r="M2486" i="17"/>
  <c r="M2487" i="17"/>
  <c r="M2488" i="17"/>
  <c r="M2489" i="17"/>
  <c r="M2490" i="17"/>
  <c r="M2491" i="17"/>
  <c r="M2492" i="17"/>
  <c r="M2493" i="17"/>
  <c r="M2494" i="17"/>
  <c r="M2495" i="17"/>
  <c r="M2496" i="17"/>
  <c r="M2497" i="17"/>
  <c r="M2498" i="17"/>
  <c r="M2499" i="17"/>
  <c r="M2500" i="17"/>
  <c r="M2501" i="17"/>
  <c r="M2502" i="17"/>
  <c r="M2503" i="17"/>
  <c r="M2504" i="17"/>
  <c r="M2505" i="17"/>
  <c r="M2506" i="17"/>
  <c r="M2507" i="17"/>
  <c r="M2508" i="17"/>
  <c r="M2509" i="17"/>
  <c r="M2510" i="17"/>
  <c r="M2511" i="17"/>
  <c r="M2512" i="17"/>
  <c r="M2513" i="17"/>
  <c r="M2514" i="17"/>
  <c r="M2515" i="17"/>
  <c r="M2516" i="17"/>
  <c r="M2517" i="17"/>
  <c r="M2518" i="17"/>
  <c r="M2519" i="17"/>
  <c r="M2520" i="17"/>
  <c r="M2521" i="17"/>
  <c r="M2522" i="17"/>
  <c r="M2523" i="17"/>
  <c r="M2524" i="17"/>
  <c r="M2525" i="17"/>
  <c r="M2526" i="17"/>
  <c r="M2527" i="17"/>
  <c r="M2528" i="17"/>
  <c r="M2529" i="17"/>
  <c r="M2530" i="17"/>
  <c r="M2531" i="17"/>
  <c r="M2532" i="17"/>
  <c r="M2533" i="17"/>
  <c r="M2534" i="17"/>
  <c r="M2535" i="17"/>
  <c r="M2536" i="17"/>
  <c r="M2537" i="17"/>
  <c r="M2538" i="17"/>
  <c r="M2539" i="17"/>
  <c r="M2540" i="17"/>
  <c r="M2541" i="17"/>
  <c r="M2542" i="17"/>
  <c r="M2543" i="17"/>
  <c r="M2544" i="17"/>
  <c r="M2545" i="17"/>
  <c r="M2546" i="17"/>
  <c r="M2547" i="17"/>
  <c r="M2548" i="17"/>
  <c r="M2549" i="17"/>
  <c r="M2550" i="17"/>
  <c r="M2551" i="17"/>
  <c r="M2552" i="17"/>
  <c r="M2553" i="17"/>
  <c r="M2554" i="17"/>
  <c r="M2555" i="17"/>
  <c r="M2556" i="17"/>
  <c r="M2557" i="17"/>
  <c r="M2558" i="17"/>
  <c r="M2559" i="17"/>
  <c r="M2560" i="17"/>
  <c r="M2561" i="17"/>
  <c r="M2562" i="17"/>
  <c r="M2563" i="17"/>
  <c r="M2564" i="17"/>
  <c r="M2565" i="17"/>
  <c r="M2566" i="17"/>
  <c r="M2567" i="17"/>
  <c r="M2568" i="17"/>
  <c r="M2569" i="17"/>
  <c r="M2570" i="17"/>
  <c r="M2571" i="17"/>
  <c r="M2572" i="17"/>
  <c r="M2573" i="17"/>
  <c r="M2574" i="17"/>
  <c r="M2575" i="17"/>
  <c r="M2576" i="17"/>
  <c r="M2577" i="17"/>
  <c r="M2578" i="17"/>
  <c r="M2579" i="17"/>
  <c r="M2580" i="17"/>
  <c r="M2581" i="17"/>
  <c r="M2582" i="17"/>
  <c r="M2583" i="17"/>
  <c r="M2584" i="17"/>
  <c r="M2585" i="17"/>
  <c r="M2586" i="17"/>
  <c r="M2587" i="17"/>
  <c r="M2588" i="17"/>
  <c r="M2589" i="17"/>
  <c r="M2590" i="17"/>
  <c r="M2591" i="17"/>
  <c r="M2592" i="17"/>
  <c r="M2593" i="17"/>
  <c r="M2594" i="17"/>
  <c r="M2595" i="17"/>
  <c r="M2596" i="17"/>
  <c r="M2597" i="17"/>
  <c r="M2598" i="17"/>
  <c r="M2599" i="17"/>
  <c r="M2600" i="17"/>
  <c r="M2601" i="17"/>
  <c r="M2602" i="17"/>
  <c r="M2603" i="17"/>
  <c r="M2604" i="17"/>
  <c r="M2605" i="17"/>
  <c r="M2606" i="17"/>
  <c r="M2607" i="17"/>
  <c r="M2608" i="17"/>
  <c r="M2609" i="17"/>
  <c r="M2610" i="17"/>
  <c r="M2611" i="17"/>
  <c r="M2612" i="17"/>
  <c r="M2" i="17"/>
  <c r="I17" i="21" l="1"/>
  <c r="I7" i="21"/>
  <c r="H2" i="23" s="1"/>
  <c r="J6" i="21"/>
  <c r="J13" i="21"/>
  <c r="J14" i="21"/>
  <c r="J15" i="21"/>
  <c r="J18" i="21" s="1"/>
  <c r="J12" i="21"/>
  <c r="J16" i="21"/>
  <c r="J37" i="21"/>
  <c r="J34" i="21"/>
  <c r="J36" i="21"/>
  <c r="J35" i="21"/>
  <c r="C8" i="23"/>
  <c r="J17" i="21" l="1"/>
  <c r="J7" i="21"/>
  <c r="I2" i="23" s="1"/>
  <c r="K6" i="21"/>
  <c r="K13" i="21"/>
  <c r="K12" i="21"/>
  <c r="K14" i="21"/>
  <c r="K15" i="21"/>
  <c r="K18" i="21" s="1"/>
  <c r="K16" i="21"/>
  <c r="K36" i="21"/>
  <c r="K35" i="21"/>
  <c r="K37" i="21"/>
  <c r="K34" i="21"/>
  <c r="A12" i="23"/>
  <c r="K17" i="21" l="1"/>
  <c r="J19" i="23"/>
  <c r="H17" i="23"/>
  <c r="F15" i="23"/>
  <c r="D13" i="23"/>
  <c r="D6" i="23" s="1"/>
  <c r="D8" i="23" s="1"/>
  <c r="I18" i="23"/>
  <c r="G16" i="23"/>
  <c r="E14" i="23"/>
  <c r="K7" i="21"/>
  <c r="J2" i="23" s="1"/>
  <c r="L6" i="21"/>
  <c r="L13" i="21"/>
  <c r="L14" i="21"/>
  <c r="L15" i="21"/>
  <c r="L18" i="21" s="1"/>
  <c r="L16" i="21"/>
  <c r="L12" i="21"/>
  <c r="L37" i="21"/>
  <c r="L34" i="21"/>
  <c r="L36" i="21"/>
  <c r="L35" i="21"/>
  <c r="K20" i="23"/>
  <c r="M22" i="23"/>
  <c r="L21" i="23"/>
  <c r="O24" i="23"/>
  <c r="N23" i="23"/>
  <c r="P25" i="23"/>
  <c r="AB26" i="17"/>
  <c r="AB102" i="17"/>
  <c r="AB184" i="17"/>
  <c r="AB81" i="17"/>
  <c r="AB167" i="17"/>
  <c r="AB5" i="17"/>
  <c r="Z5" i="17"/>
  <c r="AB145" i="17"/>
  <c r="AB224" i="17"/>
  <c r="AB122" i="17"/>
  <c r="AB207" i="17"/>
  <c r="L17" i="21" l="1"/>
  <c r="L7" i="21"/>
  <c r="K2" i="23" s="1"/>
  <c r="N6" i="21"/>
  <c r="M6" i="21"/>
  <c r="M12" i="21"/>
  <c r="M17" i="21" s="1"/>
  <c r="M13" i="21"/>
  <c r="M14" i="21"/>
  <c r="M15" i="21"/>
  <c r="M18" i="21" s="1"/>
  <c r="M16" i="21"/>
  <c r="M36" i="21"/>
  <c r="M35" i="21"/>
  <c r="M37" i="21"/>
  <c r="M34" i="21"/>
  <c r="X5" i="17"/>
  <c r="Y6" i="17" s="1"/>
  <c r="AC210" i="17"/>
  <c r="AC222" i="17"/>
  <c r="AC209" i="17"/>
  <c r="AC213" i="17"/>
  <c r="AC217" i="17"/>
  <c r="AC221" i="17"/>
  <c r="AC220" i="17"/>
  <c r="AC212" i="17"/>
  <c r="AC214" i="17"/>
  <c r="AC215" i="17"/>
  <c r="AC223" i="17"/>
  <c r="AC207" i="17"/>
  <c r="AC208" i="17"/>
  <c r="AC218" i="17"/>
  <c r="AC211" i="17"/>
  <c r="AC219" i="17"/>
  <c r="AC216" i="17"/>
  <c r="AC147" i="17"/>
  <c r="AC155" i="17"/>
  <c r="AC146" i="17"/>
  <c r="AC150" i="17"/>
  <c r="AC154" i="17"/>
  <c r="AC158" i="17"/>
  <c r="AC162" i="17"/>
  <c r="AC166" i="17"/>
  <c r="AC153" i="17"/>
  <c r="AC161" i="17"/>
  <c r="AC145" i="17"/>
  <c r="AC151" i="17"/>
  <c r="AC163" i="17"/>
  <c r="AC152" i="17"/>
  <c r="AC160" i="17"/>
  <c r="AC149" i="17"/>
  <c r="AC165" i="17"/>
  <c r="AC148" i="17"/>
  <c r="AC156" i="17"/>
  <c r="AC164" i="17"/>
  <c r="AC157" i="17"/>
  <c r="AC159" i="17"/>
  <c r="AA8" i="17"/>
  <c r="AA12" i="17"/>
  <c r="AA16" i="17"/>
  <c r="AA20" i="17"/>
  <c r="AA24" i="17"/>
  <c r="AA21" i="17"/>
  <c r="AA13" i="17"/>
  <c r="AA23" i="17"/>
  <c r="AA15" i="17"/>
  <c r="AA7" i="17"/>
  <c r="AA6" i="17"/>
  <c r="AA10" i="17"/>
  <c r="AA14" i="17"/>
  <c r="AA18" i="17"/>
  <c r="AA22" i="17"/>
  <c r="AA25" i="17"/>
  <c r="AA9" i="17"/>
  <c r="AA19" i="17"/>
  <c r="AA5" i="17"/>
  <c r="AA17" i="17"/>
  <c r="AA11" i="17"/>
  <c r="AC170" i="17"/>
  <c r="AC182" i="17"/>
  <c r="AC178" i="17"/>
  <c r="AC169" i="17"/>
  <c r="AC173" i="17"/>
  <c r="AC177" i="17"/>
  <c r="AC181" i="17"/>
  <c r="AC167" i="17"/>
  <c r="AC176" i="17"/>
  <c r="AC168" i="17"/>
  <c r="AC175" i="17"/>
  <c r="AC183" i="17"/>
  <c r="AC180" i="17"/>
  <c r="AC174" i="17"/>
  <c r="AC171" i="17"/>
  <c r="AC179" i="17"/>
  <c r="AC172" i="17"/>
  <c r="AC193" i="17"/>
  <c r="AC201" i="17"/>
  <c r="AC184" i="17"/>
  <c r="AC188" i="17"/>
  <c r="AC192" i="17"/>
  <c r="AC196" i="17"/>
  <c r="AC200" i="17"/>
  <c r="AC204" i="17"/>
  <c r="AC187" i="17"/>
  <c r="AC195" i="17"/>
  <c r="AC203" i="17"/>
  <c r="AC197" i="17"/>
  <c r="AC190" i="17"/>
  <c r="AC198" i="17"/>
  <c r="AC206" i="17"/>
  <c r="AC199" i="17"/>
  <c r="AC205" i="17"/>
  <c r="AC186" i="17"/>
  <c r="AC194" i="17"/>
  <c r="AC202" i="17"/>
  <c r="AC191" i="17"/>
  <c r="AC185" i="17"/>
  <c r="AC189" i="17"/>
  <c r="AC28" i="17"/>
  <c r="AC37" i="17"/>
  <c r="AC29" i="17"/>
  <c r="AC39" i="17"/>
  <c r="AC31" i="17"/>
  <c r="AC26" i="17"/>
  <c r="AC38" i="17"/>
  <c r="AC34" i="17"/>
  <c r="AC30" i="17"/>
  <c r="AC41" i="17"/>
  <c r="AC27" i="17"/>
  <c r="AC36" i="17"/>
  <c r="AC33" i="17"/>
  <c r="AC35" i="17"/>
  <c r="AC40" i="17"/>
  <c r="AC32" i="17"/>
  <c r="AC130" i="17"/>
  <c r="AC134" i="17"/>
  <c r="AC138" i="17"/>
  <c r="AC123" i="17"/>
  <c r="AC127" i="17"/>
  <c r="AC131" i="17"/>
  <c r="AC135" i="17"/>
  <c r="AC139" i="17"/>
  <c r="AC143" i="17"/>
  <c r="AC144" i="17"/>
  <c r="AC136" i="17"/>
  <c r="AC128" i="17"/>
  <c r="AC126" i="17"/>
  <c r="AC129" i="17"/>
  <c r="AC137" i="17"/>
  <c r="AC122" i="17"/>
  <c r="AC132" i="17"/>
  <c r="AC142" i="17"/>
  <c r="AC125" i="17"/>
  <c r="AC133" i="17"/>
  <c r="AC141" i="17"/>
  <c r="AC140" i="17"/>
  <c r="AC124" i="17"/>
  <c r="AC225" i="17"/>
  <c r="AC229" i="17"/>
  <c r="AC233" i="17"/>
  <c r="AC237" i="17"/>
  <c r="AC241" i="17"/>
  <c r="AC228" i="17"/>
  <c r="AC236" i="17"/>
  <c r="AC226" i="17"/>
  <c r="AC234" i="17"/>
  <c r="AC242" i="17"/>
  <c r="AC227" i="17"/>
  <c r="AC235" i="17"/>
  <c r="AC224" i="17"/>
  <c r="AC240" i="17"/>
  <c r="AC238" i="17"/>
  <c r="AC231" i="17"/>
  <c r="AC239" i="17"/>
  <c r="AC232" i="17"/>
  <c r="AC230" i="17"/>
  <c r="AC7" i="17"/>
  <c r="AC21" i="17"/>
  <c r="AC17" i="17"/>
  <c r="AC19" i="17"/>
  <c r="AC11" i="17"/>
  <c r="AC6" i="17"/>
  <c r="AC10" i="17"/>
  <c r="AC14" i="17"/>
  <c r="AC18" i="17"/>
  <c r="AC22" i="17"/>
  <c r="AC5" i="17"/>
  <c r="AC25" i="17"/>
  <c r="AC13" i="17"/>
  <c r="AC9" i="17"/>
  <c r="AC15" i="17"/>
  <c r="AC8" i="17"/>
  <c r="AC16" i="17"/>
  <c r="AC24" i="17"/>
  <c r="AC23" i="17"/>
  <c r="AC12" i="17"/>
  <c r="AC20" i="17"/>
  <c r="AC90" i="17"/>
  <c r="AC85" i="17"/>
  <c r="AC89" i="17"/>
  <c r="AC93" i="17"/>
  <c r="AC97" i="17"/>
  <c r="AC101" i="17"/>
  <c r="AC88" i="17"/>
  <c r="AC96" i="17"/>
  <c r="AC94" i="17"/>
  <c r="AC98" i="17"/>
  <c r="AC87" i="17"/>
  <c r="AC95" i="17"/>
  <c r="AC84" i="17"/>
  <c r="AC100" i="17"/>
  <c r="AC86" i="17"/>
  <c r="AC82" i="17"/>
  <c r="AC83" i="17"/>
  <c r="AC91" i="17"/>
  <c r="AC99" i="17"/>
  <c r="AC92" i="17"/>
  <c r="AC81" i="17"/>
  <c r="AC103" i="17"/>
  <c r="AC107" i="17"/>
  <c r="AC119" i="17"/>
  <c r="AC104" i="17"/>
  <c r="AC108" i="17"/>
  <c r="AC112" i="17"/>
  <c r="AC116" i="17"/>
  <c r="AC120" i="17"/>
  <c r="AC117" i="17"/>
  <c r="AC109" i="17"/>
  <c r="AC115" i="17"/>
  <c r="AC106" i="17"/>
  <c r="AC114" i="17"/>
  <c r="AC102" i="17"/>
  <c r="AC121" i="17"/>
  <c r="AC105" i="17"/>
  <c r="AC111" i="17"/>
  <c r="AC110" i="17"/>
  <c r="AC118" i="17"/>
  <c r="AC113" i="17"/>
  <c r="AB62" i="17"/>
  <c r="AB42" i="17"/>
  <c r="M7" i="21" l="1"/>
  <c r="L2" i="23" s="1"/>
  <c r="N7" i="21"/>
  <c r="M2" i="23" s="1"/>
  <c r="N13" i="21"/>
  <c r="N14" i="21"/>
  <c r="N15" i="21"/>
  <c r="N18" i="21" s="1"/>
  <c r="N12" i="21"/>
  <c r="N17" i="21" s="1"/>
  <c r="N16" i="21"/>
  <c r="N37" i="21"/>
  <c r="N34" i="21"/>
  <c r="N36" i="21"/>
  <c r="N35" i="21"/>
  <c r="A28" i="23"/>
  <c r="Y12" i="17"/>
  <c r="AE12" i="17" s="1"/>
  <c r="Y22" i="17"/>
  <c r="AE22" i="17" s="1"/>
  <c r="Y16" i="17"/>
  <c r="AE16" i="17" s="1"/>
  <c r="Y23" i="17"/>
  <c r="AE23" i="17" s="1"/>
  <c r="Y17" i="17"/>
  <c r="AE17" i="17" s="1"/>
  <c r="Y11" i="17"/>
  <c r="AE11" i="17" s="1"/>
  <c r="Y7" i="17"/>
  <c r="AE7" i="17" s="1"/>
  <c r="Y14" i="17"/>
  <c r="AE14" i="17" s="1"/>
  <c r="Y9" i="17"/>
  <c r="AE9" i="17" s="1"/>
  <c r="Y25" i="17"/>
  <c r="AE25" i="17" s="1"/>
  <c r="Y8" i="17"/>
  <c r="AE8" i="17" s="1"/>
  <c r="Y24" i="17"/>
  <c r="AE24" i="17" s="1"/>
  <c r="Y19" i="17"/>
  <c r="AE19" i="17" s="1"/>
  <c r="Y20" i="17"/>
  <c r="AE20" i="17" s="1"/>
  <c r="Y15" i="17"/>
  <c r="AE15" i="17" s="1"/>
  <c r="Y10" i="17"/>
  <c r="AE10" i="17" s="1"/>
  <c r="Y18" i="17"/>
  <c r="AE18" i="17" s="1"/>
  <c r="Y5" i="17"/>
  <c r="AE5" i="17" s="1"/>
  <c r="Y13" i="17"/>
  <c r="AE13" i="17" s="1"/>
  <c r="Y21" i="17"/>
  <c r="AE21" i="17" s="1"/>
  <c r="AE6" i="17"/>
  <c r="AC66" i="17"/>
  <c r="AC74" i="17"/>
  <c r="AC76" i="17"/>
  <c r="AC63" i="17"/>
  <c r="AC67" i="17"/>
  <c r="AC79" i="17"/>
  <c r="AC75" i="17"/>
  <c r="AC71" i="17"/>
  <c r="AC64" i="17"/>
  <c r="AC78" i="17"/>
  <c r="AC70" i="17"/>
  <c r="AC80" i="17"/>
  <c r="AC72" i="17"/>
  <c r="AC65" i="17"/>
  <c r="AC69" i="17"/>
  <c r="AC62" i="17"/>
  <c r="AC77" i="17"/>
  <c r="AC73" i="17"/>
  <c r="AC68" i="17"/>
  <c r="AC49" i="17"/>
  <c r="AC61" i="17"/>
  <c r="AC57" i="17"/>
  <c r="AC46" i="17"/>
  <c r="AC50" i="17"/>
  <c r="AC54" i="17"/>
  <c r="AC58" i="17"/>
  <c r="AC42" i="17"/>
  <c r="AC55" i="17"/>
  <c r="AC47" i="17"/>
  <c r="AC53" i="17"/>
  <c r="AC45" i="17"/>
  <c r="AC44" i="17"/>
  <c r="AC48" i="17"/>
  <c r="AC52" i="17"/>
  <c r="AC56" i="17"/>
  <c r="AC60" i="17"/>
  <c r="AC59" i="17"/>
  <c r="AC51" i="17"/>
  <c r="AC43" i="17"/>
  <c r="K35" i="23" l="1"/>
  <c r="P40" i="23"/>
  <c r="AH41" i="23"/>
  <c r="Q41" i="23"/>
  <c r="H32" i="23"/>
  <c r="I33" i="23"/>
  <c r="J34" i="23"/>
  <c r="E29" i="23"/>
  <c r="E6" i="23" s="1"/>
  <c r="G31" i="23"/>
  <c r="O39" i="23"/>
  <c r="M37" i="23"/>
  <c r="L36" i="23"/>
  <c r="F30" i="23"/>
  <c r="N38" i="23"/>
  <c r="E8" i="23" l="1"/>
  <c r="A44" i="23" l="1"/>
  <c r="O54" i="23" l="1"/>
  <c r="AH56" i="23"/>
  <c r="J49" i="23"/>
  <c r="N53" i="23"/>
  <c r="H47" i="23"/>
  <c r="M52" i="23"/>
  <c r="R57" i="23"/>
  <c r="L51" i="23"/>
  <c r="Q56" i="23"/>
  <c r="AI57" i="23"/>
  <c r="K50" i="23"/>
  <c r="P55" i="23"/>
  <c r="F45" i="23"/>
  <c r="F6" i="23" s="1"/>
  <c r="G46" i="23"/>
  <c r="I48" i="23"/>
  <c r="X42" i="17"/>
  <c r="F8" i="23" l="1"/>
  <c r="Y43" i="17"/>
  <c r="Y49" i="17"/>
  <c r="Y57" i="17"/>
  <c r="Y48" i="17"/>
  <c r="Y56" i="17"/>
  <c r="Y45" i="17"/>
  <c r="Y51" i="17"/>
  <c r="Y59" i="17"/>
  <c r="Y50" i="17"/>
  <c r="Y58" i="17"/>
  <c r="Y44" i="17"/>
  <c r="Y42" i="17"/>
  <c r="Y47" i="17"/>
  <c r="Y53" i="17"/>
  <c r="Y61" i="17"/>
  <c r="Y52" i="17"/>
  <c r="Y60" i="17"/>
  <c r="Y46" i="17"/>
  <c r="Y55" i="17"/>
  <c r="Y54" i="17"/>
  <c r="A60" i="23" l="1"/>
  <c r="AH71" i="23" l="1"/>
  <c r="J64" i="23"/>
  <c r="H62" i="23"/>
  <c r="S73" i="23"/>
  <c r="AJ73" i="23"/>
  <c r="AI72" i="23"/>
  <c r="K65" i="23"/>
  <c r="Q71" i="23"/>
  <c r="P70" i="23"/>
  <c r="R72" i="23"/>
  <c r="G61" i="23"/>
  <c r="G6" i="23" s="1"/>
  <c r="M67" i="23"/>
  <c r="O69" i="23"/>
  <c r="N68" i="23"/>
  <c r="L66" i="23"/>
  <c r="I63" i="23"/>
  <c r="X62" i="17"/>
  <c r="Y64" i="17" l="1"/>
  <c r="Y69" i="17"/>
  <c r="Y75" i="17"/>
  <c r="Y80" i="17"/>
  <c r="Y74" i="17"/>
  <c r="Y70" i="17"/>
  <c r="Y79" i="17"/>
  <c r="Y68" i="17"/>
  <c r="Y72" i="17"/>
  <c r="Y65" i="17"/>
  <c r="Y78" i="17"/>
  <c r="Y63" i="17"/>
  <c r="Y71" i="17"/>
  <c r="Y62" i="17"/>
  <c r="Y73" i="17"/>
  <c r="Y77" i="17"/>
  <c r="Y66" i="17"/>
  <c r="Y67" i="17"/>
  <c r="Y76" i="17"/>
  <c r="G8" i="23"/>
  <c r="A76" i="23" l="1"/>
  <c r="N83" i="23" l="1"/>
  <c r="M82" i="23"/>
  <c r="J79" i="23"/>
  <c r="K80" i="23"/>
  <c r="O84" i="23"/>
  <c r="I78" i="23"/>
  <c r="Q86" i="23"/>
  <c r="H77" i="23"/>
  <c r="H6" i="23" s="1"/>
  <c r="AK89" i="23"/>
  <c r="T89" i="23"/>
  <c r="S88" i="23"/>
  <c r="P85" i="23"/>
  <c r="L81" i="23"/>
  <c r="AI87" i="23"/>
  <c r="AH86" i="23"/>
  <c r="R87" i="23"/>
  <c r="AJ88" i="23"/>
  <c r="X81" i="17"/>
  <c r="H8" i="23" l="1"/>
  <c r="Y86" i="17"/>
  <c r="Y98" i="17"/>
  <c r="Y87" i="17"/>
  <c r="Y88" i="17"/>
  <c r="Y99" i="17"/>
  <c r="Y89" i="17"/>
  <c r="Y94" i="17"/>
  <c r="Y93" i="17"/>
  <c r="Y92" i="17"/>
  <c r="Y82" i="17"/>
  <c r="Y95" i="17"/>
  <c r="Y100" i="17"/>
  <c r="Y90" i="17"/>
  <c r="Y85" i="17"/>
  <c r="Y96" i="17"/>
  <c r="Y83" i="17"/>
  <c r="Y81" i="17"/>
  <c r="Y101" i="17"/>
  <c r="Y91" i="17"/>
  <c r="Y84" i="17"/>
  <c r="Y97" i="17"/>
  <c r="X26" i="17"/>
  <c r="A92" i="23" l="1"/>
  <c r="Y29" i="17"/>
  <c r="Y26" i="17"/>
  <c r="Y32" i="17"/>
  <c r="Y37" i="17"/>
  <c r="Y40" i="17"/>
  <c r="Y31" i="17"/>
  <c r="Y28" i="17"/>
  <c r="Y41" i="17"/>
  <c r="Y38" i="17"/>
  <c r="Y35" i="17"/>
  <c r="Y39" i="17"/>
  <c r="Y36" i="17"/>
  <c r="Y34" i="17"/>
  <c r="Y33" i="17"/>
  <c r="Y30" i="17"/>
  <c r="Y27" i="17"/>
  <c r="Q101" i="23" l="1"/>
  <c r="U105" i="23"/>
  <c r="AL105" i="23"/>
  <c r="T104" i="23"/>
  <c r="M97" i="23"/>
  <c r="I93" i="23"/>
  <c r="I6" i="23" s="1"/>
  <c r="R102" i="23"/>
  <c r="P100" i="23"/>
  <c r="N98" i="23"/>
  <c r="K95" i="23"/>
  <c r="AH101" i="23"/>
  <c r="J94" i="23"/>
  <c r="AJ103" i="23"/>
  <c r="L96" i="23"/>
  <c r="AK104" i="23"/>
  <c r="S103" i="23"/>
  <c r="AI102" i="23"/>
  <c r="O99" i="23"/>
  <c r="X102" i="17"/>
  <c r="I8" i="23" l="1"/>
  <c r="Y104" i="17"/>
  <c r="Y111" i="17"/>
  <c r="Y114" i="17"/>
  <c r="Y118" i="17"/>
  <c r="Y120" i="17"/>
  <c r="Y106" i="17"/>
  <c r="Y103" i="17"/>
  <c r="Y119" i="17"/>
  <c r="Y108" i="17"/>
  <c r="Y113" i="17"/>
  <c r="Y117" i="17"/>
  <c r="Y107" i="17"/>
  <c r="Y102" i="17"/>
  <c r="Y116" i="17"/>
  <c r="Y121" i="17"/>
  <c r="Y110" i="17"/>
  <c r="Y112" i="17"/>
  <c r="Y115" i="17"/>
  <c r="Y105" i="17"/>
  <c r="Y109" i="17"/>
  <c r="A108" i="23" l="1"/>
  <c r="J109" i="23" s="1"/>
  <c r="X122" i="17" l="1"/>
  <c r="AJ118" i="23"/>
  <c r="N113" i="23"/>
  <c r="J6" i="23"/>
  <c r="J8" i="23" s="1"/>
  <c r="AI117" i="23"/>
  <c r="P115" i="23"/>
  <c r="Q116" i="23"/>
  <c r="AL120" i="23"/>
  <c r="M112" i="23"/>
  <c r="S118" i="23"/>
  <c r="U120" i="23"/>
  <c r="L111" i="23"/>
  <c r="AH116" i="23"/>
  <c r="O114" i="23"/>
  <c r="AK119" i="23"/>
  <c r="R117" i="23"/>
  <c r="AM121" i="23"/>
  <c r="K110" i="23"/>
  <c r="T119" i="23"/>
  <c r="V121" i="23"/>
  <c r="Y128" i="17" l="1"/>
  <c r="Y126" i="17"/>
  <c r="Y138" i="17"/>
  <c r="Y143" i="17"/>
  <c r="Y133" i="17"/>
  <c r="Y137" i="17"/>
  <c r="Y129" i="17"/>
  <c r="Y136" i="17"/>
  <c r="Y127" i="17"/>
  <c r="Y144" i="17"/>
  <c r="Y134" i="17"/>
  <c r="Y124" i="17"/>
  <c r="Y131" i="17"/>
  <c r="Y135" i="17"/>
  <c r="Y122" i="17"/>
  <c r="Y139" i="17"/>
  <c r="Y123" i="17"/>
  <c r="Y125" i="17"/>
  <c r="Y130" i="17"/>
  <c r="Y132" i="17"/>
  <c r="Y142" i="17"/>
  <c r="Y140" i="17"/>
  <c r="Y141" i="17"/>
  <c r="A124" i="23" l="1"/>
  <c r="M127" i="23" l="1"/>
  <c r="K125" i="23"/>
  <c r="K6" i="23" s="1"/>
  <c r="N128" i="23"/>
  <c r="L126" i="23"/>
  <c r="AH131" i="23"/>
  <c r="O129" i="23"/>
  <c r="AL135" i="23"/>
  <c r="AI132" i="23"/>
  <c r="AM136" i="23"/>
  <c r="AJ133" i="23"/>
  <c r="AK134" i="23"/>
  <c r="P130" i="23"/>
  <c r="AN137" i="23"/>
  <c r="T134" i="23"/>
  <c r="U135" i="23"/>
  <c r="Q131" i="23"/>
  <c r="V136" i="23"/>
  <c r="R132" i="23"/>
  <c r="S133" i="23"/>
  <c r="W137" i="23"/>
  <c r="X145" i="17"/>
  <c r="K8" i="23" l="1"/>
  <c r="Y153" i="17"/>
  <c r="Y162" i="17"/>
  <c r="Y160" i="17"/>
  <c r="Y165" i="17"/>
  <c r="Y150" i="17"/>
  <c r="Y157" i="17"/>
  <c r="Y158" i="17"/>
  <c r="Y149" i="17"/>
  <c r="Y164" i="17"/>
  <c r="Y146" i="17"/>
  <c r="Y161" i="17"/>
  <c r="Y147" i="17"/>
  <c r="Y145" i="17"/>
  <c r="Y152" i="17"/>
  <c r="Y154" i="17"/>
  <c r="Y166" i="17"/>
  <c r="Y159" i="17"/>
  <c r="Y163" i="17"/>
  <c r="Y155" i="17"/>
  <c r="Y148" i="17"/>
  <c r="Y151" i="17"/>
  <c r="Y156" i="17"/>
  <c r="A140" i="23" l="1"/>
  <c r="AO153" i="23" l="1"/>
  <c r="Q146" i="23"/>
  <c r="T149" i="23"/>
  <c r="U150" i="23"/>
  <c r="N143" i="23"/>
  <c r="AL150" i="23"/>
  <c r="S148" i="23"/>
  <c r="V151" i="23"/>
  <c r="L141" i="23"/>
  <c r="L6" i="23" s="1"/>
  <c r="AJ148" i="23"/>
  <c r="AK149" i="23"/>
  <c r="AI147" i="23"/>
  <c r="X153" i="23"/>
  <c r="AH146" i="23"/>
  <c r="W152" i="23"/>
  <c r="M142" i="23"/>
  <c r="R147" i="23"/>
  <c r="O144" i="23"/>
  <c r="P145" i="23"/>
  <c r="AN152" i="23"/>
  <c r="AM151" i="23"/>
  <c r="X167" i="17"/>
  <c r="Z26" i="17"/>
  <c r="Z62" i="17"/>
  <c r="Z81" i="17"/>
  <c r="Z102" i="17"/>
  <c r="Z122" i="17"/>
  <c r="Z184" i="17"/>
  <c r="Z224" i="17"/>
  <c r="Y170" i="17" l="1"/>
  <c r="Y173" i="17"/>
  <c r="Y175" i="17"/>
  <c r="Y183" i="17"/>
  <c r="Y172" i="17"/>
  <c r="Y167" i="17"/>
  <c r="Y180" i="17"/>
  <c r="Y171" i="17"/>
  <c r="Y174" i="17"/>
  <c r="Y168" i="17"/>
  <c r="Y169" i="17"/>
  <c r="Y181" i="17"/>
  <c r="Y176" i="17"/>
  <c r="Y179" i="17"/>
  <c r="Y182" i="17"/>
  <c r="Y177" i="17"/>
  <c r="Y178" i="17"/>
  <c r="L8" i="23"/>
  <c r="Z42" i="17"/>
  <c r="AA54" i="17" s="1"/>
  <c r="AE54" i="17" s="1"/>
  <c r="Z145" i="17"/>
  <c r="AA161" i="17" s="1"/>
  <c r="AE161" i="17" s="1"/>
  <c r="Z167" i="17"/>
  <c r="AA170" i="17" s="1"/>
  <c r="Z207" i="17"/>
  <c r="AA212" i="17" s="1"/>
  <c r="AA235" i="17"/>
  <c r="AA229" i="17"/>
  <c r="AA232" i="17"/>
  <c r="AA233" i="17"/>
  <c r="AA240" i="17"/>
  <c r="AA231" i="17"/>
  <c r="AA230" i="17"/>
  <c r="AA227" i="17"/>
  <c r="AA224" i="17"/>
  <c r="AA226" i="17"/>
  <c r="AA241" i="17"/>
  <c r="AA234" i="17"/>
  <c r="AA228" i="17"/>
  <c r="AA225" i="17"/>
  <c r="AA242" i="17"/>
  <c r="AA236" i="17"/>
  <c r="AA239" i="17"/>
  <c r="AA238" i="17"/>
  <c r="AA237" i="17"/>
  <c r="AA205" i="17"/>
  <c r="AA184" i="17"/>
  <c r="AA202" i="17"/>
  <c r="AA185" i="17"/>
  <c r="AA190" i="17"/>
  <c r="AA187" i="17"/>
  <c r="AA201" i="17"/>
  <c r="AA195" i="17"/>
  <c r="AA197" i="17"/>
  <c r="AA206" i="17"/>
  <c r="AA204" i="17"/>
  <c r="AA193" i="17"/>
  <c r="AA194" i="17"/>
  <c r="AA189" i="17"/>
  <c r="AA199" i="17"/>
  <c r="AA198" i="17"/>
  <c r="AA192" i="17"/>
  <c r="AA191" i="17"/>
  <c r="AA200" i="17"/>
  <c r="AA196" i="17"/>
  <c r="AA186" i="17"/>
  <c r="AA188" i="17"/>
  <c r="AA203" i="17"/>
  <c r="AA74" i="17"/>
  <c r="AE74" i="17" s="1"/>
  <c r="AA79" i="17"/>
  <c r="AE79" i="17" s="1"/>
  <c r="AA72" i="17"/>
  <c r="AE72" i="17" s="1"/>
  <c r="AA78" i="17"/>
  <c r="AE78" i="17" s="1"/>
  <c r="AA71" i="17"/>
  <c r="AE71" i="17" s="1"/>
  <c r="AA64" i="17"/>
  <c r="AE64" i="17" s="1"/>
  <c r="AA62" i="17"/>
  <c r="AE62" i="17" s="1"/>
  <c r="AA69" i="17"/>
  <c r="AE69" i="17" s="1"/>
  <c r="AA66" i="17"/>
  <c r="AE66" i="17" s="1"/>
  <c r="AA67" i="17"/>
  <c r="AE67" i="17" s="1"/>
  <c r="AA73" i="17"/>
  <c r="AE73" i="17" s="1"/>
  <c r="AA77" i="17"/>
  <c r="AE77" i="17" s="1"/>
  <c r="AA75" i="17"/>
  <c r="AE75" i="17" s="1"/>
  <c r="AA76" i="17"/>
  <c r="AE76" i="17" s="1"/>
  <c r="AA70" i="17"/>
  <c r="AE70" i="17" s="1"/>
  <c r="AA68" i="17"/>
  <c r="AE68" i="17" s="1"/>
  <c r="AA65" i="17"/>
  <c r="AE65" i="17" s="1"/>
  <c r="AA63" i="17"/>
  <c r="AE63" i="17" s="1"/>
  <c r="AA80" i="17"/>
  <c r="AE80" i="17" s="1"/>
  <c r="AA32" i="17"/>
  <c r="AE32" i="17" s="1"/>
  <c r="AA28" i="17"/>
  <c r="AE28" i="17" s="1"/>
  <c r="AA39" i="17"/>
  <c r="AE39" i="17" s="1"/>
  <c r="AA26" i="17"/>
  <c r="AE26" i="17" s="1"/>
  <c r="AA31" i="17"/>
  <c r="AE31" i="17" s="1"/>
  <c r="AA35" i="17"/>
  <c r="AE35" i="17" s="1"/>
  <c r="AA33" i="17"/>
  <c r="AE33" i="17" s="1"/>
  <c r="AA30" i="17"/>
  <c r="AE30" i="17" s="1"/>
  <c r="AA29" i="17"/>
  <c r="AE29" i="17" s="1"/>
  <c r="AA40" i="17"/>
  <c r="AE40" i="17" s="1"/>
  <c r="AA38" i="17"/>
  <c r="AE38" i="17" s="1"/>
  <c r="AA34" i="17"/>
  <c r="AE34" i="17" s="1"/>
  <c r="AA37" i="17"/>
  <c r="AE37" i="17" s="1"/>
  <c r="AA41" i="17"/>
  <c r="AE41" i="17" s="1"/>
  <c r="AA36" i="17"/>
  <c r="AE36" i="17" s="1"/>
  <c r="AA27" i="17"/>
  <c r="AE27" i="17" s="1"/>
  <c r="AA137" i="17"/>
  <c r="AE137" i="17" s="1"/>
  <c r="AA136" i="17"/>
  <c r="AE136" i="17" s="1"/>
  <c r="AA144" i="17"/>
  <c r="AE144" i="17" s="1"/>
  <c r="AA124" i="17"/>
  <c r="AE124" i="17" s="1"/>
  <c r="AA135" i="17"/>
  <c r="AE135" i="17" s="1"/>
  <c r="AA128" i="17"/>
  <c r="AE128" i="17" s="1"/>
  <c r="AA123" i="17"/>
  <c r="AE123" i="17" s="1"/>
  <c r="AA126" i="17"/>
  <c r="AE126" i="17" s="1"/>
  <c r="AA132" i="17"/>
  <c r="AE132" i="17" s="1"/>
  <c r="AA138" i="17"/>
  <c r="AE138" i="17" s="1"/>
  <c r="AA141" i="17"/>
  <c r="AE141" i="17" s="1"/>
  <c r="AA133" i="17"/>
  <c r="AE133" i="17" s="1"/>
  <c r="AA129" i="17"/>
  <c r="AE129" i="17" s="1"/>
  <c r="AA127" i="17"/>
  <c r="AE127" i="17" s="1"/>
  <c r="AA134" i="17"/>
  <c r="AE134" i="17" s="1"/>
  <c r="AA131" i="17"/>
  <c r="AE131" i="17" s="1"/>
  <c r="AA122" i="17"/>
  <c r="AE122" i="17" s="1"/>
  <c r="AA139" i="17"/>
  <c r="AE139" i="17" s="1"/>
  <c r="AA125" i="17"/>
  <c r="AE125" i="17" s="1"/>
  <c r="AA130" i="17"/>
  <c r="AE130" i="17" s="1"/>
  <c r="AA142" i="17"/>
  <c r="AE142" i="17" s="1"/>
  <c r="AA140" i="17"/>
  <c r="AE140" i="17" s="1"/>
  <c r="AA143" i="17"/>
  <c r="AE143" i="17" s="1"/>
  <c r="AA103" i="17"/>
  <c r="AE103" i="17" s="1"/>
  <c r="AA108" i="17"/>
  <c r="AE108" i="17" s="1"/>
  <c r="AA117" i="17"/>
  <c r="AE117" i="17" s="1"/>
  <c r="AA102" i="17"/>
  <c r="AE102" i="17" s="1"/>
  <c r="AA121" i="17"/>
  <c r="AE121" i="17" s="1"/>
  <c r="AA104" i="17"/>
  <c r="AE104" i="17" s="1"/>
  <c r="AA114" i="17"/>
  <c r="AE114" i="17" s="1"/>
  <c r="AA118" i="17"/>
  <c r="AE118" i="17" s="1"/>
  <c r="AA115" i="17"/>
  <c r="AE115" i="17" s="1"/>
  <c r="AA105" i="17"/>
  <c r="AE105" i="17" s="1"/>
  <c r="AA109" i="17"/>
  <c r="AE109" i="17" s="1"/>
  <c r="AA119" i="17"/>
  <c r="AE119" i="17" s="1"/>
  <c r="AA113" i="17"/>
  <c r="AE113" i="17" s="1"/>
  <c r="AA107" i="17"/>
  <c r="AE107" i="17" s="1"/>
  <c r="AA116" i="17"/>
  <c r="AE116" i="17" s="1"/>
  <c r="AA110" i="17"/>
  <c r="AE110" i="17" s="1"/>
  <c r="AA111" i="17"/>
  <c r="AE111" i="17" s="1"/>
  <c r="AA112" i="17"/>
  <c r="AE112" i="17" s="1"/>
  <c r="AA120" i="17"/>
  <c r="AE120" i="17" s="1"/>
  <c r="AA106" i="17"/>
  <c r="AE106" i="17" s="1"/>
  <c r="AA99" i="17"/>
  <c r="AE99" i="17" s="1"/>
  <c r="AA94" i="17"/>
  <c r="AE94" i="17" s="1"/>
  <c r="AA92" i="17"/>
  <c r="AE92" i="17" s="1"/>
  <c r="AA95" i="17"/>
  <c r="AE95" i="17" s="1"/>
  <c r="AA90" i="17"/>
  <c r="AE90" i="17" s="1"/>
  <c r="AA87" i="17"/>
  <c r="AE87" i="17" s="1"/>
  <c r="AA96" i="17"/>
  <c r="AE96" i="17" s="1"/>
  <c r="AA86" i="17"/>
  <c r="AE86" i="17" s="1"/>
  <c r="AA101" i="17"/>
  <c r="AE101" i="17" s="1"/>
  <c r="AA98" i="17"/>
  <c r="AE98" i="17" s="1"/>
  <c r="AA97" i="17"/>
  <c r="AE97" i="17" s="1"/>
  <c r="AA88" i="17"/>
  <c r="AE88" i="17" s="1"/>
  <c r="AA89" i="17"/>
  <c r="AE89" i="17" s="1"/>
  <c r="AA93" i="17"/>
  <c r="AE93" i="17" s="1"/>
  <c r="AA82" i="17"/>
  <c r="AE82" i="17" s="1"/>
  <c r="AA100" i="17"/>
  <c r="AE100" i="17" s="1"/>
  <c r="AA85" i="17"/>
  <c r="AE85" i="17" s="1"/>
  <c r="AA83" i="17"/>
  <c r="AE83" i="17" s="1"/>
  <c r="AA81" i="17"/>
  <c r="AE81" i="17" s="1"/>
  <c r="AA91" i="17"/>
  <c r="AE91" i="17" s="1"/>
  <c r="AA84" i="17"/>
  <c r="AE84" i="17" s="1"/>
  <c r="AA43" i="17"/>
  <c r="AE43" i="17" s="1"/>
  <c r="AA57" i="17"/>
  <c r="AE57" i="17" s="1"/>
  <c r="AA56" i="17"/>
  <c r="AE56" i="17" s="1"/>
  <c r="AA51" i="17"/>
  <c r="AE51" i="17" s="1"/>
  <c r="AA50" i="17"/>
  <c r="AE50" i="17" s="1"/>
  <c r="AA53" i="17"/>
  <c r="AE53" i="17" s="1"/>
  <c r="AA52" i="17"/>
  <c r="AE52" i="17" s="1"/>
  <c r="AA46" i="17"/>
  <c r="AE46" i="17" s="1"/>
  <c r="AA44" i="17"/>
  <c r="AE44" i="17" s="1"/>
  <c r="AA49" i="17"/>
  <c r="AE49" i="17" s="1"/>
  <c r="AA48" i="17"/>
  <c r="AE48" i="17" s="1"/>
  <c r="AA45" i="17"/>
  <c r="AE45" i="17" s="1"/>
  <c r="AA59" i="17"/>
  <c r="AE59" i="17" s="1"/>
  <c r="AA58" i="17"/>
  <c r="AE58" i="17" s="1"/>
  <c r="AA47" i="17"/>
  <c r="AE47" i="17" s="1"/>
  <c r="AA61" i="17"/>
  <c r="AE61" i="17" s="1"/>
  <c r="AA60" i="17"/>
  <c r="AE60" i="17" s="1"/>
  <c r="AA55" i="17"/>
  <c r="AE55" i="17" s="1"/>
  <c r="AA42" i="17"/>
  <c r="AE42" i="17" s="1"/>
  <c r="AA145" i="17"/>
  <c r="AE145" i="17" s="1"/>
  <c r="AA221" i="17" l="1"/>
  <c r="AA178" i="17"/>
  <c r="AA213" i="17"/>
  <c r="AA207" i="17"/>
  <c r="AA209" i="17"/>
  <c r="AA210" i="17"/>
  <c r="AA214" i="17"/>
  <c r="AA215" i="17"/>
  <c r="AA208" i="17"/>
  <c r="AA220" i="17"/>
  <c r="AA222" i="17"/>
  <c r="AA219" i="17"/>
  <c r="AA211" i="17"/>
  <c r="AA223" i="17"/>
  <c r="AA217" i="17"/>
  <c r="AA216" i="17"/>
  <c r="AA218" i="17"/>
  <c r="AE170" i="17"/>
  <c r="AE178" i="17"/>
  <c r="A156" i="23"/>
  <c r="AA179" i="17"/>
  <c r="AE179" i="17" s="1"/>
  <c r="AA165" i="17"/>
  <c r="AE165" i="17" s="1"/>
  <c r="AA169" i="17"/>
  <c r="AE169" i="17" s="1"/>
  <c r="AA150" i="17"/>
  <c r="AE150" i="17" s="1"/>
  <c r="AA156" i="17"/>
  <c r="AE156" i="17" s="1"/>
  <c r="AA148" i="17"/>
  <c r="AE148" i="17" s="1"/>
  <c r="AA180" i="17"/>
  <c r="AE180" i="17" s="1"/>
  <c r="AA183" i="17"/>
  <c r="AE183" i="17" s="1"/>
  <c r="AA164" i="17"/>
  <c r="AE164" i="17" s="1"/>
  <c r="AA153" i="17"/>
  <c r="AE153" i="17" s="1"/>
  <c r="AA163" i="17"/>
  <c r="AE163" i="17" s="1"/>
  <c r="AA149" i="17"/>
  <c r="AE149" i="17" s="1"/>
  <c r="AA154" i="17"/>
  <c r="AE154" i="17" s="1"/>
  <c r="AA159" i="17"/>
  <c r="AE159" i="17" s="1"/>
  <c r="AA168" i="17"/>
  <c r="AE168" i="17" s="1"/>
  <c r="AA182" i="17"/>
  <c r="AE182" i="17" s="1"/>
  <c r="AA171" i="17"/>
  <c r="AE171" i="17" s="1"/>
  <c r="AA172" i="17"/>
  <c r="AE172" i="17" s="1"/>
  <c r="AA158" i="17"/>
  <c r="AE158" i="17" s="1"/>
  <c r="AA160" i="17"/>
  <c r="AE160" i="17" s="1"/>
  <c r="AA152" i="17"/>
  <c r="AE152" i="17" s="1"/>
  <c r="AA147" i="17"/>
  <c r="AE147" i="17" s="1"/>
  <c r="AA166" i="17"/>
  <c r="AE166" i="17" s="1"/>
  <c r="AA146" i="17"/>
  <c r="AE146" i="17" s="1"/>
  <c r="AA157" i="17"/>
  <c r="AE157" i="17" s="1"/>
  <c r="AA162" i="17"/>
  <c r="AE162" i="17" s="1"/>
  <c r="AA151" i="17"/>
  <c r="AE151" i="17" s="1"/>
  <c r="AA155" i="17"/>
  <c r="AE155" i="17" s="1"/>
  <c r="AA181" i="17"/>
  <c r="AE181" i="17" s="1"/>
  <c r="AA174" i="17"/>
  <c r="AE174" i="17" s="1"/>
  <c r="AA175" i="17"/>
  <c r="AE175" i="17" s="1"/>
  <c r="AA176" i="17"/>
  <c r="AE176" i="17" s="1"/>
  <c r="AA177" i="17"/>
  <c r="AE177" i="17" s="1"/>
  <c r="AA167" i="17"/>
  <c r="AE167" i="17" s="1"/>
  <c r="AA173" i="17"/>
  <c r="AE173" i="17" s="1"/>
  <c r="T164" i="23" l="1"/>
  <c r="U165" i="23"/>
  <c r="R162" i="23"/>
  <c r="AO168" i="23"/>
  <c r="P160" i="23"/>
  <c r="AJ163" i="23"/>
  <c r="N158" i="23"/>
  <c r="S163" i="23"/>
  <c r="AK164" i="23"/>
  <c r="AN167" i="23"/>
  <c r="O159" i="23"/>
  <c r="AH161" i="23"/>
  <c r="AP169" i="23"/>
  <c r="AM166" i="23"/>
  <c r="W167" i="23"/>
  <c r="X168" i="23"/>
  <c r="Y169" i="23"/>
  <c r="AL165" i="23"/>
  <c r="AI162" i="23"/>
  <c r="M157" i="23"/>
  <c r="M6" i="23" s="1"/>
  <c r="V166" i="23"/>
  <c r="Q161" i="23"/>
  <c r="X184" i="17"/>
  <c r="M8" i="23" l="1"/>
  <c r="Y205" i="17"/>
  <c r="AE205" i="17" s="1"/>
  <c r="Y193" i="17"/>
  <c r="AE193" i="17" s="1"/>
  <c r="Y184" i="17"/>
  <c r="AE184" i="17" s="1"/>
  <c r="Y194" i="17"/>
  <c r="AE194" i="17" s="1"/>
  <c r="Y202" i="17"/>
  <c r="AE202" i="17" s="1"/>
  <c r="Y189" i="17"/>
  <c r="AE189" i="17" s="1"/>
  <c r="Y185" i="17"/>
  <c r="AE185" i="17" s="1"/>
  <c r="Y199" i="17"/>
  <c r="AE199" i="17" s="1"/>
  <c r="Y190" i="17"/>
  <c r="AE190" i="17" s="1"/>
  <c r="Y198" i="17"/>
  <c r="AE198" i="17" s="1"/>
  <c r="Y204" i="17"/>
  <c r="AE204" i="17" s="1"/>
  <c r="Y187" i="17"/>
  <c r="AE187" i="17" s="1"/>
  <c r="Y192" i="17"/>
  <c r="AE192" i="17" s="1"/>
  <c r="Y201" i="17"/>
  <c r="AE201" i="17" s="1"/>
  <c r="Y191" i="17"/>
  <c r="AE191" i="17" s="1"/>
  <c r="Y195" i="17"/>
  <c r="AE195" i="17" s="1"/>
  <c r="Y200" i="17"/>
  <c r="AE200" i="17" s="1"/>
  <c r="Y203" i="17"/>
  <c r="AE203" i="17" s="1"/>
  <c r="Y196" i="17"/>
  <c r="AE196" i="17" s="1"/>
  <c r="Y197" i="17"/>
  <c r="AE197" i="17" s="1"/>
  <c r="Y186" i="17"/>
  <c r="AE186" i="17" s="1"/>
  <c r="Y206" i="17"/>
  <c r="AE206" i="17" s="1"/>
  <c r="Y188" i="17"/>
  <c r="AE188" i="17" s="1"/>
  <c r="A172" i="23" l="1"/>
  <c r="V181" i="23" l="1"/>
  <c r="AH176" i="23"/>
  <c r="AM181" i="23"/>
  <c r="X183" i="23"/>
  <c r="Q176" i="23"/>
  <c r="R177" i="23"/>
  <c r="T179" i="23"/>
  <c r="Z185" i="23"/>
  <c r="N173" i="23"/>
  <c r="N6" i="23" s="1"/>
  <c r="W182" i="23"/>
  <c r="P175" i="23"/>
  <c r="AP184" i="23"/>
  <c r="AK179" i="23"/>
  <c r="Y184" i="23"/>
  <c r="AL180" i="23"/>
  <c r="AI177" i="23"/>
  <c r="S178" i="23"/>
  <c r="AO183" i="23"/>
  <c r="U180" i="23"/>
  <c r="AJ178" i="23"/>
  <c r="O174" i="23"/>
  <c r="AQ185" i="23"/>
  <c r="AN182" i="23"/>
  <c r="X207" i="17"/>
  <c r="Y208" i="17" l="1"/>
  <c r="AE208" i="17" s="1"/>
  <c r="Y217" i="17"/>
  <c r="AE217" i="17" s="1"/>
  <c r="Y215" i="17"/>
  <c r="AE215" i="17" s="1"/>
  <c r="Y210" i="17"/>
  <c r="AE210" i="17" s="1"/>
  <c r="Y221" i="17"/>
  <c r="AE221" i="17" s="1"/>
  <c r="Y209" i="17"/>
  <c r="AE209" i="17" s="1"/>
  <c r="Y207" i="17"/>
  <c r="AE207" i="17" s="1"/>
  <c r="Y212" i="17"/>
  <c r="AE212" i="17" s="1"/>
  <c r="Y218" i="17"/>
  <c r="AE218" i="17" s="1"/>
  <c r="Y216" i="17"/>
  <c r="AE216" i="17" s="1"/>
  <c r="Y220" i="17"/>
  <c r="AE220" i="17" s="1"/>
  <c r="Y211" i="17"/>
  <c r="AE211" i="17" s="1"/>
  <c r="Y214" i="17"/>
  <c r="AE214" i="17" s="1"/>
  <c r="Y213" i="17"/>
  <c r="AE213" i="17" s="1"/>
  <c r="Y222" i="17"/>
  <c r="AE222" i="17" s="1"/>
  <c r="Y219" i="17"/>
  <c r="AE219" i="17" s="1"/>
  <c r="Y223" i="17"/>
  <c r="AE223" i="17" s="1"/>
  <c r="N8" i="23"/>
  <c r="A188" i="23" l="1"/>
  <c r="A10" i="23" l="1"/>
  <c r="Q191" i="23"/>
  <c r="T194" i="23"/>
  <c r="AJ193" i="23"/>
  <c r="V196" i="23"/>
  <c r="W197" i="23"/>
  <c r="AR201" i="23"/>
  <c r="AM196" i="23"/>
  <c r="X198" i="23"/>
  <c r="S193" i="23"/>
  <c r="O189" i="23"/>
  <c r="Z200" i="23"/>
  <c r="U195" i="23"/>
  <c r="AQ200" i="23"/>
  <c r="P190" i="23"/>
  <c r="AH191" i="23"/>
  <c r="AO198" i="23"/>
  <c r="Y199" i="23"/>
  <c r="AP199" i="23"/>
  <c r="AA201" i="23"/>
  <c r="AK194" i="23"/>
  <c r="AN197" i="23"/>
  <c r="R192" i="23"/>
  <c r="AI192" i="23"/>
  <c r="AL195" i="23"/>
  <c r="X224" i="17"/>
  <c r="Y230" i="17" l="1"/>
  <c r="AE230" i="17" s="1"/>
  <c r="Y239" i="17"/>
  <c r="AE239" i="17" s="1"/>
  <c r="Y242" i="17"/>
  <c r="AE242" i="17" s="1"/>
  <c r="Y233" i="17"/>
  <c r="AE233" i="17" s="1"/>
  <c r="Y237" i="17"/>
  <c r="AE237" i="17" s="1"/>
  <c r="Y226" i="17"/>
  <c r="AE226" i="17" s="1"/>
  <c r="Y241" i="17"/>
  <c r="AE241" i="17" s="1"/>
  <c r="Y229" i="17"/>
  <c r="AE229" i="17" s="1"/>
  <c r="Y227" i="17"/>
  <c r="AE227" i="17" s="1"/>
  <c r="Y232" i="17"/>
  <c r="AE232" i="17" s="1"/>
  <c r="Y224" i="17"/>
  <c r="AE224" i="17" s="1"/>
  <c r="Y240" i="17"/>
  <c r="AE240" i="17" s="1"/>
  <c r="Y238" i="17"/>
  <c r="AE238" i="17" s="1"/>
  <c r="Y231" i="17"/>
  <c r="AE231" i="17" s="1"/>
  <c r="Y236" i="17"/>
  <c r="AE236" i="17" s="1"/>
  <c r="Y235" i="17"/>
  <c r="AE235" i="17" s="1"/>
  <c r="Y234" i="17"/>
  <c r="AE234" i="17" s="1"/>
  <c r="Y228" i="17"/>
  <c r="AE228" i="17" s="1"/>
  <c r="Y225" i="17"/>
  <c r="AE225" i="17" s="1"/>
  <c r="H33" i="21"/>
  <c r="I33" i="21"/>
  <c r="O33" i="21"/>
  <c r="M33" i="21"/>
  <c r="J33" i="21"/>
  <c r="E33" i="21"/>
  <c r="G33" i="21"/>
  <c r="D33" i="21"/>
  <c r="L33" i="21"/>
  <c r="N33" i="21"/>
  <c r="F33" i="21"/>
  <c r="K33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Trang Le Thi Thanh</author>
  </authors>
  <commentList>
    <comment ref="O3" authorId="0" shapeId="0" xr:uid="{F81A927C-761F-467E-B064-6AE7CD663093}">
      <text>
        <r>
          <rPr>
            <b/>
            <sz val="9"/>
            <color indexed="81"/>
            <rFont val="Tahoma"/>
            <family val="2"/>
          </rPr>
          <t>Trang Le Thi Thanh:</t>
        </r>
        <r>
          <rPr>
            <sz val="9"/>
            <color indexed="81"/>
            <rFont val="Tahoma"/>
            <family val="2"/>
          </rPr>
          <t xml:space="preserve">
Giả định Loan tăng trưởng 10%</t>
        </r>
      </text>
    </comment>
    <comment ref="O6" authorId="0" shapeId="0" xr:uid="{22E2CB63-1E04-4516-B341-F5812E86FDF4}">
      <text>
        <r>
          <rPr>
            <b/>
            <sz val="9"/>
            <color indexed="81"/>
            <rFont val="Tahoma"/>
            <family val="2"/>
          </rPr>
          <t>Trang Le Thi Thanh:</t>
        </r>
        <r>
          <rPr>
            <sz val="9"/>
            <color indexed="81"/>
            <rFont val="Tahoma"/>
            <family val="2"/>
          </rPr>
          <t xml:space="preserve">
Giả định Loan tăng trưởng 10%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<sst xmlns="http://schemas.openxmlformats.org/spreadsheetml/2006/main" count="39561" uniqueCount="4672">
  <si>
    <t>value_date</t>
  </si>
  <si>
    <t xml:space="preserve">   </t>
  </si>
  <si>
    <t>PRODUCT</t>
  </si>
  <si>
    <t>TENOR</t>
  </si>
  <si>
    <t>SEGMENT</t>
  </si>
  <si>
    <t>AMT_MIL</t>
  </si>
  <si>
    <t>TOTAL_AMT</t>
  </si>
  <si>
    <t>CD</t>
  </si>
  <si>
    <t>D</t>
  </si>
  <si>
    <t>VND</t>
  </si>
  <si>
    <t>NGAN HANG TMCP VIET NAM THINH VUONG</t>
  </si>
  <si>
    <t>Local FI team</t>
  </si>
  <si>
    <t>MM</t>
  </si>
  <si>
    <t>VPBANK</t>
  </si>
  <si>
    <t>Partnership - VPBank</t>
  </si>
  <si>
    <t>CIB</t>
  </si>
  <si>
    <t>SME</t>
  </si>
  <si>
    <t>VALUE_DATE</t>
  </si>
  <si>
    <t>AMOUNT</t>
  </si>
  <si>
    <t>INTEREST</t>
  </si>
  <si>
    <t>DUE_DATE</t>
  </si>
  <si>
    <t>TENOR_M</t>
  </si>
  <si>
    <t>KPI_CHANNEL</t>
  </si>
  <si>
    <t>FEE</t>
  </si>
  <si>
    <t>COF</t>
  </si>
  <si>
    <t>REPORT_DATE</t>
  </si>
  <si>
    <t>REF_NO</t>
  </si>
  <si>
    <t>CONTRACT_NO</t>
  </si>
  <si>
    <t>MATURITY_DATE</t>
  </si>
  <si>
    <t>CURRENCY</t>
  </si>
  <si>
    <t>VND_AMT</t>
  </si>
  <si>
    <t>INTEREST_RATE</t>
  </si>
  <si>
    <t>COUNTERPARTY</t>
  </si>
  <si>
    <t>RM_UNIT</t>
  </si>
  <si>
    <t>FUNDING_CHANNEL</t>
  </si>
  <si>
    <t>RM_NAME</t>
  </si>
  <si>
    <t>DAO_CODE</t>
  </si>
  <si>
    <t>INTEREST_FREQUENCY</t>
  </si>
  <si>
    <t>FREQUENCY_TYPE</t>
  </si>
  <si>
    <t>PRIMARY_HOLDER</t>
  </si>
  <si>
    <t>CODE_MODIFIED</t>
  </si>
  <si>
    <t>CIF_NO</t>
  </si>
  <si>
    <t>2TN2416200008</t>
  </si>
  <si>
    <t>MM-20240610-3/HĐTG/VPB-VPBSMBCFC</t>
  </si>
  <si>
    <t>FE CREDIT</t>
  </si>
  <si>
    <t>FE CREDIT - MMFI</t>
  </si>
  <si>
    <t>MM-20240610-3/HĐTG/VPB-VPBSMBCFC10-JUN-24</t>
  </si>
  <si>
    <t>2TN2424300006</t>
  </si>
  <si>
    <t>MM-20240830-1/HĐTG/VPB-VPBSMBCFC</t>
  </si>
  <si>
    <t>MM-20240830-1/HĐTG/VPB-VPBSMBCFC30-AUG-24</t>
  </si>
  <si>
    <t>VPBFC/CCTG-17072/2024</t>
  </si>
  <si>
    <t>CONG TY CO PHAN THE GIOI DI DONG</t>
  </si>
  <si>
    <t>CIB Mien Nam</t>
  </si>
  <si>
    <t>Tran Duy Tuan</t>
  </si>
  <si>
    <t>185 DAYS</t>
  </si>
  <si>
    <t>END</t>
  </si>
  <si>
    <t>VPBFC/CCTG-17072</t>
  </si>
  <si>
    <t>VPBFC/CCTG-17304/2024</t>
  </si>
  <si>
    <t>6 MONTHS</t>
  </si>
  <si>
    <t>VPBFC/CCTG-17304</t>
  </si>
  <si>
    <t>VPBFC/CCTG-17047/2024</t>
  </si>
  <si>
    <t>186 DAYS</t>
  </si>
  <si>
    <t>VPBFC/CCTG-17047</t>
  </si>
  <si>
    <t>VPBFC/CCTG-17313/2024</t>
  </si>
  <si>
    <t>CONG TY TNHH THEP CUONG PHAT DST</t>
  </si>
  <si>
    <t>SME Dong Do</t>
  </si>
  <si>
    <t>Nguyen Thi Phuong</t>
  </si>
  <si>
    <t>192 DAYS</t>
  </si>
  <si>
    <t>VPBFC/CCTG-17313</t>
  </si>
  <si>
    <t>VPBFC/CCTG-17048/2024</t>
  </si>
  <si>
    <t>VPBFC/CCTG-17048</t>
  </si>
  <si>
    <t>VPBFC/CCTG-17166/2024</t>
  </si>
  <si>
    <t>VPBFC/CCTG-17166</t>
  </si>
  <si>
    <t>VPBFC/CCTG-17135/2024</t>
  </si>
  <si>
    <t>VPBFC/CCTG-17135</t>
  </si>
  <si>
    <t>VPBFC/CCTG-17071/2024</t>
  </si>
  <si>
    <t>VPBFC/CCTG-17071</t>
  </si>
  <si>
    <t>VPBFC/CCTG-17242/2024</t>
  </si>
  <si>
    <t>VPBFC/CCTG-17242</t>
  </si>
  <si>
    <t>VPBFC/CCTG-17196/2024</t>
  </si>
  <si>
    <t>VPBFC/CCTG-17196</t>
  </si>
  <si>
    <t>VPBFC/CCTG-17237/2024</t>
  </si>
  <si>
    <t>VPBFC/CCTG-17237</t>
  </si>
  <si>
    <t>VPBFC/CCTG-17165/2024</t>
  </si>
  <si>
    <t>VPBFC/CCTG-17165</t>
  </si>
  <si>
    <t>VPBFC/CCTG-17121/2024</t>
  </si>
  <si>
    <t>VPBFC/CCTG-17121</t>
  </si>
  <si>
    <t>VPBFC/CCTG-17000/2024</t>
  </si>
  <si>
    <t>276 DAYS</t>
  </si>
  <si>
    <t>VPBFC/CCTG-17000</t>
  </si>
  <si>
    <t>VPBFC/CCTG-17407/2024</t>
  </si>
  <si>
    <t>CONG TY TNHH THIEN DUONG SAI GON</t>
  </si>
  <si>
    <t>CMB Mien Nam</t>
  </si>
  <si>
    <t>Tran Thi Thu Hien</t>
  </si>
  <si>
    <t>12 MONTHS</t>
  </si>
  <si>
    <t>VPBFC/CCTG-17407</t>
  </si>
  <si>
    <t>VPBFC/CCTG-17429/2024</t>
  </si>
  <si>
    <t>CONG TY TNHH THIET BI KHOA HOC KY THUAT TRUNG HAI</t>
  </si>
  <si>
    <t>SME So Giao Dich 2</t>
  </si>
  <si>
    <t>Nguyen Thuy Ngan</t>
  </si>
  <si>
    <t>VPBFC/CCTG-17429</t>
  </si>
  <si>
    <t>VPBFC/CCTG-17111/2024</t>
  </si>
  <si>
    <t>SME Ben Thanh</t>
  </si>
  <si>
    <t>Nguyen Thi Hang</t>
  </si>
  <si>
    <t>VPBFC/CCTG-17111</t>
  </si>
  <si>
    <t>VPBFC/CCTG-17100/2024</t>
  </si>
  <si>
    <t>VPBFC/CCTG-17100</t>
  </si>
  <si>
    <t>VPBFC/CCTG-17055/2024</t>
  </si>
  <si>
    <t>VPBFC/CCTG-17055</t>
  </si>
  <si>
    <t>VPBFC/CCTG-17430/2024</t>
  </si>
  <si>
    <t>VPBFC/CCTG-17430</t>
  </si>
  <si>
    <t>VPBFC/CCTG-17345/2024</t>
  </si>
  <si>
    <t>VPBFC/CCTG-17345</t>
  </si>
  <si>
    <t>VPBFC/CCTG-17250/2024</t>
  </si>
  <si>
    <t>CONG TY CO PHAN DAU TU PHAT TRIEN GIA DINH</t>
  </si>
  <si>
    <t>La Thanh Hong</t>
  </si>
  <si>
    <t>VPBFC/CCTG-17250</t>
  </si>
  <si>
    <t>VPBFC/TGCKH-4332/2024</t>
  </si>
  <si>
    <t>VPBFC/TGCKH-4332</t>
  </si>
  <si>
    <t>VPBFC/CCTG-17249/2024</t>
  </si>
  <si>
    <t>VPBFC/CCTG-17249</t>
  </si>
  <si>
    <t>VPBFC/CCTG-17233/2024</t>
  </si>
  <si>
    <t>VPBFC/CCTG-17233</t>
  </si>
  <si>
    <t>VPBFC/CCTG-17309/2024</t>
  </si>
  <si>
    <t>CONG TY CO PHAN DAU TU THE GIOI DI DONG</t>
  </si>
  <si>
    <t>Nguyen Huan</t>
  </si>
  <si>
    <t>VPBFC/CCTG-17309</t>
  </si>
  <si>
    <t>VPBFC/CCTG-17468/2024</t>
  </si>
  <si>
    <t>QUY DAU TU TRAI PHIEU AN TOAN AMBER</t>
  </si>
  <si>
    <t>VPBFC/CCTG-17468</t>
  </si>
  <si>
    <t>VPBFC/CCTG-17143/2024</t>
  </si>
  <si>
    <t>QUY DAU TU TRAI PHIEU DC</t>
  </si>
  <si>
    <t>VPBFC/CCTG-17143</t>
  </si>
  <si>
    <t>VPBFC/CCTG-17374/2024</t>
  </si>
  <si>
    <t>VPBFC/CCTG-17374</t>
  </si>
  <si>
    <t>VPBFC/CCTG-17268/2024</t>
  </si>
  <si>
    <t>VPBFC/CCTG-17268</t>
  </si>
  <si>
    <t>VPBFC/CCTG-16988/2024</t>
  </si>
  <si>
    <t>QUY DAU TU TRAI PHIEU FIDES VN</t>
  </si>
  <si>
    <t>VPBFC/CCTG-16988</t>
  </si>
  <si>
    <t>VPBFC/CCTG-17217/2024</t>
  </si>
  <si>
    <t>VPBFC/CCTG-17217</t>
  </si>
  <si>
    <t>VPBFC/CCTG-17403/2024</t>
  </si>
  <si>
    <t>CONG TY TNHH MTV QUAN LY QUY ACB</t>
  </si>
  <si>
    <t>7 MONTHS</t>
  </si>
  <si>
    <t>VPBFC/CCTG-17403</t>
  </si>
  <si>
    <t>VPBFC/CCTG-17231/2024</t>
  </si>
  <si>
    <t>VPBFC/CCTG-17231</t>
  </si>
  <si>
    <t>VPBFC/CCTG-17435/2024</t>
  </si>
  <si>
    <t>277 DAYS</t>
  </si>
  <si>
    <t>VPBFC/CCTG-17435</t>
  </si>
  <si>
    <t>VPBFC/CCTG-17259/2024</t>
  </si>
  <si>
    <t>VPBFC/CCTG-17259</t>
  </si>
  <si>
    <t>VPBFC/CCTG-17314/2024</t>
  </si>
  <si>
    <t>189 DAYS</t>
  </si>
  <si>
    <t>VPBFC/CCTG-17314</t>
  </si>
  <si>
    <t>VPBFC/CCTG-17414/2024</t>
  </si>
  <si>
    <t>231 DAYS</t>
  </si>
  <si>
    <t>VPBFC/CCTG-17414</t>
  </si>
  <si>
    <t>VPBFC/CCTG-17230/2024</t>
  </si>
  <si>
    <t>VPBFC/CCTG-17230</t>
  </si>
  <si>
    <t>VPBFC/CCTG-16955/2024</t>
  </si>
  <si>
    <t>CONG TY TNHH NONG SAN NGO HOANG THU</t>
  </si>
  <si>
    <t>Vo Thanh Son</t>
  </si>
  <si>
    <t>VPBFC/CCTG-16955</t>
  </si>
  <si>
    <t>VPBFC/CCTG-17348/2024</t>
  </si>
  <si>
    <t>CONG TY TNHH SAN XUAT HIEP PHUOC THANH</t>
  </si>
  <si>
    <t>34 DAYS</t>
  </si>
  <si>
    <t>VPBFC/CCTG-17348</t>
  </si>
  <si>
    <t>VPBFC/CCTG-17145/2024</t>
  </si>
  <si>
    <t>QUY DAU TU TRAI PHIEU GIA TANG THU NHAP CO DINH DC</t>
  </si>
  <si>
    <t>VPBFC/CCTG-17145</t>
  </si>
  <si>
    <t>VPBFC/CCTG-17265/2024</t>
  </si>
  <si>
    <t>VPBFC/CCTG-17265</t>
  </si>
  <si>
    <t>VPBFC/CCTG-16931/2024</t>
  </si>
  <si>
    <t>VPBFC/CCTG-16931</t>
  </si>
  <si>
    <t>VPBFC/CCTG-17373/2024</t>
  </si>
  <si>
    <t>VPBFC/CCTG-17373</t>
  </si>
  <si>
    <t>VPBFC/CCTG-17266/2024</t>
  </si>
  <si>
    <t>VPBFC/CCTG-17266</t>
  </si>
  <si>
    <t>VPBFC/CCTG-17267/2024</t>
  </si>
  <si>
    <t>VPBFC/CCTG-17267</t>
  </si>
  <si>
    <t>D47600000500</t>
  </si>
  <si>
    <t>VPBFC/CCTG-16884/2024</t>
  </si>
  <si>
    <t>QUY DAU TU TRAI PHIEU LINH HOAT VND</t>
  </si>
  <si>
    <t>187 DAYS</t>
  </si>
  <si>
    <t>VPBFC/CCTG-16884</t>
  </si>
  <si>
    <t>D47600000400</t>
  </si>
  <si>
    <t>VPBFC/CCTG-16793/2024</t>
  </si>
  <si>
    <t>9 MONTHS</t>
  </si>
  <si>
    <t>VPBFC/CCTG-16793</t>
  </si>
  <si>
    <t>D47600001100</t>
  </si>
  <si>
    <t>VPBFC/CCTG-17408/2024</t>
  </si>
  <si>
    <t>VPBFC/CCTG-17408</t>
  </si>
  <si>
    <t>D47600001200</t>
  </si>
  <si>
    <t>VPBFC/CCTG-17479/2024</t>
  </si>
  <si>
    <t>398 DAYS</t>
  </si>
  <si>
    <t>VPBFC/CCTG-17479</t>
  </si>
  <si>
    <t>D47456001400</t>
  </si>
  <si>
    <t>VPBFC/CCTG-17452/2024</t>
  </si>
  <si>
    <t>QUY DAU TU TRAI PHIEU NGAN HANG CONG THUONG VIET NAM</t>
  </si>
  <si>
    <t>367 DAYS</t>
  </si>
  <si>
    <t>VPBFC/CCTG-17452</t>
  </si>
  <si>
    <t>VPBFC/TGCKH-4329/2024</t>
  </si>
  <si>
    <t>CONG TY CO PHAN DAU TU THUONG MAI TONG HOP KHOI NGUYEN</t>
  </si>
  <si>
    <t>SME Hoa Binh</t>
  </si>
  <si>
    <t>Le Thi Thuy</t>
  </si>
  <si>
    <t>VPBFC/TGCKH-4329</t>
  </si>
  <si>
    <t>VPBFC/CCTG-16881/2024</t>
  </si>
  <si>
    <t>CONG TY CO PHAN DAU TU VA THUONG MAI DICH VU VIET MINH AN</t>
  </si>
  <si>
    <t>SME Hong Ha</t>
  </si>
  <si>
    <t>Nguyen Huy Hieu</t>
  </si>
  <si>
    <t>VPBFC/CCTG-16881</t>
  </si>
  <si>
    <t>VPBFC/CCTG-17458/2024</t>
  </si>
  <si>
    <t>CONG TY CO PHAN DAU TU VAM</t>
  </si>
  <si>
    <t>SME Hoi so</t>
  </si>
  <si>
    <t>Trinh Thanh Hoa</t>
  </si>
  <si>
    <t>1 MONTHS</t>
  </si>
  <si>
    <t>VPBFC/CCTG-17458</t>
  </si>
  <si>
    <t>VPBFC/CCTG-17461/2024</t>
  </si>
  <si>
    <t>VPBFC/CCTG-17461</t>
  </si>
  <si>
    <t>VPBFC/CCTG-17460/2024</t>
  </si>
  <si>
    <t>VPBFC/CCTG-17460</t>
  </si>
  <si>
    <t>VPBFC/CCTG-17459/2024</t>
  </si>
  <si>
    <t>VPBFC/CCTG-17459</t>
  </si>
  <si>
    <t>VPBFC/CCTG-17137/2024</t>
  </si>
  <si>
    <t>CONG TY CO PHAN DAU TU XAY LAP VINH HUNG</t>
  </si>
  <si>
    <t>Nguyen Hong Mai</t>
  </si>
  <si>
    <t>VPBFC/CCTG-17137</t>
  </si>
  <si>
    <t>VPBFC/CCTG-17107/2024</t>
  </si>
  <si>
    <t>VPBFC/CCTG-17107</t>
  </si>
  <si>
    <t>VPBFC/CCTG-17483/2024</t>
  </si>
  <si>
    <t>SME Trung Hoa Nhan Chinh</t>
  </si>
  <si>
    <t>Tran Manh Hung</t>
  </si>
  <si>
    <t>VPBFC/CCTG-17483</t>
  </si>
  <si>
    <t>VPBFC/CCTG-17462/2024</t>
  </si>
  <si>
    <t>13 MONTHS</t>
  </si>
  <si>
    <t>VPBFC/CCTG-17462</t>
  </si>
  <si>
    <t>VPBFC/CCTG-16836/2024</t>
  </si>
  <si>
    <t>Nguyen Thi Minh Trang</t>
  </si>
  <si>
    <t>VPBFC/CCTG-16836</t>
  </si>
  <si>
    <t>VPBFC/CCTG-17188/2024</t>
  </si>
  <si>
    <t>VPBFC/CCTG-17188</t>
  </si>
  <si>
    <t>VPBFC/CCTG-17133/2024</t>
  </si>
  <si>
    <t>CONG TY CO PHAN THE GIOI SO TRAN ANH</t>
  </si>
  <si>
    <t>VPBFC/CCTG-17133</t>
  </si>
  <si>
    <t>VPBFC/CCTG-17058/2024</t>
  </si>
  <si>
    <t>VPBFC/CCTG-17058</t>
  </si>
  <si>
    <t>VPBFC/CCTG-16488/2024</t>
  </si>
  <si>
    <t>VPBFC/CCTG-16488</t>
  </si>
  <si>
    <t>VPBFC/CCTG-17095/2024</t>
  </si>
  <si>
    <t>VPBFC/CCTG-17095</t>
  </si>
  <si>
    <t>VPBFC/CCTG-17158/2024</t>
  </si>
  <si>
    <t>CONG TY CO PHAN THIET BI CONG NGHIEP GEIC</t>
  </si>
  <si>
    <t>VPBFC/CCTG-17158</t>
  </si>
  <si>
    <t>VPBFC/CCTG-17061/2024</t>
  </si>
  <si>
    <t>VPBFC/CCTG-17061</t>
  </si>
  <si>
    <t>VPBFC/CCTG-17327/2024</t>
  </si>
  <si>
    <t>188 DAYS</t>
  </si>
  <si>
    <t>VPBFC/CCTG-17327</t>
  </si>
  <si>
    <t>VPBFC/CCTG-17027/2024</t>
  </si>
  <si>
    <t>CONG TY CO PHAN THUONG MAI &amp; DICH VU SON NGUYEN</t>
  </si>
  <si>
    <t>Mau Thi Thanh Nga</t>
  </si>
  <si>
    <t>VPBFC/CCTG-17027</t>
  </si>
  <si>
    <t>VPBFC/CCTG-17472/2024</t>
  </si>
  <si>
    <t>CONG TY CO PHAN THUONG MAI BACH HOA XANH</t>
  </si>
  <si>
    <t>VPBFC/CCTG-17472</t>
  </si>
  <si>
    <t>VPBFC/CCTG-17436/2024</t>
  </si>
  <si>
    <t>VPBFC/CCTG-17436</t>
  </si>
  <si>
    <t>VPBFC/CCTG-17074/2024</t>
  </si>
  <si>
    <t>VPBFC/CCTG-17074</t>
  </si>
  <si>
    <t>VPBFC/CCTG-17028/2024</t>
  </si>
  <si>
    <t>VPBFC/CCTG-17028</t>
  </si>
  <si>
    <t>VPBFC/CCTG-17171/2024</t>
  </si>
  <si>
    <t>VPBFC/CCTG-17171</t>
  </si>
  <si>
    <t>VPBFC/CCTG-17142/2024</t>
  </si>
  <si>
    <t>VPBFC/CCTG-17142</t>
  </si>
  <si>
    <t>VPBFC/CCTG-17360/2024</t>
  </si>
  <si>
    <t>VPBFC/CCTG-17360</t>
  </si>
  <si>
    <t>D47559000600</t>
  </si>
  <si>
    <t>VPBFC/CCTG-17355/2024</t>
  </si>
  <si>
    <t>QUY DAU TU TRAI PHIEU THANH KHOAN VINACAPITAL</t>
  </si>
  <si>
    <t>VPBFC/CCTG-17355</t>
  </si>
  <si>
    <t>VPBFC/CCTG-17409/2024</t>
  </si>
  <si>
    <t>QUY DAU TU TRAI PHIEU VND</t>
  </si>
  <si>
    <t>VPBFC/CCTG-17409</t>
  </si>
  <si>
    <t>VPBFC/CCTG-15790/2023</t>
  </si>
  <si>
    <t>FE CREDIT - NBFI</t>
  </si>
  <si>
    <t>732 DAYS</t>
  </si>
  <si>
    <t>VPBFC/CCTG-15790</t>
  </si>
  <si>
    <t>VPBFC/CCTG-16620/2024</t>
  </si>
  <si>
    <t>QUY DAU TU TRAI PHIEU BAO THINH VINACAPITAL</t>
  </si>
  <si>
    <t>336 DAYS</t>
  </si>
  <si>
    <t>CONG TY TNHH DTTC</t>
  </si>
  <si>
    <t>VPBFC/CCTG-16620-CN1.2</t>
  </si>
  <si>
    <t>VPBFC/CCTG-17455/2024</t>
  </si>
  <si>
    <t>VPBFC/CCTG-17455</t>
  </si>
  <si>
    <t>D47547006000</t>
  </si>
  <si>
    <t>VPBFC/CCTG-16684/2024</t>
  </si>
  <si>
    <t>TONG CONG TY CO PHAN XUAT NHAP KHAU VA XAY DUNG VIET NAM</t>
  </si>
  <si>
    <t>Tran Thu Ha</t>
  </si>
  <si>
    <t>VPBFC/CCTG-16684</t>
  </si>
  <si>
    <t>VPBFC/CCTG-16620-CN1.1.2</t>
  </si>
  <si>
    <t>VPBFC/TGCKH-4323/2024</t>
  </si>
  <si>
    <t>TONG CONG TY CO PHAN BAO HIEM SAI GON-HA NOI</t>
  </si>
  <si>
    <t>VPBFC/TGCKH-4323</t>
  </si>
  <si>
    <t>D47547006300</t>
  </si>
  <si>
    <t>VPBFC/CCTG-17138/2024</t>
  </si>
  <si>
    <t>CMB Mien Bac</t>
  </si>
  <si>
    <t>Ly Thi Tra Giang</t>
  </si>
  <si>
    <t>VPBFC/CCTG-17138</t>
  </si>
  <si>
    <t>VPBFC/CCTG-17363/2024</t>
  </si>
  <si>
    <t>TONG CONG TY MAY 10 - CONG TY CO PHAN</t>
  </si>
  <si>
    <t>SME Van Quan</t>
  </si>
  <si>
    <t>Le Thi Thu Tra</t>
  </si>
  <si>
    <t>VPBFC/CCTG-17363</t>
  </si>
  <si>
    <t>VPBFC/CCTG-17425/2024</t>
  </si>
  <si>
    <t>VPBFC/CCTG-17425</t>
  </si>
  <si>
    <t>VPBFC/CCTG-16996/2024</t>
  </si>
  <si>
    <t>VPBFC/CCTG-16996</t>
  </si>
  <si>
    <t>VPBFC/CCTG-17362/2024</t>
  </si>
  <si>
    <t>VPBFC/CCTG-17362</t>
  </si>
  <si>
    <t>VPBFC/CCTG-17424/2024</t>
  </si>
  <si>
    <t>VPBFC/CCTG-17424</t>
  </si>
  <si>
    <t>VPBFC/TGCKH-3840/2022</t>
  </si>
  <si>
    <t>TONG CONG TY CO PHAN BAO HIEM QUAN DOI</t>
  </si>
  <si>
    <t>24 MONTHS</t>
  </si>
  <si>
    <t>VPBFC/TGCKH-3840</t>
  </si>
  <si>
    <t>OFFSHORE LOAN</t>
  </si>
  <si>
    <t>2TN2335300001</t>
  </si>
  <si>
    <t>Credit Agreement dated 28 Nov 2023</t>
  </si>
  <si>
    <t>USD</t>
  </si>
  <si>
    <t>SUMITOMO MITSUI BANKING CORPORATION - SINGAPORE BRANCH</t>
  </si>
  <si>
    <t>International FI team</t>
  </si>
  <si>
    <t>Credit Agreement dated 28 Nov 202319-DEC-23</t>
  </si>
  <si>
    <t>2TN2334100004</t>
  </si>
  <si>
    <t>Credit Agreement dated 28 Nov2023</t>
  </si>
  <si>
    <t>Credit Agreement dated 28 Nov202307-DEC-23</t>
  </si>
  <si>
    <t>2TN2334500001</t>
  </si>
  <si>
    <t>Credit Agreement dated 28 Nov 202311-DEC-23</t>
  </si>
  <si>
    <t>VPBFC/CCTG-17364/2024</t>
  </si>
  <si>
    <t>VPBFC/CCTG-17364</t>
  </si>
  <si>
    <t>VPBFC/CCTG-17212/2024</t>
  </si>
  <si>
    <t>VPBFC/CCTG-17212</t>
  </si>
  <si>
    <t>VPBFC/CCTG-17152/2024</t>
  </si>
  <si>
    <t>VPBFC/CCTG-17152</t>
  </si>
  <si>
    <t>VPBFC/CCTG-17308/2024</t>
  </si>
  <si>
    <t>VPBFC/CCTG-17308</t>
  </si>
  <si>
    <t>VPBFC/CCTG-17379/2024</t>
  </si>
  <si>
    <t>VPBFC/CCTG-17379</t>
  </si>
  <si>
    <t>VPBFC/CCTG-17209/2024</t>
  </si>
  <si>
    <t>VPBFC/CCTG-17209</t>
  </si>
  <si>
    <t>VPBFC/CCTG-17281/2024</t>
  </si>
  <si>
    <t>VPBFC/CCTG-17281</t>
  </si>
  <si>
    <t>VPBFC/CCTG-17056/2024</t>
  </si>
  <si>
    <t>VPBFC/CCTG-17056</t>
  </si>
  <si>
    <t>VPBFC/CCTG-17428/2024</t>
  </si>
  <si>
    <t>VPBFC/CCTG-17428</t>
  </si>
  <si>
    <t>VPBFC/CCTG-17115/2024</t>
  </si>
  <si>
    <t>VPBFC/CCTG-17115</t>
  </si>
  <si>
    <t>VPBFC/CCTG-17216/2024</t>
  </si>
  <si>
    <t>VPBFC/CCTG-17216</t>
  </si>
  <si>
    <t>VPBFC/CCTG-16944/2024</t>
  </si>
  <si>
    <t>VPBFC/CCTG-16944</t>
  </si>
  <si>
    <t>VPBFC/CCTG-17488/2024</t>
  </si>
  <si>
    <t>CONG TY TNHH THUC PHAM SACH D-FOODS</t>
  </si>
  <si>
    <t>Vu Thi Thuy Dung</t>
  </si>
  <si>
    <t>VPBFC/CCTG-17488</t>
  </si>
  <si>
    <t>VPBFC/CCTG-17120/2024</t>
  </si>
  <si>
    <t>CONG TY TNHH THUONG MAI BAO LONG</t>
  </si>
  <si>
    <t>SME Ha Noi</t>
  </si>
  <si>
    <t>Ta Thi Lan</t>
  </si>
  <si>
    <t>VPBFC/CCTG-17120</t>
  </si>
  <si>
    <t>VPBFC/CCTG-17119/2024</t>
  </si>
  <si>
    <t>VPBFC/CCTG-17119</t>
  </si>
  <si>
    <t>VPBFC/CCTG-17116/2024</t>
  </si>
  <si>
    <t>VPBFC/CCTG-17116</t>
  </si>
  <si>
    <t>VPBFC/CCTG-17118/2024</t>
  </si>
  <si>
    <t>VPBFC/CCTG-17118</t>
  </si>
  <si>
    <t>VPBFC/CCTG-16883/2024</t>
  </si>
  <si>
    <t>CONG TY TNHH THUONG MAI CONG NGHE DVMA</t>
  </si>
  <si>
    <t>SME Cau Giay</t>
  </si>
  <si>
    <t>Phan Anh Viet</t>
  </si>
  <si>
    <t>VPBFC/CCTG-16883</t>
  </si>
  <si>
    <t>VPBFC/CCTG-16876/2024</t>
  </si>
  <si>
    <t>VPBFC/CCTG-16876</t>
  </si>
  <si>
    <t>VPBFC/CCTG-17044/2024</t>
  </si>
  <si>
    <t>CONG TY TNHH THUONG MAI THEP NHAT QUANG</t>
  </si>
  <si>
    <t>SME Thanh Do</t>
  </si>
  <si>
    <t>Nguyen Thuy Tien</t>
  </si>
  <si>
    <t>VPBFC/CCTG-17044</t>
  </si>
  <si>
    <t>VPBFC/CCTG-17412/2024</t>
  </si>
  <si>
    <t>CONG TY CO PHAN DET HA DONG HANOSIMEX</t>
  </si>
  <si>
    <t>Vu Tran Thuy Linh</t>
  </si>
  <si>
    <t>VPBFC/CCTG-17412</t>
  </si>
  <si>
    <t>VPBFC/CCTG-17453/2024</t>
  </si>
  <si>
    <t>213 DAYS</t>
  </si>
  <si>
    <t>VPBFC/CCTG-17453</t>
  </si>
  <si>
    <t>VPBFC/CCTG-16871/2024</t>
  </si>
  <si>
    <t>274 DAYS</t>
  </si>
  <si>
    <t>VPBFC/CCTG-16871</t>
  </si>
  <si>
    <t>VPBFC/CCTG-17366/2024</t>
  </si>
  <si>
    <t>VPBFC/CCTG-17366</t>
  </si>
  <si>
    <t>VPBFC/CCTG-17439/2024</t>
  </si>
  <si>
    <t>VPBFC/CCTG-17439</t>
  </si>
  <si>
    <t>VPBFC/CCTG-16916/2024</t>
  </si>
  <si>
    <t>CONG TY CO PHAN DIA OC A.C.B</t>
  </si>
  <si>
    <t>VPBFC/CCTG-16916</t>
  </si>
  <si>
    <t>VPBFC/CCTG-17185/2024</t>
  </si>
  <si>
    <t>CONG TY CO PHAN DICH VU LAP DAT-SUA CHUA-BAO HANH TAN TAM</t>
  </si>
  <si>
    <t>VPBFC/CCTG-17185</t>
  </si>
  <si>
    <t>VPBFC/CCTG-17134/2024</t>
  </si>
  <si>
    <t>VPBFC/CCTG-17134</t>
  </si>
  <si>
    <t>VPBFC/CCTG-16669/2024</t>
  </si>
  <si>
    <t>VPBFC/CCTG-16669</t>
  </si>
  <si>
    <t>VPBFC/CCTG-17466/2024</t>
  </si>
  <si>
    <t>CONG TY CO PHAN DICH VU TRUC TUYEN CONG DONG VIET</t>
  </si>
  <si>
    <t>VPBFC/CCTG-17466</t>
  </si>
  <si>
    <t>VPBFC/CCTG-17296/2024</t>
  </si>
  <si>
    <t>VPBFC/CCTG-17296</t>
  </si>
  <si>
    <t>VPBFC/CCTG-17295/2024</t>
  </si>
  <si>
    <t>VPBFC/CCTG-17295</t>
  </si>
  <si>
    <t>VPBFC/CCTG-17482/2024</t>
  </si>
  <si>
    <t>CONG TY CO PHAN DICH VU TRUC TUYEN OC TA</t>
  </si>
  <si>
    <t>VPBFC/CCTG-17482</t>
  </si>
  <si>
    <t>VPBFC/TGCKH-4315/2024</t>
  </si>
  <si>
    <t>CONG TY CO PHAN DIEN MAY</t>
  </si>
  <si>
    <t>Pham Do Minh Nguyet</t>
  </si>
  <si>
    <t>374 DAYS</t>
  </si>
  <si>
    <t>VPBFC/TGCKH-4315</t>
  </si>
  <si>
    <t>VPBFC/TGCKH-4351/2024</t>
  </si>
  <si>
    <t>116 DAYS</t>
  </si>
  <si>
    <t>VPBFC/TGCKH-4351</t>
  </si>
  <si>
    <t>VPBFC/TGCKH-4316/2024</t>
  </si>
  <si>
    <t>369 DAYS</t>
  </si>
  <si>
    <t>VPBFC/TGCKH-4316</t>
  </si>
  <si>
    <t>D47571002300</t>
  </si>
  <si>
    <t>VPBFC/CCTG-17251/2024</t>
  </si>
  <si>
    <t>CONG TY CO PHAN DUOC - THIET BI Y TE DA NANG</t>
  </si>
  <si>
    <t>Nguyen Thi Minh Ngoc</t>
  </si>
  <si>
    <t>ngocntm18</t>
  </si>
  <si>
    <t>VPBFC/CCTG-17251</t>
  </si>
  <si>
    <t>VPBFC/CCTG-16312/2023</t>
  </si>
  <si>
    <t>CONG TY CO PHAN THUONG MAI VA DICH VU THEP NAM PHAT</t>
  </si>
  <si>
    <t>Pham Thi Thu Trang</t>
  </si>
  <si>
    <t>VPBFC/CCTG-16312</t>
  </si>
  <si>
    <t>VPBFC/CCTG-17432/2024</t>
  </si>
  <si>
    <t>CONG TY CO PHAN THUONG MAI VA DAU TU META</t>
  </si>
  <si>
    <t>Pham Thi Thu Thuy</t>
  </si>
  <si>
    <t>VPBFC/CCTG-17432</t>
  </si>
  <si>
    <t>VPBFC/CCTG-17417/2024</t>
  </si>
  <si>
    <t>VPBFC/CCTG-17417</t>
  </si>
  <si>
    <t>VPBFC/CCTG-16938/2024</t>
  </si>
  <si>
    <t>VPBFC/CCTG-16938</t>
  </si>
  <si>
    <t>VPBFC/CCTG-17357/2024</t>
  </si>
  <si>
    <t>VPBFC/CCTG-17357</t>
  </si>
  <si>
    <t>VPBFC/CCTG-16956/2024</t>
  </si>
  <si>
    <t>VPBFC/CCTG-16956</t>
  </si>
  <si>
    <t>VPBFC/CCTG-17448/2024</t>
  </si>
  <si>
    <t>CONG TY CO PHAN TMDV MINH HIEN</t>
  </si>
  <si>
    <t>Nguyen Hoai Phat</t>
  </si>
  <si>
    <t>VPBFC/CCTG-17448</t>
  </si>
  <si>
    <t>VPBFC/CCTG-16927/2024</t>
  </si>
  <si>
    <t>CONG TY CO PHAN TRUYEN THONG VA CONG NGHE BLUELINK</t>
  </si>
  <si>
    <t>VPBFC/CCTG-16927</t>
  </si>
  <si>
    <t>VPBFC/CCTG-16893/2024</t>
  </si>
  <si>
    <t>VPBFC/CCTG-16893</t>
  </si>
  <si>
    <t>VPBFC/CCTG-17168/2024</t>
  </si>
  <si>
    <t>CONG TY CO PHAN TU VAN IDEAL LIFE</t>
  </si>
  <si>
    <t>3 MONTHS</t>
  </si>
  <si>
    <t>VPBFC/CCTG-17168</t>
  </si>
  <si>
    <t>VPBFC/CCTG-17383/2024</t>
  </si>
  <si>
    <t>CONG TY CO PHAN VIEN THONG DAU TU VA THUONG MAI QUOC TE</t>
  </si>
  <si>
    <t>Pham Thi Cuc</t>
  </si>
  <si>
    <t>VPBFC/CCTG-17383</t>
  </si>
  <si>
    <t>VPBFC/CCTG-15771/2023</t>
  </si>
  <si>
    <t>FE CREDIT - RM NORTH</t>
  </si>
  <si>
    <t>Corporate team</t>
  </si>
  <si>
    <t>552 DAYS</t>
  </si>
  <si>
    <t>VPBFC/CCTG-15771</t>
  </si>
  <si>
    <t>VPBFC/CCTG-15605/2023</t>
  </si>
  <si>
    <t>18 MONTHS</t>
  </si>
  <si>
    <t>VPBFC/CCTG-15605</t>
  </si>
  <si>
    <t>VPBFC/CCTG-16933/2024</t>
  </si>
  <si>
    <t>212 DAYS</t>
  </si>
  <si>
    <t>VPBFC/CCTG-16933</t>
  </si>
  <si>
    <t>VPBFC/CCTG-17380/2024</t>
  </si>
  <si>
    <t>NGAN HANG THUONG MAI CO PHAN QUOC DAN</t>
  </si>
  <si>
    <t>358 DAYS</t>
  </si>
  <si>
    <t>VPBFC/CCTG-17380</t>
  </si>
  <si>
    <t>D47444018500</t>
  </si>
  <si>
    <t>VPBFC/CCTG-17387/2024</t>
  </si>
  <si>
    <t>NGAN HANG TMCP BAC A</t>
  </si>
  <si>
    <t>VPBFC/CCTG-17387</t>
  </si>
  <si>
    <t>D47444018600</t>
  </si>
  <si>
    <t>VPBFC/CCTG-17388/2024</t>
  </si>
  <si>
    <t>359 DAYS</t>
  </si>
  <si>
    <t>VPBFC/CCTG-17388</t>
  </si>
  <si>
    <t>D47462001400</t>
  </si>
  <si>
    <t>VPBFC/CCTG-17354/2024</t>
  </si>
  <si>
    <t>NGAN HANG TMCP TIEN PHONG</t>
  </si>
  <si>
    <t>VPBFC/CCTG-17354</t>
  </si>
  <si>
    <t>D47452005300</t>
  </si>
  <si>
    <t>VPBFC/CCTG-17075/2024</t>
  </si>
  <si>
    <t>NGAN HANG TMCP VIET NAM THUONG TIN</t>
  </si>
  <si>
    <t>VPBFC/CCTG-17075</t>
  </si>
  <si>
    <t>D47452005500</t>
  </si>
  <si>
    <t>VPBFC/CCTG-17240/2024</t>
  </si>
  <si>
    <t>VPBFC/CCTG-17240</t>
  </si>
  <si>
    <t>D47452005400</t>
  </si>
  <si>
    <t>VPBFC/CCTG-17076/2024</t>
  </si>
  <si>
    <t>VPBFC/CCTG-17076</t>
  </si>
  <si>
    <t>D47452005700</t>
  </si>
  <si>
    <t>VPBFC/CCTG-17317/2024</t>
  </si>
  <si>
    <t>VPBFC/CCTG-17317</t>
  </si>
  <si>
    <t>D47452005600</t>
  </si>
  <si>
    <t>VPBFC/CCTG-17241/2024</t>
  </si>
  <si>
    <t>VPBFC/CCTG-17241</t>
  </si>
  <si>
    <t>D47446005600</t>
  </si>
  <si>
    <t>VPBFC/CCTG-17226/2024</t>
  </si>
  <si>
    <t>NGAN HANG TMCP DAI CHUNG VIET NAM</t>
  </si>
  <si>
    <t>357 DAYS</t>
  </si>
  <si>
    <t>VPBFC/CCTG-17226</t>
  </si>
  <si>
    <t>D47446005500</t>
  </si>
  <si>
    <t>VPBFC/CCTG-17225/2024</t>
  </si>
  <si>
    <t>VPBFC/CCTG-17225</t>
  </si>
  <si>
    <t>VPBFC/CCTG-16970/2024</t>
  </si>
  <si>
    <t>CHI NHANH CONG TY CO PHAN SAN XUAT KINH DOANH HANG XUAT KHAU TAN BINH - TRUNG TAM TIEC CUOI HOI NGHI MELISA CENTER</t>
  </si>
  <si>
    <t>VPBFC/CCTG-16970</t>
  </si>
  <si>
    <t>VPBFC/CCTG-16895/2024</t>
  </si>
  <si>
    <t>VPBFC/CCTG-16895</t>
  </si>
  <si>
    <t>VPBFC/CCTG-16966/2024</t>
  </si>
  <si>
    <t>VPBFC/CCTG-16966</t>
  </si>
  <si>
    <t>VPBFC/CCTG-17391/2024</t>
  </si>
  <si>
    <t>CONG TY CO PHAN 9PAY</t>
  </si>
  <si>
    <t>Nguyen Thi Thuy Ninh</t>
  </si>
  <si>
    <t>VPBFC/CCTG-17391</t>
  </si>
  <si>
    <t>VPBFC/CCTG-17390/2024</t>
  </si>
  <si>
    <t>VPBFC/CCTG-17390</t>
  </si>
  <si>
    <t>VPBFC/CCTG-16875/2024</t>
  </si>
  <si>
    <t>CONG TY CO PHAN AAFI GROUP</t>
  </si>
  <si>
    <t>Hoang Hiep</t>
  </si>
  <si>
    <t>VPBFC/CCTG-16875</t>
  </si>
  <si>
    <t>VPBFC/CCTG-16887/2024</t>
  </si>
  <si>
    <t>CONG TY CO PHAN HOP NHAT QUOC TE</t>
  </si>
  <si>
    <t>VPBFC/CCTG-16887</t>
  </si>
  <si>
    <t>VPBFC/CCTG-17228/2024</t>
  </si>
  <si>
    <t>CONG TY CO PHAN KIM KHI QUOC TE VIET NHAT</t>
  </si>
  <si>
    <t>Nguyen Tien Long</t>
  </si>
  <si>
    <t>PERIODIC</t>
  </si>
  <si>
    <t>VPBFC/CCTG-17228</t>
  </si>
  <si>
    <t>VPBFC/CCTG-17153/2024</t>
  </si>
  <si>
    <t>VPBFC/CCTG-17153</t>
  </si>
  <si>
    <t>VPBFC/CCTG-17005/2024</t>
  </si>
  <si>
    <t>VPBFC/CCTG-17005</t>
  </si>
  <si>
    <t>VPBFC/CCTG-17155/2024</t>
  </si>
  <si>
    <t>VPBFC/CCTG-17155</t>
  </si>
  <si>
    <t>VPBFC/CCTG-17154/2024</t>
  </si>
  <si>
    <t>VPBFC/CCTG-17154</t>
  </si>
  <si>
    <t>VPBFC/CCTG-17036/2024</t>
  </si>
  <si>
    <t>VPBFC/CCTG-17036</t>
  </si>
  <si>
    <t>VPBFC/CCTG-17088/2024</t>
  </si>
  <si>
    <t>VPBFC/CCTG-17088</t>
  </si>
  <si>
    <t>VPBFC/CCTG-17083/2024</t>
  </si>
  <si>
    <t>VPBFC/CCTG-17083</t>
  </si>
  <si>
    <t>VPBFC/CCTG-16978/2024</t>
  </si>
  <si>
    <t>VPBFC/CCTG-16978</t>
  </si>
  <si>
    <t>VPBFC/CCTG-17012/2024</t>
  </si>
  <si>
    <t>VPBFC/CCTG-17012</t>
  </si>
  <si>
    <t>VPBFC/CCTG-17191/2024</t>
  </si>
  <si>
    <t>VPBFC/CCTG-17191</t>
  </si>
  <si>
    <t>VPBFC/CCTG-16992/2024</t>
  </si>
  <si>
    <t>VPBFC/CCTG-16992</t>
  </si>
  <si>
    <t>VPBFC/CCTG-17030/2024</t>
  </si>
  <si>
    <t>VPBFC/CCTG-17030</t>
  </si>
  <si>
    <t>VPBFC/TGCKH-4363/2024</t>
  </si>
  <si>
    <t>CONG TY CO PHAN LUONG THUC ANH QUAN</t>
  </si>
  <si>
    <t>SME Can Tho</t>
  </si>
  <si>
    <t>Chau Chi Tam</t>
  </si>
  <si>
    <t>tamcc</t>
  </si>
  <si>
    <t>VPBFC/TGCKH-4363</t>
  </si>
  <si>
    <t>VPBFC/TGCKH-4356/2024</t>
  </si>
  <si>
    <t>VPBFC/TGCKH-4356</t>
  </si>
  <si>
    <t>VPBFC/CCTG-17398/2024</t>
  </si>
  <si>
    <t>CONG TY CO PHAN MASSCOM VIET NAM</t>
  </si>
  <si>
    <t>SME Kinh Do</t>
  </si>
  <si>
    <t>Nguyen Minh Hiep</t>
  </si>
  <si>
    <t>VPBFC/CCTG-17398</t>
  </si>
  <si>
    <t>VPBFC/CCTG-17329/2024</t>
  </si>
  <si>
    <t>35 DAYS</t>
  </si>
  <si>
    <t>VPBFC/CCTG-17329</t>
  </si>
  <si>
    <t>VPBFC/CCTG-17431/2024</t>
  </si>
  <si>
    <t>VPBFC/CCTG-17431</t>
  </si>
  <si>
    <t>VPBFC/CCTG-17438/2024</t>
  </si>
  <si>
    <t>VPBFC/CCTG-17438</t>
  </si>
  <si>
    <t>VPBFC/CCTG-17351/2024</t>
  </si>
  <si>
    <t>33 DAYS</t>
  </si>
  <si>
    <t>VPBFC/CCTG-17351</t>
  </si>
  <si>
    <t>VPBFC/CCTG-17369/2024</t>
  </si>
  <si>
    <t>CONG TY TNHH TAN PHONG -  LAI YEN</t>
  </si>
  <si>
    <t>Nguyen Phuong Thao</t>
  </si>
  <si>
    <t>VPBFC/CCTG-17369</t>
  </si>
  <si>
    <t>VPBFC/CCTG-17194/2024</t>
  </si>
  <si>
    <t>CONG TY TNHH TDMK</t>
  </si>
  <si>
    <t>VPBFC/CCTG-17194</t>
  </si>
  <si>
    <t>VPBFC/CCTG-17128/2024</t>
  </si>
  <si>
    <t>VPBFC/CCTG-17128</t>
  </si>
  <si>
    <t>D47543006500</t>
  </si>
  <si>
    <t>VPBFC/CCTG-17271/2024</t>
  </si>
  <si>
    <t>CONG TY TNHH THE HE MOI VINH PHUC</t>
  </si>
  <si>
    <t>nguyetpdm</t>
  </si>
  <si>
    <t>VPBFC/CCTG-17271</t>
  </si>
  <si>
    <t>D47543006200</t>
  </si>
  <si>
    <t>VPBFC/CCTG-17178/2024</t>
  </si>
  <si>
    <t>VPBFC/CCTG-17178</t>
  </si>
  <si>
    <t>D47543006400</t>
  </si>
  <si>
    <t>VPBFC/CCTG-17247/2024</t>
  </si>
  <si>
    <t>VPBFC/CCTG-17247</t>
  </si>
  <si>
    <t>D47543006300</t>
  </si>
  <si>
    <t>VPBFC/CCTG-17246/2024</t>
  </si>
  <si>
    <t>VPBFC/CCTG-17246</t>
  </si>
  <si>
    <t>D47543006000</t>
  </si>
  <si>
    <t>VPBFC/CCTG-17160/2024</t>
  </si>
  <si>
    <t>VPBFC/CCTG-17160</t>
  </si>
  <si>
    <t>D47543006600</t>
  </si>
  <si>
    <t>VPBFC/CCTG-17273/2024</t>
  </si>
  <si>
    <t>SME Trung Hoa</t>
  </si>
  <si>
    <t>Trinh Dang Ha Trang</t>
  </si>
  <si>
    <t>VPBFC/CCTG-17273</t>
  </si>
  <si>
    <t>D47543005900</t>
  </si>
  <si>
    <t>VPBFC/CCTG-16894/2024</t>
  </si>
  <si>
    <t>VPBFC/CCTG-16894</t>
  </si>
  <si>
    <t>D47543006100</t>
  </si>
  <si>
    <t>VPBFC/CCTG-17161/2024</t>
  </si>
  <si>
    <t>VPBFC/CCTG-17161</t>
  </si>
  <si>
    <t>VPBFC/CCTG-16496/2024</t>
  </si>
  <si>
    <t>CONG TY TNHH THE ORIENT</t>
  </si>
  <si>
    <t>368 DAYS</t>
  </si>
  <si>
    <t>VPBFC/CCTG-16496</t>
  </si>
  <si>
    <t>VPBFC/CCTG-16822/2024</t>
  </si>
  <si>
    <t>VPBFC/CCTG-16822</t>
  </si>
  <si>
    <t>VPBFC/CCTG-16753/2024</t>
  </si>
  <si>
    <t>VPBFC/CCTG-16753</t>
  </si>
  <si>
    <t>VPBFC/CCTG-16959/2024</t>
  </si>
  <si>
    <t>CONG TY CO PHAN AKA VIET NAM</t>
  </si>
  <si>
    <t>Le Dinh Trung</t>
  </si>
  <si>
    <t>VPBFC/CCTG-16959</t>
  </si>
  <si>
    <t>VPBFC/CCTG-16932/2024</t>
  </si>
  <si>
    <t>Le Thi Huyen</t>
  </si>
  <si>
    <t>VPBFC/CCTG-16932</t>
  </si>
  <si>
    <t>VPBFC/CCTG-16923/2024</t>
  </si>
  <si>
    <t>364 DAYS</t>
  </si>
  <si>
    <t>VPBFC/CCTG-16923</t>
  </si>
  <si>
    <t>VPBFC/CCTG-16957/2024</t>
  </si>
  <si>
    <t>VPBFC/CCTG-16957</t>
  </si>
  <si>
    <t>VPBFC/CCTG-16958/2024</t>
  </si>
  <si>
    <t>VPBFC/CCTG-16958</t>
  </si>
  <si>
    <t>VPBFC/TGCKH-4377/2024</t>
  </si>
  <si>
    <t>CONG TY CO PHAN AMBER FINTECH</t>
  </si>
  <si>
    <t>VPBFC/TGCKH-4377</t>
  </si>
  <si>
    <t>VPBFC/TGCKH-4355/2024</t>
  </si>
  <si>
    <t>VPBFC/TGCKH-4355</t>
  </si>
  <si>
    <t>VPBFC/CCTG-17352/2024</t>
  </si>
  <si>
    <t>CONG TY CO PHAN ANI</t>
  </si>
  <si>
    <t>VPBFC/CCTG-17352</t>
  </si>
  <si>
    <t>VPBFC/CCTG-17210/2024</t>
  </si>
  <si>
    <t>VPBFC/CCTG-17210</t>
  </si>
  <si>
    <t>VPBFC/CCTG-17311/2024</t>
  </si>
  <si>
    <t>CONG TY CO PHAN XAY DUNG S55</t>
  </si>
  <si>
    <t>CIB Mien Bac</t>
  </si>
  <si>
    <t>Do Tien Quang</t>
  </si>
  <si>
    <t>VPBFC/CCTG-17311</t>
  </si>
  <si>
    <t>D47475012000</t>
  </si>
  <si>
    <t>VPBFC/CCTG-16952/2024</t>
  </si>
  <si>
    <t>CONG TY CO PHAN XUAT NHAP KHAU TONG HOP I VIET NAM</t>
  </si>
  <si>
    <t>194 DAYS</t>
  </si>
  <si>
    <t>VPBFC/CCTG-16952</t>
  </si>
  <si>
    <t>D47475010800</t>
  </si>
  <si>
    <t>VPBFC/CCTG-16790/2024</t>
  </si>
  <si>
    <t>Nguyen Ngoc Thien</t>
  </si>
  <si>
    <t>197 DAYS</t>
  </si>
  <si>
    <t>VPBFC/CCTG-16790</t>
  </si>
  <si>
    <t>VPBFC/CCTG-17066/2024</t>
  </si>
  <si>
    <t>VPBFC/CCTG-17066</t>
  </si>
  <si>
    <t>VPBFC/CCTG-17101/2024</t>
  </si>
  <si>
    <t>VPBFC/CCTG-17101</t>
  </si>
  <si>
    <t>VPBFC/CCTG-17015/2024</t>
  </si>
  <si>
    <t>VPBFC/CCTG-17015</t>
  </si>
  <si>
    <t>VPBFC/CCTG-17031/2024</t>
  </si>
  <si>
    <t>VPBFC/CCTG-17031</t>
  </si>
  <si>
    <t>VPBFC/CCTG-17086/2024</t>
  </si>
  <si>
    <t>VPBFC/CCTG-17086</t>
  </si>
  <si>
    <t>VPBFC/CCTG-17096/2024</t>
  </si>
  <si>
    <t>VPBFC/CCTG-17096</t>
  </si>
  <si>
    <t>VPBFC/CCTG-16930/2024</t>
  </si>
  <si>
    <t>CONG TY TNHH TU VAN DAU TU &amp; CHUYEN TIEN VIET NAM</t>
  </si>
  <si>
    <t>VPBFC/CCTG-16930</t>
  </si>
  <si>
    <t>VPBFC/CCTG-17384/2024</t>
  </si>
  <si>
    <t>SME Phu Lam</t>
  </si>
  <si>
    <t>VPBFC/CCTG-17384</t>
  </si>
  <si>
    <t>VPBFC/CCTG-17475/2024</t>
  </si>
  <si>
    <t>CONG TY TNHH XAY DUNG TRUONG THANH</t>
  </si>
  <si>
    <t>VPBFC/CCTG-17475</t>
  </si>
  <si>
    <t>VPBFC/CCTG-17367/2024</t>
  </si>
  <si>
    <t>VPBFC/CCTG-17367</t>
  </si>
  <si>
    <t>VPBFC/CCTG-17199/2024</t>
  </si>
  <si>
    <t>CONG TY TRACH NHIEM HUU HAN DEHACO</t>
  </si>
  <si>
    <t>VPBFC/CCTG-17199</t>
  </si>
  <si>
    <t>VPBFC/CCTG-17093/2024</t>
  </si>
  <si>
    <t>Nguyen Thi Thu Dung</t>
  </si>
  <si>
    <t>VPBFC/CCTG-17093</t>
  </si>
  <si>
    <t>VPBFC/CCTG-17077/2024</t>
  </si>
  <si>
    <t>VPBFC/CCTG-17077</t>
  </si>
  <si>
    <t>VPBFC/CCTG-17291/2024</t>
  </si>
  <si>
    <t>Pham Huy Cuong</t>
  </si>
  <si>
    <t>VPBFC/CCTG-17291</t>
  </si>
  <si>
    <t>VPBFC/CCTG-17079/2024</t>
  </si>
  <si>
    <t>VPBFC/CCTG-17079</t>
  </si>
  <si>
    <t>VPBFC/CCTG-17282/2024</t>
  </si>
  <si>
    <t>VPBFC/CCTG-17282</t>
  </si>
  <si>
    <t>VPBFC/CCTG-17078/2024</t>
  </si>
  <si>
    <t>VPBFC/CCTG-17078</t>
  </si>
  <si>
    <t>VPBFC/CCTG-17337/2024</t>
  </si>
  <si>
    <t>VPBFC/CCTG-17337</t>
  </si>
  <si>
    <t>D47571002500</t>
  </si>
  <si>
    <t>VPBFC/CCTG-17290/2024</t>
  </si>
  <si>
    <t>VPBFC/CCTG-17290</t>
  </si>
  <si>
    <t>VPBFC/CCTG-17346/2024</t>
  </si>
  <si>
    <t>VPBFC/CCTG-17346</t>
  </si>
  <si>
    <t>VPBFC/CCTG-17382/2024</t>
  </si>
  <si>
    <t>CONG TY CO PHAN ANZA</t>
  </si>
  <si>
    <t>Tran Thi Kim Thuong</t>
  </si>
  <si>
    <t>VPBFC/CCTG-17382</t>
  </si>
  <si>
    <t>VPBFC/CCTG-17347/2024</t>
  </si>
  <si>
    <t>VPBFC/CCTG-17347</t>
  </si>
  <si>
    <t>VPBFC/CCTG-17451/2024</t>
  </si>
  <si>
    <t>VPBFC/CCTG-17451</t>
  </si>
  <si>
    <t>VPBFC/CCTG-17399/2024</t>
  </si>
  <si>
    <t>VPBFC/CCTG-17399</t>
  </si>
  <si>
    <t>VPBFC/CCTG-17392/2024</t>
  </si>
  <si>
    <t>VPBFC/CCTG-17392</t>
  </si>
  <si>
    <t>VPBFC/CCTG-17328/2024</t>
  </si>
  <si>
    <t>VPBFC/CCTG-17328</t>
  </si>
  <si>
    <t>VPBFC/TGCKH-4353/2024</t>
  </si>
  <si>
    <t>CONG TY CO PHAN BACH MINH</t>
  </si>
  <si>
    <t>VPBFC/TGCKH-4353</t>
  </si>
  <si>
    <t>VPBFC/TGCKH-3827/2022</t>
  </si>
  <si>
    <t>CONG TY CO PHAN BAO HIEM NHAN THO PHU HUNG</t>
  </si>
  <si>
    <t>36 MONTHS</t>
  </si>
  <si>
    <t>VPBFC/TGCKH-3827</t>
  </si>
  <si>
    <t>D47528004200</t>
  </si>
  <si>
    <t>VPBFC/TGCKH-4359/2024</t>
  </si>
  <si>
    <t>CONG TY CO PHAN QUAN LY QUY THIEN VIET</t>
  </si>
  <si>
    <t>204 DAYS</t>
  </si>
  <si>
    <t>VPBFC/TGCKH-4359</t>
  </si>
  <si>
    <t>VPBFC/CCTG-17234/2024</t>
  </si>
  <si>
    <t>CONG TY CO PHAN PHUOC VINH</t>
  </si>
  <si>
    <t>VPBFC/CCTG-17234</t>
  </si>
  <si>
    <t>VPBFC/CCTG-13882/2022</t>
  </si>
  <si>
    <t>VPBFC/CCTG-13882</t>
  </si>
  <si>
    <t>D47528004600</t>
  </si>
  <si>
    <t>VPBFC/TGCKH-4369/2024</t>
  </si>
  <si>
    <t>VPBFC/TGCKH-4369</t>
  </si>
  <si>
    <t>D47528004500</t>
  </si>
  <si>
    <t>VPBFC/TGCKH-4362/2024</t>
  </si>
  <si>
    <t>269 DAYS</t>
  </si>
  <si>
    <t>VPBFC/TGCKH-4362</t>
  </si>
  <si>
    <t>D47528004800</t>
  </si>
  <si>
    <t>VPBFC/TGCKH-4372/2024</t>
  </si>
  <si>
    <t>VPBFC/TGCKH-4372</t>
  </si>
  <si>
    <t>D47528005000</t>
  </si>
  <si>
    <t>VPBFC/TGCKH-4374/2024</t>
  </si>
  <si>
    <t>VPBFC/TGCKH-4374</t>
  </si>
  <si>
    <t>D47528005300</t>
  </si>
  <si>
    <t>VPBFC/CCTG-17490/2024</t>
  </si>
  <si>
    <t>395 DAYS</t>
  </si>
  <si>
    <t>VPBFC/CCTG-17490</t>
  </si>
  <si>
    <t>D47528005200</t>
  </si>
  <si>
    <t>VPBFC/TGCKH-4376/2024</t>
  </si>
  <si>
    <t>VPBFC/TGCKH-4376</t>
  </si>
  <si>
    <t>D47528005100</t>
  </si>
  <si>
    <t>VPBFC/TGCKH-4375/2024</t>
  </si>
  <si>
    <t>VPBFC/TGCKH-4375</t>
  </si>
  <si>
    <t>D47528004300</t>
  </si>
  <si>
    <t>VPBFC/TGCKH-4360/2024</t>
  </si>
  <si>
    <t>VPBFC/TGCKH-4360</t>
  </si>
  <si>
    <t>D47528004400</t>
  </si>
  <si>
    <t>VPBFC/TGCKH-4361/2024</t>
  </si>
  <si>
    <t>VPBFC/TGCKH-4361</t>
  </si>
  <si>
    <t>D47528004700</t>
  </si>
  <si>
    <t>VPBFC/TGCKH-4370/2024</t>
  </si>
  <si>
    <t>VPBFC/TGCKH-4370</t>
  </si>
  <si>
    <t>D47528004900</t>
  </si>
  <si>
    <t>VPBFC/TGCKH-4373/2024</t>
  </si>
  <si>
    <t>VPBFC/TGCKH-4373</t>
  </si>
  <si>
    <t>VPBFC/CCTG-16961/2024</t>
  </si>
  <si>
    <t>CONG TY CO PHAN QUAN LY QUY VIET CAT</t>
  </si>
  <si>
    <t>VPBFC/CCTG-16961</t>
  </si>
  <si>
    <t>VPBFC/CCTG-17484/2024</t>
  </si>
  <si>
    <t>CONG TY CO PHAN QUOC TE TRUONG LONG PHAT</t>
  </si>
  <si>
    <t>Do Anh Quan</t>
  </si>
  <si>
    <t>363 DAYS</t>
  </si>
  <si>
    <t>VPBFC/CCTG-17484</t>
  </si>
  <si>
    <t>VPBFC/CCTG-17444/2024</t>
  </si>
  <si>
    <t>VPBFC/CCTG-17444</t>
  </si>
  <si>
    <t>VPBFC/CCTG-17211/2024</t>
  </si>
  <si>
    <t>VPBFC/CCTG-17211</t>
  </si>
  <si>
    <t>D47571002600</t>
  </si>
  <si>
    <t>VPBFC/CCTG-17320/2024</t>
  </si>
  <si>
    <t>Nguyen Tran Tuan Duc</t>
  </si>
  <si>
    <t>VPBFC/CCTG-17320</t>
  </si>
  <si>
    <t>D47571002700</t>
  </si>
  <si>
    <t>VPBFC/CCTG-17377/2024</t>
  </si>
  <si>
    <t>VPBFC/CCTG-17377</t>
  </si>
  <si>
    <t>D47571002100</t>
  </si>
  <si>
    <t>VPBFC/CCTG-16967/2024</t>
  </si>
  <si>
    <t>VPBFC/CCTG-16967</t>
  </si>
  <si>
    <t>D47571002200</t>
  </si>
  <si>
    <t>VPBFC/CCTG-17106/2024</t>
  </si>
  <si>
    <t>VPBFC/CCTG-17106</t>
  </si>
  <si>
    <t>D47571002400</t>
  </si>
  <si>
    <t>VPBFC/CCTG-17289/2024</t>
  </si>
  <si>
    <t>VPBFC/CCTG-17289</t>
  </si>
  <si>
    <t>D47571002000</t>
  </si>
  <si>
    <t>VPBFC/CCTG-16968/2024</t>
  </si>
  <si>
    <t>VPBFC/CCTG-16968</t>
  </si>
  <si>
    <t>VPBFC/CCTG-17181/2024</t>
  </si>
  <si>
    <t>CONG TY CO PHAN DUOC PHAM AN KHANG PHARMA</t>
  </si>
  <si>
    <t>VPBFC/CCTG-17181</t>
  </si>
  <si>
    <t>VPBFC/CCTG-17099/2024</t>
  </si>
  <si>
    <t>VPBFC/CCTG-17099</t>
  </si>
  <si>
    <t>VPBFC/CCTG-16882/2024</t>
  </si>
  <si>
    <t>CONG TY CO PHAN DVD HOLDING</t>
  </si>
  <si>
    <t>VPBFC/CCTG-16882</t>
  </si>
  <si>
    <t>VPBFC/CCTG-16878/2024</t>
  </si>
  <si>
    <t>VPBFC/CCTG-16878</t>
  </si>
  <si>
    <t>VPBFC/CCTG-17421/2024</t>
  </si>
  <si>
    <t>CONG TY CO PHAN EHULA</t>
  </si>
  <si>
    <t>VPBFC/CCTG-17421</t>
  </si>
  <si>
    <t>D47601001900</t>
  </si>
  <si>
    <t>VPBFC/TGCKH-4348/2024</t>
  </si>
  <si>
    <t>CONG TY CO PHAN GIAI PHAP THANH TOAN SO</t>
  </si>
  <si>
    <t>VPBFC/TGCKH-4348</t>
  </si>
  <si>
    <t>D47601001800</t>
  </si>
  <si>
    <t>VPBFC/TGCKH-4345/2024</t>
  </si>
  <si>
    <t>VPBFC/TGCKH-4345</t>
  </si>
  <si>
    <t>D47601001500</t>
  </si>
  <si>
    <t>VPBFC/CCTG-16953/2024</t>
  </si>
  <si>
    <t>VPBFC/CCTG-16953</t>
  </si>
  <si>
    <t>D47601002000</t>
  </si>
  <si>
    <t>VPBFC/TGCKH-4349/2024</t>
  </si>
  <si>
    <t>VPBFC/TGCKH-4349</t>
  </si>
  <si>
    <t>D47601001400</t>
  </si>
  <si>
    <t>VPBFC/CCTG-16922/2024</t>
  </si>
  <si>
    <t>VPBFC/CCTG-16922</t>
  </si>
  <si>
    <t>D47475011000</t>
  </si>
  <si>
    <t>VPBFC/CCTG-16815/2024</t>
  </si>
  <si>
    <t>203 DAYS</t>
  </si>
  <si>
    <t>VPBFC/CCTG-16815</t>
  </si>
  <si>
    <t>D47475012900</t>
  </si>
  <si>
    <t>VPBFC/CCTG-17474/2024</t>
  </si>
  <si>
    <t>Do Van Trung</t>
  </si>
  <si>
    <t>214 DAYS</t>
  </si>
  <si>
    <t>VPBFC/CCTG-17474</t>
  </si>
  <si>
    <t>D47475011200</t>
  </si>
  <si>
    <t>VPBFC/CCTG-16828/2024</t>
  </si>
  <si>
    <t>191 DAYS</t>
  </si>
  <si>
    <t>VPBFC/CCTG-16828</t>
  </si>
  <si>
    <t>D47475012700</t>
  </si>
  <si>
    <t>VPBFC/CCTG-17441/2024</t>
  </si>
  <si>
    <t>VPBFC/CCTG-17441</t>
  </si>
  <si>
    <t>D47475012200</t>
  </si>
  <si>
    <t>VPBFC/CCTG-16963/2024</t>
  </si>
  <si>
    <t>VPBFC/CCTG-16963</t>
  </si>
  <si>
    <t>D47475012500</t>
  </si>
  <si>
    <t>VPBFC/CCTG-17393/2024</t>
  </si>
  <si>
    <t>VPBFC/CCTG-17393</t>
  </si>
  <si>
    <t>D47475010500</t>
  </si>
  <si>
    <t>VPBFC/CCTG-16782/2024</t>
  </si>
  <si>
    <t>217 DAYS</t>
  </si>
  <si>
    <t>VPBFC/CCTG-16782</t>
  </si>
  <si>
    <t>D47475010600</t>
  </si>
  <si>
    <t>VPBFC/CCTG-16783/2024</t>
  </si>
  <si>
    <t>VPBFC/CCTG-16783</t>
  </si>
  <si>
    <t>D47475010700</t>
  </si>
  <si>
    <t>VPBFC/CCTG-16784/2024</t>
  </si>
  <si>
    <t>208 DAYS</t>
  </si>
  <si>
    <t>VPBFC/CCTG-16784</t>
  </si>
  <si>
    <t>D47475011400</t>
  </si>
  <si>
    <t>VPBFC/CCTG-16239/2023</t>
  </si>
  <si>
    <t>CONG TY TNHH THUONG MAI DICH VU KY THUAT YEN THANH</t>
  </si>
  <si>
    <t>VPBFC/CCTG-16239-CN1</t>
  </si>
  <si>
    <t>VPBFC/CCTG-17034/2024</t>
  </si>
  <si>
    <t>VPBFC/CCTG-17034</t>
  </si>
  <si>
    <t>VPBFC/CCTG-17292/2024</t>
  </si>
  <si>
    <t>VPBFC/CCTG-17292</t>
  </si>
  <si>
    <t>VPBFC/CCTG-17011/2024</t>
  </si>
  <si>
    <t>VPBFC/CCTG-17011</t>
  </si>
  <si>
    <t>VPBFC/CCTG-17033/2024</t>
  </si>
  <si>
    <t>VPBFC/CCTG-17033</t>
  </si>
  <si>
    <t>VPBFC/CCTG-16976/2024</t>
  </si>
  <si>
    <t>VPBFC/CCTG-16976</t>
  </si>
  <si>
    <t>VPBFC/CCTG-17045/2024</t>
  </si>
  <si>
    <t>VPBFC/CCTG-17045</t>
  </si>
  <si>
    <t>VPBFC/CCTG-16939/2024</t>
  </si>
  <si>
    <t>VPBFC/CCTG-16939</t>
  </si>
  <si>
    <t>VPBFC/CCTG-17255/2024</t>
  </si>
  <si>
    <t>VPBFC/CCTG-17255</t>
  </si>
  <si>
    <t>VPBFC/CCTG-17084/2024</t>
  </si>
  <si>
    <t>VPBFC/CCTG-17084</t>
  </si>
  <si>
    <t>VPBFC/CCTG-17006/2024</t>
  </si>
  <si>
    <t>VPBFC/CCTG-17006</t>
  </si>
  <si>
    <t>VPBFC/CCTG-16910/2024</t>
  </si>
  <si>
    <t>VPBFC/CCTG-16910</t>
  </si>
  <si>
    <t>VPBFC/CCTG-17349/2024</t>
  </si>
  <si>
    <t>VPBFC/CCTG-17349</t>
  </si>
  <si>
    <t>VPBFC/CCTG-16583/2024</t>
  </si>
  <si>
    <t>VPBFC/CCTG-16583</t>
  </si>
  <si>
    <t>VPBFC/CCTG-17059/2024</t>
  </si>
  <si>
    <t>VPBFC/CCTG-17059</t>
  </si>
  <si>
    <t>VPBFC/CCTG-17221/2024</t>
  </si>
  <si>
    <t>VPBFC/CCTG-17221</t>
  </si>
  <si>
    <t>VPBFC/CCTG-16872/2024</t>
  </si>
  <si>
    <t>VPBFC/CCTG-16872</t>
  </si>
  <si>
    <t>VPBFC/CCTG-17026/2024</t>
  </si>
  <si>
    <t>VPBFC/CCTG-17026</t>
  </si>
  <si>
    <t>VPBFC/TGCKH-3849/2022</t>
  </si>
  <si>
    <t>VPBFC/TGCKH-3849</t>
  </si>
  <si>
    <t>VPBFC/TGCKH-4346/2024</t>
  </si>
  <si>
    <t>300 DAYS</t>
  </si>
  <si>
    <t>VPBFC/TGCKH-4346</t>
  </si>
  <si>
    <t>VPBFC/TGCKH-3529/2021</t>
  </si>
  <si>
    <t>VPBFC/TGCKH-3529</t>
  </si>
  <si>
    <t>VPBFC/TGCKH-3746/2022</t>
  </si>
  <si>
    <t>VPBFC/TGCKH-3746</t>
  </si>
  <si>
    <t>VPBFC/TGCKH-3613/2022</t>
  </si>
  <si>
    <t>1093 DAYS</t>
  </si>
  <si>
    <t>VPBFC/TGCKH-3613</t>
  </si>
  <si>
    <t>VPBFC/TGCKH-3752/2022</t>
  </si>
  <si>
    <t>VPBFC/TGCKH-3752</t>
  </si>
  <si>
    <t>VPBFC/CCTG-17197/2024</t>
  </si>
  <si>
    <t>CONG TY CO PHAN BAO HIEM OPES</t>
  </si>
  <si>
    <t>VPBFC/CCTG-17197</t>
  </si>
  <si>
    <t>VPBFC/CCTG-17114/2024</t>
  </si>
  <si>
    <t>VPBFC/CCTG-17114</t>
  </si>
  <si>
    <t>VPBFC/CCTG-17177/2024</t>
  </si>
  <si>
    <t>VPBFC/CCTG-17177</t>
  </si>
  <si>
    <t>VPBFC/CCTG-17113/2024</t>
  </si>
  <si>
    <t>VPBFC/CCTG-17113</t>
  </si>
  <si>
    <t>D47475011500</t>
  </si>
  <si>
    <t>VPBFC/CCTG-16911/2024</t>
  </si>
  <si>
    <t>VPBFC/CCTG-16911</t>
  </si>
  <si>
    <t>D47475011900</t>
  </si>
  <si>
    <t>VPBFC/CCTG-16947/2024</t>
  </si>
  <si>
    <t>VPBFC/CCTG-16947</t>
  </si>
  <si>
    <t>D47475012800</t>
  </si>
  <si>
    <t>VPBFC/CCTG-17450/2024</t>
  </si>
  <si>
    <t>VPBFC/CCTG-17450</t>
  </si>
  <si>
    <t>D47475012600</t>
  </si>
  <si>
    <t>VPBFC/CCTG-17423/2024</t>
  </si>
  <si>
    <t>VPBFC/CCTG-17423</t>
  </si>
  <si>
    <t>D47475011700</t>
  </si>
  <si>
    <t>VPBFC/CCTG-16917/2024</t>
  </si>
  <si>
    <t>190 DAYS</t>
  </si>
  <si>
    <t>VPBFC/CCTG-16917</t>
  </si>
  <si>
    <t>D47475012100</t>
  </si>
  <si>
    <t>VPBFC/CCTG-16962/2024</t>
  </si>
  <si>
    <t>193 DAYS</t>
  </si>
  <si>
    <t>VPBFC/CCTG-16962</t>
  </si>
  <si>
    <t>D47475010400</t>
  </si>
  <si>
    <t>VPBFC/CCTG-16781/2024</t>
  </si>
  <si>
    <t>222 DAYS</t>
  </si>
  <si>
    <t>VPBFC/CCTG-16781</t>
  </si>
  <si>
    <t>VPBFC/CCTG-17426/2024</t>
  </si>
  <si>
    <t>VPBFC/CCTG-17426</t>
  </si>
  <si>
    <t>VPBFC/CCTG-17416/2024</t>
  </si>
  <si>
    <t>VPBFC/CCTG-17416</t>
  </si>
  <si>
    <t>VPBFC/CCTG-17179/2024</t>
  </si>
  <si>
    <t>VPBFC/CCTG-17179</t>
  </si>
  <si>
    <t>VPBFC/CCTG-17256/2024</t>
  </si>
  <si>
    <t>VPBFC/CCTG-17256</t>
  </si>
  <si>
    <t>VPBFC/CCTG-17104/2024</t>
  </si>
  <si>
    <t>CONG TY TRACH NHIEM HUU HAN MOT THANH VIEN CONG NGHE THONG TIN THE GIOI DI DONG</t>
  </si>
  <si>
    <t>VPBFC/CCTG-17104</t>
  </si>
  <si>
    <t>VPBFC/CCTG-17087/2024</t>
  </si>
  <si>
    <t>VPBFC/CCTG-17087</t>
  </si>
  <si>
    <t>VPBFC/CCTG-17132/2024</t>
  </si>
  <si>
    <t>VPBFC/CCTG-17132</t>
  </si>
  <si>
    <t>VPBFC/CCTG-17312/2024</t>
  </si>
  <si>
    <t>CONG TY TRACH NHIEM HUU HAN TOAN THANG</t>
  </si>
  <si>
    <t>SME Hai Duong</t>
  </si>
  <si>
    <t>Lam Van Manh</t>
  </si>
  <si>
    <t>VPBFC/CCTG-17312</t>
  </si>
  <si>
    <t>VPBFC/CCTG-17236/2024</t>
  </si>
  <si>
    <t>VPBFC/CCTG-17236</t>
  </si>
  <si>
    <t>VPBFC/CCTG-16924/2024</t>
  </si>
  <si>
    <t>VPBFC/CCTG-16924</t>
  </si>
  <si>
    <t>VPBFC/CCTG-17492/2024</t>
  </si>
  <si>
    <t>VPBFC/CCTG-17492</t>
  </si>
  <si>
    <t>VPBFC/CCTG-16950/2024</t>
  </si>
  <si>
    <t>VPBFC/CCTG-16950</t>
  </si>
  <si>
    <t>VPBFC/CCTG-16935/2024</t>
  </si>
  <si>
    <t>VPBFC/CCTG-16935</t>
  </si>
  <si>
    <t>VPBFC/CCTG-16949/2024</t>
  </si>
  <si>
    <t>VPBFC/CCTG-16949</t>
  </si>
  <si>
    <t>VPBFC/CCTG-16925/2024</t>
  </si>
  <si>
    <t>VPBFC/CCTG-16925</t>
  </si>
  <si>
    <t>VPBFC/CCTG-17245/2024</t>
  </si>
  <si>
    <t>VPBFC/CCTG-17245</t>
  </si>
  <si>
    <t>VPBFC/CCTG-16937/2024</t>
  </si>
  <si>
    <t>VPBFC/CCTG-16937</t>
  </si>
  <si>
    <t>VPBFC/CCTG-17298/2024</t>
  </si>
  <si>
    <t>CONG TY CO PHAN GIAO NHAN KHO VAN NGOAI THUONG</t>
  </si>
  <si>
    <t>VPBFC/CCTG-17298</t>
  </si>
  <si>
    <t>VPBFC/CCTG-17032/2024</t>
  </si>
  <si>
    <t>VPBFC/CCTG-17032</t>
  </si>
  <si>
    <t>VPBFC/CCTG-17465/2024</t>
  </si>
  <si>
    <t>VPBFC/CCTG-17465</t>
  </si>
  <si>
    <t>VPBFC/CCTG-17180/2024</t>
  </si>
  <si>
    <t>VPBFC/CCTG-17180</t>
  </si>
  <si>
    <t>VPBFC/CCTG-17189/2024</t>
  </si>
  <si>
    <t>VPBFC/CCTG-17189</t>
  </si>
  <si>
    <t>VPBFC/CCTG-17131/2024</t>
  </si>
  <si>
    <t>VPBFC/CCTG-17131</t>
  </si>
  <si>
    <t>VPBFC/CCTG-17043/2024</t>
  </si>
  <si>
    <t>VPBFC/CCTG-17043</t>
  </si>
  <si>
    <t>VPBFC/CCTG-17057/2024</t>
  </si>
  <si>
    <t>VPBFC/CCTG-17057</t>
  </si>
  <si>
    <t>VPBFC/TGCKH-4336/2024</t>
  </si>
  <si>
    <t>CONG TY CO PHAN QUY HOACH KIEN TRUC QUOC GIA</t>
  </si>
  <si>
    <t>VPBFC/TGCKH-4336</t>
  </si>
  <si>
    <t>VPBFC/CCTG-17478/2024</t>
  </si>
  <si>
    <t>VPBFC/CCTG-17478</t>
  </si>
  <si>
    <t>VPBFC/CCTG-17493/2024</t>
  </si>
  <si>
    <t>VPBFC/CCTG-17493</t>
  </si>
  <si>
    <t>VPBFC/CCTG-17445/2024</t>
  </si>
  <si>
    <t>360 DAYS</t>
  </si>
  <si>
    <t>VPBFC/CCTG-17445</t>
  </si>
  <si>
    <t>VPBFC/TGCKH-4334/2024</t>
  </si>
  <si>
    <t>VPBFC/TGCKH-4334</t>
  </si>
  <si>
    <t>VPBFC/TGCKH-4337/2024</t>
  </si>
  <si>
    <t>VPBFC/TGCKH-4337</t>
  </si>
  <si>
    <t>VPBFC/TGCKH-4340/2024</t>
  </si>
  <si>
    <t>VPBFC/TGCKH-4340</t>
  </si>
  <si>
    <t>VPBFC/CCTG-17162/2024</t>
  </si>
  <si>
    <t>CONG TY CO PHAN SAI GON KIM HOAN ACB-SJC</t>
  </si>
  <si>
    <t>VPBFC/CCTG-17162</t>
  </si>
  <si>
    <t>VPBFC/CCTG-16741/2024</t>
  </si>
  <si>
    <t>CONG TY CO PHAN SAN XUAT DIEN TU CONG NGHE CAO HANEL</t>
  </si>
  <si>
    <t>VPBFC/CCTG-16741</t>
  </si>
  <si>
    <t>VPBFC/CCTG-16856/2024</t>
  </si>
  <si>
    <t>VPBFC/CCTG-16856</t>
  </si>
  <si>
    <t>VPBFC/CCTG-17082/2024</t>
  </si>
  <si>
    <t>VPBFC/CCTG-17082</t>
  </si>
  <si>
    <t>VPBFC/CCTG-17010/2024</t>
  </si>
  <si>
    <t>VPBFC/CCTG-17010</t>
  </si>
  <si>
    <t>VPBFC/CCTG-17464/2024</t>
  </si>
  <si>
    <t>CONG TY CO PHAN SAN XUAT MAY BIEN AP TRUYEN TAI MEE</t>
  </si>
  <si>
    <t>Nham Viet Hung</t>
  </si>
  <si>
    <t>VPBFC/CCTG-17464</t>
  </si>
  <si>
    <t>VPBFC/CCTG-17463/2024</t>
  </si>
  <si>
    <t>VPBFC/CCTG-17463</t>
  </si>
  <si>
    <t>VPBFC/CCTG-17122/2024</t>
  </si>
  <si>
    <t>CONG TY CO PHAN SONG DA 505</t>
  </si>
  <si>
    <t>VPBFC/CCTG-17122</t>
  </si>
  <si>
    <t>VPBFC/CCTG-16971/2024</t>
  </si>
  <si>
    <t>CONG TY CO PHAN TAP DOAN DST VIET NAM</t>
  </si>
  <si>
    <t>VPBFC/CCTG-16971</t>
  </si>
  <si>
    <t>VPBFC/CCTG-16885/2024</t>
  </si>
  <si>
    <t>VPBFC/CCTG-16885</t>
  </si>
  <si>
    <t>VPBFC/CCTG-16997/2024</t>
  </si>
  <si>
    <t>VPBFC/CCTG-16997</t>
  </si>
  <si>
    <t>VPBFC/CCTG-17054/2024</t>
  </si>
  <si>
    <t>VPBFC/CCTG-17054</t>
  </si>
  <si>
    <t>D47601002100</t>
  </si>
  <si>
    <t>VPBFC/TGCKH-4350/2024</t>
  </si>
  <si>
    <t>VPBFC/TGCKH-4350</t>
  </si>
  <si>
    <t>D47601001700</t>
  </si>
  <si>
    <t>VPBFC/TGCKH-4344/2024</t>
  </si>
  <si>
    <t>VPBFC/TGCKH-4344</t>
  </si>
  <si>
    <t>D47601001600</t>
  </si>
  <si>
    <t>VPBFC/TGCKH-4343/2024</t>
  </si>
  <si>
    <t>VPBFC/TGCKH-4343</t>
  </si>
  <si>
    <t>VPBFC/CCTG-17169/2024</t>
  </si>
  <si>
    <t>VPBFC/CCTG-17169</t>
  </si>
  <si>
    <t>VPBFC/CCTG-17151/2024</t>
  </si>
  <si>
    <t>VPBFC/CCTG-17151</t>
  </si>
  <si>
    <t>VPBFC/CCTG-16985/2024</t>
  </si>
  <si>
    <t>CONG TY CO PHAN HANEL</t>
  </si>
  <si>
    <t>VPBFC/CCTG-16985</t>
  </si>
  <si>
    <t>VPBFC/CCTG-16983/2024</t>
  </si>
  <si>
    <t>VPBFC/CCTG-16983</t>
  </si>
  <si>
    <t>VPBFC/CCTG-16984/2024</t>
  </si>
  <si>
    <t>VPBFC/CCTG-16984</t>
  </si>
  <si>
    <t>VPBFC/CCTG-16898/2024</t>
  </si>
  <si>
    <t>VPBFC/CCTG-16898</t>
  </si>
  <si>
    <t>VPBFC/CCTG-16272/2023</t>
  </si>
  <si>
    <t>397 DAYS</t>
  </si>
  <si>
    <t>VPBFC/CCTG-16272-CN1</t>
  </si>
  <si>
    <t>VPBFC/CCTG-16896/2024</t>
  </si>
  <si>
    <t>VPBFC/CCTG-16896</t>
  </si>
  <si>
    <t>VPBFC/CCTG-16986/2024</t>
  </si>
  <si>
    <t>VPBFC/CCTG-16986</t>
  </si>
  <si>
    <t>VPBFC/CCTG-16847/2024</t>
  </si>
  <si>
    <t>VPBFC/CCTG-16847</t>
  </si>
  <si>
    <t>VPBFC/CCTG-16899/2024</t>
  </si>
  <si>
    <t>VPBFC/CCTG-16899</t>
  </si>
  <si>
    <t>VPBFC/CCTG-16897/2024</t>
  </si>
  <si>
    <t>VPBFC/CCTG-16897</t>
  </si>
  <si>
    <t>VPBFC/CCTG-16926/2024</t>
  </si>
  <si>
    <t>CONG TY CO PHAN HOANG LONG HL610</t>
  </si>
  <si>
    <t>Ha Hong Hanh</t>
  </si>
  <si>
    <t>VPBFC/CCTG-16926</t>
  </si>
  <si>
    <t>VPBFC/CCTG-17467/2024</t>
  </si>
  <si>
    <t>VPBFC/CCTG-17467</t>
  </si>
  <si>
    <t>VPBFC/CCTG-16889/2024</t>
  </si>
  <si>
    <t>CONG TY TNHH AMERICAN LANGUAGE</t>
  </si>
  <si>
    <t>VPBFC/CCTG-16889</t>
  </si>
  <si>
    <t>D47475012400</t>
  </si>
  <si>
    <t>VPBFC/CCTG-17371/2024</t>
  </si>
  <si>
    <t>VPBFC/CCTG-17371</t>
  </si>
  <si>
    <t>VPBFC/CCTG-17094/2024</t>
  </si>
  <si>
    <t>CONG TY CP CHUNG KHOAN VNDIRECT</t>
  </si>
  <si>
    <t>CONG TY CO PHAN DICH VU VA DAU TU TRUSTLINK</t>
  </si>
  <si>
    <t>VPBFC/CCTG-17094-CN2</t>
  </si>
  <si>
    <t>VPBFC/CCTG-17013/2024</t>
  </si>
  <si>
    <t>VPBFC/CCTG-17013-CN2</t>
  </si>
  <si>
    <t>D47556000400</t>
  </si>
  <si>
    <t>VPBFC/CCTG-17356/2024</t>
  </si>
  <si>
    <t>CONG TY TNHH BAO HIEM HANWHA LIFE VIET NAM</t>
  </si>
  <si>
    <t>VPBFC/CCTG-17356</t>
  </si>
  <si>
    <t>VPBFC/CCTG-17375/2024</t>
  </si>
  <si>
    <t>CONG TY TNHH BAO HIEM NHAN THO GENERALI VIET NAM</t>
  </si>
  <si>
    <t>VPBFC/CCTG-17375</t>
  </si>
  <si>
    <t>VPBFC/CCTG-13723/2022</t>
  </si>
  <si>
    <t>CONG TY TNHH BAO HIEM SHINHAN LIFE VIET NAM</t>
  </si>
  <si>
    <t>VPBFC/CCTG-13723</t>
  </si>
  <si>
    <t>VPBFC/TGCKH-4125/2023</t>
  </si>
  <si>
    <t>CONG TY TNHH BAT DONG SAN QUOC TE BINH MINH</t>
  </si>
  <si>
    <t>FE CREDIT - RM SOUTH</t>
  </si>
  <si>
    <t>Ho Quoc Hoang</t>
  </si>
  <si>
    <t>VPBFC/TGCKH-4125</t>
  </si>
  <si>
    <t>VPBFC/TGCKH-3991/2023</t>
  </si>
  <si>
    <t>VPBFC/TGCKH-3991</t>
  </si>
  <si>
    <t>VPBFC/TGCKH-4131/2023</t>
  </si>
  <si>
    <t>VPBFC/TGCKH-4131</t>
  </si>
  <si>
    <t>VPBFC/CCTG-17149/2024</t>
  </si>
  <si>
    <t>VPBFC/CCTG-17149</t>
  </si>
  <si>
    <t>VPBFC/CCTG-16901/2024</t>
  </si>
  <si>
    <t>VPBFC/CCTG-16901</t>
  </si>
  <si>
    <t>VPBFC/CCTG-16521/2024</t>
  </si>
  <si>
    <t>VPBFC/CCTG-16521</t>
  </si>
  <si>
    <t>VPBFC/CCTG-17413/2024</t>
  </si>
  <si>
    <t>32 DAYS</t>
  </si>
  <si>
    <t>VPBFC/CCTG-17413</t>
  </si>
  <si>
    <t>VPBFC/CCTG-17293/2024</t>
  </si>
  <si>
    <t>VPBFC/CCTG-17293</t>
  </si>
  <si>
    <t>VPBFC/CCTG-16566/2024</t>
  </si>
  <si>
    <t>VPBFC/CCTG-16566</t>
  </si>
  <si>
    <t>VPBFC/CCTG-16994/2024</t>
  </si>
  <si>
    <t>VPBFC/CCTG-16994</t>
  </si>
  <si>
    <t>VPBFC/CCTG-17147/2024</t>
  </si>
  <si>
    <t>VPBFC/CCTG-17147</t>
  </si>
  <si>
    <t>VPBFC/CCTG-17105/2024</t>
  </si>
  <si>
    <t>VPBFC/CCTG-17105</t>
  </si>
  <si>
    <t>VPBFC/CCTG-16999/2024</t>
  </si>
  <si>
    <t>VPBFC/CCTG-16999</t>
  </si>
  <si>
    <t>VPBFC/CCTG-16974/2024</t>
  </si>
  <si>
    <t>VPBFC/CCTG-16974</t>
  </si>
  <si>
    <t>VPBFC/CCTG-16919/2024</t>
  </si>
  <si>
    <t>VPBFC/CCTG-16919</t>
  </si>
  <si>
    <t>VPBFC/CCTG-16505/2024</t>
  </si>
  <si>
    <t>VPBFC/CCTG-16505</t>
  </si>
  <si>
    <t>VPBFC/CCTG-17037/2024</t>
  </si>
  <si>
    <t>VPBFC/CCTG-17037</t>
  </si>
  <si>
    <t>VPBFC/CCTG-17091/2024</t>
  </si>
  <si>
    <t>VPBFC/CCTG-17091</t>
  </si>
  <si>
    <t>VPBFC/CCTG-16525/2024</t>
  </si>
  <si>
    <t>VPBFC/CCTG-16525</t>
  </si>
  <si>
    <t>D47494003400</t>
  </si>
  <si>
    <t>VPBFC/CCTG-17325/2024</t>
  </si>
  <si>
    <t>CONG TY CO PHAN BE TONG HONG HA</t>
  </si>
  <si>
    <t>VPBFC/CCTG-17325</t>
  </si>
  <si>
    <t>VPBFC/CCTG-17473/2024</t>
  </si>
  <si>
    <t>VPBFC/CCTG-17473</t>
  </si>
  <si>
    <t>D47494003500</t>
  </si>
  <si>
    <t>VPBFC/CCTG-17340/2024</t>
  </si>
  <si>
    <t>VPBFC/CCTG-17340</t>
  </si>
  <si>
    <t>D47494003600</t>
  </si>
  <si>
    <t>VPBFC/CCTG-17359/2024</t>
  </si>
  <si>
    <t>VPBFC/CCTG-17359</t>
  </si>
  <si>
    <t>VPBFC/CCTG-17307/2024</t>
  </si>
  <si>
    <t>CONG TY CO PHAN CHE TAO BOM HAI DUONG</t>
  </si>
  <si>
    <t>63 DAYS</t>
  </si>
  <si>
    <t>VPBFC/CCTG-17307</t>
  </si>
  <si>
    <t>VPBFC/CCTG-16977/2024</t>
  </si>
  <si>
    <t>VPBFC/CCTG-16977</t>
  </si>
  <si>
    <t>VPBFC/CCTG-17486/2024</t>
  </si>
  <si>
    <t>VPBFC/CCTG-17486</t>
  </si>
  <si>
    <t>VPBFC/CCTG-17341/2024</t>
  </si>
  <si>
    <t>VPBFC/CCTG-17341</t>
  </si>
  <si>
    <t>VPBFC/CCTG-17195/2024</t>
  </si>
  <si>
    <t>VPBFC/CCTG-17195</t>
  </si>
  <si>
    <t>VPBFC/CCTG-17485/2024</t>
  </si>
  <si>
    <t>VPBFC/CCTG-17485</t>
  </si>
  <si>
    <t>VPBFC/CCTG-17261/2024</t>
  </si>
  <si>
    <t>VPBFC/CCTG-17261</t>
  </si>
  <si>
    <t>VPBFC/TGCKH-3992/2023</t>
  </si>
  <si>
    <t>VPBFC/TGCKH-3992</t>
  </si>
  <si>
    <t>VPBFC/TGCKH-4127/2023</t>
  </si>
  <si>
    <t>VPBFC/TGCKH-4127</t>
  </si>
  <si>
    <t>VPBFC/TGCKH-4364/2024</t>
  </si>
  <si>
    <t>VPBFC/TGCKH-4364</t>
  </si>
  <si>
    <t>VPBFC/TGCKH-3990/2023</t>
  </si>
  <si>
    <t>VPBFC/TGCKH-3990</t>
  </si>
  <si>
    <t>VPBFC/TGCKH-3976/2023</t>
  </si>
  <si>
    <t>VPBFC/TGCKH-3976</t>
  </si>
  <si>
    <t>VPBFC/TGCKH-3988/2023</t>
  </si>
  <si>
    <t>VPBFC/TGCKH-3988</t>
  </si>
  <si>
    <t>VPBFC/CCTG-16954/2024</t>
  </si>
  <si>
    <t>VPBFC/CCTG-16954</t>
  </si>
  <si>
    <t>VPBFC/CCTG-17370/2024</t>
  </si>
  <si>
    <t>VPBFC/CCTG-17370</t>
  </si>
  <si>
    <t>VPBFC/CCTG-17007/2024</t>
  </si>
  <si>
    <t>VPBFC/CCTG-17007</t>
  </si>
  <si>
    <t>VPBFC/CCTG-17092/2024</t>
  </si>
  <si>
    <t>VPBFC/CCTG-17092</t>
  </si>
  <si>
    <t>VPBFC/CCTG-17272/2024</t>
  </si>
  <si>
    <t>VPBFC/CCTG-17272</t>
  </si>
  <si>
    <t>VPBFC/CCTG-16921/2024</t>
  </si>
  <si>
    <t>VPBFC/CCTG-16921</t>
  </si>
  <si>
    <t>VPBFC/CCTG-17018/2024</t>
  </si>
  <si>
    <t>VPBFC/CCTG-17018</t>
  </si>
  <si>
    <t>VPBFC/CCTG-16936/2024</t>
  </si>
  <si>
    <t>VPBFC/CCTG-16936</t>
  </si>
  <si>
    <t>VPBFC/CCTG-17103/2024</t>
  </si>
  <si>
    <t>VPBFC/CCTG-17103</t>
  </si>
  <si>
    <t>VPBFC/CCTG-17248/2024</t>
  </si>
  <si>
    <t>VPBFC/CCTG-17248</t>
  </si>
  <si>
    <t>VPBFC/CCTG-17324/2024</t>
  </si>
  <si>
    <t>VPBFC/CCTG-17324</t>
  </si>
  <si>
    <t>VPBFC/CCTG-17335/2024</t>
  </si>
  <si>
    <t>VPBFC/CCTG-17335</t>
  </si>
  <si>
    <t>VPBFC/CCTG-16964/2024</t>
  </si>
  <si>
    <t>VPBFC/CCTG-16964</t>
  </si>
  <si>
    <t>VPBFC/CCTG-16900/2024</t>
  </si>
  <si>
    <t>VPBFC/CCTG-16900</t>
  </si>
  <si>
    <t>VPBFC/CCTG-17040/2024</t>
  </si>
  <si>
    <t>VPBFC/CCTG-17040</t>
  </si>
  <si>
    <t>VPBFC/CCTG-16915/2024</t>
  </si>
  <si>
    <t>VPBFC/CCTG-16915</t>
  </si>
  <si>
    <t>VPBFC/CCTG-17073/2024</t>
  </si>
  <si>
    <t>VPBFC/CCTG-17073</t>
  </si>
  <si>
    <t>VPBFC/CCTG-17365/2024</t>
  </si>
  <si>
    <t>VPBFC/CCTG-17365</t>
  </si>
  <si>
    <t>VPBFC/TGCKH-4124/2023</t>
  </si>
  <si>
    <t>VPBFC/TGCKH-4124</t>
  </si>
  <si>
    <t>VPBFC/TGCKH-3987/2023</t>
  </si>
  <si>
    <t>VPBFC/TGCKH-3987</t>
  </si>
  <si>
    <t>VPBFC/CCTG-17361/2024</t>
  </si>
  <si>
    <t>VPBFC/CCTG-17361</t>
  </si>
  <si>
    <t>VPBFC/CCTG-16951/2024</t>
  </si>
  <si>
    <t>VPBFC/CCTG-16951</t>
  </si>
  <si>
    <t>VPBFC/CCTG-17020/2024</t>
  </si>
  <si>
    <t>VPBFC/CCTG-17020</t>
  </si>
  <si>
    <t>VPBFC/CCTG-17386/2024</t>
  </si>
  <si>
    <t>VPBFC/CCTG-17386</t>
  </si>
  <si>
    <t>VPBFC/CCTG-17343/2024</t>
  </si>
  <si>
    <t>VPBFC/CCTG-17343</t>
  </si>
  <si>
    <t>VPBFC/CCTG-17297/2024</t>
  </si>
  <si>
    <t>VPBFC/CCTG-17297</t>
  </si>
  <si>
    <t>VPBFC/CCTG-17201/2024</t>
  </si>
  <si>
    <t>VPBFC/CCTG-17201</t>
  </si>
  <si>
    <t>VPBFC/CCTG-16907/2024</t>
  </si>
  <si>
    <t>VPBFC/CCTG-16907</t>
  </si>
  <si>
    <t>VPBFC/CCTG-16943/2024</t>
  </si>
  <si>
    <t>VPBFC/CCTG-16943</t>
  </si>
  <si>
    <t>VPBFC/CCTG-17333/2024</t>
  </si>
  <si>
    <t>VPBFC/CCTG-17333</t>
  </si>
  <si>
    <t>VPBFC/CCTG-17323/2024</t>
  </si>
  <si>
    <t>VPBFC/CCTG-17323</t>
  </si>
  <si>
    <t>VPBFC/CCTG-17294/2024</t>
  </si>
  <si>
    <t>VPBFC/CCTG-17294</t>
  </si>
  <si>
    <t>VPBFC/CCTG-17193/2024</t>
  </si>
  <si>
    <t>VPBFC/CCTG-17193</t>
  </si>
  <si>
    <t>VPBFC/CCTG-17263/2024</t>
  </si>
  <si>
    <t>VPBFC/CCTG-17263</t>
  </si>
  <si>
    <t>VPBFC/CCTG-17239/2024</t>
  </si>
  <si>
    <t>VPBFC/CCTG-17239</t>
  </si>
  <si>
    <t>VPBFC/CCTG-17176/2024</t>
  </si>
  <si>
    <t>VPBFC/CCTG-17176</t>
  </si>
  <si>
    <t>VPBFC/CCTG-17008/2024</t>
  </si>
  <si>
    <t>8 MONTHS</t>
  </si>
  <si>
    <t>VPBFC/CCTG-17008</t>
  </si>
  <si>
    <t>VPBFC/CCTG-17192/2024</t>
  </si>
  <si>
    <t>VPBFC/CCTG-17192</t>
  </si>
  <si>
    <t>VPBFC/CCTG-17218/2024</t>
  </si>
  <si>
    <t>VPBFC/CCTG-17218</t>
  </si>
  <si>
    <t>VPBFC/CCTG-16990/2024</t>
  </si>
  <si>
    <t>245 DAYS</t>
  </si>
  <si>
    <t>VPBFC/CCTG-16990</t>
  </si>
  <si>
    <t>VPBFC/CCTG-16715/2024</t>
  </si>
  <si>
    <t>244 DAYS</t>
  </si>
  <si>
    <t>VPBFC/CCTG-16715</t>
  </si>
  <si>
    <t>VPBFC/CCTG-17173/2024</t>
  </si>
  <si>
    <t>VPBFC/CCTG-17173</t>
  </si>
  <si>
    <t>VPBFC/CCTG-17146/2024</t>
  </si>
  <si>
    <t>VPBFC/CCTG-17146</t>
  </si>
  <si>
    <t>VPBFC/CCTG-17404/2024</t>
  </si>
  <si>
    <t>VPBFC/CCTG-17404</t>
  </si>
  <si>
    <t>VPBFC/CCTG-17406/2024</t>
  </si>
  <si>
    <t>VPBFC/CCTG-17406</t>
  </si>
  <si>
    <t>VPBFC/CCTG-17254/2024</t>
  </si>
  <si>
    <t>VPBFC/CCTG-17254</t>
  </si>
  <si>
    <t>VPBFC/CCTG-17396/2024</t>
  </si>
  <si>
    <t>VPBFC/CCTG-17396</t>
  </si>
  <si>
    <t>VPBFC/TGCKH-3956/2023</t>
  </si>
  <si>
    <t>VPBFC/TGCKH-3956</t>
  </si>
  <si>
    <t>VPBFC/TGCKH-3989/2023</t>
  </si>
  <si>
    <t>VPBFC/TGCKH-3989</t>
  </si>
  <si>
    <t>VPBFC/TGCKH-4126/2023</t>
  </si>
  <si>
    <t>VPBFC/TGCKH-4126</t>
  </si>
  <si>
    <t>VPBFC/TGCKH-4123/2023</t>
  </si>
  <si>
    <t>VPBFC/TGCKH-4123</t>
  </si>
  <si>
    <t>VPBFC/CCTG-16980/2024</t>
  </si>
  <si>
    <t>CONG TY TNHH CHE TAO DIEN CO HEM</t>
  </si>
  <si>
    <t>VPBFC/CCTG-16980</t>
  </si>
  <si>
    <t>VPBFC/CCTG-16929/2024</t>
  </si>
  <si>
    <t>CONG TY TNHH DAU TU VA KY THUAT CONG NGHE XANH</t>
  </si>
  <si>
    <t>Nguyen Thi Thu</t>
  </si>
  <si>
    <t>VPBFC/CCTG-16929</t>
  </si>
  <si>
    <t>VPBFC/CCTG-16879/2024</t>
  </si>
  <si>
    <t>CONG TY TNHH DAU TU VA THUONG MAI DICH VU CTC HA NOI</t>
  </si>
  <si>
    <t>Dinh Thi Lan Anh</t>
  </si>
  <si>
    <t>VPBFC/CCTG-16879</t>
  </si>
  <si>
    <t>VPBFC/CCTG-16880/2024</t>
  </si>
  <si>
    <t>CONG TY TNHH DAU TU VA THUONG MAI KY THUAT MY KHANH</t>
  </si>
  <si>
    <t>VPBFC/CCTG-16880</t>
  </si>
  <si>
    <t>VPBFC/CCTG-16657/2024</t>
  </si>
  <si>
    <t>CMB MIEN BAC</t>
  </si>
  <si>
    <t>Pham Quang Trung</t>
  </si>
  <si>
    <t>VPBFC/CCTG-16657</t>
  </si>
  <si>
    <t>VPBFC/CCTG-16658/2024</t>
  </si>
  <si>
    <t>VPBFC/CCTG-16658</t>
  </si>
  <si>
    <t>VPBFC/CCTG-16619/2024</t>
  </si>
  <si>
    <t>VPBFC/CCTG-16619</t>
  </si>
  <si>
    <t>VPBFC/CCTG-16620</t>
  </si>
  <si>
    <t>VPBFC/CCTG-16661/2024</t>
  </si>
  <si>
    <t>VPBFC/CCTG-16661</t>
  </si>
  <si>
    <t>VPBFC/CCTG-16663/2024</t>
  </si>
  <si>
    <t>VPBFC/CCTG-16663</t>
  </si>
  <si>
    <t>VPBFC/CCTG-16659/2024</t>
  </si>
  <si>
    <t>VPBFC/CCTG-16659</t>
  </si>
  <si>
    <t>VPBFC/CCTG-16965/2024</t>
  </si>
  <si>
    <t>VPBFC/CCTG-16965</t>
  </si>
  <si>
    <t>VPBFC/CCTG-17257/2024</t>
  </si>
  <si>
    <t>VPBFC/CCTG-17257</t>
  </si>
  <si>
    <t>VPBFC/CCTG-16946/2024</t>
  </si>
  <si>
    <t>VPBFC/CCTG-16946</t>
  </si>
  <si>
    <t>VPBFC/CCTG-16912/2024</t>
  </si>
  <si>
    <t>VPBFC/CCTG-16912</t>
  </si>
  <si>
    <t>VPBFC/CCTG-17381/2024</t>
  </si>
  <si>
    <t>VPBFC/CCTG-17381</t>
  </si>
  <si>
    <t>VPBFC/CCTG-17214/2024</t>
  </si>
  <si>
    <t>VPBFC/CCTG-17214</t>
  </si>
  <si>
    <t>VPBFC/CCTG-16877/2024</t>
  </si>
  <si>
    <t>VPBFC/CCTG-16877</t>
  </si>
  <si>
    <t>VPBFC/CCTG-16993/2024</t>
  </si>
  <si>
    <t>VPBFC/CCTG-16993</t>
  </si>
  <si>
    <t>VPBFC/CCTG-17418/2024</t>
  </si>
  <si>
    <t>VPBFC/CCTG-17418</t>
  </si>
  <si>
    <t>VPBFC/CCTG-16995/2024</t>
  </si>
  <si>
    <t>VPBFC/CCTG-16995</t>
  </si>
  <si>
    <t>VPBFC/CCTG-17127/2024</t>
  </si>
  <si>
    <t>VPBFC/CCTG-17127</t>
  </si>
  <si>
    <t>VPBFC/CCTG-17050/2024</t>
  </si>
  <si>
    <t>VPBFC/CCTG-17050</t>
  </si>
  <si>
    <t>VPBFC/CCTG-17156/2024</t>
  </si>
  <si>
    <t>VPBFC/CCTG-17156</t>
  </si>
  <si>
    <t>VPBFC/CCTG-17235/2024</t>
  </si>
  <si>
    <t>VPBFC/CCTG-17235</t>
  </si>
  <si>
    <t>VPBFC/CCTG-17125/2024</t>
  </si>
  <si>
    <t>215 DAYS</t>
  </si>
  <si>
    <t>VPBFC/CCTG-17125</t>
  </si>
  <si>
    <t>VPBFC/CCTG-16989/2024</t>
  </si>
  <si>
    <t>VPBFC/CCTG-16989</t>
  </si>
  <si>
    <t>VPBFC/CCTG-16973/2024</t>
  </si>
  <si>
    <t>VPBFC/CCTG-16973</t>
  </si>
  <si>
    <t>VPBFC/CCTG-16902/2024</t>
  </si>
  <si>
    <t>VPBFC/CCTG-16902</t>
  </si>
  <si>
    <t>VPBFC/CCTG-17001/2024</t>
  </si>
  <si>
    <t>VPBFC/CCTG-17001</t>
  </si>
  <si>
    <t>VPBFC/CCTG-16987/2024</t>
  </si>
  <si>
    <t>VPBFC/CCTG-16987</t>
  </si>
  <si>
    <t>VPBFC/CCTG-17097/2024</t>
  </si>
  <si>
    <t>VPBFC/CCTG-17097</t>
  </si>
  <si>
    <t>VPBFC/CCTG-17039/2024</t>
  </si>
  <si>
    <t>VPBFC/CCTG-17039</t>
  </si>
  <si>
    <t>VPBFC/CCTG-17167/2024</t>
  </si>
  <si>
    <t>VPBFC/CCTG-17167</t>
  </si>
  <si>
    <t>VPBFC/CCTG-17017/2024</t>
  </si>
  <si>
    <t>VPBFC/CCTG-17017</t>
  </si>
  <si>
    <t>VPBFC/CCTG-16998/2024</t>
  </si>
  <si>
    <t>VPBFC/CCTG-16998</t>
  </si>
  <si>
    <t>VPBFC/CCTG-17109/2024</t>
  </si>
  <si>
    <t>VPBFC/CCTG-17109</t>
  </si>
  <si>
    <t>VPBFC/CCTG-17070/2024</t>
  </si>
  <si>
    <t>VPBFC/CCTG-17070</t>
  </si>
  <si>
    <t>VPBFC/CCTG-16991/2024</t>
  </si>
  <si>
    <t>VPBFC/CCTG-16991</t>
  </si>
  <si>
    <t>VPBFC/CCTG-17064/2024</t>
  </si>
  <si>
    <t>VPBFC/CCTG-17064</t>
  </si>
  <si>
    <t>VPBFC/CCTG-17124/2024</t>
  </si>
  <si>
    <t>VPBFC/CCTG-17124</t>
  </si>
  <si>
    <t>VPBFC/CCTG-17157/2024</t>
  </si>
  <si>
    <t>VPBFC/CCTG-17157</t>
  </si>
  <si>
    <t>VPBFC/CCTG-17159/2024</t>
  </si>
  <si>
    <t>VPBFC/CCTG-17159</t>
  </si>
  <si>
    <t>VPBFC/CCTG-17172/2024</t>
  </si>
  <si>
    <t>VPBFC/CCTG-17172</t>
  </si>
  <si>
    <t>VPBFC/CCTG-16691/2024</t>
  </si>
  <si>
    <t>VPBFC/CCTG-16691</t>
  </si>
  <si>
    <t>D47555003400</t>
  </si>
  <si>
    <t>VPBFC/TGCKH-4366/2024</t>
  </si>
  <si>
    <t>CONG TY CO PHAN CHUNG KHOAN DNSE</t>
  </si>
  <si>
    <t>VPBFC/TGCKH-4366</t>
  </si>
  <si>
    <t>VPBFC/CCTG-16981/2024</t>
  </si>
  <si>
    <t>VPBFC/CCTG-16981</t>
  </si>
  <si>
    <t>VPBFC/CCTG-17378/2024</t>
  </si>
  <si>
    <t>CONG TY CO PHAN CHE TAO DIEN CO HA NOI</t>
  </si>
  <si>
    <t>VPBFC/CCTG-17378</t>
  </si>
  <si>
    <t>VPBFC/CCTG-17447/2024</t>
  </si>
  <si>
    <t>VPBFC/CCTG-17447</t>
  </si>
  <si>
    <t>D47555003300</t>
  </si>
  <si>
    <t>VPBFC/TGCKH-4365/2024</t>
  </si>
  <si>
    <t>VPBFC/TGCKH-4365</t>
  </si>
  <si>
    <t>VPBFC/CCTG-17227/2024</t>
  </si>
  <si>
    <t>VPBFC/CCTG-17227</t>
  </si>
  <si>
    <t>VPBFC/CCTG-16945/2024</t>
  </si>
  <si>
    <t>VPBFC/CCTG-16945</t>
  </si>
  <si>
    <t>VPBFC/CCTG-17277/2024</t>
  </si>
  <si>
    <t>VPBFC/CCTG-17277</t>
  </si>
  <si>
    <t>VPBFC/CCTG-17350/2024</t>
  </si>
  <si>
    <t>VPBFC/CCTG-17350</t>
  </si>
  <si>
    <t>VPBFC/CCTG-17183/2024</t>
  </si>
  <si>
    <t>CONG TY CO PHAN SAN XUAT KINH DOANH HANG XUAT KHAU TAN BINH</t>
  </si>
  <si>
    <t>VPBFC/CCTG-17183</t>
  </si>
  <si>
    <t>VPBFC/CCTG-16660/2024</t>
  </si>
  <si>
    <t>VPBFC/CCTG-16660</t>
  </si>
  <si>
    <t>VPBFC/CCTG-16624/2024</t>
  </si>
  <si>
    <t>10 MONTHS</t>
  </si>
  <si>
    <t>VPBFC/CCTG-16624</t>
  </si>
  <si>
    <t>VPBFC/CCTG-16622/2024</t>
  </si>
  <si>
    <t>VPBFC/CCTG-16622</t>
  </si>
  <si>
    <t>VPBFC/CCTG-16662/2024</t>
  </si>
  <si>
    <t>VPBFC/CCTG-16662</t>
  </si>
  <si>
    <t>VPBFC/CCTG-16621/2024</t>
  </si>
  <si>
    <t>VPBFC/CCTG-16621</t>
  </si>
  <si>
    <t>VPBFC/CCTG-16656/2024</t>
  </si>
  <si>
    <t>VPBFC/CCTG-16656</t>
  </si>
  <si>
    <t>VPBFC/CCTG-16623/2024</t>
  </si>
  <si>
    <t>VPBFC/CCTG-16623</t>
  </si>
  <si>
    <t>VPBFC/CCTG-17405/2024</t>
  </si>
  <si>
    <t>CONG TY TNHH GIAO NHAN HANG HOA VINAKO</t>
  </si>
  <si>
    <t>335 DAYS</t>
  </si>
  <si>
    <t>VPBFC/CCTG-17405</t>
  </si>
  <si>
    <t>VPBFC/CCTG-17434/2024</t>
  </si>
  <si>
    <t>306 DAYS</t>
  </si>
  <si>
    <t>VPBFC/CCTG-17434</t>
  </si>
  <si>
    <t>VPBFC/CCTG-17319/2024</t>
  </si>
  <si>
    <t>CONG TY TNHH GOLDEN GATE FRANCHISE</t>
  </si>
  <si>
    <t>Luu Anh Phuong</t>
  </si>
  <si>
    <t>VPBFC/CCTG-17319</t>
  </si>
  <si>
    <t>VPBFC/CCTG-16874/2024</t>
  </si>
  <si>
    <t>CONG TY TNHH KINH DOANH TONG HOP MINH HUNG HA NOI</t>
  </si>
  <si>
    <t>Dao Thi Hanh</t>
  </si>
  <si>
    <t>VPBFC/CCTG-16874</t>
  </si>
  <si>
    <t>VPBFC/CCTG-17442/2024</t>
  </si>
  <si>
    <t>CONG TY TNHH LAM PHUC THINH THOT NOT</t>
  </si>
  <si>
    <t>SME An Giang</t>
  </si>
  <si>
    <t>Nguyen Thi Thuy Trang</t>
  </si>
  <si>
    <t>BEGIN</t>
  </si>
  <si>
    <t>VPBFC/CCTG-17442</t>
  </si>
  <si>
    <t>VPBFC/CCTG-17372/2024</t>
  </si>
  <si>
    <t>VPBFC/CCTG-17372</t>
  </si>
  <si>
    <t>VPBFC/CCTG-17454/2024</t>
  </si>
  <si>
    <t>VPBFC/CCTG-17454</t>
  </si>
  <si>
    <t>VPBFC/CCTG-17437/2024</t>
  </si>
  <si>
    <t>VPBFC/CCTG-17437</t>
  </si>
  <si>
    <t>VPBFC/CCTG-17397/2024</t>
  </si>
  <si>
    <t>VPBFC/CCTG-17397</t>
  </si>
  <si>
    <t>VPBFC/CCTG-17489/2024</t>
  </si>
  <si>
    <t>CONG TY TNHH LUONG THUC THIEN DUC</t>
  </si>
  <si>
    <t>VPBFC/CCTG-17489</t>
  </si>
  <si>
    <t>VPBFC/CCTG-17481/2024</t>
  </si>
  <si>
    <t>VPBFC/CCTG-17481</t>
  </si>
  <si>
    <t>VPBFC/CCTG-17358/2024</t>
  </si>
  <si>
    <t>VPBFC/CCTG-17358</t>
  </si>
  <si>
    <t>VPBFC/CCTG-17110/2024</t>
  </si>
  <si>
    <t>VPBFC/CCTG-17110</t>
  </si>
  <si>
    <t>VPBFC/CCTG-16920/2024</t>
  </si>
  <si>
    <t>VPBFC/CCTG-16920</t>
  </si>
  <si>
    <t>VPBFC/CCTG-17232/2024</t>
  </si>
  <si>
    <t>VPBFC/CCTG-17232</t>
  </si>
  <si>
    <t>D47555003500</t>
  </si>
  <si>
    <t>VPBFC/TGCKH-4367/2024</t>
  </si>
  <si>
    <t>VPBFC/TGCKH-4367</t>
  </si>
  <si>
    <t>D47555003600</t>
  </si>
  <si>
    <t>VPBFC/TGCKH-4368/2024</t>
  </si>
  <si>
    <t>VPBFC/TGCKH-4368</t>
  </si>
  <si>
    <t>VPBFC/CCTG-17139/2024</t>
  </si>
  <si>
    <t>CONG TY CO PHAN CHUNG KHOAN PINETREE</t>
  </si>
  <si>
    <t>VPBFC/CCTG-17139-CN1</t>
  </si>
  <si>
    <t>VPBFC/CCTG-17260/2024</t>
  </si>
  <si>
    <t>VPBFC/CCTG-17260-CN1</t>
  </si>
  <si>
    <t>VPBFC/CCTG-17170/2024</t>
  </si>
  <si>
    <t>CONG TY CO PHAN CONG NGHE TECHLAB</t>
  </si>
  <si>
    <t>VPBFC/CCTG-17170</t>
  </si>
  <si>
    <t>VPBFC/CCTG-16672/2024</t>
  </si>
  <si>
    <t>VPBFC/CCTG-16672</t>
  </si>
  <si>
    <t>VPBFC/CCTG-17420/2024</t>
  </si>
  <si>
    <t>Mai Huy Ninh</t>
  </si>
  <si>
    <t>VPBFC/CCTG-17420</t>
  </si>
  <si>
    <t>VPBFC/CCTG-17456/2024</t>
  </si>
  <si>
    <t>VPBFC/CCTG-17456</t>
  </si>
  <si>
    <t>VPBFC/CCTG-17336/2024</t>
  </si>
  <si>
    <t>399 DAYS</t>
  </si>
  <si>
    <t>VPBFC/CCTG-17336</t>
  </si>
  <si>
    <t>VPBFC/CCTG-17402/2024</t>
  </si>
  <si>
    <t>VPBFC/CCTG-17402</t>
  </si>
  <si>
    <t>D47572007200</t>
  </si>
  <si>
    <t>VPBFC/CCTG-17004/2024</t>
  </si>
  <si>
    <t>CONG TY CO PHAN CONG NGHIEP A MY</t>
  </si>
  <si>
    <t>Hoang Song Hang</t>
  </si>
  <si>
    <t>VPBFC/CCTG-17004</t>
  </si>
  <si>
    <t>D47572007500</t>
  </si>
  <si>
    <t>VPBFC/CCTG-16979/2024</t>
  </si>
  <si>
    <t>VPBFC/CCTG-16979-CN1</t>
  </si>
  <si>
    <t>VPBFC/CCTG-17163/2024</t>
  </si>
  <si>
    <t>VPBFC/CCTG-17163</t>
  </si>
  <si>
    <t>VPBFC/CCTG-17164/2024</t>
  </si>
  <si>
    <t>VPBFC/CCTG-17164</t>
  </si>
  <si>
    <t>VPBFC/CCTG-16941/2024</t>
  </si>
  <si>
    <t>VPBFC/CCTG-16941</t>
  </si>
  <si>
    <t>VPBFC/CCTG-17322/2024</t>
  </si>
  <si>
    <t>VPBFC/CCTG-17322</t>
  </si>
  <si>
    <t>VPBFC/CCTG-17207/2024</t>
  </si>
  <si>
    <t>CONG TY CO PHAN TAP DOAN GOLDEN GATE</t>
  </si>
  <si>
    <t>VPBFC/CCTG-17207</t>
  </si>
  <si>
    <t>VPBFC/CCTG-17200/2024</t>
  </si>
  <si>
    <t>VPBFC/CCTG-17200</t>
  </si>
  <si>
    <t>VPBFC/CCTG-17287/2024</t>
  </si>
  <si>
    <t>VPBFC/CCTG-17287</t>
  </si>
  <si>
    <t>VPBFC/CCTG-17243/2024</t>
  </si>
  <si>
    <t>VPBFC/CCTG-17243</t>
  </si>
  <si>
    <t>VPBFC/CCTG-17278/2024</t>
  </si>
  <si>
    <t>VPBFC/CCTG-17278</t>
  </si>
  <si>
    <t>VPBFC/CCTG-17286/2024</t>
  </si>
  <si>
    <t>VPBFC/CCTG-17286</t>
  </si>
  <si>
    <t>VPBFC/CCTG-17270/2024</t>
  </si>
  <si>
    <t>VPBFC/CCTG-17270</t>
  </si>
  <si>
    <t>VPBFC/CCTG-17208/2024</t>
  </si>
  <si>
    <t>VPBFC/CCTG-17208</t>
  </si>
  <si>
    <t>VPBFC/CCTG-17274/2024</t>
  </si>
  <si>
    <t>VPBFC/CCTG-17274</t>
  </si>
  <si>
    <t>VPBFC/CCTG-17288/2024</t>
  </si>
  <si>
    <t>VPBFC/CCTG-17288</t>
  </si>
  <si>
    <t>VPBFC/CCTG-17198/2024</t>
  </si>
  <si>
    <t>VPBFC/CCTG-17198</t>
  </si>
  <si>
    <t>VPBFC/CCTG-17305/2024</t>
  </si>
  <si>
    <t>VPBFC/CCTG-17305</t>
  </si>
  <si>
    <t>VPBFC/CCTG-17117/2024</t>
  </si>
  <si>
    <t>VPBFC/CCTG-17117</t>
  </si>
  <si>
    <t>VPBFC/CCTG-17457/2024</t>
  </si>
  <si>
    <t>VPBFC/CCTG-17457</t>
  </si>
  <si>
    <t>VPBFC/CCTG-17326/2024</t>
  </si>
  <si>
    <t>278 DAYS</t>
  </si>
  <si>
    <t>VPBFC/CCTG-17326</t>
  </si>
  <si>
    <t>VPBFC/CCTG-17332/2024</t>
  </si>
  <si>
    <t>VPBFC/CCTG-17332</t>
  </si>
  <si>
    <t>VPBFC/CCTG-17394/2024</t>
  </si>
  <si>
    <t>VPBFC/CCTG-17394</t>
  </si>
  <si>
    <t>VPBFC/CCTG-17136/2024</t>
  </si>
  <si>
    <t>VPBFC/CCTG-17136</t>
  </si>
  <si>
    <t>VPBFC/CCTG-17446/2024</t>
  </si>
  <si>
    <t>VPBFC/CCTG-17446</t>
  </si>
  <si>
    <t>VPBFC/CCTG-16909/2024</t>
  </si>
  <si>
    <t>VPBFC/CCTG-16909</t>
  </si>
  <si>
    <t>VPBFC/CCTG-17098/2024</t>
  </si>
  <si>
    <t>VPBFC/CCTG-17098</t>
  </si>
  <si>
    <t>VPBFC/CCTG-17224/2024</t>
  </si>
  <si>
    <t>VPBFC/CCTG-17224</t>
  </si>
  <si>
    <t>VPBFC/CCTG-17316/2024</t>
  </si>
  <si>
    <t>VPBFC/CCTG-17316</t>
  </si>
  <si>
    <t>VPBFC/CCTG-17480/2024</t>
  </si>
  <si>
    <t>CONG TY TNHH MOT THANH VIEN KINH DO</t>
  </si>
  <si>
    <t>VPBFC/CCTG-17480</t>
  </si>
  <si>
    <t>VPBFC/CCTG-17284/2024</t>
  </si>
  <si>
    <t>VPBFC/CCTG-17284</t>
  </si>
  <si>
    <t>VPBFC/CCTG-17433/2024</t>
  </si>
  <si>
    <t>CONG TY TNHH MOT THANH VIEN ANI SH</t>
  </si>
  <si>
    <t>VPBFC/CCTG-17433</t>
  </si>
  <si>
    <t>VPBFC/TGCKH-4352/2024</t>
  </si>
  <si>
    <t>CONG TY TNHH MAN HINH CONG</t>
  </si>
  <si>
    <t>VPBFC/TGCKH-4352</t>
  </si>
  <si>
    <t>VPBFC/TGCKH-4358/2024</t>
  </si>
  <si>
    <t>Nguyen Dinh Duc</t>
  </si>
  <si>
    <t>VPBFC/TGCKH-4358</t>
  </si>
  <si>
    <t>VPBFC/TGCKH-4357/2024</t>
  </si>
  <si>
    <t>VPBFC/TGCKH-4357</t>
  </si>
  <si>
    <t>VPBFC/CCTG-17269/2024</t>
  </si>
  <si>
    <t>CONG TY TNHH MOT THANH VIEN DICH VU DIA OC A.C.B</t>
  </si>
  <si>
    <t>VPBFC/CCTG-17269</t>
  </si>
  <si>
    <t>VPBFC/CCTG-17222/2024</t>
  </si>
  <si>
    <t>VPBFC/CCTG-17222</t>
  </si>
  <si>
    <t>VPBFC/CCTG-16934/2024</t>
  </si>
  <si>
    <t>VPBFC/CCTG-16934</t>
  </si>
  <si>
    <t>VPBFC/CCTG-16942/2024</t>
  </si>
  <si>
    <t>CONG TY TNHH MOT THANH VIEN QUAN LY QUY DAU TU CHUNG KHOAN I.P.A</t>
  </si>
  <si>
    <t>VPBFC/CCTG-16942-CN2</t>
  </si>
  <si>
    <t>VPBFC/CCTG-17148/2024</t>
  </si>
  <si>
    <t>VPBFC/CCTG-17148-CN2</t>
  </si>
  <si>
    <t>VPBFC/CCTG-13795/2022</t>
  </si>
  <si>
    <t>733 DAYS</t>
  </si>
  <si>
    <t>VPBFC/CCTG-13795-CN2</t>
  </si>
  <si>
    <t>DEPOSITS TO FI</t>
  </si>
  <si>
    <t>2TN2424300001</t>
  </si>
  <si>
    <t>MM-20240830-5/HĐTG/VPB-VPBSMBCFC</t>
  </si>
  <si>
    <t>MM-20240830-5/HĐTG/VPB-VPBSMBCFC30-AUG-24</t>
  </si>
  <si>
    <t>2TN2424200007</t>
  </si>
  <si>
    <t>MM-20240829-2/HĐTG/VPB-VPBSMBCFC</t>
  </si>
  <si>
    <t>MM-20240829-2/HĐTG/VPB-VPBSMBCFC29-AUG-24</t>
  </si>
  <si>
    <t>2TN2424300009</t>
  </si>
  <si>
    <t>MM-20240830-4/HĐTG/VPB-VPBSMBCFC</t>
  </si>
  <si>
    <t>MM-20240830-4/HĐTG/VPB-VPBSMBCFC30-AUG-24</t>
  </si>
  <si>
    <t>2TN2420700011</t>
  </si>
  <si>
    <t>MM-20240725-1/HĐTG/VPB-VPBSMBCFC</t>
  </si>
  <si>
    <t>MM-20240725-1/HĐTG/VPB-VPBSMBCFC25-JUL-24</t>
  </si>
  <si>
    <t>2TN2416500007</t>
  </si>
  <si>
    <t>MM-20240613-4/HĐTG/VPB-VPBSMBCFC</t>
  </si>
  <si>
    <t>MM-20240613-4/HĐTG/VPB-VPBSMBCFC13-JUN-24</t>
  </si>
  <si>
    <t>2TN2424300004</t>
  </si>
  <si>
    <t>MM-20240830-8/HĐTG/VPB-VPBSMBCFC</t>
  </si>
  <si>
    <t>MM-20240830-8/HĐTG/VPB-VPBSMBCFC30-AUG-24</t>
  </si>
  <si>
    <t>2TN2422000011</t>
  </si>
  <si>
    <t>MM-20240807-2/HĐTG/VPB-VPBSMBCFC</t>
  </si>
  <si>
    <t>MM-20240807-2/HĐTG/VPB-VPBSMBCFC07-AUG-24</t>
  </si>
  <si>
    <t>2TN2416500006</t>
  </si>
  <si>
    <t>MM-20240613-3/HĐTG/VPB-VPBSMBCFC</t>
  </si>
  <si>
    <t>MM-20240613-3/HĐTG/VPB-VPBSMBCFC13-JUN-24</t>
  </si>
  <si>
    <t>2TN2420800009</t>
  </si>
  <si>
    <t>MM-20240726-1/HĐTG/VPB-VPBSMBCFC</t>
  </si>
  <si>
    <t>MM-20240726-1/HĐTG/VPB-VPBSMBCFC26-JUL-24</t>
  </si>
  <si>
    <t>2TN2420600014</t>
  </si>
  <si>
    <t>MM-20240724-2/HĐTG/VPB-VPBSMBCFC</t>
  </si>
  <si>
    <t>MM-20240724-2/HĐTG/VPB-VPBSMBCFC24-JUL-24</t>
  </si>
  <si>
    <t>2TN2420400011</t>
  </si>
  <si>
    <t>MM-20240722-6/HĐTG/VPB-VPBSMBCFC</t>
  </si>
  <si>
    <t>MM-20240722-6/HĐTG/VPB-VPBSMBCFC22-JUL-24</t>
  </si>
  <si>
    <t>2TN2424100012</t>
  </si>
  <si>
    <t>MM-20240828-4/HĐTG/VPB-VPBSMBCFC</t>
  </si>
  <si>
    <t>MM-20240828-4/HĐTG/VPB-VPBSMBCFC28-AUG-24</t>
  </si>
  <si>
    <t>2TN2424300003</t>
  </si>
  <si>
    <t>MM-20240830-7/HĐTG/VPB-VPBSMBCFC</t>
  </si>
  <si>
    <t>MM-20240830-7/HĐTG/VPB-VPBSMBCFC30-AUG-24</t>
  </si>
  <si>
    <t>2TN2420400007</t>
  </si>
  <si>
    <t>MM-20240722-2/HĐTG/VPB-VPBSMBCFC</t>
  </si>
  <si>
    <t>MM-20240722-2/HĐTG/VPB-VPBSMBCFC22-JUL-24</t>
  </si>
  <si>
    <t>2TN2421400012</t>
  </si>
  <si>
    <t>MM-20240801-1/HĐTG/VPB-VPBSMBCFC</t>
  </si>
  <si>
    <t>MM-20240801-1/HĐTG/VPB-VPBSMBCFC01-AUG-24</t>
  </si>
  <si>
    <t>2TN2421100010</t>
  </si>
  <si>
    <t>MM-20240729-1/HĐTG/VPB-VPBSMBCFC</t>
  </si>
  <si>
    <t>MM-20240729-1/HĐTG/VPB-VPBSMBCFC29-JUL-24</t>
  </si>
  <si>
    <t>2TN2424100011</t>
  </si>
  <si>
    <t>MM-20240828-3/HĐTG/VPB-VPBSMBCFC</t>
  </si>
  <si>
    <t>MM-20240828-3/HĐTG/VPB-VPBSMBCFC28-AUG-24</t>
  </si>
  <si>
    <t>2TN2423900014</t>
  </si>
  <si>
    <t>MM-20240826-3/HĐTG/VPB-VPBSMBCFC</t>
  </si>
  <si>
    <t>MM-20240826-3/HĐTG/VPB-VPBSMBCFC26-AUG-24</t>
  </si>
  <si>
    <t>2TN2420700012</t>
  </si>
  <si>
    <t>MM-20240725-2/HĐTG/VPB-VPBSMBCFC</t>
  </si>
  <si>
    <t>MM-20240725-2/HĐTG/VPB-VPBSMBCFC25-JUL-24</t>
  </si>
  <si>
    <t>2TN2421100012</t>
  </si>
  <si>
    <t>MM-20240729-3/HĐTG/VPB-VPBSMBCFC</t>
  </si>
  <si>
    <t>MM-20240729-3/HĐTG/VPB-VPBSMBCFC29-JUL-24</t>
  </si>
  <si>
    <t>2TN2420400008</t>
  </si>
  <si>
    <t>MM-20240722-3/HĐTG/VPB-VPBSMBCFC</t>
  </si>
  <si>
    <t>MM-20240722-3/HĐTG/VPB-VPBSMBCFC22-JUL-24</t>
  </si>
  <si>
    <t>2TN2424200008</t>
  </si>
  <si>
    <t>MM-20240829-3/HĐTG/VPB-VPBSMBCFC</t>
  </si>
  <si>
    <t>MM-20240829-3/HĐTG/VPB-VPBSMBCFC29-AUG-24</t>
  </si>
  <si>
    <t>2TN2424100009</t>
  </si>
  <si>
    <t>MM-20240828-1/HĐTG/VPB-VPBSMBCFC</t>
  </si>
  <si>
    <t>MM-20240828-1/HĐTG/VPB-VPBSMBCFC28-AUG-24</t>
  </si>
  <si>
    <t>2TN2422000010</t>
  </si>
  <si>
    <t>MM-20240807-1/HĐTG/VPB-VPBSMBCFC</t>
  </si>
  <si>
    <t>MM-20240807-1/HĐTG/VPB-VPBSMBCFC07-AUG-24</t>
  </si>
  <si>
    <t>2TN2416200006</t>
  </si>
  <si>
    <t>MM-20240610-1/HĐTG/VPB-VPBSMBCFC</t>
  </si>
  <si>
    <t>MM-20240610-1/HĐTG/VPB-VPBSMBCFC10-JUN-24</t>
  </si>
  <si>
    <t>2TN2423400010</t>
  </si>
  <si>
    <t>MM-20240821-2/HĐTG/VPB-VPBSMBCFC</t>
  </si>
  <si>
    <t>MM-20240821-2/HĐTG/VPB-VPBSMBCFC21-AUG-24</t>
  </si>
  <si>
    <t>2TN2419000007</t>
  </si>
  <si>
    <t>MM-20240708-1/HĐTG/VPB-VPBSMBCFC</t>
  </si>
  <si>
    <t>MM-20240708-1/HĐTG/VPB-VPBSMBCFC08-JUL-24</t>
  </si>
  <si>
    <t>2TN2420500010</t>
  </si>
  <si>
    <t>MM-20240723-1/HĐTG/VPB-VPBSMBCFC</t>
  </si>
  <si>
    <t>MM-20240723-1/HĐTG/VPB-VPBSMBCFC23-JUL-24</t>
  </si>
  <si>
    <t>2TN2424000009</t>
  </si>
  <si>
    <t>MM-20240827-1/HĐTG/VPB-VPBSMBCFC</t>
  </si>
  <si>
    <t>MM-20240827-1/HĐTG/VPB-VPBSMBCFC27-AUG-24</t>
  </si>
  <si>
    <t>2TN2420600013</t>
  </si>
  <si>
    <t>MM-20240724-1/HĐTG/VPB-VPBSMBCFC</t>
  </si>
  <si>
    <t>MM-20240724-1/HĐTG/VPB-VPBSMBCFC24-JUL-24</t>
  </si>
  <si>
    <t>VPBFC/CCTG-17244/2024</t>
  </si>
  <si>
    <t>VPBFC/CCTG-17244</t>
  </si>
  <si>
    <t>VPBFC/CCTG-17285/2024</t>
  </si>
  <si>
    <t>VPBFC/CCTG-17285</t>
  </si>
  <si>
    <t>VPBFC/CCTG-16905/2024</t>
  </si>
  <si>
    <t>CONG TY CO PHAN TAP DOAN TRATIGROUP</t>
  </si>
  <si>
    <t>Tran Giang Son</t>
  </si>
  <si>
    <t>VPBFC/CCTG-16905</t>
  </si>
  <si>
    <t>VPBFC/CCTG-17229/2024</t>
  </si>
  <si>
    <t>VPBFC/CCTG-17229</t>
  </si>
  <si>
    <t>VPBFC/CCTG-17353/2024</t>
  </si>
  <si>
    <t>VPBFC/CCTG-17353</t>
  </si>
  <si>
    <t>VPBFC/CCTG-17085/2024</t>
  </si>
  <si>
    <t>VPBFC/CCTG-17085</t>
  </si>
  <si>
    <t>VPBFC/CCTG-17019/2024</t>
  </si>
  <si>
    <t>VPBFC/CCTG-17019</t>
  </si>
  <si>
    <t>VPBFC/CCTG-17182/2024</t>
  </si>
  <si>
    <t>VPBFC/CCTG-17182</t>
  </si>
  <si>
    <t>VPBFC/CCTG-17220/2024</t>
  </si>
  <si>
    <t>VPBFC/CCTG-17220</t>
  </si>
  <si>
    <t>VPBFC/CCTG-16913/2024</t>
  </si>
  <si>
    <t>VPBFC/CCTG-16913</t>
  </si>
  <si>
    <t>VPBFC/CCTG-17310/2024</t>
  </si>
  <si>
    <t>VPBFC/CCTG-17310</t>
  </si>
  <si>
    <t>VPBFC/CCTG-17253/2024</t>
  </si>
  <si>
    <t>VPBFC/CCTG-17253</t>
  </si>
  <si>
    <t>VPBFC/CCTG-17025/2024</t>
  </si>
  <si>
    <t>VPBFC/CCTG-17025</t>
  </si>
  <si>
    <t>VPBFC/CCTG-16948/2024</t>
  </si>
  <si>
    <t>VPBFC/CCTG-16948</t>
  </si>
  <si>
    <t>VPBFC/CCTG-17219/2024</t>
  </si>
  <si>
    <t>VPBFC/CCTG-17219</t>
  </si>
  <si>
    <t>VPBFC/CCTG-16914/2024</t>
  </si>
  <si>
    <t>VPBFC/CCTG-16914</t>
  </si>
  <si>
    <t>VPBFC/CCTG-16918/2024</t>
  </si>
  <si>
    <t>VPBFC/CCTG-16918</t>
  </si>
  <si>
    <t>VPBFC/CCTG-17024/2024</t>
  </si>
  <si>
    <t>VPBFC/CCTG-17024</t>
  </si>
  <si>
    <t>VPBFC/CCTG-16908/2024</t>
  </si>
  <si>
    <t>VPBFC/CCTG-16908</t>
  </si>
  <si>
    <t>VPBFC/CCTG-16969/2024</t>
  </si>
  <si>
    <t>VPBFC/CCTG-16969</t>
  </si>
  <si>
    <t>VPBFC/CCTG-17014/2024</t>
  </si>
  <si>
    <t>VPBFC/CCTG-17014</t>
  </si>
  <si>
    <t>VPBFC/CCTG-17126/2024</t>
  </si>
  <si>
    <t>CONG TY CO PHAN DAU TU - XAY LAP VA KINH DOANH THIET BI HA NOI</t>
  </si>
  <si>
    <t>VPBFC/CCTG-17126</t>
  </si>
  <si>
    <t>VPBFC/TGCKH-4380/2024</t>
  </si>
  <si>
    <t>SME Thang Long</t>
  </si>
  <si>
    <t>Bui Thi Thanh Thuy</t>
  </si>
  <si>
    <t>VPBFC/TGCKH-4380</t>
  </si>
  <si>
    <t>VPBFC/TGCKH-4378/2024</t>
  </si>
  <si>
    <t>VPBFC/TGCKH-4378</t>
  </si>
  <si>
    <t>VPBFC/TGCKH-2099/2018</t>
  </si>
  <si>
    <t>VPBFC/TGCKH-2099</t>
  </si>
  <si>
    <t>VPBFC/TGCKH-4299/2023</t>
  </si>
  <si>
    <t>VPBFC/TGCKH-4299</t>
  </si>
  <si>
    <t>VPBFC/CCTG-17090/2024</t>
  </si>
  <si>
    <t>CONG TY TNHH MOT THANH VIEN THE HE MOI PHU THO</t>
  </si>
  <si>
    <t>VPBFC/CCTG-17090</t>
  </si>
  <si>
    <t>VPBFC/CCTG-17016/2024</t>
  </si>
  <si>
    <t>VPBFC/CCTG-17016</t>
  </si>
  <si>
    <t>VPBFC/CCTG-17141/2024</t>
  </si>
  <si>
    <t>VPBFC/CCTG-17141</t>
  </si>
  <si>
    <t>VPBFC/CCTG-17081/2024</t>
  </si>
  <si>
    <t>VPBFC/CCTG-17081</t>
  </si>
  <si>
    <t>VPBFC/CCTG-17108/2024</t>
  </si>
  <si>
    <t>VPBFC/CCTG-17108</t>
  </si>
  <si>
    <t>VPBFC/CCTG-17035/2024</t>
  </si>
  <si>
    <t>VPBFC/CCTG-17035</t>
  </si>
  <si>
    <t>VPBFC/CCTG-17130/2024</t>
  </si>
  <si>
    <t>VPBFC/CCTG-17130</t>
  </si>
  <si>
    <t>VPBFC/CCTG-17342/2024</t>
  </si>
  <si>
    <t>CONG TY TNHH SAN XUAT VA THUONG MAI HOA CHAT THIET BI DAI VIET</t>
  </si>
  <si>
    <t>CONG TY TNHH SAN XUAT VA THUONG MAI HOA CHAT THIET BI DAI ViET</t>
  </si>
  <si>
    <t>VPBFC/CCTG-17342</t>
  </si>
  <si>
    <t>VPBFC/CCTG-17038/2024</t>
  </si>
  <si>
    <t>VPBFC/CCTG-17038</t>
  </si>
  <si>
    <t>VPBFC/CCTG-17283/2024</t>
  </si>
  <si>
    <t>VPBFC/CCTG-17283</t>
  </si>
  <si>
    <t>VPBFC/CCTG-17376/2024</t>
  </si>
  <si>
    <t>VPBFC/CCTG-17376</t>
  </si>
  <si>
    <t>VPBFC/CCTG-17389/2024</t>
  </si>
  <si>
    <t>VPBFC/CCTG-17389</t>
  </si>
  <si>
    <t>VPBFC/CCTG-17443/2024</t>
  </si>
  <si>
    <t>CONG TY TNHH SAN XUAT VA XUAT KHAU NONG SAN DA KAO</t>
  </si>
  <si>
    <t>VPBFC/CCTG-17443</t>
  </si>
  <si>
    <t>VPBFC/CCTG-17427/2024</t>
  </si>
  <si>
    <t>VPBFC/CCTG-17427</t>
  </si>
  <si>
    <t>VPBFC/CCTG-17491/2024</t>
  </si>
  <si>
    <t>VPBFC/CCTG-17491</t>
  </si>
  <si>
    <t>VPBFC/CCTG-17385/2024</t>
  </si>
  <si>
    <t>VPBFC/CCTG-17385</t>
  </si>
  <si>
    <t>VPBFC/CCTG-17080/2024</t>
  </si>
  <si>
    <t>VPBFC/CCTG-17080</t>
  </si>
  <si>
    <t>VPBFC/CCTG-17318/2024</t>
  </si>
  <si>
    <t>196 DAYS</t>
  </si>
  <si>
    <t>VPBFC/CCTG-17318</t>
  </si>
  <si>
    <t>VPBFC/CCTG-17009/2024</t>
  </si>
  <si>
    <t>VPBFC/CCTG-17009</t>
  </si>
  <si>
    <t>VPBFC/CCTG-17395/2024</t>
  </si>
  <si>
    <t>VPBFC/CCTG-17395</t>
  </si>
  <si>
    <t>VPBFC/CCTG-17184/2024</t>
  </si>
  <si>
    <t>VPBFC/CCTG-17184</t>
  </si>
  <si>
    <t>VPBFC/CCTG-17400/2024</t>
  </si>
  <si>
    <t>VPBFC/CCTG-17400</t>
  </si>
  <si>
    <t>VPBFC/TGCKH-4326/2024</t>
  </si>
  <si>
    <t>CONG TY TNHH THINH DIEN</t>
  </si>
  <si>
    <t>Mai Anh Tu</t>
  </si>
  <si>
    <t>31 DAYS</t>
  </si>
  <si>
    <t>VPBFC/TGCKH-4326</t>
  </si>
  <si>
    <t>VPBFC/TGCKH-4327/2024</t>
  </si>
  <si>
    <t>VPBFC/TGCKH-4327</t>
  </si>
  <si>
    <t>VPBFC/CCTG-17401/2024</t>
  </si>
  <si>
    <t>CONG TY TNHH MOT THANH VIEN VINAUSTEEL</t>
  </si>
  <si>
    <t>VPBFC/CCTG-17401</t>
  </si>
  <si>
    <t>2TN2424300005</t>
  </si>
  <si>
    <t>MM-20240830-9/HĐTG/VPB-VPBSMBCFC</t>
  </si>
  <si>
    <t>MM-20240830-9/HĐTG/VPB-VPBSMBCFC30-AUG-24</t>
  </si>
  <si>
    <t>2TN2424100001</t>
  </si>
  <si>
    <t>HCMC-J-23-361 dated 23 August 2024</t>
  </si>
  <si>
    <t>NGAN HANG SUMITOMO MITSUI BANKING CORPORATION_CHI NHANH TP.HCM</t>
  </si>
  <si>
    <t>HCMC-J-23-361 dated 23 August 202428-AUG-24</t>
  </si>
  <si>
    <t>2TN2423300009</t>
  </si>
  <si>
    <t>MM-20240820-1/HĐTG/VPB-VPBSMBCFC</t>
  </si>
  <si>
    <t>MM-20240820-1/HĐTG/VPB-VPBSMBCFC20-AUG-24</t>
  </si>
  <si>
    <t>2TN2424000012</t>
  </si>
  <si>
    <t>MM-20240827-4/HĐTG/VPB-VPBSMBCFC</t>
  </si>
  <si>
    <t>MM-20240827-4/HĐTG/VPB-VPBSMBCFC27-AUG-24</t>
  </si>
  <si>
    <t>2TN2416200007</t>
  </si>
  <si>
    <t>MM-20240610-2/HĐTG/VPB-VPBSMBCFC</t>
  </si>
  <si>
    <t>MM-20240610-2/HĐTG/VPB-VPBSMBCFC10-JUN-24</t>
  </si>
  <si>
    <t>2TN2423400009</t>
  </si>
  <si>
    <t>MM-20240821-1/HĐTG/VPB-VPBSMBCFC</t>
  </si>
  <si>
    <t>MM-20240821-1/HĐTG/VPB-VPBSMBCFC21-AUG-24</t>
  </si>
  <si>
    <t>2TN2421500013</t>
  </si>
  <si>
    <t>MM-20240802-1/HĐTG/VPB-VPBSMBCFC</t>
  </si>
  <si>
    <t>MM-20240802-1/HĐTG/VPB-VPBSMBCFC02-AUG-24</t>
  </si>
  <si>
    <t>2TN2424100010</t>
  </si>
  <si>
    <t>MM-20240828-2/HĐTG/VPB-VPBSMBCFC</t>
  </si>
  <si>
    <t>MM-20240828-2/HĐTG/VPB-VPBSMBCFC28-AUG-24</t>
  </si>
  <si>
    <t>2TN2424300008</t>
  </si>
  <si>
    <t>MM-20240830-3/HĐTG/VPB-VPBSMBCFC</t>
  </si>
  <si>
    <t>MM-20240830-3/HĐTG/VPB-VPBSMBCFC30-AUG-24</t>
  </si>
  <si>
    <t>2TN2421100013</t>
  </si>
  <si>
    <t>MM-20240729-4/HĐTG/VPB-VPBSMBCFC</t>
  </si>
  <si>
    <t>MM-20240729-4/HĐTG/VPB-VPBSMBCFC29-JUL-24</t>
  </si>
  <si>
    <t>2TN2424300002</t>
  </si>
  <si>
    <t>MM-20240830-6/HĐTG/VPB-VPBSMBCFC</t>
  </si>
  <si>
    <t>MM-20240830-6/HĐTG/VPB-VPBSMBCFC30-AUG-24</t>
  </si>
  <si>
    <t>2TN2419000008</t>
  </si>
  <si>
    <t>MM-20240708-2/HĐTG/VPB-VPBSMBCFC</t>
  </si>
  <si>
    <t>MM-20240708-2/HĐTG/VPB-VPBSMBCFC08-JUL-24</t>
  </si>
  <si>
    <t>2TN2421100011</t>
  </si>
  <si>
    <t>MM-20240729-2/HĐTG/VPB-VPBSMBCFC</t>
  </si>
  <si>
    <t>MM-20240729-2/HĐTG/VPB-VPBSMBCFC29-JUL-24</t>
  </si>
  <si>
    <t>2TN2421300008</t>
  </si>
  <si>
    <t>MM-20240731-1/HĐTG/VPB-VPBSMBCFC</t>
  </si>
  <si>
    <t>MM-20240731-1/HĐTG/VPB-VPBSMBCFC31-JUL-24</t>
  </si>
  <si>
    <t>2TN2424200006</t>
  </si>
  <si>
    <t>MM-20240829-1/HĐTG/VPB-VPBSMBCFC</t>
  </si>
  <si>
    <t>MM-20240829-1/HĐTG/VPB-VPBSMBCFC29-AUG-24</t>
  </si>
  <si>
    <t>2TN2421200010</t>
  </si>
  <si>
    <t>MM-20240730-1/HĐTG/VPB-VPBSMBCFC</t>
  </si>
  <si>
    <t>MM-20240730-1/HĐTG/VPB-VPBSMBCFC30-JUL-24</t>
  </si>
  <si>
    <t>2TN2424000011</t>
  </si>
  <si>
    <t>MM-20240827-3/HĐTG/VPB-VPBSMBCFC</t>
  </si>
  <si>
    <t>MM-20240827-3/HĐTG/VPB-VPBSMBCFC27-AUG-24</t>
  </si>
  <si>
    <t>2TN2420400009</t>
  </si>
  <si>
    <t>MM-20240722-4/HĐTG/VPB-VPBSMBCFC</t>
  </si>
  <si>
    <t>MM-20240722-4/HĐTG/VPB-VPBSMBCFC22-JUL-24</t>
  </si>
  <si>
    <t>2TN2420400006</t>
  </si>
  <si>
    <t>MM-20240722-1/HĐTG/VPB-VPBSMBCFC</t>
  </si>
  <si>
    <t>MM-20240722-1/HĐTG/VPB-VPBSMBCFC22-JUL-24</t>
  </si>
  <si>
    <t>2TN2422500010</t>
  </si>
  <si>
    <t>MM-20240812-1/HĐTG/VPB-VPBSMBCFC</t>
  </si>
  <si>
    <t>MM-20240812-1/HĐTG/VPB-VPBSMBCFC12-AUG-24</t>
  </si>
  <si>
    <t>2TN2416500004</t>
  </si>
  <si>
    <t>MM-20240613-1/HĐTG/VPB-VPBSMBCFC</t>
  </si>
  <si>
    <t>MM-20240613-1/HĐTG/VPB-VPBSMBCFC13-JUN-24</t>
  </si>
  <si>
    <t>2TN2424300007</t>
  </si>
  <si>
    <t>MM-20240830-2/HĐTG/VPB-VPBSMBCFC</t>
  </si>
  <si>
    <t>MM-20240830-2/HĐTG/VPB-VPBSMBCFC30-AUG-24</t>
  </si>
  <si>
    <t>2TN2423900012</t>
  </si>
  <si>
    <t>MM-20240826-1/HĐTG/VPB-VPBSMBCFC</t>
  </si>
  <si>
    <t>MM-20240826-1/HĐTG/VPB-VPBSMBCFC26-AUG-24</t>
  </si>
  <si>
    <t>2TN2421200011</t>
  </si>
  <si>
    <t>MM-20240730-2/HĐTG/VPB-VPBSMBCFC</t>
  </si>
  <si>
    <t>MM-20240730-2/HĐTG/VPB-VPBSMBCFC30-JUL-24</t>
  </si>
  <si>
    <t>2TN2422700012</t>
  </si>
  <si>
    <t>MM-20240814-1/HĐTG/VPB-VPBSMBCFC</t>
  </si>
  <si>
    <t>MM-20240814-1/HĐTG/VPB-VPBSMBCFC14-AUG-24</t>
  </si>
  <si>
    <t>2TN2416200009</t>
  </si>
  <si>
    <t>MM-20240610-4/HĐTG/VPB-VPBSMBCFC</t>
  </si>
  <si>
    <t>MM-20240610-4/HĐTG/VPB-VPBSMBCFC10-JUN-24</t>
  </si>
  <si>
    <t>2TN2423900013</t>
  </si>
  <si>
    <t>MM-20240826-2/HĐTG/VPB-VPBSMBCFC</t>
  </si>
  <si>
    <t>MM-20240826-2/HĐTG/VPB-VPBSMBCFC26-AUG-24</t>
  </si>
  <si>
    <t>2TN2416500005</t>
  </si>
  <si>
    <t>MM-20240613-2/HĐTG/VPB-VPBSMBCFC</t>
  </si>
  <si>
    <t>MM-20240613-2/HĐTG/VPB-VPBSMBCFC13-JUN-24</t>
  </si>
  <si>
    <t>2TN2418300001</t>
  </si>
  <si>
    <t>01.01072024/VPBSMBCFC-SMBCHCM</t>
  </si>
  <si>
    <t>01.01072024/VPBSMBCFC-SMBCHCM01-JUL-24</t>
  </si>
  <si>
    <t>2TN2424000010</t>
  </si>
  <si>
    <t>MM-20240827-2/HĐTG/VPB-VPBSMBCFC</t>
  </si>
  <si>
    <t>MM-20240827-2/HĐTG/VPB-VPBSMBCFC27-AUG-24</t>
  </si>
  <si>
    <t>VPBFC/TGCKH-4298/2023</t>
  </si>
  <si>
    <t>VPBFC/TGCKH-4298</t>
  </si>
  <si>
    <t>VPBFC/TGCKH-2100/2018</t>
  </si>
  <si>
    <t>VPBFC/TGCKH-2100</t>
  </si>
  <si>
    <t>VPBFC/TGCKH-4331/2024</t>
  </si>
  <si>
    <t>VPBFC/TGCKH-4331</t>
  </si>
  <si>
    <t>VPBFC/TGCKH-4379/2024</t>
  </si>
  <si>
    <t>VPBFC/TGCKH-4379</t>
  </si>
  <si>
    <t>VPBFC/TGCKH-4371/2024</t>
  </si>
  <si>
    <t>90 DAYS</t>
  </si>
  <si>
    <t>VPBFC/TGCKH-4371</t>
  </si>
  <si>
    <t>VPBFC/CCTG-17449/2024</t>
  </si>
  <si>
    <t>CONG TY CO PHAN DAU TU HA TANG 18</t>
  </si>
  <si>
    <t>VPBFC/CCTG-17449</t>
  </si>
  <si>
    <t>VPBFC/CCTG-17238/2024</t>
  </si>
  <si>
    <t>VPBFC/CCTG-17238</t>
  </si>
  <si>
    <t>VPBFC/CCTG-17339/2024</t>
  </si>
  <si>
    <t>VPBFC/CCTG-17339</t>
  </si>
  <si>
    <t>VPBFC/CCTG-17068/2024</t>
  </si>
  <si>
    <t>VPBFC/CCTG-17068</t>
  </si>
  <si>
    <t>VPBFC/CCTG-17067/2024</t>
  </si>
  <si>
    <t>VPBFC/CCTG-17067</t>
  </si>
  <si>
    <t>VPBFC/CCTG-16960/2024</t>
  </si>
  <si>
    <t>VPBFC/CCTG-16960</t>
  </si>
  <si>
    <t>VPBFC/CCTG-16803/2024</t>
  </si>
  <si>
    <t>VPBFC/CCTG-16803</t>
  </si>
  <si>
    <t>VPBFC/CCTG-16904/2024</t>
  </si>
  <si>
    <t>VPBFC/CCTG-16904</t>
  </si>
  <si>
    <t>VPBFC/CCTG-16906/2024</t>
  </si>
  <si>
    <t>VPBFC/CCTG-16906</t>
  </si>
  <si>
    <t>VPBFC/CCTG-16903/2024</t>
  </si>
  <si>
    <t>VPBFC/CCTG-16903</t>
  </si>
  <si>
    <t>VPBFC/CCTG-16558/2024</t>
  </si>
  <si>
    <t>VPBFC/CCTG-16558</t>
  </si>
  <si>
    <t>VPBFC/CCTG-17213/2024</t>
  </si>
  <si>
    <t>VPBFC/CCTG-17213</t>
  </si>
  <si>
    <t>VPBFC/CCTG-16503/2024</t>
  </si>
  <si>
    <t>VPBFC/CCTG-16503</t>
  </si>
  <si>
    <t>VPBFC/CCTG-17029/2024</t>
  </si>
  <si>
    <t>VPBFC/CCTG-17029</t>
  </si>
  <si>
    <t>VPBFC/CCTG-17338/2024</t>
  </si>
  <si>
    <t>VPBFC/CCTG-17338</t>
  </si>
  <si>
    <t>VPBFC/CCTG-17129/2024</t>
  </si>
  <si>
    <t>VPBFC/CCTG-17129</t>
  </si>
  <si>
    <t>VPBFC/CCTG-17065/2024</t>
  </si>
  <si>
    <t>VPBFC/CCTG-17065</t>
  </si>
  <si>
    <t>VPBFC/CCTG-16639/2024</t>
  </si>
  <si>
    <t>VPBFC/CCTG-16639</t>
  </si>
  <si>
    <t>VPBFC/CCTG-16982/2024</t>
  </si>
  <si>
    <t>VPBFC/CCTG-16982</t>
  </si>
  <si>
    <t>VPBFC/CCTG-16668/2024</t>
  </si>
  <si>
    <t>VPBFC/CCTG-16668</t>
  </si>
  <si>
    <t>VPBFC/CCTG-17049/2024</t>
  </si>
  <si>
    <t>VPBFC/CCTG-17049</t>
  </si>
  <si>
    <t>VPBFC/CCTG-17476/2024</t>
  </si>
  <si>
    <t>VPBFC/CCTG-17476</t>
  </si>
  <si>
    <t>VPBFC/CCTG-17315/2024</t>
  </si>
  <si>
    <t>VPBFC/CCTG-17315</t>
  </si>
  <si>
    <t>VPBFC/CCTG-17264/2024</t>
  </si>
  <si>
    <t>2 MONTHS</t>
  </si>
  <si>
    <t>VPBFC/CCTG-17264</t>
  </si>
  <si>
    <t>VPBFC/CCTG-17334/2024</t>
  </si>
  <si>
    <t>VPBFC/CCTG-17334</t>
  </si>
  <si>
    <t>VPBFC/CCTG-17477/2024</t>
  </si>
  <si>
    <t>VPBFC/CCTG-17477</t>
  </si>
  <si>
    <t>VPBFC/CCTG-17411/2024</t>
  </si>
  <si>
    <t>VPBFC/CCTG-17411</t>
  </si>
  <si>
    <t>VPBFC/CCTG-16940/2024</t>
  </si>
  <si>
    <t>CONG TY TNHH MTV MINH KHANH HAI DUONG</t>
  </si>
  <si>
    <t>Duong Dinh Tuan</t>
  </si>
  <si>
    <t>VPBFC/CCTG-16940</t>
  </si>
  <si>
    <t>VPBFC/CCTG-17419/2024</t>
  </si>
  <si>
    <t>VPBFC/CCTG-17419</t>
  </si>
  <si>
    <t>VPBFC/CCTG-17223/2024</t>
  </si>
  <si>
    <t>VPBFC/CCTG-17223</t>
  </si>
  <si>
    <t>VPBFC/CCTG-17415/2024</t>
  </si>
  <si>
    <t>VPBFC/CCTG-17415</t>
  </si>
  <si>
    <t>VPBFC/CCTG-17471/2024</t>
  </si>
  <si>
    <t>280 DAYS</t>
  </si>
  <si>
    <t>VPBFC/CCTG-17471</t>
  </si>
  <si>
    <t>VPBFC/CCTG-17344/2024</t>
  </si>
  <si>
    <t>VPBFC/CCTG-17344</t>
  </si>
  <si>
    <t>VPBFC/CCTG-17422/2024</t>
  </si>
  <si>
    <t>VPBFC/CCTG-17422</t>
  </si>
  <si>
    <t>VPBFC/CCTG-17368/2024</t>
  </si>
  <si>
    <t>VPBFC/CCTG-17368</t>
  </si>
  <si>
    <t>VPBFC/CCTG-17252/2024</t>
  </si>
  <si>
    <t>VPBFC/CCTG-17252</t>
  </si>
  <si>
    <t>VPBFC/CCTG-17470/2024</t>
  </si>
  <si>
    <t>VPBFC/CCTG-17470</t>
  </si>
  <si>
    <t>VPBFC/CCTG-15037/2023</t>
  </si>
  <si>
    <t>CONG TY TNHH XAY DUNG-GIAO THONG TUNG DAT</t>
  </si>
  <si>
    <t>VPBFC/CCTG-15037</t>
  </si>
  <si>
    <t>VPBFC/TGCKH-4325/2024</t>
  </si>
  <si>
    <t>VPBFC/TGCKH-4325</t>
  </si>
  <si>
    <t>VPBFC/CCTG-17202/2024</t>
  </si>
  <si>
    <t>CONG TY TNHH XAY DUNG - THUONG MAI TRANG TRI QUOC TE</t>
  </si>
  <si>
    <t>VPBFC/CCTG-17202</t>
  </si>
  <si>
    <t>VPBFC/CCTG-17203/2024</t>
  </si>
  <si>
    <t>VPBFC/CCTG-17203</t>
  </si>
  <si>
    <t>VPBFC/CCTG-14596/2023</t>
  </si>
  <si>
    <t>734 DAYS</t>
  </si>
  <si>
    <t>VPBFC/CCTG-14596</t>
  </si>
  <si>
    <t>VPBFC/CCTG-14981/2023</t>
  </si>
  <si>
    <t>VPBFC/CCTG-14981</t>
  </si>
  <si>
    <t>D47453001600</t>
  </si>
  <si>
    <t>VPBFC/CCTG-17144/2024</t>
  </si>
  <si>
    <t>NGAN HANG TMCP VIET A</t>
  </si>
  <si>
    <t>VPBFC/CCTG-17144</t>
  </si>
  <si>
    <t>D47453001800</t>
  </si>
  <si>
    <t>VPBFC/CCTG-17410/2024</t>
  </si>
  <si>
    <t>VPBFC/CCTG-17410</t>
  </si>
  <si>
    <t>D47453001700</t>
  </si>
  <si>
    <t>VPBFC/CCTG-17215/2024</t>
  </si>
  <si>
    <t>VPBFC/CCTG-17215</t>
  </si>
  <si>
    <t>VPBFC/CCTG-17440/2024</t>
  </si>
  <si>
    <t>QUY DAU TU CAN BANG TUE SANG VINACAPITAL</t>
  </si>
  <si>
    <t>VPBFC/CCTG-17440</t>
  </si>
  <si>
    <t>VPBFC/CCTG-17469/2024</t>
  </si>
  <si>
    <t>VPBFC/CCTG-17469</t>
  </si>
  <si>
    <t>FI</t>
  </si>
  <si>
    <t>Professional market</t>
  </si>
  <si>
    <t>Customer deposit</t>
  </si>
  <si>
    <t xml:space="preserve"> FI</t>
  </si>
  <si>
    <t>TD</t>
  </si>
  <si>
    <t>MM-VPBANK</t>
  </si>
  <si>
    <t>MM-OTHERS</t>
  </si>
  <si>
    <t>CMB</t>
  </si>
  <si>
    <t>new</t>
  </si>
  <si>
    <t>Attrition_port 2024</t>
  </si>
  <si>
    <t>maturity_mm</t>
  </si>
  <si>
    <t>Attrition_new</t>
  </si>
  <si>
    <t>29012024.01/HĐTG/VPBSMBCFC-SHBFC</t>
  </si>
  <si>
    <t>CONG TY TAI CHINH TRACH NHIEM HUU HAN NGAN HANG THUONG MAI CO PHAN SAI GON - HA NOI</t>
  </si>
  <si>
    <t>29012024.02/HĐTG/VPBSMBCFC-SHBFC</t>
  </si>
  <si>
    <t>MM-20240124-1/HĐTG/VPB-VPBSMBCFC</t>
  </si>
  <si>
    <t>MM-20240112-2/HĐTG/VPB-VPBSMBCFC</t>
  </si>
  <si>
    <t>12012024.01/HĐTG/VPBSMBCFC-SHBFC</t>
  </si>
  <si>
    <t>12012024.02/HĐTG/VPBSMBCFC-SHBFC</t>
  </si>
  <si>
    <t>12012024/VND/VPBSMBCFC-EVNFC</t>
  </si>
  <si>
    <t>CONG TY TAI CHINH CO PHAN DIEN LUC</t>
  </si>
  <si>
    <t>12012024.03/HĐTG/VPBSMBCFC-SHBFC</t>
  </si>
  <si>
    <t>MM-20240119-5/HĐTG/VPB-VPBSMBCFC</t>
  </si>
  <si>
    <t>MM-20240117-1/HĐTG/VPB-VPBSMBCFC</t>
  </si>
  <si>
    <t>MM-20240117-2/HĐTG/VPB-VPBSMBCFC</t>
  </si>
  <si>
    <t>MM-20240313-1/HĐTG/VPB-VPBSMBCFC</t>
  </si>
  <si>
    <t>MM-20240313-2/HĐTG/VPB-VPBSMBCFC</t>
  </si>
  <si>
    <t>MM-20240112-1/HĐTG/VPB-VPBSMBCFC</t>
  </si>
  <si>
    <t>17012024.01/HĐTG/VPBSMBCFC-SHBFC</t>
  </si>
  <si>
    <t>MM-20240304-1/HĐTG/VPB-VPBSMBCFC</t>
  </si>
  <si>
    <t>MM-20240304-2/HĐTG/VPB-VPBSMBCFC</t>
  </si>
  <si>
    <t>24012024/VND/VPBSMBCFC-EVNFC</t>
  </si>
  <si>
    <t>MM-20240422-7/HĐTG/VPB-VPBSMBCFC</t>
  </si>
  <si>
    <t>MM-20240422-8/HĐTG/VPB-VPBSMBCFC</t>
  </si>
  <si>
    <t>MM-20240422-9/HĐTG/VPB-VPBSMBCFC</t>
  </si>
  <si>
    <t>11012024/VPB SMBC FC -VietCredit</t>
  </si>
  <si>
    <t>CONG TY TAI CHINH CO PHAN TIN VIET</t>
  </si>
  <si>
    <t>MM-20240115-1/HĐTG/VPB-VPBSMBCFC</t>
  </si>
  <si>
    <t>15012024.01/HĐTG/VPBSMBCFC-SHBFC</t>
  </si>
  <si>
    <t>MM-20240312-1/HĐTG/VPB-VPBSMBCFC</t>
  </si>
  <si>
    <t>MM-20240422-1/HĐTG/VPB-VPBSMBCFC</t>
  </si>
  <si>
    <t>MM-20240422-10/HĐTG/VPB-VPBSMBCFC</t>
  </si>
  <si>
    <t>MM-20240422-11/HĐTG/VPB-VPBSMBCFC</t>
  </si>
  <si>
    <t>MM-20240422-12/HĐTG/VPB-VPBSMBCFC</t>
  </si>
  <si>
    <t>MM-20240422-13/HĐTG/VPB-VPBSMBCFC</t>
  </si>
  <si>
    <t>MM-20240422-2/HĐTG/VPB-VPBSMBCFC</t>
  </si>
  <si>
    <t>22012024/VND/VPBSMBCFC-EVNFC</t>
  </si>
  <si>
    <t>MM-20240402-1/HĐTG/VPB-VPBSMBCFC</t>
  </si>
  <si>
    <t>MM-20240123-1/HĐTG/VPB-VPBSMBCFC</t>
  </si>
  <si>
    <t>MM-20240123-2/HĐTG/VPB-VPBSMBCFC</t>
  </si>
  <si>
    <t>MM-20240123-3/HĐTG/VPB-VPBSMBCFC</t>
  </si>
  <si>
    <t>23012024.01/HĐTG/VPBSMBCFC-SHBFC</t>
  </si>
  <si>
    <t>MM-20240402-2/HĐTG/VPB-VPBSMBCFC</t>
  </si>
  <si>
    <t>MM-20240422-3/HĐTG/VPB-VPBSMBCFC</t>
  </si>
  <si>
    <t>MM-20240422-4/HĐTG/VPB-VPBSMBCFC</t>
  </si>
  <si>
    <t>MM-20240422-5/HĐTG/VPB-VPBSMBCFC</t>
  </si>
  <si>
    <t>MM-20240422-6/HĐTG/VPB-VPBSMBCFC</t>
  </si>
  <si>
    <t>05012024/HĐTG/VAB-VPBSMBCFC</t>
  </si>
  <si>
    <t>MM-20240122-1/HĐTG/VPB-VPBSMBCFC</t>
  </si>
  <si>
    <t>MM-20240122-2/HĐTG/VPB-VPBSMBCFC</t>
  </si>
  <si>
    <t>22012024.01/HĐTG/VPBSMBCFC-SHBFC</t>
  </si>
  <si>
    <t>29012024/VND/VPBSMBCFC-EVNFC</t>
  </si>
  <si>
    <t>MM-20240111-1/HĐTG/VPB-VPBSMBCFC </t>
  </si>
  <si>
    <t>16012024/VND/VPBSMBCFC-EVNFC</t>
  </si>
  <si>
    <t>MM-20240116-1/HĐTG/VPB-VPBSMBCFC</t>
  </si>
  <si>
    <t>MM-20240116-2/HĐTG/VPB-VPBSMBCFC</t>
  </si>
  <si>
    <t>16012024.01/HĐTG/VPBSMBCFC-SHBFC</t>
  </si>
  <si>
    <t>18012024.01/HĐTG/VPBSMBCFC-SHBFC</t>
  </si>
  <si>
    <t>18012024.02/HĐTG/VPBSMBCFC-SHBFC</t>
  </si>
  <si>
    <t>25012024.01/HĐTG/VPBSMBCFC-SHBFC</t>
  </si>
  <si>
    <t>25012024.02/HĐTG/VPBSMBCFC-SHBFC</t>
  </si>
  <si>
    <t>MM-20240118-1/HĐTG/VPB-VPBSMBCFC</t>
  </si>
  <si>
    <t>MM-20240118-2/HĐTG/VPB-VPBSMBCFC</t>
  </si>
  <si>
    <t>MM-20240118-3/HĐTG/VPB-VPBSMBCFC</t>
  </si>
  <si>
    <t>MM-20240119-1/HĐTG/VPB-VPBSMBCFC</t>
  </si>
  <si>
    <t>MM-20240119-2/HĐTG/VPB-VPBSMBCFC</t>
  </si>
  <si>
    <t>MM-20240119-3/HĐTG/VPB-VPBSMBCFC</t>
  </si>
  <si>
    <t>MM-20240119-4/HĐTG/VPB-VPBSMBCFC</t>
  </si>
  <si>
    <t>MM-20240502-4/HĐTG/VPB-VPBSMBCFC</t>
  </si>
  <si>
    <t>MM-20240502-5/HĐTG/VPB-VPBSMBCFC</t>
  </si>
  <si>
    <t>MM-20240502-6/HĐTG/VPB-VPBSMBCFC</t>
  </si>
  <si>
    <t>VPBFC/CCTG-16800/2024</t>
  </si>
  <si>
    <t>CONG TY TNHH DAU TU VA DICH VU CONG NGHE MINH THANH</t>
  </si>
  <si>
    <t>VPBFC/CCTG-16811/2024</t>
  </si>
  <si>
    <t>VPBFC/CCTG-16789/2024</t>
  </si>
  <si>
    <t>VPBFC/CCTG-16814/2024</t>
  </si>
  <si>
    <t>MM-20240311-1/HĐTG/VPB-VPBSMBCFC </t>
  </si>
  <si>
    <t>VPBFC/CCTG-16797/2024</t>
  </si>
  <si>
    <t>CONG TY TNHH DAU TU VA THUONG MAI KY THUAT MILAN</t>
  </si>
  <si>
    <t>VPBFC/TGCKH-4322/2024</t>
  </si>
  <si>
    <t>CONG TY TNHH DP WORLD VIETNAM</t>
  </si>
  <si>
    <t>VPBFC/CCTG-16888/2024</t>
  </si>
  <si>
    <t>VPBFC/CCTG-16809/2024</t>
  </si>
  <si>
    <t>VPBFC/CCTG-16801/2024</t>
  </si>
  <si>
    <t>CONG TY TNHH CONG NGHE VA DICH VU HUY TRUNG</t>
  </si>
  <si>
    <t>VPBFC/CCTG-16821/2024</t>
  </si>
  <si>
    <t>VPBFC/CCTG-16777/2024</t>
  </si>
  <si>
    <t>CONG TY TNHH DAU TU THUONG MAI VA DICH VU TU QUYEN</t>
  </si>
  <si>
    <t>VPBFC/TGCKH-4324/2024</t>
  </si>
  <si>
    <t>CONG TY CO PHAN TAP DOAN VINH PHU</t>
  </si>
  <si>
    <t>VPBFC/CCTG-16787/2024</t>
  </si>
  <si>
    <t>VPBFC/CCTG-16807/2024</t>
  </si>
  <si>
    <t>CONG TY TNHH DAU TU VA THUONG MAI DUY THANH</t>
  </si>
  <si>
    <t>VPBFC/CCTG-16813/2024</t>
  </si>
  <si>
    <t>VPBFC/CCTG-16820/2024</t>
  </si>
  <si>
    <t>CONG TY CO PHAN VAN TAI TRI DUNG</t>
  </si>
  <si>
    <t>VPBFC/CCTG-16804/2024</t>
  </si>
  <si>
    <t>VPBFC/CCTG-16785/2024</t>
  </si>
  <si>
    <t>VPBFC/CCTG-16760/2024</t>
  </si>
  <si>
    <t>VPBFC/CCTG-16802/2024</t>
  </si>
  <si>
    <t>CONG TY TNHH DAU TU VA DICH VU CONG NGHE GIA KHANG</t>
  </si>
  <si>
    <t>VPBFC/CCTG-16810/2024</t>
  </si>
  <si>
    <t>VPBFC/CCTG-16812/2024</t>
  </si>
  <si>
    <t>CONG TY TNHH THUONG MAI DICH VU CONG NGHE TU UYEN</t>
  </si>
  <si>
    <t>VPBFC/CCTG-16788/2024</t>
  </si>
  <si>
    <t>CONG TY TNHH DAU TU THUONG MAI VA DICH VU TRAN LE</t>
  </si>
  <si>
    <t>VPBFC/CCTG-16818/2024</t>
  </si>
  <si>
    <t>VPBFC/CCTG-16730/2024</t>
  </si>
  <si>
    <t>VPBFC/CCTG-16819/2024</t>
  </si>
  <si>
    <t>VPBFC/CCTG-16829/2024</t>
  </si>
  <si>
    <t>VPBFC/CCTG-16825/2024</t>
  </si>
  <si>
    <t>VPBFC/CCTG-16460/2024</t>
  </si>
  <si>
    <t>VPBFC/CCTG-16461/2024</t>
  </si>
  <si>
    <t>VPBFC/CCTG-16465/2024</t>
  </si>
  <si>
    <t>VPBFC/CCTG-16459/2024</t>
  </si>
  <si>
    <t>CONG TY TNHH PHAT TRIEN DAU TU NANG LUONG XANH</t>
  </si>
  <si>
    <t>VPBFC/CCTG-16457/2024</t>
  </si>
  <si>
    <t>VPBFC/CCTG-16458/2024</t>
  </si>
  <si>
    <t>VPBFC/CCTG-16835/2024</t>
  </si>
  <si>
    <t>VPBFC/CCTG-16497/2024</t>
  </si>
  <si>
    <t>VPBFC/CCTG-16500/2024</t>
  </si>
  <si>
    <t>VPBFC/CCTG-16492/2024</t>
  </si>
  <si>
    <t>CONG TY TNHH MOT THANH VIEN HYUNDAI AN KHANH</t>
  </si>
  <si>
    <t>VPBFC/CCTG-16491/2024</t>
  </si>
  <si>
    <t>VPBFC/CCTG-16499/2024</t>
  </si>
  <si>
    <t>VPBFC/CCTG-16827/2024</t>
  </si>
  <si>
    <t>VPBFC/CCTG-16834/2024</t>
  </si>
  <si>
    <t>VPBFC/CCTG-16832/2024</t>
  </si>
  <si>
    <t>VPBFC/CCTG-16833/2024</t>
  </si>
  <si>
    <t>VPBFC/CCTG-16498/2024</t>
  </si>
  <si>
    <t>CONG TY CO PHAN DAU TU NANG LUONG VIET THINH PHAT</t>
  </si>
  <si>
    <t>VPBFC/CCTG-16824/2024</t>
  </si>
  <si>
    <t>VPBFC/CCTG-16493/2024</t>
  </si>
  <si>
    <t>VPBFC/CCTG-16817/2024</t>
  </si>
  <si>
    <t>CONG TY TNHH THUONG MAI TONG HOP VAN KHANH</t>
  </si>
  <si>
    <t>VPBFC/CCTG-16831/2024</t>
  </si>
  <si>
    <t>VPBFC/CCTG-16495/2024</t>
  </si>
  <si>
    <t>VPBFC/CCTG-16494/2024</t>
  </si>
  <si>
    <t>VPBFC/CCTG-16823/2024</t>
  </si>
  <si>
    <t>VPBFC/CCTG-16826/2024</t>
  </si>
  <si>
    <t>CONG TY TNHH DAU TU VA THUONG MAI DICH VU MINH BAO</t>
  </si>
  <si>
    <t>VPBFC/CCTG-16546/2024</t>
  </si>
  <si>
    <t>VPBFC/CCTG-16456/2024</t>
  </si>
  <si>
    <t>VPBFC/CCTG-16553/2024</t>
  </si>
  <si>
    <t>CONG TY CO PHAN DAU TU REI</t>
  </si>
  <si>
    <t>VPBFC/CCTG-16545/2024</t>
  </si>
  <si>
    <t>VPBFC/CCTG-16557/2024</t>
  </si>
  <si>
    <t>VPBFC/CCTG-16554/2024</t>
  </si>
  <si>
    <t>CONG TY CO PHAN DAU TU THUONG MAI DICH VU NTT VIET NAM</t>
  </si>
  <si>
    <t>VPBFC/CCTG-16555/2024</t>
  </si>
  <si>
    <t>CONG TY CO PHAN DAU TU THUONG MAI DICH VU VNT</t>
  </si>
  <si>
    <t>VPBFC/CCTG-16517/2024</t>
  </si>
  <si>
    <t>VPBFC/CCTG-16516/2024</t>
  </si>
  <si>
    <t>VPBFC/CCTG-16549/2024</t>
  </si>
  <si>
    <t>CONG TY CO PHAN CONG NGHE VA DICH VU HLS</t>
  </si>
  <si>
    <t>VPBFC/CCTG-16551/2024</t>
  </si>
  <si>
    <t>CONG TY CO PHAN DAU TU CFI</t>
  </si>
  <si>
    <t>VPBFC/CCTG-16464/2024</t>
  </si>
  <si>
    <t>VPBFC/CCTG-16550/2024</t>
  </si>
  <si>
    <t>CONG TY CO PHAN CONG NGHE VA DICH VU IMEDIA</t>
  </si>
  <si>
    <t>VPBFC/CCTG-16540/2024</t>
  </si>
  <si>
    <t>VPBFC/CCTG-16539/2024</t>
  </si>
  <si>
    <t>VPBFC/CCTG-16519/2024</t>
  </si>
  <si>
    <t>VPBFC/CCTG-16520/2024</t>
  </si>
  <si>
    <t>VPBFC/CCTG-16515/2024</t>
  </si>
  <si>
    <t>VPBFC/CCTG-16556/2024</t>
  </si>
  <si>
    <t>VPBFC/CCTG-16552/2024</t>
  </si>
  <si>
    <t>CONG TY CO PHAN PHAT TRIEN THONG TIN VA TRUYEN THONG PCQ VIET NAM</t>
  </si>
  <si>
    <t>VPBFC/CCTG-16522/2024</t>
  </si>
  <si>
    <t>MM-20240419-1/HĐTG/VPB-VPBSMBCFC</t>
  </si>
  <si>
    <t>MM-20240419-2/HĐTG/VPB-VPBSMBCFC</t>
  </si>
  <si>
    <t>MM-20240419-3/HĐTG/VPB-VPBSMBCFC</t>
  </si>
  <si>
    <t>MM-20240419-4/HĐTG/VPB-VPBSMBCFC</t>
  </si>
  <si>
    <t>MM-20240419-5/HĐTG/VPB-VPBSMBCFC</t>
  </si>
  <si>
    <t>MM-20240419-6/HĐTG/VPB-VPBSMBCFC</t>
  </si>
  <si>
    <t>MM-20240419-7/HĐTG/VPB-VPBSMBCFC</t>
  </si>
  <si>
    <t>MM-20240419-8/HĐTG/VPB-VPBSMBCFC</t>
  </si>
  <si>
    <t>MM-20240419-9/HĐTG/VPB-VPBSMBCFC</t>
  </si>
  <si>
    <t>MM-20240314-1/HĐTG/VPB-VPBSMBCFC</t>
  </si>
  <si>
    <t>MM-20240314-2/HĐTG/VPB-VPBSMBCFC</t>
  </si>
  <si>
    <t>MM-20240325-1/HĐTG/VPB-VPBSMBCFC</t>
  </si>
  <si>
    <t>MM-20240325-2/HĐTG/VPB-VPBSMBCFC</t>
  </si>
  <si>
    <t>MM-20240325-3/HĐTG/VPB-VPBSMBCFC</t>
  </si>
  <si>
    <t>MM-20240325-4/HĐTG/VPB-VPBSMBCFC</t>
  </si>
  <si>
    <t>MM-20240325-5/HĐTG/VPB-VPBSMBCFC</t>
  </si>
  <si>
    <t>MM-20240325-6/HĐTG/VPB-VPBSMBCFC</t>
  </si>
  <si>
    <t>MM-20240403-1/HĐTG/VPB-VPBSMBCFC</t>
  </si>
  <si>
    <t>MM-20240403-2/HĐTG/VPB-VPBSMBCFC</t>
  </si>
  <si>
    <t>MM-20240403-3/HĐTG/VPB-VPBSMBCFC</t>
  </si>
  <si>
    <t>MM-20240403-4/HĐTG/VPB-VPBSMBCFC</t>
  </si>
  <si>
    <t>VPBFC/CCTG-16972/2024</t>
  </si>
  <si>
    <t>29032024/VND/VPBSMBCFC-EVNFC</t>
  </si>
  <si>
    <t>MM-20240328-1/HĐTG/VPB-VPBSMBCFC</t>
  </si>
  <si>
    <t>MM-20240328-2/HĐTG/VPB-VPBSMBCFC</t>
  </si>
  <si>
    <t>MM-20240328-3/HĐTG/VPB-VPBSMBCFC</t>
  </si>
  <si>
    <t>MM-20240328-4/HĐTG/VPB-VPBSMBCFC</t>
  </si>
  <si>
    <t>VPBFC/TGCKH-4312/2023</t>
  </si>
  <si>
    <t>CONG TY CO PHAN TU VAN DAU TU KIM AN</t>
  </si>
  <si>
    <t>MM-20240329-1/HĐTG/VPB-VPBSMBCFC</t>
  </si>
  <si>
    <t>MM-20240329-10/HĐTG/VPB-VPBSMBCFC</t>
  </si>
  <si>
    <t>MM-20240329-11/HĐTG/VPB-VPBSMBCFC</t>
  </si>
  <si>
    <t>MM-20240329-12/HĐTG/VPB-VPBSMBCFC</t>
  </si>
  <si>
    <t>MM-20240329-13/HĐTG/VPB-VPBSMBCFC</t>
  </si>
  <si>
    <t>MM-20240329-14/HĐTG/VPB-VPBSMBCFC</t>
  </si>
  <si>
    <t>MM-20240329-15/HĐTG/VPB-VPBSMBCFC</t>
  </si>
  <si>
    <t>MM-20240329-16/HĐTG/VPB-VPBSMBCFC</t>
  </si>
  <si>
    <t>MM-20240329-17/HĐTG/VPB-VPBSMBCFC</t>
  </si>
  <si>
    <t>MM-20240329-2/HĐTG/VPB-VPBSMBCFC</t>
  </si>
  <si>
    <t>MM-20240329-3/HĐTG/VPB-VPBSMBCFC</t>
  </si>
  <si>
    <t>MM-20240329-4/HĐTG/VPB-VPBSMBCFC</t>
  </si>
  <si>
    <t>MM-20240329-5/HĐTG/VPB-VPBSMBCFC</t>
  </si>
  <si>
    <t>MM-20240329-6/HĐTG/VPB-VPBSMBCFC</t>
  </si>
  <si>
    <t>MM-20240329-7/HĐTG/VPB-VPBSMBCFC</t>
  </si>
  <si>
    <t>MM-20240329-8/HĐTG/VPB-VPBSMBCFC</t>
  </si>
  <si>
    <t>MM-20240329-9/HĐTG/VPB-VPBSMBCFC</t>
  </si>
  <si>
    <t>29032024.01/VPB SMBC FC -VietCredit</t>
  </si>
  <si>
    <t>MM-20240409-1/HĐTG/VPB-VPBSMBCFC</t>
  </si>
  <si>
    <t>MM-20240409-2/HĐTG/VPB-VPBSMBCFC</t>
  </si>
  <si>
    <t>MM-20240409-3/HĐTG/VPB-VPBSMBCFC</t>
  </si>
  <si>
    <t>MM-20240409-4/HĐTG/VPB-VPBSMBCFC</t>
  </si>
  <si>
    <t>VPBFC/CCTG-17023/2024</t>
  </si>
  <si>
    <t>MM-20240408-1/HĐTG/VPB-VPBSMBCFC</t>
  </si>
  <si>
    <t>MM-20240502-1/HĐTG/VPB-VPBSMBCFC</t>
  </si>
  <si>
    <t>MM-20240502-2/HĐTG/VPB-VPBSMBCFC</t>
  </si>
  <si>
    <t>MM-20240502-3/HĐTG/VPB-VPBSMBCFC</t>
  </si>
  <si>
    <t>VPBFC/TGCKH-4333/2024</t>
  </si>
  <si>
    <t>VPBFC/CCTG-16706/2024</t>
  </si>
  <si>
    <t>VPBFC/CCTG-16637/2024</t>
  </si>
  <si>
    <t>VPBFC/CCTG-16625/2024</t>
  </si>
  <si>
    <t>VPBFC/CCTG-16630/2024</t>
  </si>
  <si>
    <t>CONG TY CO PHAN DAU TU THUONG MAI DICH VU NDH</t>
  </si>
  <si>
    <t>VPBFC/CCTG-16617/2024</t>
  </si>
  <si>
    <t>VPBFC/CCTG-16616/2024</t>
  </si>
  <si>
    <t>VPBFC/CCTG-16854/2024</t>
  </si>
  <si>
    <t>VPBFC/CCTG-16853/2024</t>
  </si>
  <si>
    <t>VPBFC/CCTG-16644/2024</t>
  </si>
  <si>
    <t>VPBFC/CCTG-16735/2024</t>
  </si>
  <si>
    <t>VPBFC/CCTG-16561/2024</t>
  </si>
  <si>
    <t>VPBFC/CCTG-16758/2024</t>
  </si>
  <si>
    <t>VPBFC/CCTG-16756/2024</t>
  </si>
  <si>
    <t>VPBFC/CCTG-16762/2024</t>
  </si>
  <si>
    <t>VPBFC/CCTG-16750/2024</t>
  </si>
  <si>
    <t>VPBFC/CCTG-16755/2024</t>
  </si>
  <si>
    <t>VPBFC/CCTG-16861/2024</t>
  </si>
  <si>
    <t>VPBFC/CCTG-16530/2024</t>
  </si>
  <si>
    <t>VPBFC/CCTG-16751/2024</t>
  </si>
  <si>
    <t>VPBFC/CCTG-16748/2024</t>
  </si>
  <si>
    <t>CONG TY TNHH KATE VIET NAM</t>
  </si>
  <si>
    <t>VPBFC/CCTG-16863/2024</t>
  </si>
  <si>
    <t>VPBFC/CCTG-16541/2024</t>
  </si>
  <si>
    <t>VPBFC/CCTG-16544/2024</t>
  </si>
  <si>
    <t>VPBFC/CCTG-16542/2024</t>
  </si>
  <si>
    <t>VPBFC/CCTG-16543/2024</t>
  </si>
  <si>
    <t>VPBFC/CCTG-16859/2024</t>
  </si>
  <si>
    <t>CONG TY CO PHAN HOANG HONG MINH PHAT</t>
  </si>
  <si>
    <t>VPBFC/CCTG-16838/2024</t>
  </si>
  <si>
    <t>VPBFC/CCTG-16891/2024</t>
  </si>
  <si>
    <t>VPBFC/CCTG-16890/2024</t>
  </si>
  <si>
    <t>VPBFC/CCTG-16570/2024</t>
  </si>
  <si>
    <t>VPBFC/CCTG-16629/2024</t>
  </si>
  <si>
    <t>CONG TY CO PHAN DAU TU THUONG MAI DICH VU LDT</t>
  </si>
  <si>
    <t>VPBFC/CCTG-16618/2024</t>
  </si>
  <si>
    <t>VPBFC/CCTG-16547/2024</t>
  </si>
  <si>
    <t>VPBFC/CCTG-16851/2024</t>
  </si>
  <si>
    <t>VPBFC/CCTG-16606/2024</t>
  </si>
  <si>
    <t>MM-20240318-1/HĐTG/VPB-VPBSMBCFC</t>
  </si>
  <si>
    <t>MM-20240318-2/HĐTG/VPB-VPBSMBCFC</t>
  </si>
  <si>
    <t>MM-20240318-3/HĐTG/VPB-VPBSMBCFC</t>
  </si>
  <si>
    <t>MM-20240318-4/HĐTG/VPB-VPBSMBCFC</t>
  </si>
  <si>
    <t>VPBFC/CCTG-16608/2024</t>
  </si>
  <si>
    <t>VPBFC/CCTG-16611/2024</t>
  </si>
  <si>
    <t>VPBFC/CCTG-16761/2024</t>
  </si>
  <si>
    <t>VPBFC/CCTG-16864/2024</t>
  </si>
  <si>
    <t>VPBFC/CCTG-16870/2024</t>
  </si>
  <si>
    <t>VPBFC/CCTG-16532/2024</t>
  </si>
  <si>
    <t>VPBFC/CCTG-16886/2024</t>
  </si>
  <si>
    <t>VPBFC/CCTG-16846/2024</t>
  </si>
  <si>
    <t>VPBFC/CCTG-16647/2024</t>
  </si>
  <si>
    <t>VPBFC/CCTG-16743/2024</t>
  </si>
  <si>
    <t>MM-20240322-1/HĐTG/VPB-VPBSMBCFC</t>
  </si>
  <si>
    <t>MM-20240322-2/HĐTG/VPB-VPBSMBCFC</t>
  </si>
  <si>
    <t>MM-20240322-3/HĐTG/VPB-VPBSMBCFC</t>
  </si>
  <si>
    <t>MM-20240322-4/HĐTG/VPB-VPBSMBCFC</t>
  </si>
  <si>
    <t>VPBFC/CCTG-16531/2024</t>
  </si>
  <si>
    <t>VPBFC/CCTG-16731/2024</t>
  </si>
  <si>
    <t>MM-20240326-1/HĐTG/VPB-VPBSMBCFC</t>
  </si>
  <si>
    <t>MM-20240326-2/HĐTG/VPB-VPBSMBCFC</t>
  </si>
  <si>
    <t>MM-20240326-3/HĐTG/VPB-VPBSMBCFC</t>
  </si>
  <si>
    <t>MM-20240326-4/HĐTG/VPB-VPBSMBCFC</t>
  </si>
  <si>
    <t>VPBFC/CCTG-16607/2024</t>
  </si>
  <si>
    <t>VPBFC/CCTG-16643/2024</t>
  </si>
  <si>
    <t>VPBFC/CCTG-16868/2024</t>
  </si>
  <si>
    <t>VPBFC/CCTG-16610/2024</t>
  </si>
  <si>
    <t>VPBFC/CCTG-16754/2024</t>
  </si>
  <si>
    <t>VPBFC/CCTG-16850/2024</t>
  </si>
  <si>
    <t>VPBFC/CCTG-16690/2024</t>
  </si>
  <si>
    <t>VPBFC/CCTG-16687/2024</t>
  </si>
  <si>
    <t>VPBFC/CCTG-16745/2024</t>
  </si>
  <si>
    <t>VPBFC/CCTG-16590/2024</t>
  </si>
  <si>
    <t>VPBFC/CCTG-16588/2024</t>
  </si>
  <si>
    <t>VPBFC/CCTG-16746/2024</t>
  </si>
  <si>
    <t>VPBFC/CCTG-16873/2024</t>
  </si>
  <si>
    <t>VPBFC/CCTG-16518/2024</t>
  </si>
  <si>
    <t>VPBFC/CCTG-16869/2024</t>
  </si>
  <si>
    <t>VPBFC/CCTG-16732/2024</t>
  </si>
  <si>
    <t>VPBFC/CCTG-16736/2024</t>
  </si>
  <si>
    <t>VPBFC/CCTG-16560/2024</t>
  </si>
  <si>
    <t>VPBFC/CCTG-16866/2024</t>
  </si>
  <si>
    <t>CONG TY TNHH DAU TU PHAT TRIEN KPN</t>
  </si>
  <si>
    <t>VPBFC/CCTG-16534/2024</t>
  </si>
  <si>
    <t>VPBFC/CCTG-16857/2024</t>
  </si>
  <si>
    <t>VPBFC/CCTG-16867/2024</t>
  </si>
  <si>
    <t>VPBFC/CCTG-16613/2024</t>
  </si>
  <si>
    <t>VPBFC/CCTG-16615/2024</t>
  </si>
  <si>
    <t>VPBFC/CCTG-16848/2024</t>
  </si>
  <si>
    <t>VPBFC/CCTG-16892/2024</t>
  </si>
  <si>
    <t>VPBFC/CCTG-16627/2024</t>
  </si>
  <si>
    <t>VPBFC/CCTG-16740/2024</t>
  </si>
  <si>
    <t>VPBFC/CCTG-16635/2024</t>
  </si>
  <si>
    <t>CONG TY CO PHAN DAU TU THUONG MAI DICH VU VTH VIET NAM</t>
  </si>
  <si>
    <t>VPBFC/CCTG-16744/2024</t>
  </si>
  <si>
    <t>VPBFC/CCTG-16749/2024</t>
  </si>
  <si>
    <t>VPBFC/CCTG-16609/2024</t>
  </si>
  <si>
    <t>VPBFC/CCTG-16612/2024</t>
  </si>
  <si>
    <t>VPBFC/CCTG-16865/2024</t>
  </si>
  <si>
    <t>VPBFC/CCTG-16524/2024</t>
  </si>
  <si>
    <t>VPBFC/CCTG-16860/2024</t>
  </si>
  <si>
    <t>VPBFC/CCTG-16565/2024</t>
  </si>
  <si>
    <t>VPBFC/CCTG-16631/2024</t>
  </si>
  <si>
    <t>VPBFC/CCTG-16634/2024</t>
  </si>
  <si>
    <t>VPBFC/CCTG-16651/2024</t>
  </si>
  <si>
    <t>VPBFC/CCTG-16738/2024</t>
  </si>
  <si>
    <t>VPBFC/CCTG-16533/2024</t>
  </si>
  <si>
    <t>VPBFC/CCTG-16849/2024</t>
  </si>
  <si>
    <t>VPBFC/CCTG-16548/2024</t>
  </si>
  <si>
    <t>VPBFC/CCTG-16529/2024</t>
  </si>
  <si>
    <t>VPBFC/CCTG-16855/2024</t>
  </si>
  <si>
    <t>VPBFC/CCTG-16638/2024</t>
  </si>
  <si>
    <t>VPBFC/CCTG-16739/2024</t>
  </si>
  <si>
    <t>VPBFC/CCTG-16737/2024</t>
  </si>
  <si>
    <t>VPBFC/CCTG-16747/2024</t>
  </si>
  <si>
    <t>VPBFC/CCTG-16757/2024</t>
  </si>
  <si>
    <t>VPBFC/CCTG-16614/2024</t>
  </si>
  <si>
    <t>VPBFC/CCTG-16733/2024</t>
  </si>
  <si>
    <t>VPBFC/CCTG-16852/2024</t>
  </si>
  <si>
    <t>VPBFC/CCTG-16862/2024</t>
  </si>
  <si>
    <t>VPBFC/CCTG-17022/2024</t>
  </si>
  <si>
    <t>MM-20240528-1/HĐTG/VPB-VPBSMBCFC</t>
  </si>
  <si>
    <t>MM-20240528-2/HĐTG/VPB-VPBSMBCFC</t>
  </si>
  <si>
    <t>28052024/HĐTG/VAB-VPBSMBCFC</t>
  </si>
  <si>
    <t>0609/2024/HĐTG/NamABank-VPB FC-01</t>
  </si>
  <si>
    <t>NGAN HANG TMCP NAM A</t>
  </si>
  <si>
    <t>28052024.02/HĐTG/VPBSMBCFC-SHBFC</t>
  </si>
  <si>
    <t>VPBFC/CCTG-17021/2024</t>
  </si>
  <si>
    <t>MM-20240619-1/HĐTG/VPB-VPBSMBCFC</t>
  </si>
  <si>
    <t>19062024/HĐTG/VAB-VPBSMBCFC</t>
  </si>
  <si>
    <t>MM-20240618-1/HĐTG/VPB-VPBSMBCFC</t>
  </si>
  <si>
    <t>MM-20240522-1/HĐTG/VPB-VPBSMBCFC</t>
  </si>
  <si>
    <t>MM22052024/FE CREDIT-MCREDIT</t>
  </si>
  <si>
    <t>MM-20240625-1/HĐTG/VPB-VPBSMBCFC</t>
  </si>
  <si>
    <t>24052024/VND/VPBSMBCFC-EVNFC</t>
  </si>
  <si>
    <t>MM-20240617-1/HĐTG/VPB-VPBSMBCFC</t>
  </si>
  <si>
    <t>24052024.01/VPB SMBC FC -VietCredit</t>
  </si>
  <si>
    <t>24052024.02/HĐTG/VPBSMBCFC-SHBFC</t>
  </si>
  <si>
    <t>VPBFC/CCTG-17174/2024</t>
  </si>
  <si>
    <t>VPBFC/CCTG-17175/2024</t>
  </si>
  <si>
    <t>VPBFC/CCTG-17102/2024</t>
  </si>
  <si>
    <t>MM-20240426-1/HĐTG/VPB-VPBSMBCFC</t>
  </si>
  <si>
    <t>MM-20240426-10/HĐTG/VPB-VPBSMBCFC</t>
  </si>
  <si>
    <t>MM-20240426-11/HĐTG/VPB-VPBSMBCFC</t>
  </si>
  <si>
    <t>MM-20240426-12/HĐTG/VPB-VPBSMBCFC</t>
  </si>
  <si>
    <t>MM-20240426-13/HĐTG/VPB-VPBSMBCFC</t>
  </si>
  <si>
    <t>MM-20240426-2/HĐTG/VPB-VPBSMBCFC</t>
  </si>
  <si>
    <t>MM-20240426-3/HĐTG/VPB-VPBSMBCFC</t>
  </si>
  <si>
    <t>MM-20240426-4/HĐTG/VPB-VPBSMBCFC</t>
  </si>
  <si>
    <t>MM-20240426-5/HĐTG/VPB-VPBSMBCFC</t>
  </si>
  <si>
    <t>MM-20240426-6/HĐTG/VPB-VPBSMBCFC</t>
  </si>
  <si>
    <t>MM-20240426-7/HĐTG/VPB-VPBSMBCFC</t>
  </si>
  <si>
    <t>MM-20240426-8/HĐTG/VPB-VPBSMBCFC</t>
  </si>
  <si>
    <t>MM-20240426-9/HĐTG/VPB-VPBSMBCFC</t>
  </si>
  <si>
    <t>MM-20240513-1/HĐTG/VPB-VPBSMBCFC</t>
  </si>
  <si>
    <t>MM-20240513-2/HĐTG/VPB-VPBSMBCFC</t>
  </si>
  <si>
    <t>MM-20240513-3/HĐTG/VPB-VPBSMBCFC</t>
  </si>
  <si>
    <t>MM-20240513-4/HĐTG/VPB-VPBSMBCFC</t>
  </si>
  <si>
    <t>MM-20240513-5/HĐTG/VPB-VPBSMBCFC</t>
  </si>
  <si>
    <t>VPBFC/CCTG-17089/2024</t>
  </si>
  <si>
    <t>CONG TY TNHH SON HA</t>
  </si>
  <si>
    <t>MM-20240906-1/HĐTG/VPB-VPBSMBCFC</t>
  </si>
  <si>
    <t>MM-20240909-1/HĐTG/VPB-VPBSMBCFC</t>
  </si>
  <si>
    <t>MM-20240906-2/HĐTG/VPB-VPBSMBCFC</t>
  </si>
  <si>
    <t>MM-20240906-3/HĐTG/VPB-VPBSMBCFC</t>
  </si>
  <si>
    <t>MM-20240716-1/HĐTG/VPB-VPBSMBCFC</t>
  </si>
  <si>
    <t>MM-20240716-2/HĐTG/VPB-VPBSMBCFC</t>
  </si>
  <si>
    <t>16072024-02/HĐTG/VAB-VPBSMBCFC</t>
  </si>
  <si>
    <t>MM-20240904-5/HĐTG/VPB-VPBSMBCFC</t>
  </si>
  <si>
    <t>MM-20240417-1/HĐTG/VPB-VPBSMBCFC</t>
  </si>
  <si>
    <t>MM-20240417-2/HĐTG/VPB-VPBSMBCFC</t>
  </si>
  <si>
    <t>MM-20240417-3/HĐTG/VPB-VPBSMBCFC</t>
  </si>
  <si>
    <t>MM-20240417-4/HĐTG/VPB-VPBSMBCFC</t>
  </si>
  <si>
    <t>MM-20240417-5/HĐTG/VPB-VPBSMBCFC</t>
  </si>
  <si>
    <t>MM-20240417-6/HĐTG/VPB-VPBSMBCFC</t>
  </si>
  <si>
    <t>MM-20240417-7/HĐTG/VPB-VPBSMBCFC</t>
  </si>
  <si>
    <t>MM-20240417-8/HĐTG/VPB-VPBSMBCFC</t>
  </si>
  <si>
    <t>MM-20240417-9/HĐTG/VPB-VPBSMBCFC</t>
  </si>
  <si>
    <t>MM-20240404-1/HĐTG/VPB-VPBSMBCFC</t>
  </si>
  <si>
    <t>MM-20240404-2/HĐTG/VPB-VPBSMBCFC</t>
  </si>
  <si>
    <t>MM-20240404-3/HĐTG/VPB-VPBSMBCFC</t>
  </si>
  <si>
    <t>MM-20240404-4/HĐTG/VPB-VPBSMBCFC</t>
  </si>
  <si>
    <t>MM-20240404-5/HĐTG/VPB-VPBSMBCFC</t>
  </si>
  <si>
    <t>MM-20240404-6/HĐTG/VPB-VPBSMBCFC</t>
  </si>
  <si>
    <t>MM-20240404-7/HĐTG/VPB-VPBSMBCFC</t>
  </si>
  <si>
    <t>VPBFC/TGCKH-1515/2017</t>
  </si>
  <si>
    <t>CONG TY CO PHAN NUOC SACH SO 2 HA NOI</t>
  </si>
  <si>
    <t>CIB MIEN BAC</t>
  </si>
  <si>
    <t>MM-20240905-1/HĐTG/VPB-VPBSMBCFC</t>
  </si>
  <si>
    <t>VPBFC/CCTG-16677/2024</t>
  </si>
  <si>
    <t>VPBFC/CCTG-16676/2024</t>
  </si>
  <si>
    <t>VPBFC/CCTG-16695/2024</t>
  </si>
  <si>
    <t>VPBFC/CCTG-16581/2024</t>
  </si>
  <si>
    <t>VPBFC/CCTG-16682/2024</t>
  </si>
  <si>
    <t>VPBFC/CCTG-16600/2024</t>
  </si>
  <si>
    <t>VPBFC/CCTG-16603/2024</t>
  </si>
  <si>
    <t>VPBFC/CCTG-16689/2024</t>
  </si>
  <si>
    <t>VPBFC/CCTG-16467/2024</t>
  </si>
  <si>
    <t>CONG TY CO PHAN DICH VU VA GIAI PHAP NHAN SU HRONE</t>
  </si>
  <si>
    <t>VPBFC/CCTG-16710/2024</t>
  </si>
  <si>
    <t>VPBFC/CCTG-16709/2024</t>
  </si>
  <si>
    <t>VPBFC/CCTG-16479/2024</t>
  </si>
  <si>
    <t>VPBFC/CCTG-16480/2024</t>
  </si>
  <si>
    <t>VPBFC/CCTG-16477/2024</t>
  </si>
  <si>
    <t>VPBFC/CCTG-16478/2024</t>
  </si>
  <si>
    <t>VPBFC/CCTG-16678/2024</t>
  </si>
  <si>
    <t>VPBFC/TGCKH-4330/2024</t>
  </si>
  <si>
    <t>MM-20240423-1/HĐTG/VPB-VPBSMBCFC</t>
  </si>
  <si>
    <t>MM-20240423-2/HĐTG/VPB-VPBSMBCFC</t>
  </si>
  <si>
    <t>MM-20240423-3/HĐTG/VPB-VPBSMBCFC</t>
  </si>
  <si>
    <t>MM-20240423-4/HĐTG/VPB-VPBSMBCFC</t>
  </si>
  <si>
    <t>MM-20240423-5/HĐTG/VPB-VPBSMBCFC</t>
  </si>
  <si>
    <t>MM-20240423-6/HĐTG/VPB-VPBSMBCFC</t>
  </si>
  <si>
    <t>VPBFC/CCTG-16683/2024</t>
  </si>
  <si>
    <t>VPBFC/CCTG-16523/2024</t>
  </si>
  <si>
    <t>VPBFC/CCTG-16602/2024</t>
  </si>
  <si>
    <t>VPBFC/CCTG-16577/2024</t>
  </si>
  <si>
    <t>VPBFC/CCTG-16697/2024</t>
  </si>
  <si>
    <t>VPBFC/CCTG-16595/2024</t>
  </si>
  <si>
    <t>VPBFC/CCTG-16696/2024</t>
  </si>
  <si>
    <t>MM-20240319-1/HĐTG/VPB-VPBSMBCFC</t>
  </si>
  <si>
    <t>MM-20240319-2/HĐTG/VPB-VPBSMBCFC</t>
  </si>
  <si>
    <t>MM-20240319-3/HĐTG/VPB-VPBSMBCFC</t>
  </si>
  <si>
    <t>MM-20240405-1/HĐTG/VPB-VPBSMBCFC</t>
  </si>
  <si>
    <t>MM-20240423-7/HĐTG/VPB-VPBSMBCFC</t>
  </si>
  <si>
    <t>MM-20240423-8/HĐTG/VPB-VPBSMBCFC</t>
  </si>
  <si>
    <t>MM-20240423-9/HĐTG/VPB-VPBSMBCFC</t>
  </si>
  <si>
    <t>VPBFC/CCTG-16598/2024</t>
  </si>
  <si>
    <t>VPBFC/CCTG-16674/2024</t>
  </si>
  <si>
    <t>VPBFC/CCTG-16673/2024</t>
  </si>
  <si>
    <t>MM-20240405-2/HĐTG/VPB-VPBSMBCFC</t>
  </si>
  <si>
    <t>MM-20240405-3/HĐTG/VPB-VPBSMBCFC</t>
  </si>
  <si>
    <t>VPBFC/CCTG-16463/2024</t>
  </si>
  <si>
    <t>VPBFC/CCTG-16700/2024</t>
  </si>
  <si>
    <t>VPBFC/CCTG-16699/2024</t>
  </si>
  <si>
    <t>VPBFC/CCTG-16671/2024</t>
  </si>
  <si>
    <t>VPBFC/CCTG-16599/2024</t>
  </si>
  <si>
    <t>VPBFC/CCTG-16703/2024</t>
  </si>
  <si>
    <t>VPBFC/CCTG-16693/2024</t>
  </si>
  <si>
    <t>VPBFC/CCTG-16705/2024</t>
  </si>
  <si>
    <t>VPBFC/CCTG-16596/2024</t>
  </si>
  <si>
    <t>VPBFC/CCTG-16604/2024</t>
  </si>
  <si>
    <t>VPBFC/CCTG-16698/2024</t>
  </si>
  <si>
    <t>VPBFC/CCTG-16592/2024</t>
  </si>
  <si>
    <t>MM-20240412-1/HĐTG/VPB-VPBSMBCFC</t>
  </si>
  <si>
    <t>MM-20240412-2/HĐTG/VPB-VPBSMBCFC</t>
  </si>
  <si>
    <t>MM-20240412-3/HĐTG/VPB-VPBSMBCFC</t>
  </si>
  <si>
    <t>MM-20240506-1/HĐTG/VPB-VPBSMBCFC</t>
  </si>
  <si>
    <t>MM-20240506-2/HĐTG/VPB-VPBSMBCFC</t>
  </si>
  <si>
    <t>MM-20240506-3/HĐTG/VPB-VPBSMBCFC</t>
  </si>
  <si>
    <t>VPBFC/CCTG-16575/2024</t>
  </si>
  <si>
    <t>VPBFC/CCTG-16605/2024</t>
  </si>
  <si>
    <t>VPBFC/CCTG-16469/2024</t>
  </si>
  <si>
    <t>VPBFC/CCTG-16468/2024</t>
  </si>
  <si>
    <t>VPBFC/CCTG-16582/2024</t>
  </si>
  <si>
    <t>VPBFC/CCTG-16526/2024</t>
  </si>
  <si>
    <t>VPBFC/CCTG-16679/2024</t>
  </si>
  <si>
    <t>VPBFC/CCTG-16470/2024</t>
  </si>
  <si>
    <t>VPBFC/CCTG-16571/2024</t>
  </si>
  <si>
    <t>VPBFC/CCTG-16601/2024</t>
  </si>
  <si>
    <t>VPBFC/CCTG-16486/2024</t>
  </si>
  <si>
    <t>VPBFC/CCTG-16466/2024</t>
  </si>
  <si>
    <t>CONG TY CO PHAN HYUNDAI PHAM VAN DONG</t>
  </si>
  <si>
    <t>MM-20240508-1/HĐTG/VPB-VPBSMBCFC</t>
  </si>
  <si>
    <t>MM-20240508-2/HĐTG/VPB-VPBSMBCFC</t>
  </si>
  <si>
    <t>MM-20240508-3/HĐTG/VPB-VPBSMBCFC</t>
  </si>
  <si>
    <t>VPBFC/CCTG-16685/2024</t>
  </si>
  <si>
    <t>VPBFC/CCTG-16485/2024</t>
  </si>
  <si>
    <t>VPBFC/CCTG-16578/2024</t>
  </si>
  <si>
    <t>VPBFC/CCTG-16692/2024</t>
  </si>
  <si>
    <t>VPBFC/CCTG-16484/2024</t>
  </si>
  <si>
    <t>MM-20240508-4/HĐTG/VPB-VPBSMBCFC</t>
  </si>
  <si>
    <t>MM-20240508-5/HĐTG/VPB-VPBSMBCFC</t>
  </si>
  <si>
    <t>MM-20240508-6/HĐTG/VPB-VPBSMBCFC</t>
  </si>
  <si>
    <t>MM-20240508-7/HĐTG/VPB-VPBSMBCFC</t>
  </si>
  <si>
    <t>VPBFC/CCTG-16573/2024</t>
  </si>
  <si>
    <t>VPBFC/CCTG-16686/2024</t>
  </si>
  <si>
    <t>VPBFC/CCTG-16702/2024</t>
  </si>
  <si>
    <t>VPBFC/CCTG-16714/2024</t>
  </si>
  <si>
    <t>VPBFC/CCTG-16471/2024</t>
  </si>
  <si>
    <t>VPBFC/CCTG-16681/2024</t>
  </si>
  <si>
    <t>VPBFC/CCTG-16680/2024</t>
  </si>
  <si>
    <t>MM-20240510-1/HĐTG/VPB-VPBSMBCFC</t>
  </si>
  <si>
    <t>MM-20240510-2/HĐTG/VPB-VPBSMBCFC</t>
  </si>
  <si>
    <t>29052024/VND/VPBSMBCFC-EVNFC</t>
  </si>
  <si>
    <t>VPBFC/CCTG-16576/2024</t>
  </si>
  <si>
    <t>VPBFC/CCTG-16473/2024</t>
  </si>
  <si>
    <t>CONG TY CO PHAN THIENHA CORP</t>
  </si>
  <si>
    <t>VPBFC/CCTG-16472/2024</t>
  </si>
  <si>
    <t>CONG TY CO PHAN CONG NGHIEP THUONG MAI SONG DA</t>
  </si>
  <si>
    <t>VPBFC/CCTG-16667/2024</t>
  </si>
  <si>
    <t>VPBFC/CCTG-16670/2024</t>
  </si>
  <si>
    <t>MM-20240315-1/HĐTG/VPB-VPBSMBCFC</t>
  </si>
  <si>
    <t>MM-20240315-2/HĐTG/VPB-VPBSMBCFC</t>
  </si>
  <si>
    <t>MM-20240416-1/HĐTG/VPB-VPBSMBCFC</t>
  </si>
  <si>
    <t>MM-20240416-10/HĐTG/VPB-VPBSMBCFC</t>
  </si>
  <si>
    <t>MM-20240416-11/HĐTG/VPB-VPBSMBCFC</t>
  </si>
  <si>
    <t>MM-20240416-2/HĐTG/VPB-VPBSMBCFC</t>
  </si>
  <si>
    <t>MM-20240416-3/HĐTG/VPB-VPBSMBCFC</t>
  </si>
  <si>
    <t>MM-20240416-4/HĐTG/VPB-VPBSMBCFC</t>
  </si>
  <si>
    <t>MM-20240416-5/HĐTG/VPB-VPBSMBCFC</t>
  </si>
  <si>
    <t>MM-20240416-6/HĐTG/VPB-VPBSMBCFC</t>
  </si>
  <si>
    <t>MM-20240416-7/HĐTG/VPB-VPBSMBCFC</t>
  </si>
  <si>
    <t>VPBFC/CCTG-16694/2024</t>
  </si>
  <si>
    <t>VPBFC/CCTG-16597/2024</t>
  </si>
  <si>
    <t>MM-20240321-1/HĐTG/VPB-VPBSMBCFC</t>
  </si>
  <si>
    <t>MM-20240416-9/HĐTG/VPB-VPBSMBCFC</t>
  </si>
  <si>
    <t>MM-20240416-8/HĐTG/VPB-VPBSMBCFC</t>
  </si>
  <si>
    <t>VPBFC/CCTG-16528/2024</t>
  </si>
  <si>
    <t>VPBFC/CCTG-16527/2024</t>
  </si>
  <si>
    <t>VPBFC/CCTG-16593/2024</t>
  </si>
  <si>
    <t>VPBFC/CCTG-16594/2024</t>
  </si>
  <si>
    <t>VPBFC/CCTG-16688/2024</t>
  </si>
  <si>
    <t>MM-20240506-4/HĐTG/VPB-VPBSMBCFC</t>
  </si>
  <si>
    <t>MM-20240506-5/HĐTG/VPB-VPBSMBCFC</t>
  </si>
  <si>
    <t>MM-20240506-6/HĐTG/VPB-VPBSMBCFC</t>
  </si>
  <si>
    <t>MM-20240506-7/HĐTG/VPB-VPBSMBCFC</t>
  </si>
  <si>
    <t>VPBFC/CCTG-17003/2024</t>
  </si>
  <si>
    <t>VPBFC/CCTG-17002/2024</t>
  </si>
  <si>
    <t>VPBFC/CCTG-16591/2024</t>
  </si>
  <si>
    <t>VPBFC/CCTG-16574/2024</t>
  </si>
  <si>
    <t>VPBFC/CCTG-16579/2024</t>
  </si>
  <si>
    <t>VPBFC/CCTG-16462/2024</t>
  </si>
  <si>
    <t>VPBFC/CCTG-16675/2024</t>
  </si>
  <si>
    <t>VPBFC/CCTG-16559/2024</t>
  </si>
  <si>
    <t>VPBFC/CCTG-16928/2024</t>
  </si>
  <si>
    <t>VPBFC/CCTG-17069/2024</t>
  </si>
  <si>
    <t>MM-20240612-1/HĐTG/VPB-VPBSMBCFC</t>
  </si>
  <si>
    <t>MM-20240507-1/HĐTG/VPB-VPBSMBCFC</t>
  </si>
  <si>
    <t>MM-20240507-2/HĐTG/VPB-VPBSMBCFC</t>
  </si>
  <si>
    <t>MM-20240507-3/HĐTG/VPB-VPBSMBCFC</t>
  </si>
  <si>
    <t>MM-20240507-4/HĐTG/VPB-VPBSMBCFC</t>
  </si>
  <si>
    <t>MM-20240507-5/HĐTG/VPB-VPBSMBCFC</t>
  </si>
  <si>
    <t>VPBFC/TGCKH-4339/2024</t>
  </si>
  <si>
    <t>CONG TY CO PHAN HUE MINH</t>
  </si>
  <si>
    <t>VPBFC/CCTG-17042/2024</t>
  </si>
  <si>
    <t>MM-20240327-1/HĐTG/VPB-VPBSMBCFC</t>
  </si>
  <si>
    <t>VPBFC/CCTG-17150/2024</t>
  </si>
  <si>
    <t>MM-20240701-1/HĐTG/VPB-VPBSMBCFC</t>
  </si>
  <si>
    <t>MM-20240516-1/HĐTG/VPB-VPBSMBCFC</t>
  </si>
  <si>
    <t>MM-20240516-2/HĐTG/VPB-VPBSMBCFC</t>
  </si>
  <si>
    <t>30052024/VND/VPBSMBCFC-EVNFC</t>
  </si>
  <si>
    <t>MM-20240530-1/HĐTG/VPB-VPBSMBCFC</t>
  </si>
  <si>
    <t>MM-20240410-1/HĐTG/VPB-VPBSMBCFC</t>
  </si>
  <si>
    <t>MM-20240410-2/HĐTG/VPB-VPBSMBCFC</t>
  </si>
  <si>
    <t>MM-20240410-3/HĐTG/VPB-VPBSMBCFC</t>
  </si>
  <si>
    <t>MM-20240410-4/HĐTG/VPB-VPBSMBCFC</t>
  </si>
  <si>
    <t>MM-20240410-5/HĐTG/VPB-VPBSMBCFC</t>
  </si>
  <si>
    <t>MM-20240410-6/HĐTG/VPB-VPBSMBCFC</t>
  </si>
  <si>
    <t>MM-20240410-7/HĐTG/VPB-VPBSMBCFC</t>
  </si>
  <si>
    <t>MM-20240410-8/HĐTG/VPB-VPBSMBCFC</t>
  </si>
  <si>
    <t>30052024.01/HĐTG/VPBSMBCFC-SHBFC</t>
  </si>
  <si>
    <t>VPBFC/CCTG-17140/2024</t>
  </si>
  <si>
    <t>MM-20240410-9/HĐTG/VPB-VPBSMBCFC</t>
  </si>
  <si>
    <t>VPBFC/CCTG-17051/2024</t>
  </si>
  <si>
    <t>VPBFC/TGCKH-4347/2024</t>
  </si>
  <si>
    <t>VPBFC/TGCKH-4338/2024</t>
  </si>
  <si>
    <t>CONG TY TNHH UNG DUNG VA PHAT TRIEN CONG NGHE AN VIET</t>
  </si>
  <si>
    <t>MM-20240529-1/HĐTG/VPB-VPBSMBCFC</t>
  </si>
  <si>
    <t>29052024.02/HĐTG/VPBSMBCFC-SHBFC</t>
  </si>
  <si>
    <t>VPBFC/CCTG-17046/2024</t>
  </si>
  <si>
    <t>VPBFC/CCTG-17041/2024</t>
  </si>
  <si>
    <t>CONG TY TNHH MOT THANH VIEN SON HA HUE</t>
  </si>
  <si>
    <t>VPBFC/CCTG-16975/2024</t>
  </si>
  <si>
    <t>MM-20240607-1/HĐTG/VPB-VPBSMBCFC</t>
  </si>
  <si>
    <t>MM-20240607-2/HĐTG/VPB-VPBSMBCFC</t>
  </si>
  <si>
    <t>VPBFC/CCTG-17053/2024</t>
  </si>
  <si>
    <t>VPBFC/CCTG-17052/2024</t>
  </si>
  <si>
    <t>04062024/HĐTG/VAB-VPBSMBCFC</t>
  </si>
  <si>
    <t>04062024.01/HĐTG/VPBSMBCFC-SHBFC</t>
  </si>
  <si>
    <t>VPBFC/CCTG-17123/2024</t>
  </si>
  <si>
    <t>MM-20240621-1/HĐTG/VPB-VPBSMBCFC</t>
  </si>
  <si>
    <t>MM-20240621-2/HĐTG/VPB-VPBSMBCFC</t>
  </si>
  <si>
    <t>MM-20240621-3/HĐTG/VPB-VPBSMBCFC</t>
  </si>
  <si>
    <t>MM-20240531-1/HĐTG/VPB-VPBSMBCFC</t>
  </si>
  <si>
    <t>31052024/HĐTG/VAB-VPBSMBCFC</t>
  </si>
  <si>
    <t>31052024.01/VPB SMBC FC -VietCredit</t>
  </si>
  <si>
    <t>VPBFC/TGCKH-4342/2024</t>
  </si>
  <si>
    <t>VPBFC/CCTG-17112/2024</t>
  </si>
  <si>
    <t>MM-20240620-1/HĐTG/VPB-VPBSMBCFC</t>
  </si>
  <si>
    <t>MM-20240527-1/HĐTG/VPB-VPBSMBCFC</t>
  </si>
  <si>
    <t>MM-20240527-2/HĐTG/VPB-VPBSMBCFC</t>
  </si>
  <si>
    <t>27052024/HĐTG/VAB-VPBSMBCFC</t>
  </si>
  <si>
    <t>27052024.01/VPB SMBC FC -VietCredit</t>
  </si>
  <si>
    <t>27052024.02/HĐTG/VPBSMBCFC-SHBFC</t>
  </si>
  <si>
    <t>MM-20240411-1/HĐTG/VPB-VPBSMBCFC</t>
  </si>
  <si>
    <t>MM-20240411-2/HĐTG/VPB-VPBSMBCFC</t>
  </si>
  <si>
    <t>MM-20240411-3/HĐTG/VPB-VPBSMBCFC</t>
  </si>
  <si>
    <t>MM-20240411-4/HĐTG/VPB-VPBSMBCFC</t>
  </si>
  <si>
    <t>MM-20240411-5/HĐTG/VPB-VPBSMBCFC</t>
  </si>
  <si>
    <t>VPBFC/TGCKH-4341/2024</t>
  </si>
  <si>
    <t>MM-20240514-1/HĐTG/VPB-VPBSMBCFC</t>
  </si>
  <si>
    <t>MM-20240514-2/HĐTG/VPB-VPBSMBCFC</t>
  </si>
  <si>
    <t>MM-20240514-3/HĐTG/VPB-VPBSMBCFC</t>
  </si>
  <si>
    <t>MM-20240514-4/HĐTG/VPB-VPBSMBCFC</t>
  </si>
  <si>
    <t>VPBFC/CCTG-17060/2024</t>
  </si>
  <si>
    <t>MM-20240605-1/HĐTG/VPB-VPBSMBCFC</t>
  </si>
  <si>
    <t>05062024.01/HĐTG/VPBSMBCFC-SHBFC</t>
  </si>
  <si>
    <t>MM-20240705-1/HĐTG/VPB-VPBSMBCFC</t>
  </si>
  <si>
    <t>MM-20240705-2/HĐTG/VPB-VPBSMBCFC</t>
  </si>
  <si>
    <t>MM-20240320-1/HĐTG/VPB-VPBSMBCFC</t>
  </si>
  <si>
    <t>MM-20240320-2/HĐTG/VPB-VPBSMBCFC</t>
  </si>
  <si>
    <t>MM-20240320-3/HĐTG/VPB-VPBSMBCFC</t>
  </si>
  <si>
    <t>VPBFC/CCTG-17062/2024</t>
  </si>
  <si>
    <t>VPBFC/CCTG-17205/2024</t>
  </si>
  <si>
    <t>VPBFC/CCTG-17206/2024</t>
  </si>
  <si>
    <t>MM-20240626-1/HĐTG/VPB-VPBSMBCFC</t>
  </si>
  <si>
    <t>MM-20240626-2/HĐTG/VPB-VPBSMBCFC</t>
  </si>
  <si>
    <t>MM-20240603-1/HĐTG/VPB-VPBSMBCFC</t>
  </si>
  <si>
    <t>MM-20240603-2/HĐTG/VPB-VPBSMBCFC</t>
  </si>
  <si>
    <t>03062024/VPB SMBC FC-VietCredit</t>
  </si>
  <si>
    <t>MM-20240628-1/HĐTG/VPB-VPBSMBCFC</t>
  </si>
  <si>
    <t>MM-20240628-2/HĐTG/VPB-VPBSMBCFC</t>
  </si>
  <si>
    <t>MM-20240628-3/HĐTG/VPB-VPBSMBCFC</t>
  </si>
  <si>
    <t>MM-20240628-4/HĐTG/VPB-VPBSMBCFC</t>
  </si>
  <si>
    <t>MM-20240628-5/HĐTG/VPB-VPBSMBCFC</t>
  </si>
  <si>
    <t>MM-20240628-6/HĐTG/VPB-VPBSMBCFC</t>
  </si>
  <si>
    <t>MM-20240628-7/HĐTG/VPB-VPBSMBCFC</t>
  </si>
  <si>
    <t>MM-20240614-1/HĐTG/VPB-VPBSMBCFC </t>
  </si>
  <si>
    <t>MM-20240515-1/HĐTG/VPB-VPBSMBCFC</t>
  </si>
  <si>
    <t>VPBFC/CCTG-17186/2024</t>
  </si>
  <si>
    <t>VPBFC/CCTG-17187/2024</t>
  </si>
  <si>
    <t>VPBFC/TGCKH-4328/2024</t>
  </si>
  <si>
    <t>MM-20240624-1/HĐTG/VPB-VPBSMBCFC</t>
  </si>
  <si>
    <t>MM-20240624-2/HĐTG/VPB-VPBSMBCFC</t>
  </si>
  <si>
    <t>MM-20240624-3/HĐTG/VPB-VPBSMBCFC</t>
  </si>
  <si>
    <t>MM-20240624-4/HĐTG/VPB-VPBSMBCFC</t>
  </si>
  <si>
    <t>MM-20240624-5/HĐTG/VPB-VPBSMBCFC</t>
  </si>
  <si>
    <t>MM-20240624-6/HĐTG/VPB-VPBSMBCFC</t>
  </si>
  <si>
    <t>MM-20240624-7/HĐTG/VPB-VPBSMBCFC</t>
  </si>
  <si>
    <t>VPBFC/CCTG-17204/2024</t>
  </si>
  <si>
    <t>MM-20240415-1/HĐTG/VPB-VPBSMBCFC</t>
  </si>
  <si>
    <t>MM-20240415-2/HĐTG/VPB-VPBSMBCFC</t>
  </si>
  <si>
    <t>MM-20240415-3/HĐTG/VPB-VPBSMBCFC</t>
  </si>
  <si>
    <t>MM-20240415-4/HĐTG/VPB-VPBSMBCFC</t>
  </si>
  <si>
    <t>MM-20240415-5/HĐTG/VPB-VPBSMBCFC</t>
  </si>
  <si>
    <t>MM-20240415-6/HĐTG/VPB-VPBSMBCFC</t>
  </si>
  <si>
    <t>MM-20240415-7/HĐTG/VPB-VPBSMBCFC</t>
  </si>
  <si>
    <t>VPBFC/CCTG-17190/2024</t>
  </si>
  <si>
    <t>MM-20240613-5/HĐTG/VPB-VPBSMBCFC</t>
  </si>
  <si>
    <t>MM-20240627-1/HĐTG/VPB-VPBSMBCFC</t>
  </si>
  <si>
    <t>MM-20240627-2/HĐTG/VPB-VPBSMBCFC</t>
  </si>
  <si>
    <t>VPBFC/CCTG-17063/2024</t>
  </si>
  <si>
    <t>VPBFC/TGCKH-4335/2024</t>
  </si>
  <si>
    <t>VPBFC/CCTG-16587/2024</t>
  </si>
  <si>
    <t>VPBFC/CCTG-16808/2024</t>
  </si>
  <si>
    <t>CONG TY TNHH KINH DOANH THUONG MAI LINH NHI</t>
  </si>
  <si>
    <t>VPBFC/CCTG-16770/2024</t>
  </si>
  <si>
    <t>VPBFC/CCTG-16771/2024</t>
  </si>
  <si>
    <t>CONG TY TNHH THUONG MAI DAU TU KHANH VAN</t>
  </si>
  <si>
    <t>VPBFC/CCTG-16766/2024</t>
  </si>
  <si>
    <t>VPBFC/CCTG-16772/2024</t>
  </si>
  <si>
    <t>VPBFC/CCTG-16717/2024</t>
  </si>
  <si>
    <t>VPBFC/CCTG-16837/2024</t>
  </si>
  <si>
    <t>CONG TY TNHH KINH DOANH TONG HOP TIEN SON</t>
  </si>
  <si>
    <t>VPBFC/CCTG-16845/2024</t>
  </si>
  <si>
    <t>VPBFC/CCTG-16538/2024</t>
  </si>
  <si>
    <t>CONG TY CO PHAN GOLDEN SAKURA</t>
  </si>
  <si>
    <t>09052024.02/HĐTG/VPBSMBCFC-SHBFC</t>
  </si>
  <si>
    <t>VPBFC/CCTG-16742/2024</t>
  </si>
  <si>
    <t>VPBFC/CCTG-16734/2024</t>
  </si>
  <si>
    <t>VPBFC/CCTG-16794/2024</t>
  </si>
  <si>
    <t>VPBFC/CCTG-16786/2024</t>
  </si>
  <si>
    <t>VPBFC/TGCKH-4321/2024</t>
  </si>
  <si>
    <t>VPBFC/CCTG-16512/2024</t>
  </si>
  <si>
    <t>VPBFC/CCTG-16513/2024</t>
  </si>
  <si>
    <t>VPBFC/CCTG-16511/2024</t>
  </si>
  <si>
    <t>VPBFC/CCTG-16830/2024</t>
  </si>
  <si>
    <t>VPBFC/CCTG-16476/2024</t>
  </si>
  <si>
    <t>VPBFC/CCTG-16640/2024</t>
  </si>
  <si>
    <t>MM-20240401-1/HĐTG/VPB-VPBSMBCFC</t>
  </si>
  <si>
    <t>MM-20240401-2/HĐTG/VPB-VPBSMBCFC</t>
  </si>
  <si>
    <t>MM-20240401-3/HĐTG/VPB-VPBSMBCFC</t>
  </si>
  <si>
    <t>VPBFC/CCTG-16759/2024</t>
  </si>
  <si>
    <t>VPBFC/CCTG-16768/2024</t>
  </si>
  <si>
    <t>VPBFC/CCTG-16713/2024</t>
  </si>
  <si>
    <t>VPBFC/CCTG-16649/2024</t>
  </si>
  <si>
    <t>VPBFC/CCTG-16646/2024</t>
  </si>
  <si>
    <t>VPBFC/CCTG-16798/2024</t>
  </si>
  <si>
    <t>VPBFC/CCTG-16655/2024</t>
  </si>
  <si>
    <t>VPBFC/CCTG-16666/2024</t>
  </si>
  <si>
    <t>VPBFC/CCTG-16654/2024</t>
  </si>
  <si>
    <t>VPBFC/CCTG-16490/2024</t>
  </si>
  <si>
    <t>VPBFC/CCTG-16805/2024</t>
  </si>
  <si>
    <t>VPBFC/CCTG-16776/2024</t>
  </si>
  <si>
    <t>VPBFC/CCTG-16514/2024</t>
  </si>
  <si>
    <t>VPBFC/CCTG-16502/2024</t>
  </si>
  <si>
    <t>VPBFC/CCTG-16489/2024</t>
  </si>
  <si>
    <t>VPBFC/CCTG-16506/2024</t>
  </si>
  <si>
    <t>VPBFC/CCTG-16507/2024</t>
  </si>
  <si>
    <t>VPBFC/CCTG-16536/2024</t>
  </si>
  <si>
    <t>CONG TY TNHH GIAI PHAP NGUON NHAN LUC GOLDEN STARS</t>
  </si>
  <si>
    <t>VPBFC/CCTG-16537/2024</t>
  </si>
  <si>
    <t>VPBFC/CCTG-16796/2024</t>
  </si>
  <si>
    <t>VPBFC/CCTG-16765/2024</t>
  </si>
  <si>
    <t>VPBFC/CCTG-16718/2024</t>
  </si>
  <si>
    <t>CONG TY TNHH GENCASA HA NOI</t>
  </si>
  <si>
    <t>MM-20240425-1/HĐTG/VPB-VPBSMBCFC</t>
  </si>
  <si>
    <t>MM-20240425-2/HĐTG/VPB-VPBSMBCFC</t>
  </si>
  <si>
    <t>MM-20240425-3/HĐTG/VPB-VPBSMBCFC</t>
  </si>
  <si>
    <t>MM-20240425-4/HĐTG/VPB-VPBSMBCFC</t>
  </si>
  <si>
    <t>MM-20240425-5/HĐTG/VPB-VPBSMBCFC</t>
  </si>
  <si>
    <t>MM-20240425-6/HĐTG/VPB-VPBSMBCFC</t>
  </si>
  <si>
    <t>MM-20240425-7/HĐTG/VPB-VPBSMBCFC</t>
  </si>
  <si>
    <t>MM-20240425-8/HĐTG/VPB-VPBSMBCFC</t>
  </si>
  <si>
    <t>VPBFC/CCTG-16840/2024</t>
  </si>
  <si>
    <t>VPBFC/CCTG-16841/2024</t>
  </si>
  <si>
    <t>VPBFC/CCTG-16844/2024</t>
  </si>
  <si>
    <t>VPBFC/CCTG-16562/2024</t>
  </si>
  <si>
    <t>VPBFC/CCTG-16628/2024</t>
  </si>
  <si>
    <t>VPBFC/CCTG-16636/2024</t>
  </si>
  <si>
    <t>CONG TY CO PHAN THUONG MAI TSI VIET NAM</t>
  </si>
  <si>
    <t>MM-20240425-9/HĐTG/VPB-VPBSMBCFC</t>
  </si>
  <si>
    <t>VPBFC/CCTG-16767/2024</t>
  </si>
  <si>
    <t>VPBFC/CCTG-16728/2024</t>
  </si>
  <si>
    <t>VPBFC/CCTG-16653/2024</t>
  </si>
  <si>
    <t>VPBFC/CCTG-16568/2024</t>
  </si>
  <si>
    <t>VPBFC/CCTG-16586/2024</t>
  </si>
  <si>
    <t>VPBFC/CCTG-16720/2024</t>
  </si>
  <si>
    <t>VPBFC/CCTG-16650/2024</t>
  </si>
  <si>
    <t>VPBFC/CCTG-16648/2024</t>
  </si>
  <si>
    <t>VPBFC/CCTG-16567/2024</t>
  </si>
  <si>
    <t>VPBFC/CCTG-16569/2024</t>
  </si>
  <si>
    <t>VPBFC/CCTG-16633/2024</t>
  </si>
  <si>
    <t>VPBFC/CCTG-16585/2024</t>
  </si>
  <si>
    <t>CONG TY TNHH THUONG MAI QUOC TE HOA THINH</t>
  </si>
  <si>
    <t>VPBFC/CCTG-16799/2024</t>
  </si>
  <si>
    <t>VPBFC/TGCKH-4318/2024</t>
  </si>
  <si>
    <t>VPBFC/TGCKH-4319/2024</t>
  </si>
  <si>
    <t>VPBFC/TGCKH-4317/2024</t>
  </si>
  <si>
    <t>VPBFC/CCTG-16778/2024</t>
  </si>
  <si>
    <t>VPBFC/CCTG-16769/2024</t>
  </si>
  <si>
    <t>VPBFC/CCTG-16701/2024</t>
  </si>
  <si>
    <t>CONG TY CO PHAN XAY DUNG HA TANG DO THI PHUONG DONG</t>
  </si>
  <si>
    <t>VPBFC/CCTG-16509/2024</t>
  </si>
  <si>
    <t>VPBFC/CCTG-16475/2024</t>
  </si>
  <si>
    <t>VPBFC/CCTG-16501/2024</t>
  </si>
  <si>
    <t>VPBFC/CCTG-16564/2024</t>
  </si>
  <si>
    <t>VPBFC/CCTG-16792/2024</t>
  </si>
  <si>
    <t>VPBFC/TGCKH-4320/2024</t>
  </si>
  <si>
    <t>VPBFC/CCTG-16764/2024</t>
  </si>
  <si>
    <t>VPBFC/CCTG-16719/2024</t>
  </si>
  <si>
    <t>VPBFC/CCTG-16721/2024</t>
  </si>
  <si>
    <t>VPBFC/CCTG-16722/2024</t>
  </si>
  <si>
    <t>VPBFC/CCTG-16665/2024</t>
  </si>
  <si>
    <t>VPBFC/CCTG-16664/2024</t>
  </si>
  <si>
    <t>VPBFC/CCTG-16474/2024</t>
  </si>
  <si>
    <t>VPBFC/CCTG-16724/2024</t>
  </si>
  <si>
    <t>VPBFC/CCTG-16481/2024</t>
  </si>
  <si>
    <t>VPBFC/CCTG-16642/2024</t>
  </si>
  <si>
    <t>VPBFC/CCTG-16806/2024</t>
  </si>
  <si>
    <t>VPBFC/CCTG-16773/2024</t>
  </si>
  <si>
    <t>VPBFC/CCTG-16712/2024</t>
  </si>
  <si>
    <t>VPBFC/CCTG-16708/2024</t>
  </si>
  <si>
    <t>VPBFC/CCTG-16510/2024</t>
  </si>
  <si>
    <t>VPBFC/CCTG-16482/2024</t>
  </si>
  <si>
    <t>VPBFC/CCTG-16652/2024</t>
  </si>
  <si>
    <t>VPBFC/CCTG-16729/2024</t>
  </si>
  <si>
    <t>VPBFC/CCTG-16632/2024</t>
  </si>
  <si>
    <t>VPBFC/CCTG-16816/2024</t>
  </si>
  <si>
    <t>VPBFC/CCTG-16780/2024</t>
  </si>
  <si>
    <t>VPBFC/CCTG-16774/2024</t>
  </si>
  <si>
    <t>VPBFC/CCTG-16711/2024</t>
  </si>
  <si>
    <t>CONG TY CO PHAN THUC PHAM RICHY MIEN BAC</t>
  </si>
  <si>
    <t>VPBFC/CCTG-16726/2024</t>
  </si>
  <si>
    <t>VPBFC/CCTG-16483/2024</t>
  </si>
  <si>
    <t>VPBFC/CCTG-16584/2024</t>
  </si>
  <si>
    <t>VPBFC/CCTG-16504/2024</t>
  </si>
  <si>
    <t>VPBFC/CCTG-16487/2024</t>
  </si>
  <si>
    <t>VPBFC/CCTG-16589/2024</t>
  </si>
  <si>
    <t>VPBFC/CCTG-16626/2024</t>
  </si>
  <si>
    <t>VPBFC/CCTG-16795/2024</t>
  </si>
  <si>
    <t>VPBFC/CCTG-16775/2024</t>
  </si>
  <si>
    <t>VPBFC/CCTG-16791/2024</t>
  </si>
  <si>
    <t>VPBFC/CCTG-16779/2024</t>
  </si>
  <si>
    <t>VPBFC/CCTG-16723/2024</t>
  </si>
  <si>
    <t>CONG TY CO PHAN RICHY GROUP</t>
  </si>
  <si>
    <t>VPBFC/CCTG-16716/2024</t>
  </si>
  <si>
    <t>VPBFC/CCTG-16707/2024</t>
  </si>
  <si>
    <t>VPBFC/CCTG-16727/2024</t>
  </si>
  <si>
    <t>VPBFC/CCTG-16843/2024</t>
  </si>
  <si>
    <t>VPBFC/CCTG-16839/2024</t>
  </si>
  <si>
    <t>VPBFC/CCTG-16842/2024</t>
  </si>
  <si>
    <t>VPBFC/CCTG-16580/2024</t>
  </si>
  <si>
    <t>VPBFC/CCTG-16645/2024</t>
  </si>
  <si>
    <t>VPBFC/CCTG-16563/2024</t>
  </si>
  <si>
    <t>VPBFC/CCTG-17321/2024</t>
  </si>
  <si>
    <t>VPBFC/CCTG-17280/2024</t>
  </si>
  <si>
    <t>VPBFC/CCTG-17279/2024</t>
  </si>
  <si>
    <t>VPBFC/CCTG-17275/2024</t>
  </si>
  <si>
    <t>MM-20240718-1/HĐTG/VPB-VPBSMBCFC</t>
  </si>
  <si>
    <t>MM-20240709-1/HĐTG/VPB-VPBSMBCFC</t>
  </si>
  <si>
    <t>09072024/HĐTG/VAB-VPBSMBCFC</t>
  </si>
  <si>
    <t>VPBFC/CCTG-17276/2024</t>
  </si>
  <si>
    <t>VPBFC/CCTG-17331/2024</t>
  </si>
  <si>
    <t>VPBFC/CCTG-17330/2024</t>
  </si>
  <si>
    <t>VPBFC/CCTG-17258/2024</t>
  </si>
  <si>
    <t>MM-20240715-1/HĐTG/VPB-VPBSMBCFC</t>
  </si>
  <si>
    <t>VPBFC/CCTG-17262/2024</t>
  </si>
  <si>
    <t>VPBFC/CCTG-17301/2024</t>
  </si>
  <si>
    <t>VPBFC/CCTG-17300/2024</t>
  </si>
  <si>
    <t>VPBFC/CCTG-17303/2024</t>
  </si>
  <si>
    <t>VPBFC/CCTG-17302/2024</t>
  </si>
  <si>
    <t>MM-20240723-2/HĐTG/VPB-VPBSMBCFC</t>
  </si>
  <si>
    <t>23072024.02/HĐTG/VAB-VPBSMBCFC</t>
  </si>
  <si>
    <t>0708/2024/HĐTG/NamABank-VPB FC-03</t>
  </si>
  <si>
    <t>MM-20240823-4/HĐTG/VPB-VPBSMBCFC</t>
  </si>
  <si>
    <t>MM-20240823-1/HĐTG/VPB-VPBSMBCFC</t>
  </si>
  <si>
    <t>MM-20240823-2/HĐTG/VPB-VPBSMBCFC</t>
  </si>
  <si>
    <t>MM-20240822-2/HĐTG/VPB-VPBSMBCFC</t>
  </si>
  <si>
    <t>MM-20240822-4/HĐTG/VPB-VPBSMBCFC</t>
  </si>
  <si>
    <t>MM-20240822-3/HĐTG/VPB-VPBSMBCFC</t>
  </si>
  <si>
    <t>MM-20240822-1/HĐTG/VPB-VPBSMBCFC</t>
  </si>
  <si>
    <t>VPBFC/TGCKH-4354/2024</t>
  </si>
  <si>
    <t>MM-20240823-3/HĐTG/VPB-VPBSMBCFC</t>
  </si>
  <si>
    <t>VPBFC/CCTG-17299/2024</t>
  </si>
  <si>
    <t>3007/2024/HĐTG/NamABank-VPB FC-03</t>
  </si>
  <si>
    <t>MM-20240722-5/HĐTG/VPB-VPBSMBCFC</t>
  </si>
  <si>
    <t>VPBFC/CCTG-17306/2024</t>
  </si>
  <si>
    <t>CONG TY TNHH 1LONG</t>
  </si>
  <si>
    <t>CONG TY CO PHAN TRO CHOI VEGA</t>
  </si>
  <si>
    <t>VPBFC/CCTG-17494/2024</t>
  </si>
  <si>
    <t>MM-20240725-3/HĐTG/VPB-VPBSMBCFC</t>
  </si>
  <si>
    <t>MM-20240725-4/HĐTG/VPB-VPBSMBCFC</t>
  </si>
  <si>
    <t>MM-20240719-1/HĐTG/VPB-VPBSMBCFC</t>
  </si>
  <si>
    <t>MM-20240719-2/HĐTG/VPB-VPBSMBCFC</t>
  </si>
  <si>
    <t>MM-20240719-3/HĐTG/VPB-VPBSMBCFC</t>
  </si>
  <si>
    <t>MM-20240911-1/HĐTG/VPB-VPBSMBCFC</t>
  </si>
  <si>
    <t>MM-20240911-2/HĐTG/VPB-VPBSMBCFC</t>
  </si>
  <si>
    <t>MM-20231117-1/HĐTG/VPB-VPBSMBCFC</t>
  </si>
  <si>
    <t>MM-20231115-1/HĐTG/VPB-VPBSMBCFC</t>
  </si>
  <si>
    <t>MM-20231115-2/HĐTG/VPB-VPBSMBCFC</t>
  </si>
  <si>
    <t>MM-20231122-1/HĐTG/VPB-VPBSMBCFC</t>
  </si>
  <si>
    <t>MM-20231120-1/HĐTG/VPB-VPBSMBCFC</t>
  </si>
  <si>
    <t>MM-20231120-2/HĐTG/VPB-VPBSMBCFC</t>
  </si>
  <si>
    <t>MM-20231122-2/HĐTG/VPB-VPBSMBCFC</t>
  </si>
  <si>
    <t>MM-20231124-1/HĐTG/VPB-VPBSMBCFC</t>
  </si>
  <si>
    <t>MM-20231124-2/HĐTG/VPB-VPBSMBCFC </t>
  </si>
  <si>
    <t>MM-20231116-1/HĐTG/VPB-VPBSMBCFC</t>
  </si>
  <si>
    <t>MM-20231114-1/HĐTG/VPB-VPBSMBCFC</t>
  </si>
  <si>
    <t>MM-20231114-2/HĐTG/VPB-VPBSMBCFC</t>
  </si>
  <si>
    <t>MM-20231120-3/HĐTG/VPB-VPBSMBCFC</t>
  </si>
  <si>
    <t>MM-20231120-4/HĐTG/VPB-VPBSMBCFC</t>
  </si>
  <si>
    <t>MM-20231121-1/HĐTG/VPB-VPBSMBCFC</t>
  </si>
  <si>
    <t>MM-20231123-1/HĐTG/VPB-VPBSMBCFC</t>
  </si>
  <si>
    <t>MM-20231123-2/HĐTG/VPB-VPBSMBCFC</t>
  </si>
  <si>
    <t>MM-20231206-1/HĐTG/VPB-VPBSMBCFC</t>
  </si>
  <si>
    <t>MM-20231225-1/HĐTG/VPB-VPBSMBCFC</t>
  </si>
  <si>
    <t>MM-20231225-2/HĐTG/VPB-VPBSMBCFC</t>
  </si>
  <si>
    <t>MM-20231204-1/HĐTG/VPB-VPBSMBCFC</t>
  </si>
  <si>
    <t>MM-20231204-2/HĐTG/VPB-VPBSMBCFC</t>
  </si>
  <si>
    <t>MM-20231127-1/HĐTG/VPB-VPBSMBCFC</t>
  </si>
  <si>
    <t>MM-20231220-1/HĐTG/VPB-VPBSMBCFC</t>
  </si>
  <si>
    <t>MM-20231220-2/HĐTG/VPB-VPBSMBCFC</t>
  </si>
  <si>
    <t>MM-20231220-3/HĐTG/VPB-VPBSMBCFC</t>
  </si>
  <si>
    <t>MM-20231220-4/HĐTG/VPB-VPBSMBCFC</t>
  </si>
  <si>
    <t>MM-20231201-1/HĐTG/VPB-VPBSMBCFC</t>
  </si>
  <si>
    <t>MM-20231128-1/HĐTG/VPB-VPBSMBCFC</t>
  </si>
  <si>
    <t>MM-20231227-3/HĐTG/VPB-VPBSMBCFC</t>
  </si>
  <si>
    <t>MM-20231227-4/HĐTG/VPB-VPBSMBCFC</t>
  </si>
  <si>
    <t>27122023.01/VPB SMBC FC-VietCredit</t>
  </si>
  <si>
    <t>MM-20231129-1/HĐTG/VPB-VPBSMBCFC</t>
  </si>
  <si>
    <t>MM-20231222-2/HĐTG/VPB-VPBSMBCFC</t>
  </si>
  <si>
    <t>MM-20231222-1/HĐTG/VPB-VPBSMBCFC</t>
  </si>
  <si>
    <t>MM-20231129-2/HĐTG/VPB-VPBSMBCFC </t>
  </si>
  <si>
    <t>MM-20231208-1/HĐTG/VPB-VPBSMBCFC</t>
  </si>
  <si>
    <t>MM-20231208-2/HĐTG/VPB-VPBSMBCFC</t>
  </si>
  <si>
    <t>MM-20231208-3/HĐTG/VPB-VPBSMBCFC</t>
  </si>
  <si>
    <t>MM-20231205-1/HĐTG/VPB-VPBSMBCFC</t>
  </si>
  <si>
    <t>MM-20231205-2/HĐTG/VPB-VPBSMBCFC</t>
  </si>
  <si>
    <t>MM-20231226-1/HĐTG/VPB-VPBSMBCFC</t>
  </si>
  <si>
    <t>MM-20231228-1/HĐTG/VPB-VPBSMBCFC</t>
  </si>
  <si>
    <t>MM-20231228-2/HĐTG/VPB-VPBSMBCFC</t>
  </si>
  <si>
    <t>MM-20231228-3/HĐTG/VPB-VPBSMBCFC</t>
  </si>
  <si>
    <t>01.281223/HDGT/BVBANK-VPBSMBC FC</t>
  </si>
  <si>
    <t>NGAN HANG THUONG MAI CO PHAN BAN VIET</t>
  </si>
  <si>
    <t>28122023.02/HĐTG/VAB-VPBSMBCFC</t>
  </si>
  <si>
    <t>28122023.03/HĐTG/VPBSMBCFC-SHBFC</t>
  </si>
  <si>
    <t>MM-20231218-1/HĐTG/VPB-VPBSMBCFC</t>
  </si>
  <si>
    <t>MM-20231218-2/HĐTG/VPB-VPBSMBCFC</t>
  </si>
  <si>
    <t>MM-20231229-1/HĐTG/VPB-VPBSMBCFC</t>
  </si>
  <si>
    <t>MM-20231229-2/HĐTG/VPB-VPBSMBCFC</t>
  </si>
  <si>
    <t>MM-20231130-1/HĐTG/VPB-VPBSMBCFC</t>
  </si>
  <si>
    <t>28122023.04/HĐTG/VPBSMBCFC-SHBFC</t>
  </si>
  <si>
    <t>MM-20231221-1/HĐTG/VPB-VPBSMBCFC</t>
  </si>
  <si>
    <t>MM-20231227-1/HĐTG/VPB-VPBSMBCFC</t>
  </si>
  <si>
    <t>MM-20231227-2/HĐTG/VPB-VPBSMBCFC</t>
  </si>
  <si>
    <t>Credit Agreement dated 04 Aug 2023</t>
  </si>
  <si>
    <t>VPBFC/CCTG-12374/2022</t>
  </si>
  <si>
    <t>VPBFC/CCTG-12872/2022</t>
  </si>
  <si>
    <t>QUY DAU TU TRAI PHIEU TECHCOM</t>
  </si>
  <si>
    <t>VPBFC/CCTG-12968/2022</t>
  </si>
  <si>
    <t>CONG TY TRACH  NHIEM HUU HAN QUAN LY QUY SSI</t>
  </si>
  <si>
    <t>VPBFC/CCTG-13470/2022</t>
  </si>
  <si>
    <t>VPBFC/CCTG-13779/2022</t>
  </si>
  <si>
    <t>BOND</t>
  </si>
  <si>
    <t>250422/HĐĐM/VPBSMBCFC-VBB</t>
  </si>
  <si>
    <t>270522/HĐĐM/VPBSMBCFC-TPB</t>
  </si>
  <si>
    <t>290422/HĐĐM/VPBSMBCFC-BAB</t>
  </si>
  <si>
    <t>280422/HĐĐM/VPBSMBCFC-VBB</t>
  </si>
  <si>
    <t>140622/HĐĐM/VPBSMBCFC-VNDIRECT</t>
  </si>
  <si>
    <t>VPBFC/CCTG-13027/2022</t>
  </si>
  <si>
    <t>QUY DAU TU TRAI PHIEU BAO THINH VINAWEALTH</t>
  </si>
  <si>
    <t>VPBFC/CCTG-13466/2022</t>
  </si>
  <si>
    <t>VPBFC/TGCKH-3861/2022</t>
  </si>
  <si>
    <t>070622/HĐĐM/VPBSMBCFC-VNDIRECT</t>
  </si>
  <si>
    <t>100622/HĐĐM/VPBSMBCFC-VNDIRECT</t>
  </si>
  <si>
    <t>VPBFC/CCTG-13758/2022</t>
  </si>
  <si>
    <t>VPBFC/CCTG-13197/2022</t>
  </si>
  <si>
    <t>VPBFC/CCTG-14821/2023</t>
  </si>
  <si>
    <t>VPBFC/CCTG-14807/2023</t>
  </si>
  <si>
    <t>VPBFC/CCTG-14808/2023</t>
  </si>
  <si>
    <t>VPBFC/CCTG-14810/2023</t>
  </si>
  <si>
    <t>VPBFC/CCTG-14816/2023</t>
  </si>
  <si>
    <t>CONG TY CO PHAN TAP DOAN CONG NGHE CMC</t>
  </si>
  <si>
    <t>VPBFC/CCTG-14789/2023</t>
  </si>
  <si>
    <t>VPBFC/CCTG-14813/2023</t>
  </si>
  <si>
    <t>VPBFC/CCTG-14582/2023</t>
  </si>
  <si>
    <t>VPBFC/CCTG-14776/2023</t>
  </si>
  <si>
    <t>VPBFC/CCTG-14579/2023</t>
  </si>
  <si>
    <t>VPBFC/CCTG-14837/2023</t>
  </si>
  <si>
    <t>VPBFC/CCTG-14693/2023</t>
  </si>
  <si>
    <t>VPBFC/CCTG-14817/2023</t>
  </si>
  <si>
    <t>VPBFC/CCTG-14815/2023</t>
  </si>
  <si>
    <t>VPBFC/CCTG-14819/2023</t>
  </si>
  <si>
    <t>VPBFC/CCTG-14818/2023</t>
  </si>
  <si>
    <t>VPBFC/TGCKH-3998/2023</t>
  </si>
  <si>
    <t>QUY DAU TU TRAI PHIEU LINH HOAT MIRAE ASSET VIET NAM</t>
  </si>
  <si>
    <t>VPBFC/CCTG-14167/2022</t>
  </si>
  <si>
    <t>VPBFC/CCTG-13678/2022</t>
  </si>
  <si>
    <t>VPBFC/TGCKH-3265/2021</t>
  </si>
  <si>
    <t>CONG TY CO PHAN VLXD MINH HANH</t>
  </si>
  <si>
    <t>FE CREDIT - RM  NORTH</t>
  </si>
  <si>
    <t>VPBFC/CCTG-14658/2023</t>
  </si>
  <si>
    <t>VPBFC/CCTG-14487/2023</t>
  </si>
  <si>
    <t>VPBFC/TGCKH-3958/2023</t>
  </si>
  <si>
    <t>VPBFC/CCTG-14477/2023</t>
  </si>
  <si>
    <t>VPBFC/CCTG-14692/2023</t>
  </si>
  <si>
    <t>VPBFC/CCTG-14488/2023</t>
  </si>
  <si>
    <t>VPBFC/TGCKH-2917/2020</t>
  </si>
  <si>
    <t>CONG TY TRACH NHIEM HUU HAN THEP POVINA</t>
  </si>
  <si>
    <t>FE CREDIT - RM  SOUTH</t>
  </si>
  <si>
    <t>VPBFC/CCTG-14486/2023</t>
  </si>
  <si>
    <t>VPBFC/CCTG-14522/2023</t>
  </si>
  <si>
    <t>VPBFC/CCTG-13706/2022</t>
  </si>
  <si>
    <t>QUY DAU TU TRAI PHIEU MB</t>
  </si>
  <si>
    <t>VPBFC/CCTG-13811/2022</t>
  </si>
  <si>
    <t>CONG TY TNHH THUONG MAI HONG PHAT NHAT</t>
  </si>
  <si>
    <t>VPBFC/CCTG-13652/2022</t>
  </si>
  <si>
    <t>VPBFC/TGCKH-3790/2022</t>
  </si>
  <si>
    <t>VPBFC/TGCKH-3783/2022</t>
  </si>
  <si>
    <t>VPBFC/CCTG-13243/2022</t>
  </si>
  <si>
    <t>220822/HĐĐM/VPBSMBCFC-MAS</t>
  </si>
  <si>
    <t>CONG TY CO PHAN CHUNG KHOAN MIRAE ASSET VIET NAM</t>
  </si>
  <si>
    <t>VPBFC/CCTG-13382/2022</t>
  </si>
  <si>
    <t>VPBFC/TGCKH-3789/2022</t>
  </si>
  <si>
    <t>VPBFC/TGCKH-3791/2022</t>
  </si>
  <si>
    <t>VPBFC/TGCKH-3782/2022</t>
  </si>
  <si>
    <t>VPBFC/TGCKH-3736/2022</t>
  </si>
  <si>
    <t xml:space="preserve">CONG TY TNHH VAT TU DUNG CU HA NOI </t>
  </si>
  <si>
    <t>VPBFC/CCTG-15284/2023</t>
  </si>
  <si>
    <t>VPBFC/CCTG-15277/2023</t>
  </si>
  <si>
    <t>VPBFC/CCTG-15123/2023</t>
  </si>
  <si>
    <t>VPBFC/CCTG-15283/2023</t>
  </si>
  <si>
    <t>VPBFC/CCTG-15114/2023</t>
  </si>
  <si>
    <t>VPBFC/CCTG-15131/2023</t>
  </si>
  <si>
    <t>VPBFC/CCTG-15223/2023</t>
  </si>
  <si>
    <t>VPBFC/CCTG-15132/2023</t>
  </si>
  <si>
    <t>VPBFC/CCTG-14997/2023</t>
  </si>
  <si>
    <t>CONG TY TNHH MOT THANH VIEN VPID HA NAM</t>
  </si>
  <si>
    <t>VPBFC/CCTG-15113/2023</t>
  </si>
  <si>
    <t>VPBFC/CCTG-15274/2023</t>
  </si>
  <si>
    <t>VPBFC/CCTG-15271/2023</t>
  </si>
  <si>
    <t>VPBFC/CCTG-14996/2023</t>
  </si>
  <si>
    <t>VPBFC/CCTG-14208/2022</t>
  </si>
  <si>
    <t>VPBFC/CCTG-14299/2022</t>
  </si>
  <si>
    <t>VPBFC/CCTG-14309/2022</t>
  </si>
  <si>
    <t>VPBFC/CCTG-14396/2023</t>
  </si>
  <si>
    <t>VPBFC/CCTG-15276/2023</t>
  </si>
  <si>
    <t>VPBFC/CCTG-14963/2023</t>
  </si>
  <si>
    <t>VPBFC/CCTG-15213/2023</t>
  </si>
  <si>
    <t>VPBFC/CCTG-15287/2023</t>
  </si>
  <si>
    <t>VPBFC/CCTG-15219/2023</t>
  </si>
  <si>
    <t>VPBFC/CCTG-15198/2023</t>
  </si>
  <si>
    <t>VPBFC/CCTG-14876/2023</t>
  </si>
  <si>
    <t>CONG TY TRACH NHIEM HUU HAN SAN XUAT CAO SU LIEN ANH</t>
  </si>
  <si>
    <t>VPBFC/CCTG-15147/2023</t>
  </si>
  <si>
    <t>VPBFC/CCTG-15278/2023</t>
  </si>
  <si>
    <t>VPBFC/CCTG-15155/2023</t>
  </si>
  <si>
    <t>VPBFC/CCTG-15200/2023</t>
  </si>
  <si>
    <t>VPBFC/CCTG-15197/2023</t>
  </si>
  <si>
    <t>VPBFC/CCTG-14968/2023</t>
  </si>
  <si>
    <t>VPBFC/CCTG-15212/2023</t>
  </si>
  <si>
    <t>VPBFC/CCTG-15218/2023</t>
  </si>
  <si>
    <t>VPBFC/CCTG-14967/2023</t>
  </si>
  <si>
    <t>CONG TY TNHH MOT THANH VIEN THAM DINH GIA DIA OC A CHAU</t>
  </si>
  <si>
    <t>VPBFC/CCTG-15226/2023</t>
  </si>
  <si>
    <t>VPBFC/CCTG-15199/2023</t>
  </si>
  <si>
    <t>VPBFC/CCTG-15216/2023</t>
  </si>
  <si>
    <t>VPBFC/CCTG-15228/2023</t>
  </si>
  <si>
    <t>VPBFC/CCTG-15227/2023</t>
  </si>
  <si>
    <t>VPBFC/CCTG-15275/2023</t>
  </si>
  <si>
    <t>VPBFC/TGCKH-4039/2023</t>
  </si>
  <si>
    <t>CONG TY TNHH SON KANSAI-ALPHANAM</t>
  </si>
  <si>
    <t>VPBFC/CCTG-15215/2023</t>
  </si>
  <si>
    <t>VPBFC/CCTG-15205/2023</t>
  </si>
  <si>
    <t>VPBFC/CCTG-15188/2023</t>
  </si>
  <si>
    <t>VPBFC/CCTG-15189/2023</t>
  </si>
  <si>
    <t>VPBFC/CCTG-15190/2023</t>
  </si>
  <si>
    <t>VPBFC/CCTG-14652/2023</t>
  </si>
  <si>
    <t>VPBFC/CCTG-14667/2023</t>
  </si>
  <si>
    <t>VPBFC/CCTG-14370/2022</t>
  </si>
  <si>
    <t>CONG TY CO PHAN THUC PHAM CHOLIMEX</t>
  </si>
  <si>
    <t>VPBFC/TGCKH-2967/2020</t>
  </si>
  <si>
    <t>VPBFC/CCTG-14623/2023</t>
  </si>
  <si>
    <t>VPBFC/CCTG-14669/2023</t>
  </si>
  <si>
    <t>VPBFC/CCTG-14782/2023</t>
  </si>
  <si>
    <t>VPBFC/CCTG-14369/2022</t>
  </si>
  <si>
    <t>VPBFC/CCTG-14443/2023</t>
  </si>
  <si>
    <t>CONG TY TNHH MOT THANH VIEN SON HA SSP VIET NAM</t>
  </si>
  <si>
    <t>VPBFC/CCTG-14701/2023</t>
  </si>
  <si>
    <t>QUY DAU TU TRAI PHIEU LOI TUC CAO HD</t>
  </si>
  <si>
    <t>VPBFC/TGCKH-3055/2020</t>
  </si>
  <si>
    <t>VPBFC/CCTG-15133/2023</t>
  </si>
  <si>
    <t>VPBFC/CCTG-15234/2023</t>
  </si>
  <si>
    <t>VPBFC/CCTG-15075/2023</t>
  </si>
  <si>
    <t>VPBFC/CCTG-15144/2023</t>
  </si>
  <si>
    <t>VPBFC/CCTG-14868/2023</t>
  </si>
  <si>
    <t>VPBFC/CCTG-15090/2023</t>
  </si>
  <si>
    <t>VPBFC/CCTG-15118/2023</t>
  </si>
  <si>
    <t>VPBFC/CCTG-14911/2023</t>
  </si>
  <si>
    <t>VPBFC/CCTG-14913/2023</t>
  </si>
  <si>
    <t>VPBFC/CCTG-15187/2023</t>
  </si>
  <si>
    <t>VPBFC/CCTG-15138/2023</t>
  </si>
  <si>
    <t>VPBFC/CCTG-15101/2023</t>
  </si>
  <si>
    <t>VPBFC/CCTG-15121/2023</t>
  </si>
  <si>
    <t>VPBFC/CCTG-15134/2023</t>
  </si>
  <si>
    <t>VPBFC/CCTG-15135/2023</t>
  </si>
  <si>
    <t>VPBFC/CCTG-15139/2023</t>
  </si>
  <si>
    <t>VPBFC/CCTG-14850/2023</t>
  </si>
  <si>
    <t>VPBFC/CCTG-15122/2023</t>
  </si>
  <si>
    <t>VPBFC/CCTG-15232/2023</t>
  </si>
  <si>
    <t>VPBFC/CCTG-15233/2023</t>
  </si>
  <si>
    <t>VPBFC/CCTG-15100/2023</t>
  </si>
  <si>
    <t>VPBFC/TGCKH-3705/2022</t>
  </si>
  <si>
    <t>VPBFC/CCTG-14865/2023</t>
  </si>
  <si>
    <t>VPBFC/CCTG-15049/2023</t>
  </si>
  <si>
    <t>VPBFC/CCTG-14912/2023</t>
  </si>
  <si>
    <t>VPBFC/CCTG-14914/2023</t>
  </si>
  <si>
    <t>VPBFC/CCTG-15102/2023</t>
  </si>
  <si>
    <t>VPBFC/CCTG-14769/2023</t>
  </si>
  <si>
    <t>VPBFC/CCTG-15184/2023</t>
  </si>
  <si>
    <t>VPBFC/CCTG-15059/2023</t>
  </si>
  <si>
    <t>VPBFC/TGCKH-4135/2023</t>
  </si>
  <si>
    <t>VPBFC/CCTG-15191/2023</t>
  </si>
  <si>
    <t>VPBFC/CCTG-14700/2023</t>
  </si>
  <si>
    <t>VPBFC/CCTG-15048/2023</t>
  </si>
  <si>
    <t>VPBFC/CCTG-15256/2023</t>
  </si>
  <si>
    <t>VPBFC/CCTG-15255/2023</t>
  </si>
  <si>
    <t>VPBFC/CCTG-15240/2023</t>
  </si>
  <si>
    <t>VPBFC/CCTG-14716/2023</t>
  </si>
  <si>
    <t>VPBFC/CCTG-14694/2023</t>
  </si>
  <si>
    <t>VPBFC/CCTG-15239/2023</t>
  </si>
  <si>
    <t>VPBFC/CCTG-15262/2023</t>
  </si>
  <si>
    <t>VPBFC/CCTG-15238/2023</t>
  </si>
  <si>
    <t>VPBFC/CCTG-15253/2023</t>
  </si>
  <si>
    <t>VPBFC/TGCKH-2083/2018</t>
  </si>
  <si>
    <t>TRUNG TAM CONG NGHE HA TANG KY THUAT VA MOI TRUONG DO THI</t>
  </si>
  <si>
    <t>VPBFC/CCTG-15241/2023</t>
  </si>
  <si>
    <t>VPBFC/CCTG-15263/2023</t>
  </si>
  <si>
    <t>VPBFC/CCTG-15264/2023</t>
  </si>
  <si>
    <t>VPBFC/CCTG-14770/2023</t>
  </si>
  <si>
    <t>VPBFC/CCTG-15272/2023</t>
  </si>
  <si>
    <t>VPBFC/CCTG-15254/2023</t>
  </si>
  <si>
    <t>VPBFC/CCTG-15056/2023</t>
  </si>
  <si>
    <t>VPBFC/CCTG-15192/2023</t>
  </si>
  <si>
    <t>VPBFC/CCTG-14724/2023</t>
  </si>
  <si>
    <t>CONG TY CO PHAN DONG TAU VA VAN TAI BIEN NAM PHAT</t>
  </si>
  <si>
    <t>VPBFC/CCTG-15052/2023</t>
  </si>
  <si>
    <t>VPBFC/CCTG-14717/2023</t>
  </si>
  <si>
    <t>VPBFC/CCTG-15186/2023</t>
  </si>
  <si>
    <t>VPBFC/CCTG-15057/2023</t>
  </si>
  <si>
    <t>VPBFC/CCTG-15185/2023</t>
  </si>
  <si>
    <t>VPBFC/CCTG-15050/2023</t>
  </si>
  <si>
    <t>VPBFC/CCTG-15237/2023</t>
  </si>
  <si>
    <t>VPBFC/CCTG-15067/2023</t>
  </si>
  <si>
    <t>CONG TY CO PHAN CO KHI XAY LAP THUONG MAI MINH CUONG</t>
  </si>
  <si>
    <t>VPBFC/CCTG-15071/2023</t>
  </si>
  <si>
    <t>VPBFC/CCTG-15082/2023</t>
  </si>
  <si>
    <t>VPBFC/CCTG-15169/2023</t>
  </si>
  <si>
    <t>VPBFC/CCTG-15105/2023</t>
  </si>
  <si>
    <t>VPBFC/CCTG-15161/2023</t>
  </si>
  <si>
    <t>VPBFC/CCTG-15060/2023</t>
  </si>
  <si>
    <t>CONG TY CO PHAN DAU TU WOOD ALLIANCE</t>
  </si>
  <si>
    <t>VPBFC/CCTG-15068/2023</t>
  </si>
  <si>
    <t>VPBFC/CCTG-15064/2023</t>
  </si>
  <si>
    <t>VPBFC/CCTG-15171/2023</t>
  </si>
  <si>
    <t>VPBFC/CCTG-15166/2023</t>
  </si>
  <si>
    <t>VPBFC/CCTG-15104/2023</t>
  </si>
  <si>
    <t>VPBFC/TGCKH-3339/2021</t>
  </si>
  <si>
    <t>CONG TY CO PHAN TAP DOAN IPC</t>
  </si>
  <si>
    <t>VPBFC/CCTG-15151/2023</t>
  </si>
  <si>
    <t>VPBFC/CCTG-15108/2023</t>
  </si>
  <si>
    <t>VPBFC/CCTG-15116/2023</t>
  </si>
  <si>
    <t>VPBFC/CCTG-15117/2023</t>
  </si>
  <si>
    <t>VPBFC/CCTG-15120/2023</t>
  </si>
  <si>
    <t>VPBFC/CCTG-15083/2023</t>
  </si>
  <si>
    <t>VPBFC/CCTG-15153/2023</t>
  </si>
  <si>
    <t>VPBFC/CCTG-15119/2023</t>
  </si>
  <si>
    <t>VPBFC/CCTG-14982/2023</t>
  </si>
  <si>
    <t>VPBFC/CCTG-15069/2023</t>
  </si>
  <si>
    <t>VPBFC/CCTG-14986/2023</t>
  </si>
  <si>
    <t>VPBFC/CCTG-15094/2023</t>
  </si>
  <si>
    <t>VPBFC/TGCKH-4101/2023</t>
  </si>
  <si>
    <t>VPBFC/CCTG-15106/2023</t>
  </si>
  <si>
    <t>VPBFC/TGCKH-4106/2023</t>
  </si>
  <si>
    <t>VPBFC/CCTG-15078/2023</t>
  </si>
  <si>
    <t>VPBFC/CCTG-14919/2023</t>
  </si>
  <si>
    <t>VPBFC/TGCKH-4084/2023</t>
  </si>
  <si>
    <t>CONG TY CO PHAN GIAO DUC VA DAO TAO BRAINCLICK VIETNAM</t>
  </si>
  <si>
    <t>VPBFC/CCTG-15072/2023</t>
  </si>
  <si>
    <t>VPBFC/CCTG-15081/2023</t>
  </si>
  <si>
    <t>VPBFC/CCTG-15103/2023</t>
  </si>
  <si>
    <t>VPBFC/TGCKH-3692/2022</t>
  </si>
  <si>
    <t>VPBFC/CCTG-14910/2023</t>
  </si>
  <si>
    <t>VPBFC/CCTG-15070/2023</t>
  </si>
  <si>
    <t>VPBFC/CCTG-15076/2023</t>
  </si>
  <si>
    <t>VPBFC/CCTG-15167/2023</t>
  </si>
  <si>
    <t>VPBFC/CCTG-15170/2023</t>
  </si>
  <si>
    <t>VPBFC/CCTG-15152/2023</t>
  </si>
  <si>
    <t>VPBFC/CCTG-14539/2023</t>
  </si>
  <si>
    <t>CONG TY CO PHAN FUJINET SYSTEMS</t>
  </si>
  <si>
    <t>VPBFC/CCTG-14542/2023</t>
  </si>
  <si>
    <t>VPBFC/CCTG-14537/2023</t>
  </si>
  <si>
    <t>VPBFC/CCTG-14559/2023</t>
  </si>
  <si>
    <t>VPBFC/CCTG-14403/2023</t>
  </si>
  <si>
    <t>VPBFC/CCTG-14569/2023</t>
  </si>
  <si>
    <t>VPBFC/CCTG-14521/2023</t>
  </si>
  <si>
    <t>VPBFC/CCTG-14541/2023</t>
  </si>
  <si>
    <t>VPBFC/CCTG-14524/2023</t>
  </si>
  <si>
    <t>VPBFC/CCTG-14551/2023</t>
  </si>
  <si>
    <t>VPBFC/CCTG-14554/2023</t>
  </si>
  <si>
    <t>VPBFC/CCTG-14630/2023</t>
  </si>
  <si>
    <t>VPBFC/CCTG-14402/2023</t>
  </si>
  <si>
    <t>VPBFC/CCTG-14558/2023</t>
  </si>
  <si>
    <t>VPBFC/CCTG-14417/2023</t>
  </si>
  <si>
    <t>VPBFC/CCTG-14538/2023</t>
  </si>
  <si>
    <t>VPBFC/CCTG-14555/2023</t>
  </si>
  <si>
    <t>VPBFC/CCTG-14550/2023</t>
  </si>
  <si>
    <t>NGAN HANG TMCP QUOC DAN</t>
  </si>
  <si>
    <t>VPBFC/CCTG-14552/2023</t>
  </si>
  <si>
    <t>VPBFC/CCTG-14553/2023</t>
  </si>
  <si>
    <t>VPBFC/CCTG-16030/2023</t>
  </si>
  <si>
    <t>CONG TY CP DAU TU PHAT TRIEN MAY VIET NAM</t>
  </si>
  <si>
    <t>VPBFC/CCTG-16042/2023</t>
  </si>
  <si>
    <t>CONG TY TNHH NHUA H&amp;D</t>
  </si>
  <si>
    <t>SME Hai Phong</t>
  </si>
  <si>
    <t>VPBFC/CCTG-16037/2023</t>
  </si>
  <si>
    <t>CONG TY TNHH PHC DAU TU THUONG MAI</t>
  </si>
  <si>
    <t>VPBFC/CCTG-16036/2023</t>
  </si>
  <si>
    <t>VPBFC/CCTG-16200/2023</t>
  </si>
  <si>
    <t>VPBFC/CCTG-16020/2023</t>
  </si>
  <si>
    <t>VPBFC/CCTG-16169/2023</t>
  </si>
  <si>
    <t>VPBFC/TGCKH-3010/2020</t>
  </si>
  <si>
    <t>CONG TY CO PHAN SHOPEEPAY</t>
  </si>
  <si>
    <t>CONG TY CO PHAN AIRPAY</t>
  </si>
  <si>
    <t>VPBFC/CCTG-16152/2023</t>
  </si>
  <si>
    <t>VPBFC/CCTG-16157/2023</t>
  </si>
  <si>
    <t>VPBFC/CCTG-16154/2023</t>
  </si>
  <si>
    <t>VPBFC/CCTG-16206/2023</t>
  </si>
  <si>
    <t>VPBFC/CCTG-16035/2023</t>
  </si>
  <si>
    <t>VPBFC/CCTG-16160/2023</t>
  </si>
  <si>
    <t>VPBFC/CCTG-16024/2023</t>
  </si>
  <si>
    <t>VPBFC/CCTG-16166/2023</t>
  </si>
  <si>
    <t>VPBFC/CCTG-16167/2023</t>
  </si>
  <si>
    <t>VPBFC/CCTG-16204/2023</t>
  </si>
  <si>
    <t>VPBFC/CCTG-16080/2023</t>
  </si>
  <si>
    <t>VPBFC/TGCKH-4274/2023</t>
  </si>
  <si>
    <t>CONG TY TNHH NGUYEN QUANG SAI GON OTO</t>
  </si>
  <si>
    <t>VPBFC/CCTG-16237/2023</t>
  </si>
  <si>
    <t>VPBFC/CCTG-16019/2023</t>
  </si>
  <si>
    <t>VPBFC/CCTG-16158/2023</t>
  </si>
  <si>
    <t>VPBFC/CCTG-16033/2023</t>
  </si>
  <si>
    <t>VPBFC/CCTG-16034/2023</t>
  </si>
  <si>
    <t>VPBFC/CCTG-16032/2023</t>
  </si>
  <si>
    <t>VPBFC/CCTG-16039/2023</t>
  </si>
  <si>
    <t>VPBFC/CCTG-16021/2023</t>
  </si>
  <si>
    <t>VPBFC/CCTG-16161/2023</t>
  </si>
  <si>
    <t>VPBFC/CCTG-15399/2023</t>
  </si>
  <si>
    <t>VPBFC/CCTG-15502/2023</t>
  </si>
  <si>
    <t>VPBFC/CCTG-15398/2023</t>
  </si>
  <si>
    <t>VPBFC/CCTG-15408/2023</t>
  </si>
  <si>
    <t>VPBFC/CCTG-15405/2023</t>
  </si>
  <si>
    <t>VPBFC/CCTG-15501/2023</t>
  </si>
  <si>
    <t>VPBFC/CCTG-15466/2023</t>
  </si>
  <si>
    <t>VPBFC/CCTG-15369/2023</t>
  </si>
  <si>
    <t>VPBFC/CCTG-15574/2023</t>
  </si>
  <si>
    <t>VPBFC/TGCKH-4160/2023</t>
  </si>
  <si>
    <t>VPBFC/TGCKH-4161/2023</t>
  </si>
  <si>
    <t>VPBFC/CCTG-15397/2023</t>
  </si>
  <si>
    <t>VPBFC/CCTG-15527/2023</t>
  </si>
  <si>
    <t>VPBFC/CCTG-15374/2023</t>
  </si>
  <si>
    <t>VPBFC/CCTG-15361/2023</t>
  </si>
  <si>
    <t>VPBFC/TGCKH-4177/2023</t>
  </si>
  <si>
    <t>CONG TY TNHH THUONG MAI VA DICH VU LONG HUNG</t>
  </si>
  <si>
    <t>VPBFC/CCTG-15420/2023</t>
  </si>
  <si>
    <t>QUY DAU TU TRAI PHIEU PVCOM</t>
  </si>
  <si>
    <t>VPBFC/CCTG-15550/2023</t>
  </si>
  <si>
    <t>VPBFC/CCTG-15416/2023</t>
  </si>
  <si>
    <t>VPBFC/TGCKH-4176/2023</t>
  </si>
  <si>
    <t>VPBFC/CCTG-15426/2023</t>
  </si>
  <si>
    <t>VPBFC/CCTG-15364/2023</t>
  </si>
  <si>
    <t>VPBFC/CCTG-15468/2023</t>
  </si>
  <si>
    <t>VPBFC/CCTG-15432/2023</t>
  </si>
  <si>
    <t>VPBFC/CCTG-15360/2023</t>
  </si>
  <si>
    <t>VPBFC/CCTG-15418/2023</t>
  </si>
  <si>
    <t>VPBFC/CCTG-15471/2023</t>
  </si>
  <si>
    <t>VPBFC/CCTG-15431/2023</t>
  </si>
  <si>
    <t>VPBFC/CCTG-15362/2023</t>
  </si>
  <si>
    <t>VPBFC/CCTG-15412/2023</t>
  </si>
  <si>
    <t>VPBFC/CCTG-15347/2023</t>
  </si>
  <si>
    <t>VPBFC/CCTG-15396/2023</t>
  </si>
  <si>
    <t>VPBFC/CCTG-15422/2023</t>
  </si>
  <si>
    <t>VPBFC/CCTG-15469/2023</t>
  </si>
  <si>
    <t>VPBFC/CCTG-15406/2023</t>
  </si>
  <si>
    <t>VPBFC/CCTG-15353/2023</t>
  </si>
  <si>
    <t>VPBFC/CCTG-15407/2023</t>
  </si>
  <si>
    <t>VPBFC/CCTG-15470/2023</t>
  </si>
  <si>
    <t>VPBFC/CCTG-15363/2023</t>
  </si>
  <si>
    <t>VPBFC/CCTG-15342/2023</t>
  </si>
  <si>
    <t>VPBFC/TGCKH-4172/2023</t>
  </si>
  <si>
    <t>VPBFC/CCTG-15571/2023</t>
  </si>
  <si>
    <t>CONG TY TNHH XUAT NHAP KHAU THEP BAC NAM</t>
  </si>
  <si>
    <t>VPBFC/CCTG-15438/2023</t>
  </si>
  <si>
    <t>VPBFC/CCTG-15421/2023</t>
  </si>
  <si>
    <t>QUY DAU TU CAN BANG PVCOM</t>
  </si>
  <si>
    <t>VPBFC/CCTG-15429/2023</t>
  </si>
  <si>
    <t>VPBFC/CCTG-15409/2023</t>
  </si>
  <si>
    <t>VPBFC/CCTG-15393/2023</t>
  </si>
  <si>
    <t>VPBFC/CCTG-15551/2023</t>
  </si>
  <si>
    <t>VPBFC/CCTG-15556/2023</t>
  </si>
  <si>
    <t>VPBFC/CCTG-15557/2023</t>
  </si>
  <si>
    <t>VPBFC/CCTG-15404/2023</t>
  </si>
  <si>
    <t>VPBFC/CCTG-15427/2023</t>
  </si>
  <si>
    <t>VPBFC/TGCKH-4204/2023</t>
  </si>
  <si>
    <t>CONG TY CO PHAN NQ OTO TAY NINH</t>
  </si>
  <si>
    <t>VPBFC/CCTG-15419/2023</t>
  </si>
  <si>
    <t>VPBFC/CCTG-15423/2023</t>
  </si>
  <si>
    <t>VPBFC/CCTG-15424/2023</t>
  </si>
  <si>
    <t>VPBFC/CCTG-15435/2023</t>
  </si>
  <si>
    <t>VPBFC/CCTG-15500/2023</t>
  </si>
  <si>
    <t>VPBFC/CCTG-15413/2023</t>
  </si>
  <si>
    <t>VPBFC/CCTG-15415/2023</t>
  </si>
  <si>
    <t>VPBFC/CCTG-15417/2023</t>
  </si>
  <si>
    <t>VPBFC/CCTG-15414/2023</t>
  </si>
  <si>
    <t>VPBFC/CCTG-15401/2023</t>
  </si>
  <si>
    <t>VPBFC/CCTG-15400/2023</t>
  </si>
  <si>
    <t>VPBFC/CCTG-15472/2023</t>
  </si>
  <si>
    <t>VPBFC/TGCKH-4284/2023</t>
  </si>
  <si>
    <t>VPBFC/CCTG-16183/2023</t>
  </si>
  <si>
    <t>VPBFC/CCTG-16168/2023</t>
  </si>
  <si>
    <t>VPBFC/CCTG-16162/2023</t>
  </si>
  <si>
    <t>VPBFC/CCTG-16178/2023</t>
  </si>
  <si>
    <t>VPBFC/CCTG-16273/2023</t>
  </si>
  <si>
    <t>VPBFC/CCTG-16163/2023</t>
  </si>
  <si>
    <t>VPBFC/CCTG-16181/2023</t>
  </si>
  <si>
    <t>CONG TY CO PHAN GOM A MY HOA SON</t>
  </si>
  <si>
    <t>VPBFC/CCTG-16173/2023</t>
  </si>
  <si>
    <t>VPBFC/CCTG-16274/2023</t>
  </si>
  <si>
    <t>VPBFC/CCTG-16171/2023</t>
  </si>
  <si>
    <t>VPBFC/CCTG-16179/2023</t>
  </si>
  <si>
    <t>VPBFC/CCTG-16164/2023</t>
  </si>
  <si>
    <t>VPBFC/CCTG-16165/2023</t>
  </si>
  <si>
    <t>VPBFC/CCTG-15891/2023</t>
  </si>
  <si>
    <t>VPBFC/CCTG-15623/2023</t>
  </si>
  <si>
    <t>SME Ha Nam</t>
  </si>
  <si>
    <t>VPBFC/CCTG-15463/2023</t>
  </si>
  <si>
    <t>VPBFC/CCTG-15738/2023</t>
  </si>
  <si>
    <t>CONG TY TNHH MOT THANH VIEN SON HA DUY XUYEN</t>
  </si>
  <si>
    <t>VPBFC/CCTG-15732/2023</t>
  </si>
  <si>
    <t>VPBFC/TGCKH-4232/2023</t>
  </si>
  <si>
    <t>VPBFC/CCTG-15533/2023</t>
  </si>
  <si>
    <t>VPBFC/CCTG-15492/2023</t>
  </si>
  <si>
    <t>VPBFC/CCTG-15887/2023</t>
  </si>
  <si>
    <t>VPBFC/CCTG-15794/2023</t>
  </si>
  <si>
    <t>VPBFC/CCTG-15534/2023</t>
  </si>
  <si>
    <t>VPBFC/TGCKH-4229/2023</t>
  </si>
  <si>
    <t>VPBFC/TGCKH-4205/2023</t>
  </si>
  <si>
    <t>VPBFC/CCTG-15462/2023</t>
  </si>
  <si>
    <t>VPBFC/CCTG-15893/2023</t>
  </si>
  <si>
    <t>VPBFC/CCTG-15498/2023</t>
  </si>
  <si>
    <t>VPBFC/CCTG-15491/2023</t>
  </si>
  <si>
    <t>VPBFC/TGCKH-4194/2023</t>
  </si>
  <si>
    <t>VPBFC/CCTG-15904/2023</t>
  </si>
  <si>
    <t>VPBFC/CCTG-15905/2023</t>
  </si>
  <si>
    <t>VPBFC/CCTG-15796/2023</t>
  </si>
  <si>
    <t>VPBFC/CCTG-15329/2023</t>
  </si>
  <si>
    <t>VPBFC/CCTG-15330/2023</t>
  </si>
  <si>
    <t>VPBFC/CCTG-15490/2023</t>
  </si>
  <si>
    <t>VPBFC/CCTG-15880/2023</t>
  </si>
  <si>
    <t>VPBFC/CCTG-15760/2023</t>
  </si>
  <si>
    <t>VPBFC/CCTG-15297/2023</t>
  </si>
  <si>
    <t>VPBFC/CCTG-15901/2023</t>
  </si>
  <si>
    <t>VPBFC/CCTG-15894/2023</t>
  </si>
  <si>
    <t>VPBFC/CCTG-15793/2023</t>
  </si>
  <si>
    <t>VPBFC/CCTG-15326/2023</t>
  </si>
  <si>
    <t>VPBFC/CCTG-15641/2023</t>
  </si>
  <si>
    <t>VPBFC/CCTG-15743/2023</t>
  </si>
  <si>
    <t>VPBFC/CCTG-15727/2023</t>
  </si>
  <si>
    <t>VPBFC/CCTG-15907/2023</t>
  </si>
  <si>
    <t>VPBFC/CCTG-15640/2023</t>
  </si>
  <si>
    <t>VPBFC/CCTG-15624/2023</t>
  </si>
  <si>
    <t>VPBFC/CCTG-15755/2023</t>
  </si>
  <si>
    <t>CONG TY CO PHAN CONG NGHE VA TRUYEN THONG TOP-C</t>
  </si>
  <si>
    <t>VPBFC/CCTG-15757/2023</t>
  </si>
  <si>
    <t>CONG TY CO PHAN CONG NGHE VIET AN</t>
  </si>
  <si>
    <t>VPBFC/TGCKH-4227/2023</t>
  </si>
  <si>
    <t>VPBFC/CCTG-15742/2023</t>
  </si>
  <si>
    <t>VPBFC/CCTG-15750/2023</t>
  </si>
  <si>
    <t>VPBFC/CCTG-15494/2023</t>
  </si>
  <si>
    <t>VPBFC/CCTG-15504/2023</t>
  </si>
  <si>
    <t>VPBFC/CCTG-15506/2023</t>
  </si>
  <si>
    <t>VPBFC/TGCKH-4226/2023</t>
  </si>
  <si>
    <t>VPBFC/TGCKH-4228/2023</t>
  </si>
  <si>
    <t>VPBFC/TGCKH-1728/2018</t>
  </si>
  <si>
    <t>VPBFC/CCTG-15777/2023</t>
  </si>
  <si>
    <t>VPBFC/CCTG-15302/2023</t>
  </si>
  <si>
    <t>VPBFC/TGCKH-4206/2023</t>
  </si>
  <si>
    <t>VPBFC/CCTG-15464/2023</t>
  </si>
  <si>
    <t>VPBFC/CCTG-15759/2023</t>
  </si>
  <si>
    <t>VPBFC/CCTG-15906/2023</t>
  </si>
  <si>
    <t>VPBFC/CCTG-15769/2023</t>
  </si>
  <si>
    <t>VPBFC/CCTG-15772/2023</t>
  </si>
  <si>
    <t>VPBFC/CCTG-15770/2023</t>
  </si>
  <si>
    <t>VPBFC/CCTG-15496/2023</t>
  </si>
  <si>
    <t>VPBFC/CCTG-15513/2023</t>
  </si>
  <si>
    <t>VPBFC/CCTG-15768/2023</t>
  </si>
  <si>
    <t>VPBFC/CCTG-15781/2023</t>
  </si>
  <si>
    <t>VPBFC/CCTG-15792/2023</t>
  </si>
  <si>
    <t>VPBFC/CCTG-15886/2023</t>
  </si>
  <si>
    <t>VPBFC/CCTG-15870/2023</t>
  </si>
  <si>
    <t>VPBFC/CCTG-15453/2023</t>
  </si>
  <si>
    <t>VPBFC/CCTG-15877/2023</t>
  </si>
  <si>
    <t>VPBFC/CCTG-15514/2023</t>
  </si>
  <si>
    <t>VPBFC/CCTG-15798/2023</t>
  </si>
  <si>
    <t>VPBFC/CCTG-15497/2023</t>
  </si>
  <si>
    <t>VPBFC/CCTG-15784/2023</t>
  </si>
  <si>
    <t>VPBFC/CCTG-15762/2023</t>
  </si>
  <si>
    <t>VPBFC/CCTG-15786/2023</t>
  </si>
  <si>
    <t>VPBFC/CCTG-15780/2023</t>
  </si>
  <si>
    <t>VPBFC/CCTG-15785/2023</t>
  </si>
  <si>
    <t>VPBFC/CCTG-15731/2023</t>
  </si>
  <si>
    <t>VPBFC/CCTG-15795/2023</t>
  </si>
  <si>
    <t>VPBFC/CCTG-15518/2023</t>
  </si>
  <si>
    <t>VPBFC/CCTG-15753/2023</t>
  </si>
  <si>
    <t>VPBFC/CCTG-15452/2023</t>
  </si>
  <si>
    <t>VPBFC/CCTG-15888/2023</t>
  </si>
  <si>
    <t>VPBFC/CCTG-15773/2023</t>
  </si>
  <si>
    <t>VPBFC/CCTG-15298/2023</t>
  </si>
  <si>
    <t>VPBFC/CCTG-15890/2023</t>
  </si>
  <si>
    <t>VPBFC/CCTG-15758/2023</t>
  </si>
  <si>
    <t>VPBFC/CCTG-15505/2023</t>
  </si>
  <si>
    <t>VPBFC/CCTG-15756/2023</t>
  </si>
  <si>
    <t>CONG TY TNHH DICH VU VIEN THONG HY VONG MOI</t>
  </si>
  <si>
    <t>VPBFC/CCTG-15736/2023</t>
  </si>
  <si>
    <t>CONG TY TNHH DOSOFTPRO</t>
  </si>
  <si>
    <t>VPBFC/CCTG-15515/2023</t>
  </si>
  <si>
    <t>VPBFC/CCTG-15752/2023</t>
  </si>
  <si>
    <t>VPBFC/CCTG-15664/2023</t>
  </si>
  <si>
    <t>VPBFC/CCTG-15735/2023</t>
  </si>
  <si>
    <t>CHI NHANH CONG TY TNHH SON HA TAI THAI BINH</t>
  </si>
  <si>
    <t>VPBFC/CCTG-15734/2023</t>
  </si>
  <si>
    <t>VPBFC/CCTG-15767/2023</t>
  </si>
  <si>
    <t>CONG TY LIEN DOANH SAN XUAT THEP VINAUSTEEL</t>
  </si>
  <si>
    <t>VPBFC/CCTG-15741/2023</t>
  </si>
  <si>
    <t>VPBFC/TGCKH-4221/2023</t>
  </si>
  <si>
    <t>CONG TY CO PHAN SACH DIEN TU WAKA</t>
  </si>
  <si>
    <t>VPBFC/CCTG-15680/2023</t>
  </si>
  <si>
    <t>VPBFC/CCTG-15804/2023</t>
  </si>
  <si>
    <t>VPBFC/TGCKH-4218/2023</t>
  </si>
  <si>
    <t>VPBFC/CCTG-15681/2023</t>
  </si>
  <si>
    <t>VPBFC/CCTG-15958/2023</t>
  </si>
  <si>
    <t>VPBFC/CCTG-15946/2023</t>
  </si>
  <si>
    <t>VPBFC/CCTG-15944/2023</t>
  </si>
  <si>
    <t>VPBFC/CCTG-15859/2023</t>
  </si>
  <si>
    <t>VPBFC/CCTG-15810/2023</t>
  </si>
  <si>
    <t>VPBFC/CCTG-15818/2023</t>
  </si>
  <si>
    <t>VPBFC/CCTG-15801/2023</t>
  </si>
  <si>
    <t>VPBFC/CCTG-15721/2023</t>
  </si>
  <si>
    <t>VPBFC/CCTG-15871/2023</t>
  </si>
  <si>
    <t>VPBFC/CCTG-15903/2023</t>
  </si>
  <si>
    <t>VPBFC/CCTG-15292/2023</t>
  </si>
  <si>
    <t>VPBFC/CCTG-15895/2023</t>
  </si>
  <si>
    <t>VPBFC/CCTG-15899/2023</t>
  </si>
  <si>
    <t>VPBFC/CCTG-15322/2023</t>
  </si>
  <si>
    <t>VPBFC/CCTG-15812/2023</t>
  </si>
  <si>
    <t>VPBFC/CCTG-15707/2023</t>
  </si>
  <si>
    <t>VPBFC/CCTG-15716/2023</t>
  </si>
  <si>
    <t>VPBFC/CCTG-15764/2023</t>
  </si>
  <si>
    <t>VPBFC/TGCKH-4248/2023</t>
  </si>
  <si>
    <t>VPBFC/CCTG-15824/2023</t>
  </si>
  <si>
    <t>VPBFC/CCTG-15908/2023</t>
  </si>
  <si>
    <t>VPBFC/CCTG-15321/2023</t>
  </si>
  <si>
    <t>VPBFC/CCTG-15892/2023</t>
  </si>
  <si>
    <t>VPBFC/CCTG-15822/2023</t>
  </si>
  <si>
    <t>VPBFC/TGCKH-4223/2023</t>
  </si>
  <si>
    <t>VPBFC/CCTG-15710/2023</t>
  </si>
  <si>
    <t>VPBFC/CCTG-15709/2023</t>
  </si>
  <si>
    <t>VPBFC/CCTG-15799/2023</t>
  </si>
  <si>
    <t>VPBFC/CCTG-15737/2023</t>
  </si>
  <si>
    <t>VPBFC/CCTG-15913/2023</t>
  </si>
  <si>
    <t>VPBFC/CCTG-15911/2023</t>
  </si>
  <si>
    <t>CONG TY CO PHAN THE CONCEPT HOUSE</t>
  </si>
  <si>
    <t>VPBFC/CCTG-15924/2023</t>
  </si>
  <si>
    <t>VPBFC/TGCKH-4240/2023</t>
  </si>
  <si>
    <t>VPBFC/TGCKH-4225/2023</t>
  </si>
  <si>
    <t>VPBFC/CCTG-15690/2023</t>
  </si>
  <si>
    <t>VPBFC/CCTG-15691/2023</t>
  </si>
  <si>
    <t>VPBFC/CCTG-15775/2023</t>
  </si>
  <si>
    <t>VPBFC/CCTG-15751/2023</t>
  </si>
  <si>
    <t>VPBFC/CCTG-15729/2023</t>
  </si>
  <si>
    <t>VPBFC/CCTG-15325/2023</t>
  </si>
  <si>
    <t>VPBFC/CCTG-15941/2023</t>
  </si>
  <si>
    <t>VPBFC/TGCKH-4242/2023</t>
  </si>
  <si>
    <t>VPBFC/TGCKH-4233/2023</t>
  </si>
  <si>
    <t>VPBFC/CCTG-15763/2023</t>
  </si>
  <si>
    <t>VPBFC/CCTG-15813/2023</t>
  </si>
  <si>
    <t>CONG TY CO PHAN DAU TU XUAT NHAP KHAU QUANG VINH</t>
  </si>
  <si>
    <t>VPBFC/CCTG-15766/2023</t>
  </si>
  <si>
    <t>VPBFC/CCTG-15686/2023</t>
  </si>
  <si>
    <t>VPBFC/CCTG-15730/2023</t>
  </si>
  <si>
    <t>VPBFC/CCTG-15937/2023</t>
  </si>
  <si>
    <t>VPBFC/CCTG-15883/2023</t>
  </si>
  <si>
    <t>CONG TY TNHH BONCON VIET NAM PTE</t>
  </si>
  <si>
    <t>VPBFC/CCTG-15953/2023</t>
  </si>
  <si>
    <t>VPBFC/CCTG-15688/2023</t>
  </si>
  <si>
    <t>VPBFC/CCTG-15687/2023</t>
  </si>
  <si>
    <t>VPBFC/TGCKH-1248/2017</t>
  </si>
  <si>
    <t>VPBFC/CCTG-15677/2023</t>
  </si>
  <si>
    <t>CONG TY CP DAU TU VA KINH DOANH DICH VU RAINBOW</t>
  </si>
  <si>
    <t>VPBFC/TGCKH-4219/2023</t>
  </si>
  <si>
    <t>VPBFC/CCTG-15854/2023</t>
  </si>
  <si>
    <t>VPBFC/CCTG-15950/2023</t>
  </si>
  <si>
    <t>VPBFC/CCTG-15947/2023</t>
  </si>
  <si>
    <t>VPBFC/CCTG-15852/2023</t>
  </si>
  <si>
    <t>VPBFC/TGCKH-4245/2023</t>
  </si>
  <si>
    <t>VPBFC/CCTG-15855/2023</t>
  </si>
  <si>
    <t>VPBFC/CCTG-15849/2023</t>
  </si>
  <si>
    <t>VPBFC/CCTG-15808/2023</t>
  </si>
  <si>
    <t>VPBFC/CCTG-15706/2023</t>
  </si>
  <si>
    <t>VPBFC/CCTG-15703/2023</t>
  </si>
  <si>
    <t>VPBFC/CCTG-15720/2023</t>
  </si>
  <si>
    <t>VPBFC/CCTG-15674/2023</t>
  </si>
  <si>
    <t>VPBFC/CCTG-15945/2023</t>
  </si>
  <si>
    <t>VPBFC/CCTG-15900/2023</t>
  </si>
  <si>
    <t>VPBFC/CCTG-15304/2023</t>
  </si>
  <si>
    <t>VPBFC/CCTG-15696/2023</t>
  </si>
  <si>
    <t>VPBFC/CCTG-15697/2023</t>
  </si>
  <si>
    <t>VPBFC/CCTG-15698/2023</t>
  </si>
  <si>
    <t>VPBFC/CCTG-15701/2023</t>
  </si>
  <si>
    <t>VPBFC/CCTG-15800/2023</t>
  </si>
  <si>
    <t>VPBFC/CCTG-15685/2023</t>
  </si>
  <si>
    <t>VPBFC/CCTG-15695/2023</t>
  </si>
  <si>
    <t>VPBFC/CCTG-15896/2023</t>
  </si>
  <si>
    <t>VPBFC/CCTG-15293/2023</t>
  </si>
  <si>
    <t>VPBFC/TGCKH-4215/2023</t>
  </si>
  <si>
    <t>VPBFC/TGCKH-4217/2023</t>
  </si>
  <si>
    <t>VPBFC/CCTG-15830/2023</t>
  </si>
  <si>
    <t>CONG TY CO PHAN TONG CONG TY MAY BAC GIANG LGG</t>
  </si>
  <si>
    <t>VPBFC/TGCKH-4213/2023</t>
  </si>
  <si>
    <t>CONG TY CANG CONTAINER TRUNG TAM SAI GON</t>
  </si>
  <si>
    <t>VPBFC/CCTG-15717/2023</t>
  </si>
  <si>
    <t>VPBFC/CCTG-15307/2023</t>
  </si>
  <si>
    <t>VPBFC/CCTG-15323/2023</t>
  </si>
  <si>
    <t>VPBFC/CCTG-15324/2023</t>
  </si>
  <si>
    <t>VPBFC/CCTG-15943/2023</t>
  </si>
  <si>
    <t>VPBFC/CCTG-15942/2023</t>
  </si>
  <si>
    <t>VPBFC/CCTG-15867/2023</t>
  </si>
  <si>
    <t>CONG TY TNHH MOT THANH VIEN NANG LUONG AN VIET PHAT</t>
  </si>
  <si>
    <t>VPBFC/CCTG-15868/2023</t>
  </si>
  <si>
    <t>VPBFC/CCTG-15949/2023</t>
  </si>
  <si>
    <t>VPBFC/CCTG-15898/2023</t>
  </si>
  <si>
    <t>VPBFC/CCTG-15897/2023</t>
  </si>
  <si>
    <t>VPBFC/CCTG-15921/2023</t>
  </si>
  <si>
    <t>VPBFC/CCTG-15779/2023</t>
  </si>
  <si>
    <t>VPBFC/CCTG-15714/2023</t>
  </si>
  <si>
    <t>VPBFC/CCTG-15725/2023</t>
  </si>
  <si>
    <t>VPBFC/CCTG-15939/2023</t>
  </si>
  <si>
    <t>CONG TY CO PHAN NANG LUONG XANH PHU NINH</t>
  </si>
  <si>
    <t>VPBFC/TGCKH-4247/2023</t>
  </si>
  <si>
    <t>VPBFC/CCTG-15902/2023</t>
  </si>
  <si>
    <t>VPBFC/CCTG-15914/2023</t>
  </si>
  <si>
    <t>VPBFC/CCTG-15912/2023</t>
  </si>
  <si>
    <t>VPBFC/CCTG-15823/2023</t>
  </si>
  <si>
    <t>VPBFC/CCTG-15789/2023</t>
  </si>
  <si>
    <t>VPBFC/CCTG-15699/2023</t>
  </si>
  <si>
    <t>VPBFC/TGCKH-4224/2023</t>
  </si>
  <si>
    <t>VPBFC/CCTG-15956/2023</t>
  </si>
  <si>
    <t>VPBFC/CCTG-15926/2023</t>
  </si>
  <si>
    <t>VPBFC/CCTG-15840/2023</t>
  </si>
  <si>
    <t>VPBFC/CCTG-15843/2023</t>
  </si>
  <si>
    <t>VPBFC/TGCKH-4222/2023</t>
  </si>
  <si>
    <t>VPBFC/CCTG-15788/2023</t>
  </si>
  <si>
    <t>CONG TY CO PHAN LIEN THANH</t>
  </si>
  <si>
    <t>VPBFC/CCTG-15689/2023</t>
  </si>
  <si>
    <t>VPBFC/CCTG-15692/2023</t>
  </si>
  <si>
    <t>VPBFC/CCTG-15815/2023</t>
  </si>
  <si>
    <t>VPBFC/CCTG-15291/2023</t>
  </si>
  <si>
    <t>VPBFC/CCTG-15306/2023</t>
  </si>
  <si>
    <t>VPBFC/CCTG-15873/2023</t>
  </si>
  <si>
    <t>VPBFC/CCTG-15295/2023</t>
  </si>
  <si>
    <t>VPBFC/CCTG-15910/2023</t>
  </si>
  <si>
    <t>VPBFC/CCTG-15719/2023</t>
  </si>
  <si>
    <t>VPBFC/CCTG-15673/2023</t>
  </si>
  <si>
    <t>VPBFC/CCTG-15675/2023</t>
  </si>
  <si>
    <t>VPBFC/CCTG-15676/2023</t>
  </si>
  <si>
    <t>VPBFC/CCTG-15882/2023</t>
  </si>
  <si>
    <t>VPBFC/CCTG-15857/2023</t>
  </si>
  <si>
    <t>VPBFC/TGCKH-4246/2023</t>
  </si>
  <si>
    <t>VPBFC/CCTG-15844/2023</t>
  </si>
  <si>
    <t>VPBFC/CCTG-15791/2023</t>
  </si>
  <si>
    <t>VPBFC/CCTG-15814/2023</t>
  </si>
  <si>
    <t>VPBFC/CCTG-15728/2023</t>
  </si>
  <si>
    <t>VPBFC/CCTG-15715/2023</t>
  </si>
  <si>
    <t>VPBFC/CCTG-15678/2023</t>
  </si>
  <si>
    <t>VPBFC/CCTG-15694/2023</t>
  </si>
  <si>
    <t>VPBFC/CCTG-15693/2023</t>
  </si>
  <si>
    <t>VPBFC/CCTG-15858/2023</t>
  </si>
  <si>
    <t>VPBFC/CCTG-15940/2023</t>
  </si>
  <si>
    <t>VPBFC/CCTG-15951/2023</t>
  </si>
  <si>
    <t>VPBFC/CCTG-15962/2023</t>
  </si>
  <si>
    <t>VPBFC/CCTG-15820/2023</t>
  </si>
  <si>
    <t>VPBFC/TGCKH-4220/2023</t>
  </si>
  <si>
    <t>VPBFC/CCTG-15874/2023</t>
  </si>
  <si>
    <t>VPBFC/CCTG-15309/2023</t>
  </si>
  <si>
    <t>VPBFC/CCTG-15948/2023</t>
  </si>
  <si>
    <t>VPBFC/CCTG-15821/2023</t>
  </si>
  <si>
    <t>VPBFC/TGCKH-4235/2023</t>
  </si>
  <si>
    <t>VPBFC/CCTG-15679/2023</t>
  </si>
  <si>
    <t>VPBFC/CCTG-15765/2023</t>
  </si>
  <si>
    <t>VPBFC/TGCKH-4216/2023</t>
  </si>
  <si>
    <t>VPBFC/CCTG-15889/2023</t>
  </si>
  <si>
    <t>VPBFC/CCTG-15957/2023</t>
  </si>
  <si>
    <t>VPBFC/CCTG-15977/2023</t>
  </si>
  <si>
    <t>VPBFC/CCTG-15718/2023</t>
  </si>
  <si>
    <t>VPBFC/CCTG-15722/2023</t>
  </si>
  <si>
    <t>VPBFC/CCTG-15724/2023</t>
  </si>
  <si>
    <t>CONG TY TNHH MOT THANH VIEN SON HA THANG BINH</t>
  </si>
  <si>
    <t>VPBFC/CCTG-15778/2023</t>
  </si>
  <si>
    <t>VPBFC/CCTG-15547/2023</t>
  </si>
  <si>
    <t>VPBFC/TGCKH-4249/2023</t>
  </si>
  <si>
    <t>VPBFC/CCTG-15920/2023</t>
  </si>
  <si>
    <t>VPBFC/CCTG-15825/2023</t>
  </si>
  <si>
    <t>VPBFC/CCTG-15983/2023</t>
  </si>
  <si>
    <t>CONG TY TNHH AN PHU LINH</t>
  </si>
  <si>
    <t>VPBFC/CCTG-15991/2023</t>
  </si>
  <si>
    <t>VPBFC/CCTG-15829/2023</t>
  </si>
  <si>
    <t>VPBFC/CCTG-15860/2023</t>
  </si>
  <si>
    <t>CONG TY CO PHAN ZESE VIET NAM</t>
  </si>
  <si>
    <t>VPBFC/TGCKH-4238/2023</t>
  </si>
  <si>
    <t>VPBFC/CCTG-15963/2023</t>
  </si>
  <si>
    <t>VPBFC/CCTG-15969/2023</t>
  </si>
  <si>
    <t>CONG TY CO PHAN PGG VIET NAM</t>
  </si>
  <si>
    <t>VPBFC/CCTG-15959/2023</t>
  </si>
  <si>
    <t>VPBFC/TGCKH-4259/2023</t>
  </si>
  <si>
    <t>VPBFC/CCTG-15973/2023</t>
  </si>
  <si>
    <t>VPBFC/CCTG-15683/2023</t>
  </si>
  <si>
    <t>VPBFC/CCTG-15711/2023</t>
  </si>
  <si>
    <t>VPBFC/CCTG-15516/2023</t>
  </si>
  <si>
    <t>VPBFC/CCTG-15964/2023</t>
  </si>
  <si>
    <t>VPBFC/CCTG-16244/2023</t>
  </si>
  <si>
    <t>VPBFC/CCTG-15682/2023</t>
  </si>
  <si>
    <t>VPBFC/CCTG-15746/2023</t>
  </si>
  <si>
    <t>VPBFC/CCTG-15747/2023</t>
  </si>
  <si>
    <t>VPBFC/CCTG-15702/2023</t>
  </si>
  <si>
    <t>VPBFC/TGCKH-4239/2023</t>
  </si>
  <si>
    <t>VPBFC/CCTG-15917/2023</t>
  </si>
  <si>
    <t>VPBFC/CCTG-15916/2023</t>
  </si>
  <si>
    <t>VPBFC/CCTG-15915/2023</t>
  </si>
  <si>
    <t>VPBFC/CCTG-16238/2023</t>
  </si>
  <si>
    <t>VPBFC/CCTG-15836/2023</t>
  </si>
  <si>
    <t>VPBFC/CCTG-15447/2023</t>
  </si>
  <si>
    <t>VPBFC/CCTG-15931/2023</t>
  </si>
  <si>
    <t>VPBFC/CCTG-15856/2023</t>
  </si>
  <si>
    <t>VPBFC/CCTG-15979/2023</t>
  </si>
  <si>
    <t>VPBFC/CCTG-15761/2023</t>
  </si>
  <si>
    <t>VPBFC/CCTG-15440/2023</t>
  </si>
  <si>
    <t>VPBFC/CCTG-15448/2023</t>
  </si>
  <si>
    <t>VPBFC/CCTG-15967/2023</t>
  </si>
  <si>
    <t>VPBFC/TGCKH-4252/2023</t>
  </si>
  <si>
    <t>VPBFC/CCTG-15835/2023</t>
  </si>
  <si>
    <t>VPBFC/CCTG-15982/2023</t>
  </si>
  <si>
    <t>VPBFC/TGCKH-4212/2023</t>
  </si>
  <si>
    <t>VPBFC/CCTG-15819/2023</t>
  </si>
  <si>
    <t>VPBFC/CCTG-15517/2023</t>
  </si>
  <si>
    <t>VPBFC/CCTG-15869/2023</t>
  </si>
  <si>
    <t>VPBFC/CCTG-15933/2023</t>
  </si>
  <si>
    <t>VPBFC/CCTG-15863/2023</t>
  </si>
  <si>
    <t>VPBFC/CCTG-15864/2023</t>
  </si>
  <si>
    <t>VPBFC/CCTG-15866/2023</t>
  </si>
  <si>
    <t>VPBFC/CCTG-15865/2023</t>
  </si>
  <si>
    <t>VPBFC/CCTG-15441/2023</t>
  </si>
  <si>
    <t>VPBFC/TGCKH-4258/2023</t>
  </si>
  <si>
    <t>VPBFC/TGCKH-4236/2023</t>
  </si>
  <si>
    <t>VPBFC/CCTG-15776/2023</t>
  </si>
  <si>
    <t>VPBFC/CCTG-15841/2023</t>
  </si>
  <si>
    <t>VPBFC/CCTG-15449/2023</t>
  </si>
  <si>
    <t>VPBFC/CCTG-15846/2023</t>
  </si>
  <si>
    <t>VPBFC/CCTG-15990/2023</t>
  </si>
  <si>
    <t>VPBFC/CCTG-15936/2023</t>
  </si>
  <si>
    <t>VPBFC/CCTG-15970/2023</t>
  </si>
  <si>
    <t>VPBFC/CCTG-15817/2023</t>
  </si>
  <si>
    <t>VPBFC/CCTG-15708/2023</t>
  </si>
  <si>
    <t>VPBFC/CCTG-15782/2023</t>
  </si>
  <si>
    <t>VPBFC/CCTG-15978/2023</t>
  </si>
  <si>
    <t>VPBFC/CCTG-15965/2023</t>
  </si>
  <si>
    <t>VPBFC/TGCKH-4251/2023</t>
  </si>
  <si>
    <t>VPBFC/TGCKH-4253/2023</t>
  </si>
  <si>
    <t>VPBFC/CCTG-15925/2023</t>
  </si>
  <si>
    <t>VPBFC/CCTG-15845/2023</t>
  </si>
  <si>
    <t>VPBFC/CCTG-15848/2023</t>
  </si>
  <si>
    <t>VPBFC/CCTG-15831/2023</t>
  </si>
  <si>
    <t>VPBFC/CCTG-15847/2023</t>
  </si>
  <si>
    <t>VPBFC/CCTG-15700/2023</t>
  </si>
  <si>
    <t>VPBFC/CCTG-15705/2023</t>
  </si>
  <si>
    <t>VPBFC/CCTG-15704/2023</t>
  </si>
  <si>
    <t>VPBFC/CCTG-15723/2023</t>
  </si>
  <si>
    <t>VPBFC/CCTG-15806/2023</t>
  </si>
  <si>
    <t>VPBFC/CCTG-15726/2023</t>
  </si>
  <si>
    <t>VPBFC/CCTG-15809/2023</t>
  </si>
  <si>
    <t>VPBFC/CCTG-15811/2023</t>
  </si>
  <si>
    <t>VPBFC/CCTG-15807/2023</t>
  </si>
  <si>
    <t>VPBFC/CCTG-15670/2023</t>
  </si>
  <si>
    <t>VPBFC/CCTG-15671/2023</t>
  </si>
  <si>
    <t>VPBFC/CCTG-15797/2023</t>
  </si>
  <si>
    <t>VPBFC/TGCKH-4261/2023</t>
  </si>
  <si>
    <t>VPBFC/CCTG-15451/2023</t>
  </si>
  <si>
    <t>VPBFC/CCTG-15974/2023</t>
  </si>
  <si>
    <t>VPBFC/CCTG-15971/2023</t>
  </si>
  <si>
    <t>VPBFC/CCTG-15934/2023</t>
  </si>
  <si>
    <t>VPBFC/CCTG-15960/2023</t>
  </si>
  <si>
    <t>VPBFC/CCTG-16249/2023</t>
  </si>
  <si>
    <t>VPBFC/CCTG-15439/2023</t>
  </si>
  <si>
    <t>VPBFC/CCTG-15684/2023</t>
  </si>
  <si>
    <t>VPBFC/CCTG-15876/2023</t>
  </si>
  <si>
    <t>VPBFC/CCTG-15919/2023</t>
  </si>
  <si>
    <t>VPBFC/TGCKH-4250/2023</t>
  </si>
  <si>
    <t>VPBFC/CCTG-15837/2023</t>
  </si>
  <si>
    <t>VPBFC/TGCKH-4255/2023</t>
  </si>
  <si>
    <t>VPBFC/CCTG-15918/2023</t>
  </si>
  <si>
    <t>VPBFC/TGCKH-4256/2023</t>
  </si>
  <si>
    <t>VPBFC/CCTG-15712/2023</t>
  </si>
  <si>
    <t>VPBFC/CCTG-15713/2023</t>
  </si>
  <si>
    <t>VPBFC/CCTG-15754/2023</t>
  </si>
  <si>
    <t>VPBFC/TGCKH-4231/2023</t>
  </si>
  <si>
    <t>VPBFC/CCTG-15739/2023</t>
  </si>
  <si>
    <t>VPBFC/CCTG-15745/2023</t>
  </si>
  <si>
    <t>VPBFC/CCTG-15744/2023</t>
  </si>
  <si>
    <t>VPBFC/CCTG-15748/2023</t>
  </si>
  <si>
    <t>VPBFC/CCTG-15749/2023</t>
  </si>
  <si>
    <t>VPBFC/CCTG-15740/2023</t>
  </si>
  <si>
    <t>VPBFC/TGCKH-4230/2023</t>
  </si>
  <si>
    <t>VPBFC/CCTG-15938/2023</t>
  </si>
  <si>
    <t>VPBFC/CCTG-15961/2023</t>
  </si>
  <si>
    <t>VPBFC/CCTG-16247/2023</t>
  </si>
  <si>
    <t>VPBFC/CCTG-15733/2023</t>
  </si>
  <si>
    <t>VPBFC/CCTG-15805/2023</t>
  </si>
  <si>
    <t>VPBFC/CCTG-15783/2023</t>
  </si>
  <si>
    <t>VPBFC/CCTG-15878/2023</t>
  </si>
  <si>
    <t>VPBFC/TGCKH-4260/2023</t>
  </si>
  <si>
    <t>VPBFC/CCTG-15861/2023</t>
  </si>
  <si>
    <t>CONG TY CO PHAN VAN TAI VA QUAN LY BEN XE DA NANG</t>
  </si>
  <si>
    <t>VPBFC/CCTG-15981/2023</t>
  </si>
  <si>
    <t>VPBFC/CCTG-16245/2023</t>
  </si>
  <si>
    <t>VPBFC/CCTG-16246/2023</t>
  </si>
  <si>
    <t>VPBFC/CCTG-15842/2023</t>
  </si>
  <si>
    <t>VPBFC/CCTG-15984/2023</t>
  </si>
  <si>
    <t>VPBFC/CCTG-15774/2023</t>
  </si>
  <si>
    <t>VPBFC/CCTG-15299/2023</t>
  </si>
  <si>
    <t>VPBFC/CCTG-15535/2023</t>
  </si>
  <si>
    <t>VPBFC/CCTG-15536/2023</t>
  </si>
  <si>
    <t>VPBFC/CCTG-15881/2023</t>
  </si>
  <si>
    <t>VPBFC/CCTG-15879/2023</t>
  </si>
  <si>
    <t>VPBFC/CCTG-15862/2023</t>
  </si>
  <si>
    <t>VPBFC/CCTG-16250/2023</t>
  </si>
  <si>
    <t>VPBFC/CCTG-15833/2023</t>
  </si>
  <si>
    <t>VPBFC/CCTG-15832/2023</t>
  </si>
  <si>
    <t>VPBFC/CCTG-15834/2023</t>
  </si>
  <si>
    <t>VPBFC/CCTG-15787/2023</t>
  </si>
  <si>
    <t>VPBFC/CCTG-15955/2023</t>
  </si>
  <si>
    <t>VPBFC/CCTG-15966/2023</t>
  </si>
  <si>
    <t>VPBFC/CCTG-15968/2023</t>
  </si>
  <si>
    <t>VPBFC/CCTG-15828/2023</t>
  </si>
  <si>
    <t>VPBFC/CCTG-15838/2023</t>
  </si>
  <si>
    <t>VPBFC/CCTG-15669/2023</t>
  </si>
  <si>
    <t>VPBFC/CCTG-16241/2023</t>
  </si>
  <si>
    <t>CONG TY CP TAP DOAN HOANH SON</t>
  </si>
  <si>
    <t>VPBFC/CCTG-15986/2023</t>
  </si>
  <si>
    <t>VPBFC/TGCKH-4264/2023</t>
  </si>
  <si>
    <t>VPBFC/CCTG-16088/2023</t>
  </si>
  <si>
    <t>VPBFC/CCTG-15850/2023</t>
  </si>
  <si>
    <t>VPBFC/CCTG-15853/2023</t>
  </si>
  <si>
    <t>VPBFC/CCTG-15658/2023</t>
  </si>
  <si>
    <t>VPBFC/CCTG-15816/2023</t>
  </si>
  <si>
    <t>CONG TY CO PHAN QUAN LY QUY NGAN HANG TMCP DAI CHUNG VIET NAM</t>
  </si>
  <si>
    <t>VPBFC/CCTG-15803/2023</t>
  </si>
  <si>
    <t>VPBFC/CCTG-16199/2023</t>
  </si>
  <si>
    <t>VPBFC/CCTG-15885/2023</t>
  </si>
  <si>
    <t>VPBFC/TGCKH-0966/2017</t>
  </si>
  <si>
    <t>VPBFC/ CCTG-15578/2023</t>
  </si>
  <si>
    <t>VPBFC/TGCKH-4282/2023</t>
  </si>
  <si>
    <t>VPBFC/CCTG-16018/2023</t>
  </si>
  <si>
    <t>VPBFC/CCTG-15647/2023</t>
  </si>
  <si>
    <t>VPBFC/CCTG-15577/2023</t>
  </si>
  <si>
    <t>VPBFC/CCTG-15589/2023</t>
  </si>
  <si>
    <t>VPBFC/CCTG-15666/2023</t>
  </si>
  <si>
    <t>VPBFC/CCTG-15659/2023</t>
  </si>
  <si>
    <t>VPBFC/TGCKH-4159/2023</t>
  </si>
  <si>
    <t>VPBFC/TGCKH-4158/2023</t>
  </si>
  <si>
    <t>VPBFC/CCTG-16084/2023</t>
  </si>
  <si>
    <t>VPBFC/CCTG-16150/2023</t>
  </si>
  <si>
    <t>VPBFC/CCTG-16038/2023</t>
  </si>
  <si>
    <t>VPBFC/CCTG-15928/2023</t>
  </si>
  <si>
    <t>VPBFC/CCTG-15653/2023</t>
  </si>
  <si>
    <t>VPBFC/CCTG-15481/2023</t>
  </si>
  <si>
    <t>VPBFC/CCTG-15521/2023</t>
  </si>
  <si>
    <t>VPBFC/CCTG-15652/2023</t>
  </si>
  <si>
    <t>VPBFC/CCTG-15351/2023</t>
  </si>
  <si>
    <t>VPBFC/CCTG-16153/2023</t>
  </si>
  <si>
    <t>VPBFC/CCTG-15649/2023</t>
  </si>
  <si>
    <t>VPBFC/CCTG-15646/2023</t>
  </si>
  <si>
    <t>VPBFC/CCTG-15648/2023</t>
  </si>
  <si>
    <t>VPBFC/CCTG-15355/2023</t>
  </si>
  <si>
    <t>VPBFC/CCTG-15932/2023</t>
  </si>
  <si>
    <t>VPBFC/CCTG-15909/2023</t>
  </si>
  <si>
    <t>VPBFC/CCTG-15651/2023</t>
  </si>
  <si>
    <t>VPBFC/CCTG-15345/2023</t>
  </si>
  <si>
    <t>VPBFC/CCTG-15665/2023</t>
  </si>
  <si>
    <t>VPBFC/CCTG-16023/2023</t>
  </si>
  <si>
    <t>VPBFC/CCTG-15645/2023</t>
  </si>
  <si>
    <t>VPBFC/CCTG-15520/2023</t>
  </si>
  <si>
    <t>VPBFC/CCTG-15484/2023</t>
  </si>
  <si>
    <t>VPBFC/CCTG-15643/2023</t>
  </si>
  <si>
    <t>VPBFC/CCTG-15952/2023</t>
  </si>
  <si>
    <t>VPBFC/CCTG-15954/2023</t>
  </si>
  <si>
    <t>VPBFC/CCTG-15923/2023</t>
  </si>
  <si>
    <t>VPBFC/CCTG-15656/2023</t>
  </si>
  <si>
    <t>VPBFC/CCTG-15483/2023</t>
  </si>
  <si>
    <t>VPBFC/CCTG-15802/2023</t>
  </si>
  <si>
    <t>VPBFC/CCTG-15668/2023</t>
  </si>
  <si>
    <t>VPBFC/CCTG-15519/2023</t>
  </si>
  <si>
    <t>VPBFC/CCTG-15650/2023</t>
  </si>
  <si>
    <t>VPBFC/CCTG-16208/2023</t>
  </si>
  <si>
    <t>VPBFC/CCTG-16072/2023</t>
  </si>
  <si>
    <t>VPBFC/CCTG-16236/2023</t>
  </si>
  <si>
    <t>VPBFC/CCTG-15872/2023</t>
  </si>
  <si>
    <t>VPBFC/TGCKH-4281/2023</t>
  </si>
  <si>
    <t>VPBFC/CCTG-15644/2023</t>
  </si>
  <si>
    <t>VPBFC/CCTG-15354/2023</t>
  </si>
  <si>
    <t>VPBFC/CCTG-15537/2023</t>
  </si>
  <si>
    <t>VPBFC/CCTG-16151/2023</t>
  </si>
  <si>
    <t>VPBFC/CCTG-16202/2023</t>
  </si>
  <si>
    <t>VPBFC/CCTG-15884/2023</t>
  </si>
  <si>
    <t>VPBFC/CCTG-15839/2023</t>
  </si>
  <si>
    <t>VPBFC/CCTG-15604/2023</t>
  </si>
  <si>
    <t>VPBFC/CCTG-15655/2023</t>
  </si>
  <si>
    <t>VPBFC/CCTG-16085/2023</t>
  </si>
  <si>
    <t>VPBFC/TGCKH-4237/2023</t>
  </si>
  <si>
    <t>VPBFC/CCTG-15522/2023</t>
  </si>
  <si>
    <t>VPBFC/CCTG-15663/2023</t>
  </si>
  <si>
    <t>VPBFC/CCTG-15662/2023</t>
  </si>
  <si>
    <t>VPBFC/CCTG-15661/2023</t>
  </si>
  <si>
    <t>VPBFC/CCTG-15654/2023</t>
  </si>
  <si>
    <t>VPBFC/CCTG-15575/2023</t>
  </si>
  <si>
    <t>VPBFC/CCTG-16149/2023</t>
  </si>
  <si>
    <t>VPBFC/CCTG-15927/2023</t>
  </si>
  <si>
    <t>VPBFC/CCTG-15929/2023</t>
  </si>
  <si>
    <t>VPBFC/CCTG-15930/2023</t>
  </si>
  <si>
    <t>VPBFC/CCTG-15352/2023</t>
  </si>
  <si>
    <t>VPBFC/CCTG-15610/2023</t>
  </si>
  <si>
    <t>VPBFC/CCTG-15606/2023</t>
  </si>
  <si>
    <t>VPBFC/CCTG-15486/2023</t>
  </si>
  <si>
    <t>VPBFC/CCTG-16086/2023</t>
  </si>
  <si>
    <t>CONG TY CP THUONG MAI DICH VU HTP LOC PHAT</t>
  </si>
  <si>
    <t>VPBFC/CCTG-15922/2023</t>
  </si>
  <si>
    <t>VPBFC/CCTG-15305/2023</t>
  </si>
  <si>
    <t>VPBFC/TGCKH-4234/2023</t>
  </si>
  <si>
    <t>VPBFC/CCTG-15478/2023</t>
  </si>
  <si>
    <t>VPBFC/CCTG-15523/2023</t>
  </si>
  <si>
    <t>VPBFC/CCTG-16063/2023</t>
  </si>
  <si>
    <t>VPBFC/CCTG-16081/2023</t>
  </si>
  <si>
    <t>VPBFC/CCTG-15935/2023</t>
  </si>
  <si>
    <t>VPBFC/TGCKH-4243/2023</t>
  </si>
  <si>
    <t>VPBFC/CCTG-15667/2023</t>
  </si>
  <si>
    <t>VPBFC/CCTG-15657/2023</t>
  </si>
  <si>
    <t>VPBFC/TGCKH-4211/2023</t>
  </si>
  <si>
    <t>VPBFC/CCTG-16095/2023</t>
  </si>
  <si>
    <t>VPBFC/CCTG-16240/2023</t>
  </si>
  <si>
    <t>VPBFC/CCTG-15851/2023</t>
  </si>
  <si>
    <t>VPBFC/TGCKH-4241/2023</t>
  </si>
  <si>
    <t>VPBFC/CCTG-15477/2023</t>
  </si>
  <si>
    <t>VPBFC/CCTG-15508/2023</t>
  </si>
  <si>
    <t>VPBFC/CCTG-15358/2023</t>
  </si>
  <si>
    <t>VPBFC/TGCKH-4210/2023</t>
  </si>
  <si>
    <t>VPBFC/TGCKH-4203/2023</t>
  </si>
  <si>
    <t>CONG TY CO PHAN DET 10/10</t>
  </si>
  <si>
    <t>VPBFC/CCTG-16040/2023</t>
  </si>
  <si>
    <t>VPBFC/CCTG-16243/2023</t>
  </si>
  <si>
    <t>CONG TY TNHH DAU TU VA THUONG MAI NAM PHUONG</t>
  </si>
  <si>
    <t>VPBFC/CCTG-16242/2023</t>
  </si>
  <si>
    <t>VPBFC/CCTG-15174/2023</t>
  </si>
  <si>
    <t>VPBFC/CCTG-15150/2023</t>
  </si>
  <si>
    <t>VPBFC/CCTG-15367/2023</t>
  </si>
  <si>
    <t>VPBFC/CCTG-15343/2023</t>
  </si>
  <si>
    <t>VPBFC/CCTG-15529/2023</t>
  </si>
  <si>
    <t>VPBFC/CCTG-15392/2023</t>
  </si>
  <si>
    <t>VPBFC/CCTG-15038/2023</t>
  </si>
  <si>
    <t>VPBFC/CCTG-15530/2023</t>
  </si>
  <si>
    <t>VPBFC/CCTG-15156/2023</t>
  </si>
  <si>
    <t>VPBFC/CCTG-15180/2023</t>
  </si>
  <si>
    <t>VPBFC/CCTG-15371/2023</t>
  </si>
  <si>
    <t>VPBFC/CCTG-15335/2023</t>
  </si>
  <si>
    <t>VPBFC/CCTG-15179/2023</t>
  </si>
  <si>
    <t>VPBFC/CCTG-15039/2023</t>
  </si>
  <si>
    <t>VPBFC/CCTG-15391/2023</t>
  </si>
  <si>
    <t>VPBFC/CCTG-15088/2023</t>
  </si>
  <si>
    <t>VPBFC/CCTG-15334/2023</t>
  </si>
  <si>
    <t>VPBFC/CCTG-15388/2023</t>
  </si>
  <si>
    <t>VPBFC/CCTG-15368/2023</t>
  </si>
  <si>
    <t>VPBFC/CCTG-15387/2023</t>
  </si>
  <si>
    <t>VPBFC/TGCKH-3368/2021</t>
  </si>
  <si>
    <t>VPBFC/CCTG-15149/2023</t>
  </si>
  <si>
    <t>VPBFC/CCTG-15528/2023</t>
  </si>
  <si>
    <t>VPBFC/CCTG-15339/2023</t>
  </si>
  <si>
    <t>VPBFC/CCTG-15148/2023</t>
  </si>
  <si>
    <t>VPBFC/CCTG-15046/2023</t>
  </si>
  <si>
    <t>VPBFC/CCTG-15087/2023</t>
  </si>
  <si>
    <t>VPBFC/CCTG-15086/2023</t>
  </si>
  <si>
    <t>VPBFC/CCTG-15173/2023</t>
  </si>
  <si>
    <t>VPBFC/CCTG-15389/2023</t>
  </si>
  <si>
    <t>VPBFC/CCTG-15089/2023</t>
  </si>
  <si>
    <t>VPBFC/CCTG-14822/2023</t>
  </si>
  <si>
    <t>CONG TY TNHH TM-DV NANG LUONG MOI DONG NAI</t>
  </si>
  <si>
    <t>VPBFC/CCTG-15333/2023</t>
  </si>
  <si>
    <t>VPBFC/CCTG-16301/2023</t>
  </si>
  <si>
    <t>VPBFC/CCTG-16305/2023</t>
  </si>
  <si>
    <t>VPBFC/CCTG-16300/2023</t>
  </si>
  <si>
    <t>VPBFC/TGCKH-3394/2021</t>
  </si>
  <si>
    <t>SME HOI SO</t>
  </si>
  <si>
    <t>VPBFC/TGCKH-0912/2017</t>
  </si>
  <si>
    <t>VPBFC/CCTG-16309/2023</t>
  </si>
  <si>
    <t>CONG TY CO PHAN ONE-ONE MIEN TRUNG</t>
  </si>
  <si>
    <t>VPBFC/CCTG-16399/2023</t>
  </si>
  <si>
    <t>CONG TY CP SAN XUAT THUONG MAI DICH VU VAN TAI NGOC MAI</t>
  </si>
  <si>
    <t>VPBFC/CCTG-16297/2023</t>
  </si>
  <si>
    <t>VPBFC/CCTG-16338/2023</t>
  </si>
  <si>
    <t>VPBFC/TGCKH-4309/2023</t>
  </si>
  <si>
    <t>VPBFC/TGCKH-4308/2023</t>
  </si>
  <si>
    <t>VPBFC/CCTG-16298/2023</t>
  </si>
  <si>
    <t>VPBFC/TGCKH-4285/2023</t>
  </si>
  <si>
    <t>CONG TY TNHH PHUC VIEN XUAN</t>
  </si>
  <si>
    <t>VPBFC/CCTG-16299/2023</t>
  </si>
  <si>
    <t>VPBFC/CCTG-16306/2023</t>
  </si>
  <si>
    <t>VPBFC/TGCKH-4291/2023</t>
  </si>
  <si>
    <t>VPBFC/TGCKH-4294/2023</t>
  </si>
  <si>
    <t>VPBFC/TGCKH-4292/2023</t>
  </si>
  <si>
    <t>VPBFC/TGCKH-4290/2023</t>
  </si>
  <si>
    <t>VPBFC/TGCKH-4293/2023</t>
  </si>
  <si>
    <t>VPBFC/CCTG-16344/2023</t>
  </si>
  <si>
    <t>VPBFC/CCTG-16308/2023</t>
  </si>
  <si>
    <t>VPBFC/CCTG-16313/2023</t>
  </si>
  <si>
    <t>VPBFC/TGCKH-3242/2020</t>
  </si>
  <si>
    <t>SME Hoi So</t>
  </si>
  <si>
    <t>VPBFC/CCTG-16347/2023</t>
  </si>
  <si>
    <t>VPBFC/CCTG-16295/2023</t>
  </si>
  <si>
    <t>VPBFC/CCTG-16296/2023</t>
  </si>
  <si>
    <t>VPBFC/CCTG-16294/2023</t>
  </si>
  <si>
    <t>VPBFC/CCTG-16402/2023</t>
  </si>
  <si>
    <t>VPBFC/CCTG-16403/2023</t>
  </si>
  <si>
    <t>VPBFC/CCTG-16407/2023</t>
  </si>
  <si>
    <t>VPBFC/CCTG-16319/2023</t>
  </si>
  <si>
    <t>VPBFC/CCTG-16339/2023</t>
  </si>
  <si>
    <t>VPBFC/CCTG-16318/2023</t>
  </si>
  <si>
    <t>VPBFC/CCTG-16317/2023</t>
  </si>
  <si>
    <t>VPBFC/CCTG-16314/2023</t>
  </si>
  <si>
    <t>VPBFC/CCTG-16406/2023</t>
  </si>
  <si>
    <t>VPBFC/TGCKH-4307/2023</t>
  </si>
  <si>
    <t>VPBFC/TGCKH-4310/2023</t>
  </si>
  <si>
    <t>VPBFC/CCTG-16323/2023</t>
  </si>
  <si>
    <t>VPBFC/CCTG-16288/2023</t>
  </si>
  <si>
    <t>VPBFC/CCTG-16291/2023</t>
  </si>
  <si>
    <t>VPBFC/CCTG-16289/2023</t>
  </si>
  <si>
    <t>VPBFC/CCTG-16310/2023</t>
  </si>
  <si>
    <t>VPBFC/CCTG-16304/2023</t>
  </si>
  <si>
    <t>VPBFC/CCTG-16322/2023</t>
  </si>
  <si>
    <t>VPBFC/TGCKH-2741/2019</t>
  </si>
  <si>
    <t>VPBFC/CCTG-16316/2023</t>
  </si>
  <si>
    <t>VPBFC/CCTG-16321/2023</t>
  </si>
  <si>
    <t>VPBFC/CCTG-16303/2023</t>
  </si>
  <si>
    <t>VPBFC/CCTG-16307/2023</t>
  </si>
  <si>
    <t>VPBFC/CCTG-16311/2023</t>
  </si>
  <si>
    <t>VPBFC/CCTG-16290/2023</t>
  </si>
  <si>
    <t>VPBFC/CCTG-16256/2023</t>
  </si>
  <si>
    <t>VPBFC/CCTG-16224/2023</t>
  </si>
  <si>
    <t>VPBFC/CCTG-16254/2023</t>
  </si>
  <si>
    <t xml:space="preserve">SME Hoi so </t>
  </si>
  <si>
    <t>VPBFC/CCTG-16144/2023</t>
  </si>
  <si>
    <t>VPBFC/CCTG-16113/2023</t>
  </si>
  <si>
    <t>CONG TY TNHH SAN XUAT-THUONG MAI-DAU TU SON HA TAY NGUYEN</t>
  </si>
  <si>
    <t>VPBFC/CCTG-16207/2023</t>
  </si>
  <si>
    <t>VPBFC/CCTG-16191/2023</t>
  </si>
  <si>
    <t>VPBFC/CCTG-16258/2023</t>
  </si>
  <si>
    <t>VPBFC/CCTG-16127/2023</t>
  </si>
  <si>
    <t>CONG TY TNHH KIEM TOAN VACO</t>
  </si>
  <si>
    <t>VPBFC/CCTG-16262/2023</t>
  </si>
  <si>
    <t>VPBFC/CCTG-16090/2023</t>
  </si>
  <si>
    <t>VPBFC/CCTG-16054/2023</t>
  </si>
  <si>
    <t>VPBFC/CCTG-16089/2023</t>
  </si>
  <si>
    <t>VPBFC/CCTG-16119/2023</t>
  </si>
  <si>
    <t>VPBFC/CCTG-16143/2023</t>
  </si>
  <si>
    <t>VPBFC/CCTG-16122/2023</t>
  </si>
  <si>
    <t>VPBFC/CCTG-16050/2023</t>
  </si>
  <si>
    <t>VPBFC/CCTG-16053/2023</t>
  </si>
  <si>
    <t>VPBFC/CCTG-16260/2023</t>
  </si>
  <si>
    <t>VPBFC/CCTG-16112/2023</t>
  </si>
  <si>
    <t>VPBFC/TGCKH-4269/2023</t>
  </si>
  <si>
    <t>VPBFC/CCTG-16106/2023</t>
  </si>
  <si>
    <t>VPBFC/CCTG-16263/2023</t>
  </si>
  <si>
    <t>VPBFC/CCTG-16261/2023</t>
  </si>
  <si>
    <t>VPBFC/CCTG-16251/2023</t>
  </si>
  <si>
    <t>VPBFC/CCTG-16091/2023</t>
  </si>
  <si>
    <t>VPBFC/CCTG-16187/2023</t>
  </si>
  <si>
    <t>VPBFC/CCTG-16142/2023</t>
  </si>
  <si>
    <t>VPBFC/CCTG-16264/2023</t>
  </si>
  <si>
    <t>VPBFC/CCTG-16099/2023</t>
  </si>
  <si>
    <t>VPBFC/TGCKH-4271/2023</t>
  </si>
  <si>
    <t>CONG TY CO PHAN QUOC TE L AMANT</t>
  </si>
  <si>
    <t>SME Gia Lai</t>
  </si>
  <si>
    <t>VPBFC/CCTG-16107/2023</t>
  </si>
  <si>
    <t>VPBFC/CCTG-16265/2023</t>
  </si>
  <si>
    <t>VPBFC/CCTG-16266/2023</t>
  </si>
  <si>
    <t>VPBFC/CCTG-16120/2023</t>
  </si>
  <si>
    <t>VPBFC/CCTG-16215/2023</t>
  </si>
  <si>
    <t>VPBFC/CCTG-16077/2023</t>
  </si>
  <si>
    <t>VPBFC/TGCKH-4275/2023</t>
  </si>
  <si>
    <t>VPBFC/CCTG-16098/2023</t>
  </si>
  <si>
    <t>VPBFC/CCTG-16057/2023</t>
  </si>
  <si>
    <t>VPBFC/CCTG-16218/2023</t>
  </si>
  <si>
    <t>VPBFC/CCTG-16217/2023</t>
  </si>
  <si>
    <t>VPBFC/CCTG-16131/2023</t>
  </si>
  <si>
    <t>VPBFC/TGCKH-4270/2023</t>
  </si>
  <si>
    <t>VPBFC/CCTG-16216/2023</t>
  </si>
  <si>
    <t>VPBFC/CCTG-16129/2023</t>
  </si>
  <si>
    <t>VPBFC/CCTG-16117/2023</t>
  </si>
  <si>
    <t>VPBFC/CCTG-16140/2023</t>
  </si>
  <si>
    <t>VPBFC/CCTG-16105/2023</t>
  </si>
  <si>
    <t>VPBFC/CCTG-16116/2023</t>
  </si>
  <si>
    <t>VPBFC/CCTG-16111/2023</t>
  </si>
  <si>
    <t>VPBFC/CCTG-16196/2023</t>
  </si>
  <si>
    <t>VPBFC/CCTG-16255/2023</t>
  </si>
  <si>
    <t>VPBFC/CCTG-16138/2023</t>
  </si>
  <si>
    <t>VPBFC/TGCKH-4279/2023</t>
  </si>
  <si>
    <t>VPBFC/CCTG-16043/2023</t>
  </si>
  <si>
    <t>VPBFC/CCTG-16092/2023</t>
  </si>
  <si>
    <t>VPBFC/CCTG-16188/2023</t>
  </si>
  <si>
    <t>VPBFC/CCTG-16248/2023</t>
  </si>
  <si>
    <t>VPBFC/CCTG-16193/2023</t>
  </si>
  <si>
    <t>VPBFC/TGCKH-4278/2023</t>
  </si>
  <si>
    <t>VPBFC/CCTG-16253/2023</t>
  </si>
  <si>
    <t>VPBFC/CCTG-16093/2023</t>
  </si>
  <si>
    <t>VPBFC/CCTG-16115/2023</t>
  </si>
  <si>
    <t>VPBFC/CCTG-16118/2023</t>
  </si>
  <si>
    <t>VPBFC/CCTG-16126/2023</t>
  </si>
  <si>
    <t>VPBFC/CCTG-16125/2023</t>
  </si>
  <si>
    <t>VPBFC/CCTG-16121/2023</t>
  </si>
  <si>
    <t>VPBFC/CCTG-16128/2023</t>
  </si>
  <si>
    <t>VPBFC/TGCKH-4283/2023</t>
  </si>
  <si>
    <t>VPBFC/CCTG-16123/2023</t>
  </si>
  <si>
    <t>VPBFC/CCTG-16130/2023</t>
  </si>
  <si>
    <t>VPBFC/CCTG-16108/2023</t>
  </si>
  <si>
    <t>VPBFC/TGCKH-4266/2023</t>
  </si>
  <si>
    <t>VPBFC/CCTG-16271/2023</t>
  </si>
  <si>
    <t>VPBFC/CCTG-16145/2023</t>
  </si>
  <si>
    <t>VPBFC/CCTG-16284/2023</t>
  </si>
  <si>
    <t>VPBFC/CCTG-16285/2023</t>
  </si>
  <si>
    <t>VPBFC/CCTG-16283/2023</t>
  </si>
  <si>
    <t>VPBFC/CCTG-16282/2023</t>
  </si>
  <si>
    <t>VPBFC/CCTG-16281/2023</t>
  </si>
  <si>
    <t>VPBFC/CCTG-16286/2023</t>
  </si>
  <si>
    <t>VPBFC/CCTG-16280/2023</t>
  </si>
  <si>
    <t>VPBFC/CCTG-16277/2023</t>
  </si>
  <si>
    <t>VPBFC/CCTG-16210/2023</t>
  </si>
  <si>
    <t>VPBFC/CCTG-16134/2023</t>
  </si>
  <si>
    <t>CONG TY CO PHAN BAO BI BIEN HOA</t>
  </si>
  <si>
    <t>VPBFC/CCTG-16135/2023</t>
  </si>
  <si>
    <t>VPBFC/CCTG-16133/2023</t>
  </si>
  <si>
    <t>VPBFC/CCTG-15988/2023</t>
  </si>
  <si>
    <t>VPBFC/CCTG-16059/2023</t>
  </si>
  <si>
    <t>VPBFC/CCTG-15999/2023</t>
  </si>
  <si>
    <t>VPBFC/CCTG-16068/2023</t>
  </si>
  <si>
    <t>VPBFC/CCTG-16069/2023</t>
  </si>
  <si>
    <t>VPBFC/CCTG-16031/2023</t>
  </si>
  <si>
    <t>VPBFC/TGCKH-4272/2023</t>
  </si>
  <si>
    <t>VPBFC/CCTG-16102/2023</t>
  </si>
  <si>
    <t>VPBFC/CCTG-16094/2023</t>
  </si>
  <si>
    <t>VPBFC/CCTG-16087/2023</t>
  </si>
  <si>
    <t>VPBFC/CCTG-16141/2023</t>
  </si>
  <si>
    <t>VPBFC/TGCKH-4267/2023</t>
  </si>
  <si>
    <t>VPBFC/CCTG-16180/2023</t>
  </si>
  <si>
    <t>NGAN HANG TMCP BAN VIET</t>
  </si>
  <si>
    <t>VPBFC/CCTG-16013/2023</t>
  </si>
  <si>
    <t>VPBFC/TGCKH-3995/2023</t>
  </si>
  <si>
    <t>VPBFC/CCTG-16212/2023</t>
  </si>
  <si>
    <t>CONG TY CO PHAN CANG DOAN XA</t>
  </si>
  <si>
    <t>VPBFC/CCTG-16174/2023</t>
  </si>
  <si>
    <t>VPBFC/CCTG-16175/2023</t>
  </si>
  <si>
    <t>VPBFC/CCTG-16096/2023</t>
  </si>
  <si>
    <t>VPBFC/CCTG-16064/2023</t>
  </si>
  <si>
    <t>VPBFC/CCTG-16177/2023</t>
  </si>
  <si>
    <t>VPBFC/CCTG-15992/2023</t>
  </si>
  <si>
    <t>VPBFC/CCTG-16062/2023</t>
  </si>
  <si>
    <t>VPBFC/CCTG-16079/2023</t>
  </si>
  <si>
    <t>VPBFC/CCTG-16078/2023</t>
  </si>
  <si>
    <t>VPBFC/CCTG-16006/2023</t>
  </si>
  <si>
    <t>VPBFC/CCTG-16009/2023</t>
  </si>
  <si>
    <t>VPBFC/CCTG-15993/2023</t>
  </si>
  <si>
    <t>VPBFC/CCTG-16190/2023</t>
  </si>
  <si>
    <t>VPBFC/CCTG-16014/2023</t>
  </si>
  <si>
    <t>VPBFC/CCTG-16156/2023</t>
  </si>
  <si>
    <t>VPBFC/CCTG-16070/2023</t>
  </si>
  <si>
    <t>CONG TY CO PHAN VPID VINH PHUC</t>
  </si>
  <si>
    <t>VPBFC/TGCKH-4257/2023</t>
  </si>
  <si>
    <t>VPBFC/CCTG-16073/2023</t>
  </si>
  <si>
    <t>VPBFC/CCTG-15994/2023</t>
  </si>
  <si>
    <t>VPBFC/CCTG-16189/2023</t>
  </si>
  <si>
    <t>VPBFC/CCTG-16097/2023</t>
  </si>
  <si>
    <t>VPBFC/CCTG-16060/2023</t>
  </si>
  <si>
    <t>VPBFC/CCTG-16185/2023</t>
  </si>
  <si>
    <t>VPBFC/CCTG-16005/2023</t>
  </si>
  <si>
    <t>VPBFC/CCTG-16061/2023</t>
  </si>
  <si>
    <t>VPBFC/CCTG-16022/2023</t>
  </si>
  <si>
    <t>VPBFC/CCTG-16065/2023</t>
  </si>
  <si>
    <t>VPBFC/CCTG-16103/2023</t>
  </si>
  <si>
    <t>VPBFC/CCTG-16176/2023</t>
  </si>
  <si>
    <t>VPBFC/CCTG-16132/2023</t>
  </si>
  <si>
    <t>VPBFC/CCTG-16109/2023</t>
  </si>
  <si>
    <t>VPBFC/CCTG-16110/2023</t>
  </si>
  <si>
    <t>VPBFC/CCTG-16114/2023</t>
  </si>
  <si>
    <t>VPBFC/CCTG-16201/2023</t>
  </si>
  <si>
    <t>VPBFC/CCTG-16075/2023</t>
  </si>
  <si>
    <t>VPBFC/CCTG-16012/2023</t>
  </si>
  <si>
    <t>VPBFC/CCTG-16203/2023</t>
  </si>
  <si>
    <t>VPBFC/CCTG-15989/2023</t>
  </si>
  <si>
    <t>VPBFC/CCTG-15975/2023</t>
  </si>
  <si>
    <t>VPBFC/CCTG-16147/2023</t>
  </si>
  <si>
    <t>VPBFC/CCTG-16101/2023</t>
  </si>
  <si>
    <t>VPBFC/CCTG-16100/2023</t>
  </si>
  <si>
    <t>VPBFC/CCTG-16074/2023</t>
  </si>
  <si>
    <t>VPBFC/CCTG-16213/2023</t>
  </si>
  <si>
    <t>VPBFC/CCTG-16195/2023</t>
  </si>
  <si>
    <t>VPBFC/CCTG-16000/2023</t>
  </si>
  <si>
    <t>VPBFC/CCTG-16004/2023</t>
  </si>
  <si>
    <t>VPBFC/CCTG-16016/2023</t>
  </si>
  <si>
    <t>VPBFC/CCTG-16015/2023</t>
  </si>
  <si>
    <t>VPBFC/CCTG-16148/2023</t>
  </si>
  <si>
    <t>VPBFC/CCTG-16051/2023</t>
  </si>
  <si>
    <t>VPBFC/TGCKH-1744/2018</t>
  </si>
  <si>
    <t>CONG TY CO PHAN THEP POVINA</t>
  </si>
  <si>
    <t>VPBFC/CCTG-15980/2023</t>
  </si>
  <si>
    <t>VPBFC/CCTG-16010/2023</t>
  </si>
  <si>
    <t>VPBFC/CCTG-16192/2023</t>
  </si>
  <si>
    <t>VPBFC/CCTG-16198/2023</t>
  </si>
  <si>
    <t>VPBFC/CCTG-15996/2023</t>
  </si>
  <si>
    <t>VPBFC/CCTG-16104/2023</t>
  </si>
  <si>
    <t>VPBFC/TGCKH-4268/2023</t>
  </si>
  <si>
    <t>VPBFC/CCTG-16214/2023</t>
  </si>
  <si>
    <t>VPBFC/CCTG-16056/2023</t>
  </si>
  <si>
    <t>VPBFC/CCTG-16082/2023</t>
  </si>
  <si>
    <t>VPBFC/CCTG-16067/2023</t>
  </si>
  <si>
    <t>VPBFC/CCTG-16170/2023</t>
  </si>
  <si>
    <t>VPBFC/CCTG-16209/2023</t>
  </si>
  <si>
    <t>VPBFC/CCTG-16136/2023</t>
  </si>
  <si>
    <t>VPBFC/TGCKH-4277/2023</t>
  </si>
  <si>
    <t>VPBFC/CCTG-16186/2023</t>
  </si>
  <si>
    <t>VPBFC/CCTG-16205/2023</t>
  </si>
  <si>
    <t>VPBFC/CCTG-16197/2023</t>
  </si>
  <si>
    <t>VPBFC/CCTG-15987/2023</t>
  </si>
  <si>
    <t>CONG TY CO PHAN MATEXIM THANG LONG</t>
  </si>
  <si>
    <t>VPBFC/CCTG-16017/2023</t>
  </si>
  <si>
    <t>VPBFC/CCTG-16055/2023</t>
  </si>
  <si>
    <t>VPBFC/CCTG-15995/2023</t>
  </si>
  <si>
    <t>VPBFC/TGCKH-4262/2023</t>
  </si>
  <si>
    <t>VPBFC/CCTG-16211/2023</t>
  </si>
  <si>
    <t>VPBFC/CCTG-16139/2023</t>
  </si>
  <si>
    <t>VPBFC/CCTG-16194/2023</t>
  </si>
  <si>
    <t>VPBFC/CCTG-16076/2023</t>
  </si>
  <si>
    <t>VPBFC/CCTG-16083/2023</t>
  </si>
  <si>
    <t>VPBFC/CCTG-15976/2023</t>
  </si>
  <si>
    <t>VPBFC/CCTG-16172/2023</t>
  </si>
  <si>
    <t>VPBFC/CCTG-16184/2023</t>
  </si>
  <si>
    <t>VPBFC/CCTG-16066/2023</t>
  </si>
  <si>
    <t>VPBFC/TGCKH-4273/2023</t>
  </si>
  <si>
    <t>VPBFC/CCTG-16159/2023</t>
  </si>
  <si>
    <t>VPBFC/CCTG-16155/2023</t>
  </si>
  <si>
    <t>VPBFC/CCTG-16137/2023</t>
  </si>
  <si>
    <t>VPBFC/CCTG-16124/2023</t>
  </si>
  <si>
    <t>VPBFC/TGCKH-4276/2023</t>
  </si>
  <si>
    <t>VPBFC/CCTG-16001/2023</t>
  </si>
  <si>
    <t>VPBFC/CCTG-16071/2023</t>
  </si>
  <si>
    <t>VPBFC/CCTG-16146/2023</t>
  </si>
  <si>
    <t>VPBFC/TGCKH-4254/2023</t>
  </si>
  <si>
    <t>VPBFC/CCTG-16002/2023</t>
  </si>
  <si>
    <t>VPBFC/CCTG-16003/2023</t>
  </si>
  <si>
    <t>VPBFC/CCTG-15997/2023</t>
  </si>
  <si>
    <t>VPBFC/CCTG-16252/2023</t>
  </si>
  <si>
    <t>VPBFC/CCTG-16052/2023</t>
  </si>
  <si>
    <t>VPBFC/CCTG-16182/2023</t>
  </si>
  <si>
    <t>VPBFC/CCTG-16058/2023</t>
  </si>
  <si>
    <t>VPBFC/TGCKH-4280/2023</t>
  </si>
  <si>
    <t>VPBFC/TGCKH-4003/2023</t>
  </si>
  <si>
    <t>VPBFC/CCTG-16007/2023</t>
  </si>
  <si>
    <t>VPBFC/CCTG-16008/2023</t>
  </si>
  <si>
    <t>VPBFC/CCTG-15998/2023</t>
  </si>
  <si>
    <t>VPBFC/CCTG-16011/2023</t>
  </si>
  <si>
    <t>VPBFC/TGCKH-4263/2023</t>
  </si>
  <si>
    <t>VPBFC/CCTG-15972/2023</t>
  </si>
  <si>
    <t>VPBFC/CCTG-16418/2023</t>
  </si>
  <si>
    <t>VPBFC/CCTG-16363/2023</t>
  </si>
  <si>
    <t>VPBFC/CCTG-16435/2023</t>
  </si>
  <si>
    <t>VPBFC/CCTG-16439/2023</t>
  </si>
  <si>
    <t>VPBFC/CCTG-16374/2023</t>
  </si>
  <si>
    <t>VPBFC/CCTG-16352/2023</t>
  </si>
  <si>
    <t>VPBFC/CCTG-16348/2023</t>
  </si>
  <si>
    <t>VPBFC/CCTG-16362/2023</t>
  </si>
  <si>
    <t>VPBFC/CCTG-16430/2023</t>
  </si>
  <si>
    <t>VPBFC/CCTG-16359/2023</t>
  </si>
  <si>
    <t>VPBFC/CCTG-16373/2023</t>
  </si>
  <si>
    <t>VPBFC/CCTG-16454/2023</t>
  </si>
  <si>
    <t>VPBFC/CCTG-16365/2023</t>
  </si>
  <si>
    <t>VPBFC/CCTG-16394/2023</t>
  </si>
  <si>
    <t>CONG TY CO PHAN GAC TA</t>
  </si>
  <si>
    <t>VPBFC/CCTG-16419/2023</t>
  </si>
  <si>
    <t>VPBFC/CCTG-16330/2023</t>
  </si>
  <si>
    <t>VPBFC/CCTG-16366/2023</t>
  </si>
  <si>
    <t>VPBFC/CCTG-16447/2023</t>
  </si>
  <si>
    <t>VPBFC/CCTG-16442/2023</t>
  </si>
  <si>
    <t>VPBFC/CCTG-16424/2023</t>
  </si>
  <si>
    <t>VPBFC/CCTG-16450/2023</t>
  </si>
  <si>
    <t>VPBFC/CCTG-16444/2023</t>
  </si>
  <si>
    <t>VPBFC/CCTG-16443/2023</t>
  </si>
  <si>
    <t>VPBFC/CCTG-16452/2023</t>
  </si>
  <si>
    <t>VPBFC/CCTG-16392/2023</t>
  </si>
  <si>
    <t>VPBFC/CCTG-16391/2023</t>
  </si>
  <si>
    <t>VPBFC/CCTG-16335/2023</t>
  </si>
  <si>
    <t>VPBFC/CCTG-16353/2023</t>
  </si>
  <si>
    <t>VPBFC/CCTG-16449/2023</t>
  </si>
  <si>
    <t>VPBFC/CCTG-16372/2023</t>
  </si>
  <si>
    <t>VPBFC/TGCKH-4287/2023</t>
  </si>
  <si>
    <t>VPBFC/TGCKH-4289/2023</t>
  </si>
  <si>
    <t>VPBFC/TGCKH-4288/2023</t>
  </si>
  <si>
    <t>VPBFC/CCTG-16357/2023</t>
  </si>
  <si>
    <t>VPBFC/CCTG-16446/2023</t>
  </si>
  <si>
    <t>VPBFC/TGCKH-4189/2023</t>
  </si>
  <si>
    <t>VPBFC/CCTG-16369/2023</t>
  </si>
  <si>
    <t>VPBFC/CCTG-16368/2023</t>
  </si>
  <si>
    <t>VPBFC/CCTG-16396/2023</t>
  </si>
  <si>
    <t>VPBFC/CCTG-16383/2023</t>
  </si>
  <si>
    <t>VPBFC/CCTG-16371/2023</t>
  </si>
  <si>
    <t>VPBFC/CCTG-16364/2023</t>
  </si>
  <si>
    <t>VPBFC/CCTG-16436/2023</t>
  </si>
  <si>
    <t>VPBFC/CCTG-16438/2023</t>
  </si>
  <si>
    <t>VPBFC/CCTG-16427/2023</t>
  </si>
  <si>
    <t>VPBFC/CCTG-16426/2023</t>
  </si>
  <si>
    <t>VPBFC/CCTG-16370/2023</t>
  </si>
  <si>
    <t>VPBFC/CCTG-16441/2023</t>
  </si>
  <si>
    <t>VPBFC/CCTG-16367/2023</t>
  </si>
  <si>
    <t>VPBFC/CCTG-16334/2023</t>
  </si>
  <si>
    <t>VPBFC/CCTG-16341/2023</t>
  </si>
  <si>
    <t>VPBFC/CCTG-16421/2023</t>
  </si>
  <si>
    <t>VPBFC/CCTG-16351/2023</t>
  </si>
  <si>
    <t>VPBFC/CCTG-16350/2023</t>
  </si>
  <si>
    <t>VPBFC/TGCKH-4286/2023</t>
  </si>
  <si>
    <t>VPBFC/CCTG-16390/2023</t>
  </si>
  <si>
    <t>VPBFC/CCTG-16420/2023</t>
  </si>
  <si>
    <t>VPBFC/CCTG-16440/2023</t>
  </si>
  <si>
    <t>VPBFC/CCTG-16445/2023</t>
  </si>
  <si>
    <t>VPBFC/CCTG-16333/2023</t>
  </si>
  <si>
    <t>CONG TY CO PHAN THIEN HA KAMEDA</t>
  </si>
  <si>
    <t>VPBFC/CCTG-16376/2023</t>
  </si>
  <si>
    <t>VPBFC/TGCKH-4300/2023</t>
  </si>
  <si>
    <t>VPBFC/CCTG-16453/2023</t>
  </si>
  <si>
    <t>VPBFC/CCTG-16455/2023</t>
  </si>
  <si>
    <t>VPBFC/CCTG-16382/2023</t>
  </si>
  <si>
    <t>VPBFC/CCTG-16401/2023</t>
  </si>
  <si>
    <t>VPBFC/TGCKH-4297/2023</t>
  </si>
  <si>
    <t>CONG TY CO PHAN TAP DOAN VITTO</t>
  </si>
  <si>
    <t>VPBFC/CCTG-16315/2023</t>
  </si>
  <si>
    <t>VPBFC/CCTG-16416/2023</t>
  </si>
  <si>
    <t>VPBFC/CCTG-16355/2023</t>
  </si>
  <si>
    <t>VPBFC/CCTG-16320/2023</t>
  </si>
  <si>
    <t>VPBFC/CCTG-16360/2023</t>
  </si>
  <si>
    <t>VPBFC/CCTG-16400/2023</t>
  </si>
  <si>
    <t>VPBFC/TGCKH-4296/2023</t>
  </si>
  <si>
    <t>CONG TY TNHH THINH KIEN</t>
  </si>
  <si>
    <t>VPBFC/TGCKH-4295/2023</t>
  </si>
  <si>
    <t>VPBFC/CCTG-16410/2023</t>
  </si>
  <si>
    <t>VPBFC/CCTG-16409/2023</t>
  </si>
  <si>
    <t>VPBFC/CCTG-16397/2023</t>
  </si>
  <si>
    <t>VPBFC/CCTG-16414/2023</t>
  </si>
  <si>
    <t>VPBFC/CCTG-16387/2023</t>
  </si>
  <si>
    <t>VPBFC/CCTG-16405/2023</t>
  </si>
  <si>
    <t>VPBFC/CCTG-16354/2023</t>
  </si>
  <si>
    <t>VPBFC/CCTG-16413/2023</t>
  </si>
  <si>
    <t>VPBFC/CCTG-16386/2023</t>
  </si>
  <si>
    <t>VPBFC/CCTG-16417/2023</t>
  </si>
  <si>
    <t>VPBFC/CCTG-16327/2023</t>
  </si>
  <si>
    <t>VPBFC/CCTG-16326/2023</t>
  </si>
  <si>
    <t>VPBFC/CCTG-16325/2023</t>
  </si>
  <si>
    <t>VPBFC/CCTG-16398/2023</t>
  </si>
  <si>
    <t>VPBFC/CCTG-16389/2023</t>
  </si>
  <si>
    <t>VPBFC/CCTG-16423/2023</t>
  </si>
  <si>
    <t>VPBFC/CCTG-16361/2023</t>
  </si>
  <si>
    <t>VPBFC/CCTG-16388/2023</t>
  </si>
  <si>
    <t>VPBFC/CCTG-16385/2023</t>
  </si>
  <si>
    <t>VPBFC/CCTG-16358/2023</t>
  </si>
  <si>
    <t>VPBFC/TGCKH-4301/2023</t>
  </si>
  <si>
    <t>VPBFC/CCTG-16349/2023</t>
  </si>
  <si>
    <t>VPBFC/CCTG-16395/2023</t>
  </si>
  <si>
    <t>VPBFC/TGCKH-4305/2023</t>
  </si>
  <si>
    <t>VPBFC/TGCKH-4303/2023</t>
  </si>
  <si>
    <t>VPBFC/TGCKH-4304/2023</t>
  </si>
  <si>
    <t>VPBFC/TGCKH-4306/2023</t>
  </si>
  <si>
    <t>VPBFC/CCTG-16393/2023</t>
  </si>
  <si>
    <t>VPBFC/CCTG-16412/2023</t>
  </si>
  <si>
    <t>VPBFC/CCTG-16411/2023</t>
  </si>
  <si>
    <t>VPBFC/CCTG-16356/2023</t>
  </si>
  <si>
    <t>VPBFC/CCTG-16332/2023</t>
  </si>
  <si>
    <t>VPBFC/CCTG-16324/2023</t>
  </si>
  <si>
    <t>VPBFC/CCTG-16404/2023</t>
  </si>
  <si>
    <t>VPBFC/CCTG-16384/2023</t>
  </si>
  <si>
    <t>VPBFC/CCTG-16340/2023</t>
  </si>
  <si>
    <t>VPBFC/CCTG-16331/2023</t>
  </si>
  <si>
    <t>VPBFC/CCTG-16415/2023</t>
  </si>
  <si>
    <t>VPBFC/CCTG-16343/2023</t>
  </si>
  <si>
    <t>VPBFC/CCTG-16345/2023</t>
  </si>
  <si>
    <t>VPBFC/CCTG-16379/2023</t>
  </si>
  <si>
    <t>VPBFC/CCTG-16380/2023</t>
  </si>
  <si>
    <t>VPBFC/CCTG-16428/2023</t>
  </si>
  <si>
    <t>VPBFC/CCTG-16429/2023</t>
  </si>
  <si>
    <t>CONG TY CO PHAN DAU TU THUONG MAI AN DAN HA NOI</t>
  </si>
  <si>
    <t>VPBFC/CCTG-16425/2023</t>
  </si>
  <si>
    <t>VPBFC/CCTG-16346/2023</t>
  </si>
  <si>
    <t>VPBFC/CCTG-16408/2023</t>
  </si>
  <si>
    <t>VPBFC/TGCKH-4314/2023</t>
  </si>
  <si>
    <t>VPBFC/TGCKH-4313/2023</t>
  </si>
  <si>
    <t>VPBFC/CCTG-16451/2023</t>
  </si>
  <si>
    <t>VPBFC/CCTG-16437/2023</t>
  </si>
  <si>
    <t>VPBFC/TGCKH-4302/2023</t>
  </si>
  <si>
    <t>VPBFC/CCTG-16422/2023</t>
  </si>
  <si>
    <t>VPBFC/CCTG-16431/2023</t>
  </si>
  <si>
    <t>VPBFC/CCTG-16432/2023</t>
  </si>
  <si>
    <t>VPBFC/CCTG-16377/2023</t>
  </si>
  <si>
    <t>VPBFC/CCTG-16433/2023</t>
  </si>
  <si>
    <t>VPBFC/CCTG-16329/2023</t>
  </si>
  <si>
    <t>VPBFC/CCTG-16434/2023</t>
  </si>
  <si>
    <t>VPBFC/CCTG-16378/2023</t>
  </si>
  <si>
    <t>VPBFC/CCTG-16328/2023</t>
  </si>
  <si>
    <t>VPBFC/TGCKH-4311/2023</t>
  </si>
  <si>
    <t>VPBFC/CCTG-16342/2023</t>
  </si>
  <si>
    <t>VPBFC/CCTG-16336/2023</t>
  </si>
  <si>
    <t>VPBFC/CCTG-16337/2023</t>
  </si>
  <si>
    <t>VPBFC/CCTG-16381/2023</t>
  </si>
  <si>
    <t>VPBFC/CCTG-16375/2023</t>
  </si>
  <si>
    <t>VPBFC/CCTG-16276/2023</t>
  </si>
  <si>
    <t>VPBFC/CCTG-16049/2023</t>
  </si>
  <si>
    <t>VPBFC/CCTG-15985/2023</t>
  </si>
  <si>
    <t>VPBFC/CCTG-16226/2023</t>
  </si>
  <si>
    <t>VPBFC/CCTG-16275/2023</t>
  </si>
  <si>
    <t>VPBFC/CCTG-16235/2023</t>
  </si>
  <si>
    <t>VPBFC/CCTG-16227/2023</t>
  </si>
  <si>
    <t>VPBFC/TGCKH-4265/2023</t>
  </si>
  <si>
    <t>VPBFC/CCTG-16048/2023</t>
  </si>
  <si>
    <t>VPBFC/CCTG-16047/2023</t>
  </si>
  <si>
    <t>VPBFC/CCTG-16026/2023</t>
  </si>
  <si>
    <t>VPBFC/CCTG-16225/2023</t>
  </si>
  <si>
    <t>VPBFC/CCTG-16220/2023</t>
  </si>
  <si>
    <t>VPBFC/CCTG-16045/2023</t>
  </si>
  <si>
    <t>VPBFC/CCTG-16232/2023</t>
  </si>
  <si>
    <t>VPBFC/CCTG-16044/2023</t>
  </si>
  <si>
    <t>VPBFC/CCTG-16221/2023</t>
  </si>
  <si>
    <t>VPBFC/CCTG-16229/2023</t>
  </si>
  <si>
    <t>VPBFC/CCTG-16222/2023</t>
  </si>
  <si>
    <t>VPBFC/CCTG-16028/2023</t>
  </si>
  <si>
    <t>VPBFC/CCTG-16228/2023</t>
  </si>
  <si>
    <t>CONG TY TNHH RUBIK TOP</t>
  </si>
  <si>
    <t>VPBFC/CCTG-16029/2023</t>
  </si>
  <si>
    <t>VPBFC/CCTG-16025/2023</t>
  </si>
  <si>
    <t>VPBFC/CCTG-16041/2023</t>
  </si>
  <si>
    <t>VPBFC/CCTG-16233/2023</t>
  </si>
  <si>
    <t>VPBFC/CCTG-16230/2023</t>
  </si>
  <si>
    <t>VPBFC/CCTG-16234/2023</t>
  </si>
  <si>
    <t>VPBFC/CCTG-16231/2023</t>
  </si>
  <si>
    <t>VPBFC/CCTG-16027/2023</t>
  </si>
  <si>
    <t>VPBFC/CCTG-16219/2023</t>
  </si>
  <si>
    <t>VPBFC/CCTG-16223/2023</t>
  </si>
  <si>
    <t>VPBFC/TGCKH-2363/2018</t>
  </si>
  <si>
    <t>VPBFC/CCTG-16046/2023</t>
  </si>
  <si>
    <t>Jan</t>
  </si>
  <si>
    <t>31-Jan</t>
  </si>
  <si>
    <t>Feb</t>
  </si>
  <si>
    <t>29-Feb</t>
  </si>
  <si>
    <t>Mar</t>
  </si>
  <si>
    <t>31-Mar</t>
  </si>
  <si>
    <t>Apr</t>
  </si>
  <si>
    <t>30-Apr</t>
  </si>
  <si>
    <t>May</t>
  </si>
  <si>
    <t>31-May</t>
  </si>
  <si>
    <t>Jun</t>
  </si>
  <si>
    <t>30-Jun</t>
  </si>
  <si>
    <t>Jul</t>
  </si>
  <si>
    <t>31-Jul</t>
  </si>
  <si>
    <t>Aug</t>
  </si>
  <si>
    <t>31-Aug</t>
  </si>
  <si>
    <t>Sep</t>
  </si>
  <si>
    <t>30-Sep</t>
  </si>
  <si>
    <t>Oct</t>
  </si>
  <si>
    <t>31-Oct</t>
  </si>
  <si>
    <t>Nov</t>
  </si>
  <si>
    <t>30-Nov</t>
  </si>
  <si>
    <t>Dec</t>
  </si>
  <si>
    <t>31-Dec</t>
  </si>
  <si>
    <t>Sum of VND_AMT</t>
  </si>
  <si>
    <t>year_valid</t>
  </si>
  <si>
    <t>ENR 2024</t>
  </si>
  <si>
    <t>Attrition new 2024</t>
  </si>
  <si>
    <t>WEIGHT</t>
  </si>
  <si>
    <t>02-Jan</t>
  </si>
  <si>
    <t>03-Jan</t>
  </si>
  <si>
    <t>04-Jan</t>
  </si>
  <si>
    <t>05-Jan</t>
  </si>
  <si>
    <t>08-Jan</t>
  </si>
  <si>
    <t>10-Jan</t>
  </si>
  <si>
    <t>11-Jan</t>
  </si>
  <si>
    <t>12-Jan</t>
  </si>
  <si>
    <t>15-Jan</t>
  </si>
  <si>
    <t>16-Jan</t>
  </si>
  <si>
    <t>17-Jan</t>
  </si>
  <si>
    <t>18-Jan</t>
  </si>
  <si>
    <t>19-Jan</t>
  </si>
  <si>
    <t>22-Jan</t>
  </si>
  <si>
    <t>23-Jan</t>
  </si>
  <si>
    <t>24-Jan</t>
  </si>
  <si>
    <t>25-Jan</t>
  </si>
  <si>
    <t>26-Jan</t>
  </si>
  <si>
    <t>29-Jan</t>
  </si>
  <si>
    <t>30-Jan</t>
  </si>
  <si>
    <t>01-Feb</t>
  </si>
  <si>
    <t>02-Feb</t>
  </si>
  <si>
    <t>05-Feb</t>
  </si>
  <si>
    <t>06-Feb</t>
  </si>
  <si>
    <t>07-Feb</t>
  </si>
  <si>
    <t>08-Feb</t>
  </si>
  <si>
    <t>09-Feb</t>
  </si>
  <si>
    <t>19-Feb</t>
  </si>
  <si>
    <t>20-Feb</t>
  </si>
  <si>
    <t>21-Feb</t>
  </si>
  <si>
    <t>22-Feb</t>
  </si>
  <si>
    <t>23-Feb</t>
  </si>
  <si>
    <t>26-Feb</t>
  </si>
  <si>
    <t>27-Feb</t>
  </si>
  <si>
    <t>28-Feb</t>
  </si>
  <si>
    <t>01-Mar</t>
  </si>
  <si>
    <t>04-Mar</t>
  </si>
  <si>
    <t>05-Mar</t>
  </si>
  <si>
    <t>06-Mar</t>
  </si>
  <si>
    <t>07-Mar</t>
  </si>
  <si>
    <t>08-Mar</t>
  </si>
  <si>
    <t>11-Mar</t>
  </si>
  <si>
    <t>13-Mar</t>
  </si>
  <si>
    <t>14-Mar</t>
  </si>
  <si>
    <t>15-Mar</t>
  </si>
  <si>
    <t>18-Mar</t>
  </si>
  <si>
    <t>19-Mar</t>
  </si>
  <si>
    <t>20-Mar</t>
  </si>
  <si>
    <t>21-Mar</t>
  </si>
  <si>
    <t>22-Mar</t>
  </si>
  <si>
    <t>25-Mar</t>
  </si>
  <si>
    <t>26-Mar</t>
  </si>
  <si>
    <t>27-Mar</t>
  </si>
  <si>
    <t>28-Mar</t>
  </si>
  <si>
    <t>29-Mar</t>
  </si>
  <si>
    <t>01-Apr</t>
  </si>
  <si>
    <t>02-Apr</t>
  </si>
  <si>
    <t>03-Apr</t>
  </si>
  <si>
    <t>04-Apr</t>
  </si>
  <si>
    <t>05-Apr</t>
  </si>
  <si>
    <t>08-Apr</t>
  </si>
  <si>
    <t>09-Apr</t>
  </si>
  <si>
    <t>10-Apr</t>
  </si>
  <si>
    <t>11-Apr</t>
  </si>
  <si>
    <t>12-Apr</t>
  </si>
  <si>
    <t>15-Apr</t>
  </si>
  <si>
    <t>16-Apr</t>
  </si>
  <si>
    <t>17-Apr</t>
  </si>
  <si>
    <t>19-Apr</t>
  </si>
  <si>
    <t>22-Apr</t>
  </si>
  <si>
    <t>23-Apr</t>
  </si>
  <si>
    <t>24-Apr</t>
  </si>
  <si>
    <t>25-Apr</t>
  </si>
  <si>
    <t>26-Apr</t>
  </si>
  <si>
    <t>02-May</t>
  </si>
  <si>
    <t>06-May</t>
  </si>
  <si>
    <t>07-May</t>
  </si>
  <si>
    <t>08-May</t>
  </si>
  <si>
    <t>09-May</t>
  </si>
  <si>
    <t>10-May</t>
  </si>
  <si>
    <t>13-May</t>
  </si>
  <si>
    <t>14-May</t>
  </si>
  <si>
    <t>15-May</t>
  </si>
  <si>
    <t>16-May</t>
  </si>
  <si>
    <t>17-May</t>
  </si>
  <si>
    <t>20-May</t>
  </si>
  <si>
    <t>21-May</t>
  </si>
  <si>
    <t>22-May</t>
  </si>
  <si>
    <t>23-May</t>
  </si>
  <si>
    <t>24-May</t>
  </si>
  <si>
    <t>27-May</t>
  </si>
  <si>
    <t>28-May</t>
  </si>
  <si>
    <t>29-May</t>
  </si>
  <si>
    <t>30-May</t>
  </si>
  <si>
    <t>03-Jun</t>
  </si>
  <si>
    <t>04-Jun</t>
  </si>
  <si>
    <t>05-Jun</t>
  </si>
  <si>
    <t>06-Jun</t>
  </si>
  <si>
    <t>07-Jun</t>
  </si>
  <si>
    <t>10-Jun</t>
  </si>
  <si>
    <t>11-Jun</t>
  </si>
  <si>
    <t>12-Jun</t>
  </si>
  <si>
    <t>13-Jun</t>
  </si>
  <si>
    <t>14-Jun</t>
  </si>
  <si>
    <t>17-Jun</t>
  </si>
  <si>
    <t>18-Jun</t>
  </si>
  <si>
    <t>19-Jun</t>
  </si>
  <si>
    <t>20-Jun</t>
  </si>
  <si>
    <t>21-Jun</t>
  </si>
  <si>
    <t>24-Jun</t>
  </si>
  <si>
    <t>25-Jun</t>
  </si>
  <si>
    <t>26-Jun</t>
  </si>
  <si>
    <t>27-Jun</t>
  </si>
  <si>
    <t>28-Jun</t>
  </si>
  <si>
    <t>01-Jul</t>
  </si>
  <si>
    <t>02-Jul</t>
  </si>
  <si>
    <t>03-Jul</t>
  </si>
  <si>
    <t>04-Jul</t>
  </si>
  <si>
    <t>05-Jul</t>
  </si>
  <si>
    <t>08-Jul</t>
  </si>
  <si>
    <t>09-Jul</t>
  </si>
  <si>
    <t>10-Jul</t>
  </si>
  <si>
    <t>11-Jul</t>
  </si>
  <si>
    <t>12-Jul</t>
  </si>
  <si>
    <t>15-Jul</t>
  </si>
  <si>
    <t>16-Jul</t>
  </si>
  <si>
    <t>17-Jul</t>
  </si>
  <si>
    <t>18-Jul</t>
  </si>
  <si>
    <t>19-Jul</t>
  </si>
  <si>
    <t>22-Jul</t>
  </si>
  <si>
    <t>23-Jul</t>
  </si>
  <si>
    <t>24-Jul</t>
  </si>
  <si>
    <t>25-Jul</t>
  </si>
  <si>
    <t>26-Jul</t>
  </si>
  <si>
    <t>29-Jul</t>
  </si>
  <si>
    <t>30-Jul</t>
  </si>
  <si>
    <t>01-Aug</t>
  </si>
  <si>
    <t>02-Aug</t>
  </si>
  <si>
    <t>05-Aug</t>
  </si>
  <si>
    <t>06-Aug</t>
  </si>
  <si>
    <t>07-Aug</t>
  </si>
  <si>
    <t>08-Aug</t>
  </si>
  <si>
    <t>09-Aug</t>
  </si>
  <si>
    <t>12-Aug</t>
  </si>
  <si>
    <t>13-Aug</t>
  </si>
  <si>
    <t>14-Aug</t>
  </si>
  <si>
    <t>15-Aug</t>
  </si>
  <si>
    <t>16-Aug</t>
  </si>
  <si>
    <t>19-Aug</t>
  </si>
  <si>
    <t>20-Aug</t>
  </si>
  <si>
    <t>21-Aug</t>
  </si>
  <si>
    <t>22-Aug</t>
  </si>
  <si>
    <t>23-Aug</t>
  </si>
  <si>
    <t>26-Aug</t>
  </si>
  <si>
    <t>27-Aug</t>
  </si>
  <si>
    <t>28-Aug</t>
  </si>
  <si>
    <t>29-Aug</t>
  </si>
  <si>
    <t>30-Aug</t>
  </si>
  <si>
    <t>04-Sep</t>
  </si>
  <si>
    <t>05-Sep</t>
  </si>
  <si>
    <t>06-Sep</t>
  </si>
  <si>
    <t>09-Sep</t>
  </si>
  <si>
    <t>11-Sep</t>
  </si>
  <si>
    <t>12-Sep</t>
  </si>
  <si>
    <t>13-Sep</t>
  </si>
  <si>
    <t>16-Sep</t>
  </si>
  <si>
    <t>18-Sep</t>
  </si>
  <si>
    <t>19-Sep</t>
  </si>
  <si>
    <t>20-Sep</t>
  </si>
  <si>
    <t>23-Sep</t>
  </si>
  <si>
    <t>24-Sep</t>
  </si>
  <si>
    <t>25-Sep</t>
  </si>
  <si>
    <t>26-Sep</t>
  </si>
  <si>
    <t>27-Sep</t>
  </si>
  <si>
    <t>01-Oct</t>
  </si>
  <si>
    <t>02-Oct</t>
  </si>
  <si>
    <t>03-Oct</t>
  </si>
  <si>
    <t>04-Oct</t>
  </si>
  <si>
    <t>07-Oct</t>
  </si>
  <si>
    <t>08-Oct</t>
  </si>
  <si>
    <t>09-Oct</t>
  </si>
  <si>
    <t>10-Oct</t>
  </si>
  <si>
    <t>11-Oct</t>
  </si>
  <si>
    <t>14-Oct</t>
  </si>
  <si>
    <t>15-Oct</t>
  </si>
  <si>
    <t>16-Oct</t>
  </si>
  <si>
    <t>17-Oct</t>
  </si>
  <si>
    <t>18-Oct</t>
  </si>
  <si>
    <t>21-Oct</t>
  </si>
  <si>
    <t>22-Oct</t>
  </si>
  <si>
    <t>23-Oct</t>
  </si>
  <si>
    <t>24-Oct</t>
  </si>
  <si>
    <t>25-Oct</t>
  </si>
  <si>
    <t>28-Oct</t>
  </si>
  <si>
    <t>29-Oct</t>
  </si>
  <si>
    <t>30-Oct</t>
  </si>
  <si>
    <t>01-Nov</t>
  </si>
  <si>
    <t>04-Nov</t>
  </si>
  <si>
    <t>06-Nov</t>
  </si>
  <si>
    <t>07-Nov</t>
  </si>
  <si>
    <t>08-Nov</t>
  </si>
  <si>
    <t>11-Nov</t>
  </si>
  <si>
    <t>13-Nov</t>
  </si>
  <si>
    <t>14-Nov</t>
  </si>
  <si>
    <t>15-Nov</t>
  </si>
  <si>
    <t>18-Nov</t>
  </si>
  <si>
    <t>19-Nov</t>
  </si>
  <si>
    <t>20-Nov</t>
  </si>
  <si>
    <t>21-Nov</t>
  </si>
  <si>
    <t>22-Nov</t>
  </si>
  <si>
    <t>25-Nov</t>
  </si>
  <si>
    <t>27-Nov</t>
  </si>
  <si>
    <t>29-Nov</t>
  </si>
  <si>
    <t>02-Dec</t>
  </si>
  <si>
    <t>03-Dec</t>
  </si>
  <si>
    <t>05-Dec</t>
  </si>
  <si>
    <t>06-Dec</t>
  </si>
  <si>
    <t>09-Dec</t>
  </si>
  <si>
    <t>10-Dec</t>
  </si>
  <si>
    <t>11-Dec</t>
  </si>
  <si>
    <t>12-Dec</t>
  </si>
  <si>
    <t>13-Dec</t>
  </si>
  <si>
    <t>16-Dec</t>
  </si>
  <si>
    <t>17-Dec</t>
  </si>
  <si>
    <t>18-Dec</t>
  </si>
  <si>
    <t>19-Dec</t>
  </si>
  <si>
    <t>20-Dec</t>
  </si>
  <si>
    <t>23-Dec</t>
  </si>
  <si>
    <t>24-Dec</t>
  </si>
  <si>
    <t>25-Dec</t>
  </si>
  <si>
    <t>27-Dec</t>
  </si>
  <si>
    <t>30-Dec</t>
  </si>
  <si>
    <t>Months2</t>
  </si>
  <si>
    <t>new_mm</t>
  </si>
  <si>
    <t>original tenor</t>
  </si>
  <si>
    <t>CDD</t>
  </si>
  <si>
    <t>EB CD/D</t>
  </si>
  <si>
    <t>AttritionCDD_port 2024</t>
  </si>
  <si>
    <t>AttritionCDD_new</t>
  </si>
  <si>
    <t>newCDD</t>
  </si>
  <si>
    <t>EB</t>
  </si>
  <si>
    <t>RATE</t>
  </si>
  <si>
    <t xml:space="preserve">EB </t>
  </si>
  <si>
    <t>Offshore loan</t>
  </si>
  <si>
    <t>ENR</t>
  </si>
  <si>
    <t>MMFI</t>
  </si>
  <si>
    <t>fp_estimate</t>
  </si>
  <si>
    <t>product</t>
  </si>
  <si>
    <t>contract_no</t>
  </si>
  <si>
    <t>due_date</t>
  </si>
  <si>
    <t>amount</t>
  </si>
  <si>
    <t>tenor_month</t>
  </si>
  <si>
    <t>interest_rate</t>
  </si>
  <si>
    <t>segment</t>
  </si>
  <si>
    <t>fee</t>
  </si>
  <si>
    <t>cof</t>
  </si>
  <si>
    <t>AVG_2025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</si>
</sst>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_-;\-* #,##0.00_-;_-* &quot;-&quot;??_-;_-@_-"/>
    <numFmt numFmtId="165" formatCode="_-* #,##0_-;\-* #,##0_-;_-* &quot;-&quot;??_-;_-@_-"/>
    <numFmt numFmtId="166" formatCode="0.0"/>
    <numFmt numFmtId="167" formatCode="mm/yyyy"/>
    <numFmt numFmtId="168" formatCode="_-* #,##0.000_-;\-* #,##0.000_-;_-* &quot;-&quot;??_-;_-@_-"/>
    <numFmt numFmtId="169" formatCode="_-* #,##0.0000_-;\-* #,##0.0000_-;_-* &quot;-&quot;??_-;_-@_-"/>
    <numFmt numFmtId="170" formatCode="_(* #,##0.0_);_(* \(#,##0.0\);_(* &quot;-&quot;??_);_(@_)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Segoe UI"/>
      <family val="2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B6424C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 tint="-0.249977111117893"/>
      <name val="Calibri"/>
      <family val="2"/>
      <scheme val="minor"/>
    </font>
    <font>
      <sz val="11"/>
      <color theme="5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4" tint="0.79998168889431442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105">
    <xf numFmtId="0" fontId="0" fillId="0" borderId="0" xfId="0"/>
    <xf numFmtId="14" fontId="0" fillId="0" borderId="1" xfId="0" applyNumberFormat="1" applyBorder="1"/>
    <xf numFmtId="0" fontId="0" fillId="0" borderId="1" xfId="0" applyBorder="1"/>
    <xf numFmtId="0" fontId="2" fillId="0" borderId="0" xfId="0" applyFont="1"/>
    <xf numFmtId="165" fontId="0" fillId="0" borderId="0" xfId="1" applyNumberFormat="1" applyFont="1"/>
    <xf numFmtId="14" fontId="0" fillId="0" borderId="0" xfId="0" applyNumberFormat="1"/>
    <xf numFmtId="165" fontId="0" fillId="0" borderId="1" xfId="1" applyNumberFormat="1" applyFont="1" applyBorder="1"/>
    <xf numFmtId="0" fontId="5" fillId="0" borderId="0" xfId="0" applyFont="1"/>
    <xf numFmtId="0" fontId="6" fillId="2" borderId="0" xfId="0" applyFont="1" applyFill="1"/>
    <xf numFmtId="166" fontId="0" fillId="3" borderId="0" xfId="0" applyNumberFormat="1" applyFill="1"/>
    <xf numFmtId="0" fontId="0" fillId="4" borderId="0" xfId="0" applyFill="1"/>
    <xf numFmtId="14" fontId="0" fillId="4" borderId="0" xfId="0" applyNumberFormat="1" applyFill="1"/>
    <xf numFmtId="165" fontId="0" fillId="4" borderId="0" xfId="1" applyNumberFormat="1" applyFont="1" applyFill="1"/>
    <xf numFmtId="167" fontId="0" fillId="0" borderId="0" xfId="0" applyNumberFormat="1"/>
    <xf numFmtId="165" fontId="0" fillId="0" borderId="0" xfId="0" applyNumberFormat="1"/>
    <xf numFmtId="0" fontId="0" fillId="0" borderId="0" xfId="0" pivotButton="1"/>
    <xf numFmtId="10" fontId="0" fillId="0" borderId="0" xfId="0" applyNumberFormat="1"/>
    <xf numFmtId="165" fontId="2" fillId="0" borderId="1" xfId="1" applyNumberFormat="1" applyFont="1" applyBorder="1"/>
    <xf numFmtId="165" fontId="4" fillId="0" borderId="1" xfId="1" applyNumberFormat="1" applyFont="1" applyBorder="1"/>
    <xf numFmtId="165" fontId="7" fillId="0" borderId="1" xfId="1" applyNumberFormat="1" applyFont="1" applyBorder="1"/>
    <xf numFmtId="9" fontId="0" fillId="0" borderId="0" xfId="2" applyFont="1"/>
    <xf numFmtId="17" fontId="0" fillId="0" borderId="0" xfId="0" applyNumberFormat="1"/>
    <xf numFmtId="14" fontId="2" fillId="5" borderId="2" xfId="0" applyNumberFormat="1" applyFont="1" applyFill="1" applyBorder="1"/>
    <xf numFmtId="165" fontId="0" fillId="0" borderId="0" xfId="1" applyNumberFormat="1" applyFont="1" applyBorder="1"/>
    <xf numFmtId="164" fontId="0" fillId="0" borderId="0" xfId="1" applyFont="1"/>
    <xf numFmtId="168" fontId="0" fillId="0" borderId="1" xfId="1" applyNumberFormat="1" applyFont="1" applyBorder="1"/>
    <xf numFmtId="165" fontId="8" fillId="0" borderId="1" xfId="1" applyNumberFormat="1" applyFont="1" applyBorder="1"/>
    <xf numFmtId="165" fontId="6" fillId="0" borderId="1" xfId="1" applyNumberFormat="1" applyFont="1" applyBorder="1"/>
    <xf numFmtId="164" fontId="0" fillId="6" borderId="0" xfId="1" applyFont="1" applyFill="1"/>
    <xf numFmtId="164" fontId="0" fillId="0" borderId="0" xfId="0" applyNumberFormat="1"/>
    <xf numFmtId="14" fontId="0" fillId="0" borderId="1" xfId="0" applyNumberForma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167" fontId="0" fillId="0" borderId="1" xfId="0" applyNumberFormat="1" applyBorder="1"/>
    <xf numFmtId="165" fontId="0" fillId="6" borderId="1" xfId="1" applyNumberFormat="1" applyFon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9" fontId="0" fillId="0" borderId="1" xfId="0" applyNumberFormat="1" applyBorder="1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165" fontId="2" fillId="7" borderId="1" xfId="1" applyNumberFormat="1" applyFont="1" applyFill="1" applyBorder="1"/>
    <xf numFmtId="165" fontId="0" fillId="7" borderId="1" xfId="1" applyNumberFormat="1" applyFont="1" applyFill="1" applyBorder="1"/>
    <xf numFmtId="0" fontId="0" fillId="7" borderId="0" xfId="0" applyFill="1"/>
    <xf numFmtId="0" fontId="2" fillId="8" borderId="2" xfId="0" applyFont="1" applyFill="1" applyBorder="1"/>
    <xf numFmtId="14" fontId="2" fillId="8" borderId="2" xfId="0" applyNumberFormat="1" applyFont="1" applyFill="1" applyBorder="1"/>
    <xf numFmtId="168" fontId="0" fillId="0" borderId="0" xfId="1" applyNumberFormat="1" applyFont="1"/>
    <xf numFmtId="165" fontId="2" fillId="7" borderId="4" xfId="1" applyNumberFormat="1" applyFont="1" applyFill="1" applyBorder="1"/>
    <xf numFmtId="167" fontId="0" fillId="0" borderId="4" xfId="0" applyNumberFormat="1" applyBorder="1"/>
    <xf numFmtId="0" fontId="0" fillId="0" borderId="4" xfId="0" applyBorder="1"/>
    <xf numFmtId="164" fontId="0" fillId="0" borderId="4" xfId="0" applyNumberForma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3" xfId="0" applyBorder="1"/>
    <xf numFmtId="0" fontId="0" fillId="7" borderId="3" xfId="0" applyFill="1" applyBorder="1"/>
    <xf numFmtId="164" fontId="0" fillId="6" borderId="3" xfId="1" applyFont="1" applyFill="1" applyBorder="1"/>
    <xf numFmtId="167" fontId="0" fillId="0" borderId="5" xfId="0" applyNumberFormat="1" applyBorder="1"/>
    <xf numFmtId="0" fontId="0" fillId="0" borderId="5" xfId="0" applyBorder="1"/>
    <xf numFmtId="164" fontId="0" fillId="0" borderId="5" xfId="0" applyNumberForma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4" fillId="0" borderId="0" xfId="0" applyFont="1"/>
    <xf numFmtId="165" fontId="4" fillId="7" borderId="1" xfId="1" applyNumberFormat="1" applyFont="1" applyFill="1" applyBorder="1"/>
    <xf numFmtId="169" fontId="0" fillId="0" borderId="0" xfId="1" applyNumberFormat="1" applyFont="1"/>
    <xf numFmtId="169" fontId="0" fillId="3" borderId="0" xfId="1" applyNumberFormat="1" applyFont="1" applyFill="1"/>
    <xf numFmtId="170" fontId="4" fillId="0" borderId="0" xfId="1" applyNumberFormat="1" applyFont="1"/>
    <xf numFmtId="14" fontId="0" fillId="7" borderId="0" xfId="0" applyNumberFormat="1" applyFill="1"/>
    <xf numFmtId="0" fontId="0" fillId="0" borderId="6" xfId="0" applyBorder="1"/>
    <xf numFmtId="164" fontId="0" fillId="0" borderId="1" xfId="0" applyNumberFormat="1" applyBorder="1"/>
    <xf numFmtId="165" fontId="2" fillId="0" borderId="7" xfId="1" applyNumberFormat="1" applyFont="1" applyBorder="1"/>
    <xf numFmtId="165" fontId="7" fillId="0" borderId="7" xfId="1" applyNumberFormat="1" applyFont="1" applyBorder="1"/>
    <xf numFmtId="165" fontId="7" fillId="0" borderId="8" xfId="1" applyNumberFormat="1" applyFont="1" applyBorder="1"/>
    <xf numFmtId="0" fontId="0" fillId="0" borderId="9" xfId="0" applyBorder="1"/>
    <xf numFmtId="167" fontId="0" fillId="0" borderId="10" xfId="0" applyNumberFormat="1" applyBorder="1"/>
    <xf numFmtId="167" fontId="0" fillId="0" borderId="11" xfId="0" applyNumberFormat="1" applyBorder="1"/>
    <xf numFmtId="165" fontId="2" fillId="0" borderId="12" xfId="1" applyNumberFormat="1" applyFont="1" applyBorder="1"/>
    <xf numFmtId="165" fontId="0" fillId="0" borderId="12" xfId="1" applyNumberFormat="1" applyFont="1" applyBorder="1"/>
    <xf numFmtId="165" fontId="4" fillId="7" borderId="13" xfId="1" applyNumberFormat="1" applyFont="1" applyFill="1" applyBorder="1"/>
    <xf numFmtId="165" fontId="4" fillId="0" borderId="13" xfId="1" applyNumberFormat="1" applyFont="1" applyBorder="1"/>
    <xf numFmtId="165" fontId="12" fillId="0" borderId="0" xfId="1" applyNumberFormat="1" applyFont="1"/>
    <xf numFmtId="165" fontId="4" fillId="0" borderId="0" xfId="1" applyNumberFormat="1" applyFont="1" applyBorder="1"/>
    <xf numFmtId="0" fontId="4" fillId="0" borderId="1" xfId="0" applyFont="1" applyBorder="1"/>
    <xf numFmtId="164" fontId="4" fillId="0" borderId="1" xfId="0" applyNumberFormat="1" applyFont="1" applyBorder="1"/>
    <xf numFmtId="14" fontId="4" fillId="0" borderId="1" xfId="0" applyNumberFormat="1" applyFont="1" applyBorder="1"/>
    <xf numFmtId="168" fontId="4" fillId="0" borderId="1" xfId="1" applyNumberFormat="1" applyFont="1" applyBorder="1"/>
    <xf numFmtId="0" fontId="13" fillId="0" borderId="1" xfId="0" applyFont="1" applyBorder="1"/>
    <xf numFmtId="165" fontId="13" fillId="0" borderId="1" xfId="1" applyNumberFormat="1" applyFont="1" applyBorder="1"/>
    <xf numFmtId="164" fontId="13" fillId="0" borderId="1" xfId="0" applyNumberFormat="1" applyFont="1" applyBorder="1"/>
    <xf numFmtId="14" fontId="13" fillId="0" borderId="1" xfId="0" applyNumberFormat="1" applyFont="1" applyBorder="1"/>
    <xf numFmtId="0" fontId="13" fillId="0" borderId="0" xfId="0" applyFont="1"/>
    <xf numFmtId="168" fontId="13" fillId="0" borderId="1" xfId="1" applyNumberFormat="1" applyFont="1" applyBorder="1"/>
    <xf numFmtId="11" fontId="0" fillId="0" borderId="0" xfId="0" applyNumberFormat="1"/>
    <xf numFmtId="11" fontId="0" fillId="0" borderId="0" xfId="2" applyNumberFormat="1" applyFont="1"/>
    <xf numFmtId="165" fontId="2" fillId="0" borderId="15" xfId="1" applyNumberFormat="1" applyFont="1" applyBorder="1"/>
    <xf numFmtId="165" fontId="2" fillId="0" borderId="18" xfId="1" applyNumberFormat="1" applyFont="1" applyBorder="1"/>
    <xf numFmtId="165" fontId="0" fillId="0" borderId="4" xfId="1" applyNumberFormat="1" applyFont="1" applyBorder="1"/>
    <xf numFmtId="165" fontId="2" fillId="0" borderId="20" xfId="1" applyNumberFormat="1" applyFont="1" applyBorder="1"/>
    <xf numFmtId="165" fontId="0" fillId="0" borderId="21" xfId="1" applyNumberFormat="1" applyFont="1" applyBorder="1"/>
    <xf numFmtId="0" fontId="0" fillId="0" borderId="21" xfId="0" applyBorder="1"/>
    <xf numFmtId="165" fontId="0" fillId="0" borderId="22" xfId="1" applyNumberFormat="1" applyFont="1" applyBorder="1"/>
    <xf numFmtId="165" fontId="0" fillId="0" borderId="23" xfId="1" applyNumberFormat="1" applyFont="1" applyBorder="1"/>
    <xf numFmtId="0" fontId="2" fillId="0" borderId="14" xfId="0" applyFont="1" applyBorder="1"/>
    <xf numFmtId="165" fontId="2" fillId="0" borderId="4" xfId="1" applyNumberFormat="1" applyFont="1" applyBorder="1"/>
    <xf numFmtId="165" fontId="0" fillId="0" borderId="24" xfId="1" applyNumberFormat="1" applyFont="1" applyBorder="1"/>
    <xf numFmtId="165" fontId="2" fillId="0" borderId="25" xfId="1" applyNumberFormat="1" applyFont="1" applyBorder="1"/>
    <xf numFmtId="165" fontId="0" fillId="0" borderId="26" xfId="1" applyNumberFormat="1" applyFont="1" applyBorder="1"/>
    <xf numFmtId="0" fontId="0" fillId="0" borderId="19" xfId="0" applyBorder="1"/>
    <xf numFmtId="165" fontId="2" fillId="0" borderId="26" xfId="1" applyNumberFormat="1" applyFont="1" applyBorder="1"/>
    <xf numFmtId="165" fontId="0" fillId="0" borderId="27" xfId="1" applyNumberFormat="1" applyFont="1" applyBorder="1"/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</cellXfs>
  <cellStyles count="4">
    <cellStyle name="Comma" xfId="1" builtinId="3"/>
    <cellStyle name="Normal" xfId="0" builtinId="0"/>
    <cellStyle name="Normal 24" xfId="3" xr:uid="{5496154A-1580-4EE2-A43D-62936E1D233B}"/>
    <cellStyle name="Percent" xfId="2" builtinId="5"/>
  </cellStyles>
  <dxfs count="2">
    <dxf>
      <numFmt numFmtId="14" formatCode="0.00%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ng Le Thi Thanh" refreshedDate="45547.578700810183" createdVersion="7" refreshedVersion="7" minRefreshableVersion="3" recordCount="2611" xr:uid="{2D143C91-AB8A-4882-BD81-AEA8FCA50362}">
  <cacheSource type="worksheet">
    <worksheetSource ref="A1:N2612" sheet="ATRITTION 2024"/>
  </cacheSource>
  <cacheFields count="16">
    <cacheField name="PRODUCT" numFmtId="0">
      <sharedItems count="5">
        <s v="MM"/>
        <s v="OFFSHORE LOAN"/>
        <s v="D"/>
        <s v="CD"/>
        <s v="BOND"/>
      </sharedItems>
    </cacheField>
    <cacheField name="CONTRACT_NO" numFmtId="0">
      <sharedItems/>
    </cacheField>
    <cacheField name="VALUE_DATE" numFmtId="14">
      <sharedItems containsSemiMixedTypes="0" containsNonDate="0" containsDate="1" containsString="0" minDate="2021-10-28T00:00:00" maxDate="2024-09-12T00:00:00" count="380">
        <d v="2023-11-17T00:00:00"/>
        <d v="2023-11-15T00:00:00"/>
        <d v="2023-11-22T00:00:00"/>
        <d v="2023-11-20T00:00:00"/>
        <d v="2023-11-24T00:00:00"/>
        <d v="2023-11-16T00:00:00"/>
        <d v="2023-11-14T00:00:00"/>
        <d v="2023-11-21T00:00:00"/>
        <d v="2023-11-23T00:00:00"/>
        <d v="2024-01-29T00:00:00"/>
        <d v="2024-01-24T00:00:00"/>
        <d v="2023-12-06T00:00:00"/>
        <d v="2024-01-12T00:00:00"/>
        <d v="2023-12-25T00:00:00"/>
        <d v="2024-01-19T00:00:00"/>
        <d v="2024-01-17T00:00:00"/>
        <d v="2023-12-04T00:00:00"/>
        <d v="2024-03-13T00:00:00"/>
        <d v="2023-11-27T00:00:00"/>
        <d v="2023-12-20T00:00:00"/>
        <d v="2024-03-04T00:00:00"/>
        <d v="2024-04-22T00:00:00"/>
        <d v="2024-01-11T00:00:00"/>
        <d v="2024-01-15T00:00:00"/>
        <d v="2024-03-12T00:00:00"/>
        <d v="2024-01-22T00:00:00"/>
        <d v="2024-04-02T00:00:00"/>
        <d v="2024-01-23T00:00:00"/>
        <d v="2023-12-01T00:00:00"/>
        <d v="2023-11-28T00:00:00"/>
        <d v="2024-01-05T00:00:00"/>
        <d v="2023-12-27T00:00:00"/>
        <d v="2023-11-29T00:00:00"/>
        <d v="2023-12-22T00:00:00"/>
        <d v="2023-12-08T00:00:00"/>
        <d v="2024-01-16T00:00:00"/>
        <d v="2023-12-05T00:00:00"/>
        <d v="2024-01-18T00:00:00"/>
        <d v="2023-12-26T00:00:00"/>
        <d v="2024-01-25T00:00:00"/>
        <d v="2023-12-28T00:00:00"/>
        <d v="2023-12-18T00:00:00"/>
        <d v="2023-12-29T00:00:00"/>
        <d v="2023-11-30T00:00:00"/>
        <d v="2023-12-21T00:00:00"/>
        <d v="2023-08-10T00:00:00"/>
        <d v="2023-12-07T00:00:00"/>
        <d v="2023-12-19T00:00:00"/>
        <d v="2024-05-02T00:00:00"/>
        <d v="2023-12-11T00:00:00"/>
        <d v="2021-10-28T00:00:00"/>
        <d v="2022-02-07T00:00:00"/>
        <d v="2022-04-19T00:00:00"/>
        <d v="2022-05-12T00:00:00"/>
        <d v="2022-08-04T00:00:00"/>
        <d v="2022-09-23T00:00:00"/>
        <d v="2022-04-25T00:00:00"/>
        <d v="2022-05-27T00:00:00"/>
        <d v="2022-04-29T00:00:00"/>
        <d v="2022-04-28T00:00:00"/>
        <d v="2022-06-14T00:00:00"/>
        <d v="2022-05-26T00:00:00"/>
        <d v="2022-09-12T00:00:00"/>
        <d v="2022-08-03T00:00:00"/>
        <d v="2022-10-24T00:00:00"/>
        <d v="2022-06-07T00:00:00"/>
        <d v="2022-06-10T00:00:00"/>
        <d v="2022-09-20T00:00:00"/>
        <d v="2022-06-27T00:00:00"/>
        <d v="2023-02-24T00:00:00"/>
        <d v="2023-02-23T00:00:00"/>
        <d v="2023-02-21T00:00:00"/>
        <d v="2023-01-27T00:00:00"/>
        <d v="2023-02-20T00:00:00"/>
        <d v="2023-02-27T00:00:00"/>
        <d v="2023-02-09T00:00:00"/>
        <d v="2022-10-10T00:00:00"/>
        <d v="2022-09-28T00:00:00"/>
        <d v="2022-12-01T00:00:00"/>
        <d v="2022-09-09T00:00:00"/>
        <d v="2023-01-05T00:00:00"/>
        <d v="2023-01-11T00:00:00"/>
        <d v="2023-01-09T00:00:00"/>
        <d v="2023-01-16T00:00:00"/>
        <d v="2022-09-15T00:00:00"/>
        <d v="2022-09-30T00:00:00"/>
        <d v="2022-09-05T00:00:00"/>
        <d v="2022-09-16T00:00:00"/>
        <d v="2022-07-25T00:00:00"/>
        <d v="2022-07-19T00:00:00"/>
        <d v="2022-07-01T00:00:00"/>
        <d v="2022-08-22T00:00:00"/>
        <d v="2022-07-20T00:00:00"/>
        <d v="2023-05-15T00:00:00"/>
        <d v="2023-05-16T00:00:00"/>
        <d v="2023-04-17T00:00:00"/>
        <d v="2023-04-13T00:00:00"/>
        <d v="2023-05-08T00:00:00"/>
        <d v="2023-03-21T00:00:00"/>
        <d v="2022-12-08T00:00:00"/>
        <d v="2022-12-22T00:00:00"/>
        <d v="2022-12-23T00:00:00"/>
        <d v="2023-01-03T00:00:00"/>
        <d v="2023-03-16T00:00:00"/>
        <d v="2023-05-05T00:00:00"/>
        <d v="2023-04-28T00:00:00"/>
        <d v="2023-03-02T00:00:00"/>
        <d v="2023-04-20T00:00:00"/>
        <d v="2023-04-24T00:00:00"/>
        <d v="2023-03-03T00:00:00"/>
        <d v="2023-05-04T00:00:00"/>
        <d v="2023-02-07T00:00:00"/>
        <d v="2022-12-30T00:00:00"/>
        <d v="2023-02-08T00:00:00"/>
        <d v="2023-02-02T00:00:00"/>
        <d v="2023-01-06T00:00:00"/>
        <d v="2023-02-10T00:00:00"/>
        <d v="2023-04-14T00:00:00"/>
        <d v="2023-04-18T00:00:00"/>
        <d v="2023-05-09T00:00:00"/>
        <d v="2023-04-03T00:00:00"/>
        <d v="2023-04-19T00:00:00"/>
        <d v="2023-02-28T00:00:00"/>
        <d v="2023-04-05T00:00:00"/>
        <d v="2023-03-07T00:00:00"/>
        <d v="2023-04-27T00:00:00"/>
        <d v="2023-04-07T00:00:00"/>
        <d v="2023-03-30T00:00:00"/>
        <d v="2023-02-17T00:00:00"/>
        <d v="2023-05-11T00:00:00"/>
        <d v="2023-05-10T00:00:00"/>
        <d v="2023-02-13T00:00:00"/>
        <d v="2023-05-12T00:00:00"/>
        <d v="2023-02-14T00:00:00"/>
        <d v="2023-03-31T00:00:00"/>
        <d v="2023-04-04T00:00:00"/>
        <d v="2023-04-25T00:00:00"/>
        <d v="2023-04-10T00:00:00"/>
        <d v="2023-04-21T00:00:00"/>
        <d v="2023-03-20T00:00:00"/>
        <d v="2023-03-08T00:00:00"/>
        <d v="2023-01-18T00:00:00"/>
        <d v="2023-01-04T00:00:00"/>
        <d v="2023-01-13T00:00:00"/>
        <d v="2023-01-17T00:00:00"/>
        <d v="2023-02-01T00:00:00"/>
        <d v="2023-08-02T00:00:00"/>
        <d v="2023-09-27T00:00:00"/>
        <d v="2023-08-24T00:00:00"/>
        <d v="2023-08-17T00:00:00"/>
        <d v="2023-10-09T00:00:00"/>
        <d v="2023-08-30T00:00:00"/>
        <d v="2023-05-31T00:00:00"/>
        <d v="2023-06-13T00:00:00"/>
        <d v="2023-06-01T00:00:00"/>
        <d v="2023-06-08T00:00:00"/>
        <d v="2023-05-29T00:00:00"/>
        <d v="2023-06-26T00:00:00"/>
        <d v="2023-05-26T00:00:00"/>
        <d v="2023-06-16T00:00:00"/>
        <d v="2023-06-05T00:00:00"/>
        <d v="2023-06-22T00:00:00"/>
        <d v="2023-06-02T00:00:00"/>
        <d v="2023-05-24T00:00:00"/>
        <d v="2023-05-30T00:00:00"/>
        <d v="2023-06-30T00:00:00"/>
        <d v="2023-10-03T00:00:00"/>
        <d v="2023-08-18T00:00:00"/>
        <d v="2023-10-02T00:00:00"/>
        <d v="2023-07-20T00:00:00"/>
        <d v="2023-06-29T00:00:00"/>
        <d v="2023-06-07T00:00:00"/>
        <d v="2023-07-11T00:00:00"/>
        <d v="2023-06-20T00:00:00"/>
        <d v="2023-06-12T00:00:00"/>
        <d v="2023-07-13T00:00:00"/>
        <d v="2023-05-23T00:00:00"/>
        <d v="2023-05-18T00:00:00"/>
        <d v="2023-06-14T00:00:00"/>
        <d v="2023-07-05T00:00:00"/>
        <d v="2023-07-10T00:00:00"/>
        <d v="2023-07-14T00:00:00"/>
        <d v="2023-07-06T00:00:00"/>
        <d v="2023-07-26T00:00:00"/>
        <d v="2023-07-25T00:00:00"/>
        <d v="2023-07-19T00:00:00"/>
        <d v="2023-07-17T00:00:00"/>
        <d v="2023-07-21T00:00:00"/>
        <d v="2023-05-17T00:00:00"/>
        <d v="2023-05-22T00:00:00"/>
        <d v="2023-07-07T00:00:00"/>
        <d v="2023-07-12T00:00:00"/>
        <d v="2023-05-19T00:00:00"/>
        <d v="2023-07-28T00:00:00"/>
        <d v="2023-07-24T00:00:00"/>
        <d v="2023-07-18T00:00:00"/>
        <d v="2023-07-27T00:00:00"/>
        <d v="2023-08-31T00:00:00"/>
        <d v="2023-06-06T00:00:00"/>
        <d v="2023-07-04T00:00:00"/>
        <d v="2023-05-25T00:00:00"/>
        <d v="2023-06-23T00:00:00"/>
        <d v="2023-07-03T00:00:00"/>
        <d v="2023-06-27T00:00:00"/>
        <d v="2023-06-09T00:00:00"/>
        <d v="2023-06-15T00:00:00"/>
        <d v="2023-06-19T00:00:00"/>
        <d v="2023-04-26T00:00:00"/>
        <d v="2023-03-28T00:00:00"/>
        <d v="2023-04-06T00:00:00"/>
        <d v="2023-03-29T00:00:00"/>
        <d v="2023-09-06T00:00:00"/>
        <d v="2023-08-28T00:00:00"/>
        <d v="2023-09-07T00:00:00"/>
        <d v="2023-08-15T00:00:00"/>
        <d v="2023-08-14T00:00:00"/>
        <d v="2023-08-25T00:00:00"/>
        <d v="2023-08-22T00:00:00"/>
        <d v="2023-08-11T00:00:00"/>
        <d v="2023-08-04T00:00:00"/>
        <d v="2023-08-16T00:00:00"/>
        <d v="2023-09-05T00:00:00"/>
        <d v="2023-08-03T00:00:00"/>
        <d v="2024-02-23T00:00:00"/>
        <d v="2024-02-22T00:00:00"/>
        <d v="2024-03-11T00:00:00"/>
        <d v="2024-03-22T00:00:00"/>
        <d v="2024-02-16T00:00:00"/>
        <d v="2023-10-12T00:00:00"/>
        <d v="2023-07-31T00:00:00"/>
        <d v="2023-08-07T00:00:00"/>
        <d v="2023-08-08T00:00:00"/>
        <d v="2023-08-01T00:00:00"/>
        <d v="2023-08-21T00:00:00"/>
        <d v="2023-08-23T00:00:00"/>
        <d v="2023-08-09T00:00:00"/>
        <d v="2024-02-26T00:00:00"/>
        <d v="2024-01-02T00:00:00"/>
        <d v="2024-01-03T00:00:00"/>
        <d v="2023-12-12T00:00:00"/>
        <d v="2023-12-15T00:00:00"/>
        <d v="2023-12-14T00:00:00"/>
        <d v="2023-12-13T00:00:00"/>
        <d v="2023-10-05T00:00:00"/>
        <d v="2023-08-29T00:00:00"/>
        <d v="2024-04-19T00:00:00"/>
        <d v="2024-03-25T00:00:00"/>
        <d v="2024-03-29T00:00:00"/>
        <d v="2024-04-03T00:00:00"/>
        <d v="2024-03-26T00:00:00"/>
        <d v="2024-03-14T00:00:00"/>
        <d v="2024-04-09T00:00:00"/>
        <d v="2024-04-08T00:00:00"/>
        <d v="2024-03-28T00:00:00"/>
        <d v="2024-04-24T00:00:00"/>
        <d v="2024-02-05T00:00:00"/>
        <d v="2024-01-26T00:00:00"/>
        <d v="2024-02-28T00:00:00"/>
        <d v="2024-01-30T00:00:00"/>
        <d v="2024-02-19T00:00:00"/>
        <d v="2024-02-20T00:00:00"/>
        <d v="2024-02-29T00:00:00"/>
        <d v="2024-03-01T00:00:00"/>
        <d v="2024-03-05T00:00:00"/>
        <d v="2024-03-18T00:00:00"/>
        <d v="2024-02-01T00:00:00"/>
        <d v="2024-02-02T00:00:00"/>
        <d v="2024-04-26T00:00:00"/>
        <d v="2024-03-08T00:00:00"/>
        <d v="2024-06-17T00:00:00"/>
        <d v="2024-05-22T00:00:00"/>
        <d v="2024-06-18T00:00:00"/>
        <d v="2024-05-28T00:00:00"/>
        <d v="2024-09-06T00:00:00"/>
        <d v="2024-06-25T00:00:00"/>
        <d v="2024-05-17T00:00:00"/>
        <d v="2024-05-21T00:00:00"/>
        <d v="2024-06-19T00:00:00"/>
        <d v="2024-05-03T00:00:00"/>
        <d v="2024-05-24T00:00:00"/>
        <d v="2024-04-04T00:00:00"/>
        <d v="2024-05-13T00:00:00"/>
        <d v="2024-04-17T00:00:00"/>
        <d v="2024-08-20T00:00:00"/>
        <d v="2024-09-09T00:00:00"/>
        <d v="2024-07-16T00:00:00"/>
        <d v="2024-09-04T00:00:00"/>
        <d v="2024-09-05T00:00:00"/>
        <d v="2024-03-19T00:00:00"/>
        <d v="2024-03-21T00:00:00"/>
        <d v="2024-04-12T00:00:00"/>
        <d v="2024-01-04T00:00:00"/>
        <d v="2024-04-23T00:00:00"/>
        <d v="2024-04-05T00:00:00"/>
        <d v="2024-05-06T00:00:00"/>
        <d v="2024-03-15T00:00:00"/>
        <d v="2024-01-09T00:00:00"/>
        <d v="2024-04-16T00:00:00"/>
        <d v="2024-05-08T00:00:00"/>
        <d v="2024-05-10T00:00:00"/>
        <d v="2024-05-29T00:00:00"/>
        <d v="2024-04-10T00:00:00"/>
        <d v="2024-05-16T00:00:00"/>
        <d v="2024-06-12T00:00:00"/>
        <d v="2024-05-07T00:00:00"/>
        <d v="2024-06-11T00:00:00"/>
        <d v="2024-05-20T00:00:00"/>
        <d v="2024-05-30T00:00:00"/>
        <d v="2024-06-07T00:00:00"/>
        <d v="2024-03-06T00:00:00"/>
        <d v="2024-03-27T00:00:00"/>
        <d v="2024-07-01T00:00:00"/>
        <d v="2024-06-10T00:00:00"/>
        <d v="2024-07-08T00:00:00"/>
        <d v="2024-06-04T00:00:00"/>
        <d v="2024-06-21T00:00:00"/>
        <d v="2024-06-06T00:00:00"/>
        <d v="2024-05-31T00:00:00"/>
        <d v="2024-05-14T00:00:00"/>
        <d v="2024-06-05T00:00:00"/>
        <d v="2024-05-09T00:00:00"/>
        <d v="2024-05-27T00:00:00"/>
        <d v="2024-03-07T00:00:00"/>
        <d v="2024-08-26T00:00:00"/>
        <d v="2024-06-20T00:00:00"/>
        <d v="2024-03-20T00:00:00"/>
        <d v="2024-04-11T00:00:00"/>
        <d v="2024-05-23T00:00:00"/>
        <d v="2024-07-04T00:00:00"/>
        <d v="2024-07-05T00:00:00"/>
        <d v="2024-08-06T00:00:00"/>
        <d v="2024-05-15T00:00:00"/>
        <d v="2024-04-15T00:00:00"/>
        <d v="2024-08-08T00:00:00"/>
        <d v="2024-06-26T00:00:00"/>
        <d v="2024-06-03T00:00:00"/>
        <d v="2024-06-27T00:00:00"/>
        <d v="2024-06-13T00:00:00"/>
        <d v="2024-04-25T00:00:00"/>
        <d v="2024-06-28T00:00:00"/>
        <d v="2024-07-30T00:00:00"/>
        <d v="2024-06-14T00:00:00"/>
        <d v="2024-06-24T00:00:00"/>
        <d v="2024-02-21T00:00:00"/>
        <d v="2024-02-07T00:00:00"/>
        <d v="2024-02-27T00:00:00"/>
        <d v="2024-01-08T00:00:00"/>
        <d v="2024-04-01T00:00:00"/>
        <d v="2024-02-06T00:00:00"/>
        <d v="2024-01-31T00:00:00"/>
        <d v="2024-01-10T00:00:00"/>
        <d v="2024-08-30T00:00:00"/>
        <d v="2024-08-19T00:00:00"/>
        <d v="2024-07-29T00:00:00"/>
        <d v="2024-07-17T00:00:00"/>
        <d v="2024-08-12T00:00:00"/>
        <d v="2024-08-01T00:00:00"/>
        <d v="2024-07-18T00:00:00"/>
        <d v="2024-07-09T00:00:00"/>
        <d v="2024-08-02T00:00:00"/>
        <d v="2024-08-14T00:00:00"/>
        <d v="2024-07-26T00:00:00"/>
        <d v="2024-08-28T00:00:00"/>
        <d v="2024-08-15T00:00:00"/>
        <d v="2024-07-15T00:00:00"/>
        <d v="2024-08-27T00:00:00"/>
        <d v="2024-07-24T00:00:00"/>
        <d v="2024-07-23T00:00:00"/>
        <d v="2024-08-07T00:00:00"/>
        <d v="2024-08-29T00:00:00"/>
        <d v="2024-08-23T00:00:00"/>
        <d v="2024-08-22T00:00:00"/>
        <d v="2024-07-12T00:00:00"/>
        <d v="2024-07-31T00:00:00"/>
        <d v="2024-07-22T00:00:00"/>
        <d v="2024-08-13T00:00:00"/>
        <d v="2024-08-21T00:00:00"/>
        <d v="2024-07-25T00:00:00"/>
        <d v="2024-07-19T00:00:00"/>
        <d v="2024-09-11T00:00:00"/>
      </sharedItems>
    </cacheField>
    <cacheField name="MATURITY_DATE" numFmtId="14">
      <sharedItems containsSemiMixedTypes="0" containsNonDate="0" containsDate="1" containsString="0" minDate="2024-01-02T00:00:00" maxDate="2024-12-31T00:00:00" count="241">
        <d v="2024-02-07T00:00:00"/>
        <d v="2024-02-06T00:00:00"/>
        <d v="2024-02-20T00:00:00"/>
        <d v="2024-01-19T00:00:00"/>
        <d v="2024-02-22T00:00:00"/>
        <d v="2024-02-05T00:00:00"/>
        <d v="2024-01-23T00:00:00"/>
        <d v="2024-02-21T00:00:00"/>
        <d v="2024-01-30T00:00:00"/>
        <d v="2024-04-19T00:00:00"/>
        <d v="2024-01-18T00:00:00"/>
        <d v="2024-01-15T00:00:00"/>
        <d v="2024-03-20T00:00:00"/>
        <d v="2024-04-16T00:00:00"/>
        <d v="2024-04-10T00:00:00"/>
        <d v="2024-01-16T00:00:00"/>
        <d v="2024-03-13T00:00:00"/>
        <d v="2024-03-14T00:00:00"/>
        <d v="2024-03-11T00:00:00"/>
        <d v="2024-01-25T00:00:00"/>
        <d v="2024-04-26T00:00:00"/>
        <d v="2024-01-22T00:00:00"/>
        <d v="2024-03-19T00:00:00"/>
        <d v="2024-04-08T00:00:00"/>
        <d v="2024-01-24T00:00:00"/>
        <d v="2024-02-27T00:00:00"/>
        <d v="2024-02-23T00:00:00"/>
        <d v="2024-03-05T00:00:00"/>
        <d v="2024-04-17T00:00:00"/>
        <d v="2024-01-02T00:00:00"/>
        <d v="2024-01-12T00:00:00"/>
        <d v="2024-03-04T00:00:00"/>
        <d v="2024-01-17T00:00:00"/>
        <d v="2024-01-26T00:00:00"/>
        <d v="2024-01-29T00:00:00"/>
        <d v="2024-03-25T00:00:00"/>
        <d v="2024-02-26T00:00:00"/>
        <d v="2024-04-11T00:00:00"/>
        <d v="2024-04-12T00:00:00"/>
        <d v="2024-04-15T00:00:00"/>
        <d v="2024-08-08T00:00:00"/>
        <d v="2024-07-08T00:00:00"/>
        <d v="2024-11-05T00:00:00"/>
        <d v="2024-12-05T00:00:00"/>
        <d v="2024-05-07T00:00:00"/>
        <d v="2024-10-28T00:00:00"/>
        <d v="2024-05-13T00:00:00"/>
        <d v="2024-08-05T00:00:00"/>
        <d v="2024-04-25T00:00:00"/>
        <d v="2024-05-27T00:00:00"/>
        <d v="2024-04-29T00:00:00"/>
        <d v="2024-04-28T00:00:00"/>
        <d v="2024-06-14T00:00:00"/>
        <d v="2024-09-12T00:00:00"/>
        <d v="2024-04-24T00:00:00"/>
        <d v="2024-06-07T00:00:00"/>
        <d v="2024-06-10T00:00:00"/>
        <d v="2024-06-27T00:00:00"/>
        <d v="2024-03-21T00:00:00"/>
        <d v="2024-02-19T00:00:00"/>
        <d v="2024-10-10T00:00:00"/>
        <d v="2024-09-30T00:00:00"/>
        <d v="2024-01-05T00:00:00"/>
        <d v="2024-02-02T00:00:00"/>
        <d v="2024-01-11T00:00:00"/>
        <d v="2024-03-15T00:00:00"/>
        <d v="2024-03-29T00:00:00"/>
        <d v="2024-09-16T00:00:00"/>
        <d v="2024-07-25T00:00:00"/>
        <d v="2024-07-19T00:00:00"/>
        <d v="2024-07-01T00:00:00"/>
        <d v="2024-08-22T00:00:00"/>
        <d v="2024-07-22T00:00:00"/>
        <d v="2024-05-15T00:00:00"/>
        <d v="2024-05-16T00:00:00"/>
        <d v="2024-05-08T00:00:00"/>
        <d v="2024-01-08T00:00:00"/>
        <d v="2024-03-18T00:00:00"/>
        <d v="2024-05-06T00:00:00"/>
        <d v="2024-05-02T00:00:00"/>
        <d v="2024-04-22T00:00:00"/>
        <d v="2024-06-04T00:00:00"/>
        <d v="2024-03-07T00:00:00"/>
        <d v="2024-02-08T00:00:00"/>
        <d v="2024-05-09T00:00:00"/>
        <d v="2024-04-03T00:00:00"/>
        <d v="2024-02-28T00:00:00"/>
        <d v="2024-04-05T00:00:00"/>
        <d v="2024-04-01T00:00:00"/>
        <d v="2024-05-10T00:00:00"/>
        <d v="2024-04-04T00:00:00"/>
        <d v="2024-01-10T00:00:00"/>
        <d v="2024-03-08T00:00:00"/>
        <d v="2024-02-01T00:00:00"/>
        <d v="2024-01-04T00:00:00"/>
        <d v="2024-08-02T00:00:00"/>
        <d v="2024-04-09T00:00:00"/>
        <d v="2024-08-19T00:00:00"/>
        <d v="2024-08-26T00:00:00"/>
        <d v="2024-02-29T00:00:00"/>
        <d v="2024-05-31T00:00:00"/>
        <d v="2024-06-13T00:00:00"/>
        <d v="2024-06-03T00:00:00"/>
        <d v="2024-05-29T00:00:00"/>
        <d v="2024-06-19T00:00:00"/>
        <d v="2024-06-17T00:00:00"/>
        <d v="2024-06-05T00:00:00"/>
        <d v="2024-05-24T00:00:00"/>
        <d v="2024-05-30T00:00:00"/>
        <d v="2024-03-01T00:00:00"/>
        <d v="2024-04-02T00:00:00"/>
        <d v="2024-03-26T00:00:00"/>
        <d v="2024-06-20T00:00:00"/>
        <d v="2024-06-12T00:00:00"/>
        <d v="2024-06-26T00:00:00"/>
        <d v="2024-08-13T00:00:00"/>
        <d v="2024-05-23T00:00:00"/>
        <d v="2024-05-20T00:00:00"/>
        <d v="2024-07-15T00:00:00"/>
        <d v="2024-07-26T00:00:00"/>
        <d v="2024-07-11T00:00:00"/>
        <d v="2024-05-17T00:00:00"/>
        <d v="2024-05-22T00:00:00"/>
        <d v="2024-05-14T00:00:00"/>
        <d v="2024-07-17T00:00:00"/>
        <d v="2024-07-12T00:00:00"/>
        <d v="2024-07-10T00:00:00"/>
        <d v="2024-07-24T00:00:00"/>
        <d v="2024-06-11T00:00:00"/>
        <d v="2024-07-29T00:00:00"/>
        <d v="2024-06-06T00:00:00"/>
        <d v="2024-07-05T00:00:00"/>
        <d v="2024-08-12T00:00:00"/>
        <d v="2024-07-18T00:00:00"/>
        <d v="2024-06-24T00:00:00"/>
        <d v="2024-01-03T00:00:00"/>
        <d v="2024-12-27T00:00:00"/>
        <d v="2024-06-25T00:00:00"/>
        <d v="2024-08-30T00:00:00"/>
        <d v="2024-03-28T00:00:00"/>
        <d v="2024-05-21T00:00:00"/>
        <d v="2024-11-25T00:00:00"/>
        <d v="2024-12-02T00:00:00"/>
        <d v="2024-03-06T00:00:00"/>
        <d v="2024-08-14T00:00:00"/>
        <d v="2024-08-15T00:00:00"/>
        <d v="2024-08-23T00:00:00"/>
        <d v="2024-07-04T00:00:00"/>
        <d v="2024-09-23T00:00:00"/>
        <d v="2024-09-18T00:00:00"/>
        <d v="2024-09-11T00:00:00"/>
        <d v="2024-08-16T00:00:00"/>
        <d v="2024-09-13T00:00:00"/>
        <d v="2024-01-31T00:00:00"/>
        <d v="2024-07-31T00:00:00"/>
        <d v="2024-08-01T00:00:00"/>
        <d v="2024-08-21T00:00:00"/>
        <d v="2024-08-09T00:00:00"/>
        <d v="2024-08-07T00:00:00"/>
        <d v="2024-04-23T00:00:00"/>
        <d v="2024-02-09T00:00:00"/>
        <d v="2024-06-21T00:00:00"/>
        <d v="2024-07-02T00:00:00"/>
        <d v="2024-07-03T00:00:00"/>
        <d v="2024-05-28T00:00:00"/>
        <d v="2024-06-28T00:00:00"/>
        <d v="2024-09-04T00:00:00"/>
        <d v="2024-06-18T00:00:00"/>
        <d v="2024-07-16T00:00:00"/>
        <d v="2024-10-16T00:00:00"/>
        <d v="2024-08-28T00:00:00"/>
        <d v="2024-08-29T00:00:00"/>
        <d v="2024-09-25T00:00:00"/>
        <d v="2024-10-21T00:00:00"/>
        <d v="2024-10-03T00:00:00"/>
        <d v="2024-10-14T00:00:00"/>
        <d v="2024-09-26T00:00:00"/>
        <d v="2024-10-09T00:00:00"/>
        <d v="2024-10-24T00:00:00"/>
        <d v="2024-10-08T00:00:00"/>
        <d v="2024-11-04T00:00:00"/>
        <d v="2024-12-24T00:00:00"/>
        <d v="2024-07-30T00:00:00"/>
        <d v="2024-08-20T00:00:00"/>
        <d v="2024-10-01T00:00:00"/>
        <d v="2024-07-23T00:00:00"/>
        <d v="2024-09-05T00:00:00"/>
        <d v="2024-03-22T00:00:00"/>
        <d v="2024-11-01T00:00:00"/>
        <d v="2024-11-29T00:00:00"/>
        <d v="2024-12-30T00:00:00"/>
        <d v="2024-10-18T00:00:00"/>
        <d v="2024-10-22T00:00:00"/>
        <d v="2024-09-09T00:00:00"/>
        <d v="2024-12-17T00:00:00"/>
        <d v="2024-11-22T00:00:00"/>
        <d v="2024-12-18T00:00:00"/>
        <d v="2024-12-25T00:00:00"/>
        <d v="2024-11-18T00:00:00"/>
        <d v="2024-11-21T00:00:00"/>
        <d v="2024-12-19T00:00:00"/>
        <d v="2024-10-04T00:00:00"/>
        <d v="2024-11-13T00:00:00"/>
        <d v="2024-10-17T00:00:00"/>
        <d v="2024-11-20T00:00:00"/>
        <d v="2024-11-19T00:00:00"/>
        <d v="2024-11-15T00:00:00"/>
        <d v="2024-10-23T00:00:00"/>
        <d v="2024-09-19T00:00:00"/>
        <d v="2024-10-07T00:00:00"/>
        <d v="2024-07-09T00:00:00"/>
        <d v="2024-08-06T00:00:00"/>
        <d v="2024-03-27T00:00:00"/>
        <d v="2024-11-07T00:00:00"/>
        <d v="2024-11-08T00:00:00"/>
        <d v="2024-12-11T00:00:00"/>
        <d v="2024-12-12T00:00:00"/>
        <d v="2024-12-09T00:00:00"/>
        <d v="2024-09-06T00:00:00"/>
        <d v="2024-09-27T00:00:00"/>
        <d v="2024-11-11T00:00:00"/>
        <d v="2024-12-10T00:00:00"/>
        <d v="2024-11-06T00:00:00"/>
        <d v="2024-08-27T00:00:00"/>
        <d v="2024-09-20T00:00:00"/>
        <d v="2024-12-06T00:00:00"/>
        <d v="2024-11-14T00:00:00"/>
        <d v="2024-11-27T00:00:00"/>
        <d v="2024-12-20T00:00:00"/>
        <d v="2024-12-23T00:00:00"/>
        <d v="2024-12-16T00:00:00"/>
        <d v="2024-10-15T00:00:00"/>
        <d v="2024-10-02T00:00:00"/>
        <d v="2024-12-13T00:00:00"/>
        <d v="2024-10-25T00:00:00"/>
        <d v="2024-12-03T00:00:00"/>
        <d v="2024-10-30T00:00:00"/>
        <d v="2024-10-31T00:00:00"/>
        <d v="2024-10-11T00:00:00"/>
        <d v="2024-09-24T00:00:00"/>
        <d v="2024-10-29T00:00:00"/>
      </sharedItems>
      <fieldGroup par="15" base="3">
        <rangePr groupBy="days" startDate="2024-01-02T00:00:00" endDate="2024-12-31T00:00:00"/>
        <groupItems count="368">
          <s v="&lt;02/01/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24"/>
        </groupItems>
      </fieldGroup>
    </cacheField>
    <cacheField name="VND_AMT" numFmtId="165">
      <sharedItems containsSemiMixedTypes="0" containsString="0" containsNumber="1" minValue="80000000" maxValue="1645947269899.8401"/>
    </cacheField>
    <cacheField name="TENOR" numFmtId="0">
      <sharedItems containsSemiMixedTypes="0" containsString="0" containsNumber="1" containsInteger="1" minValue="1" maxValue="1096"/>
    </cacheField>
    <cacheField name="INTEREST_RATE" numFmtId="0">
      <sharedItems containsSemiMixedTypes="0" containsString="0" containsNumber="1" minValue="3.0000000000000001E-3" maxValue="0.1265"/>
    </cacheField>
    <cacheField name="COUNTERPARTY" numFmtId="0">
      <sharedItems/>
    </cacheField>
    <cacheField name="KPI_CHANNEL" numFmtId="0">
      <sharedItems/>
    </cacheField>
    <cacheField name="RM_UNIT" numFmtId="0">
      <sharedItems/>
    </cacheField>
    <cacheField name="FUNDING_CHANNEL" numFmtId="0">
      <sharedItems/>
    </cacheField>
    <cacheField name="PRIMARY_HOLDER" numFmtId="0">
      <sharedItems containsBlank="1"/>
    </cacheField>
    <cacheField name="maturity_mm" numFmtId="14">
      <sharedItems containsSemiMixedTypes="0" containsNonDate="0" containsDate="1" containsString="0" minDate="2024-01-31T00:00:00" maxDate="2025-01-01T00:00:00" count="12">
        <d v="2024-02-29T00:00:00"/>
        <d v="2024-01-31T00:00:00"/>
        <d v="2024-04-30T00:00:00"/>
        <d v="2024-03-31T00:00:00"/>
        <d v="2024-08-31T00:00:00"/>
        <d v="2024-07-31T00:00:00"/>
        <d v="2024-11-30T00:00:00"/>
        <d v="2024-12-31T00:00:00"/>
        <d v="2024-05-31T00:00:00"/>
        <d v="2024-10-31T00:00:00"/>
        <d v="2024-06-30T00:00:00"/>
        <d v="2024-09-30T00:00:00"/>
      </sharedItems>
      <fieldGroup par="14" base="12">
        <rangePr groupBy="days" startDate="2024-01-31T00:00:00" endDate="2025-01-01T00:00:00"/>
        <groupItems count="368">
          <s v="&lt;31/01/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5"/>
        </groupItems>
      </fieldGroup>
    </cacheField>
    <cacheField name="year_valid" numFmtId="0">
      <sharedItems containsSemiMixedTypes="0" containsString="0" containsNumber="1" containsInteger="1" minValue="2021" maxValue="2024" count="4">
        <n v="2023"/>
        <n v="2024"/>
        <n v="2021"/>
        <n v="2022"/>
      </sharedItems>
    </cacheField>
    <cacheField name="Months" numFmtId="0" databaseField="0">
      <fieldGroup base="12">
        <rangePr groupBy="months" startDate="2024-01-31T00:00:00" endDate="2025-01-01T00:00:00"/>
        <groupItems count="14">
          <s v="&lt;31/0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5"/>
        </groupItems>
      </fieldGroup>
    </cacheField>
    <cacheField name="Months2" numFmtId="0" databaseField="0">
      <fieldGroup base="3">
        <rangePr groupBy="months" startDate="2024-01-02T00:00:00" endDate="2024-12-31T00:00:00"/>
        <groupItems count="14">
          <s v="&lt;02/0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1">
  <r>
    <x v="0"/>
    <s v="MM-20231117-1/HĐTG/VPB-VPBSMBCFC"/>
    <x v="0"/>
    <x v="0"/>
    <n v="300000000000"/>
    <n v="82"/>
    <n v="3.5499999999999997E-2"/>
    <s v="NGAN HANG TMCP VIET NAM THINH VUONG"/>
    <s v="FE CREDIT"/>
    <s v="FE CREDIT - MMFI"/>
    <s v="Local FI team"/>
    <m/>
    <x v="0"/>
    <x v="0"/>
  </r>
  <r>
    <x v="0"/>
    <s v="MM-20231115-1/HĐTG/VPB-VPBSMBCFC"/>
    <x v="1"/>
    <x v="1"/>
    <n v="500000000000"/>
    <n v="83"/>
    <n v="3.7499999999999999E-2"/>
    <s v="NGAN HANG TMCP VIET NAM THINH VUONG"/>
    <s v="FE CREDIT"/>
    <s v="FE CREDIT - MMFI"/>
    <s v="Local FI team"/>
    <m/>
    <x v="0"/>
    <x v="0"/>
  </r>
  <r>
    <x v="0"/>
    <s v="MM-20231115-2/HĐTG/VPB-VPBSMBCFC"/>
    <x v="1"/>
    <x v="1"/>
    <n v="450000000000"/>
    <n v="83"/>
    <n v="3.7499999999999999E-2"/>
    <s v="NGAN HANG TMCP VIET NAM THINH VUONG"/>
    <s v="FE CREDIT"/>
    <s v="FE CREDIT - MMFI"/>
    <s v="Local FI team"/>
    <m/>
    <x v="0"/>
    <x v="0"/>
  </r>
  <r>
    <x v="0"/>
    <s v="MM-20231122-1/HĐTG/VPB-VPBSMBCFC"/>
    <x v="2"/>
    <x v="2"/>
    <n v="500000000000"/>
    <n v="90"/>
    <n v="3.5499999999999997E-2"/>
    <s v="NGAN HANG TMCP VIET NAM THINH VUONG"/>
    <s v="FE CREDIT"/>
    <s v="FE CREDIT - MMFI"/>
    <s v="Local FI team"/>
    <m/>
    <x v="0"/>
    <x v="0"/>
  </r>
  <r>
    <x v="0"/>
    <s v="MM-20231120-1/HĐTG/VPB-VPBSMBCFC"/>
    <x v="3"/>
    <x v="3"/>
    <n v="500000000000"/>
    <n v="60"/>
    <n v="2.9499999999999998E-2"/>
    <s v="NGAN HANG TMCP VIET NAM THINH VUONG"/>
    <s v="FE CREDIT"/>
    <s v="FE CREDIT - MMFI"/>
    <s v="Local FI team"/>
    <m/>
    <x v="1"/>
    <x v="0"/>
  </r>
  <r>
    <x v="0"/>
    <s v="MM-20231120-2/HĐTG/VPB-VPBSMBCFC"/>
    <x v="3"/>
    <x v="3"/>
    <n v="500000000000"/>
    <n v="60"/>
    <n v="2.9499999999999998E-2"/>
    <s v="NGAN HANG TMCP VIET NAM THINH VUONG"/>
    <s v="FE CREDIT"/>
    <s v="FE CREDIT - MMFI"/>
    <s v="Local FI team"/>
    <m/>
    <x v="1"/>
    <x v="0"/>
  </r>
  <r>
    <x v="0"/>
    <s v="MM-20231122-2/HĐTG/VPB-VPBSMBCFC"/>
    <x v="2"/>
    <x v="2"/>
    <n v="500000000000"/>
    <n v="90"/>
    <n v="3.5499999999999997E-2"/>
    <s v="NGAN HANG TMCP VIET NAM THINH VUONG"/>
    <s v="FE CREDIT"/>
    <s v="FE CREDIT - MMFI"/>
    <s v="Local FI team"/>
    <m/>
    <x v="0"/>
    <x v="0"/>
  </r>
  <r>
    <x v="0"/>
    <s v="MM-20231124-1/HĐTG/VPB-VPBSMBCFC"/>
    <x v="4"/>
    <x v="4"/>
    <n v="500000000000"/>
    <n v="90"/>
    <n v="3.5999999999999997E-2"/>
    <s v="NGAN HANG TMCP VIET NAM THINH VUONG"/>
    <s v="FE CREDIT"/>
    <s v="FE CREDIT - MMFI"/>
    <s v="Local FI team"/>
    <m/>
    <x v="0"/>
    <x v="0"/>
  </r>
  <r>
    <x v="0"/>
    <s v="MM-20231124-2/HĐTG/VPB-VPBSMBCFC "/>
    <x v="4"/>
    <x v="4"/>
    <n v="50000000000"/>
    <n v="90"/>
    <n v="3.5999999999999997E-2"/>
    <s v="NGAN HANG TMCP VIET NAM THINH VUONG"/>
    <s v="FE CREDIT"/>
    <s v="FE CREDIT - MMFI"/>
    <s v="Local FI team"/>
    <m/>
    <x v="0"/>
    <x v="0"/>
  </r>
  <r>
    <x v="0"/>
    <s v="MM-20231116-1/HĐTG/VPB-VPBSMBCFC"/>
    <x v="5"/>
    <x v="0"/>
    <n v="350000000000"/>
    <n v="83"/>
    <n v="3.5499999999999997E-2"/>
    <s v="NGAN HANG TMCP VIET NAM THINH VUONG"/>
    <s v="FE CREDIT"/>
    <s v="FE CREDIT - MMFI"/>
    <s v="Local FI team"/>
    <m/>
    <x v="0"/>
    <x v="0"/>
  </r>
  <r>
    <x v="0"/>
    <s v="MM-20231114-1/HĐTG/VPB-VPBSMBCFC"/>
    <x v="6"/>
    <x v="5"/>
    <n v="500000000000"/>
    <n v="83"/>
    <n v="3.7499999999999999E-2"/>
    <s v="NGAN HANG TMCP VIET NAM THINH VUONG"/>
    <s v="FE CREDIT"/>
    <s v="FE CREDIT - MMFI"/>
    <s v="Local FI team"/>
    <m/>
    <x v="0"/>
    <x v="0"/>
  </r>
  <r>
    <x v="0"/>
    <s v="MM-20231114-2/HĐTG/VPB-VPBSMBCFC"/>
    <x v="6"/>
    <x v="5"/>
    <n v="150000000000"/>
    <n v="83"/>
    <n v="3.7499999999999999E-2"/>
    <s v="NGAN HANG TMCP VIET NAM THINH VUONG"/>
    <s v="FE CREDIT"/>
    <s v="FE CREDIT - MMFI"/>
    <s v="Local FI team"/>
    <m/>
    <x v="0"/>
    <x v="0"/>
  </r>
  <r>
    <x v="0"/>
    <s v="MM-20231120-3/HĐTG/VPB-VPBSMBCFC"/>
    <x v="3"/>
    <x v="3"/>
    <n v="500000000000"/>
    <n v="60"/>
    <n v="2.9499999999999998E-2"/>
    <s v="NGAN HANG TMCP VIET NAM THINH VUONG"/>
    <s v="FE CREDIT"/>
    <s v="FE CREDIT - MMFI"/>
    <s v="Local FI team"/>
    <m/>
    <x v="1"/>
    <x v="0"/>
  </r>
  <r>
    <x v="0"/>
    <s v="MM-20231120-4/HĐTG/VPB-VPBSMBCFC"/>
    <x v="3"/>
    <x v="3"/>
    <n v="50000000000"/>
    <n v="60"/>
    <n v="2.9499999999999998E-2"/>
    <s v="NGAN HANG TMCP VIET NAM THINH VUONG"/>
    <s v="FE CREDIT"/>
    <s v="FE CREDIT - MMFI"/>
    <s v="Local FI team"/>
    <m/>
    <x v="1"/>
    <x v="0"/>
  </r>
  <r>
    <x v="0"/>
    <s v="MM-20231121-1/HĐTG/VPB-VPBSMBCFC"/>
    <x v="7"/>
    <x v="6"/>
    <n v="400000000000"/>
    <n v="63"/>
    <n v="3.15E-2"/>
    <s v="NGAN HANG TMCP VIET NAM THINH VUONG"/>
    <s v="FE CREDIT"/>
    <s v="FE CREDIT - MMFI"/>
    <s v="Local FI team"/>
    <m/>
    <x v="1"/>
    <x v="0"/>
  </r>
  <r>
    <x v="0"/>
    <s v="MM-20231123-1/HĐTG/VPB-VPBSMBCFC"/>
    <x v="8"/>
    <x v="7"/>
    <n v="500000000000"/>
    <n v="90"/>
    <n v="3.5999999999999997E-2"/>
    <s v="NGAN HANG TMCP VIET NAM THINH VUONG"/>
    <s v="FE CREDIT"/>
    <s v="FE CREDIT - MMFI"/>
    <s v="Local FI team"/>
    <m/>
    <x v="0"/>
    <x v="0"/>
  </r>
  <r>
    <x v="0"/>
    <s v="MM-20231123-2/HĐTG/VPB-VPBSMBCFC"/>
    <x v="8"/>
    <x v="7"/>
    <n v="250000000000"/>
    <n v="90"/>
    <n v="3.5999999999999997E-2"/>
    <s v="NGAN HANG TMCP VIET NAM THINH VUONG"/>
    <s v="FE CREDIT"/>
    <s v="FE CREDIT - MMFI"/>
    <s v="Local FI team"/>
    <m/>
    <x v="0"/>
    <x v="0"/>
  </r>
  <r>
    <x v="0"/>
    <s v="29012024.01/HĐTG/VPBSMBCFC-SHBFC"/>
    <x v="9"/>
    <x v="8"/>
    <n v="10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29012024.02/HĐTG/VPBSMBCFC-SHBFC"/>
    <x v="9"/>
    <x v="8"/>
    <n v="5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40124-1/HĐTG/VPB-VPBSMBCFC"/>
    <x v="10"/>
    <x v="9"/>
    <n v="300000000000"/>
    <n v="86"/>
    <n v="3.2500000000000001E-2"/>
    <s v="NGAN HANG TMCP VIET NAM THINH VUONG"/>
    <s v="FE CREDIT"/>
    <s v="FE CREDIT - MMFI"/>
    <s v="Local FI team"/>
    <m/>
    <x v="2"/>
    <x v="1"/>
  </r>
  <r>
    <x v="0"/>
    <s v="MM-20231206-1/HĐTG/VPB-VPBSMBCFC"/>
    <x v="11"/>
    <x v="10"/>
    <n v="300000000000"/>
    <n v="43"/>
    <n v="1.4800000000000001E-2"/>
    <s v="NGAN HANG TMCP VIET NAM THINH VUONG"/>
    <s v="FE CREDIT"/>
    <s v="FE CREDIT - MMFI"/>
    <s v="Local FI team"/>
    <m/>
    <x v="1"/>
    <x v="0"/>
  </r>
  <r>
    <x v="0"/>
    <s v="MM-20240112-2/HĐTG/VPB-VPBSMBCFC"/>
    <x v="12"/>
    <x v="3"/>
    <n v="100000000000"/>
    <n v="7"/>
    <n v="7.7999999999999996E-3"/>
    <s v="NGAN HANG TMCP VIET NAM THINH VUONG"/>
    <s v="FE CREDIT"/>
    <s v="FE CREDIT - MMFI"/>
    <s v="Local FI team"/>
    <m/>
    <x v="1"/>
    <x v="1"/>
  </r>
  <r>
    <x v="0"/>
    <s v="12012024.01/HĐTG/VPBSMBCFC-SHBFC"/>
    <x v="12"/>
    <x v="11"/>
    <n v="50000000000"/>
    <n v="3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12012024.02/HĐTG/VPBSMBCFC-SHBFC"/>
    <x v="12"/>
    <x v="11"/>
    <n v="50000000000"/>
    <n v="3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12012024/VND/VPBSMBCFC-EVNFC"/>
    <x v="12"/>
    <x v="11"/>
    <n v="100000000000"/>
    <n v="3"/>
    <n v="3.0000000000000001E-3"/>
    <s v="CONG TY TAI CHINH CO PHAN DIEN LUC"/>
    <s v="FE CREDIT"/>
    <s v="FE CREDIT - MMFI"/>
    <s v="Local FI team"/>
    <m/>
    <x v="1"/>
    <x v="1"/>
  </r>
  <r>
    <x v="0"/>
    <s v="12012024.03/HĐTG/VPBSMBCFC-SHBFC"/>
    <x v="12"/>
    <x v="11"/>
    <n v="50000000000"/>
    <n v="3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31225-1/HĐTG/VPB-VPBSMBCFC"/>
    <x v="13"/>
    <x v="12"/>
    <n v="500000000000"/>
    <n v="86"/>
    <n v="3.5499999999999997E-2"/>
    <s v="NGAN HANG TMCP VIET NAM THINH VUONG"/>
    <s v="FE CREDIT"/>
    <s v="FE CREDIT - MMFI"/>
    <s v="Local FI team"/>
    <m/>
    <x v="3"/>
    <x v="0"/>
  </r>
  <r>
    <x v="0"/>
    <s v="MM-20231225-2/HĐTG/VPB-VPBSMBCFC"/>
    <x v="13"/>
    <x v="12"/>
    <n v="150000000000"/>
    <n v="86"/>
    <n v="3.5499999999999997E-2"/>
    <s v="NGAN HANG TMCP VIET NAM THINH VUONG"/>
    <s v="FE CREDIT"/>
    <s v="FE CREDIT - MMFI"/>
    <s v="Local FI team"/>
    <m/>
    <x v="3"/>
    <x v="0"/>
  </r>
  <r>
    <x v="0"/>
    <s v="MM-20240119-5/HĐTG/VPB-VPBSMBCFC"/>
    <x v="14"/>
    <x v="13"/>
    <n v="300000000000"/>
    <n v="88"/>
    <n v="3.6499999999999998E-2"/>
    <s v="NGAN HANG TMCP VIET NAM THINH VUONG"/>
    <s v="FE CREDIT"/>
    <s v="FE CREDIT - MMFI"/>
    <s v="Local FI team"/>
    <m/>
    <x v="2"/>
    <x v="1"/>
  </r>
  <r>
    <x v="0"/>
    <s v="MM-20240117-1/HĐTG/VPB-VPBSMBCFC"/>
    <x v="15"/>
    <x v="14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7-2/HĐTG/VPB-VPBSMBCFC"/>
    <x v="15"/>
    <x v="14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31204-1/HĐTG/VPB-VPBSMBCFC"/>
    <x v="16"/>
    <x v="15"/>
    <n v="500000000000"/>
    <n v="43"/>
    <n v="1.4800000000000001E-2"/>
    <s v="NGAN HANG TMCP VIET NAM THINH VUONG"/>
    <s v="FE CREDIT"/>
    <s v="FE CREDIT - MMFI"/>
    <s v="Local FI team"/>
    <m/>
    <x v="1"/>
    <x v="0"/>
  </r>
  <r>
    <x v="0"/>
    <s v="MM-20231204-2/HĐTG/VPB-VPBSMBCFC"/>
    <x v="16"/>
    <x v="15"/>
    <n v="50000000000"/>
    <n v="43"/>
    <n v="1.4800000000000001E-2"/>
    <s v="NGAN HANG TMCP VIET NAM THINH VUONG"/>
    <s v="FE CREDIT"/>
    <s v="FE CREDIT - MMFI"/>
    <s v="Local FI team"/>
    <m/>
    <x v="1"/>
    <x v="0"/>
  </r>
  <r>
    <x v="0"/>
    <s v="MM-20240313-1/HĐTG/VPB-VPBSMBCFC"/>
    <x v="17"/>
    <x v="12"/>
    <n v="500000000000"/>
    <n v="7"/>
    <n v="2.0199999999999999E-2"/>
    <s v="NGAN HANG TMCP VIET NAM THINH VUONG"/>
    <s v="FE CREDIT"/>
    <s v="FE CREDIT - MMFI"/>
    <s v="Local FI team"/>
    <m/>
    <x v="3"/>
    <x v="1"/>
  </r>
  <r>
    <x v="0"/>
    <s v="MM-20240313-2/HĐTG/VPB-VPBSMBCFC"/>
    <x v="17"/>
    <x v="12"/>
    <n v="250000000000"/>
    <n v="7"/>
    <n v="2.0199999999999999E-2"/>
    <s v="NGAN HANG TMCP VIET NAM THINH VUONG"/>
    <s v="FE CREDIT"/>
    <s v="FE CREDIT - MMFI"/>
    <s v="Local FI team"/>
    <m/>
    <x v="3"/>
    <x v="1"/>
  </r>
  <r>
    <x v="0"/>
    <s v="MM-20231127-1/HĐTG/VPB-VPBSMBCFC"/>
    <x v="18"/>
    <x v="4"/>
    <n v="500000000000"/>
    <n v="87"/>
    <n v="3.5999999999999997E-2"/>
    <s v="NGAN HANG TMCP VIET NAM THINH VUONG"/>
    <s v="FE CREDIT"/>
    <s v="FE CREDIT - MMFI"/>
    <s v="Local FI team"/>
    <m/>
    <x v="0"/>
    <x v="0"/>
  </r>
  <r>
    <x v="0"/>
    <s v="MM-20240112-1/HĐTG/VPB-VPBSMBCFC"/>
    <x v="12"/>
    <x v="3"/>
    <n v="500000000000"/>
    <n v="7"/>
    <n v="7.7999999999999996E-3"/>
    <s v="NGAN HANG TMCP VIET NAM THINH VUONG"/>
    <s v="FE CREDIT"/>
    <s v="FE CREDIT - MMFI"/>
    <s v="Local FI team"/>
    <m/>
    <x v="1"/>
    <x v="1"/>
  </r>
  <r>
    <x v="0"/>
    <s v="17012024.01/HĐTG/VPBSMBCFC-SHBFC"/>
    <x v="15"/>
    <x v="10"/>
    <n v="7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31220-1/HĐTG/VPB-VPBSMBCFC"/>
    <x v="19"/>
    <x v="16"/>
    <n v="400000000000"/>
    <n v="84"/>
    <n v="3.5499999999999997E-2"/>
    <s v="NGAN HANG TMCP VIET NAM THINH VUONG"/>
    <s v="FE CREDIT"/>
    <s v="FE CREDIT - MMFI"/>
    <s v="Local FI team"/>
    <m/>
    <x v="3"/>
    <x v="0"/>
  </r>
  <r>
    <x v="0"/>
    <s v="MM-20231220-2/HĐTG/VPB-VPBSMBCFC"/>
    <x v="19"/>
    <x v="16"/>
    <n v="400000000000"/>
    <n v="84"/>
    <n v="3.5499999999999997E-2"/>
    <s v="NGAN HANG TMCP VIET NAM THINH VUONG"/>
    <s v="FE CREDIT"/>
    <s v="FE CREDIT - MMFI"/>
    <s v="Local FI team"/>
    <m/>
    <x v="3"/>
    <x v="0"/>
  </r>
  <r>
    <x v="0"/>
    <s v="MM-20231220-3/HĐTG/VPB-VPBSMBCFC"/>
    <x v="19"/>
    <x v="17"/>
    <n v="400000000000"/>
    <n v="85"/>
    <n v="3.5499999999999997E-2"/>
    <s v="NGAN HANG TMCP VIET NAM THINH VUONG"/>
    <s v="FE CREDIT"/>
    <s v="FE CREDIT - MMFI"/>
    <s v="Local FI team"/>
    <m/>
    <x v="3"/>
    <x v="0"/>
  </r>
  <r>
    <x v="0"/>
    <s v="MM-20231220-4/HĐTG/VPB-VPBSMBCFC"/>
    <x v="19"/>
    <x v="17"/>
    <n v="400000000000"/>
    <n v="85"/>
    <n v="3.5499999999999997E-2"/>
    <s v="NGAN HANG TMCP VIET NAM THINH VUONG"/>
    <s v="FE CREDIT"/>
    <s v="FE CREDIT - MMFI"/>
    <s v="Local FI team"/>
    <m/>
    <x v="3"/>
    <x v="0"/>
  </r>
  <r>
    <x v="0"/>
    <s v="MM-20240304-1/HĐTG/VPB-VPBSMBCFC"/>
    <x v="20"/>
    <x v="18"/>
    <n v="500000000000"/>
    <n v="7"/>
    <n v="1.95E-2"/>
    <s v="NGAN HANG TMCP VIET NAM THINH VUONG"/>
    <s v="FE CREDIT"/>
    <s v="FE CREDIT - MMFI"/>
    <s v="Local FI team"/>
    <m/>
    <x v="3"/>
    <x v="1"/>
  </r>
  <r>
    <x v="0"/>
    <s v="MM-20240304-2/HĐTG/VPB-VPBSMBCFC"/>
    <x v="20"/>
    <x v="18"/>
    <n v="50000000000"/>
    <n v="7"/>
    <n v="1.95E-2"/>
    <s v="NGAN HANG TMCP VIET NAM THINH VUONG"/>
    <s v="FE CREDIT"/>
    <s v="FE CREDIT - MMFI"/>
    <s v="Local FI team"/>
    <m/>
    <x v="3"/>
    <x v="1"/>
  </r>
  <r>
    <x v="0"/>
    <s v="24012024/VND/VPBSMBCFC-EVNFC"/>
    <x v="10"/>
    <x v="19"/>
    <n v="100000000000"/>
    <n v="1"/>
    <n v="3.0000000000000001E-3"/>
    <s v="CONG TY TAI CHINH CO PHAN DIEN LUC"/>
    <s v="FE CREDIT"/>
    <s v="FE CREDIT - MMFI"/>
    <s v="Local FI team"/>
    <m/>
    <x v="1"/>
    <x v="1"/>
  </r>
  <r>
    <x v="0"/>
    <s v="MM-20240422-7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8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9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11012024/VPB SMBC FC -VietCredit"/>
    <x v="22"/>
    <x v="11"/>
    <n v="150000000000"/>
    <n v="4"/>
    <n v="4.0000000000000001E-3"/>
    <s v="CONG TY TAI CHINH CO PHAN TIN VIET"/>
    <s v="FE CREDIT"/>
    <s v="FE CREDIT - MMFI"/>
    <s v="Local FI team"/>
    <m/>
    <x v="1"/>
    <x v="1"/>
  </r>
  <r>
    <x v="0"/>
    <s v="MM-20240115-1/HĐTG/VPB-VPBSMBCFC"/>
    <x v="23"/>
    <x v="21"/>
    <n v="200000000000"/>
    <n v="7"/>
    <n v="7.7999999999999996E-3"/>
    <s v="NGAN HANG TMCP VIET NAM THINH VUONG"/>
    <s v="FE CREDIT"/>
    <s v="FE CREDIT - MMFI"/>
    <s v="Local FI team"/>
    <m/>
    <x v="1"/>
    <x v="1"/>
  </r>
  <r>
    <x v="0"/>
    <s v="15012024.01/HĐTG/VPBSMBCFC-SHBFC"/>
    <x v="23"/>
    <x v="15"/>
    <n v="10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40312-1/HĐTG/VPB-VPBSMBCFC"/>
    <x v="24"/>
    <x v="22"/>
    <n v="300000000000"/>
    <n v="7"/>
    <n v="2.06E-2"/>
    <s v="NGAN HANG TMCP VIET NAM THINH VUONG"/>
    <s v="FE CREDIT"/>
    <s v="FE CREDIT - MMFI"/>
    <s v="Local FI team"/>
    <m/>
    <x v="3"/>
    <x v="1"/>
  </r>
  <r>
    <x v="0"/>
    <s v="MM-20240422-1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10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11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12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13/HĐTG/VPB-VPBSMBCFC"/>
    <x v="21"/>
    <x v="20"/>
    <n v="300000000000"/>
    <n v="4"/>
    <n v="4.53E-2"/>
    <s v="NGAN HANG TMCP VIET NAM THINH VUONG"/>
    <s v="FE CREDIT"/>
    <s v="FE CREDIT - MMFI"/>
    <s v="Local FI team"/>
    <m/>
    <x v="2"/>
    <x v="1"/>
  </r>
  <r>
    <x v="0"/>
    <s v="MM-20240422-2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22012024/VND/VPBSMBCFC-EVNFC"/>
    <x v="25"/>
    <x v="6"/>
    <n v="100000000000"/>
    <n v="1"/>
    <n v="3.0000000000000001E-3"/>
    <s v="CONG TY TAI CHINH CO PHAN DIEN LUC"/>
    <s v="FE CREDIT"/>
    <s v="FE CREDIT - MMFI"/>
    <s v="Local FI team"/>
    <m/>
    <x v="1"/>
    <x v="1"/>
  </r>
  <r>
    <x v="0"/>
    <s v="MM-20240402-1/HĐTG/VPB-VPBSMBCFC"/>
    <x v="26"/>
    <x v="23"/>
    <n v="500000000000"/>
    <n v="6"/>
    <n v="5.0999999999999997E-2"/>
    <s v="NGAN HANG TMCP VIET NAM THINH VUONG"/>
    <s v="FE CREDIT"/>
    <s v="FE CREDIT - MMFI"/>
    <s v="Local FI team"/>
    <m/>
    <x v="2"/>
    <x v="1"/>
  </r>
  <r>
    <x v="0"/>
    <s v="MM-20240123-1/HĐTG/VPB-VPBSMBCFC"/>
    <x v="27"/>
    <x v="13"/>
    <n v="500000000000"/>
    <n v="84"/>
    <n v="3.2500000000000001E-2"/>
    <s v="NGAN HANG TMCP VIET NAM THINH VUONG"/>
    <s v="FE CREDIT"/>
    <s v="FE CREDIT - MMFI"/>
    <s v="Local FI team"/>
    <m/>
    <x v="2"/>
    <x v="1"/>
  </r>
  <r>
    <x v="0"/>
    <s v="MM-20240123-2/HĐTG/VPB-VPBSMBCFC"/>
    <x v="27"/>
    <x v="13"/>
    <n v="500000000000"/>
    <n v="84"/>
    <n v="3.2500000000000001E-2"/>
    <s v="NGAN HANG TMCP VIET NAM THINH VUONG"/>
    <s v="FE CREDIT"/>
    <s v="FE CREDIT - MMFI"/>
    <s v="Local FI team"/>
    <m/>
    <x v="2"/>
    <x v="1"/>
  </r>
  <r>
    <x v="0"/>
    <s v="MM-20240123-3/HĐTG/VPB-VPBSMBCFC"/>
    <x v="27"/>
    <x v="13"/>
    <n v="250000000000"/>
    <n v="84"/>
    <n v="3.2500000000000001E-2"/>
    <s v="NGAN HANG TMCP VIET NAM THINH VUONG"/>
    <s v="FE CREDIT"/>
    <s v="FE CREDIT - MMFI"/>
    <s v="Local FI team"/>
    <m/>
    <x v="2"/>
    <x v="1"/>
  </r>
  <r>
    <x v="0"/>
    <s v="23012024.01/HĐTG/VPBSMBCFC-SHBFC"/>
    <x v="27"/>
    <x v="24"/>
    <n v="10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40402-2/HĐTG/VPB-VPBSMBCFC"/>
    <x v="26"/>
    <x v="23"/>
    <n v="100000000000"/>
    <n v="6"/>
    <n v="5.0999999999999997E-2"/>
    <s v="NGAN HANG TMCP VIET NAM THINH VUONG"/>
    <s v="FE CREDIT"/>
    <s v="FE CREDIT - MMFI"/>
    <s v="Local FI team"/>
    <m/>
    <x v="2"/>
    <x v="1"/>
  </r>
  <r>
    <x v="0"/>
    <s v="MM-20231201-1/HĐTG/VPB-VPBSMBCFC"/>
    <x v="28"/>
    <x v="25"/>
    <n v="200000000000"/>
    <n v="88"/>
    <n v="3.85E-2"/>
    <s v="NGAN HANG TMCP VIET NAM THINH VUONG"/>
    <s v="FE CREDIT"/>
    <s v="FE CREDIT - MMFI"/>
    <s v="Local FI team"/>
    <m/>
    <x v="0"/>
    <x v="0"/>
  </r>
  <r>
    <x v="0"/>
    <s v="MM-20240422-3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4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5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6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31128-1/HĐTG/VPB-VPBSMBCFC"/>
    <x v="29"/>
    <x v="26"/>
    <n v="400000000000"/>
    <n v="87"/>
    <n v="3.5999999999999997E-2"/>
    <s v="NGAN HANG TMCP VIET NAM THINH VUONG"/>
    <s v="FE CREDIT"/>
    <s v="FE CREDIT - MMFI"/>
    <s v="Local FI team"/>
    <m/>
    <x v="0"/>
    <x v="0"/>
  </r>
  <r>
    <x v="0"/>
    <s v="05012024/HĐTG/VAB-VPBSMBCFC"/>
    <x v="30"/>
    <x v="27"/>
    <n v="200000000000"/>
    <n v="60"/>
    <n v="0.03"/>
    <s v="NGAN HANG TMCP VIET A"/>
    <s v="FE CREDIT"/>
    <s v="FE CREDIT - MMFI"/>
    <s v="Local FI team"/>
    <m/>
    <x v="3"/>
    <x v="1"/>
  </r>
  <r>
    <x v="0"/>
    <s v="MM-20240122-1/HĐTG/VPB-VPBSMBCFC"/>
    <x v="25"/>
    <x v="28"/>
    <n v="500000000000"/>
    <n v="86"/>
    <n v="3.6499999999999998E-2"/>
    <s v="NGAN HANG TMCP VIET NAM THINH VUONG"/>
    <s v="FE CREDIT"/>
    <s v="FE CREDIT - MMFI"/>
    <s v="Local FI team"/>
    <m/>
    <x v="2"/>
    <x v="1"/>
  </r>
  <r>
    <x v="0"/>
    <s v="MM-20240122-2/HĐTG/VPB-VPBSMBCFC"/>
    <x v="25"/>
    <x v="28"/>
    <n v="300000000000"/>
    <n v="86"/>
    <n v="3.6499999999999998E-2"/>
    <s v="NGAN HANG TMCP VIET NAM THINH VUONG"/>
    <s v="FE CREDIT"/>
    <s v="FE CREDIT - MMFI"/>
    <s v="Local FI team"/>
    <m/>
    <x v="2"/>
    <x v="1"/>
  </r>
  <r>
    <x v="0"/>
    <s v="22012024.01/HĐTG/VPBSMBCFC-SHBFC"/>
    <x v="25"/>
    <x v="6"/>
    <n v="5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29012024/VND/VPBSMBCFC-EVNFC"/>
    <x v="9"/>
    <x v="8"/>
    <n v="150000000000"/>
    <n v="1"/>
    <n v="3.0000000000000001E-3"/>
    <s v="CONG TY TAI CHINH CO PHAN DIEN LUC"/>
    <s v="FE CREDIT"/>
    <s v="FE CREDIT - MMFI"/>
    <s v="Local FI team"/>
    <m/>
    <x v="1"/>
    <x v="1"/>
  </r>
  <r>
    <x v="0"/>
    <s v="MM-20240111-1/HĐTG/VPB-VPBSMBCFC "/>
    <x v="22"/>
    <x v="10"/>
    <n v="500000000000"/>
    <n v="7"/>
    <n v="8.5000000000000006E-3"/>
    <s v="NGAN HANG TMCP VIET NAM THINH VUONG"/>
    <s v="FE CREDIT"/>
    <s v="FE CREDIT - MMFI"/>
    <s v="Local FI team"/>
    <m/>
    <x v="1"/>
    <x v="1"/>
  </r>
  <r>
    <x v="0"/>
    <s v="MM-20231227-3/HĐTG/VPB-VPBSMBCFC"/>
    <x v="31"/>
    <x v="29"/>
    <n v="500000000000"/>
    <n v="6"/>
    <n v="2.2499999999999999E-2"/>
    <s v="NGAN HANG TMCP VIET NAM THINH VUONG"/>
    <s v="FE CREDIT"/>
    <s v="FE CREDIT - MMFI"/>
    <s v="Local FI team"/>
    <m/>
    <x v="1"/>
    <x v="0"/>
  </r>
  <r>
    <x v="0"/>
    <s v="MM-20231227-4/HĐTG/VPB-VPBSMBCFC"/>
    <x v="31"/>
    <x v="29"/>
    <n v="500000000000"/>
    <n v="6"/>
    <n v="2.2499999999999999E-2"/>
    <s v="NGAN HANG TMCP VIET NAM THINH VUONG"/>
    <s v="FE CREDIT"/>
    <s v="FE CREDIT - MMFI"/>
    <s v="Local FI team"/>
    <m/>
    <x v="1"/>
    <x v="0"/>
  </r>
  <r>
    <x v="0"/>
    <s v="27122023.01/VPB SMBC FC-VietCredit"/>
    <x v="31"/>
    <x v="29"/>
    <n v="50000000000"/>
    <n v="6"/>
    <n v="1.4999999999999999E-2"/>
    <s v="CONG TY TAI CHINH CO PHAN TIN VIET"/>
    <s v="FE CREDIT"/>
    <s v="FE CREDIT - MMFI"/>
    <s v="Local FI team"/>
    <m/>
    <x v="1"/>
    <x v="0"/>
  </r>
  <r>
    <x v="0"/>
    <s v="MM-20231129-1/HĐTG/VPB-VPBSMBCFC"/>
    <x v="32"/>
    <x v="30"/>
    <n v="500000000000"/>
    <n v="44"/>
    <n v="1.2800000000000001E-2"/>
    <s v="NGAN HANG TMCP VIET NAM THINH VUONG"/>
    <s v="FE CREDIT"/>
    <s v="FE CREDIT - MMFI"/>
    <s v="Local FI team"/>
    <m/>
    <x v="1"/>
    <x v="0"/>
  </r>
  <r>
    <x v="0"/>
    <s v="MM-20231222-2/HĐTG/VPB-VPBSMBCFC"/>
    <x v="33"/>
    <x v="22"/>
    <n v="200000000000"/>
    <n v="88"/>
    <n v="3.5499999999999997E-2"/>
    <s v="NGAN HANG TMCP VIET NAM THINH VUONG"/>
    <s v="FE CREDIT"/>
    <s v="FE CREDIT - MMFI"/>
    <s v="Local FI team"/>
    <m/>
    <x v="3"/>
    <x v="0"/>
  </r>
  <r>
    <x v="0"/>
    <s v="MM-20231222-1/HĐTG/VPB-VPBSMBCFC"/>
    <x v="33"/>
    <x v="22"/>
    <n v="500000000000"/>
    <n v="88"/>
    <n v="3.5499999999999997E-2"/>
    <s v="NGAN HANG TMCP VIET NAM THINH VUONG"/>
    <s v="FE CREDIT"/>
    <s v="FE CREDIT - MMFI"/>
    <s v="Local FI team"/>
    <m/>
    <x v="3"/>
    <x v="0"/>
  </r>
  <r>
    <x v="0"/>
    <s v="MM-20231129-2/HĐTG/VPB-VPBSMBCFC "/>
    <x v="32"/>
    <x v="30"/>
    <n v="500000000000"/>
    <n v="44"/>
    <n v="1.2800000000000001E-2"/>
    <s v="NGAN HANG TMCP VIET NAM THINH VUONG"/>
    <s v="FE CREDIT"/>
    <s v="FE CREDIT - MMFI"/>
    <s v="Local FI team"/>
    <m/>
    <x v="1"/>
    <x v="0"/>
  </r>
  <r>
    <x v="0"/>
    <s v="MM-20231208-1/HĐTG/VPB-VPBSMBCFC"/>
    <x v="34"/>
    <x v="31"/>
    <n v="500000000000"/>
    <n v="87"/>
    <n v="3.5499999999999997E-2"/>
    <s v="NGAN HANG TMCP VIET NAM THINH VUONG"/>
    <s v="FE CREDIT"/>
    <s v="FE CREDIT - MMFI"/>
    <s v="Local FI team"/>
    <m/>
    <x v="3"/>
    <x v="0"/>
  </r>
  <r>
    <x v="0"/>
    <s v="MM-20231208-2/HĐTG/VPB-VPBSMBCFC"/>
    <x v="34"/>
    <x v="31"/>
    <n v="500000000000"/>
    <n v="87"/>
    <n v="3.5499999999999997E-2"/>
    <s v="NGAN HANG TMCP VIET NAM THINH VUONG"/>
    <s v="FE CREDIT"/>
    <s v="FE CREDIT - MMFI"/>
    <s v="Local FI team"/>
    <m/>
    <x v="3"/>
    <x v="0"/>
  </r>
  <r>
    <x v="0"/>
    <s v="MM-20231208-3/HĐTG/VPB-VPBSMBCFC"/>
    <x v="34"/>
    <x v="31"/>
    <n v="50000000000"/>
    <n v="87"/>
    <n v="3.5499999999999997E-2"/>
    <s v="NGAN HANG TMCP VIET NAM THINH VUONG"/>
    <s v="FE CREDIT"/>
    <s v="FE CREDIT - MMFI"/>
    <s v="Local FI team"/>
    <m/>
    <x v="3"/>
    <x v="0"/>
  </r>
  <r>
    <x v="0"/>
    <s v="16012024/VND/VPBSMBCFC-EVNFC"/>
    <x v="35"/>
    <x v="32"/>
    <n v="150000000000"/>
    <n v="1"/>
    <n v="3.0000000000000001E-3"/>
    <s v="CONG TY TAI CHINH CO PHAN DIEN LUC"/>
    <s v="FE CREDIT"/>
    <s v="FE CREDIT - MMFI"/>
    <s v="Local FI team"/>
    <m/>
    <x v="1"/>
    <x v="1"/>
  </r>
  <r>
    <x v="0"/>
    <s v="MM-20240116-1/HĐTG/VPB-VPBSMBCFC"/>
    <x v="35"/>
    <x v="6"/>
    <n v="500000000000"/>
    <n v="7"/>
    <n v="7.7999999999999996E-3"/>
    <s v="NGAN HANG TMCP VIET NAM THINH VUONG"/>
    <s v="FE CREDIT"/>
    <s v="FE CREDIT - MMFI"/>
    <s v="Local FI team"/>
    <m/>
    <x v="1"/>
    <x v="1"/>
  </r>
  <r>
    <x v="0"/>
    <s v="MM-20240116-2/HĐTG/VPB-VPBSMBCFC"/>
    <x v="35"/>
    <x v="6"/>
    <n v="250000000000"/>
    <n v="7"/>
    <n v="7.7999999999999996E-3"/>
    <s v="NGAN HANG TMCP VIET NAM THINH VUONG"/>
    <s v="FE CREDIT"/>
    <s v="FE CREDIT - MMFI"/>
    <s v="Local FI team"/>
    <m/>
    <x v="1"/>
    <x v="1"/>
  </r>
  <r>
    <x v="0"/>
    <s v="16012024.01/HĐTG/VPBSMBCFC-SHBFC"/>
    <x v="35"/>
    <x v="32"/>
    <n v="5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31205-1/HĐTG/VPB-VPBSMBCFC"/>
    <x v="36"/>
    <x v="32"/>
    <n v="500000000000"/>
    <n v="43"/>
    <n v="1.4800000000000001E-2"/>
    <s v="NGAN HANG TMCP VIET NAM THINH VUONG"/>
    <s v="FE CREDIT"/>
    <s v="FE CREDIT - MMFI"/>
    <s v="Local FI team"/>
    <m/>
    <x v="1"/>
    <x v="0"/>
  </r>
  <r>
    <x v="0"/>
    <s v="MM-20231205-2/HĐTG/VPB-VPBSMBCFC"/>
    <x v="36"/>
    <x v="32"/>
    <n v="200000000000"/>
    <n v="43"/>
    <n v="1.4800000000000001E-2"/>
    <s v="NGAN HANG TMCP VIET NAM THINH VUONG"/>
    <s v="FE CREDIT"/>
    <s v="FE CREDIT - MMFI"/>
    <s v="Local FI team"/>
    <m/>
    <x v="1"/>
    <x v="0"/>
  </r>
  <r>
    <x v="0"/>
    <s v="18012024.01/HĐTG/VPBSMBCFC-SHBFC"/>
    <x v="37"/>
    <x v="3"/>
    <n v="10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18012024.02/HĐTG/VPBSMBCFC-SHBFC"/>
    <x v="37"/>
    <x v="3"/>
    <n v="5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31226-1/HĐTG/VPB-VPBSMBCFC"/>
    <x v="38"/>
    <x v="12"/>
    <n v="150000000000"/>
    <n v="85"/>
    <n v="3.5499999999999997E-2"/>
    <s v="NGAN HANG TMCP VIET NAM THINH VUONG"/>
    <s v="FE CREDIT"/>
    <s v="FE CREDIT - MMFI"/>
    <s v="Local FI team"/>
    <m/>
    <x v="3"/>
    <x v="0"/>
  </r>
  <r>
    <x v="0"/>
    <s v="25012024.01/HĐTG/VPBSMBCFC-SHBFC"/>
    <x v="39"/>
    <x v="33"/>
    <n v="10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25012024.02/HĐTG/VPBSMBCFC-SHBFC"/>
    <x v="39"/>
    <x v="33"/>
    <n v="5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31228-1/HĐTG/VPB-VPBSMBCFC"/>
    <x v="40"/>
    <x v="29"/>
    <n v="500000000000"/>
    <n v="5"/>
    <n v="3.15E-2"/>
    <s v="NGAN HANG TMCP VIET NAM THINH VUONG"/>
    <s v="FE CREDIT"/>
    <s v="FE CREDIT - MMFI"/>
    <s v="Local FI team"/>
    <m/>
    <x v="1"/>
    <x v="0"/>
  </r>
  <r>
    <x v="0"/>
    <s v="MM-20231228-2/HĐTG/VPB-VPBSMBCFC"/>
    <x v="40"/>
    <x v="29"/>
    <n v="500000000000"/>
    <n v="5"/>
    <n v="3.15E-2"/>
    <s v="NGAN HANG TMCP VIET NAM THINH VUONG"/>
    <s v="FE CREDIT"/>
    <s v="FE CREDIT - MMFI"/>
    <s v="Local FI team"/>
    <m/>
    <x v="1"/>
    <x v="0"/>
  </r>
  <r>
    <x v="0"/>
    <s v="MM-20231228-3/HĐTG/VPB-VPBSMBCFC"/>
    <x v="40"/>
    <x v="29"/>
    <n v="500000000000"/>
    <n v="5"/>
    <n v="3.15E-2"/>
    <s v="NGAN HANG TMCP VIET NAM THINH VUONG"/>
    <s v="FE CREDIT"/>
    <s v="FE CREDIT - MMFI"/>
    <s v="Local FI team"/>
    <m/>
    <x v="1"/>
    <x v="0"/>
  </r>
  <r>
    <x v="0"/>
    <s v="01.281223/HDGT/BVBANK-VPBSMBC FC"/>
    <x v="40"/>
    <x v="29"/>
    <n v="100000000000"/>
    <n v="5"/>
    <n v="0.02"/>
    <s v="NGAN HANG THUONG MAI CO PHAN BAN VIET"/>
    <s v="FE CREDIT"/>
    <s v="FE CREDIT - MMFI"/>
    <s v="Local FI team"/>
    <m/>
    <x v="1"/>
    <x v="0"/>
  </r>
  <r>
    <x v="0"/>
    <s v="28122023.02/HĐTG/VAB-VPBSMBCFC"/>
    <x v="40"/>
    <x v="29"/>
    <n v="200000000000"/>
    <n v="5"/>
    <n v="1.9E-2"/>
    <s v="NGAN HANG TMCP VIET A"/>
    <s v="FE CREDIT"/>
    <s v="FE CREDIT - MMFI"/>
    <s v="Local FI team"/>
    <m/>
    <x v="1"/>
    <x v="0"/>
  </r>
  <r>
    <x v="0"/>
    <s v="28122023.03/HĐTG/VPBSMBCFC-SHBFC"/>
    <x v="40"/>
    <x v="29"/>
    <n v="50000000000"/>
    <n v="5"/>
    <n v="5.0000000000000001E-3"/>
    <s v="CONG TY TAI CHINH TRACH NHIEM HUU HAN NGAN HANG THUONG MAI CO PHAN SAI GON - HA NOI"/>
    <s v="FE CREDIT"/>
    <s v="FE CREDIT - MMFI"/>
    <s v="Local FI team"/>
    <m/>
    <x v="1"/>
    <x v="0"/>
  </r>
  <r>
    <x v="0"/>
    <s v="MM-20231218-1/HĐTG/VPB-VPBSMBCFC"/>
    <x v="41"/>
    <x v="34"/>
    <n v="500000000000"/>
    <n v="42"/>
    <n v="1.6E-2"/>
    <s v="NGAN HANG TMCP VIET NAM THINH VUONG"/>
    <s v="FE CREDIT"/>
    <s v="FE CREDIT - MMFI"/>
    <s v="Local FI team"/>
    <m/>
    <x v="1"/>
    <x v="0"/>
  </r>
  <r>
    <x v="0"/>
    <s v="MM-20231218-2/HĐTG/VPB-VPBSMBCFC"/>
    <x v="41"/>
    <x v="34"/>
    <n v="350000000000"/>
    <n v="42"/>
    <n v="1.6E-2"/>
    <s v="NGAN HANG TMCP VIET NAM THINH VUONG"/>
    <s v="FE CREDIT"/>
    <s v="FE CREDIT - MMFI"/>
    <s v="Local FI team"/>
    <m/>
    <x v="1"/>
    <x v="0"/>
  </r>
  <r>
    <x v="0"/>
    <s v="MM-20231229-1/HĐTG/VPB-VPBSMBCFC"/>
    <x v="42"/>
    <x v="35"/>
    <n v="500000000000"/>
    <n v="87"/>
    <n v="3.5499999999999997E-2"/>
    <s v="NGAN HANG TMCP VIET NAM THINH VUONG"/>
    <s v="FE CREDIT"/>
    <s v="FE CREDIT - MMFI"/>
    <s v="Local FI team"/>
    <m/>
    <x v="3"/>
    <x v="0"/>
  </r>
  <r>
    <x v="0"/>
    <s v="MM-20231229-2/HĐTG/VPB-VPBSMBCFC"/>
    <x v="42"/>
    <x v="35"/>
    <n v="270000000000"/>
    <n v="87"/>
    <n v="3.5499999999999997E-2"/>
    <s v="NGAN HANG TMCP VIET NAM THINH VUONG"/>
    <s v="FE CREDIT"/>
    <s v="FE CREDIT - MMFI"/>
    <s v="Local FI team"/>
    <m/>
    <x v="3"/>
    <x v="0"/>
  </r>
  <r>
    <x v="0"/>
    <s v="MM-20231130-1/HĐTG/VPB-VPBSMBCFC"/>
    <x v="43"/>
    <x v="36"/>
    <n v="300000000000"/>
    <n v="88"/>
    <n v="3.5499999999999997E-2"/>
    <s v="NGAN HANG TMCP VIET NAM THINH VUONG"/>
    <s v="FE CREDIT"/>
    <s v="FE CREDIT - MMFI"/>
    <s v="Local FI team"/>
    <m/>
    <x v="0"/>
    <x v="0"/>
  </r>
  <r>
    <x v="0"/>
    <s v="28122023.04/HĐTG/VPBSMBCFC-SHBFC"/>
    <x v="40"/>
    <x v="29"/>
    <n v="50000000000"/>
    <n v="5"/>
    <n v="5.0000000000000001E-3"/>
    <s v="CONG TY TAI CHINH TRACH NHIEM HUU HAN NGAN HANG THUONG MAI CO PHAN SAI GON - HA NOI"/>
    <s v="FE CREDIT"/>
    <s v="FE CREDIT - MMFI"/>
    <s v="Local FI team"/>
    <m/>
    <x v="1"/>
    <x v="0"/>
  </r>
  <r>
    <x v="0"/>
    <s v="MM-20240118-1/HĐTG/VPB-VPBSMBCFC"/>
    <x v="37"/>
    <x v="37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8-2/HĐTG/VPB-VPBSMBCFC"/>
    <x v="37"/>
    <x v="37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8-3/HĐTG/VPB-VPBSMBCFC"/>
    <x v="37"/>
    <x v="37"/>
    <n v="2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9-1/HĐTG/VPB-VPBSMBCFC"/>
    <x v="14"/>
    <x v="38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9-2/HĐTG/VPB-VPBSMBCFC"/>
    <x v="14"/>
    <x v="38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9-3/HĐTG/VPB-VPBSMBCFC"/>
    <x v="14"/>
    <x v="39"/>
    <n v="500000000000"/>
    <n v="87"/>
    <n v="3.6499999999999998E-2"/>
    <s v="NGAN HANG TMCP VIET NAM THINH VUONG"/>
    <s v="FE CREDIT"/>
    <s v="FE CREDIT - MMFI"/>
    <s v="Local FI team"/>
    <m/>
    <x v="2"/>
    <x v="1"/>
  </r>
  <r>
    <x v="0"/>
    <s v="MM-20240119-4/HĐTG/VPB-VPBSMBCFC"/>
    <x v="14"/>
    <x v="39"/>
    <n v="500000000000"/>
    <n v="87"/>
    <n v="3.6499999999999998E-2"/>
    <s v="NGAN HANG TMCP VIET NAM THINH VUONG"/>
    <s v="FE CREDIT"/>
    <s v="FE CREDIT - MMFI"/>
    <s v="Local FI team"/>
    <m/>
    <x v="2"/>
    <x v="1"/>
  </r>
  <r>
    <x v="0"/>
    <s v="MM-20231221-1/HĐTG/VPB-VPBSMBCFC"/>
    <x v="44"/>
    <x v="8"/>
    <n v="500000000000"/>
    <n v="40"/>
    <n v="2.1499999999999998E-2"/>
    <s v="NGAN HANG TMCP VIET NAM THINH VUONG"/>
    <s v="FE CREDIT"/>
    <s v="FE CREDIT - MMFI"/>
    <s v="Local FI team"/>
    <m/>
    <x v="1"/>
    <x v="0"/>
  </r>
  <r>
    <x v="0"/>
    <s v="MM-20231227-1/HĐTG/VPB-VPBSMBCFC"/>
    <x v="31"/>
    <x v="29"/>
    <n v="500000000000"/>
    <n v="6"/>
    <n v="2.2499999999999999E-2"/>
    <s v="NGAN HANG TMCP VIET NAM THINH VUONG"/>
    <s v="FE CREDIT"/>
    <s v="FE CREDIT - MMFI"/>
    <s v="Local FI team"/>
    <m/>
    <x v="1"/>
    <x v="0"/>
  </r>
  <r>
    <x v="0"/>
    <s v="MM-20231227-2/HĐTG/VPB-VPBSMBCFC"/>
    <x v="31"/>
    <x v="29"/>
    <n v="500000000000"/>
    <n v="6"/>
    <n v="2.2499999999999999E-2"/>
    <s v="NGAN HANG TMCP VIET NAM THINH VUONG"/>
    <s v="FE CREDIT"/>
    <s v="FE CREDIT - MMFI"/>
    <s v="Local FI team"/>
    <m/>
    <x v="1"/>
    <x v="0"/>
  </r>
  <r>
    <x v="1"/>
    <s v="Credit Agreement dated 04 Aug 2023"/>
    <x v="45"/>
    <x v="40"/>
    <n v="1645947269899.8401"/>
    <n v="364"/>
    <n v="2.47E-2"/>
    <s v="SUMITOMO MITSUI BANKING CORPORATION - SINGAPORE BRANCH"/>
    <s v="FE CREDIT"/>
    <s v="FE CREDIT - MMFI"/>
    <s v="International FI team"/>
    <m/>
    <x v="4"/>
    <x v="0"/>
  </r>
  <r>
    <x v="1"/>
    <s v="Credit Agreement dated 04 Aug 2023"/>
    <x v="45"/>
    <x v="41"/>
    <n v="1645947269899.8401"/>
    <n v="333"/>
    <n v="2.47E-2"/>
    <s v="SUMITOMO MITSUI BANKING CORPORATION - SINGAPORE BRANCH"/>
    <s v="FE CREDIT"/>
    <s v="FE CREDIT - MMFI"/>
    <s v="International FI team"/>
    <m/>
    <x v="5"/>
    <x v="0"/>
  </r>
  <r>
    <x v="1"/>
    <s v="Credit Agreement dated 28 Nov2023"/>
    <x v="46"/>
    <x v="42"/>
    <n v="606775000000"/>
    <n v="334"/>
    <n v="7.8462299999999999E-2"/>
    <s v="SUMITOMO MITSUI BANKING CORPORATION - SINGAPORE BRANCH"/>
    <s v="FE CREDIT"/>
    <s v="FE CREDIT - MMFI"/>
    <s v="International FI team"/>
    <m/>
    <x v="6"/>
    <x v="0"/>
  </r>
  <r>
    <x v="1"/>
    <s v="Credit Agreement dated 28 Nov2023"/>
    <x v="46"/>
    <x v="43"/>
    <n v="606775000000"/>
    <n v="364"/>
    <n v="7.8462299999999999E-2"/>
    <s v="SUMITOMO MITSUI BANKING CORPORATION - SINGAPORE BRANCH"/>
    <s v="FE CREDIT"/>
    <s v="FE CREDIT - MMFI"/>
    <s v="International FI team"/>
    <m/>
    <x v="7"/>
    <x v="0"/>
  </r>
  <r>
    <x v="1"/>
    <s v="Credit Agreement dated 28 Nov 2023"/>
    <x v="47"/>
    <x v="42"/>
    <n v="609275000000"/>
    <n v="322"/>
    <n v="7.8323400000000001E-2"/>
    <s v="SUMITOMO MITSUI BANKING CORPORATION - SINGAPORE BRANCH"/>
    <s v="FE CREDIT"/>
    <s v="FE CREDIT - MMFI"/>
    <s v="International FI team"/>
    <m/>
    <x v="6"/>
    <x v="0"/>
  </r>
  <r>
    <x v="1"/>
    <s v="Credit Agreement dated 28 Nov 2023"/>
    <x v="47"/>
    <x v="43"/>
    <n v="609275000000"/>
    <n v="352"/>
    <n v="7.8323400000000001E-2"/>
    <s v="SUMITOMO MITSUI BANKING CORPORATION - SINGAPORE BRANCH"/>
    <s v="FE CREDIT"/>
    <s v="FE CREDIT - MMFI"/>
    <s v="International FI team"/>
    <m/>
    <x v="7"/>
    <x v="0"/>
  </r>
  <r>
    <x v="0"/>
    <s v="MM-20240502-4/HĐTG/VPB-VPBSMBCFC"/>
    <x v="48"/>
    <x v="44"/>
    <n v="500000000000"/>
    <n v="5"/>
    <n v="0.05"/>
    <s v="NGAN HANG TMCP VIET NAM THINH VUONG"/>
    <s v="FE CREDIT"/>
    <s v="FE CREDIT - MMFI"/>
    <s v="Local FI team"/>
    <m/>
    <x v="8"/>
    <x v="1"/>
  </r>
  <r>
    <x v="0"/>
    <s v="MM-20240502-5/HĐTG/VPB-VPBSMBCFC"/>
    <x v="48"/>
    <x v="44"/>
    <n v="500000000000"/>
    <n v="5"/>
    <n v="0.05"/>
    <s v="NGAN HANG TMCP VIET NAM THINH VUONG"/>
    <s v="FE CREDIT"/>
    <s v="FE CREDIT - MMFI"/>
    <s v="Local FI team"/>
    <m/>
    <x v="8"/>
    <x v="1"/>
  </r>
  <r>
    <x v="0"/>
    <s v="MM-20240502-6/HĐTG/VPB-VPBSMBCFC"/>
    <x v="48"/>
    <x v="44"/>
    <n v="200000000000"/>
    <n v="5"/>
    <n v="0.05"/>
    <s v="NGAN HANG TMCP VIET NAM THINH VUONG"/>
    <s v="FE CREDIT"/>
    <s v="FE CREDIT - MMFI"/>
    <s v="Local FI team"/>
    <m/>
    <x v="8"/>
    <x v="1"/>
  </r>
  <r>
    <x v="1"/>
    <s v="Credit Agreement dated 28 Nov 2023"/>
    <x v="49"/>
    <x v="42"/>
    <n v="605700000000"/>
    <n v="330"/>
    <n v="7.8408699999999998E-2"/>
    <s v="SUMITOMO MITSUI BANKING CORPORATION - SINGAPORE BRANCH"/>
    <s v="FE CREDIT"/>
    <s v="FE CREDIT - MMFI"/>
    <s v="International FI team"/>
    <m/>
    <x v="6"/>
    <x v="0"/>
  </r>
  <r>
    <x v="1"/>
    <s v="Credit Agreement dated 28 Nov 2023"/>
    <x v="49"/>
    <x v="43"/>
    <n v="605700000000"/>
    <n v="360"/>
    <n v="7.8408699999999998E-2"/>
    <s v="SUMITOMO MITSUI BANKING CORPORATION - SINGAPORE BRANCH"/>
    <s v="FE CREDIT"/>
    <s v="FE CREDIT - MMFI"/>
    <s v="International FI team"/>
    <m/>
    <x v="7"/>
    <x v="0"/>
  </r>
  <r>
    <x v="2"/>
    <s v="VPBFC/TGCKH-3529/2021"/>
    <x v="50"/>
    <x v="45"/>
    <n v="8000000000"/>
    <n v="1096"/>
    <n v="6.5000000000000002E-2"/>
    <s v="CONG TY CO PHAN BAO HIEM NHAN THO PHU HUNG"/>
    <s v="FE CREDIT"/>
    <s v="FE CREDIT - NBFI"/>
    <s v="Local FI team"/>
    <s v="CONG TY CO PHAN BAO HIEM NHAN THO PHU HUNG"/>
    <x v="9"/>
    <x v="2"/>
  </r>
  <r>
    <x v="3"/>
    <s v="VPBFC/CCTG-12374/2022"/>
    <x v="51"/>
    <x v="0"/>
    <n v="17857000000"/>
    <n v="730"/>
    <n v="7.4999999999999997E-2"/>
    <s v="CONG TY TNHH SAN XUAT VA XUAT KHAU NONG SAN DA KAO"/>
    <s v="FE CREDIT"/>
    <s v="FE CREDIT - RM SOUTH"/>
    <s v="Corporate team"/>
    <s v="CONG TY TNHH SAN XUAT VA XUAT KHAU NONG SAN DA KAO"/>
    <x v="0"/>
    <x v="3"/>
  </r>
  <r>
    <x v="3"/>
    <s v="VPBFC/CCTG-12872/2022"/>
    <x v="52"/>
    <x v="9"/>
    <n v="300000000000"/>
    <n v="731"/>
    <n v="7.0000000000000007E-2"/>
    <s v="QUY DAU TU TRAI PHIEU TECHCOM"/>
    <s v="FE CREDIT"/>
    <s v="FE CREDIT - NBFI"/>
    <s v="Local FI team"/>
    <s v="QUY DAU TU TRAI PHIEU TECHCOM"/>
    <x v="2"/>
    <x v="3"/>
  </r>
  <r>
    <x v="3"/>
    <s v="VPBFC/CCTG-12968/2022"/>
    <x v="53"/>
    <x v="46"/>
    <n v="50000000000"/>
    <n v="732"/>
    <n v="7.0000000000000007E-2"/>
    <s v="CONG TY TRACH  NHIEM HUU HAN QUAN LY QUY SSI"/>
    <s v="FE CREDIT"/>
    <s v="FE CREDIT - NBFI"/>
    <s v="Local FI team"/>
    <s v="CONG TY TRACH  NHIEM HUU HAN QUAN LY QUY SSI"/>
    <x v="8"/>
    <x v="3"/>
  </r>
  <r>
    <x v="3"/>
    <s v="VPBFC/CCTG-13470/2022"/>
    <x v="54"/>
    <x v="47"/>
    <n v="5000000000"/>
    <n v="732"/>
    <n v="7.4999999999999997E-2"/>
    <s v="QUY DAU TU TRAI PHIEU THANH KHOAN VINACAPITAL"/>
    <s v="FE CREDIT"/>
    <s v="FE CREDIT - NBFI"/>
    <s v="Local FI team"/>
    <s v="QUY DAU TU TRAI PHIEU THANH KHOAN VINACAPITAL"/>
    <x v="4"/>
    <x v="3"/>
  </r>
  <r>
    <x v="3"/>
    <s v="VPBFC/CCTG-13779/2022"/>
    <x v="55"/>
    <x v="35"/>
    <n v="50000000000"/>
    <n v="549"/>
    <n v="0.08"/>
    <s v="CONG TY TNHH BAO HIEM HANWHA LIFE VIET NAM"/>
    <s v="FE CREDIT"/>
    <s v="FE CREDIT - NBFI"/>
    <s v="Local FI team"/>
    <s v="CONG TY TNHH BAO HIEM HANWHA LIFE VIET NAM"/>
    <x v="3"/>
    <x v="3"/>
  </r>
  <r>
    <x v="4"/>
    <s v="250422/HĐĐM/VPBSMBCFC-VBB"/>
    <x v="56"/>
    <x v="48"/>
    <n v="300000000000"/>
    <n v="731"/>
    <n v="6.8000000000000005E-2"/>
    <s v="NGAN HANG TMCP VIET NAM THUONG TIN"/>
    <s v="FE CREDIT"/>
    <s v="FE CREDIT - MMFI"/>
    <s v="Local FI team"/>
    <s v="NGAN HANG TMCP VIET NAM THUONG TIN"/>
    <x v="2"/>
    <x v="3"/>
  </r>
  <r>
    <x v="4"/>
    <s v="270522/HĐĐM/VPBSMBCFC-TPB"/>
    <x v="57"/>
    <x v="49"/>
    <n v="500000000000"/>
    <n v="731"/>
    <n v="6.8000000000000005E-2"/>
    <s v="NGAN HANG TMCP TIEN PHONG"/>
    <s v="FE CREDIT"/>
    <s v="FE CREDIT - MMFI"/>
    <s v="Local FI team"/>
    <s v="NGAN HANG TMCP TIEN PHONG"/>
    <x v="8"/>
    <x v="3"/>
  </r>
  <r>
    <x v="4"/>
    <s v="290422/HĐĐM/VPBSMBCFC-BAB"/>
    <x v="58"/>
    <x v="50"/>
    <n v="300000000000"/>
    <n v="731"/>
    <n v="7.0000000000000007E-2"/>
    <s v="NGAN HANG TMCP BAC A"/>
    <s v="FE CREDIT"/>
    <s v="FE CREDIT - MMFI"/>
    <s v="Local FI team"/>
    <s v="NGAN HANG TMCP BAC A"/>
    <x v="2"/>
    <x v="3"/>
  </r>
  <r>
    <x v="4"/>
    <s v="280422/HĐĐM/VPBSMBCFC-VBB"/>
    <x v="59"/>
    <x v="51"/>
    <n v="200000000000"/>
    <n v="731"/>
    <n v="6.8000000000000005E-2"/>
    <s v="NGAN HANG TMCP VIET NAM THUONG TIN"/>
    <s v="FE CREDIT"/>
    <s v="FE CREDIT - MMFI"/>
    <s v="Local FI team"/>
    <s v="NGAN HANG TMCP VIET NAM THUONG TIN"/>
    <x v="2"/>
    <x v="3"/>
  </r>
  <r>
    <x v="4"/>
    <s v="140622/HĐĐM/VPBSMBCFC-VNDIRECT"/>
    <x v="60"/>
    <x v="52"/>
    <n v="300000000000"/>
    <n v="731"/>
    <n v="6.8000000000000005E-2"/>
    <s v="CONG TY CP CHUNG KHOAN VNDIRECT"/>
    <s v="FE CREDIT"/>
    <s v="FE CREDIT - MMFI"/>
    <s v="Local FI team"/>
    <s v="CONG TY CP CHUNG KHOAN VNDIRECT"/>
    <x v="10"/>
    <x v="3"/>
  </r>
  <r>
    <x v="3"/>
    <s v="VPBFC/CCTG-13027/2022"/>
    <x v="61"/>
    <x v="49"/>
    <n v="10000000000"/>
    <n v="732"/>
    <n v="7.0000000000000007E-2"/>
    <s v="QUY DAU TU TRAI PHIEU BAO THINH VINAWEALTH"/>
    <s v="FE CREDIT"/>
    <s v="FE CREDIT - NBFI"/>
    <s v="Local FI team"/>
    <s v="QUY DAU TU TRAI PHIEU BAO THINH VINAWEALTH"/>
    <x v="8"/>
    <x v="3"/>
  </r>
  <r>
    <x v="2"/>
    <s v="VPBFC/TGCKH-3840/2022"/>
    <x v="62"/>
    <x v="53"/>
    <n v="40000000000"/>
    <n v="731"/>
    <n v="8.2500000000000004E-2"/>
    <s v="TONG CONG TY CO PHAN BAO HIEM QUAN DOI"/>
    <s v="FE CREDIT"/>
    <s v="FE CREDIT - NBFI"/>
    <s v="Local FI team"/>
    <s v="TONG CONG TY CO PHAN BAO HIEM QUAN DOI"/>
    <x v="11"/>
    <x v="3"/>
  </r>
  <r>
    <x v="3"/>
    <s v="VPBFC/CCTG-13466/2022"/>
    <x v="63"/>
    <x v="47"/>
    <n v="10000000000"/>
    <n v="733"/>
    <n v="7.4999999999999997E-2"/>
    <s v="CONG TY TNHH BAO HIEM HANWHA LIFE VIET NAM"/>
    <s v="FE CREDIT"/>
    <s v="FE CREDIT - NBFI"/>
    <s v="Local FI team"/>
    <s v="CONG TY TNHH BAO HIEM HANWHA LIFE VIET NAM"/>
    <x v="4"/>
    <x v="3"/>
  </r>
  <r>
    <x v="2"/>
    <s v="VPBFC/TGCKH-3861/2022"/>
    <x v="64"/>
    <x v="54"/>
    <n v="1000000000"/>
    <n v="548"/>
    <n v="9.4E-2"/>
    <s v="CONG TY TNHH BAT DONG SAN QUOC TE BINH MINH"/>
    <s v="FE CREDIT"/>
    <s v="FE CREDIT - RM SOUTH"/>
    <s v="Corporate team"/>
    <s v="CONG TY TNHH BAT DONG SAN QUOC TE BINH MINH"/>
    <x v="2"/>
    <x v="3"/>
  </r>
  <r>
    <x v="4"/>
    <s v="070622/HĐĐM/VPBSMBCFC-VNDIRECT"/>
    <x v="65"/>
    <x v="55"/>
    <n v="400000000000"/>
    <n v="731"/>
    <n v="6.8000000000000005E-2"/>
    <s v="CONG TY CP CHUNG KHOAN VNDIRECT"/>
    <s v="FE CREDIT"/>
    <s v="FE CREDIT - MMFI"/>
    <s v="Local FI team"/>
    <s v="CONG TY CP CHUNG KHOAN VNDIRECT"/>
    <x v="10"/>
    <x v="3"/>
  </r>
  <r>
    <x v="4"/>
    <s v="100622/HĐĐM/VPBSMBCFC-VNDIRECT"/>
    <x v="66"/>
    <x v="56"/>
    <n v="300000000000"/>
    <n v="731"/>
    <n v="6.8000000000000005E-2"/>
    <s v="CONG TY CP CHUNG KHOAN VNDIRECT"/>
    <s v="FE CREDIT"/>
    <s v="FE CREDIT - MMFI"/>
    <s v="Local FI team"/>
    <s v="CONG TY CP CHUNG KHOAN VNDIRECT"/>
    <x v="10"/>
    <x v="3"/>
  </r>
  <r>
    <x v="3"/>
    <s v="VPBFC/CCTG-13758/2022"/>
    <x v="67"/>
    <x v="12"/>
    <n v="80000000000"/>
    <n v="547"/>
    <n v="8.3000000000000004E-2"/>
    <s v="CONG TY CO PHAN CONG NGHE TECHLAB"/>
    <s v="FE CREDIT"/>
    <s v="FE CREDIT - RM NORTH"/>
    <s v="Corporate team"/>
    <s v="CONG TY CO PHAN CONG NGHE TECHLAB"/>
    <x v="3"/>
    <x v="3"/>
  </r>
  <r>
    <x v="3"/>
    <s v="VPBFC/CCTG-13197/2022"/>
    <x v="68"/>
    <x v="57"/>
    <n v="24000000000"/>
    <n v="731"/>
    <n v="0.08"/>
    <s v="CONG TY TNHH SAN XUAT VA XUAT KHAU NONG SAN DA KAO"/>
    <s v="FE CREDIT"/>
    <s v="FE CREDIT - RM SOUTH"/>
    <s v="Corporate team"/>
    <s v="CONG TY TNHH SAN XUAT VA XUAT KHAU NONG SAN DA KAO"/>
    <x v="10"/>
    <x v="3"/>
  </r>
  <r>
    <x v="3"/>
    <s v="VPBFC/CCTG-14821/2023"/>
    <x v="69"/>
    <x v="36"/>
    <n v="100000000"/>
    <n v="367"/>
    <n v="0.12"/>
    <s v="CONG TY TNHH THE ORIENT"/>
    <s v="FE CREDIT"/>
    <s v="FE CREDIT - RM SOUTH"/>
    <s v="Corporate team"/>
    <s v="CONG TY TNHH THE ORIENT"/>
    <x v="0"/>
    <x v="0"/>
  </r>
  <r>
    <x v="3"/>
    <s v="VPBFC/CCTG-14807/2023"/>
    <x v="70"/>
    <x v="26"/>
    <n v="3000000000"/>
    <n v="365"/>
    <n v="0.1225"/>
    <s v="CONG TY CO PHAN HANEL"/>
    <s v="FE CREDIT"/>
    <s v="FE CREDIT - RM NORTH"/>
    <s v="Corporate team"/>
    <s v="CONG TY CO PHAN HANEL"/>
    <x v="0"/>
    <x v="0"/>
  </r>
  <r>
    <x v="3"/>
    <s v="VPBFC/CCTG-14808/2023"/>
    <x v="70"/>
    <x v="26"/>
    <n v="5000000000"/>
    <n v="365"/>
    <n v="0.1225"/>
    <s v="CONG TY CO PHAN HANEL"/>
    <s v="FE CREDIT"/>
    <s v="FE CREDIT - RM NORTH"/>
    <s v="Corporate team"/>
    <s v="CONG TY CO PHAN HANEL"/>
    <x v="0"/>
    <x v="0"/>
  </r>
  <r>
    <x v="3"/>
    <s v="VPBFC/CCTG-14810/2023"/>
    <x v="70"/>
    <x v="26"/>
    <n v="1000000000"/>
    <n v="365"/>
    <n v="0.12"/>
    <s v="CONG TY CO PHAN DAU TU XAY LAP VINH HUNG"/>
    <s v="FE CREDIT"/>
    <s v="FE CREDIT - RM NORTH"/>
    <s v="Corporate team"/>
    <s v="CONG TY CO PHAN DAU TU XAY LAP VINH HUNG"/>
    <x v="0"/>
    <x v="0"/>
  </r>
  <r>
    <x v="3"/>
    <s v="VPBFC/CCTG-14816/2023"/>
    <x v="69"/>
    <x v="35"/>
    <n v="10000000000"/>
    <n v="395"/>
    <n v="0.1265"/>
    <s v="CONG TY CO PHAN TAP DOAN CONG NGHE CMC"/>
    <s v="FE CREDIT"/>
    <s v="FE CREDIT - RM NORTH"/>
    <s v="Corporate team"/>
    <s v="CONG TY CO PHAN TAP DOAN CONG NGHE CMC"/>
    <x v="3"/>
    <x v="0"/>
  </r>
  <r>
    <x v="3"/>
    <s v="VPBFC/CCTG-14789/2023"/>
    <x v="71"/>
    <x v="58"/>
    <n v="1700000000"/>
    <n v="394"/>
    <n v="0.1205"/>
    <s v="CONG TY TNHH THUONG MAI DICH VU KY THUAT YEN THANH"/>
    <s v="FE CREDIT"/>
    <s v="FE CREDIT - RM NORTH"/>
    <s v="Corporate team"/>
    <s v="CONG TY TNHH THUONG MAI DICH VU KY THUAT YEN THANH"/>
    <x v="3"/>
    <x v="0"/>
  </r>
  <r>
    <x v="3"/>
    <s v="VPBFC/CCTG-14813/2023"/>
    <x v="70"/>
    <x v="26"/>
    <n v="3050000000"/>
    <n v="365"/>
    <n v="0.1225"/>
    <s v="CONG TY CO PHAN SONG DA 505"/>
    <s v="FE CREDIT"/>
    <s v="FE CREDIT - RM NORTH"/>
    <s v="Corporate team"/>
    <s v="CONG TY CO PHAN SONG DA 505"/>
    <x v="0"/>
    <x v="0"/>
  </r>
  <r>
    <x v="3"/>
    <s v="VPBFC/CCTG-14582/2023"/>
    <x v="72"/>
    <x v="3"/>
    <n v="500000000000"/>
    <n v="357"/>
    <n v="0.125"/>
    <s v="NGAN HANG THUONG MAI CO PHAN QUOC DAN"/>
    <s v="FE CREDIT"/>
    <s v="FE CREDIT - MMFI"/>
    <s v="Local FI team"/>
    <s v="NGAN HANG THUONG MAI CO PHAN QUOC DAN"/>
    <x v="1"/>
    <x v="0"/>
  </r>
  <r>
    <x v="3"/>
    <s v="VPBFC/CCTG-14776/2023"/>
    <x v="73"/>
    <x v="2"/>
    <n v="80000000"/>
    <n v="365"/>
    <n v="0.12"/>
    <s v="CONG TY TNHH THE ORIENT"/>
    <s v="FE CREDIT"/>
    <s v="FE CREDIT - RM SOUTH"/>
    <s v="Corporate team"/>
    <s v="CONG TY TNHH THE ORIENT"/>
    <x v="0"/>
    <x v="0"/>
  </r>
  <r>
    <x v="3"/>
    <s v="VPBFC/CCTG-14579/2023"/>
    <x v="72"/>
    <x v="25"/>
    <n v="500000000"/>
    <n v="396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4837/2023"/>
    <x v="74"/>
    <x v="25"/>
    <n v="5000000000"/>
    <n v="365"/>
    <n v="0.1225"/>
    <s v="CONG TY CO PHAN SONG DA 505"/>
    <s v="FE CREDIT"/>
    <s v="FE CREDIT - RM NORTH"/>
    <s v="Corporate team"/>
    <s v="CONG TY CO PHAN SONG DA 505"/>
    <x v="0"/>
    <x v="0"/>
  </r>
  <r>
    <x v="3"/>
    <s v="VPBFC/CCTG-14693/2023"/>
    <x v="75"/>
    <x v="59"/>
    <n v="5500000000"/>
    <n v="375"/>
    <n v="0.12"/>
    <s v="CONG TY CO PHAN HOP NHAT QUOC TE"/>
    <s v="FE CREDIT"/>
    <s v="FE CREDIT - RM NORTH"/>
    <s v="Corporate team"/>
    <s v="CONG TY CO PHAN HOP NHAT QUOC TE"/>
    <x v="0"/>
    <x v="0"/>
  </r>
  <r>
    <x v="3"/>
    <s v="VPBFC/CCTG-14817/2023"/>
    <x v="69"/>
    <x v="35"/>
    <n v="10000000000"/>
    <n v="395"/>
    <n v="0.1265"/>
    <s v="CONG TY CO PHAN TAP DOAN CONG NGHE CMC"/>
    <s v="FE CREDIT"/>
    <s v="FE CREDIT - RM NORTH"/>
    <s v="Corporate team"/>
    <s v="CONG TY CO PHAN TAP DOAN CONG NGHE CMC"/>
    <x v="3"/>
    <x v="0"/>
  </r>
  <r>
    <x v="3"/>
    <s v="VPBFC/CCTG-14815/2023"/>
    <x v="69"/>
    <x v="35"/>
    <n v="10000000000"/>
    <n v="395"/>
    <n v="0.1265"/>
    <s v="CONG TY CO PHAN TAP DOAN CONG NGHE CMC"/>
    <s v="FE CREDIT"/>
    <s v="FE CREDIT - RM NORTH"/>
    <s v="Corporate team"/>
    <s v="CONG TY CO PHAN TAP DOAN CONG NGHE CMC"/>
    <x v="3"/>
    <x v="0"/>
  </r>
  <r>
    <x v="3"/>
    <s v="VPBFC/CCTG-14819/2023"/>
    <x v="69"/>
    <x v="35"/>
    <n v="10000000000"/>
    <n v="395"/>
    <n v="0.1265"/>
    <s v="CONG TY CO PHAN TAP DOAN CONG NGHE CMC"/>
    <s v="FE CREDIT"/>
    <s v="FE CREDIT - RM NORTH"/>
    <s v="Corporate team"/>
    <s v="CONG TY CO PHAN TAP DOAN CONG NGHE CMC"/>
    <x v="3"/>
    <x v="0"/>
  </r>
  <r>
    <x v="3"/>
    <s v="VPBFC/CCTG-14818/2023"/>
    <x v="69"/>
    <x v="35"/>
    <n v="10000000000"/>
    <n v="395"/>
    <n v="0.1265"/>
    <s v="CONG TY CO PHAN TAP DOAN CONG NGHE CMC"/>
    <s v="FE CREDIT"/>
    <s v="FE CREDIT - RM NORTH"/>
    <s v="Corporate team"/>
    <s v="CONG TY CO PHAN TAP DOAN CONG NGHE CMC"/>
    <x v="3"/>
    <x v="0"/>
  </r>
  <r>
    <x v="3"/>
    <s v="VPBFC/CCTG-13882/2022"/>
    <x v="76"/>
    <x v="60"/>
    <n v="7199000000"/>
    <n v="731"/>
    <n v="0.09"/>
    <s v="CONG TY CO PHAN PHUOC VINH"/>
    <s v="FE CREDIT"/>
    <s v="FE CREDIT - RM NORTH"/>
    <s v="Corporate team"/>
    <s v="CONG TY CO PHAN PHUOC VINH"/>
    <x v="9"/>
    <x v="3"/>
  </r>
  <r>
    <x v="2"/>
    <s v="VPBFC/TGCKH-3998/2023"/>
    <x v="73"/>
    <x v="2"/>
    <n v="20000000000"/>
    <n v="365"/>
    <n v="0.125"/>
    <s v="TONG CONG TY CO PHAN BAO HIEM SAI GON-HA NOI"/>
    <s v="FE CREDIT"/>
    <s v="FE CREDIT - NBFI"/>
    <s v="Local FI team"/>
    <s v="TONG CONG TY CO PHAN BAO HIEM SAI GON-HA NOI"/>
    <x v="0"/>
    <x v="0"/>
  </r>
  <r>
    <x v="3"/>
    <s v="VPBFC/CCTG-13795/2022"/>
    <x v="77"/>
    <x v="61"/>
    <n v="10000000000"/>
    <n v="733"/>
    <n v="8.5000000000000006E-2"/>
    <s v="QUY DAU TU TRAI PHIEU LINH HOAT MIRAE ASSET VIET NAM"/>
    <s v="FE CREDIT"/>
    <s v="FE CREDIT - NBFI"/>
    <s v="Local FI team"/>
    <s v="QUY DAU TU TRAI PHIEU LINH HOAT MIRAE ASSET VIET NAM"/>
    <x v="11"/>
    <x v="3"/>
  </r>
  <r>
    <x v="3"/>
    <s v="VPBFC/CCTG-14167/2022"/>
    <x v="78"/>
    <x v="29"/>
    <n v="5600000000"/>
    <n v="397"/>
    <n v="0.1205"/>
    <s v="CONG TY TNHH THUONG MAI DICH VU KY THUAT YEN THANH"/>
    <s v="FE CREDIT"/>
    <s v="FE CREDIT - RM NORTH"/>
    <s v="Corporate team"/>
    <s v="CONG TY TNHH THUONG MAI DICH VU KY THUAT YEN THANH"/>
    <x v="1"/>
    <x v="3"/>
  </r>
  <r>
    <x v="3"/>
    <s v="VPBFC/CCTG-13678/2022"/>
    <x v="79"/>
    <x v="18"/>
    <n v="5000000000"/>
    <n v="549"/>
    <n v="0.08"/>
    <s v="QUY DAU TU TRAI PHIEU LINH HOAT MIRAE ASSET VIET NAM"/>
    <s v="FE CREDIT"/>
    <s v="FE CREDIT - NBFI"/>
    <s v="Local FI team"/>
    <s v="QUY DAU TU TRAI PHIEU LINH HOAT MIRAE ASSET VIET NAM"/>
    <x v="3"/>
    <x v="3"/>
  </r>
  <r>
    <x v="2"/>
    <s v="VPBFC/TGCKH-3265/2021"/>
    <x v="80"/>
    <x v="62"/>
    <n v="7000000000"/>
    <n v="365"/>
    <n v="0.1225"/>
    <s v="CONG TY CO PHAN VLXD MINH HANH"/>
    <s v="FE CREDIT"/>
    <s v="FE CREDIT - RM  NORTH"/>
    <s v="Corporate team"/>
    <s v="CONG TY CO PHAN VLXD MINH HANH"/>
    <x v="1"/>
    <x v="0"/>
  </r>
  <r>
    <x v="3"/>
    <s v="VPBFC/CCTG-14658/2023"/>
    <x v="75"/>
    <x v="63"/>
    <n v="100000000000"/>
    <n v="358"/>
    <n v="0.125"/>
    <s v="NGAN HANG TMCP VIET A"/>
    <s v="FE CREDIT"/>
    <s v="FE CREDIT - MMFI"/>
    <s v="Local FI team"/>
    <s v="NGAN HANG TMCP VIET A"/>
    <x v="0"/>
    <x v="0"/>
  </r>
  <r>
    <x v="3"/>
    <s v="VPBFC/CCTG-14487/2023"/>
    <x v="81"/>
    <x v="59"/>
    <n v="2300000000"/>
    <n v="404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2"/>
    <s v="VPBFC/TGCKH-3958/2023"/>
    <x v="80"/>
    <x v="62"/>
    <n v="40000000000"/>
    <n v="365"/>
    <n v="0.125"/>
    <s v="CONG TY CO PHAN BAO HIEM NHAN THO PHU HUNG"/>
    <s v="FE CREDIT"/>
    <s v="FE CREDIT - NBFI"/>
    <s v="Local FI team"/>
    <s v="CONG TY CO PHAN BAO HIEM NHAN THO PHU HUNG"/>
    <x v="1"/>
    <x v="0"/>
  </r>
  <r>
    <x v="3"/>
    <s v="VPBFC/CCTG-14477/2023"/>
    <x v="82"/>
    <x v="59"/>
    <n v="1200000000"/>
    <n v="406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4692/2023"/>
    <x v="75"/>
    <x v="59"/>
    <n v="36000000000"/>
    <n v="375"/>
    <n v="0.125"/>
    <s v="CONG TY CO PHAN BAO HIEM OPES"/>
    <s v="FE CREDIT"/>
    <s v="FE CREDIT - NBFI"/>
    <s v="Local FI team"/>
    <s v="CONG TY CO PHAN BAO HIEM OPES"/>
    <x v="0"/>
    <x v="0"/>
  </r>
  <r>
    <x v="3"/>
    <s v="VPBFC/CCTG-14488/2023"/>
    <x v="81"/>
    <x v="64"/>
    <n v="1038000000"/>
    <n v="365"/>
    <n v="0.12"/>
    <s v="CONG TY CO PHAN DAU TU - XAY LAP VA KINH DOANH THIET BI HA NOI"/>
    <s v="FE CREDIT"/>
    <s v="FE CREDIT - RM NORTH"/>
    <s v="Corporate team"/>
    <s v="CONG TY CO PHAN DAU TU - XAY LAP VA KINH DOANH THIET BI HA NOI"/>
    <x v="1"/>
    <x v="0"/>
  </r>
  <r>
    <x v="2"/>
    <s v="VPBFC/TGCKH-2917/2020"/>
    <x v="83"/>
    <x v="15"/>
    <n v="4000000000"/>
    <n v="365"/>
    <n v="0.12"/>
    <s v="CONG TY TRACH NHIEM HUU HAN THEP POVINA"/>
    <s v="FE CREDIT"/>
    <s v="FE CREDIT - RM  SOUTH"/>
    <s v="Corporate team"/>
    <s v="CONG TY TRACH NHIEM HUU HAN THEP POVINA"/>
    <x v="1"/>
    <x v="0"/>
  </r>
  <r>
    <x v="3"/>
    <s v="VPBFC/CCTG-14486/2023"/>
    <x v="81"/>
    <x v="64"/>
    <n v="100000000"/>
    <n v="365"/>
    <n v="0.12"/>
    <s v="CONG TY TNHH THE ORIENT"/>
    <s v="FE CREDIT"/>
    <s v="FE CREDIT - RM SOUTH"/>
    <s v="Corporate team"/>
    <s v="CONG TY TNHH THE ORIENT"/>
    <x v="1"/>
    <x v="0"/>
  </r>
  <r>
    <x v="3"/>
    <s v="VPBFC/CCTG-14522/2023"/>
    <x v="83"/>
    <x v="15"/>
    <n v="7000000000"/>
    <n v="365"/>
    <n v="0.1255"/>
    <s v="CONG TY TNHH XAY DUNG-GIAO THONG TUNG DAT"/>
    <s v="FE CREDIT"/>
    <s v="FE CREDIT - RM SOUTH"/>
    <s v="Corporate team"/>
    <s v="CONG TY TNHH XAY DUNG-GIAO THONG TUNG DAT"/>
    <x v="1"/>
    <x v="0"/>
  </r>
  <r>
    <x v="3"/>
    <s v="VPBFC/CCTG-13706/2022"/>
    <x v="84"/>
    <x v="65"/>
    <n v="55000000000"/>
    <n v="547"/>
    <n v="0.08"/>
    <s v="QUY DAU TU TRAI PHIEU MB"/>
    <s v="FE CREDIT"/>
    <s v="FE CREDIT - NBFI"/>
    <s v="Local FI team"/>
    <s v="QUY DAU TU TRAI PHIEU MB"/>
    <x v="3"/>
    <x v="3"/>
  </r>
  <r>
    <x v="3"/>
    <s v="VPBFC/CCTG-13811/2022"/>
    <x v="85"/>
    <x v="66"/>
    <n v="2600000000"/>
    <n v="546"/>
    <n v="8.3000000000000004E-2"/>
    <s v="CONG TY TNHH THUONG MAI HONG PHAT NHAT"/>
    <s v="FE CREDIT"/>
    <s v="FE CREDIT - RM NORTH"/>
    <s v="Corporate team"/>
    <s v="CONG TY TNHH THUONG MAI HONG PHAT NHAT"/>
    <x v="3"/>
    <x v="3"/>
  </r>
  <r>
    <x v="3"/>
    <s v="VPBFC/CCTG-13652/2022"/>
    <x v="86"/>
    <x v="27"/>
    <n v="80000000000"/>
    <n v="547"/>
    <n v="8.0500000000000002E-2"/>
    <s v="CONG TY CO PHAN CONG NGHE TECHLAB"/>
    <s v="FE CREDIT"/>
    <s v="FE CREDIT - RM NORTH"/>
    <s v="Corporate team"/>
    <s v="CONG TY CO PHAN CONG NGHE TECHLAB"/>
    <x v="3"/>
    <x v="3"/>
  </r>
  <r>
    <x v="3"/>
    <s v="VPBFC/CCTG-13723/2022"/>
    <x v="87"/>
    <x v="67"/>
    <n v="100000000000"/>
    <n v="731"/>
    <n v="8.2500000000000004E-2"/>
    <s v="CONG TY TNHH BAO HIEM SHINHAN LIFE VIET NAM"/>
    <s v="FE CREDIT"/>
    <s v="FE CREDIT - NBFI"/>
    <s v="Local FI team"/>
    <s v="CONG TY TNHH BAO HIEM SHINHAN LIFE VIET NAM"/>
    <x v="11"/>
    <x v="3"/>
  </r>
  <r>
    <x v="2"/>
    <s v="VPBFC/TGCKH-3790/2022"/>
    <x v="88"/>
    <x v="68"/>
    <n v="1000000000"/>
    <n v="731"/>
    <n v="7.4399999999999994E-2"/>
    <s v="CONG TY TNHH BAT DONG SAN QUOC TE BINH MINH"/>
    <s v="FE CREDIT"/>
    <s v="FE CREDIT - RM SOUTH"/>
    <s v="Corporate team"/>
    <s v="CONG TY TNHH BAT DONG SAN QUOC TE BINH MINH"/>
    <x v="5"/>
    <x v="3"/>
  </r>
  <r>
    <x v="2"/>
    <s v="VPBFC/TGCKH-3783/2022"/>
    <x v="89"/>
    <x v="69"/>
    <n v="1000000000"/>
    <n v="731"/>
    <n v="7.4399999999999994E-2"/>
    <s v="CONG TY TNHH BAT DONG SAN QUOC TE BINH MINH"/>
    <s v="FE CREDIT"/>
    <s v="FE CREDIT - RM SOUTH"/>
    <s v="Corporate team"/>
    <s v="CONG TY TNHH BAT DONG SAN QUOC TE BINH MINH"/>
    <x v="5"/>
    <x v="3"/>
  </r>
  <r>
    <x v="3"/>
    <s v="VPBFC/CCTG-13243/2022"/>
    <x v="90"/>
    <x v="70"/>
    <n v="45258000000"/>
    <n v="731"/>
    <n v="0.08"/>
    <s v="CONG TY TNHH SAN XUAT VA XUAT KHAU NONG SAN DA KAO"/>
    <s v="FE CREDIT"/>
    <s v="FE CREDIT - RM SOUTH"/>
    <s v="Corporate team"/>
    <s v="CONG TY TNHH SAN XUAT VA XUAT KHAU NONG SAN DA KAO"/>
    <x v="5"/>
    <x v="3"/>
  </r>
  <r>
    <x v="4"/>
    <s v="220822/HĐĐM/VPBSMBCFC-MAS"/>
    <x v="91"/>
    <x v="71"/>
    <n v="100000000000"/>
    <n v="731"/>
    <n v="7.4999999999999997E-2"/>
    <s v="CONG TY CO PHAN CHUNG KHOAN MIRAE ASSET VIET NAM"/>
    <s v="FE CREDIT"/>
    <s v="FE CREDIT - NBFI"/>
    <s v="Local FI team"/>
    <s v="CONG TY CO PHAN CHUNG KHOAN MIRAE ASSET VIET NAM"/>
    <x v="4"/>
    <x v="3"/>
  </r>
  <r>
    <x v="3"/>
    <s v="VPBFC/CCTG-13382/2022"/>
    <x v="92"/>
    <x v="72"/>
    <n v="78200000000"/>
    <n v="733"/>
    <n v="0.08"/>
    <s v="CONG TY TNHH SAN XUAT VA XUAT KHAU NONG SAN DA KAO"/>
    <s v="FE CREDIT"/>
    <s v="FE CREDIT - RM SOUTH"/>
    <s v="Corporate team"/>
    <s v="CONG TY TNHH SAN XUAT VA XUAT KHAU NONG SAN DA KAO"/>
    <x v="5"/>
    <x v="3"/>
  </r>
  <r>
    <x v="2"/>
    <s v="VPBFC/TGCKH-3789/2022"/>
    <x v="88"/>
    <x v="68"/>
    <n v="1000000000"/>
    <n v="731"/>
    <n v="7.4399999999999994E-2"/>
    <s v="CONG TY TNHH BAT DONG SAN QUOC TE BINH MINH"/>
    <s v="FE CREDIT"/>
    <s v="FE CREDIT - RM SOUTH"/>
    <s v="Corporate team"/>
    <s v="CONG TY TNHH BAT DONG SAN QUOC TE BINH MINH"/>
    <x v="5"/>
    <x v="3"/>
  </r>
  <r>
    <x v="2"/>
    <s v="VPBFC/TGCKH-3791/2022"/>
    <x v="88"/>
    <x v="68"/>
    <n v="1000000000"/>
    <n v="731"/>
    <n v="7.4399999999999994E-2"/>
    <s v="CONG TY TNHH BAT DONG SAN QUOC TE BINH MINH"/>
    <s v="FE CREDIT"/>
    <s v="FE CREDIT - RM SOUTH"/>
    <s v="Corporate team"/>
    <s v="CONG TY TNHH BAT DONG SAN QUOC TE BINH MINH"/>
    <x v="5"/>
    <x v="3"/>
  </r>
  <r>
    <x v="2"/>
    <s v="VPBFC/TGCKH-3782/2022"/>
    <x v="89"/>
    <x v="69"/>
    <n v="1000000000"/>
    <n v="731"/>
    <n v="7.4399999999999994E-2"/>
    <s v="CONG TY TNHH BAT DONG SAN QUOC TE BINH MINH"/>
    <s v="FE CREDIT"/>
    <s v="FE CREDIT - RM SOUTH"/>
    <s v="Corporate team"/>
    <s v="CONG TY TNHH BAT DONG SAN QUOC TE BINH MINH"/>
    <x v="5"/>
    <x v="3"/>
  </r>
  <r>
    <x v="2"/>
    <s v="VPBFC/TGCKH-3736/2022"/>
    <x v="93"/>
    <x v="73"/>
    <n v="2000000000"/>
    <n v="366"/>
    <n v="0.11749999999999999"/>
    <s v="CONG TY TNHH VAT TU DUNG CU HA NOI "/>
    <s v="FE CREDIT"/>
    <s v="FE CREDIT - RM NORTH"/>
    <s v="Corporate team"/>
    <s v="CONG TY TNHH VAT TU DUNG CU HA NOI "/>
    <x v="8"/>
    <x v="0"/>
  </r>
  <r>
    <x v="3"/>
    <s v="VPBFC/CCTG-15284/2023"/>
    <x v="94"/>
    <x v="74"/>
    <n v="8143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277/2023"/>
    <x v="93"/>
    <x v="73"/>
    <n v="18057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123/2023"/>
    <x v="95"/>
    <x v="28"/>
    <n v="5092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283/2023"/>
    <x v="94"/>
    <x v="74"/>
    <n v="8144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114/2023"/>
    <x v="96"/>
    <x v="39"/>
    <n v="5099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31/2023"/>
    <x v="95"/>
    <x v="28"/>
    <n v="5093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223/2023"/>
    <x v="97"/>
    <x v="75"/>
    <n v="35000000000"/>
    <n v="366"/>
    <n v="0.12"/>
    <s v="CONG TY CO PHAN BAO HIEM OPES"/>
    <s v="FE CREDIT"/>
    <s v="FE CREDIT - NBFI"/>
    <s v="Local FI team"/>
    <s v="CONG TY CO PHAN BAO HIEM OPES"/>
    <x v="8"/>
    <x v="0"/>
  </r>
  <r>
    <x v="3"/>
    <s v="VPBFC/CCTG-15132/2023"/>
    <x v="95"/>
    <x v="28"/>
    <n v="9936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4997/2023"/>
    <x v="98"/>
    <x v="58"/>
    <n v="6000000000"/>
    <n v="366"/>
    <n v="0.125"/>
    <s v="CONG TY TNHH MOT THANH VIEN VPID HA NAM"/>
    <s v="FE CREDIT"/>
    <s v="FE CREDIT - RM NORTH"/>
    <s v="Corporate team"/>
    <s v="CONG TY TNHH MOT THANH VIEN VPID HA NAM"/>
    <x v="3"/>
    <x v="0"/>
  </r>
  <r>
    <x v="3"/>
    <s v="VPBFC/CCTG-15113/2023"/>
    <x v="96"/>
    <x v="39"/>
    <n v="10000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274/2023"/>
    <x v="93"/>
    <x v="73"/>
    <n v="6662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271/2023"/>
    <x v="93"/>
    <x v="73"/>
    <n v="30680000000"/>
    <n v="366"/>
    <n v="0.1225"/>
    <s v="CONG TY TNHH SAN XUAT VA XUAT KHAU NONG SAN DA KAO"/>
    <s v="FE CREDIT"/>
    <s v="FE CREDIT - RM SOUTH"/>
    <s v="Corporate team"/>
    <s v="CONG TY TNHH SAN XUAT VA XUAT KHAU NONG SAN DA KAO"/>
    <x v="8"/>
    <x v="0"/>
  </r>
  <r>
    <x v="3"/>
    <s v="VPBFC/CCTG-14996/2023"/>
    <x v="98"/>
    <x v="58"/>
    <n v="5000000000"/>
    <n v="366"/>
    <n v="0.125"/>
    <s v="CONG TY TNHH MOT THANH VIEN VPID HA NAM"/>
    <s v="FE CREDIT"/>
    <s v="FE CREDIT - RM NORTH"/>
    <s v="Corporate team"/>
    <s v="CONG TY TNHH MOT THANH VIEN VPID HA NAM"/>
    <x v="3"/>
    <x v="0"/>
  </r>
  <r>
    <x v="3"/>
    <s v="VPBFC/CCTG-14208/2022"/>
    <x v="99"/>
    <x v="76"/>
    <n v="2000000000"/>
    <n v="396"/>
    <n v="0.1205"/>
    <s v="CONG TY TNHH THUONG MAI DICH VU KY THUAT YEN THANH"/>
    <s v="FE CREDIT"/>
    <s v="FE CREDIT - RM NORTH"/>
    <s v="Corporate team"/>
    <s v="CONG TY TNHH THUONG MAI DICH VU KY THUAT YEN THANH"/>
    <x v="1"/>
    <x v="3"/>
  </r>
  <r>
    <x v="3"/>
    <s v="VPBFC/CCTG-14299/2022"/>
    <x v="100"/>
    <x v="76"/>
    <n v="940000000"/>
    <n v="382"/>
    <n v="0.12"/>
    <s v="CONG TY CO PHAN VIEN THONG DAU TU VA THUONG MAI QUOC TE"/>
    <s v="FE CREDIT"/>
    <s v="FE CREDIT - RM NORTH"/>
    <s v="Corporate team"/>
    <s v="CONG TY CO PHAN VIEN THONG DAU TU VA THUONG MAI QUOC TE"/>
    <x v="1"/>
    <x v="3"/>
  </r>
  <r>
    <x v="3"/>
    <s v="VPBFC/CCTG-14309/2022"/>
    <x v="101"/>
    <x v="6"/>
    <n v="4000000000"/>
    <n v="396"/>
    <n v="0.1205"/>
    <s v="CONG TY TNHH THUONG MAI DICH VU KY THUAT YEN THANH"/>
    <s v="FE CREDIT"/>
    <s v="FE CREDIT - RM NORTH"/>
    <s v="Corporate team"/>
    <s v="CONG TY TNHH THUONG MAI DICH VU KY THUAT YEN THANH"/>
    <x v="1"/>
    <x v="3"/>
  </r>
  <r>
    <x v="3"/>
    <s v="VPBFC/CCTG-14396/2023"/>
    <x v="102"/>
    <x v="5"/>
    <n v="7000000000"/>
    <n v="398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5276/2023"/>
    <x v="93"/>
    <x v="73"/>
    <n v="8958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4963/2023"/>
    <x v="103"/>
    <x v="77"/>
    <n v="37000000000"/>
    <n v="368"/>
    <n v="0.12"/>
    <s v="CONG TY CO PHAN BAO HIEM OPES"/>
    <s v="FE CREDIT"/>
    <s v="FE CREDIT - NBFI"/>
    <s v="Local FI team"/>
    <s v="CONG TY CO PHAN BAO HIEM OPES"/>
    <x v="3"/>
    <x v="0"/>
  </r>
  <r>
    <x v="3"/>
    <s v="VPBFC/CCTG-15213/2023"/>
    <x v="104"/>
    <x v="78"/>
    <n v="12123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87/2023"/>
    <x v="94"/>
    <x v="74"/>
    <n v="13016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19/2023"/>
    <x v="104"/>
    <x v="78"/>
    <n v="7895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198/2023"/>
    <x v="105"/>
    <x v="79"/>
    <n v="43768000000"/>
    <n v="370"/>
    <n v="0.126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4876/2023"/>
    <x v="106"/>
    <x v="31"/>
    <n v="16000000000"/>
    <n v="368"/>
    <n v="0.12"/>
    <s v="CONG TY TRACH NHIEM HUU HAN SAN XUAT CAO SU LIEN ANH"/>
    <s v="FE CREDIT"/>
    <s v="FE CREDIT - RM SOUTH"/>
    <s v="Corporate team"/>
    <s v="CONG TY TRACH NHIEM HUU HAN SAN XUAT CAO SU LIEN ANH"/>
    <x v="3"/>
    <x v="0"/>
  </r>
  <r>
    <x v="3"/>
    <s v="VPBFC/CCTG-15147/2023"/>
    <x v="107"/>
    <x v="80"/>
    <n v="4162000000"/>
    <n v="368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278/2023"/>
    <x v="93"/>
    <x v="73"/>
    <n v="8145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155/2023"/>
    <x v="108"/>
    <x v="54"/>
    <n v="1800000000"/>
    <n v="366"/>
    <n v="0.11749999999999999"/>
    <s v="CONG TY CO PHAN SAN XUAT DIEN TU CONG NGHE CAO HANEL"/>
    <s v="FE CREDIT"/>
    <s v="FE CREDIT - RM NORTH"/>
    <s v="Corporate team"/>
    <s v="CONG TY CO PHAN SAN XUAT DIEN TU CONG NGHE CAO HANEL"/>
    <x v="2"/>
    <x v="0"/>
  </r>
  <r>
    <x v="3"/>
    <s v="VPBFC/CCTG-15200/2023"/>
    <x v="105"/>
    <x v="79"/>
    <n v="41816000000"/>
    <n v="370"/>
    <n v="0.1265"/>
    <s v="CONG TY CO PHAN CONG NGHE VA DICH VU HLS"/>
    <s v="FE CREDIT"/>
    <s v="FE CREDIT - RM NORTH"/>
    <s v="Corporate team"/>
    <s v="CONG TY CO PHAN CONG NGHE VA DICH VU HLS"/>
    <x v="8"/>
    <x v="0"/>
  </r>
  <r>
    <x v="3"/>
    <s v="VPBFC/CCTG-15197/2023"/>
    <x v="105"/>
    <x v="79"/>
    <n v="20601000000"/>
    <n v="370"/>
    <n v="0.126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4968/2023"/>
    <x v="103"/>
    <x v="77"/>
    <n v="2500000000"/>
    <n v="368"/>
    <n v="0.12"/>
    <s v="CONG TY TNHH TU VAN DAU TU &amp; CHUYEN TIEN VIET NAM"/>
    <s v="FE CREDIT"/>
    <s v="FE CREDIT - RM SOUTH"/>
    <s v="Corporate team"/>
    <s v="CONG TY TNHH TU VAN DAU TU &amp; CHUYEN TIEN VIET NAM"/>
    <x v="3"/>
    <x v="0"/>
  </r>
  <r>
    <x v="3"/>
    <s v="VPBFC/CCTG-15212/2023"/>
    <x v="104"/>
    <x v="78"/>
    <n v="17280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18/2023"/>
    <x v="104"/>
    <x v="78"/>
    <n v="56000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4967/2023"/>
    <x v="103"/>
    <x v="77"/>
    <n v="1000000000"/>
    <n v="368"/>
    <n v="0.12"/>
    <s v="CONG TY TNHH MOT THANH VIEN THAM DINH GIA DIA OC A CHAU"/>
    <s v="FE CREDIT"/>
    <s v="FE CREDIT - RM SOUTH"/>
    <s v="Corporate team"/>
    <s v="CONG TY TNHH MOT THANH VIEN THAM DINH GIA DIA OC A CHAU"/>
    <x v="3"/>
    <x v="0"/>
  </r>
  <r>
    <x v="3"/>
    <s v="VPBFC/CCTG-15226/2023"/>
    <x v="97"/>
    <x v="75"/>
    <n v="7895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199/2023"/>
    <x v="105"/>
    <x v="79"/>
    <n v="18915000000"/>
    <n v="370"/>
    <n v="0.126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216/2023"/>
    <x v="104"/>
    <x v="78"/>
    <n v="12121000000"/>
    <n v="367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228/2023"/>
    <x v="97"/>
    <x v="75"/>
    <n v="23658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27/2023"/>
    <x v="97"/>
    <x v="75"/>
    <n v="7894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275/2023"/>
    <x v="93"/>
    <x v="73"/>
    <n v="6661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2"/>
    <s v="VPBFC/TGCKH-4039/2023"/>
    <x v="109"/>
    <x v="31"/>
    <n v="5000000000"/>
    <n v="367"/>
    <n v="0.125"/>
    <s v="CONG TY TNHH SON KANSAI-ALPHANAM"/>
    <s v="FE CREDIT"/>
    <s v="FE CREDIT - RM NORTH"/>
    <s v="Corporate team"/>
    <s v="CONG TY TNHH SON KANSAI-ALPHANAM"/>
    <x v="3"/>
    <x v="0"/>
  </r>
  <r>
    <x v="3"/>
    <s v="VPBFC/CCTG-15215/2023"/>
    <x v="104"/>
    <x v="78"/>
    <n v="12122000000"/>
    <n v="367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205/2023"/>
    <x v="110"/>
    <x v="81"/>
    <n v="1200000000"/>
    <n v="397"/>
    <n v="0.11799999999999999"/>
    <s v="CONG TY TNHH THUONG MAI DICH VU KY THUAT YEN THANH"/>
    <s v="FE CREDIT"/>
    <s v="FE CREDIT - RM NORTH"/>
    <s v="Corporate team"/>
    <s v="CONG TY TNHH THUONG MAI DICH VU KY THUAT YEN THANH"/>
    <x v="10"/>
    <x v="0"/>
  </r>
  <r>
    <x v="3"/>
    <s v="VPBFC/CCTG-15188/2023"/>
    <x v="105"/>
    <x v="55"/>
    <n v="400000000000"/>
    <n v="406"/>
    <n v="7.9299999999999995E-2"/>
    <s v="CONG TY CP CHUNG KHOAN VNDIRECT"/>
    <s v="FE CREDIT"/>
    <s v="FE CREDIT - NBFI"/>
    <s v="Local FI team"/>
    <s v="CONG TY CP CHUNG KHOAN VNDIRECT"/>
    <x v="10"/>
    <x v="0"/>
  </r>
  <r>
    <x v="3"/>
    <s v="VPBFC/CCTG-15189/2023"/>
    <x v="105"/>
    <x v="56"/>
    <n v="300000000000"/>
    <n v="409"/>
    <n v="7.9299999999999995E-2"/>
    <s v="CONG TY CP CHUNG KHOAN VNDIRECT"/>
    <s v="FE CREDIT"/>
    <s v="FE CREDIT - NBFI"/>
    <s v="Local FI team"/>
    <s v="CONG TY CP CHUNG KHOAN VNDIRECT"/>
    <x v="10"/>
    <x v="0"/>
  </r>
  <r>
    <x v="3"/>
    <s v="VPBFC/CCTG-15190/2023"/>
    <x v="105"/>
    <x v="52"/>
    <n v="300000000000"/>
    <n v="413"/>
    <n v="7.9299999999999995E-2"/>
    <s v="CONG TY CP CHUNG KHOAN VNDIRECT"/>
    <s v="FE CREDIT"/>
    <s v="FE CREDIT - NBFI"/>
    <s v="Local FI team"/>
    <s v="CONG TY CP CHUNG KHOAN VNDIRECT"/>
    <x v="10"/>
    <x v="0"/>
  </r>
  <r>
    <x v="3"/>
    <s v="VPBFC/CCTG-14652/2023"/>
    <x v="111"/>
    <x v="0"/>
    <n v="15600000000"/>
    <n v="365"/>
    <n v="0.1225"/>
    <s v="CONG TY CO PHAN ANZA"/>
    <s v="FE CREDIT"/>
    <s v="FE CREDIT - RM NORTH"/>
    <s v="Corporate team"/>
    <s v="CONG TY CO PHAN ANZA"/>
    <x v="0"/>
    <x v="0"/>
  </r>
  <r>
    <x v="3"/>
    <s v="VPBFC/CCTG-14667/2023"/>
    <x v="111"/>
    <x v="82"/>
    <n v="1200000000"/>
    <n v="394"/>
    <n v="0.1205"/>
    <s v="CONG TY TNHH THUONG MAI DICH VU KY THUAT YEN THANH"/>
    <s v="FE CREDIT"/>
    <s v="FE CREDIT - RM NORTH"/>
    <s v="Corporate team"/>
    <s v="CONG TY TNHH THUONG MAI DICH VU KY THUAT YEN THANH"/>
    <x v="3"/>
    <x v="0"/>
  </r>
  <r>
    <x v="3"/>
    <s v="VPBFC/CCTG-14370/2022"/>
    <x v="112"/>
    <x v="29"/>
    <n v="10000000000"/>
    <n v="368"/>
    <n v="0.1225"/>
    <s v="CONG TY CO PHAN THUC PHAM CHOLIMEX"/>
    <s v="FE CREDIT"/>
    <s v="FE CREDIT - RM SOUTH"/>
    <s v="Corporate team"/>
    <s v="CONG TY CO PHAN THUC PHAM CHOLIMEX"/>
    <x v="1"/>
    <x v="3"/>
  </r>
  <r>
    <x v="2"/>
    <s v="VPBFC/TGCKH-2967/2020"/>
    <x v="113"/>
    <x v="83"/>
    <n v="900000000"/>
    <n v="365"/>
    <n v="0.12"/>
    <s v="CONG TY TRACH NHIEM HUU HAN THEP POVINA"/>
    <s v="FE CREDIT"/>
    <s v="FE CREDIT - RM  SOUTH"/>
    <s v="Corporate team"/>
    <s v="CONG TY TRACH NHIEM HUU HAN THEP POVINA"/>
    <x v="0"/>
    <x v="0"/>
  </r>
  <r>
    <x v="3"/>
    <s v="VPBFC/CCTG-14623/2023"/>
    <x v="114"/>
    <x v="63"/>
    <n v="45000000000"/>
    <n v="365"/>
    <n v="0.125"/>
    <s v="CONG TY CO PHAN BAO HIEM OPES"/>
    <s v="FE CREDIT"/>
    <s v="FE CREDIT - NBFI"/>
    <s v="Local FI team"/>
    <s v="CONG TY CO PHAN BAO HIEM OPES"/>
    <x v="0"/>
    <x v="0"/>
  </r>
  <r>
    <x v="3"/>
    <s v="VPBFC/CCTG-14669/2023"/>
    <x v="113"/>
    <x v="59"/>
    <n v="3000000000"/>
    <n v="376"/>
    <n v="0.12"/>
    <s v="CONG TY CO PHAN DAU TU HA TANG 18"/>
    <s v="FE CREDIT"/>
    <s v="FE CREDIT - RM NORTH"/>
    <s v="Corporate team"/>
    <s v="CONG TY CO PHAN DAU TU HA TANG 18"/>
    <x v="0"/>
    <x v="0"/>
  </r>
  <r>
    <x v="3"/>
    <s v="VPBFC/CCTG-14782/2023"/>
    <x v="71"/>
    <x v="7"/>
    <n v="42000000000"/>
    <n v="365"/>
    <n v="0.125"/>
    <s v="CONG TY CO PHAN BAO HIEM OPES"/>
    <s v="FE CREDIT"/>
    <s v="FE CREDIT - NBFI"/>
    <s v="Local FI team"/>
    <s v="CONG TY CO PHAN BAO HIEM OPES"/>
    <x v="0"/>
    <x v="0"/>
  </r>
  <r>
    <x v="3"/>
    <s v="VPBFC/CCTG-14369/2022"/>
    <x v="112"/>
    <x v="29"/>
    <n v="10000000000"/>
    <n v="368"/>
    <n v="0.1225"/>
    <s v="CONG TY CO PHAN THUC PHAM CHOLIMEX"/>
    <s v="FE CREDIT"/>
    <s v="FE CREDIT - RM SOUTH"/>
    <s v="Corporate team"/>
    <s v="CONG TY CO PHAN THUC PHAM CHOLIMEX"/>
    <x v="1"/>
    <x v="3"/>
  </r>
  <r>
    <x v="3"/>
    <s v="VPBFC/CCTG-14443/2023"/>
    <x v="115"/>
    <x v="76"/>
    <n v="6000000000"/>
    <n v="367"/>
    <n v="0.12"/>
    <s v="CONG TY TNHH MOT THANH VIEN SON HA SSP VIET NAM"/>
    <s v="FE CREDIT"/>
    <s v="FE CREDIT - RM NORTH"/>
    <s v="Corporate team"/>
    <s v="CONG TY TNHH MOT THANH VIEN SON HA SSP VIET NAM"/>
    <x v="1"/>
    <x v="0"/>
  </r>
  <r>
    <x v="3"/>
    <s v="VPBFC/CCTG-14701/2023"/>
    <x v="116"/>
    <x v="2"/>
    <n v="10000000000"/>
    <n v="375"/>
    <n v="0.125"/>
    <s v="QUY DAU TU TRAI PHIEU LOI TUC CAO HD"/>
    <s v="FE CREDIT"/>
    <s v="FE CREDIT - NBFI"/>
    <s v="Local FI team"/>
    <s v="QUY DAU TU TRAI PHIEU LOI TUC CAO HD"/>
    <x v="0"/>
    <x v="0"/>
  </r>
  <r>
    <x v="2"/>
    <s v="VPBFC/TGCKH-3055/2020"/>
    <x v="117"/>
    <x v="39"/>
    <n v="1200000000"/>
    <n v="367"/>
    <n v="0.11749999999999999"/>
    <s v="CONG TY TRACH NHIEM HUU HAN THEP POVINA"/>
    <s v="FE CREDIT"/>
    <s v="FE CREDIT - RM  SOUTH"/>
    <s v="Corporate team"/>
    <s v="CONG TY TRACH NHIEM HUU HAN THEP POVINA"/>
    <x v="2"/>
    <x v="0"/>
  </r>
  <r>
    <x v="3"/>
    <s v="VPBFC/CCTG-15133/2023"/>
    <x v="118"/>
    <x v="9"/>
    <n v="3297000000"/>
    <n v="367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234/2023"/>
    <x v="119"/>
    <x v="84"/>
    <n v="17584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075/2023"/>
    <x v="120"/>
    <x v="85"/>
    <n v="5496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44/2023"/>
    <x v="121"/>
    <x v="9"/>
    <n v="5224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4868/2023"/>
    <x v="122"/>
    <x v="86"/>
    <n v="4200000000"/>
    <n v="365"/>
    <n v="0.12"/>
    <s v="CONG TY CO PHAN SAN XUAT DIEN TU CONG NGHE CAO HANEL"/>
    <s v="FE CREDIT"/>
    <s v="FE CREDIT - RM NORTH"/>
    <s v="Corporate team"/>
    <s v="CONG TY CO PHAN SAN XUAT DIEN TU CONG NGHE CAO HANEL"/>
    <x v="0"/>
    <x v="0"/>
  </r>
  <r>
    <x v="3"/>
    <s v="VPBFC/CCTG-15090/2023"/>
    <x v="123"/>
    <x v="87"/>
    <n v="16900000000"/>
    <n v="366"/>
    <n v="0.125"/>
    <s v="CONG TY TNHH SAN XUAT VA XUAT KHAU NONG SAN DA KAO"/>
    <s v="FE CREDIT"/>
    <s v="FE CREDIT - RM SOUTH"/>
    <s v="Corporate team"/>
    <s v="CONG TY TNHH SAN XUAT VA XUAT KHAU NONG SAN DA KAO"/>
    <x v="2"/>
    <x v="0"/>
  </r>
  <r>
    <x v="3"/>
    <s v="VPBFC/CCTG-15118/2023"/>
    <x v="117"/>
    <x v="39"/>
    <n v="5000000000"/>
    <n v="367"/>
    <n v="0.12"/>
    <s v="CONG TY CO PHAN HANEL"/>
    <s v="FE CREDIT"/>
    <s v="FE CREDIT - RM NORTH"/>
    <s v="Corporate team"/>
    <s v="CONG TY CO PHAN HANEL"/>
    <x v="2"/>
    <x v="0"/>
  </r>
  <r>
    <x v="3"/>
    <s v="VPBFC/CCTG-14911/2023"/>
    <x v="124"/>
    <x v="82"/>
    <n v="10000000000"/>
    <n v="366"/>
    <n v="0.1225"/>
    <s v="CONG TY CO PHAN HANEL"/>
    <s v="FE CREDIT"/>
    <s v="FE CREDIT - RM NORTH"/>
    <s v="Corporate team"/>
    <s v="CONG TY CO PHAN HANEL"/>
    <x v="3"/>
    <x v="0"/>
  </r>
  <r>
    <x v="3"/>
    <s v="VPBFC/CCTG-14913/2023"/>
    <x v="124"/>
    <x v="82"/>
    <n v="10000000000"/>
    <n v="366"/>
    <n v="0.1225"/>
    <s v="CONG TY CO PHAN HANEL"/>
    <s v="FE CREDIT"/>
    <s v="FE CREDIT - RM NORTH"/>
    <s v="Corporate team"/>
    <s v="CONG TY CO PHAN HANEL"/>
    <x v="3"/>
    <x v="0"/>
  </r>
  <r>
    <x v="3"/>
    <s v="VPBFC/CCTG-15187/2023"/>
    <x v="125"/>
    <x v="79"/>
    <n v="15915000000"/>
    <n v="371"/>
    <n v="0.126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138/2023"/>
    <x v="121"/>
    <x v="9"/>
    <n v="5225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101/2023"/>
    <x v="126"/>
    <x v="23"/>
    <n v="10433000000"/>
    <n v="367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21/2023"/>
    <x v="117"/>
    <x v="39"/>
    <n v="2698000000"/>
    <n v="367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34/2023"/>
    <x v="118"/>
    <x v="9"/>
    <n v="13000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35/2023"/>
    <x v="118"/>
    <x v="9"/>
    <n v="5225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39/2023"/>
    <x v="121"/>
    <x v="9"/>
    <n v="4163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4850/2023"/>
    <x v="122"/>
    <x v="86"/>
    <n v="1500000000"/>
    <n v="365"/>
    <n v="0.1225"/>
    <s v="CONG TY CO PHAN HANEL"/>
    <s v="FE CREDIT"/>
    <s v="FE CREDIT - RM NORTH"/>
    <s v="Corporate team"/>
    <s v="CONG TY CO PHAN HANEL"/>
    <x v="0"/>
    <x v="0"/>
  </r>
  <r>
    <x v="3"/>
    <s v="VPBFC/CCTG-15122/2023"/>
    <x v="117"/>
    <x v="39"/>
    <n v="5094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232/2023"/>
    <x v="119"/>
    <x v="84"/>
    <n v="14214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33/2023"/>
    <x v="119"/>
    <x v="84"/>
    <n v="17671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100/2023"/>
    <x v="126"/>
    <x v="23"/>
    <n v="10434000000"/>
    <n v="367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2"/>
    <s v="VPBFC/TGCKH-3705/2022"/>
    <x v="126"/>
    <x v="23"/>
    <n v="2000000000"/>
    <n v="367"/>
    <n v="0.12"/>
    <s v="CONG TY CO PHAN VLXD MINH HANH"/>
    <s v="FE CREDIT"/>
    <s v="FE CREDIT - RM  NORTH"/>
    <s v="Corporate team"/>
    <s v="CONG TY CO PHAN VLXD MINH HANH"/>
    <x v="2"/>
    <x v="0"/>
  </r>
  <r>
    <x v="3"/>
    <s v="VPBFC/CCTG-14865/2023"/>
    <x v="122"/>
    <x v="86"/>
    <n v="3400000000"/>
    <n v="365"/>
    <n v="0.12"/>
    <s v="CONG TY CO PHAN SAN XUAT DIEN TU CONG NGHE CAO HANEL"/>
    <s v="FE CREDIT"/>
    <s v="FE CREDIT - RM NORTH"/>
    <s v="Corporate team"/>
    <s v="CONG TY CO PHAN SAN XUAT DIEN TU CONG NGHE CAO HANEL"/>
    <x v="0"/>
    <x v="0"/>
  </r>
  <r>
    <x v="3"/>
    <s v="VPBFC/CCTG-15049/2023"/>
    <x v="127"/>
    <x v="88"/>
    <n v="35000000000"/>
    <n v="368"/>
    <n v="0.12"/>
    <s v="CONG TY CO PHAN BAO HIEM OPES"/>
    <s v="FE CREDIT"/>
    <s v="FE CREDIT - NBFI"/>
    <s v="Local FI team"/>
    <s v="CONG TY CO PHAN BAO HIEM OPES"/>
    <x v="2"/>
    <x v="0"/>
  </r>
  <r>
    <x v="3"/>
    <s v="VPBFC/CCTG-14912/2023"/>
    <x v="124"/>
    <x v="82"/>
    <n v="10000000000"/>
    <n v="366"/>
    <n v="0.1225"/>
    <s v="CONG TY CO PHAN HANEL"/>
    <s v="FE CREDIT"/>
    <s v="FE CREDIT - RM NORTH"/>
    <s v="Corporate team"/>
    <s v="CONG TY CO PHAN HANEL"/>
    <x v="3"/>
    <x v="0"/>
  </r>
  <r>
    <x v="3"/>
    <s v="VPBFC/CCTG-14914/2023"/>
    <x v="124"/>
    <x v="82"/>
    <n v="10000000000"/>
    <n v="366"/>
    <n v="0.1225"/>
    <s v="CONG TY CO PHAN HANEL"/>
    <s v="FE CREDIT"/>
    <s v="FE CREDIT - RM NORTH"/>
    <s v="Corporate team"/>
    <s v="CONG TY CO PHAN HANEL"/>
    <x v="3"/>
    <x v="0"/>
  </r>
  <r>
    <x v="3"/>
    <s v="VPBFC/CCTG-15102/2023"/>
    <x v="126"/>
    <x v="23"/>
    <n v="5488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4769/2023"/>
    <x v="128"/>
    <x v="59"/>
    <n v="6080000000"/>
    <n v="367"/>
    <n v="0.125"/>
    <s v="CONG TY TNHH SAN XUAT VA XUAT KHAU NONG SAN DA KAO"/>
    <s v="FE CREDIT"/>
    <s v="FE CREDIT - RM SOUTH"/>
    <s v="Corporate team"/>
    <s v="CONG TY TNHH SAN XUAT VA XUAT KHAU NONG SAN DA KAO"/>
    <x v="0"/>
    <x v="0"/>
  </r>
  <r>
    <x v="3"/>
    <s v="VPBFC/CCTG-15184/2023"/>
    <x v="125"/>
    <x v="79"/>
    <n v="26001000000"/>
    <n v="371"/>
    <n v="0.1265"/>
    <s v="CONG TY CO PHAN DAU TU CFI"/>
    <s v="VPBANK"/>
    <s v="CMB MIEN BAC"/>
    <s v="Partnership - VPBank"/>
    <s v="CONG TY CO PHAN DAU TU CFI"/>
    <x v="8"/>
    <x v="0"/>
  </r>
  <r>
    <x v="3"/>
    <s v="VPBFC/CCTG-15059/2023"/>
    <x v="127"/>
    <x v="88"/>
    <n v="6243000000"/>
    <n v="368"/>
    <n v="0.1265"/>
    <s v="CONG TY CO PHAN CONG NGHE VA DICH VU HLS"/>
    <s v="FE CREDIT"/>
    <s v="FE CREDIT - RM NORTH"/>
    <s v="Corporate team"/>
    <s v="CONG TY CO PHAN CONG NGHE VA DICH VU HLS"/>
    <x v="2"/>
    <x v="0"/>
  </r>
  <r>
    <x v="2"/>
    <s v="VPBFC/TGCKH-4135/2023"/>
    <x v="129"/>
    <x v="46"/>
    <n v="3000000000"/>
    <n v="368"/>
    <n v="0.1225"/>
    <s v="CONG TY TNHH SON KANSAI-ALPHANAM"/>
    <s v="FE CREDIT"/>
    <s v="FE CREDIT - RM NORTH"/>
    <s v="Corporate team"/>
    <s v="CONG TY TNHH SON KANSAI-ALPHANAM"/>
    <x v="8"/>
    <x v="0"/>
  </r>
  <r>
    <x v="3"/>
    <s v="VPBFC/CCTG-15191/2023"/>
    <x v="125"/>
    <x v="79"/>
    <n v="28400000000"/>
    <n v="371"/>
    <n v="0.126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4700/2023"/>
    <x v="116"/>
    <x v="63"/>
    <n v="240000000000"/>
    <n v="357"/>
    <n v="0.125"/>
    <s v="NGAN HANG TMCP DAI CHUNG VIET NAM"/>
    <s v="FE CREDIT"/>
    <s v="FE CREDIT - MMFI"/>
    <s v="Local FI team"/>
    <s v="NGAN HANG TMCP DAI CHUNG VIET NAM"/>
    <x v="0"/>
    <x v="0"/>
  </r>
  <r>
    <x v="3"/>
    <s v="VPBFC/CCTG-15048/2023"/>
    <x v="127"/>
    <x v="88"/>
    <n v="5500000000"/>
    <n v="368"/>
    <n v="0.125"/>
    <s v="CONG TY TNHH MOT THANH VIEN VPID HA NAM"/>
    <s v="FE CREDIT"/>
    <s v="FE CREDIT - RM NORTH"/>
    <s v="Corporate team"/>
    <s v="CONG TY TNHH MOT THANH VIEN VPID HA NAM"/>
    <x v="2"/>
    <x v="0"/>
  </r>
  <r>
    <x v="3"/>
    <s v="VPBFC/CCTG-15256/2023"/>
    <x v="129"/>
    <x v="46"/>
    <n v="15687000000"/>
    <n v="368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55/2023"/>
    <x v="129"/>
    <x v="46"/>
    <n v="6100000000"/>
    <n v="368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40/2023"/>
    <x v="130"/>
    <x v="89"/>
    <n v="13027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4716/2023"/>
    <x v="116"/>
    <x v="59"/>
    <n v="4990000000"/>
    <n v="374"/>
    <n v="0.1225"/>
    <s v="CONG TY CO PHAN SONG DA 505"/>
    <s v="FE CREDIT"/>
    <s v="FE CREDIT - RM NORTH"/>
    <s v="Corporate team"/>
    <s v="CONG TY CO PHAN SONG DA 505"/>
    <x v="0"/>
    <x v="0"/>
  </r>
  <r>
    <x v="3"/>
    <s v="VPBFC/CCTG-14694/2023"/>
    <x v="131"/>
    <x v="16"/>
    <n v="2300000000"/>
    <n v="394"/>
    <n v="0.1205"/>
    <s v="CONG TY TNHH THUONG MAI DICH VU KY THUAT YEN THANH"/>
    <s v="FE CREDIT"/>
    <s v="FE CREDIT - RM NORTH"/>
    <s v="Corporate team"/>
    <s v="CONG TY TNHH THUONG MAI DICH VU KY THUAT YEN THANH"/>
    <x v="3"/>
    <x v="0"/>
  </r>
  <r>
    <x v="3"/>
    <s v="VPBFC/CCTG-15239/2023"/>
    <x v="130"/>
    <x v="89"/>
    <n v="75000000000"/>
    <n v="366"/>
    <n v="0.12"/>
    <s v="CONG TY CO PHAN THE GIOI DI DONG"/>
    <s v="FE CREDIT"/>
    <s v="FE CREDIT - RM SOUTH"/>
    <s v="Corporate team"/>
    <s v="CONG TY CO PHAN THE GIOI DI DONG"/>
    <x v="8"/>
    <x v="0"/>
  </r>
  <r>
    <x v="3"/>
    <s v="VPBFC/CCTG-15262/2023"/>
    <x v="132"/>
    <x v="46"/>
    <n v="15686000000"/>
    <n v="367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238/2023"/>
    <x v="130"/>
    <x v="89"/>
    <n v="4213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253/2023"/>
    <x v="129"/>
    <x v="46"/>
    <n v="19980000000"/>
    <n v="368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2"/>
    <s v="VPBFC/TGCKH-2083/2018"/>
    <x v="129"/>
    <x v="46"/>
    <n v="700000000"/>
    <n v="368"/>
    <n v="0.11749999999999999"/>
    <s v="TRUNG TAM CONG NGHE HA TANG KY THUAT VA MOI TRUONG DO THI"/>
    <s v="FE CREDIT"/>
    <s v="FE CREDIT - RM NORTH"/>
    <s v="Corporate team"/>
    <s v="TRUNG TAM CONG NGHE HA TANG KY THUAT VA MOI TRUONG DO THI"/>
    <x v="8"/>
    <x v="0"/>
  </r>
  <r>
    <x v="3"/>
    <s v="VPBFC/CCTG-15241/2023"/>
    <x v="130"/>
    <x v="89"/>
    <n v="28620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63/2023"/>
    <x v="132"/>
    <x v="46"/>
    <n v="13284000000"/>
    <n v="367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264/2023"/>
    <x v="132"/>
    <x v="46"/>
    <n v="18691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4770/2023"/>
    <x v="128"/>
    <x v="77"/>
    <n v="4380000000"/>
    <n v="395"/>
    <n v="0.1205"/>
    <s v="CONG TY TNHH THUONG MAI DICH VU KY THUAT YEN THANH"/>
    <s v="FE CREDIT"/>
    <s v="FE CREDIT - RM NORTH"/>
    <s v="Corporate team"/>
    <s v="CONG TY TNHH THUONG MAI DICH VU KY THUAT YEN THANH"/>
    <x v="3"/>
    <x v="0"/>
  </r>
  <r>
    <x v="3"/>
    <s v="VPBFC/CCTG-15272/2023"/>
    <x v="132"/>
    <x v="46"/>
    <n v="90000000000"/>
    <n v="367"/>
    <n v="0.12"/>
    <s v="CONG TY CO PHAN BAO HIEM OPES"/>
    <s v="FE CREDIT"/>
    <s v="FE CREDIT - NBFI"/>
    <s v="Local FI team"/>
    <s v="CONG TY CO PHAN BAO HIEM OPES"/>
    <x v="8"/>
    <x v="0"/>
  </r>
  <r>
    <x v="3"/>
    <s v="VPBFC/CCTG-15254/2023"/>
    <x v="129"/>
    <x v="46"/>
    <n v="19956000000"/>
    <n v="368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056/2023"/>
    <x v="127"/>
    <x v="88"/>
    <n v="6244000000"/>
    <n v="368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192/2023"/>
    <x v="125"/>
    <x v="79"/>
    <n v="4500000000"/>
    <n v="371"/>
    <n v="0.1225"/>
    <s v="CONG TY TNHH MOT THANH VIEN VPID HA NAM"/>
    <s v="FE CREDIT"/>
    <s v="FE CREDIT - RM NORTH"/>
    <s v="Corporate team"/>
    <s v="CONG TY TNHH MOT THANH VIEN VPID HA NAM"/>
    <x v="8"/>
    <x v="0"/>
  </r>
  <r>
    <x v="3"/>
    <s v="VPBFC/CCTG-14724/2023"/>
    <x v="133"/>
    <x v="59"/>
    <n v="12965000000"/>
    <n v="370"/>
    <n v="0.11609999999999999"/>
    <s v="CONG TY CO PHAN DONG TAU VA VAN TAI BIEN NAM PHAT"/>
    <s v="FE CREDIT"/>
    <s v="FE CREDIT - RM NORTH"/>
    <s v="Corporate team"/>
    <s v="CONG TY CO PHAN DONG TAU VA VAN TAI BIEN NAM PHAT"/>
    <x v="0"/>
    <x v="0"/>
  </r>
  <r>
    <x v="3"/>
    <s v="VPBFC/CCTG-15052/2023"/>
    <x v="127"/>
    <x v="88"/>
    <n v="4000000000"/>
    <n v="368"/>
    <n v="0.125"/>
    <s v="CONG TY TNHH MTV QUAN LY QUY ACB"/>
    <s v="FE CREDIT"/>
    <s v="FE CREDIT - NBFI"/>
    <s v="Local FI team"/>
    <s v="CONG TY TNHH MTV QUAN LY QUY ACB"/>
    <x v="2"/>
    <x v="0"/>
  </r>
  <r>
    <x v="3"/>
    <s v="VPBFC/CCTG-14717/2023"/>
    <x v="116"/>
    <x v="59"/>
    <n v="1500000000"/>
    <n v="374"/>
    <n v="0.12"/>
    <s v="CONG TY CO PHAN SAN XUAT DIEN TU CONG NGHE CAO HANEL"/>
    <s v="FE CREDIT"/>
    <s v="FE CREDIT - RM NORTH"/>
    <s v="Corporate team"/>
    <s v="CONG TY CO PHAN SAN XUAT DIEN TU CONG NGHE CAO HANEL"/>
    <x v="0"/>
    <x v="0"/>
  </r>
  <r>
    <x v="3"/>
    <s v="VPBFC/CCTG-15186/2023"/>
    <x v="125"/>
    <x v="79"/>
    <n v="28860000000"/>
    <n v="371"/>
    <n v="0.1265"/>
    <s v="CONG TY CO PHAN CONG NGHE VA DICH VU HLS"/>
    <s v="FE CREDIT"/>
    <s v="FE CREDIT - RM NORTH"/>
    <s v="Corporate team"/>
    <s v="CONG TY CO PHAN CONG NGHE VA DICH VU HLS"/>
    <x v="8"/>
    <x v="0"/>
  </r>
  <r>
    <x v="3"/>
    <s v="VPBFC/CCTG-15057/2023"/>
    <x v="127"/>
    <x v="88"/>
    <n v="67200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85/2023"/>
    <x v="125"/>
    <x v="79"/>
    <n v="56885000000"/>
    <n v="371"/>
    <n v="0.126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050/2023"/>
    <x v="127"/>
    <x v="88"/>
    <n v="14410000000"/>
    <n v="368"/>
    <n v="0.125"/>
    <s v="CONG TY TNHH SAN XUAT VA XUAT KHAU NONG SAN DA KAO"/>
    <s v="FE CREDIT"/>
    <s v="FE CREDIT - RM SOUTH"/>
    <s v="Corporate team"/>
    <s v="CONG TY TNHH SAN XUAT VA XUAT KHAU NONG SAN DA KAO"/>
    <x v="2"/>
    <x v="0"/>
  </r>
  <r>
    <x v="3"/>
    <s v="VPBFC/CCTG-15237/2023"/>
    <x v="130"/>
    <x v="89"/>
    <n v="4214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067/2023"/>
    <x v="123"/>
    <x v="62"/>
    <n v="650000000"/>
    <n v="275"/>
    <n v="0.11749999999999999"/>
    <s v="CONG TY CO PHAN CO KHI XAY LAP THUONG MAI MINH CUONG"/>
    <s v="FE CREDIT"/>
    <s v="FE CREDIT - RM NORTH"/>
    <s v="Corporate team"/>
    <s v="CONG TY CO PHAN CO KHI XAY LAP THUONG MAI MINH CUONG"/>
    <x v="1"/>
    <x v="0"/>
  </r>
  <r>
    <x v="3"/>
    <s v="VPBFC/CCTG-15071/2023"/>
    <x v="134"/>
    <x v="88"/>
    <n v="19000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082/2023"/>
    <x v="135"/>
    <x v="90"/>
    <n v="5335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69/2023"/>
    <x v="136"/>
    <x v="48"/>
    <n v="25310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05/2023"/>
    <x v="137"/>
    <x v="14"/>
    <n v="5487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61/2023"/>
    <x v="136"/>
    <x v="48"/>
    <n v="7000000000"/>
    <n v="366"/>
    <n v="0.11749999999999999"/>
    <s v="CONG TY CO PHAN DICH VU TRUC TUYEN CONG DONG VIET"/>
    <s v="FE CREDIT"/>
    <s v="FE CREDIT - RM SOUTH"/>
    <s v="Corporate team"/>
    <s v="CONG TY CO PHAN DICH VU TRUC TUYEN CONG DONG VIET"/>
    <x v="2"/>
    <x v="0"/>
  </r>
  <r>
    <x v="3"/>
    <s v="VPBFC/CCTG-15060/2023"/>
    <x v="134"/>
    <x v="29"/>
    <n v="1000000000"/>
    <n v="277"/>
    <n v="0.115"/>
    <s v="CONG TY CO PHAN DAU TU WOOD ALLIANCE"/>
    <s v="FE CREDIT"/>
    <s v="FE CREDIT - RM NORTH"/>
    <s v="Corporate team"/>
    <s v="CONG TY CO PHAN DAU TU WOOD ALLIANCE"/>
    <x v="1"/>
    <x v="0"/>
  </r>
  <r>
    <x v="3"/>
    <s v="VPBFC/CCTG-15068/2023"/>
    <x v="134"/>
    <x v="29"/>
    <n v="1000000000"/>
    <n v="277"/>
    <n v="0.115"/>
    <s v="CONG TY CO PHAN DAU TU WOOD ALLIANCE"/>
    <s v="FE CREDIT"/>
    <s v="FE CREDIT - RM NORTH"/>
    <s v="Corporate team"/>
    <s v="CONG TY CO PHAN DAU TU WOOD ALLIANCE"/>
    <x v="1"/>
    <x v="0"/>
  </r>
  <r>
    <x v="3"/>
    <s v="VPBFC/CCTG-15064/2023"/>
    <x v="134"/>
    <x v="29"/>
    <n v="1000000000"/>
    <n v="277"/>
    <n v="0.115"/>
    <s v="CONG TY CO PHAN DAU TU WOOD ALLIANCE"/>
    <s v="FE CREDIT"/>
    <s v="FE CREDIT - RM NORTH"/>
    <s v="Corporate team"/>
    <s v="CONG TY CO PHAN DAU TU WOOD ALLIANCE"/>
    <x v="1"/>
    <x v="0"/>
  </r>
  <r>
    <x v="3"/>
    <s v="VPBFC/CCTG-15171/2023"/>
    <x v="136"/>
    <x v="48"/>
    <n v="45091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66/2023"/>
    <x v="136"/>
    <x v="48"/>
    <n v="28593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104/2023"/>
    <x v="137"/>
    <x v="14"/>
    <n v="5488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2"/>
    <s v="VPBFC/TGCKH-3339/2021"/>
    <x v="134"/>
    <x v="88"/>
    <n v="5000000000"/>
    <n v="367"/>
    <n v="0.1225"/>
    <s v="CONG TY CO PHAN TAP DOAN IPC"/>
    <s v="FE CREDIT"/>
    <s v="FE CREDIT - RM NORTH"/>
    <s v="Corporate team"/>
    <s v="CONG TY CO PHAN TAP DOAN IPC"/>
    <x v="2"/>
    <x v="0"/>
  </r>
  <r>
    <x v="3"/>
    <s v="VPBFC/CCTG-15151/2023"/>
    <x v="138"/>
    <x v="80"/>
    <n v="10570000000"/>
    <n v="367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108/2023"/>
    <x v="137"/>
    <x v="89"/>
    <n v="1300000000"/>
    <n v="396"/>
    <n v="0.11799999999999999"/>
    <s v="CONG TY TNHH THUONG MAI DICH VU KY THUAT YEN THANH"/>
    <s v="FE CREDIT"/>
    <s v="FE CREDIT - RM NORTH"/>
    <s v="Corporate team"/>
    <s v="CONG TY TNHH THUONG MAI DICH VU KY THUAT YEN THANH"/>
    <x v="8"/>
    <x v="0"/>
  </r>
  <r>
    <x v="3"/>
    <s v="VPBFC/CCTG-15116/2023"/>
    <x v="117"/>
    <x v="39"/>
    <n v="5000000000"/>
    <n v="367"/>
    <n v="0.12"/>
    <s v="CONG TY CO PHAN HANEL"/>
    <s v="FE CREDIT"/>
    <s v="FE CREDIT - RM NORTH"/>
    <s v="Corporate team"/>
    <s v="CONG TY CO PHAN HANEL"/>
    <x v="2"/>
    <x v="0"/>
  </r>
  <r>
    <x v="3"/>
    <s v="VPBFC/CCTG-15117/2023"/>
    <x v="117"/>
    <x v="39"/>
    <n v="5000000000"/>
    <n v="367"/>
    <n v="0.12"/>
    <s v="CONG TY CO PHAN HANEL"/>
    <s v="FE CREDIT"/>
    <s v="FE CREDIT - RM NORTH"/>
    <s v="Corporate team"/>
    <s v="CONG TY CO PHAN HANEL"/>
    <x v="2"/>
    <x v="0"/>
  </r>
  <r>
    <x v="3"/>
    <s v="VPBFC/CCTG-15120/2023"/>
    <x v="117"/>
    <x v="39"/>
    <n v="5098000000"/>
    <n v="367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083/2023"/>
    <x v="123"/>
    <x v="87"/>
    <n v="5334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53/2023"/>
    <x v="138"/>
    <x v="80"/>
    <n v="14490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19/2023"/>
    <x v="117"/>
    <x v="39"/>
    <n v="5000000000"/>
    <n v="367"/>
    <n v="0.12"/>
    <s v="CONG TY CO PHAN HANEL"/>
    <s v="FE CREDIT"/>
    <s v="FE CREDIT - RM NORTH"/>
    <s v="Corporate team"/>
    <s v="CONG TY CO PHAN HANEL"/>
    <x v="2"/>
    <x v="0"/>
  </r>
  <r>
    <x v="3"/>
    <s v="VPBFC/CCTG-14982/2023"/>
    <x v="139"/>
    <x v="12"/>
    <n v="1500000000"/>
    <n v="366"/>
    <n v="0.12"/>
    <s v="CONG TY TNHH MOT THANH VIEN DICH VU DIA OC A.C.B"/>
    <s v="FE CREDIT"/>
    <s v="FE CREDIT - RM SOUTH"/>
    <s v="Corporate team"/>
    <s v="CONG TY TNHH MOT THANH VIEN DICH VU DIA OC A.C.B"/>
    <x v="3"/>
    <x v="0"/>
  </r>
  <r>
    <x v="3"/>
    <s v="VPBFC/CCTG-15069/2023"/>
    <x v="134"/>
    <x v="88"/>
    <n v="13759000000"/>
    <n v="367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4986/2023"/>
    <x v="139"/>
    <x v="12"/>
    <n v="1000000000"/>
    <n v="366"/>
    <n v="0.125"/>
    <s v="CONG TY TNHH THIEN DUONG SAI GON"/>
    <s v="FE CREDIT"/>
    <s v="FE CREDIT - RM SOUTH"/>
    <s v="Corporate team"/>
    <s v="CONG TY TNHH THIEN DUONG SAI GON"/>
    <x v="3"/>
    <x v="0"/>
  </r>
  <r>
    <x v="3"/>
    <s v="VPBFC/CCTG-15094/2023"/>
    <x v="137"/>
    <x v="91"/>
    <n v="700000000"/>
    <n v="275"/>
    <n v="0.11749999999999999"/>
    <s v="CONG TY CO PHAN CO KHI XAY LAP THUONG MAI MINH CUONG"/>
    <s v="FE CREDIT"/>
    <s v="FE CREDIT - RM NORTH"/>
    <s v="Corporate team"/>
    <s v="CONG TY CO PHAN CO KHI XAY LAP THUONG MAI MINH CUONG"/>
    <x v="1"/>
    <x v="0"/>
  </r>
  <r>
    <x v="2"/>
    <s v="VPBFC/TGCKH-4101/2023"/>
    <x v="117"/>
    <x v="39"/>
    <n v="3000000000"/>
    <n v="367"/>
    <n v="0.1225"/>
    <s v="CONG TY TNHH SON KANSAI-ALPHANAM"/>
    <s v="FE CREDIT"/>
    <s v="FE CREDIT - RM NORTH"/>
    <s v="Corporate team"/>
    <s v="CONG TY TNHH SON KANSAI-ALPHANAM"/>
    <x v="2"/>
    <x v="0"/>
  </r>
  <r>
    <x v="3"/>
    <s v="VPBFC/CCTG-15106/2023"/>
    <x v="137"/>
    <x v="14"/>
    <n v="10569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2"/>
    <s v="VPBFC/TGCKH-4106/2023"/>
    <x v="138"/>
    <x v="80"/>
    <n v="3000000000"/>
    <n v="367"/>
    <n v="0.1225"/>
    <s v="CONG TY TNHH SON KANSAI-ALPHANAM"/>
    <s v="FE CREDIT"/>
    <s v="FE CREDIT - RM NORTH"/>
    <s v="Corporate team"/>
    <s v="CONG TY TNHH SON KANSAI-ALPHANAM"/>
    <x v="2"/>
    <x v="0"/>
  </r>
  <r>
    <x v="3"/>
    <s v="VPBFC/CCTG-15078/2023"/>
    <x v="123"/>
    <x v="87"/>
    <n v="5334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4919/2023"/>
    <x v="140"/>
    <x v="92"/>
    <n v="13000000000"/>
    <n v="366"/>
    <n v="0.12"/>
    <s v="CONG TY CO PHAN HOP NHAT QUOC TE"/>
    <s v="FE CREDIT"/>
    <s v="FE CREDIT - RM NORTH"/>
    <s v="Corporate team"/>
    <s v="CONG TY CO PHAN HOP NHAT QUOC TE"/>
    <x v="3"/>
    <x v="0"/>
  </r>
  <r>
    <x v="2"/>
    <s v="VPBFC/TGCKH-4084/2023"/>
    <x v="120"/>
    <x v="85"/>
    <n v="300000000"/>
    <n v="366"/>
    <n v="0.11749999999999999"/>
    <s v="CONG TY CO PHAN GIAO DUC VA DAO TAO BRAINCLICK VIETNAM"/>
    <s v="FE CREDIT"/>
    <s v="FE CREDIT - RM NORTH"/>
    <s v="Corporate team"/>
    <s v="CONG TY CO PHAN GIAO DUC VA DAO TAO BRAINCLICK VIETNAM"/>
    <x v="2"/>
    <x v="0"/>
  </r>
  <r>
    <x v="3"/>
    <s v="VPBFC/CCTG-15072/2023"/>
    <x v="134"/>
    <x v="88"/>
    <n v="5497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081/2023"/>
    <x v="135"/>
    <x v="90"/>
    <n v="12000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03/2023"/>
    <x v="126"/>
    <x v="23"/>
    <n v="5000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2"/>
    <s v="VPBFC/TGCKH-3692/2022"/>
    <x v="124"/>
    <x v="82"/>
    <n v="6420000000"/>
    <n v="366"/>
    <n v="0.12"/>
    <s v="CONG TY CO PHAN DAU TU THUONG MAI TONG HOP KHOI NGUYEN"/>
    <s v="FE CREDIT"/>
    <s v="FE CREDIT - RM NORTH"/>
    <s v="Corporate team"/>
    <s v="CONG TY CO PHAN DAU TU THUONG MAI TONG HOP KHOI NGUYEN"/>
    <x v="3"/>
    <x v="0"/>
  </r>
  <r>
    <x v="3"/>
    <s v="VPBFC/CCTG-14910/2023"/>
    <x v="140"/>
    <x v="92"/>
    <n v="3000000000"/>
    <n v="366"/>
    <n v="0.12"/>
    <s v="CONG TY CO PHAN DIA OC A.C.B"/>
    <s v="FE CREDIT"/>
    <s v="FE CREDIT - RM SOUTH"/>
    <s v="Corporate team"/>
    <s v="CONG TY CO PHAN DIA OC A.C.B"/>
    <x v="3"/>
    <x v="0"/>
  </r>
  <r>
    <x v="3"/>
    <s v="VPBFC/CCTG-15070/2023"/>
    <x v="134"/>
    <x v="88"/>
    <n v="13760000000"/>
    <n v="367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076/2023"/>
    <x v="123"/>
    <x v="87"/>
    <n v="4000000000"/>
    <n v="366"/>
    <n v="0.1225"/>
    <s v="CONG TY TNHH MOT THANH VIEN VPID HA NAM"/>
    <s v="FE CREDIT"/>
    <s v="FE CREDIT - RM NORTH"/>
    <s v="Corporate team"/>
    <s v="CONG TY TNHH MOT THANH VIEN VPID HA NAM"/>
    <x v="2"/>
    <x v="0"/>
  </r>
  <r>
    <x v="3"/>
    <s v="VPBFC/CCTG-15167/2023"/>
    <x v="136"/>
    <x v="48"/>
    <n v="14124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70/2023"/>
    <x v="136"/>
    <x v="48"/>
    <n v="5000000000"/>
    <n v="366"/>
    <n v="0.1225"/>
    <s v="CONG TY TNHH MOT THANH VIEN VPID HA NAM"/>
    <s v="FE CREDIT"/>
    <s v="FE CREDIT - RM NORTH"/>
    <s v="Corporate team"/>
    <s v="CONG TY TNHH MOT THANH VIEN VPID HA NAM"/>
    <x v="2"/>
    <x v="0"/>
  </r>
  <r>
    <x v="3"/>
    <s v="VPBFC/CCTG-15152/2023"/>
    <x v="138"/>
    <x v="80"/>
    <n v="21791000000"/>
    <n v="367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4539/2023"/>
    <x v="83"/>
    <x v="15"/>
    <n v="2000000000"/>
    <n v="365"/>
    <n v="0.12"/>
    <s v="CONG TY CO PHAN FUJINET SYSTEMS"/>
    <s v="FE CREDIT"/>
    <s v="FE CREDIT - RM SOUTH"/>
    <s v="Corporate team"/>
    <s v="CONG TY CO PHAN FUJINET SYSTEMS"/>
    <x v="1"/>
    <x v="0"/>
  </r>
  <r>
    <x v="3"/>
    <s v="VPBFC/CCTG-14542/2023"/>
    <x v="83"/>
    <x v="15"/>
    <n v="2000000000"/>
    <n v="365"/>
    <n v="0.12"/>
    <s v="CONG TY CO PHAN FUJINET SYSTEMS"/>
    <s v="FE CREDIT"/>
    <s v="FE CREDIT - RM SOUTH"/>
    <s v="Corporate team"/>
    <s v="CONG TY CO PHAN FUJINET SYSTEMS"/>
    <x v="1"/>
    <x v="0"/>
  </r>
  <r>
    <x v="3"/>
    <s v="VPBFC/CCTG-14537/2023"/>
    <x v="83"/>
    <x v="15"/>
    <n v="2000000000"/>
    <n v="365"/>
    <n v="0.12"/>
    <s v="CONG TY CO PHAN FUJINET SYSTEMS"/>
    <s v="FE CREDIT"/>
    <s v="FE CREDIT - RM SOUTH"/>
    <s v="Corporate team"/>
    <s v="CONG TY CO PHAN FUJINET SYSTEMS"/>
    <x v="1"/>
    <x v="0"/>
  </r>
  <r>
    <x v="3"/>
    <s v="VPBFC/CCTG-14559/2023"/>
    <x v="141"/>
    <x v="10"/>
    <n v="11851000000"/>
    <n v="365"/>
    <n v="0.12"/>
    <s v="CONG TY TRACH NHIEM HUU HAN SAN XUAT CAO SU LIEN ANH"/>
    <s v="FE CREDIT"/>
    <s v="FE CREDIT - RM SOUTH"/>
    <s v="Corporate team"/>
    <s v="CONG TY TRACH NHIEM HUU HAN SAN XUAT CAO SU LIEN ANH"/>
    <x v="1"/>
    <x v="0"/>
  </r>
  <r>
    <x v="3"/>
    <s v="VPBFC/CCTG-14403/2023"/>
    <x v="142"/>
    <x v="5"/>
    <n v="5600000000"/>
    <n v="397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4569/2023"/>
    <x v="141"/>
    <x v="10"/>
    <n v="10000000000"/>
    <n v="365"/>
    <n v="0.1225"/>
    <s v="CONG TY CO PHAN SONG DA 505"/>
    <s v="FE CREDIT"/>
    <s v="FE CREDIT - RM NORTH"/>
    <s v="Corporate team"/>
    <s v="CONG TY CO PHAN SONG DA 505"/>
    <x v="1"/>
    <x v="0"/>
  </r>
  <r>
    <x v="3"/>
    <s v="VPBFC/CCTG-14521/2023"/>
    <x v="143"/>
    <x v="59"/>
    <n v="1700000000"/>
    <n v="402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4541/2023"/>
    <x v="144"/>
    <x v="32"/>
    <n v="20000000000"/>
    <n v="365"/>
    <n v="0.125"/>
    <s v="CONG TY CO PHAN BAO HIEM OPES"/>
    <s v="FE CREDIT"/>
    <s v="FE CREDIT - NBFI"/>
    <s v="Local FI team"/>
    <s v="CONG TY CO PHAN BAO HIEM OPES"/>
    <x v="1"/>
    <x v="0"/>
  </r>
  <r>
    <x v="3"/>
    <s v="VPBFC/CCTG-14524/2023"/>
    <x v="83"/>
    <x v="15"/>
    <n v="2000000000"/>
    <n v="365"/>
    <n v="0.12"/>
    <s v="CONG TY TNHH MOT THANH VIEN DICH VU DIA OC A.C.B"/>
    <s v="FE CREDIT"/>
    <s v="FE CREDIT - RM SOUTH"/>
    <s v="Corporate team"/>
    <s v="CONG TY TNHH MOT THANH VIEN DICH VU DIA OC A.C.B"/>
    <x v="1"/>
    <x v="0"/>
  </r>
  <r>
    <x v="3"/>
    <s v="VPBFC/CCTG-14551/2023"/>
    <x v="141"/>
    <x v="10"/>
    <n v="6000000000"/>
    <n v="365"/>
    <n v="0.125"/>
    <s v="CONG TY TNHH MOT THANH VIEN VPID HA NAM"/>
    <s v="FE CREDIT"/>
    <s v="FE CREDIT - RM NORTH"/>
    <s v="Corporate team"/>
    <s v="CONG TY TNHH MOT THANH VIEN VPID HA NAM"/>
    <x v="1"/>
    <x v="0"/>
  </r>
  <r>
    <x v="3"/>
    <s v="VPBFC/CCTG-14554/2023"/>
    <x v="141"/>
    <x v="10"/>
    <n v="5500000000"/>
    <n v="365"/>
    <n v="0.125"/>
    <s v="CONG TY TNHH MOT THANH VIEN VPID HA NAM"/>
    <s v="FE CREDIT"/>
    <s v="FE CREDIT - RM NORTH"/>
    <s v="Corporate team"/>
    <s v="CONG TY TNHH MOT THANH VIEN VPID HA NAM"/>
    <x v="1"/>
    <x v="0"/>
  </r>
  <r>
    <x v="3"/>
    <s v="VPBFC/CCTG-14630/2023"/>
    <x v="145"/>
    <x v="93"/>
    <n v="5000000000"/>
    <n v="365"/>
    <n v="0.12"/>
    <s v="CONG TY CO PHAN HOP NHAT QUOC TE"/>
    <s v="FE CREDIT"/>
    <s v="FE CREDIT - RM NORTH"/>
    <s v="Corporate team"/>
    <s v="CONG TY CO PHAN HOP NHAT QUOC TE"/>
    <x v="0"/>
    <x v="0"/>
  </r>
  <r>
    <x v="3"/>
    <s v="VPBFC/CCTG-14402/2023"/>
    <x v="142"/>
    <x v="94"/>
    <n v="6135000000"/>
    <n v="365"/>
    <n v="0.12"/>
    <s v="CONG TY CO PHAN HOP NHAT QUOC TE"/>
    <s v="FE CREDIT"/>
    <s v="FE CREDIT - RM NORTH"/>
    <s v="Corporate team"/>
    <s v="CONG TY CO PHAN HOP NHAT QUOC TE"/>
    <x v="1"/>
    <x v="0"/>
  </r>
  <r>
    <x v="3"/>
    <s v="VPBFC/CCTG-14558/2023"/>
    <x v="141"/>
    <x v="10"/>
    <n v="22109000000"/>
    <n v="365"/>
    <n v="0.12"/>
    <s v="CONG TY TRACH NHIEM HUU HAN SAN XUAT CAO SU LIEN ANH"/>
    <s v="FE CREDIT"/>
    <s v="FE CREDIT - RM SOUTH"/>
    <s v="Corporate team"/>
    <s v="CONG TY TRACH NHIEM HUU HAN SAN XUAT CAO SU LIEN ANH"/>
    <x v="1"/>
    <x v="0"/>
  </r>
  <r>
    <x v="3"/>
    <s v="VPBFC/CCTG-14417/2023"/>
    <x v="80"/>
    <x v="62"/>
    <n v="1000000000"/>
    <n v="365"/>
    <n v="0.12"/>
    <s v="CONG TY TNHH MOT THANH VIEN DICH VU DIA OC A.C.B"/>
    <s v="FE CREDIT"/>
    <s v="FE CREDIT - RM SOUTH"/>
    <s v="Corporate team"/>
    <s v="CONG TY TNHH MOT THANH VIEN DICH VU DIA OC A.C.B"/>
    <x v="1"/>
    <x v="0"/>
  </r>
  <r>
    <x v="3"/>
    <s v="VPBFC/CCTG-14538/2023"/>
    <x v="83"/>
    <x v="15"/>
    <n v="2000000000"/>
    <n v="365"/>
    <n v="0.12"/>
    <s v="CONG TY CO PHAN FUJINET SYSTEMS"/>
    <s v="FE CREDIT"/>
    <s v="FE CREDIT - RM SOUTH"/>
    <s v="Corporate team"/>
    <s v="CONG TY CO PHAN FUJINET SYSTEMS"/>
    <x v="1"/>
    <x v="0"/>
  </r>
  <r>
    <x v="3"/>
    <s v="VPBFC/CCTG-14555/2023"/>
    <x v="141"/>
    <x v="59"/>
    <n v="600000000"/>
    <n v="397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4550/2023"/>
    <x v="144"/>
    <x v="64"/>
    <n v="500000000000"/>
    <n v="359"/>
    <n v="0.125"/>
    <s v="NGAN HANG TMCP QUOC DAN"/>
    <s v="FE CREDIT"/>
    <s v="FE CREDIT - MMFI"/>
    <s v="Local FI team"/>
    <s v="NGAN HANG TMCP QUOC DAN"/>
    <x v="1"/>
    <x v="0"/>
  </r>
  <r>
    <x v="3"/>
    <s v="VPBFC/CCTG-14552/2023"/>
    <x v="141"/>
    <x v="10"/>
    <n v="6000000000"/>
    <n v="365"/>
    <n v="0.125"/>
    <s v="CONG TY TNHH MOT THANH VIEN VPID HA NAM"/>
    <s v="FE CREDIT"/>
    <s v="FE CREDIT - RM NORTH"/>
    <s v="Corporate team"/>
    <s v="CONG TY TNHH MOT THANH VIEN VPID HA NAM"/>
    <x v="1"/>
    <x v="0"/>
  </r>
  <r>
    <x v="3"/>
    <s v="VPBFC/CCTG-14553/2023"/>
    <x v="141"/>
    <x v="10"/>
    <n v="6000000000"/>
    <n v="365"/>
    <n v="0.125"/>
    <s v="CONG TY TNHH MOT THANH VIEN VPID HA NAM"/>
    <s v="FE CREDIT"/>
    <s v="FE CREDIT - RM NORTH"/>
    <s v="Corporate team"/>
    <s v="CONG TY TNHH MOT THANH VIEN VPID HA NAM"/>
    <x v="1"/>
    <x v="0"/>
  </r>
  <r>
    <x v="3"/>
    <s v="VPBFC/CCTG-16030/2023"/>
    <x v="146"/>
    <x v="95"/>
    <n v="2000000000"/>
    <n v="366"/>
    <n v="9.5000000000000001E-2"/>
    <s v="CONG TY CP DAU TU PHAT TRIEN MAY VIET NAM"/>
    <s v="VPBANK"/>
    <s v="CMB MIEN BAC"/>
    <s v="Partnership - VPBank"/>
    <s v="CONG TY CP DAU TU PHAT TRIEN MAY VIET NAM"/>
    <x v="4"/>
    <x v="0"/>
  </r>
  <r>
    <x v="3"/>
    <s v="VPBFC/CCTG-16042/2023"/>
    <x v="146"/>
    <x v="95"/>
    <n v="1200000000"/>
    <n v="366"/>
    <n v="9.5000000000000001E-2"/>
    <s v="CONG TY TNHH NHUA H&amp;D"/>
    <s v="VPBANK"/>
    <s v="SME Hai Phong"/>
    <s v="Partnership - VPBank"/>
    <s v="CONG TY TNHH NHUA H&amp;D"/>
    <x v="4"/>
    <x v="0"/>
  </r>
  <r>
    <x v="3"/>
    <s v="VPBFC/CCTG-16037/2023"/>
    <x v="146"/>
    <x v="26"/>
    <n v="10000000000"/>
    <n v="205"/>
    <n v="0.09"/>
    <s v="CONG TY TNHH PHC DAU TU THUONG MAI"/>
    <s v="VPBANK"/>
    <s v="CMB MIEN BAC"/>
    <s v="Partnership - VPBank"/>
    <s v="CONG TY TNHH PHC DAU TU THUONG MAI"/>
    <x v="0"/>
    <x v="0"/>
  </r>
  <r>
    <x v="3"/>
    <s v="VPBFC/CCTG-16036/2023"/>
    <x v="146"/>
    <x v="63"/>
    <n v="177000000000"/>
    <n v="184"/>
    <n v="0.09"/>
    <s v="CONG TY TNHH PHC DAU TU THUONG MAI"/>
    <s v="VPBANK"/>
    <s v="CMB MIEN BAC"/>
    <s v="Partnership - VPBank"/>
    <s v="CONG TY TNHH PHC DAU TU THUONG MAI"/>
    <x v="0"/>
    <x v="0"/>
  </r>
  <r>
    <x v="3"/>
    <s v="VPBFC/CCTG-16272/2023"/>
    <x v="147"/>
    <x v="45"/>
    <n v="2600000000"/>
    <n v="397"/>
    <n v="7.0000000000000007E-2"/>
    <s v="CONG TY TNHH THUONG MAI DICH VU KY THUAT YEN THANH"/>
    <s v="VPBANK"/>
    <s v="SME Hoi so"/>
    <s v="Partnership - VPBank"/>
    <s v="CONG TY TNHH THUONG MAI DICH VU KY THUAT YEN THANH"/>
    <x v="9"/>
    <x v="0"/>
  </r>
  <r>
    <x v="3"/>
    <s v="VPBFC/CCTG-16200/2023"/>
    <x v="148"/>
    <x v="36"/>
    <n v="353000000"/>
    <n v="186"/>
    <n v="0.08"/>
    <s v="CONG TY TRACH NHIEM HUU HAN TOAN THANG"/>
    <s v="VPBANK"/>
    <s v="SME Hai Duong"/>
    <s v="Partnership - VPBank"/>
    <s v="CONG TY TRACH NHIEM HUU HAN TOAN THANG"/>
    <x v="0"/>
    <x v="0"/>
  </r>
  <r>
    <x v="3"/>
    <s v="VPBFC/CCTG-16020/2023"/>
    <x v="146"/>
    <x v="63"/>
    <n v="23423000000"/>
    <n v="184"/>
    <n v="0.09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169/2023"/>
    <x v="149"/>
    <x v="59"/>
    <n v="5000000000"/>
    <n v="186"/>
    <n v="0.08"/>
    <s v="CONG TY CO PHAN HOANG LONG HL610"/>
    <s v="VPBANK"/>
    <s v="SME Hong Ha"/>
    <s v="Partnership - VPBank"/>
    <s v="CONG TY CO PHAN HOANG LONG HL610"/>
    <x v="0"/>
    <x v="0"/>
  </r>
  <r>
    <x v="2"/>
    <s v="VPBFC/TGCKH-3010/2020"/>
    <x v="150"/>
    <x v="96"/>
    <n v="2000000000"/>
    <n v="183"/>
    <n v="6.5000000000000002E-2"/>
    <s v="CONG TY CO PHAN SHOPEEPAY"/>
    <s v="FE CREDIT"/>
    <s v="FE CREDIT - MMFI"/>
    <s v="Local FI team"/>
    <s v="CONG TY CO PHAN AIRPAY"/>
    <x v="2"/>
    <x v="0"/>
  </r>
  <r>
    <x v="3"/>
    <s v="VPBFC/CCTG-16152/2023"/>
    <x v="149"/>
    <x v="59"/>
    <n v="13846000000"/>
    <n v="186"/>
    <n v="0.08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6157/2023"/>
    <x v="149"/>
    <x v="97"/>
    <n v="6095000000"/>
    <n v="368"/>
    <n v="8.5000000000000006E-2"/>
    <s v="CONG TY TNHH CONG NGHE VA DICH VU HUY TRUNG"/>
    <s v="VPBANK"/>
    <s v="SME Hoi so"/>
    <s v="Partnership - VPBank"/>
    <s v="CONG TY TNHH CONG NGHE VA DICH VU HUY TRUNG"/>
    <x v="4"/>
    <x v="0"/>
  </r>
  <r>
    <x v="3"/>
    <s v="VPBFC/CCTG-16154/2023"/>
    <x v="149"/>
    <x v="59"/>
    <n v="794000000"/>
    <n v="186"/>
    <n v="0.08"/>
    <s v="CONG TY TRACH NHIEM HUU HAN TOAN THANG"/>
    <s v="VPBANK"/>
    <s v="SME Hai Duong"/>
    <s v="Partnership - VPBank"/>
    <s v="CONG TY TRACH NHIEM HUU HAN TOAN THANG"/>
    <x v="0"/>
    <x v="0"/>
  </r>
  <r>
    <x v="3"/>
    <s v="VPBFC/CCTG-16206/2023"/>
    <x v="148"/>
    <x v="98"/>
    <n v="3000000000"/>
    <n v="368"/>
    <n v="8.5000000000000006E-2"/>
    <s v="CONG TY CP DAU TU PHAT TRIEN MAY VIET NAM"/>
    <s v="VPBANK"/>
    <s v="CMB MIEN BAC"/>
    <s v="Partnership - VPBank"/>
    <s v="CONG TY CP DAU TU PHAT TRIEN MAY VIET NAM"/>
    <x v="4"/>
    <x v="0"/>
  </r>
  <r>
    <x v="3"/>
    <s v="VPBFC/CCTG-16035/2023"/>
    <x v="146"/>
    <x v="63"/>
    <n v="896000000"/>
    <n v="184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160/2023"/>
    <x v="149"/>
    <x v="97"/>
    <n v="10718000000"/>
    <n v="368"/>
    <n v="8.5000000000000006E-2"/>
    <s v="CONG TY TNHH DAU TU VA THUONG MAI KY THUAT MILAN"/>
    <s v="VPBANK"/>
    <s v="SME Hong Ha"/>
    <s v="Partnership - VPBank"/>
    <s v="CONG TY TNHH DAU TU VA THUONG MAI KY THUAT MILAN"/>
    <x v="4"/>
    <x v="0"/>
  </r>
  <r>
    <x v="3"/>
    <s v="VPBFC/CCTG-16024/2023"/>
    <x v="146"/>
    <x v="95"/>
    <n v="11901000000"/>
    <n v="366"/>
    <n v="9.5000000000000001E-2"/>
    <s v="CONG TY CO PHAN CONG NGHE VA DICH VU IMEDIA"/>
    <s v="VPBANK"/>
    <s v="CMB MIEN BAC"/>
    <s v="Partnership - VPBank"/>
    <s v="CONG TY CO PHAN CONG NGHE VA DICH VU IMEDIA"/>
    <x v="4"/>
    <x v="0"/>
  </r>
  <r>
    <x v="3"/>
    <s v="VPBFC/CCTG-16166/2023"/>
    <x v="149"/>
    <x v="59"/>
    <n v="460000000"/>
    <n v="186"/>
    <n v="0.08"/>
    <s v="CONG TY TNHH THEP CUONG PHAT DST"/>
    <s v="VPBANK"/>
    <s v="SME Dong Do"/>
    <s v="Partnership - VPBank"/>
    <s v="CONG TY TNHH THEP CUONG PHAT DST"/>
    <x v="0"/>
    <x v="0"/>
  </r>
  <r>
    <x v="3"/>
    <s v="VPBFC/CCTG-16167/2023"/>
    <x v="149"/>
    <x v="28"/>
    <n v="1650000000"/>
    <n v="244"/>
    <n v="0.08"/>
    <s v="CONG TY TNHH THEP CUONG PHAT DST"/>
    <s v="VPBANK"/>
    <s v="SME Dong Do"/>
    <s v="Partnership - VPBank"/>
    <s v="CONG TY TNHH THEP CUONG PHAT DST"/>
    <x v="2"/>
    <x v="0"/>
  </r>
  <r>
    <x v="3"/>
    <s v="VPBFC/CCTG-16204/2023"/>
    <x v="148"/>
    <x v="36"/>
    <n v="30807000000"/>
    <n v="186"/>
    <n v="0.08"/>
    <s v="CONG TY CO PHAN DAU TU THUONG MAI DICH VU VNT"/>
    <s v="VPBANK"/>
    <s v="CMB MIEN BAC"/>
    <s v="Partnership - VPBank"/>
    <s v="CONG TY CO PHAN DAU TU THUONG MAI DICH VU VNT"/>
    <x v="0"/>
    <x v="0"/>
  </r>
  <r>
    <x v="3"/>
    <s v="VPBFC/CCTG-16080/2023"/>
    <x v="45"/>
    <x v="59"/>
    <n v="7179000000"/>
    <n v="193"/>
    <n v="0.09"/>
    <s v="CONG TY TNHH CONG NGHE VA DICH VU HUY TRUNG"/>
    <s v="VPBANK"/>
    <s v="SME Hoi so"/>
    <s v="Partnership - VPBank"/>
    <s v="CONG TY TNHH CONG NGHE VA DICH VU HUY TRUNG"/>
    <x v="0"/>
    <x v="0"/>
  </r>
  <r>
    <x v="2"/>
    <s v="VPBFC/TGCKH-4274/2023"/>
    <x v="45"/>
    <x v="59"/>
    <n v="507000000"/>
    <n v="193"/>
    <n v="0.09"/>
    <s v="CONG TY TNHH NGUYEN QUANG SAI GON OTO"/>
    <s v="FE CREDIT"/>
    <s v="FE CREDIT - RM SOUTH"/>
    <s v="Corporate team"/>
    <s v="CONG TY TNHH NGUYEN QUANG SAI GON OTO"/>
    <x v="0"/>
    <x v="0"/>
  </r>
  <r>
    <x v="3"/>
    <s v="VPBFC/CCTG-16237/2023"/>
    <x v="151"/>
    <x v="99"/>
    <n v="20062000000"/>
    <n v="183"/>
    <n v="7.0000000000000007E-2"/>
    <s v="CONG TY TNHH DAU TU THUONG MAI VA DICH VU TRAN LE"/>
    <s v="VPBANK"/>
    <s v="SME Hoi so"/>
    <s v="Partnership - VPBank"/>
    <s v="CONG TY TNHH DAU TU THUONG MAI VA DICH VU TRAN LE"/>
    <x v="0"/>
    <x v="0"/>
  </r>
  <r>
    <x v="3"/>
    <s v="VPBFC/CCTG-16019/2023"/>
    <x v="146"/>
    <x v="63"/>
    <n v="23425000000"/>
    <n v="184"/>
    <n v="0.09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6158/2023"/>
    <x v="149"/>
    <x v="97"/>
    <n v="50000000000"/>
    <n v="368"/>
    <n v="8.5000000000000006E-2"/>
    <s v="CONG TY CO PHAN RICHY GROUP"/>
    <s v="FE CREDIT"/>
    <s v="FE CREDIT - RM NORTH"/>
    <s v="Corporate team"/>
    <s v="CONG TY CO PHAN RICHY GROUP"/>
    <x v="4"/>
    <x v="0"/>
  </r>
  <r>
    <x v="3"/>
    <s v="VPBFC/CCTG-16033/2023"/>
    <x v="146"/>
    <x v="63"/>
    <n v="3000000000"/>
    <n v="184"/>
    <n v="0.09"/>
    <s v="CONG TY TNHH SAN XUAT HIEP PHUOC THANH"/>
    <s v="FE CREDIT"/>
    <s v="FE CREDIT - RM SOUTH"/>
    <s v="Corporate team"/>
    <s v="CONG TY TNHH SAN XUAT HIEP PHUOC THANH"/>
    <x v="0"/>
    <x v="0"/>
  </r>
  <r>
    <x v="3"/>
    <s v="VPBFC/CCTG-16034/2023"/>
    <x v="146"/>
    <x v="63"/>
    <n v="3000000000"/>
    <n v="184"/>
    <n v="0.09"/>
    <s v="CONG TY TNHH SAN XUAT HIEP PHUOC THANH"/>
    <s v="FE CREDIT"/>
    <s v="FE CREDIT - RM SOUTH"/>
    <s v="Corporate team"/>
    <s v="CONG TY TNHH SAN XUAT HIEP PHUOC THANH"/>
    <x v="0"/>
    <x v="0"/>
  </r>
  <r>
    <x v="3"/>
    <s v="VPBFC/CCTG-16032/2023"/>
    <x v="146"/>
    <x v="63"/>
    <n v="3000000000"/>
    <n v="184"/>
    <n v="0.09"/>
    <s v="CONG TY TNHH SAN XUAT HIEP PHUOC THANH"/>
    <s v="FE CREDIT"/>
    <s v="FE CREDIT - RM SOUTH"/>
    <s v="Corporate team"/>
    <s v="CONG TY TNHH SAN XUAT HIEP PHUOC THANH"/>
    <x v="0"/>
    <x v="0"/>
  </r>
  <r>
    <x v="3"/>
    <s v="VPBFC/CCTG-16039/2023"/>
    <x v="146"/>
    <x v="63"/>
    <n v="3034000000"/>
    <n v="184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021/2023"/>
    <x v="146"/>
    <x v="63"/>
    <n v="353000000"/>
    <n v="184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161/2023"/>
    <x v="149"/>
    <x v="59"/>
    <n v="23140000000"/>
    <n v="186"/>
    <n v="0.08"/>
    <s v="CONG TY CO PHAN CONG NGHE VA DICH VU IMEDIA"/>
    <s v="VPBANK"/>
    <s v="CMB MIEN BAC"/>
    <s v="Partnership - VPBank"/>
    <s v="CONG TY CO PHAN CONG NGHE VA DICH VU IMEDIA"/>
    <x v="0"/>
    <x v="0"/>
  </r>
  <r>
    <x v="3"/>
    <s v="VPBFC/CCTG-15399/2023"/>
    <x v="152"/>
    <x v="100"/>
    <n v="5422000000"/>
    <n v="366"/>
    <n v="0.115"/>
    <s v="CONG TY CO PHAN CONG NGHE VA DICH VU HLS"/>
    <s v="FE CREDIT"/>
    <s v="FE CREDIT - RM NORTH"/>
    <s v="Corporate team"/>
    <s v="CONG TY CO PHAN CONG NGHE VA DICH VU HLS"/>
    <x v="8"/>
    <x v="0"/>
  </r>
  <r>
    <x v="3"/>
    <s v="VPBFC/CCTG-15502/2023"/>
    <x v="153"/>
    <x v="101"/>
    <n v="2000000000"/>
    <n v="366"/>
    <n v="0.115"/>
    <s v="CONG TY CO PHAN SAI GON KIM HOAN ACB-SJC"/>
    <s v="FE CREDIT"/>
    <s v="FE CREDIT - RM SOUTH"/>
    <s v="Corporate team"/>
    <s v="CONG TY CO PHAN SAI GON KIM HOAN ACB-SJC"/>
    <x v="10"/>
    <x v="0"/>
  </r>
  <r>
    <x v="3"/>
    <s v="VPBFC/CCTG-15398/2023"/>
    <x v="152"/>
    <x v="100"/>
    <n v="5423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408/2023"/>
    <x v="154"/>
    <x v="102"/>
    <n v="8108000000"/>
    <n v="368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405/2023"/>
    <x v="154"/>
    <x v="102"/>
    <n v="8107000000"/>
    <n v="368"/>
    <n v="0.115"/>
    <s v="CONG TY CO PHAN DAU TU REI"/>
    <s v="VPBANK"/>
    <s v="CMB MIEN BAC"/>
    <s v="Partnership - VPBank"/>
    <s v="CONG TY CO PHAN DAU TU REI"/>
    <x v="10"/>
    <x v="0"/>
  </r>
  <r>
    <x v="3"/>
    <s v="VPBFC/CCTG-15501/2023"/>
    <x v="153"/>
    <x v="101"/>
    <n v="28308000000"/>
    <n v="366"/>
    <n v="0.115"/>
    <s v="CONG TY CO PHAN DAU TU CFI"/>
    <s v="VPBANK"/>
    <s v="CMB MIEN BAC"/>
    <s v="Partnership - VPBank"/>
    <s v="CONG TY CO PHAN DAU TU CFI"/>
    <x v="10"/>
    <x v="0"/>
  </r>
  <r>
    <x v="3"/>
    <s v="VPBFC/CCTG-15466/2023"/>
    <x v="155"/>
    <x v="56"/>
    <n v="14142000000"/>
    <n v="368"/>
    <n v="0.115"/>
    <s v="CONG TY CO PHAN DAU TU REI"/>
    <s v="FE CREDIT"/>
    <s v="FE CREDIT - RM NORTH"/>
    <s v="Corporate team"/>
    <s v="CONG TY CO PHAN DAU TU REI"/>
    <x v="10"/>
    <x v="0"/>
  </r>
  <r>
    <x v="3"/>
    <s v="VPBFC/CCTG-15369/2023"/>
    <x v="156"/>
    <x v="103"/>
    <n v="9148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574/2023"/>
    <x v="157"/>
    <x v="104"/>
    <n v="300000000000"/>
    <n v="359"/>
    <n v="0.1125"/>
    <s v="NGAN HANG TMCP DAI CHUNG VIET NAM"/>
    <s v="FE CREDIT"/>
    <s v="FE CREDIT - MMFI"/>
    <s v="Local FI team"/>
    <s v="NGAN HANG TMCP DAI CHUNG VIET NAM"/>
    <x v="10"/>
    <x v="0"/>
  </r>
  <r>
    <x v="2"/>
    <s v="VPBFC/TGCKH-4160/2023"/>
    <x v="158"/>
    <x v="49"/>
    <n v="2485000000"/>
    <n v="367"/>
    <n v="0.12"/>
    <s v="CONG TY CO PHAN TAP DOAN VINH PHU"/>
    <s v="FE CREDIT"/>
    <s v="FE CREDIT - RM NORTH"/>
    <s v="Corporate team"/>
    <s v="CONG TY CO PHAN TAP DOAN VINH PHU"/>
    <x v="8"/>
    <x v="0"/>
  </r>
  <r>
    <x v="2"/>
    <s v="VPBFC/TGCKH-4161/2023"/>
    <x v="158"/>
    <x v="49"/>
    <n v="2705000000"/>
    <n v="367"/>
    <n v="0.12"/>
    <s v="CONG TY CO PHAN TAP DOAN VINH PHU"/>
    <s v="FE CREDIT"/>
    <s v="FE CREDIT - RM NORTH"/>
    <s v="Corporate team"/>
    <s v="CONG TY CO PHAN TAP DOAN VINH PHU"/>
    <x v="8"/>
    <x v="0"/>
  </r>
  <r>
    <x v="3"/>
    <s v="VPBFC/CCTG-15397/2023"/>
    <x v="152"/>
    <x v="100"/>
    <n v="5424000000"/>
    <n v="366"/>
    <n v="0.115"/>
    <s v="CONG TY CO PHAN DAU TU CFI"/>
    <s v="VPBANK"/>
    <s v="CMB MIEN BAC"/>
    <s v="Partnership - VPBank"/>
    <s v="CONG TY CO PHAN DAU TU CFI"/>
    <x v="8"/>
    <x v="0"/>
  </r>
  <r>
    <x v="3"/>
    <s v="VPBFC/CCTG-15527/2023"/>
    <x v="159"/>
    <x v="105"/>
    <n v="17900000000"/>
    <n v="367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374/2023"/>
    <x v="156"/>
    <x v="103"/>
    <n v="11680000000"/>
    <n v="366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361/2023"/>
    <x v="158"/>
    <x v="49"/>
    <n v="1817000000"/>
    <n v="367"/>
    <n v="0.11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2"/>
    <s v="VPBFC/TGCKH-4177/2023"/>
    <x v="153"/>
    <x v="26"/>
    <n v="31000000000"/>
    <n v="255"/>
    <n v="0.11"/>
    <s v="CONG TY TNHH THUONG MAI VA DICH VU LONG HUNG"/>
    <s v="FE CREDIT"/>
    <s v="FE CREDIT - RM SOUTH"/>
    <s v="Corporate team"/>
    <s v="CONG TY TNHH THUONG MAI VA DICH VU LONG HUNG"/>
    <x v="0"/>
    <x v="0"/>
  </r>
  <r>
    <x v="3"/>
    <s v="VPBFC/CCTG-15420/2023"/>
    <x v="160"/>
    <x v="106"/>
    <n v="7000000000"/>
    <n v="366"/>
    <n v="0.115"/>
    <s v="QUY DAU TU TRAI PHIEU PVCOM"/>
    <s v="FE CREDIT"/>
    <s v="FE CREDIT - NBFI"/>
    <s v="Local FI team"/>
    <s v="QUY DAU TU TRAI PHIEU PVCOM"/>
    <x v="10"/>
    <x v="0"/>
  </r>
  <r>
    <x v="3"/>
    <s v="VPBFC/CCTG-15550/2023"/>
    <x v="161"/>
    <x v="72"/>
    <n v="4000000000"/>
    <n v="396"/>
    <n v="0.113"/>
    <s v="CONG TY TNHH MOT THANH VIEN VPID HA NAM"/>
    <s v="FE CREDIT"/>
    <s v="FE CREDIT - RM NORTH"/>
    <s v="Corporate team"/>
    <s v="CONG TY TNHH MOT THANH VIEN VPID HA NAM"/>
    <x v="5"/>
    <x v="0"/>
  </r>
  <r>
    <x v="3"/>
    <s v="VPBFC/CCTG-15416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2"/>
    <s v="VPBFC/TGCKH-4176/2023"/>
    <x v="153"/>
    <x v="26"/>
    <n v="18000000000"/>
    <n v="255"/>
    <n v="0.11"/>
    <s v="CONG TY TNHH THUONG MAI VA DICH VU LONG HUNG"/>
    <s v="FE CREDIT"/>
    <s v="FE CREDIT - RM SOUTH"/>
    <s v="Corporate team"/>
    <s v="CONG TY TNHH THUONG MAI VA DICH VU LONG HUNG"/>
    <x v="0"/>
    <x v="0"/>
  </r>
  <r>
    <x v="3"/>
    <s v="VPBFC/CCTG-15426/2023"/>
    <x v="162"/>
    <x v="102"/>
    <n v="12200000000"/>
    <n v="367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364/2023"/>
    <x v="158"/>
    <x v="49"/>
    <n v="9152000000"/>
    <n v="367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468/2023"/>
    <x v="155"/>
    <x v="56"/>
    <n v="10852000000"/>
    <n v="368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432/2023"/>
    <x v="160"/>
    <x v="106"/>
    <n v="2509000000"/>
    <n v="366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360/2023"/>
    <x v="158"/>
    <x v="49"/>
    <n v="1817000000"/>
    <n v="367"/>
    <n v="0.115"/>
    <s v="CONG TY CO PHAN DAU TU REI"/>
    <s v="FE CREDIT"/>
    <s v="FE CREDIT - RM NORTH"/>
    <s v="Corporate team"/>
    <s v="CONG TY CO PHAN DAU TU REI"/>
    <x v="8"/>
    <x v="0"/>
  </r>
  <r>
    <x v="3"/>
    <s v="VPBFC/CCTG-15418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3"/>
    <s v="VPBFC/CCTG-15471/2023"/>
    <x v="155"/>
    <x v="56"/>
    <n v="6051000000"/>
    <n v="368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431/2023"/>
    <x v="160"/>
    <x v="106"/>
    <n v="9152000000"/>
    <n v="366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362/2023"/>
    <x v="158"/>
    <x v="49"/>
    <n v="11818000000"/>
    <n v="367"/>
    <n v="0.115"/>
    <s v="CONG TY CO PHAN CONG NGHE VA DICH VU HLS"/>
    <s v="FE CREDIT"/>
    <s v="FE CREDIT - RM NORTH"/>
    <s v="Corporate team"/>
    <s v="CONG TY CO PHAN CONG NGHE VA DICH VU HLS"/>
    <x v="8"/>
    <x v="0"/>
  </r>
  <r>
    <x v="3"/>
    <s v="VPBFC/CCTG-15412/2023"/>
    <x v="154"/>
    <x v="102"/>
    <n v="10000000000"/>
    <n v="368"/>
    <n v="0.115"/>
    <s v="CONG TY CO PHAN SONG DA 505"/>
    <s v="FE CREDIT"/>
    <s v="FE CREDIT - RM NORTH"/>
    <s v="Corporate team"/>
    <s v="CONG TY CO PHAN SONG DA 505"/>
    <x v="10"/>
    <x v="0"/>
  </r>
  <r>
    <x v="3"/>
    <s v="VPBFC/CCTG-15347/2023"/>
    <x v="163"/>
    <x v="107"/>
    <n v="12000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396/2023"/>
    <x v="152"/>
    <x v="100"/>
    <n v="5423000000"/>
    <n v="366"/>
    <n v="0.115"/>
    <s v="CONG TY CO PHAN DAU TU REI"/>
    <s v="FE CREDIT"/>
    <s v="FE CREDIT - RM NORTH"/>
    <s v="Corporate team"/>
    <s v="CONG TY CO PHAN DAU TU REI"/>
    <x v="8"/>
    <x v="0"/>
  </r>
  <r>
    <x v="3"/>
    <s v="VPBFC/CCTG-15422/2023"/>
    <x v="162"/>
    <x v="102"/>
    <n v="12026000000"/>
    <n v="367"/>
    <n v="0.115"/>
    <s v="CONG TY CO PHAN DAU TU REI"/>
    <s v="FE CREDIT"/>
    <s v="FE CREDIT - RM NORTH"/>
    <s v="Corporate team"/>
    <s v="CONG TY CO PHAN DAU TU REI"/>
    <x v="10"/>
    <x v="0"/>
  </r>
  <r>
    <x v="3"/>
    <s v="VPBFC/CCTG-15469/2023"/>
    <x v="155"/>
    <x v="56"/>
    <n v="441000000"/>
    <n v="368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406/2023"/>
    <x v="154"/>
    <x v="102"/>
    <n v="8106000000"/>
    <n v="368"/>
    <n v="0.115"/>
    <s v="CONG TY CO PHAN DAU TU CFI"/>
    <s v="VPBANK"/>
    <s v="CMB MIEN BAC"/>
    <s v="Partnership - VPBank"/>
    <s v="CONG TY CO PHAN DAU TU CFI"/>
    <x v="10"/>
    <x v="0"/>
  </r>
  <r>
    <x v="3"/>
    <s v="VPBFC/CCTG-15353/2023"/>
    <x v="158"/>
    <x v="49"/>
    <n v="18702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407/2023"/>
    <x v="154"/>
    <x v="102"/>
    <n v="5597000000"/>
    <n v="368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470/2023"/>
    <x v="155"/>
    <x v="56"/>
    <n v="6050000000"/>
    <n v="368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363/2023"/>
    <x v="158"/>
    <x v="49"/>
    <n v="1818000000"/>
    <n v="367"/>
    <n v="0.115"/>
    <s v="CONG TY CO PHAN DAU TU CFI"/>
    <s v="VPBANK"/>
    <s v="CMB MIEN BAC"/>
    <s v="Partnership - VPBank"/>
    <s v="CONG TY CO PHAN DAU TU CFI"/>
    <x v="8"/>
    <x v="0"/>
  </r>
  <r>
    <x v="3"/>
    <s v="VPBFC/CCTG-15342/2023"/>
    <x v="163"/>
    <x v="107"/>
    <n v="12215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2"/>
    <s v="VPBFC/TGCKH-4172/2023"/>
    <x v="155"/>
    <x v="56"/>
    <n v="2035000000"/>
    <n v="368"/>
    <n v="0.115"/>
    <s v="CONG TY CO PHAN TAP DOAN VINH PHU"/>
    <s v="FE CREDIT"/>
    <s v="FE CREDIT - RM NORTH"/>
    <s v="Corporate team"/>
    <s v="CONG TY CO PHAN TAP DOAN VINH PHU"/>
    <x v="10"/>
    <x v="0"/>
  </r>
  <r>
    <x v="3"/>
    <s v="VPBFC/CCTG-15571/2023"/>
    <x v="161"/>
    <x v="22"/>
    <n v="180000000"/>
    <n v="271"/>
    <n v="0.105"/>
    <s v="CONG TY TNHH XUAT NHAP KHAU THEP BAC NAM"/>
    <s v="FE CREDIT"/>
    <s v="FE CREDIT - RM NORTH"/>
    <s v="Corporate team"/>
    <s v="CONG TY TNHH XUAT NHAP KHAU THEP BAC NAM"/>
    <x v="3"/>
    <x v="0"/>
  </r>
  <r>
    <x v="3"/>
    <s v="VPBFC/CCTG-15438/2023"/>
    <x v="160"/>
    <x v="93"/>
    <n v="1740000000"/>
    <n v="241"/>
    <n v="0.1075"/>
    <s v="CONG TY TNHH XUAT NHAP KHAU THEP BAC NAM"/>
    <s v="FE CREDIT"/>
    <s v="FE CREDIT - RM NORTH"/>
    <s v="Corporate team"/>
    <s v="CONG TY TNHH XUAT NHAP KHAU THEP BAC NAM"/>
    <x v="0"/>
    <x v="0"/>
  </r>
  <r>
    <x v="3"/>
    <s v="VPBFC/CCTG-15421/2023"/>
    <x v="160"/>
    <x v="106"/>
    <n v="9000000000"/>
    <n v="366"/>
    <n v="0.115"/>
    <s v="QUY DAU TU CAN BANG PVCOM"/>
    <s v="FE CREDIT"/>
    <s v="FE CREDIT - NBFI"/>
    <s v="Local FI team"/>
    <s v="QUY DAU TU CAN BANG PVCOM"/>
    <x v="10"/>
    <x v="0"/>
  </r>
  <r>
    <x v="3"/>
    <s v="VPBFC/CCTG-15429/2023"/>
    <x v="160"/>
    <x v="106"/>
    <n v="5607000000"/>
    <n v="366"/>
    <n v="0.115"/>
    <s v="CONG TY CO PHAN DAU TU REI"/>
    <s v="FE CREDIT"/>
    <s v="FE CREDIT - RM NORTH"/>
    <s v="Corporate team"/>
    <s v="CONG TY CO PHAN DAU TU REI"/>
    <x v="10"/>
    <x v="0"/>
  </r>
  <r>
    <x v="3"/>
    <s v="VPBFC/CCTG-15409/2023"/>
    <x v="154"/>
    <x v="102"/>
    <n v="11588000000"/>
    <n v="368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393/2023"/>
    <x v="164"/>
    <x v="108"/>
    <n v="34157000000"/>
    <n v="366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551/2023"/>
    <x v="161"/>
    <x v="72"/>
    <n v="4000000000"/>
    <n v="396"/>
    <n v="0.113"/>
    <s v="CONG TY TNHH MOT THANH VIEN VPID HA NAM"/>
    <s v="FE CREDIT"/>
    <s v="FE CREDIT - RM NORTH"/>
    <s v="Corporate team"/>
    <s v="CONG TY TNHH MOT THANH VIEN VPID HA NAM"/>
    <x v="5"/>
    <x v="0"/>
  </r>
  <r>
    <x v="3"/>
    <s v="VPBFC/CCTG-15556/2023"/>
    <x v="161"/>
    <x v="72"/>
    <n v="4000000000"/>
    <n v="396"/>
    <n v="0.113"/>
    <s v="CONG TY TNHH MOT THANH VIEN VPID HA NAM"/>
    <s v="FE CREDIT"/>
    <s v="FE CREDIT - RM NORTH"/>
    <s v="Corporate team"/>
    <s v="CONG TY TNHH MOT THANH VIEN VPID HA NAM"/>
    <x v="5"/>
    <x v="0"/>
  </r>
  <r>
    <x v="3"/>
    <s v="VPBFC/CCTG-15557/2023"/>
    <x v="161"/>
    <x v="72"/>
    <n v="4500000000"/>
    <n v="396"/>
    <n v="0.113"/>
    <s v="CONG TY TNHH MOT THANH VIEN VPID HA NAM"/>
    <s v="FE CREDIT"/>
    <s v="FE CREDIT - RM NORTH"/>
    <s v="Corporate team"/>
    <s v="CONG TY TNHH MOT THANH VIEN VPID HA NAM"/>
    <x v="5"/>
    <x v="0"/>
  </r>
  <r>
    <x v="3"/>
    <s v="VPBFC/CCTG-15404/2023"/>
    <x v="154"/>
    <x v="109"/>
    <n v="400000000"/>
    <n v="274"/>
    <n v="0.11"/>
    <s v="CONG TY TNHH XUAT NHAP KHAU THEP BAC NAM"/>
    <s v="FE CREDIT"/>
    <s v="FE CREDIT - RM NORTH"/>
    <s v="Corporate team"/>
    <s v="CONG TY TNHH XUAT NHAP KHAU THEP BAC NAM"/>
    <x v="3"/>
    <x v="0"/>
  </r>
  <r>
    <x v="3"/>
    <s v="VPBFC/CCTG-15427/2023"/>
    <x v="162"/>
    <x v="102"/>
    <n v="19009000000"/>
    <n v="367"/>
    <n v="0.115"/>
    <s v="CONG TY CO PHAN CONG NGHE VA DICH VU IMEDIA"/>
    <s v="FE CREDIT"/>
    <s v="FE CREDIT - RM NORTH"/>
    <s v="Corporate team"/>
    <s v="CONG TY CO PHAN CONG NGHE VA DICH VU IMEDIA"/>
    <x v="10"/>
    <x v="0"/>
  </r>
  <r>
    <x v="2"/>
    <s v="VPBFC/TGCKH-4204/2023"/>
    <x v="165"/>
    <x v="29"/>
    <n v="543000000"/>
    <n v="186"/>
    <n v="0.1075"/>
    <s v="CONG TY CO PHAN NQ OTO TAY NINH"/>
    <s v="FE CREDIT"/>
    <s v="FE CREDIT - RM SOUTH"/>
    <s v="Corporate team"/>
    <s v="CONG TY CO PHAN NQ OTO TAY NINH"/>
    <x v="1"/>
    <x v="0"/>
  </r>
  <r>
    <x v="3"/>
    <s v="VPBFC/CCTG-15419/2023"/>
    <x v="162"/>
    <x v="102"/>
    <n v="12023000000"/>
    <n v="367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423/2023"/>
    <x v="162"/>
    <x v="102"/>
    <n v="12027000000"/>
    <n v="367"/>
    <n v="0.115"/>
    <s v="CONG TY CO PHAN DAU TU CFI"/>
    <s v="VPBANK"/>
    <s v="CMB MIEN BAC"/>
    <s v="Partnership - VPBank"/>
    <s v="CONG TY CO PHAN DAU TU CFI"/>
    <x v="10"/>
    <x v="0"/>
  </r>
  <r>
    <x v="3"/>
    <s v="VPBFC/CCTG-15424/2023"/>
    <x v="162"/>
    <x v="102"/>
    <n v="12025000000"/>
    <n v="367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435/2023"/>
    <x v="160"/>
    <x v="106"/>
    <n v="7000000000"/>
    <n v="366"/>
    <n v="0.115"/>
    <s v="CONG TY CO PHAN RICHY GROUP"/>
    <s v="FE CREDIT"/>
    <s v="FE CREDIT - RM NORTH"/>
    <s v="Corporate team"/>
    <s v="CONG TY CO PHAN RICHY GROUP"/>
    <x v="10"/>
    <x v="0"/>
  </r>
  <r>
    <x v="3"/>
    <s v="VPBFC/CCTG-15500/2023"/>
    <x v="153"/>
    <x v="101"/>
    <n v="28231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413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3"/>
    <s v="VPBFC/CCTG-15415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3"/>
    <s v="VPBFC/CCTG-15417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3"/>
    <s v="VPBFC/CCTG-15414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3"/>
    <s v="VPBFC/CCTG-15401/2023"/>
    <x v="152"/>
    <x v="100"/>
    <n v="9152000000"/>
    <n v="366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400/2023"/>
    <x v="152"/>
    <x v="100"/>
    <n v="31447000000"/>
    <n v="366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472/2023"/>
    <x v="155"/>
    <x v="56"/>
    <n v="6053000000"/>
    <n v="368"/>
    <n v="0.115"/>
    <s v="CONG TY CO PHAN DAU TU CFI"/>
    <s v="VPBANK"/>
    <s v="CMB MIEN BAC"/>
    <s v="Partnership - VPBank"/>
    <s v="CONG TY CO PHAN DAU TU CFI"/>
    <x v="10"/>
    <x v="0"/>
  </r>
  <r>
    <x v="2"/>
    <s v="VPBFC/TGCKH-4284/2023"/>
    <x v="166"/>
    <x v="85"/>
    <n v="1650000000"/>
    <n v="183"/>
    <n v="6.5000000000000002E-2"/>
    <s v="CONG TY CO PHAN DAU TU - XAY LAP VA KINH DOANH THIET BI HA NOI"/>
    <s v="VPBANK"/>
    <s v="SME Hoi so"/>
    <s v="Partnership - VPBank"/>
    <s v="CONG TY CO PHAN DAU TU - XAY LAP VA KINH DOANH THIET BI HA NOI"/>
    <x v="2"/>
    <x v="0"/>
  </r>
  <r>
    <x v="3"/>
    <s v="VPBFC/CCTG-16183/2023"/>
    <x v="167"/>
    <x v="59"/>
    <n v="6790000000"/>
    <n v="185"/>
    <n v="0.08"/>
    <s v="CONG TY CO PHAN TAP DOAN DST VIET NAM"/>
    <s v="VPBANK"/>
    <s v="SME Dong Do"/>
    <s v="Partnership - VPBank"/>
    <s v="CONG TY CO PHAN TAP DOAN DST VIET NAM"/>
    <x v="0"/>
    <x v="0"/>
  </r>
  <r>
    <x v="3"/>
    <s v="VPBFC/CCTG-16168/2023"/>
    <x v="167"/>
    <x v="97"/>
    <n v="14293000000"/>
    <n v="367"/>
    <n v="8.5000000000000006E-2"/>
    <s v="CONG TY TNHH DAU TU THUONG MAI VA DICH VU TRAN LE"/>
    <s v="VPBANK"/>
    <s v="SME Hoi so"/>
    <s v="Partnership - VPBank"/>
    <s v="CONG TY TNHH DAU TU THUONG MAI VA DICH VU TRAN LE"/>
    <x v="4"/>
    <x v="0"/>
  </r>
  <r>
    <x v="3"/>
    <s v="VPBFC/CCTG-16162/2023"/>
    <x v="167"/>
    <x v="59"/>
    <n v="18859000000"/>
    <n v="185"/>
    <n v="0.08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178/2023"/>
    <x v="167"/>
    <x v="59"/>
    <n v="2390000000"/>
    <n v="185"/>
    <n v="0.08"/>
    <s v="CONG TY TNHH THUONG MAI HONG PHAT NHAT"/>
    <s v="FE CREDIT"/>
    <s v="FE CREDIT - RM NORTH"/>
    <s v="Corporate team"/>
    <s v="CONG TY TNHH THUONG MAI HONG PHAT NHAT"/>
    <x v="0"/>
    <x v="0"/>
  </r>
  <r>
    <x v="3"/>
    <s v="VPBFC/CCTG-16273/2023"/>
    <x v="168"/>
    <x v="110"/>
    <n v="2171000000"/>
    <n v="183"/>
    <n v="6.5000000000000002E-2"/>
    <s v="CONG TY CO PHAN DAU TU PHAT TRIEN GIA DINH"/>
    <s v="VPBANK"/>
    <s v="SME Ben Thanh"/>
    <s v="Partnership - VPBank"/>
    <s v="CONG TY CO PHAN DAU TU PHAT TRIEN GIA DINH"/>
    <x v="2"/>
    <x v="0"/>
  </r>
  <r>
    <x v="3"/>
    <s v="VPBFC/CCTG-16163/2023"/>
    <x v="167"/>
    <x v="59"/>
    <n v="22688000000"/>
    <n v="185"/>
    <n v="0.08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181/2023"/>
    <x v="167"/>
    <x v="59"/>
    <n v="1900000000"/>
    <n v="185"/>
    <n v="0.08"/>
    <s v="CONG TY CO PHAN GOM A MY HOA SON"/>
    <s v="FE CREDIT"/>
    <s v="FE CREDIT - RM NORTH"/>
    <s v="Corporate team"/>
    <s v="CONG TY CO PHAN GOM A MY HOA SON"/>
    <x v="0"/>
    <x v="0"/>
  </r>
  <r>
    <x v="3"/>
    <s v="VPBFC/CCTG-16173/2023"/>
    <x v="167"/>
    <x v="59"/>
    <n v="63185000000"/>
    <n v="185"/>
    <n v="0.08"/>
    <s v="CONG TY CO PHAN CONG NGHE VA DICH VU IMEDIA"/>
    <s v="VPBANK"/>
    <s v="CMB MIEN BAC"/>
    <s v="Partnership - VPBank"/>
    <s v="CONG TY CO PHAN CONG NGHE VA DICH VU IMEDIA"/>
    <x v="0"/>
    <x v="0"/>
  </r>
  <r>
    <x v="3"/>
    <s v="VPBFC/CCTG-16274/2023"/>
    <x v="168"/>
    <x v="110"/>
    <n v="9000000000"/>
    <n v="183"/>
    <n v="6.5000000000000002E-2"/>
    <s v="CONG TY CO PHAN DUOC - THIET BI Y TE DA NANG"/>
    <s v="VPBANK"/>
    <s v="SME Hoi so"/>
    <s v="Partnership - VPBank"/>
    <s v="CONG TY CO PHAN DUOC - THIET BI Y TE DA NANG"/>
    <x v="2"/>
    <x v="0"/>
  </r>
  <r>
    <x v="3"/>
    <s v="VPBFC/CCTG-16171/2023"/>
    <x v="167"/>
    <x v="97"/>
    <n v="10703000000"/>
    <n v="367"/>
    <n v="8.5000000000000006E-2"/>
    <s v="CONG TY TNHH DAU TU VA THUONG MAI DUY THANH"/>
    <s v="VPBANK"/>
    <s v="SME Hong Ha"/>
    <s v="Partnership - VPBank"/>
    <s v="CONG TY TNHH DAU TU VA THUONG MAI DUY THANH"/>
    <x v="4"/>
    <x v="0"/>
  </r>
  <r>
    <x v="3"/>
    <s v="VPBFC/CCTG-16179/2023"/>
    <x v="167"/>
    <x v="59"/>
    <n v="3166000000"/>
    <n v="185"/>
    <n v="0.08"/>
    <s v="CONG TY TNHH MOT THANH VIEN HYUNDAI AN KHANH"/>
    <s v="FE CREDIT"/>
    <s v="FE CREDIT - RM NORTH"/>
    <s v="Corporate team"/>
    <s v="CONG TY TNHH MOT THANH VIEN HYUNDAI AN KHANH"/>
    <x v="0"/>
    <x v="0"/>
  </r>
  <r>
    <x v="3"/>
    <s v="VPBFC/CCTG-16164/2023"/>
    <x v="167"/>
    <x v="59"/>
    <n v="22928000000"/>
    <n v="185"/>
    <n v="0.08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165/2023"/>
    <x v="167"/>
    <x v="59"/>
    <n v="22930000000"/>
    <n v="185"/>
    <n v="0.08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5891/2023"/>
    <x v="169"/>
    <x v="21"/>
    <n v="49975000000"/>
    <n v="186"/>
    <n v="9.74E-2"/>
    <s v="CONG TY CO PHAN CONG NGHE VA DICH VU HLS"/>
    <s v="VPBANK"/>
    <s v="CMB MIEN BAC"/>
    <s v="Partnership - VPBank"/>
    <s v="CONG TY CO PHAN CONG NGHE VA DICH VU HLS"/>
    <x v="1"/>
    <x v="0"/>
  </r>
  <r>
    <x v="3"/>
    <s v="VPBFC/CCTG-15623/2023"/>
    <x v="170"/>
    <x v="111"/>
    <n v="285000000"/>
    <n v="271"/>
    <n v="0.105"/>
    <s v="CONG TY TNHH XUAT NHAP KHAU THEP BAC NAM"/>
    <s v="VPBANK"/>
    <s v="SME Ha Nam"/>
    <s v="Partnership - VPBank"/>
    <s v="CONG TY TNHH XUAT NHAP KHAU THEP BAC NAM"/>
    <x v="3"/>
    <x v="0"/>
  </r>
  <r>
    <x v="3"/>
    <s v="VPBFC/CCTG-15463/2023"/>
    <x v="171"/>
    <x v="55"/>
    <n v="4697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738/2023"/>
    <x v="172"/>
    <x v="64"/>
    <n v="1059000000"/>
    <n v="184"/>
    <n v="0.105"/>
    <s v="CONG TY TNHH MOT THANH VIEN SON HA DUY XUYEN"/>
    <s v="FE CREDIT"/>
    <s v="FE CREDIT - RM NORTH"/>
    <s v="Corporate team"/>
    <s v="CONG TY TNHH MOT THANH VIEN SON HA DUY XUYEN"/>
    <x v="1"/>
    <x v="0"/>
  </r>
  <r>
    <x v="3"/>
    <s v="VPBFC/CCTG-15732/2023"/>
    <x v="172"/>
    <x v="64"/>
    <n v="4160000000"/>
    <n v="184"/>
    <n v="0.105"/>
    <s v="CONG TY CO PHAN DUOC - THIET BI Y TE DA NANG"/>
    <s v="FE CREDIT"/>
    <s v="FE CREDIT - RM NORTH"/>
    <s v="Corporate team"/>
    <s v="CONG TY CO PHAN DUOC - THIET BI Y TE DA NANG"/>
    <x v="1"/>
    <x v="0"/>
  </r>
  <r>
    <x v="2"/>
    <s v="VPBFC/TGCKH-4232/2023"/>
    <x v="172"/>
    <x v="64"/>
    <n v="1325000000"/>
    <n v="184"/>
    <n v="0.106"/>
    <s v="CONG TY CO PHAN NQ OTO TAY NINH"/>
    <s v="FE CREDIT"/>
    <s v="FE CREDIT - RM SOUTH"/>
    <s v="Corporate team"/>
    <s v="CONG TY CO PHAN NQ OTO TAY NINH"/>
    <x v="1"/>
    <x v="0"/>
  </r>
  <r>
    <x v="3"/>
    <s v="VPBFC/CCTG-15533/2023"/>
    <x v="173"/>
    <x v="112"/>
    <n v="600000000"/>
    <n v="366"/>
    <n v="0.1125"/>
    <s v="CONG TY TNHH XAY DUNG - THUONG MAI TRANG TRI QUOC TE"/>
    <s v="FE CREDIT"/>
    <s v="FE CREDIT - RM SOUTH"/>
    <s v="Corporate team"/>
    <s v="CONG TY TNHH XAY DUNG - THUONG MAI TRANG TRI QUOC TE"/>
    <x v="10"/>
    <x v="0"/>
  </r>
  <r>
    <x v="3"/>
    <s v="VPBFC/CCTG-15492/2023"/>
    <x v="174"/>
    <x v="113"/>
    <n v="10847000000"/>
    <n v="366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887/2023"/>
    <x v="169"/>
    <x v="21"/>
    <n v="50000000000"/>
    <n v="186"/>
    <n v="0.10249999999999999"/>
    <s v="CONG TY CO PHAN BAO HIEM OPES"/>
    <s v="FE CREDIT"/>
    <s v="FE CREDIT - NBFI"/>
    <s v="Local FI team"/>
    <s v="CONG TY CO PHAN BAO HIEM OPES"/>
    <x v="1"/>
    <x v="0"/>
  </r>
  <r>
    <x v="3"/>
    <s v="VPBFC/CCTG-15794/2023"/>
    <x v="175"/>
    <x v="11"/>
    <n v="2100000000"/>
    <n v="186"/>
    <n v="0.105"/>
    <s v="CONG TY TNHH THE HE MOI VINH PHUC"/>
    <s v="FE CREDIT"/>
    <s v="FE CREDIT - RM NORTH"/>
    <s v="Corporate team"/>
    <s v="CONG TY TNHH THE HE MOI VINH PHUC"/>
    <x v="1"/>
    <x v="0"/>
  </r>
  <r>
    <x v="3"/>
    <s v="VPBFC/CCTG-15534/2023"/>
    <x v="173"/>
    <x v="112"/>
    <n v="100000000000"/>
    <n v="366"/>
    <n v="0.1125"/>
    <s v="CONG TY CO PHAN DICH VU TRUC TUYEN CONG DONG VIET"/>
    <s v="FE CREDIT"/>
    <s v="FE CREDIT - RM SOUTH"/>
    <s v="Corporate team"/>
    <s v="CONG TY CO PHAN DICH VU TRUC TUYEN CONG DONG VIET"/>
    <x v="10"/>
    <x v="0"/>
  </r>
  <r>
    <x v="2"/>
    <s v="VPBFC/TGCKH-4229/2023"/>
    <x v="172"/>
    <x v="64"/>
    <n v="1158000000"/>
    <n v="184"/>
    <n v="0.106"/>
    <s v="CONG TY CO PHAN NQ OTO TAY NINH"/>
    <s v="FE CREDIT"/>
    <s v="FE CREDIT - RM SOUTH"/>
    <s v="Corporate team"/>
    <s v="CONG TY CO PHAN NQ OTO TAY NINH"/>
    <x v="1"/>
    <x v="0"/>
  </r>
  <r>
    <x v="2"/>
    <s v="VPBFC/TGCKH-4205/2023"/>
    <x v="165"/>
    <x v="29"/>
    <n v="409000000"/>
    <n v="186"/>
    <n v="0.1075"/>
    <s v="CONG TY TNHH NGUYEN QUANG SAI GON OTO"/>
    <s v="FE CREDIT"/>
    <s v="FE CREDIT - RM SOUTH"/>
    <s v="Corporate team"/>
    <s v="CONG TY TNHH NGUYEN QUANG SAI GON OTO"/>
    <x v="1"/>
    <x v="0"/>
  </r>
  <r>
    <x v="3"/>
    <s v="VPBFC/CCTG-15462/2023"/>
    <x v="171"/>
    <x v="55"/>
    <n v="4697000000"/>
    <n v="366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893/2023"/>
    <x v="169"/>
    <x v="21"/>
    <n v="3000000000"/>
    <n v="186"/>
    <n v="0.10249999999999999"/>
    <s v="CONG TY CO PHAN GOM A MY HOA SON"/>
    <s v="FE CREDIT"/>
    <s v="FE CREDIT - RM NORTH"/>
    <s v="Corporate team"/>
    <s v="CONG TY CO PHAN GOM A MY HOA SON"/>
    <x v="1"/>
    <x v="0"/>
  </r>
  <r>
    <x v="3"/>
    <s v="VPBFC/CCTG-15498/2023"/>
    <x v="174"/>
    <x v="113"/>
    <n v="50000000000"/>
    <n v="366"/>
    <n v="0.115"/>
    <s v="CONG TY CO PHAN DICH VU TRUC TUYEN CONG DONG VIET"/>
    <s v="FE CREDIT"/>
    <s v="FE CREDIT - RM SOUTH"/>
    <s v="Corporate team"/>
    <s v="CONG TY CO PHAN DICH VU TRUC TUYEN CONG DONG VIET"/>
    <x v="10"/>
    <x v="0"/>
  </r>
  <r>
    <x v="3"/>
    <s v="VPBFC/CCTG-15491/2023"/>
    <x v="174"/>
    <x v="113"/>
    <n v="10848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2"/>
    <s v="VPBFC/TGCKH-4194/2023"/>
    <x v="157"/>
    <x v="114"/>
    <n v="3665000000"/>
    <n v="366"/>
    <n v="0.1125"/>
    <s v="CONG TY CO PHAN TAP DOAN VINH PHU"/>
    <s v="FE CREDIT"/>
    <s v="FE CREDIT - RM NORTH"/>
    <s v="Corporate team"/>
    <s v="CONG TY CO PHAN TAP DOAN VINH PHU"/>
    <x v="10"/>
    <x v="0"/>
  </r>
  <r>
    <x v="3"/>
    <s v="VPBFC/CCTG-15904/2023"/>
    <x v="169"/>
    <x v="21"/>
    <n v="5000000000"/>
    <n v="186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905/2023"/>
    <x v="169"/>
    <x v="21"/>
    <n v="3000000000"/>
    <n v="186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796/2023"/>
    <x v="175"/>
    <x v="115"/>
    <n v="4500000000"/>
    <n v="397"/>
    <n v="0.113"/>
    <s v="CONG TY TNHH MOT THANH VIEN VPID HA NAM"/>
    <s v="FE CREDIT"/>
    <s v="FE CREDIT - RM NORTH"/>
    <s v="Corporate team"/>
    <s v="CONG TY TNHH MOT THANH VIEN VPID HA NAM"/>
    <x v="4"/>
    <x v="0"/>
  </r>
  <r>
    <x v="3"/>
    <s v="VPBFC/CCTG-15329/2023"/>
    <x v="176"/>
    <x v="116"/>
    <n v="27000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330/2023"/>
    <x v="176"/>
    <x v="116"/>
    <n v="8812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490/2023"/>
    <x v="174"/>
    <x v="113"/>
    <n v="10851000000"/>
    <n v="366"/>
    <n v="0.115"/>
    <s v="CONG TY CO PHAN DAU TU CFI"/>
    <s v="VPBANK"/>
    <s v="CMB MIEN BAC"/>
    <s v="Partnership - VPBank"/>
    <s v="CONG TY CO PHAN DAU TU CFI"/>
    <x v="10"/>
    <x v="0"/>
  </r>
  <r>
    <x v="3"/>
    <s v="VPBFC/CCTG-15880/2023"/>
    <x v="169"/>
    <x v="21"/>
    <n v="34282000000"/>
    <n v="186"/>
    <n v="9.74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760/2023"/>
    <x v="172"/>
    <x v="64"/>
    <n v="2400000000"/>
    <n v="184"/>
    <n v="0.105"/>
    <s v="CONG TY TNHH THE HE MOI VINH PHUC"/>
    <s v="FE CREDIT"/>
    <s v="FE CREDIT - RM NORTH"/>
    <s v="Corporate team"/>
    <s v="CONG TY TNHH THE HE MOI VINH PHUC"/>
    <x v="1"/>
    <x v="0"/>
  </r>
  <r>
    <x v="3"/>
    <s v="VPBFC/CCTG-15297/2023"/>
    <x v="177"/>
    <x v="117"/>
    <n v="7235000000"/>
    <n v="368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901/2023"/>
    <x v="169"/>
    <x v="65"/>
    <n v="1275000000"/>
    <n v="239"/>
    <n v="0.10249999999999999"/>
    <s v="CONG TY TNHH XUAT NHAP KHAU THEP BAC NAM"/>
    <s v="VPBANK"/>
    <s v="SME Ha Nam"/>
    <s v="Partnership - VPBank"/>
    <s v="CONG TY TNHH XUAT NHAP KHAU THEP BAC NAM"/>
    <x v="3"/>
    <x v="0"/>
  </r>
  <r>
    <x v="3"/>
    <s v="VPBFC/CCTG-15894/2023"/>
    <x v="169"/>
    <x v="109"/>
    <n v="1915000000"/>
    <n v="225"/>
    <n v="0.10249999999999999"/>
    <s v="CONG TY TNHH XUAT NHAP KHAU THEP BAC NAM"/>
    <s v="VPBANK"/>
    <s v="SME Ha Nam"/>
    <s v="Partnership - VPBank"/>
    <s v="CONG TY TNHH XUAT NHAP KHAU THEP BAC NAM"/>
    <x v="3"/>
    <x v="0"/>
  </r>
  <r>
    <x v="3"/>
    <s v="VPBFC/CCTG-15793/2023"/>
    <x v="175"/>
    <x v="11"/>
    <n v="47000000000"/>
    <n v="186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326/2023"/>
    <x v="176"/>
    <x v="116"/>
    <n v="4035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641/2023"/>
    <x v="165"/>
    <x v="70"/>
    <n v="600000000"/>
    <n v="367"/>
    <n v="0.1125"/>
    <s v="CONG TY TNHH XAY DUNG - THUONG MAI TRANG TRI QUOC TE"/>
    <s v="FE CREDIT"/>
    <s v="FE CREDIT - RM SOUTH"/>
    <s v="Corporate team"/>
    <s v="CONG TY TNHH XAY DUNG - THUONG MAI TRANG TRI QUOC TE"/>
    <x v="5"/>
    <x v="0"/>
  </r>
  <r>
    <x v="3"/>
    <s v="VPBFC/CCTG-15743/2023"/>
    <x v="172"/>
    <x v="64"/>
    <n v="4350000000"/>
    <n v="184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3"/>
    <s v="VPBFC/CCTG-15727/2023"/>
    <x v="172"/>
    <x v="64"/>
    <n v="4100000000"/>
    <n v="184"/>
    <n v="0.105"/>
    <s v="CONG TY CO PHAN CO KHI XAY LAP THUONG MAI MINH CUONG"/>
    <s v="FE CREDIT"/>
    <s v="FE CREDIT - RM NORTH"/>
    <s v="Corporate team"/>
    <s v="CONG TY CO PHAN CO KHI XAY LAP THUONG MAI MINH CUONG"/>
    <x v="1"/>
    <x v="0"/>
  </r>
  <r>
    <x v="3"/>
    <s v="VPBFC/CCTG-15907/2023"/>
    <x v="169"/>
    <x v="21"/>
    <n v="3500000000"/>
    <n v="186"/>
    <n v="0.10249999999999999"/>
    <s v="CONG TY CO PHAN DAU TU HA TANG 18"/>
    <s v="FE CREDIT"/>
    <s v="FE CREDIT - RM NORTH"/>
    <s v="Corporate team"/>
    <s v="CONG TY CO PHAN DAU TU HA TANG 18"/>
    <x v="1"/>
    <x v="0"/>
  </r>
  <r>
    <x v="3"/>
    <s v="VPBFC/CCTG-15640/2023"/>
    <x v="165"/>
    <x v="70"/>
    <n v="100000000000"/>
    <n v="367"/>
    <n v="0.1125"/>
    <s v="CONG TY CO PHAN DICH VU TRUC TUYEN CONG DONG VIET"/>
    <s v="FE CREDIT"/>
    <s v="FE CREDIT - RM SOUTH"/>
    <s v="Corporate team"/>
    <s v="CONG TY CO PHAN DICH VU TRUC TUYEN CONG DONG VIET"/>
    <x v="5"/>
    <x v="0"/>
  </r>
  <r>
    <x v="3"/>
    <s v="VPBFC/CCTG-15624/2023"/>
    <x v="170"/>
    <x v="111"/>
    <n v="365000000"/>
    <n v="271"/>
    <n v="0.105"/>
    <s v="CONG TY TNHH XUAT NHAP KHAU THEP BAC NAM"/>
    <s v="VPBANK"/>
    <s v="SME Ha Nam"/>
    <s v="Partnership - VPBank"/>
    <s v="CONG TY TNHH XUAT NHAP KHAU THEP BAC NAM"/>
    <x v="3"/>
    <x v="0"/>
  </r>
  <r>
    <x v="3"/>
    <s v="VPBFC/CCTG-15755/2023"/>
    <x v="172"/>
    <x v="64"/>
    <n v="500000000"/>
    <n v="184"/>
    <n v="0.1028"/>
    <s v="CONG TY CO PHAN CONG NGHE VA TRUYEN THONG TOP-C"/>
    <s v="FE CREDIT"/>
    <s v="FE CREDIT - RM NORTH"/>
    <s v="Corporate team"/>
    <s v="CONG TY CO PHAN CONG NGHE VA TRUYEN THONG TOP-C"/>
    <x v="1"/>
    <x v="0"/>
  </r>
  <r>
    <x v="3"/>
    <s v="VPBFC/CCTG-15757/2023"/>
    <x v="172"/>
    <x v="64"/>
    <n v="2200000000"/>
    <n v="184"/>
    <n v="0.105"/>
    <s v="CONG TY CO PHAN CONG NGHE VIET AN"/>
    <s v="FE CREDIT"/>
    <s v="FE CREDIT - RM SOUTH"/>
    <s v="Corporate team"/>
    <s v="CONG TY CO PHAN CONG NGHE VIET AN"/>
    <x v="1"/>
    <x v="0"/>
  </r>
  <r>
    <x v="2"/>
    <s v="VPBFC/TGCKH-4227/2023"/>
    <x v="172"/>
    <x v="26"/>
    <n v="32715000000"/>
    <n v="227"/>
    <n v="0.105"/>
    <s v="CONG TY TNHH THUONG MAI VA DICH VU LONG HUNG"/>
    <s v="VPBANK"/>
    <s v="CMB Mien Nam"/>
    <s v="Partnership - VPBank"/>
    <s v="CONG TY TNHH THUONG MAI VA DICH VU LONG HUNG"/>
    <x v="0"/>
    <x v="0"/>
  </r>
  <r>
    <x v="3"/>
    <s v="VPBFC/CCTG-15742/2023"/>
    <x v="172"/>
    <x v="64"/>
    <n v="47138000000"/>
    <n v="184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750/2023"/>
    <x v="172"/>
    <x v="64"/>
    <n v="6886000000"/>
    <n v="184"/>
    <n v="0.105"/>
    <s v="CONG TY CO PHAN DAU TU NANG LUONG VIET THINH PHAT"/>
    <s v="FE CREDIT"/>
    <s v="FE CREDIT - RM NORTH"/>
    <s v="Corporate team"/>
    <s v="CONG TY CO PHAN DAU TU NANG LUONG VIET THINH PHAT"/>
    <x v="1"/>
    <x v="0"/>
  </r>
  <r>
    <x v="3"/>
    <s v="VPBFC/CCTG-15494/2023"/>
    <x v="174"/>
    <x v="113"/>
    <n v="28234000000"/>
    <n v="366"/>
    <n v="0.115"/>
    <s v="CONG TY CO PHAN DAU TU REI"/>
    <s v="FE CREDIT"/>
    <s v="FE CREDIT - RM NORTH"/>
    <s v="Corporate team"/>
    <s v="CONG TY CO PHAN DAU TU REI"/>
    <x v="10"/>
    <x v="0"/>
  </r>
  <r>
    <x v="3"/>
    <s v="VPBFC/CCTG-15504/2023"/>
    <x v="178"/>
    <x v="18"/>
    <n v="640000000"/>
    <n v="271"/>
    <n v="0.1075"/>
    <s v="CONG TY TNHH XUAT NHAP KHAU THEP BAC NAM"/>
    <s v="FE CREDIT"/>
    <s v="FE CREDIT - RM NORTH"/>
    <s v="Corporate team"/>
    <s v="CONG TY TNHH XUAT NHAP KHAU THEP BAC NAM"/>
    <x v="3"/>
    <x v="0"/>
  </r>
  <r>
    <x v="3"/>
    <s v="VPBFC/CCTG-15506/2023"/>
    <x v="178"/>
    <x v="118"/>
    <n v="5000000000"/>
    <n v="397"/>
    <n v="0.11550000000000001"/>
    <s v="CONG TY TNHH MOT THANH VIEN VPID HA NAM"/>
    <s v="FE CREDIT"/>
    <s v="FE CREDIT - RM NORTH"/>
    <s v="Corporate team"/>
    <s v="CONG TY TNHH MOT THANH VIEN VPID HA NAM"/>
    <x v="5"/>
    <x v="0"/>
  </r>
  <r>
    <x v="2"/>
    <s v="VPBFC/TGCKH-4226/2023"/>
    <x v="172"/>
    <x v="26"/>
    <n v="49000000000"/>
    <n v="227"/>
    <n v="0.105"/>
    <s v="CONG TY TNHH THUONG MAI VA DICH VU LONG HUNG"/>
    <s v="VPBANK"/>
    <s v="CMB Mien Nam"/>
    <s v="Partnership - VPBank"/>
    <s v="CONG TY TNHH THUONG MAI VA DICH VU LONG HUNG"/>
    <x v="0"/>
    <x v="0"/>
  </r>
  <r>
    <x v="2"/>
    <s v="VPBFC/TGCKH-4228/2023"/>
    <x v="172"/>
    <x v="26"/>
    <n v="42705000000"/>
    <n v="227"/>
    <n v="0.105"/>
    <s v="CONG TY TNHH THUONG MAI VA DICH VU LONG HUNG"/>
    <s v="VPBANK"/>
    <s v="CMB Mien Nam"/>
    <s v="Partnership - VPBank"/>
    <s v="CONG TY TNHH THUONG MAI VA DICH VU LONG HUNG"/>
    <x v="0"/>
    <x v="0"/>
  </r>
  <r>
    <x v="2"/>
    <s v="VPBFC/TGCKH-1728/2018"/>
    <x v="157"/>
    <x v="119"/>
    <n v="1500000000"/>
    <n v="396"/>
    <n v="0.113"/>
    <s v="CONG TY TRACH NHIEM HUU HAN THEP POVINA"/>
    <s v="FE CREDIT"/>
    <s v="FE CREDIT - RM SOUTH"/>
    <s v="Corporate team"/>
    <s v="CONG TY TRACH NHIEM HUU HAN THEP POVINA"/>
    <x v="5"/>
    <x v="0"/>
  </r>
  <r>
    <x v="3"/>
    <s v="VPBFC/CCTG-15777/2023"/>
    <x v="175"/>
    <x v="11"/>
    <n v="883000000"/>
    <n v="186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302/2023"/>
    <x v="177"/>
    <x v="117"/>
    <n v="5411000000"/>
    <n v="368"/>
    <n v="0.124"/>
    <s v="CONG TY CO PHAN CONG NGHE VA DICH VU IMEDIA"/>
    <s v="FE CREDIT"/>
    <s v="FE CREDIT - RM NORTH"/>
    <s v="Corporate team"/>
    <s v="CONG TY CO PHAN CONG NGHE VA DICH VU IMEDIA"/>
    <x v="8"/>
    <x v="0"/>
  </r>
  <r>
    <x v="2"/>
    <s v="VPBFC/TGCKH-4206/2023"/>
    <x v="165"/>
    <x v="29"/>
    <n v="484000000"/>
    <n v="186"/>
    <n v="0.1075"/>
    <s v="CONG TY CO PHAN NQ OTO TAY NINH"/>
    <s v="FE CREDIT"/>
    <s v="FE CREDIT - RM SOUTH"/>
    <s v="Corporate team"/>
    <s v="CONG TY CO PHAN NQ OTO TAY NINH"/>
    <x v="1"/>
    <x v="0"/>
  </r>
  <r>
    <x v="3"/>
    <s v="VPBFC/CCTG-15464/2023"/>
    <x v="171"/>
    <x v="55"/>
    <n v="4698000000"/>
    <n v="366"/>
    <n v="0.115"/>
    <s v="CONG TY CO PHAN DAU TU CFI"/>
    <s v="VPBANK"/>
    <s v="CMB MIEN BAC"/>
    <s v="Partnership - VPBank"/>
    <s v="CONG TY CO PHAN DAU TU CFI"/>
    <x v="10"/>
    <x v="0"/>
  </r>
  <r>
    <x v="3"/>
    <s v="VPBFC/CCTG-15759/2023"/>
    <x v="172"/>
    <x v="120"/>
    <n v="50000000000"/>
    <n v="366"/>
    <n v="0.1125"/>
    <s v="CONG TY CO PHAN DICH VU TRUC TUYEN CONG DONG VIET"/>
    <s v="FE CREDIT"/>
    <s v="FE CREDIT - RM SOUTH"/>
    <s v="Corporate team"/>
    <s v="CONG TY CO PHAN DICH VU TRUC TUYEN CONG DONG VIET"/>
    <x v="5"/>
    <x v="0"/>
  </r>
  <r>
    <x v="3"/>
    <s v="VPBFC/CCTG-15906/2023"/>
    <x v="169"/>
    <x v="21"/>
    <n v="2000000000"/>
    <n v="186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769/2023"/>
    <x v="172"/>
    <x v="120"/>
    <n v="8035000000"/>
    <n v="366"/>
    <n v="0.1125"/>
    <s v="CONG TY CO PHAN VIEN THONG DAU TU VA THUONG MAI QUOC TE"/>
    <s v="FE CREDIT"/>
    <s v="FE CREDIT - RM NORTH"/>
    <s v="Corporate team"/>
    <s v="CONG TY CO PHAN VIEN THONG DAU TU VA THUONG MAI QUOC TE"/>
    <x v="5"/>
    <x v="0"/>
  </r>
  <r>
    <x v="3"/>
    <s v="VPBFC/CCTG-15772/2023"/>
    <x v="172"/>
    <x v="64"/>
    <n v="6510000000"/>
    <n v="184"/>
    <n v="0.105"/>
    <s v="CONG TY CO PHAN VIEN THONG DAU TU VA THUONG MAI QUOC TE"/>
    <s v="FE CREDIT"/>
    <s v="FE CREDIT - RM NORTH"/>
    <s v="Corporate team"/>
    <s v="CONG TY CO PHAN VIEN THONG DAU TU VA THUONG MAI QUOC TE"/>
    <x v="1"/>
    <x v="0"/>
  </r>
  <r>
    <x v="3"/>
    <s v="VPBFC/CCTG-15770/2023"/>
    <x v="172"/>
    <x v="64"/>
    <n v="4020000000"/>
    <n v="184"/>
    <n v="0.105"/>
    <s v="CONG TY CO PHAN VIEN THONG DAU TU VA THUONG MAI QUOC TE"/>
    <s v="FE CREDIT"/>
    <s v="FE CREDIT - RM NORTH"/>
    <s v="Corporate team"/>
    <s v="CONG TY CO PHAN VIEN THONG DAU TU VA THUONG MAI QUOC TE"/>
    <x v="1"/>
    <x v="0"/>
  </r>
  <r>
    <x v="3"/>
    <s v="VPBFC/CCTG-15496/2023"/>
    <x v="174"/>
    <x v="113"/>
    <n v="5990000000"/>
    <n v="366"/>
    <n v="0.115"/>
    <s v="CONG TY CO PHAN CONG NGHE VA DICH VU HLS"/>
    <s v="FE CREDIT"/>
    <s v="FE CREDIT - RM NORTH"/>
    <s v="Corporate team"/>
    <s v="CONG TY CO PHAN CONG NGHE VA DICH VU HLS"/>
    <x v="10"/>
    <x v="0"/>
  </r>
  <r>
    <x v="3"/>
    <s v="VPBFC/CCTG-15513/2023"/>
    <x v="178"/>
    <x v="52"/>
    <n v="5560000000"/>
    <n v="366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768/2023"/>
    <x v="172"/>
    <x v="64"/>
    <n v="10750000000"/>
    <n v="184"/>
    <n v="0.105"/>
    <s v="CONG TY CO PHAN DICH VU TRUC TUYEN OC TA"/>
    <s v="VPBANK"/>
    <s v="SME Hong Ha"/>
    <s v="Partnership - VPBank"/>
    <s v="CONG TY CO PHAN DICH VU TRUC TUYEN OC TA"/>
    <x v="1"/>
    <x v="0"/>
  </r>
  <r>
    <x v="3"/>
    <s v="VPBFC/CCTG-15781/2023"/>
    <x v="175"/>
    <x v="11"/>
    <n v="49045000000"/>
    <n v="186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3"/>
    <s v="VPBFC/CCTG-15792/2023"/>
    <x v="175"/>
    <x v="11"/>
    <n v="16896000000"/>
    <n v="186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886/2023"/>
    <x v="169"/>
    <x v="72"/>
    <n v="18990000000"/>
    <n v="368"/>
    <n v="0.11"/>
    <s v="CONG TY TNHH DAU TU VA THUONG MAI DICH VU CTC HA NOI"/>
    <s v="VPBANK"/>
    <s v="SME Hong Ha"/>
    <s v="Partnership - VPBank"/>
    <s v="CONG TY TNHH DAU TU VA THUONG MAI DICH VU CTC HA NOI"/>
    <x v="5"/>
    <x v="0"/>
  </r>
  <r>
    <x v="3"/>
    <s v="VPBFC/CCTG-15870/2023"/>
    <x v="169"/>
    <x v="72"/>
    <n v="19020000000"/>
    <n v="368"/>
    <n v="0.11"/>
    <s v="CONG TY TNHH DAU TU VA THUONG MAI DICH VU MINH BAO"/>
    <s v="VPBANK"/>
    <s v="SME Hong Ha"/>
    <s v="Partnership - VPBank"/>
    <s v="CONG TY TNHH DAU TU VA THUONG MAI DICH VU MINH BAO"/>
    <x v="5"/>
    <x v="0"/>
  </r>
  <r>
    <x v="3"/>
    <s v="VPBFC/CCTG-15453/2023"/>
    <x v="171"/>
    <x v="55"/>
    <n v="15997000000"/>
    <n v="366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877/2023"/>
    <x v="169"/>
    <x v="21"/>
    <n v="34821000000"/>
    <n v="186"/>
    <n v="9.74E-2"/>
    <s v="CONG TY CO PHAN DAU TU CFI"/>
    <s v="VPBANK"/>
    <s v="CMB MIEN BAC"/>
    <s v="Partnership - VPBank"/>
    <s v="CONG TY CO PHAN DAU TU CFI"/>
    <x v="1"/>
    <x v="0"/>
  </r>
  <r>
    <x v="3"/>
    <s v="VPBFC/CCTG-15514/2023"/>
    <x v="178"/>
    <x v="52"/>
    <n v="5561000000"/>
    <n v="366"/>
    <n v="0.115"/>
    <s v="CONG TY CO PHAN DAU TU REI"/>
    <s v="VPBANK"/>
    <s v="CMB MIEN BAC"/>
    <s v="Partnership - VPBank"/>
    <s v="CONG TY CO PHAN DAU TU REI"/>
    <x v="10"/>
    <x v="0"/>
  </r>
  <r>
    <x v="3"/>
    <s v="VPBFC/CCTG-15798/2023"/>
    <x v="175"/>
    <x v="4"/>
    <n v="4870000000"/>
    <n v="224"/>
    <n v="0.105"/>
    <s v="CONG TY CO PHAN VIEN THONG DAU TU VA THUONG MAI QUOC TE"/>
    <s v="FE CREDIT"/>
    <s v="FE CREDIT - RM NORTH"/>
    <s v="Corporate team"/>
    <s v="CONG TY CO PHAN VIEN THONG DAU TU VA THUONG MAI QUOC TE"/>
    <x v="0"/>
    <x v="0"/>
  </r>
  <r>
    <x v="3"/>
    <s v="VPBFC/CCTG-15497/2023"/>
    <x v="174"/>
    <x v="113"/>
    <n v="29563000000"/>
    <n v="366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784/2023"/>
    <x v="175"/>
    <x v="11"/>
    <n v="48106000000"/>
    <n v="186"/>
    <n v="9.9699999999999997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762/2023"/>
    <x v="175"/>
    <x v="11"/>
    <n v="49924000000"/>
    <n v="186"/>
    <n v="9.9699999999999997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786/2023"/>
    <x v="175"/>
    <x v="11"/>
    <n v="5673000000"/>
    <n v="186"/>
    <n v="9.9699999999999997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780/2023"/>
    <x v="175"/>
    <x v="11"/>
    <n v="5672000000"/>
    <n v="186"/>
    <n v="9.9699999999999997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785/2023"/>
    <x v="175"/>
    <x v="11"/>
    <n v="5674000000"/>
    <n v="186"/>
    <n v="9.9699999999999997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731/2023"/>
    <x v="172"/>
    <x v="64"/>
    <n v="1520000000"/>
    <n v="184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795/2023"/>
    <x v="175"/>
    <x v="115"/>
    <n v="4500000000"/>
    <n v="397"/>
    <n v="0.113"/>
    <s v="CONG TY TNHH MOT THANH VIEN VPID HA NAM"/>
    <s v="FE CREDIT"/>
    <s v="FE CREDIT - RM NORTH"/>
    <s v="Corporate team"/>
    <s v="CONG TY TNHH MOT THANH VIEN VPID HA NAM"/>
    <x v="4"/>
    <x v="0"/>
  </r>
  <r>
    <x v="3"/>
    <s v="VPBFC/CCTG-15518/2023"/>
    <x v="178"/>
    <x v="52"/>
    <n v="6000000000"/>
    <n v="366"/>
    <n v="0.115"/>
    <s v="CONG TY CO PHAN CONG NGHE VA DICH VU IMEDIA"/>
    <s v="VPBANK"/>
    <s v="CMB MIEN BAC"/>
    <s v="Partnership - VPBank"/>
    <s v="CONG TY CO PHAN CONG NGHE VA DICH VU IMEDIA"/>
    <x v="10"/>
    <x v="0"/>
  </r>
  <r>
    <x v="3"/>
    <s v="VPBFC/CCTG-15753/2023"/>
    <x v="172"/>
    <x v="64"/>
    <n v="10000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452/2023"/>
    <x v="171"/>
    <x v="55"/>
    <n v="6052000000"/>
    <n v="366"/>
    <n v="0.115"/>
    <s v="CONG TY CO PHAN DAU TU REI"/>
    <s v="FE CREDIT"/>
    <s v="FE CREDIT - RM NORTH"/>
    <s v="Corporate team"/>
    <s v="CONG TY CO PHAN DAU TU REI"/>
    <x v="10"/>
    <x v="0"/>
  </r>
  <r>
    <x v="3"/>
    <s v="VPBFC/CCTG-15888/2023"/>
    <x v="169"/>
    <x v="21"/>
    <n v="42436000000"/>
    <n v="186"/>
    <n v="9.74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773/2023"/>
    <x v="172"/>
    <x v="64"/>
    <n v="2500000000"/>
    <n v="184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298/2023"/>
    <x v="177"/>
    <x v="117"/>
    <n v="62121000000"/>
    <n v="368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890/2023"/>
    <x v="169"/>
    <x v="21"/>
    <n v="30424000000"/>
    <n v="186"/>
    <n v="9.74E-2"/>
    <s v="CONG TY CO PHAN DAU TU CFI"/>
    <s v="VPBANK"/>
    <s v="CMB MIEN BAC"/>
    <s v="Partnership - VPBank"/>
    <s v="CONG TY CO PHAN DAU TU CFI"/>
    <x v="1"/>
    <x v="0"/>
  </r>
  <r>
    <x v="3"/>
    <s v="VPBFC/CCTG-15758/2023"/>
    <x v="172"/>
    <x v="120"/>
    <n v="1000000000"/>
    <n v="366"/>
    <n v="0.1125"/>
    <s v="CONG TY CO PHAN DAU TU WOOD ALLIANCE"/>
    <s v="FE CREDIT"/>
    <s v="FE CREDIT - RM NORTH"/>
    <s v="Corporate team"/>
    <s v="CONG TY CO PHAN DAU TU WOOD ALLIANCE"/>
    <x v="5"/>
    <x v="0"/>
  </r>
  <r>
    <x v="3"/>
    <s v="VPBFC/CCTG-15505/2023"/>
    <x v="178"/>
    <x v="118"/>
    <n v="4500000000"/>
    <n v="397"/>
    <n v="0.11550000000000001"/>
    <s v="CONG TY TNHH MOT THANH VIEN VPID HA NAM"/>
    <s v="FE CREDIT"/>
    <s v="FE CREDIT - RM NORTH"/>
    <s v="Corporate team"/>
    <s v="CONG TY TNHH MOT THANH VIEN VPID HA NAM"/>
    <x v="5"/>
    <x v="0"/>
  </r>
  <r>
    <x v="3"/>
    <s v="VPBFC/CCTG-15756/2023"/>
    <x v="172"/>
    <x v="120"/>
    <n v="1000000000"/>
    <n v="366"/>
    <n v="0.1071"/>
    <s v="CONG TY TNHH DICH VU VIEN THONG HY VONG MOI"/>
    <s v="FE CREDIT"/>
    <s v="FE CREDIT - RM NORTH"/>
    <s v="Corporate team"/>
    <s v="CONG TY TNHH DICH VU VIEN THONG HY VONG MOI"/>
    <x v="5"/>
    <x v="0"/>
  </r>
  <r>
    <x v="3"/>
    <s v="VPBFC/CCTG-15736/2023"/>
    <x v="172"/>
    <x v="64"/>
    <n v="529000000"/>
    <n v="184"/>
    <n v="0.105"/>
    <s v="CONG TY TNHH DOSOFTPRO"/>
    <s v="FE CREDIT"/>
    <s v="FE CREDIT - RM NORTH"/>
    <s v="Corporate team"/>
    <s v="CONG TY TNHH DOSOFTPRO"/>
    <x v="1"/>
    <x v="0"/>
  </r>
  <r>
    <x v="3"/>
    <s v="VPBFC/CCTG-15515/2023"/>
    <x v="178"/>
    <x v="52"/>
    <n v="5562000000"/>
    <n v="366"/>
    <n v="0.115"/>
    <s v="CONG TY CO PHAN DAU TU CFI"/>
    <s v="VPBANK"/>
    <s v="CMB MIEN BAC"/>
    <s v="Partnership - VPBank"/>
    <s v="CONG TY CO PHAN DAU TU CFI"/>
    <x v="10"/>
    <x v="0"/>
  </r>
  <r>
    <x v="3"/>
    <s v="VPBFC/CCTG-15752/2023"/>
    <x v="172"/>
    <x v="64"/>
    <n v="11075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664/2023"/>
    <x v="179"/>
    <x v="87"/>
    <n v="200000000000"/>
    <n v="275"/>
    <n v="0.1075"/>
    <s v="NGAN HANG TMCP VIET NAM THUONG TIN"/>
    <s v="FE CREDIT"/>
    <s v="FE CREDIT - MMFI"/>
    <s v="Local FI team"/>
    <s v="NGAN HANG TMCP VIET NAM THUONG TIN"/>
    <x v="2"/>
    <x v="0"/>
  </r>
  <r>
    <x v="3"/>
    <s v="VPBFC/CCTG-15735/2023"/>
    <x v="172"/>
    <x v="64"/>
    <n v="11018000000"/>
    <n v="184"/>
    <n v="0.105"/>
    <s v="CHI NHANH CONG TY TNHH SON HA TAI THAI BINH"/>
    <s v="FE CREDIT"/>
    <s v="FE CREDIT - RM NORTH"/>
    <s v="Corporate team"/>
    <s v="CHI NHANH CONG TY TNHH SON HA TAI THAI BINH"/>
    <x v="1"/>
    <x v="0"/>
  </r>
  <r>
    <x v="3"/>
    <s v="VPBFC/CCTG-15734/2023"/>
    <x v="172"/>
    <x v="64"/>
    <n v="2648000000"/>
    <n v="184"/>
    <n v="0.105"/>
    <s v="CHI NHANH CONG TY TNHH SON HA TAI THAI BINH"/>
    <s v="FE CREDIT"/>
    <s v="FE CREDIT - RM NORTH"/>
    <s v="Corporate team"/>
    <s v="CHI NHANH CONG TY TNHH SON HA TAI THAI BINH"/>
    <x v="1"/>
    <x v="0"/>
  </r>
  <r>
    <x v="3"/>
    <s v="VPBFC/CCTG-15767/2023"/>
    <x v="172"/>
    <x v="64"/>
    <n v="10000000000"/>
    <n v="184"/>
    <n v="0.105"/>
    <s v="CONG TY LIEN DOANH SAN XUAT THEP VINAUSTEEL"/>
    <s v="FE CREDIT"/>
    <s v="FE CREDIT - RM NORTH"/>
    <s v="Corporate team"/>
    <s v="CONG TY LIEN DOANH SAN XUAT THEP VINAUSTEEL"/>
    <x v="1"/>
    <x v="0"/>
  </r>
  <r>
    <x v="3"/>
    <s v="VPBFC/CCTG-15741/2023"/>
    <x v="172"/>
    <x v="64"/>
    <n v="47320000000"/>
    <n v="184"/>
    <n v="9.9699999999999997E-2"/>
    <s v="CONG TY CO PHAN DAU TU CFI"/>
    <s v="VPBANK"/>
    <s v="CMB MIEN BAC"/>
    <s v="Partnership - VPBank"/>
    <s v="CONG TY CO PHAN DAU TU CFI"/>
    <x v="1"/>
    <x v="0"/>
  </r>
  <r>
    <x v="2"/>
    <s v="VPBFC/TGCKH-4221/2023"/>
    <x v="180"/>
    <x v="91"/>
    <n v="2900000000"/>
    <n v="184"/>
    <n v="0.105"/>
    <s v="CONG TY CO PHAN SACH DIEN TU WAKA"/>
    <s v="FE CREDIT"/>
    <s v="FE CREDIT - RM NORTH"/>
    <s v="Corporate team"/>
    <s v="CONG TY CO PHAN SACH DIEN TU WAKA"/>
    <x v="1"/>
    <x v="0"/>
  </r>
  <r>
    <x v="3"/>
    <s v="VPBFC/CCTG-15680/2023"/>
    <x v="179"/>
    <x v="62"/>
    <n v="19786000000"/>
    <n v="184"/>
    <n v="0.105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804/2023"/>
    <x v="181"/>
    <x v="11"/>
    <n v="33026000000"/>
    <n v="185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2"/>
    <s v="VPBFC/TGCKH-4218/2023"/>
    <x v="182"/>
    <x v="76"/>
    <n v="543000000"/>
    <n v="186"/>
    <n v="0.106"/>
    <s v="CONG TY CO PHAN NQ OTO TAY NINH"/>
    <s v="FE CREDIT"/>
    <s v="FE CREDIT - RM SOUTH"/>
    <s v="Corporate team"/>
    <s v="CONG TY CO PHAN NQ OTO TAY NINH"/>
    <x v="1"/>
    <x v="0"/>
  </r>
  <r>
    <x v="3"/>
    <s v="VPBFC/CCTG-15681/2023"/>
    <x v="179"/>
    <x v="62"/>
    <n v="19902000000"/>
    <n v="184"/>
    <n v="0.105"/>
    <s v="CONG TY CO PHAN DAU TU CFI"/>
    <s v="VPBANK"/>
    <s v="CMB MIEN BAC"/>
    <s v="Partnership - VPBank"/>
    <s v="CONG TY CO PHAN DAU TU CFI"/>
    <x v="1"/>
    <x v="0"/>
  </r>
  <r>
    <x v="3"/>
    <s v="VPBFC/CCTG-15958/2023"/>
    <x v="183"/>
    <x v="119"/>
    <n v="22150000000"/>
    <n v="366"/>
    <n v="0.10249999999999999"/>
    <s v="CONG TY TNHH DAU TU THUONG MAI VA DICH VU TRAN LE"/>
    <s v="VPBANK"/>
    <s v="SME Hoi so"/>
    <s v="Partnership - VPBank"/>
    <s v="CONG TY TNHH DAU TU THUONG MAI VA DICH VU TRAN LE"/>
    <x v="5"/>
    <x v="0"/>
  </r>
  <r>
    <x v="3"/>
    <s v="VPBFC/CCTG-15946/2023"/>
    <x v="184"/>
    <x v="19"/>
    <n v="1770000000"/>
    <n v="184"/>
    <n v="0.1"/>
    <s v="CONG TY CO PHAN VIEN THONG DAU TU VA THUONG MAI QUOC TE"/>
    <s v="VPBANK"/>
    <s v="SME Ha Noi"/>
    <s v="Partnership - VPBank"/>
    <s v="CONG TY CO PHAN VIEN THONG DAU TU VA THUONG MAI QUOC TE"/>
    <x v="1"/>
    <x v="0"/>
  </r>
  <r>
    <x v="3"/>
    <s v="VPBFC/CCTG-15944/2023"/>
    <x v="184"/>
    <x v="19"/>
    <n v="50000000000"/>
    <n v="184"/>
    <n v="0.1"/>
    <s v="CONG TY CO PHAN CONG NGHE TECHLAB"/>
    <s v="FE CREDIT"/>
    <s v="FE CREDIT - RM NORTH"/>
    <s v="Corporate team"/>
    <s v="CONG TY CO PHAN CONG NGHE TECHLAB"/>
    <x v="1"/>
    <x v="0"/>
  </r>
  <r>
    <x v="3"/>
    <s v="VPBFC/CCTG-15859/2023"/>
    <x v="185"/>
    <x v="3"/>
    <n v="5500000000"/>
    <n v="184"/>
    <n v="0.10249999999999999"/>
    <s v="QUY DAU TU TRAI PHIEU PVCOM"/>
    <s v="FE CREDIT"/>
    <s v="FE CREDIT - NBFI"/>
    <s v="Local FI team"/>
    <s v="QUY DAU TU TRAI PHIEU PVCOM"/>
    <x v="1"/>
    <x v="0"/>
  </r>
  <r>
    <x v="3"/>
    <s v="VPBFC/CCTG-15810/2023"/>
    <x v="186"/>
    <x v="32"/>
    <n v="11072000000"/>
    <n v="184"/>
    <n v="9.7500000000000003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818/2023"/>
    <x v="186"/>
    <x v="32"/>
    <n v="11901000000"/>
    <n v="184"/>
    <n v="9.7500000000000003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801/2023"/>
    <x v="181"/>
    <x v="11"/>
    <n v="39201000000"/>
    <n v="185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721/2023"/>
    <x v="180"/>
    <x v="91"/>
    <n v="33988000000"/>
    <n v="184"/>
    <n v="9.9699999999999997E-2"/>
    <s v="CONG TY CO PHAN DAU TU CFI"/>
    <s v="VPBANK"/>
    <s v="CMB MIEN BAC"/>
    <s v="Partnership - VPBank"/>
    <s v="CONG TY CO PHAN DAU TU CFI"/>
    <x v="1"/>
    <x v="0"/>
  </r>
  <r>
    <x v="3"/>
    <s v="VPBFC/CCTG-15871/2023"/>
    <x v="185"/>
    <x v="3"/>
    <n v="19715000000"/>
    <n v="184"/>
    <n v="9.7500000000000003E-2"/>
    <s v="CONG TY CO PHAN CONG NGHE VA DICH VU HLS"/>
    <s v="VPBANK"/>
    <s v="CMB MIEN BAC"/>
    <s v="Partnership - VPBank"/>
    <s v="CONG TY CO PHAN CONG NGHE VA DICH VU HLS"/>
    <x v="1"/>
    <x v="0"/>
  </r>
  <r>
    <x v="3"/>
    <s v="VPBFC/CCTG-15903/2023"/>
    <x v="187"/>
    <x v="72"/>
    <n v="20235000000"/>
    <n v="367"/>
    <n v="0.11"/>
    <s v="CONG TY TNHH DAU TU VA THUONG MAI DICH VU MINH BAO"/>
    <s v="VPBANK"/>
    <s v="SME Hong Ha"/>
    <s v="Partnership - VPBank"/>
    <s v="CONG TY TNHH DAU TU VA THUONG MAI DICH VU MINH BAO"/>
    <x v="5"/>
    <x v="0"/>
  </r>
  <r>
    <x v="3"/>
    <s v="VPBFC/CCTG-15292/2023"/>
    <x v="188"/>
    <x v="121"/>
    <n v="25098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895/2023"/>
    <x v="187"/>
    <x v="21"/>
    <n v="49287000000"/>
    <n v="185"/>
    <n v="9.74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899/2023"/>
    <x v="187"/>
    <x v="21"/>
    <n v="49083000000"/>
    <n v="185"/>
    <n v="9.74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322/2023"/>
    <x v="189"/>
    <x v="122"/>
    <n v="7061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812/2023"/>
    <x v="186"/>
    <x v="32"/>
    <n v="50195000000"/>
    <n v="184"/>
    <n v="9.7500000000000003E-2"/>
    <s v="CONG TY CO PHAN DAU TU CFI"/>
    <s v="VPBANK"/>
    <s v="CMB MIEN BAC"/>
    <s v="Partnership - VPBank"/>
    <s v="CONG TY CO PHAN DAU TU CFI"/>
    <x v="1"/>
    <x v="0"/>
  </r>
  <r>
    <x v="3"/>
    <s v="VPBFC/CCTG-15707/2023"/>
    <x v="190"/>
    <x v="76"/>
    <n v="23969000000"/>
    <n v="185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716/2023"/>
    <x v="190"/>
    <x v="76"/>
    <n v="3000000000"/>
    <n v="185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764/2023"/>
    <x v="191"/>
    <x v="30"/>
    <n v="5537000000"/>
    <n v="184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2"/>
    <s v="VPBFC/TGCKH-4248/2023"/>
    <x v="184"/>
    <x v="19"/>
    <n v="2500000000"/>
    <n v="184"/>
    <n v="0.1"/>
    <s v="CONG TY CO PHAN BACH MINH"/>
    <s v="FE CREDIT"/>
    <s v="FE CREDIT - RM NORTH"/>
    <s v="Corporate team"/>
    <s v="CONG TY CO PHAN BACH MINH"/>
    <x v="1"/>
    <x v="0"/>
  </r>
  <r>
    <x v="3"/>
    <s v="VPBFC/CCTG-15824/2023"/>
    <x v="186"/>
    <x v="123"/>
    <n v="470000000"/>
    <n v="302"/>
    <n v="0.105"/>
    <s v="CONG TY CO PHAN VIEN THONG DAU TU VA THUONG MAI QUOC TE"/>
    <s v="FE CREDIT"/>
    <s v="FE CREDIT - RM NORTH"/>
    <s v="Corporate team"/>
    <s v="CONG TY CO PHAN VIEN THONG DAU TU VA THUONG MAI QUOC TE"/>
    <x v="8"/>
    <x v="0"/>
  </r>
  <r>
    <x v="3"/>
    <s v="VPBFC/CCTG-15908/2023"/>
    <x v="187"/>
    <x v="21"/>
    <n v="1830000000"/>
    <n v="185"/>
    <n v="0.1004"/>
    <s v="CONG TY CO PHAN KIM KHI QUOC TE VIET NHAT"/>
    <s v="FE CREDIT"/>
    <s v="FE CREDIT - RM NORTH"/>
    <s v="Corporate team"/>
    <s v="CONG TY CO PHAN KIM KHI QUOC TE VIET NHAT"/>
    <x v="1"/>
    <x v="0"/>
  </r>
  <r>
    <x v="3"/>
    <s v="VPBFC/CCTG-15321/2023"/>
    <x v="189"/>
    <x v="122"/>
    <n v="1321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892/2023"/>
    <x v="187"/>
    <x v="21"/>
    <n v="592000000"/>
    <n v="185"/>
    <n v="0.10249999999999999"/>
    <s v="CONG TY TRACH NHIEM HUU HAN TOAN THANG"/>
    <s v="FE CREDIT"/>
    <s v="FE CREDIT - RM NORTH"/>
    <s v="Corporate team"/>
    <s v="CONG TY TRACH NHIEM HUU HAN TOAN THANG"/>
    <x v="1"/>
    <x v="0"/>
  </r>
  <r>
    <x v="3"/>
    <s v="VPBFC/CCTG-15822/2023"/>
    <x v="186"/>
    <x v="124"/>
    <n v="50000000000"/>
    <n v="366"/>
    <n v="0.11"/>
    <s v="CONG TY CO PHAN DICH VU TRUC TUYEN CONG DONG VIET"/>
    <s v="FE CREDIT"/>
    <s v="FE CREDIT - RM SOUTH"/>
    <s v="Corporate team"/>
    <s v="CONG TY CO PHAN DICH VU TRUC TUYEN CONG DONG VIET"/>
    <x v="5"/>
    <x v="0"/>
  </r>
  <r>
    <x v="2"/>
    <s v="VPBFC/TGCKH-4223/2023"/>
    <x v="190"/>
    <x v="76"/>
    <n v="466000000"/>
    <n v="185"/>
    <n v="0.106"/>
    <s v="CONG TY TNHH NGUYEN QUANG SAI GON OTO"/>
    <s v="FE CREDIT"/>
    <s v="FE CREDIT - RM SOUTH"/>
    <s v="Corporate team"/>
    <s v="CONG TY TNHH NGUYEN QUANG SAI GON OTO"/>
    <x v="1"/>
    <x v="0"/>
  </r>
  <r>
    <x v="3"/>
    <s v="VPBFC/CCTG-15710/2023"/>
    <x v="182"/>
    <x v="76"/>
    <n v="3000000000"/>
    <n v="186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709/2023"/>
    <x v="182"/>
    <x v="76"/>
    <n v="3000000000"/>
    <n v="186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799/2023"/>
    <x v="181"/>
    <x v="11"/>
    <n v="1400000000"/>
    <n v="185"/>
    <n v="0.105"/>
    <s v="CONG TY CO PHAN DAU TU WOOD ALLIANCE"/>
    <s v="FE CREDIT"/>
    <s v="FE CREDIT - RM NORTH"/>
    <s v="Corporate team"/>
    <s v="CONG TY CO PHAN DAU TU WOOD ALLIANCE"/>
    <x v="1"/>
    <x v="0"/>
  </r>
  <r>
    <x v="3"/>
    <s v="VPBFC/CCTG-15737/2023"/>
    <x v="191"/>
    <x v="30"/>
    <n v="3171000000"/>
    <n v="184"/>
    <n v="0.105"/>
    <s v="CONG TY TNHH MOT THANH VIEN SON HA DUY XUYEN"/>
    <s v="FE CREDIT"/>
    <s v="FE CREDIT - RM NORTH"/>
    <s v="Corporate team"/>
    <s v="CONG TY TNHH MOT THANH VIEN SON HA DUY XUYEN"/>
    <x v="1"/>
    <x v="0"/>
  </r>
  <r>
    <x v="3"/>
    <s v="VPBFC/CCTG-15913/2023"/>
    <x v="187"/>
    <x v="21"/>
    <n v="32651000000"/>
    <n v="185"/>
    <n v="9.74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911/2023"/>
    <x v="187"/>
    <x v="21"/>
    <n v="700000000"/>
    <n v="185"/>
    <n v="0.10249999999999999"/>
    <s v="CONG TY CO PHAN THE CONCEPT HOUSE"/>
    <s v="FE CREDIT"/>
    <s v="FE CREDIT - RM NORTH"/>
    <s v="Corporate team"/>
    <s v="CONG TY CO PHAN THE CONCEPT HOUSE"/>
    <x v="1"/>
    <x v="0"/>
  </r>
  <r>
    <x v="3"/>
    <s v="VPBFC/CCTG-15924/2023"/>
    <x v="187"/>
    <x v="72"/>
    <n v="150000000000"/>
    <n v="367"/>
    <n v="0.11"/>
    <s v="CONG TY CO PHAN THE GIOI DI DONG"/>
    <s v="FE CREDIT"/>
    <s v="FE CREDIT - RM SOUTH"/>
    <s v="Corporate team"/>
    <s v="CONG TY CO PHAN THE GIOI DI DONG"/>
    <x v="5"/>
    <x v="0"/>
  </r>
  <r>
    <x v="2"/>
    <s v="VPBFC/TGCKH-4240/2023"/>
    <x v="187"/>
    <x v="21"/>
    <n v="345000000"/>
    <n v="185"/>
    <n v="0.10249999999999999"/>
    <s v="CONG TY TNHH NGUYEN QUANG SAI GON OTO"/>
    <s v="FE CREDIT"/>
    <s v="FE CREDIT - RM SOUTH"/>
    <s v="Corporate team"/>
    <s v="CONG TY TNHH NGUYEN QUANG SAI GON OTO"/>
    <x v="1"/>
    <x v="0"/>
  </r>
  <r>
    <x v="2"/>
    <s v="VPBFC/TGCKH-4225/2023"/>
    <x v="191"/>
    <x v="30"/>
    <n v="2000000000"/>
    <n v="184"/>
    <n v="0.105"/>
    <s v="CONG TY CO PHAN SACH DIEN TU WAKA"/>
    <s v="FE CREDIT"/>
    <s v="FE CREDIT - RM NORTH"/>
    <s v="Corporate team"/>
    <s v="CONG TY CO PHAN SACH DIEN TU WAKA"/>
    <x v="1"/>
    <x v="0"/>
  </r>
  <r>
    <x v="3"/>
    <s v="VPBFC/CCTG-15690/2023"/>
    <x v="179"/>
    <x v="62"/>
    <n v="5000000000"/>
    <n v="184"/>
    <n v="0.105"/>
    <s v="CONG TY CO PHAN HANEL"/>
    <s v="FE CREDIT"/>
    <s v="FE CREDIT - RM NORTH"/>
    <s v="Corporate team"/>
    <s v="CONG TY CO PHAN HANEL"/>
    <x v="1"/>
    <x v="0"/>
  </r>
  <r>
    <x v="3"/>
    <s v="VPBFC/CCTG-15691/2023"/>
    <x v="179"/>
    <x v="62"/>
    <n v="5000000000"/>
    <n v="184"/>
    <n v="0.105"/>
    <s v="CONG TY CO PHAN HANEL"/>
    <s v="FE CREDIT"/>
    <s v="FE CREDIT - RM NORTH"/>
    <s v="Corporate team"/>
    <s v="CONG TY CO PHAN HANEL"/>
    <x v="1"/>
    <x v="0"/>
  </r>
  <r>
    <x v="3"/>
    <s v="VPBFC/CCTG-15775/2023"/>
    <x v="191"/>
    <x v="125"/>
    <n v="2300000000"/>
    <n v="366"/>
    <n v="0.1125"/>
    <s v="CONG TY TRACH NHIEM HUU HAN DEHACO"/>
    <s v="FE CREDIT"/>
    <s v="FE CREDIT - RM NORTH"/>
    <s v="Corporate team"/>
    <s v="CONG TY TRACH NHIEM HUU HAN DEHACO"/>
    <x v="5"/>
    <x v="0"/>
  </r>
  <r>
    <x v="3"/>
    <s v="VPBFC/CCTG-15751/2023"/>
    <x v="180"/>
    <x v="126"/>
    <n v="3000000000"/>
    <n v="366"/>
    <n v="0.1125"/>
    <s v="CONG TY CO PHAN DAU TU HA TANG 18"/>
    <s v="FE CREDIT"/>
    <s v="FE CREDIT - RM NORTH"/>
    <s v="Corporate team"/>
    <s v="CONG TY CO PHAN DAU TU HA TANG 18"/>
    <x v="5"/>
    <x v="0"/>
  </r>
  <r>
    <x v="3"/>
    <s v="VPBFC/CCTG-15729/2023"/>
    <x v="180"/>
    <x v="91"/>
    <n v="2000000000"/>
    <n v="184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325/2023"/>
    <x v="189"/>
    <x v="122"/>
    <n v="7000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941/2023"/>
    <x v="184"/>
    <x v="19"/>
    <n v="11901000000"/>
    <n v="184"/>
    <n v="9.5200000000000007E-2"/>
    <s v="CONG TY CO PHAN CONG NGHE VA DICH VU IMEDIA"/>
    <s v="VPBANK"/>
    <s v="CMB MIEN BAC"/>
    <s v="Partnership - VPBank"/>
    <s v="CONG TY CO PHAN CONG NGHE VA DICH VU IMEDIA"/>
    <x v="1"/>
    <x v="0"/>
  </r>
  <r>
    <x v="2"/>
    <s v="VPBFC/TGCKH-4242/2023"/>
    <x v="187"/>
    <x v="21"/>
    <n v="442000000"/>
    <n v="185"/>
    <n v="0.10249999999999999"/>
    <s v="CONG TY TNHH NGUYEN QUANG SAI GON OTO"/>
    <s v="VPBANK"/>
    <s v="SME Phu Lam"/>
    <s v="Partnership - VPBank"/>
    <s v="CONG TY TNHH NGUYEN QUANG SAI GON OTO"/>
    <x v="1"/>
    <x v="0"/>
  </r>
  <r>
    <x v="2"/>
    <s v="VPBFC/TGCKH-4233/2023"/>
    <x v="191"/>
    <x v="30"/>
    <n v="1000000000"/>
    <n v="184"/>
    <n v="0.105"/>
    <s v="CONG TY CO PHAN TRO CHOI VEGA"/>
    <s v="FE CREDIT"/>
    <s v="FE CREDIT - RM NORTH"/>
    <s v="Corporate team"/>
    <s v="CONG TY CO PHAN TRO CHOI VEGA"/>
    <x v="1"/>
    <x v="0"/>
  </r>
  <r>
    <x v="3"/>
    <s v="VPBFC/CCTG-15763/2023"/>
    <x v="191"/>
    <x v="30"/>
    <n v="49915000000"/>
    <n v="184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813/2023"/>
    <x v="181"/>
    <x v="11"/>
    <n v="3500000000"/>
    <n v="185"/>
    <n v="0.105"/>
    <s v="CONG TY CO PHAN DAU TU XUAT NHAP KHAU QUANG VINH"/>
    <s v="FE CREDIT"/>
    <s v="FE CREDIT - RM NORTH"/>
    <s v="Corporate team"/>
    <s v="CONG TY CO PHAN DAU TU XUAT NHAP KHAU QUANG VINH"/>
    <x v="1"/>
    <x v="0"/>
  </r>
  <r>
    <x v="3"/>
    <s v="VPBFC/CCTG-15766/2023"/>
    <x v="191"/>
    <x v="30"/>
    <n v="49920000000"/>
    <n v="184"/>
    <n v="9.9699999999999997E-2"/>
    <s v="CONG TY CO PHAN DAU TU CFI"/>
    <s v="VPBANK"/>
    <s v="CMB MIEN BAC"/>
    <s v="Partnership - VPBank"/>
    <s v="CONG TY CO PHAN DAU TU CFI"/>
    <x v="1"/>
    <x v="0"/>
  </r>
  <r>
    <x v="3"/>
    <s v="VPBFC/CCTG-15686/2023"/>
    <x v="182"/>
    <x v="76"/>
    <n v="28890000000"/>
    <n v="186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730/2023"/>
    <x v="180"/>
    <x v="91"/>
    <n v="5000000000"/>
    <n v="184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937/2023"/>
    <x v="184"/>
    <x v="19"/>
    <n v="794000000"/>
    <n v="184"/>
    <n v="0.1"/>
    <s v="CONG TY TRACH NHIEM HUU HAN TOAN THANG"/>
    <s v="VPBANK"/>
    <s v="SME Hai Duong"/>
    <s v="Partnership - VPBank"/>
    <s v="CONG TY TRACH NHIEM HUU HAN TOAN THANG"/>
    <x v="1"/>
    <x v="0"/>
  </r>
  <r>
    <x v="3"/>
    <s v="VPBFC/CCTG-15883/2023"/>
    <x v="185"/>
    <x v="3"/>
    <n v="3500000000"/>
    <n v="184"/>
    <n v="0.10249999999999999"/>
    <s v="CONG TY TNHH BONCON VIET NAM PTE"/>
    <s v="FE CREDIT"/>
    <s v="FE CREDIT - RM NORTH"/>
    <s v="Corporate team"/>
    <s v="CONG TY TNHH BONCON VIET NAM PTE"/>
    <x v="1"/>
    <x v="0"/>
  </r>
  <r>
    <x v="3"/>
    <s v="VPBFC/CCTG-15953/2023"/>
    <x v="184"/>
    <x v="19"/>
    <n v="4368000000"/>
    <n v="184"/>
    <n v="0.1"/>
    <s v="CONG TY CO PHAN DICH VU TRUC TUYEN OC TA"/>
    <s v="VPBANK"/>
    <s v="SME Hong Ha"/>
    <s v="Partnership - VPBank"/>
    <s v="CONG TY CO PHAN DICH VU TRUC TUYEN OC TA"/>
    <x v="1"/>
    <x v="0"/>
  </r>
  <r>
    <x v="3"/>
    <s v="VPBFC/CCTG-15688/2023"/>
    <x v="182"/>
    <x v="76"/>
    <n v="4590000000"/>
    <n v="186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3"/>
    <s v="VPBFC/CCTG-15687/2023"/>
    <x v="182"/>
    <x v="76"/>
    <n v="29085000000"/>
    <n v="186"/>
    <n v="9.9699999999999997E-2"/>
    <s v="CONG TY CO PHAN DAU TU CFI"/>
    <s v="VPBANK"/>
    <s v="CMB MIEN BAC"/>
    <s v="Partnership - VPBank"/>
    <s v="CONG TY CO PHAN DAU TU CFI"/>
    <x v="1"/>
    <x v="0"/>
  </r>
  <r>
    <x v="2"/>
    <s v="VPBFC/TGCKH-1248/2017"/>
    <x v="179"/>
    <x v="5"/>
    <n v="1592180855"/>
    <n v="215"/>
    <n v="0.105"/>
    <s v="CONG TY CO PHAN DAU TU - XAY LAP VA KINH DOANH THIET BI HA NOI"/>
    <s v="FE CREDIT"/>
    <s v="FE CREDIT - RM NORTH"/>
    <s v="Corporate team"/>
    <s v="CONG TY CO PHAN DAU TU - XAY LAP VA KINH DOANH THIET BI HA NOI"/>
    <x v="0"/>
    <x v="0"/>
  </r>
  <r>
    <x v="3"/>
    <s v="VPBFC/CCTG-15677/2023"/>
    <x v="182"/>
    <x v="76"/>
    <n v="690000000"/>
    <n v="186"/>
    <n v="0.105"/>
    <s v="CONG TY CP DAU TU VA KINH DOANH DICH VU RAINBOW"/>
    <s v="FE CREDIT"/>
    <s v="FE CREDIT - RM NORTH"/>
    <s v="Corporate team"/>
    <s v="CONG TY CP DAU TU VA KINH DOANH DICH VU RAINBOW"/>
    <x v="1"/>
    <x v="0"/>
  </r>
  <r>
    <x v="2"/>
    <s v="VPBFC/TGCKH-4219/2023"/>
    <x v="182"/>
    <x v="76"/>
    <n v="967000000"/>
    <n v="186"/>
    <n v="0.106"/>
    <s v="CONG TY TNHH NGUYEN QUANG SAI GON OTO"/>
    <s v="FE CREDIT"/>
    <s v="FE CREDIT - RM SOUTH"/>
    <s v="Corporate team"/>
    <s v="CONG TY TNHH NGUYEN QUANG SAI GON OTO"/>
    <x v="1"/>
    <x v="0"/>
  </r>
  <r>
    <x v="3"/>
    <s v="VPBFC/CCTG-15854/2023"/>
    <x v="185"/>
    <x v="3"/>
    <n v="16787000000"/>
    <n v="184"/>
    <n v="9.7500000000000003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950/2023"/>
    <x v="183"/>
    <x v="33"/>
    <n v="11901000000"/>
    <n v="184"/>
    <n v="9.5000000000000001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947/2023"/>
    <x v="183"/>
    <x v="33"/>
    <n v="11901000000"/>
    <n v="184"/>
    <n v="9.5000000000000001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852/2023"/>
    <x v="185"/>
    <x v="3"/>
    <n v="16839000000"/>
    <n v="184"/>
    <n v="9.7500000000000003E-2"/>
    <s v="CONG TY CO PHAN DAU TU CFI"/>
    <s v="VPBANK"/>
    <s v="CMB MIEN BAC"/>
    <s v="Partnership - VPBank"/>
    <s v="CONG TY CO PHAN DAU TU CFI"/>
    <x v="1"/>
    <x v="0"/>
  </r>
  <r>
    <x v="2"/>
    <s v="VPBFC/TGCKH-4245/2023"/>
    <x v="184"/>
    <x v="19"/>
    <n v="1202000000"/>
    <n v="184"/>
    <n v="0.1"/>
    <s v="CONG TY TNHH NGUYEN QUANG SAI GON OTO"/>
    <s v="FE CREDIT"/>
    <s v="FE CREDIT - RM SOUTH"/>
    <s v="Corporate team"/>
    <s v="CONG TY TNHH NGUYEN QUANG SAI GON OTO"/>
    <x v="1"/>
    <x v="0"/>
  </r>
  <r>
    <x v="3"/>
    <s v="VPBFC/CCTG-15855/2023"/>
    <x v="185"/>
    <x v="3"/>
    <n v="42086000000"/>
    <n v="184"/>
    <n v="9.7500000000000003E-2"/>
    <s v="CONG TY CO PHAN DAU TU REI"/>
    <s v="VPBANK"/>
    <s v="CMB MIEN BAC"/>
    <s v="Partnership - VPBank"/>
    <s v="CONG TY CO PHAN DAU TU REI"/>
    <x v="1"/>
    <x v="0"/>
  </r>
  <r>
    <x v="3"/>
    <s v="VPBFC/CCTG-15849/2023"/>
    <x v="185"/>
    <x v="3"/>
    <n v="49888000000"/>
    <n v="184"/>
    <n v="9.7500000000000003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808/2023"/>
    <x v="186"/>
    <x v="32"/>
    <n v="1985000000"/>
    <n v="184"/>
    <n v="9.7500000000000003E-2"/>
    <s v="CONG TY CO PHAN CONG NGHE VA DICH VU HLS"/>
    <s v="VPBANK"/>
    <s v="CMB MIEN BAC"/>
    <s v="Partnership - VPBank"/>
    <s v="CONG TY CO PHAN CONG NGHE VA DICH VU HLS"/>
    <x v="1"/>
    <x v="0"/>
  </r>
  <r>
    <x v="3"/>
    <s v="VPBFC/CCTG-15706/2023"/>
    <x v="190"/>
    <x v="76"/>
    <n v="20070000000"/>
    <n v="185"/>
    <n v="9.9699999999999997E-2"/>
    <s v="CONG TY CO PHAN DAU TU REI"/>
    <s v="VPBANK"/>
    <s v="CMB MIEN BAC"/>
    <s v="Partnership - VPBank"/>
    <s v="CONG TY CO PHAN DAU TU REI"/>
    <x v="1"/>
    <x v="0"/>
  </r>
  <r>
    <x v="3"/>
    <s v="VPBFC/CCTG-15703/2023"/>
    <x v="190"/>
    <x v="76"/>
    <n v="4064000000"/>
    <n v="185"/>
    <n v="9.9699999999999997E-2"/>
    <s v="CONG TY CO PHAN DAU TU THUONG MAI DICH VU LDT"/>
    <s v="FE CREDIT"/>
    <s v="FE CREDIT - RM NORTH"/>
    <s v="Corporate team"/>
    <s v="CONG TY CO PHAN DAU TU THUONG MAI DICH VU LDT"/>
    <x v="1"/>
    <x v="0"/>
  </r>
  <r>
    <x v="3"/>
    <s v="VPBFC/CCTG-15720/2023"/>
    <x v="180"/>
    <x v="91"/>
    <n v="34160000000"/>
    <n v="184"/>
    <n v="9.9699999999999997E-2"/>
    <s v="CONG TY CO PHAN DAU TU REI"/>
    <s v="VPBANK"/>
    <s v="CMB MIEN BAC"/>
    <s v="Partnership - VPBank"/>
    <s v="CONG TY CO PHAN DAU TU REI"/>
    <x v="1"/>
    <x v="0"/>
  </r>
  <r>
    <x v="3"/>
    <s v="VPBFC/CCTG-15674/2023"/>
    <x v="179"/>
    <x v="62"/>
    <n v="2226000000"/>
    <n v="184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945/2023"/>
    <x v="184"/>
    <x v="127"/>
    <n v="91200000000"/>
    <n v="365"/>
    <n v="0.1075"/>
    <s v="CONG TY CO PHAN VIEN THONG DAU TU VA THUONG MAI QUOC TE"/>
    <s v="VPBANK"/>
    <s v="SME Ha Noi"/>
    <s v="Partnership - VPBank"/>
    <s v="CONG TY CO PHAN VIEN THONG DAU TU VA THUONG MAI QUOC TE"/>
    <x v="5"/>
    <x v="0"/>
  </r>
  <r>
    <x v="3"/>
    <s v="VPBFC/CCTG-15900/2023"/>
    <x v="187"/>
    <x v="21"/>
    <n v="2000000000"/>
    <n v="185"/>
    <n v="0.10249999999999999"/>
    <s v="CONG TY CO PHAN GIAO NHAN KHO VAN NGOAI THUONG"/>
    <s v="FE CREDIT"/>
    <s v="FE CREDIT - RM NORTH"/>
    <s v="Corporate team"/>
    <s v="CONG TY CO PHAN GIAO NHAN KHO VAN NGOAI THUONG"/>
    <x v="1"/>
    <x v="0"/>
  </r>
  <r>
    <x v="3"/>
    <s v="VPBFC/CCTG-15304/2023"/>
    <x v="192"/>
    <x v="117"/>
    <n v="35094000000"/>
    <n v="367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696/2023"/>
    <x v="190"/>
    <x v="76"/>
    <n v="4064000000"/>
    <n v="185"/>
    <n v="9.9699999999999997E-2"/>
    <s v="CONG TY CO PHAN DAU TU THUONG MAI DICH VU NDH"/>
    <s v="FE CREDIT"/>
    <s v="FE CREDIT - RM NORTH"/>
    <s v="Corporate team"/>
    <s v="CONG TY CO PHAN DAU TU THUONG MAI DICH VU NDH"/>
    <x v="1"/>
    <x v="0"/>
  </r>
  <r>
    <x v="3"/>
    <s v="VPBFC/CCTG-15697/2023"/>
    <x v="190"/>
    <x v="76"/>
    <n v="4064000000"/>
    <n v="185"/>
    <n v="9.9699999999999997E-2"/>
    <s v="CONG TY CO PHAN DAU TU THUONG MAI DICH VU NTT VIET NAM"/>
    <s v="FE CREDIT"/>
    <s v="FE CREDIT - RM NORTH"/>
    <s v="Corporate team"/>
    <s v="CONG TY CO PHAN DAU TU THUONG MAI DICH VU NTT VIET NAM"/>
    <x v="1"/>
    <x v="0"/>
  </r>
  <r>
    <x v="3"/>
    <s v="VPBFC/CCTG-15698/2023"/>
    <x v="190"/>
    <x v="76"/>
    <n v="4065000000"/>
    <n v="185"/>
    <n v="9.9699999999999997E-2"/>
    <s v="CONG TY CO PHAN DAU TU THUONG MAI DICH VU VTH VIET NAM"/>
    <s v="FE CREDIT"/>
    <s v="FE CREDIT - RM NORTH"/>
    <s v="Corporate team"/>
    <s v="CONG TY CO PHAN DAU TU THUONG MAI DICH VU VTH VIET NAM"/>
    <x v="1"/>
    <x v="0"/>
  </r>
  <r>
    <x v="3"/>
    <s v="VPBFC/CCTG-15701/2023"/>
    <x v="182"/>
    <x v="41"/>
    <n v="1000000000"/>
    <n v="368"/>
    <n v="0.1071"/>
    <s v="CONG TY CO PHAN TRUYEN THONG VA CONG NGHE BLUELINK"/>
    <s v="FE CREDIT"/>
    <s v="FE CREDIT - RM NORTH"/>
    <s v="Corporate team"/>
    <s v="CONG TY CO PHAN TRUYEN THONG VA CONG NGHE BLUELINK"/>
    <x v="5"/>
    <x v="0"/>
  </r>
  <r>
    <x v="3"/>
    <s v="VPBFC/CCTG-15800/2023"/>
    <x v="181"/>
    <x v="11"/>
    <n v="11075000000"/>
    <n v="185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685/2023"/>
    <x v="182"/>
    <x v="76"/>
    <n v="29034000000"/>
    <n v="186"/>
    <n v="9.9699999999999997E-2"/>
    <s v="CONG TY CO PHAN DAU TU REI"/>
    <s v="VPBANK"/>
    <s v="CMB MIEN BAC"/>
    <s v="Partnership - VPBank"/>
    <s v="CONG TY CO PHAN DAU TU REI"/>
    <x v="1"/>
    <x v="0"/>
  </r>
  <r>
    <x v="3"/>
    <s v="VPBFC/CCTG-15695/2023"/>
    <x v="179"/>
    <x v="62"/>
    <n v="7000000000"/>
    <n v="184"/>
    <n v="0.105"/>
    <s v="CONG TY CO PHAN THIENHA CORP"/>
    <s v="FE CREDIT"/>
    <s v="FE CREDIT - RM NORTH"/>
    <s v="Corporate team"/>
    <s v="CONG TY CO PHAN THIENHA CORP"/>
    <x v="1"/>
    <x v="0"/>
  </r>
  <r>
    <x v="3"/>
    <s v="VPBFC/CCTG-15896/2023"/>
    <x v="187"/>
    <x v="21"/>
    <n v="52535000000"/>
    <n v="185"/>
    <n v="9.74E-2"/>
    <s v="CONG TY CO PHAN DAU TU CFI"/>
    <s v="VPBANK"/>
    <s v="CMB MIEN BAC"/>
    <s v="Partnership - VPBank"/>
    <s v="CONG TY CO PHAN DAU TU CFI"/>
    <x v="1"/>
    <x v="0"/>
  </r>
  <r>
    <x v="3"/>
    <s v="VPBFC/CCTG-15293/2023"/>
    <x v="188"/>
    <x v="121"/>
    <n v="18763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2"/>
    <s v="VPBFC/TGCKH-4215/2023"/>
    <x v="182"/>
    <x v="128"/>
    <n v="19000000000"/>
    <n v="341"/>
    <n v="0.1075"/>
    <s v="CONG TY TNHH THUONG MAI VA DICH VU LONG HUNG"/>
    <s v="VPBANK"/>
    <s v="CMB Mien Nam"/>
    <s v="Partnership - VPBank"/>
    <s v="CONG TY TNHH THUONG MAI VA DICH VU LONG HUNG"/>
    <x v="10"/>
    <x v="0"/>
  </r>
  <r>
    <x v="2"/>
    <s v="VPBFC/TGCKH-4217/2023"/>
    <x v="182"/>
    <x v="26"/>
    <n v="32000000000"/>
    <n v="232"/>
    <n v="0.105"/>
    <s v="CONG TY TNHH THUONG MAI VA DICH VU LONG HUNG"/>
    <s v="VPBANK"/>
    <s v="CMB Mien Nam"/>
    <s v="Partnership - VPBank"/>
    <s v="CONG TY TNHH THUONG MAI VA DICH VU LONG HUNG"/>
    <x v="0"/>
    <x v="0"/>
  </r>
  <r>
    <x v="3"/>
    <s v="VPBFC/CCTG-15830/2023"/>
    <x v="186"/>
    <x v="32"/>
    <n v="13000000000"/>
    <n v="184"/>
    <n v="0.10249999999999999"/>
    <s v="CONG TY CO PHAN TONG CONG TY MAY BAC GIANG LGG"/>
    <s v="FE CREDIT"/>
    <s v="FE CREDIT - RM NORTH"/>
    <s v="Corporate team"/>
    <s v="CONG TY CO PHAN TONG CONG TY MAY BAC GIANG LGG"/>
    <x v="1"/>
    <x v="0"/>
  </r>
  <r>
    <x v="2"/>
    <s v="VPBFC/TGCKH-4213/2023"/>
    <x v="182"/>
    <x v="76"/>
    <n v="3000000000"/>
    <n v="186"/>
    <n v="0.105"/>
    <s v="CONG TY CANG CONTAINER TRUNG TAM SAI GON"/>
    <s v="FE CREDIT"/>
    <s v="FE CREDIT - RM SOUTH"/>
    <s v="Corporate team"/>
    <s v="CONG TY CANG CONTAINER TRUNG TAM SAI GON"/>
    <x v="1"/>
    <x v="0"/>
  </r>
  <r>
    <x v="3"/>
    <s v="VPBFC/CCTG-15717/2023"/>
    <x v="180"/>
    <x v="91"/>
    <n v="22123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307/2023"/>
    <x v="192"/>
    <x v="117"/>
    <n v="20029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323/2023"/>
    <x v="189"/>
    <x v="122"/>
    <n v="18752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324/2023"/>
    <x v="189"/>
    <x v="122"/>
    <n v="2052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943/2023"/>
    <x v="184"/>
    <x v="19"/>
    <n v="50000000000"/>
    <n v="184"/>
    <n v="0.1"/>
    <s v="CONG TY CO PHAN CONG NGHE TECHLAB"/>
    <s v="FE CREDIT"/>
    <s v="FE CREDIT - RM NORTH"/>
    <s v="Corporate team"/>
    <s v="CONG TY CO PHAN CONG NGHE TECHLAB"/>
    <x v="1"/>
    <x v="0"/>
  </r>
  <r>
    <x v="3"/>
    <s v="VPBFC/CCTG-15942/2023"/>
    <x v="184"/>
    <x v="19"/>
    <n v="50000000000"/>
    <n v="184"/>
    <n v="0.1"/>
    <s v="CONG TY CO PHAN CONG NGHE TECHLAB"/>
    <s v="FE CREDIT"/>
    <s v="FE CREDIT - RM NORTH"/>
    <s v="Corporate team"/>
    <s v="CONG TY CO PHAN CONG NGHE TECHLAB"/>
    <x v="1"/>
    <x v="0"/>
  </r>
  <r>
    <x v="3"/>
    <s v="VPBFC/CCTG-15867/2023"/>
    <x v="185"/>
    <x v="3"/>
    <n v="600000000"/>
    <n v="184"/>
    <n v="0.10249999999999999"/>
    <s v="CONG TY TNHH MOT THANH VIEN NANG LUONG AN VIET PHAT"/>
    <s v="FE CREDIT"/>
    <s v="FE CREDIT - RM SOUTH"/>
    <s v="Corporate team"/>
    <s v="CONG TY TNHH MOT THANH VIEN NANG LUONG AN VIET PHAT"/>
    <x v="1"/>
    <x v="0"/>
  </r>
  <r>
    <x v="3"/>
    <s v="VPBFC/CCTG-15868/2023"/>
    <x v="185"/>
    <x v="3"/>
    <n v="3525000000"/>
    <n v="184"/>
    <n v="0.10249999999999999"/>
    <s v="CONG TY TNHH MOT THANH VIEN NANG LUONG AN VIET PHAT"/>
    <s v="FE CREDIT"/>
    <s v="FE CREDIT - RM SOUTH"/>
    <s v="Corporate team"/>
    <s v="CONG TY TNHH MOT THANH VIEN NANG LUONG AN VIET PHAT"/>
    <x v="1"/>
    <x v="0"/>
  </r>
  <r>
    <x v="3"/>
    <s v="VPBFC/CCTG-15949/2023"/>
    <x v="183"/>
    <x v="33"/>
    <n v="11901000000"/>
    <n v="184"/>
    <n v="9.5000000000000001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898/2023"/>
    <x v="187"/>
    <x v="21"/>
    <n v="49946000000"/>
    <n v="185"/>
    <n v="9.74E-2"/>
    <s v="CONG TY CO PHAN DAU TU REI"/>
    <s v="VPBANK"/>
    <s v="CMB MIEN BAC"/>
    <s v="Partnership - VPBank"/>
    <s v="CONG TY CO PHAN DAU TU REI"/>
    <x v="1"/>
    <x v="0"/>
  </r>
  <r>
    <x v="3"/>
    <s v="VPBFC/CCTG-15897/2023"/>
    <x v="187"/>
    <x v="21"/>
    <n v="49282000000"/>
    <n v="185"/>
    <n v="9.74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921/2023"/>
    <x v="187"/>
    <x v="21"/>
    <n v="15000000000"/>
    <n v="185"/>
    <n v="0.10249999999999999"/>
    <s v="CONG TY CO PHAN BAO HIEM OPES"/>
    <s v="FE CREDIT"/>
    <s v="FE CREDIT - NBFI"/>
    <s v="Local FI team"/>
    <s v="CONG TY CO PHAN BAO HIEM OPES"/>
    <x v="1"/>
    <x v="0"/>
  </r>
  <r>
    <x v="3"/>
    <s v="VPBFC/CCTG-15779/2023"/>
    <x v="191"/>
    <x v="30"/>
    <n v="899000000"/>
    <n v="184"/>
    <n v="0.105"/>
    <s v="CONG TY CO PHAN HYUNDAI PHAM VAN DONG"/>
    <s v="FE CREDIT"/>
    <s v="FE CREDIT - RM NORTH"/>
    <s v="Corporate team"/>
    <s v="CONG TY CO PHAN HYUNDAI PHAM VAN DONG"/>
    <x v="1"/>
    <x v="0"/>
  </r>
  <r>
    <x v="3"/>
    <s v="VPBFC/CCTG-15714/2023"/>
    <x v="190"/>
    <x v="76"/>
    <n v="11925000000"/>
    <n v="185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725/2023"/>
    <x v="180"/>
    <x v="91"/>
    <n v="16895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939/2023"/>
    <x v="184"/>
    <x v="19"/>
    <n v="893000000"/>
    <n v="184"/>
    <n v="0.1"/>
    <s v="CONG TY CO PHAN NANG LUONG XANH PHU NINH"/>
    <s v="FE CREDIT"/>
    <s v="FE CREDIT - RM SOUTH"/>
    <s v="Corporate team"/>
    <s v="CONG TY CO PHAN NANG LUONG XANH PHU NINH"/>
    <x v="1"/>
    <x v="0"/>
  </r>
  <r>
    <x v="2"/>
    <s v="VPBFC/TGCKH-4247/2023"/>
    <x v="184"/>
    <x v="19"/>
    <n v="543000000"/>
    <n v="184"/>
    <n v="0.1"/>
    <s v="CONG TY CO PHAN NQ OTO TAY NINH"/>
    <s v="FE CREDIT"/>
    <s v="FE CREDIT - RM SOUTH"/>
    <s v="Corporate team"/>
    <s v="CONG TY CO PHAN NQ OTO TAY NINH"/>
    <x v="1"/>
    <x v="0"/>
  </r>
  <r>
    <x v="3"/>
    <s v="VPBFC/CCTG-15902/2023"/>
    <x v="187"/>
    <x v="21"/>
    <n v="11206000000"/>
    <n v="185"/>
    <n v="0.10249999999999999"/>
    <s v="CONG TY CO PHAN DICH VU TRUC TUYEN OC TA"/>
    <s v="VPBANK"/>
    <s v="SME Hong Ha"/>
    <s v="Partnership - VPBank"/>
    <s v="CONG TY CO PHAN DICH VU TRUC TUYEN OC TA"/>
    <x v="1"/>
    <x v="0"/>
  </r>
  <r>
    <x v="3"/>
    <s v="VPBFC/CCTG-15914/2023"/>
    <x v="187"/>
    <x v="21"/>
    <n v="16901000000"/>
    <n v="185"/>
    <n v="9.74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912/2023"/>
    <x v="187"/>
    <x v="72"/>
    <n v="18940000000"/>
    <n v="367"/>
    <n v="0.11"/>
    <s v="CONG TY CO PHAN DAU TU VA THUONG MAI DICH VU VIET MINH AN"/>
    <s v="VPBANK"/>
    <s v="SME Hong Ha"/>
    <s v="Partnership - VPBank"/>
    <s v="CONG TY CO PHAN DAU TU VA THUONG MAI DICH VU VIET MINH AN"/>
    <x v="5"/>
    <x v="0"/>
  </r>
  <r>
    <x v="3"/>
    <s v="VPBFC/CCTG-15823/2023"/>
    <x v="186"/>
    <x v="32"/>
    <n v="4400000000"/>
    <n v="184"/>
    <n v="0.10249999999999999"/>
    <s v="CONG TY CO PHAN VIEN THONG DAU TU VA THUONG MAI QUOC TE"/>
    <s v="FE CREDIT"/>
    <s v="FE CREDIT - RM NORTH"/>
    <s v="Corporate team"/>
    <s v="CONG TY CO PHAN VIEN THONG DAU TU VA THUONG MAI QUOC TE"/>
    <x v="1"/>
    <x v="0"/>
  </r>
  <r>
    <x v="3"/>
    <s v="VPBFC/CCTG-15789/2023"/>
    <x v="191"/>
    <x v="41"/>
    <n v="370000000"/>
    <n v="362"/>
    <n v="0.1075"/>
    <s v="CONG TY TNHH XUAT NHAP KHAU THEP BAC NAM"/>
    <s v="VPBANK"/>
    <s v="SME Ha Nam"/>
    <s v="Partnership - VPBank"/>
    <s v="CONG TY TNHH XUAT NHAP KHAU THEP BAC NAM"/>
    <x v="5"/>
    <x v="0"/>
  </r>
  <r>
    <x v="3"/>
    <s v="VPBFC/CCTG-15699/2023"/>
    <x v="182"/>
    <x v="76"/>
    <n v="13145000000"/>
    <n v="186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2"/>
    <s v="VPBFC/TGCKH-4224/2023"/>
    <x v="180"/>
    <x v="91"/>
    <n v="442000000"/>
    <n v="184"/>
    <n v="0.106"/>
    <s v="CONG TY CO PHAN NQ OTO TAY NINH"/>
    <s v="FE CREDIT"/>
    <s v="FE CREDIT - RM SOUTH"/>
    <s v="Corporate team"/>
    <s v="CONG TY CO PHAN NQ OTO TAY NINH"/>
    <x v="1"/>
    <x v="0"/>
  </r>
  <r>
    <x v="3"/>
    <s v="VPBFC/CCTG-15956/2023"/>
    <x v="184"/>
    <x v="22"/>
    <n v="860000000"/>
    <n v="238"/>
    <n v="0.1"/>
    <s v="CONG TY TNHH XUAT NHAP KHAU THEP BAC NAM"/>
    <s v="VPBANK"/>
    <s v="SME Ha Nam"/>
    <s v="Partnership - VPBank"/>
    <s v="CONG TY TNHH XUAT NHAP KHAU THEP BAC NAM"/>
    <x v="3"/>
    <x v="0"/>
  </r>
  <r>
    <x v="3"/>
    <s v="VPBFC/CCTG-15926/2023"/>
    <x v="187"/>
    <x v="21"/>
    <n v="10500000000"/>
    <n v="185"/>
    <n v="0.10249999999999999"/>
    <s v="CONG TY LIEN DOANH SAN XUAT THEP VINAUSTEEL"/>
    <s v="FE CREDIT"/>
    <s v="FE CREDIT - RM NORTH"/>
    <s v="Corporate team"/>
    <s v="CONG TY LIEN DOANH SAN XUAT THEP VINAUSTEEL"/>
    <x v="1"/>
    <x v="0"/>
  </r>
  <r>
    <x v="3"/>
    <s v="VPBFC/CCTG-15840/2023"/>
    <x v="185"/>
    <x v="3"/>
    <n v="7000000000"/>
    <n v="184"/>
    <n v="0.10249999999999999"/>
    <s v="CONG TY CO PHAN DUOC - THIET BI Y TE DA NANG"/>
    <s v="FE CREDIT"/>
    <s v="FE CREDIT - RM NORTH"/>
    <s v="Corporate team"/>
    <s v="CONG TY CO PHAN DUOC - THIET BI Y TE DA NANG"/>
    <x v="1"/>
    <x v="0"/>
  </r>
  <r>
    <x v="3"/>
    <s v="VPBFC/CCTG-15843/2023"/>
    <x v="185"/>
    <x v="3"/>
    <n v="5000000000"/>
    <n v="184"/>
    <n v="0.10249999999999999"/>
    <s v="CONG TY CO PHAN DUOC - THIET BI Y TE DA NANG"/>
    <s v="FE CREDIT"/>
    <s v="FE CREDIT - RM NORTH"/>
    <s v="Corporate team"/>
    <s v="CONG TY CO PHAN DUOC - THIET BI Y TE DA NANG"/>
    <x v="1"/>
    <x v="0"/>
  </r>
  <r>
    <x v="2"/>
    <s v="VPBFC/TGCKH-4222/2023"/>
    <x v="190"/>
    <x v="76"/>
    <n v="1101000000"/>
    <n v="185"/>
    <n v="0.106"/>
    <s v="CONG TY CO PHAN NQ OTO TAY NINH"/>
    <s v="FE CREDIT"/>
    <s v="FE CREDIT - RM SOUTH"/>
    <s v="Corporate team"/>
    <s v="CONG TY CO PHAN NQ OTO TAY NINH"/>
    <x v="1"/>
    <x v="0"/>
  </r>
  <r>
    <x v="3"/>
    <s v="VPBFC/CCTG-15788/2023"/>
    <x v="191"/>
    <x v="30"/>
    <n v="6000000000"/>
    <n v="184"/>
    <n v="0.105"/>
    <s v="CONG TY CO PHAN LIEN THANH"/>
    <s v="FE CREDIT"/>
    <s v="FE CREDIT - RM SOUTH"/>
    <s v="Corporate team"/>
    <s v="CONG TY CO PHAN LIEN THANH"/>
    <x v="1"/>
    <x v="0"/>
  </r>
  <r>
    <x v="3"/>
    <s v="VPBFC/CCTG-15689/2023"/>
    <x v="179"/>
    <x v="62"/>
    <n v="5000000000"/>
    <n v="184"/>
    <n v="0.105"/>
    <s v="CONG TY CO PHAN HANEL"/>
    <s v="FE CREDIT"/>
    <s v="FE CREDIT - RM NORTH"/>
    <s v="Corporate team"/>
    <s v="CONG TY CO PHAN HANEL"/>
    <x v="1"/>
    <x v="0"/>
  </r>
  <r>
    <x v="3"/>
    <s v="VPBFC/CCTG-15692/2023"/>
    <x v="179"/>
    <x v="62"/>
    <n v="5000000000"/>
    <n v="184"/>
    <n v="0.105"/>
    <s v="CONG TY CO PHAN HANEL"/>
    <s v="FE CREDIT"/>
    <s v="FE CREDIT - RM NORTH"/>
    <s v="Corporate team"/>
    <s v="CONG TY CO PHAN HANEL"/>
    <x v="1"/>
    <x v="0"/>
  </r>
  <r>
    <x v="3"/>
    <s v="VPBFC/CCTG-15815/2023"/>
    <x v="181"/>
    <x v="11"/>
    <n v="10381000000"/>
    <n v="185"/>
    <n v="0.105"/>
    <s v="CONG TY CO PHAN DICH VU TRUC TUYEN OC TA"/>
    <s v="VPBANK"/>
    <s v="SME Hong Ha"/>
    <s v="Partnership - VPBank"/>
    <s v="CONG TY CO PHAN DICH VU TRUC TUYEN OC TA"/>
    <x v="1"/>
    <x v="0"/>
  </r>
  <r>
    <x v="3"/>
    <s v="VPBFC/CCTG-15291/2023"/>
    <x v="188"/>
    <x v="121"/>
    <n v="16929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306/2023"/>
    <x v="192"/>
    <x v="117"/>
    <n v="12300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873/2023"/>
    <x v="185"/>
    <x v="3"/>
    <n v="11075000000"/>
    <n v="184"/>
    <n v="9.7500000000000003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295/2023"/>
    <x v="188"/>
    <x v="121"/>
    <n v="3000000000"/>
    <n v="366"/>
    <n v="0.11749999999999999"/>
    <s v="CONG TY CO PHAN SAN XUAT DIEN TU CONG NGHE CAO HANEL"/>
    <s v="FE CREDIT"/>
    <s v="FE CREDIT - RM NORTH"/>
    <s v="Corporate team"/>
    <s v="CONG TY CO PHAN SAN XUAT DIEN TU CONG NGHE CAO HANEL"/>
    <x v="8"/>
    <x v="0"/>
  </r>
  <r>
    <x v="3"/>
    <s v="VPBFC/CCTG-15910/2023"/>
    <x v="187"/>
    <x v="21"/>
    <n v="4500000000"/>
    <n v="185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719/2023"/>
    <x v="180"/>
    <x v="91"/>
    <n v="11897000000"/>
    <n v="184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673/2023"/>
    <x v="179"/>
    <x v="62"/>
    <n v="2182000000"/>
    <n v="184"/>
    <n v="0.105"/>
    <s v="CONG TY TNHH MOT THANH VIEN SON HA HUE"/>
    <s v="FE CREDIT"/>
    <s v="FE CREDIT - RM NORTH"/>
    <s v="Corporate team"/>
    <s v="CONG TY TNHH MOT THANH VIEN SON HA HUE"/>
    <x v="1"/>
    <x v="0"/>
  </r>
  <r>
    <x v="3"/>
    <s v="VPBFC/CCTG-15675/2023"/>
    <x v="179"/>
    <x v="62"/>
    <n v="2000000000"/>
    <n v="184"/>
    <n v="0.105"/>
    <s v="CONG TY CO PHAN CONG NGHIEP THUONG MAI SONG DA"/>
    <s v="FE CREDIT"/>
    <s v="FE CREDIT - RM NORTH"/>
    <s v="Corporate team"/>
    <s v="CONG TY CO PHAN CONG NGHIEP THUONG MAI SONG DA"/>
    <x v="1"/>
    <x v="0"/>
  </r>
  <r>
    <x v="3"/>
    <s v="VPBFC/CCTG-15676/2023"/>
    <x v="179"/>
    <x v="62"/>
    <n v="2000000000"/>
    <n v="184"/>
    <n v="0.105"/>
    <s v="CONG TY CO PHAN CONG NGHIEP THUONG MAI SONG DA"/>
    <s v="FE CREDIT"/>
    <s v="FE CREDIT - RM NORTH"/>
    <s v="Corporate team"/>
    <s v="CONG TY CO PHAN CONG NGHIEP THUONG MAI SONG DA"/>
    <x v="1"/>
    <x v="0"/>
  </r>
  <r>
    <x v="3"/>
    <s v="VPBFC/CCTG-15882/2023"/>
    <x v="185"/>
    <x v="3"/>
    <n v="1500000000"/>
    <n v="184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857/2023"/>
    <x v="185"/>
    <x v="3"/>
    <n v="10000000000"/>
    <n v="184"/>
    <n v="0.10249999999999999"/>
    <s v="CONG TY CO PHAN CHE TAO BOM HAI DUONG"/>
    <s v="FE CREDIT"/>
    <s v="FE CREDIT - RM NORTH"/>
    <s v="Corporate team"/>
    <s v="CONG TY CO PHAN CHE TAO BOM HAI DUONG"/>
    <x v="1"/>
    <x v="0"/>
  </r>
  <r>
    <x v="2"/>
    <s v="VPBFC/TGCKH-4246/2023"/>
    <x v="184"/>
    <x v="19"/>
    <n v="800000000"/>
    <n v="184"/>
    <n v="0.1"/>
    <s v="CONG TY CO PHAN TRO CHOI VEGA"/>
    <s v="FE CREDIT"/>
    <s v="FE CREDIT - RM NORTH"/>
    <s v="Corporate team"/>
    <s v="CONG TY CO PHAN TRO CHOI VEGA"/>
    <x v="1"/>
    <x v="0"/>
  </r>
  <r>
    <x v="3"/>
    <s v="VPBFC/CCTG-15844/2023"/>
    <x v="185"/>
    <x v="3"/>
    <n v="912000000"/>
    <n v="184"/>
    <n v="0.10249999999999999"/>
    <s v="CONG TY TRACH NHIEM HUU HAN TOAN THANG"/>
    <s v="FE CREDIT"/>
    <s v="FE CREDIT - RM NORTH"/>
    <s v="Corporate team"/>
    <s v="CONG TY TRACH NHIEM HUU HAN TOAN THANG"/>
    <x v="1"/>
    <x v="0"/>
  </r>
  <r>
    <x v="3"/>
    <s v="VPBFC/CCTG-15791/2023"/>
    <x v="191"/>
    <x v="30"/>
    <n v="20000000000"/>
    <n v="184"/>
    <n v="0.105"/>
    <s v="TONG CONG TY CO PHAN XUAT NHAP KHAU VA XAY DUNG VIET NAM"/>
    <s v="FE CREDIT"/>
    <s v="FE CREDIT - RM NORTH"/>
    <s v="Corporate team"/>
    <s v="TONG CONG TY CO PHAN XUAT NHAP KHAU VA XAY DUNG VIET NAM"/>
    <x v="1"/>
    <x v="0"/>
  </r>
  <r>
    <x v="3"/>
    <s v="VPBFC/CCTG-15814/2023"/>
    <x v="186"/>
    <x v="32"/>
    <n v="6000000000"/>
    <n v="184"/>
    <n v="0.10249999999999999"/>
    <s v="CONG TY CO PHAN CHE TAO DIEN CO HA NOI"/>
    <s v="FE CREDIT"/>
    <s v="FE CREDIT - RM NORTH"/>
    <s v="Corporate team"/>
    <s v="CONG TY CO PHAN CHE TAO DIEN CO HA NOI"/>
    <x v="1"/>
    <x v="0"/>
  </r>
  <r>
    <x v="3"/>
    <s v="VPBFC/CCTG-15728/2023"/>
    <x v="180"/>
    <x v="91"/>
    <n v="2100000000"/>
    <n v="184"/>
    <n v="0.105"/>
    <s v="CONG TY TNHH THE HE MOI VINH PHUC"/>
    <s v="FE CREDIT"/>
    <s v="FE CREDIT - RM NORTH"/>
    <s v="Corporate team"/>
    <s v="CONG TY TNHH THE HE MOI VINH PHUC"/>
    <x v="1"/>
    <x v="0"/>
  </r>
  <r>
    <x v="3"/>
    <s v="VPBFC/CCTG-15715/2023"/>
    <x v="190"/>
    <x v="76"/>
    <n v="951000000"/>
    <n v="185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678/2023"/>
    <x v="179"/>
    <x v="62"/>
    <n v="1500000000"/>
    <n v="184"/>
    <n v="0.105"/>
    <s v="CONG TY CO PHAN CHE TAO BOM HAI DUONG"/>
    <s v="FE CREDIT"/>
    <s v="FE CREDIT - RM NORTH"/>
    <s v="Corporate team"/>
    <s v="CONG TY CO PHAN CHE TAO BOM HAI DUONG"/>
    <x v="1"/>
    <x v="0"/>
  </r>
  <r>
    <x v="3"/>
    <s v="VPBFC/CCTG-15694/2023"/>
    <x v="179"/>
    <x v="70"/>
    <n v="315000000"/>
    <n v="362"/>
    <n v="0.1075"/>
    <s v="CONG TY TNHH XUAT NHAP KHAU THEP BAC NAM"/>
    <s v="VPBANK"/>
    <s v="SME Ha Nam"/>
    <s v="Partnership - VPBank"/>
    <s v="CONG TY TNHH XUAT NHAP KHAU THEP BAC NAM"/>
    <x v="5"/>
    <x v="0"/>
  </r>
  <r>
    <x v="3"/>
    <s v="VPBFC/CCTG-15693/2023"/>
    <x v="179"/>
    <x v="70"/>
    <n v="400000000"/>
    <n v="362"/>
    <n v="0.1075"/>
    <s v="CONG TY TNHH XUAT NHAP KHAU THEP BAC NAM"/>
    <s v="VPBANK"/>
    <s v="SME Ha Nam"/>
    <s v="Partnership - VPBank"/>
    <s v="CONG TY TNHH XUAT NHAP KHAU THEP BAC NAM"/>
    <x v="5"/>
    <x v="0"/>
  </r>
  <r>
    <x v="3"/>
    <s v="VPBFC/CCTG-15858/2023"/>
    <x v="185"/>
    <x v="69"/>
    <n v="18700000000"/>
    <n v="366"/>
    <n v="0.11"/>
    <s v="CONG TY TNHH KATE VIET NAM"/>
    <s v="VPBANK"/>
    <s v="SME Hoi so"/>
    <s v="Partnership - VPBank"/>
    <s v="CONG TY TNHH KATE VIET NAM"/>
    <x v="5"/>
    <x v="0"/>
  </r>
  <r>
    <x v="3"/>
    <s v="VPBFC/CCTG-15940/2023"/>
    <x v="184"/>
    <x v="19"/>
    <n v="1200000000"/>
    <n v="184"/>
    <n v="0.1"/>
    <s v="CONG TY CO PHAN CONG NGHE VIET AN"/>
    <s v="FE CREDIT"/>
    <s v="FE CREDIT - RM SOUTH"/>
    <s v="Corporate team"/>
    <s v="CONG TY CO PHAN CONG NGHE VIET AN"/>
    <x v="1"/>
    <x v="0"/>
  </r>
  <r>
    <x v="3"/>
    <s v="VPBFC/CCTG-15951/2023"/>
    <x v="183"/>
    <x v="33"/>
    <n v="11901000000"/>
    <n v="184"/>
    <n v="9.5000000000000001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962/2023"/>
    <x v="183"/>
    <x v="33"/>
    <n v="5011000000"/>
    <n v="184"/>
    <n v="9.5000000000000001E-2"/>
    <s v="CONG TY CO PHAN DICH VU TRUC TUYEN OC TA"/>
    <s v="VPBANK"/>
    <s v="SME Hong Ha"/>
    <s v="Partnership - VPBank"/>
    <s v="CONG TY CO PHAN DICH VU TRUC TUYEN OC TA"/>
    <x v="1"/>
    <x v="0"/>
  </r>
  <r>
    <x v="3"/>
    <s v="VPBFC/CCTG-15820/2023"/>
    <x v="186"/>
    <x v="32"/>
    <n v="38481000000"/>
    <n v="184"/>
    <n v="9.7500000000000003E-2"/>
    <s v="CONG TY CO PHAN CONG NGHE VA DICH VU HLS"/>
    <s v="VPBANK"/>
    <s v="CMB MIEN BAC"/>
    <s v="Partnership - VPBank"/>
    <s v="CONG TY CO PHAN CONG NGHE VA DICH VU HLS"/>
    <x v="1"/>
    <x v="0"/>
  </r>
  <r>
    <x v="2"/>
    <s v="VPBFC/TGCKH-4220/2023"/>
    <x v="180"/>
    <x v="91"/>
    <n v="2000000000"/>
    <n v="184"/>
    <n v="0.105"/>
    <s v="CONG TY CO PHAN TRO CHOI VEGA"/>
    <s v="FE CREDIT"/>
    <s v="FE CREDIT - RM NORTH"/>
    <s v="Corporate team"/>
    <s v="CONG TY CO PHAN TRO CHOI VEGA"/>
    <x v="1"/>
    <x v="0"/>
  </r>
  <r>
    <x v="3"/>
    <s v="VPBFC/CCTG-15874/2023"/>
    <x v="185"/>
    <x v="3"/>
    <n v="3006000000"/>
    <n v="184"/>
    <n v="0.10249999999999999"/>
    <s v="CONG TY CO PHAN DICH VU TRUC TUYEN OC TA"/>
    <s v="VPBANK"/>
    <s v="SME Hong Ha"/>
    <s v="Partnership - VPBank"/>
    <s v="CONG TY CO PHAN DICH VU TRUC TUYEN OC TA"/>
    <x v="1"/>
    <x v="0"/>
  </r>
  <r>
    <x v="3"/>
    <s v="VPBFC/CCTG-15309/2023"/>
    <x v="192"/>
    <x v="117"/>
    <n v="20958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948/2023"/>
    <x v="183"/>
    <x v="33"/>
    <n v="11901000000"/>
    <n v="184"/>
    <n v="9.5000000000000001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821/2023"/>
    <x v="186"/>
    <x v="124"/>
    <n v="17950000000"/>
    <n v="366"/>
    <n v="0.11"/>
    <s v="CONG TY TNHH DAU TU THUONG MAI VA DICH VU TRAN LE"/>
    <s v="VPBANK"/>
    <s v="SME Hoi so"/>
    <s v="Partnership - VPBank"/>
    <s v="CONG TY TNHH DAU TU THUONG MAI VA DICH VU TRAN LE"/>
    <x v="5"/>
    <x v="0"/>
  </r>
  <r>
    <x v="2"/>
    <s v="VPBFC/TGCKH-4235/2023"/>
    <x v="186"/>
    <x v="32"/>
    <n v="5000000000"/>
    <n v="184"/>
    <n v="0.10249999999999999"/>
    <s v="CONG TY TNHH DP WORLD VIETNAM"/>
    <s v="FE CREDIT"/>
    <s v="FE CREDIT - RM SOUTH"/>
    <s v="Corporate team"/>
    <s v="CONG TY TNHH DP WORLD VIETNAM"/>
    <x v="1"/>
    <x v="0"/>
  </r>
  <r>
    <x v="3"/>
    <s v="VPBFC/CCTG-15679/2023"/>
    <x v="179"/>
    <x v="62"/>
    <n v="19875000000"/>
    <n v="184"/>
    <n v="0.105"/>
    <s v="CONG TY CO PHAN DAU TU REI"/>
    <s v="VPBANK"/>
    <s v="CMB MIEN BAC"/>
    <s v="Partnership - VPBank"/>
    <s v="CONG TY CO PHAN DAU TU REI"/>
    <x v="1"/>
    <x v="0"/>
  </r>
  <r>
    <x v="3"/>
    <s v="VPBFC/CCTG-15765/2023"/>
    <x v="191"/>
    <x v="30"/>
    <n v="49915000000"/>
    <n v="184"/>
    <n v="9.9699999999999997E-2"/>
    <s v="CONG TY CO PHAN DAU TU REI"/>
    <s v="VPBANK"/>
    <s v="CMB MIEN BAC"/>
    <s v="Partnership - VPBank"/>
    <s v="CONG TY CO PHAN DAU TU REI"/>
    <x v="1"/>
    <x v="0"/>
  </r>
  <r>
    <x v="2"/>
    <s v="VPBFC/TGCKH-4216/2023"/>
    <x v="182"/>
    <x v="26"/>
    <n v="3000000000"/>
    <n v="232"/>
    <n v="0.105"/>
    <s v="CONG TY TNHH THUONG MAI VA DICH VU LONG HUNG"/>
    <s v="VPBANK"/>
    <s v="CMB Mien Nam"/>
    <s v="Partnership - VPBank"/>
    <s v="CONG TY TNHH THUONG MAI VA DICH VU LONG HUNG"/>
    <x v="0"/>
    <x v="0"/>
  </r>
  <r>
    <x v="3"/>
    <s v="VPBFC/CCTG-15889/2023"/>
    <x v="169"/>
    <x v="21"/>
    <n v="11901000000"/>
    <n v="186"/>
    <n v="9.74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957/2023"/>
    <x v="183"/>
    <x v="119"/>
    <n v="4000000000"/>
    <n v="366"/>
    <n v="0.10249999999999999"/>
    <s v="CONG TY TNHH NHUA H&amp;D"/>
    <s v="VPBANK"/>
    <s v="SME Hai Phong"/>
    <s v="Partnership - VPBank"/>
    <s v="CONG TY TNHH NHUA H&amp;D"/>
    <x v="5"/>
    <x v="0"/>
  </r>
  <r>
    <x v="3"/>
    <s v="VPBFC/CCTG-15977/2023"/>
    <x v="193"/>
    <x v="34"/>
    <n v="11219000000"/>
    <n v="185"/>
    <n v="9.5000000000000001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718/2023"/>
    <x v="180"/>
    <x v="91"/>
    <n v="34289000000"/>
    <n v="184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3"/>
    <s v="VPBFC/CCTG-15722/2023"/>
    <x v="190"/>
    <x v="76"/>
    <n v="4700000000"/>
    <n v="185"/>
    <n v="0.105"/>
    <s v="CONG TY TNHH MOT THANH VIEN SON HA HUE"/>
    <s v="FE CREDIT"/>
    <s v="FE CREDIT - RM NORTH"/>
    <s v="Corporate team"/>
    <s v="CONG TY TNHH MOT THANH VIEN SON HA HUE"/>
    <x v="1"/>
    <x v="0"/>
  </r>
  <r>
    <x v="3"/>
    <s v="VPBFC/CCTG-15724/2023"/>
    <x v="190"/>
    <x v="76"/>
    <n v="400000000"/>
    <n v="185"/>
    <n v="0.105"/>
    <s v="CONG TY TNHH MOT THANH VIEN SON HA THANG BINH"/>
    <s v="FE CREDIT"/>
    <s v="FE CREDIT - RM NORTH"/>
    <s v="Corporate team"/>
    <s v="CONG TY TNHH MOT THANH VIEN SON HA THANG BINH"/>
    <x v="1"/>
    <x v="0"/>
  </r>
  <r>
    <x v="3"/>
    <s v="VPBFC/CCTG-15778/2023"/>
    <x v="175"/>
    <x v="39"/>
    <n v="2700000000"/>
    <n v="277"/>
    <n v="0.1075"/>
    <s v="QUY DAU TU TRAI PHIEU FIDES VN"/>
    <s v="FE CREDIT"/>
    <s v="FE CREDIT - NBFI"/>
    <s v="Local FI team"/>
    <s v="QUY DAU TU TRAI PHIEU FIDES VN"/>
    <x v="2"/>
    <x v="0"/>
  </r>
  <r>
    <x v="3"/>
    <s v="VPBFC/CCTG-15547/2023"/>
    <x v="173"/>
    <x v="112"/>
    <n v="11119000000"/>
    <n v="366"/>
    <n v="0.1125"/>
    <s v="CONG TY CO PHAN CONG NGHE VA DICH VU IMEDIA"/>
    <s v="VPBANK"/>
    <s v="CMB MIEN BAC"/>
    <s v="Partnership - VPBank"/>
    <s v="CONG TY CO PHAN CONG NGHE VA DICH VU IMEDIA"/>
    <x v="10"/>
    <x v="0"/>
  </r>
  <r>
    <x v="2"/>
    <s v="VPBFC/TGCKH-4249/2023"/>
    <x v="183"/>
    <x v="33"/>
    <n v="353000000"/>
    <n v="184"/>
    <n v="9.5000000000000001E-2"/>
    <s v="CONG TY TNHH NGUYEN QUANG SAI GON OTO"/>
    <s v="FE CREDIT"/>
    <s v="FE CREDIT - RM SOUTH"/>
    <s v="Corporate team"/>
    <s v="CONG TY TNHH NGUYEN QUANG SAI GON OTO"/>
    <x v="1"/>
    <x v="0"/>
  </r>
  <r>
    <x v="3"/>
    <s v="VPBFC/CCTG-15920/2023"/>
    <x v="194"/>
    <x v="24"/>
    <n v="49541000000"/>
    <n v="184"/>
    <n v="9.520000000000000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825/2023"/>
    <x v="195"/>
    <x v="10"/>
    <n v="1542000000"/>
    <n v="184"/>
    <n v="0.10249999999999999"/>
    <s v="CONG TY TRACH NHIEM HUU HAN TOAN THANG"/>
    <s v="FE CREDIT"/>
    <s v="FE CREDIT - RM NORTH"/>
    <s v="Corporate team"/>
    <s v="CONG TY TRACH NHIEM HUU HAN TOAN THANG"/>
    <x v="1"/>
    <x v="0"/>
  </r>
  <r>
    <x v="3"/>
    <s v="VPBFC/CCTG-15983/2023"/>
    <x v="196"/>
    <x v="129"/>
    <n v="580000000"/>
    <n v="368"/>
    <n v="0.10249999999999999"/>
    <s v="CONG TY TNHH AN PHU LINH"/>
    <s v="FE CREDIT"/>
    <s v="FE CREDIT - RM NORTH"/>
    <s v="Corporate team"/>
    <s v="CONG TY TNHH AN PHU LINH"/>
    <x v="5"/>
    <x v="0"/>
  </r>
  <r>
    <x v="3"/>
    <s v="VPBFC/CCTG-15991/2023"/>
    <x v="193"/>
    <x v="34"/>
    <n v="7000000000"/>
    <n v="185"/>
    <n v="9.5000000000000001E-2"/>
    <s v="CONG TY CO PHAN CHE TAO DIEN CO HA NOI"/>
    <s v="FE CREDIT"/>
    <s v="FE CREDIT - RM NORTH"/>
    <s v="Corporate team"/>
    <s v="CONG TY CO PHAN CHE TAO DIEN CO HA NOI"/>
    <x v="1"/>
    <x v="0"/>
  </r>
  <r>
    <x v="3"/>
    <s v="VPBFC/CCTG-15829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860/2023"/>
    <x v="195"/>
    <x v="10"/>
    <n v="1750000000"/>
    <n v="184"/>
    <n v="0.10249999999999999"/>
    <s v="CONG TY CO PHAN ZESE VIET NAM"/>
    <s v="FE CREDIT"/>
    <s v="FE CREDIT - RM NORTH"/>
    <s v="Corporate team"/>
    <s v="CONG TY CO PHAN ZESE VIET NAM"/>
    <x v="1"/>
    <x v="0"/>
  </r>
  <r>
    <x v="2"/>
    <s v="VPBFC/TGCKH-4238/2023"/>
    <x v="169"/>
    <x v="21"/>
    <n v="500000000"/>
    <n v="186"/>
    <n v="0.10249999999999999"/>
    <s v="CONG TY CO PHAN TRO CHOI VEGA"/>
    <s v="FE CREDIT"/>
    <s v="FE CREDIT - RM NORTH"/>
    <s v="Corporate team"/>
    <s v="CONG TY CO PHAN TRO CHOI VEGA"/>
    <x v="1"/>
    <x v="0"/>
  </r>
  <r>
    <x v="3"/>
    <s v="VPBFC/CCTG-15963/2023"/>
    <x v="193"/>
    <x v="34"/>
    <n v="3800000000"/>
    <n v="185"/>
    <n v="9.5000000000000001E-2"/>
    <s v="CONG TY CO PHAN HOANG LONG HL610"/>
    <s v="VPBANK"/>
    <s v="SME Hong Ha"/>
    <s v="Partnership - VPBank"/>
    <s v="CONG TY CO PHAN HOANG LONG HL610"/>
    <x v="1"/>
    <x v="0"/>
  </r>
  <r>
    <x v="3"/>
    <s v="VPBFC/CCTG-15969/2023"/>
    <x v="196"/>
    <x v="129"/>
    <n v="6750000000"/>
    <n v="368"/>
    <n v="0.10249999999999999"/>
    <s v="CONG TY CO PHAN PGG VIET NAM"/>
    <s v="VPBANK"/>
    <s v="SME Van Quan"/>
    <s v="Partnership - VPBank"/>
    <s v="CONG TY CO PHAN PGG VIET NAM"/>
    <x v="5"/>
    <x v="0"/>
  </r>
  <r>
    <x v="3"/>
    <s v="VPBFC/CCTG-15959/2023"/>
    <x v="196"/>
    <x v="34"/>
    <n v="1102000000"/>
    <n v="186"/>
    <n v="9.5000000000000001E-2"/>
    <s v="CONG TY TRACH NHIEM HUU HAN TOAN THANG"/>
    <s v="VPBANK"/>
    <s v="SME Hai Duong"/>
    <s v="Partnership - VPBank"/>
    <s v="CONG TY TRACH NHIEM HUU HAN TOAN THANG"/>
    <x v="1"/>
    <x v="0"/>
  </r>
  <r>
    <x v="2"/>
    <s v="VPBFC/TGCKH-4259/2023"/>
    <x v="193"/>
    <x v="34"/>
    <n v="1000000000"/>
    <n v="185"/>
    <n v="9.5000000000000001E-2"/>
    <s v="CONG TY CO PHAN TRO CHOI VEGA"/>
    <s v="FE CREDIT"/>
    <s v="FE CREDIT - RM NORTH"/>
    <s v="Corporate team"/>
    <s v="CONG TY CO PHAN TRO CHOI VEGA"/>
    <x v="1"/>
    <x v="0"/>
  </r>
  <r>
    <x v="3"/>
    <s v="VPBFC/CCTG-15973/2023"/>
    <x v="193"/>
    <x v="34"/>
    <n v="11224000000"/>
    <n v="185"/>
    <n v="9.5000000000000001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683/2023"/>
    <x v="182"/>
    <x v="76"/>
    <n v="3990000000"/>
    <n v="186"/>
    <n v="0.105"/>
    <s v="CONG TY CO PHAN CHE TAO BOM HAI DUONG"/>
    <s v="FE CREDIT"/>
    <s v="FE CREDIT - RM NORTH"/>
    <s v="Corporate team"/>
    <s v="CONG TY CO PHAN CHE TAO BOM HAI DUONG"/>
    <x v="1"/>
    <x v="0"/>
  </r>
  <r>
    <x v="3"/>
    <s v="VPBFC/CCTG-15711/2023"/>
    <x v="182"/>
    <x v="76"/>
    <n v="10000000000"/>
    <n v="186"/>
    <n v="0.105"/>
    <s v="CONG TY CO PHAN CHE TAO DIEN CO HA NOI"/>
    <s v="FE CREDIT"/>
    <s v="FE CREDIT - RM NORTH"/>
    <s v="Corporate team"/>
    <s v="CONG TY CO PHAN CHE TAO DIEN CO HA NOI"/>
    <x v="1"/>
    <x v="0"/>
  </r>
  <r>
    <x v="3"/>
    <s v="VPBFC/CCTG-15516/2023"/>
    <x v="178"/>
    <x v="52"/>
    <n v="5561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964/2023"/>
    <x v="193"/>
    <x v="129"/>
    <n v="22900000000"/>
    <n v="367"/>
    <n v="0.10249999999999999"/>
    <s v="CONG TY TNHH CONG NGHE VA DICH VU HUY TRUNG"/>
    <s v="VPBANK"/>
    <s v="SME Hoi so"/>
    <s v="Partnership - VPBank"/>
    <s v="CONG TY TNHH CONG NGHE VA DICH VU HUY TRUNG"/>
    <x v="5"/>
    <x v="0"/>
  </r>
  <r>
    <x v="3"/>
    <s v="VPBFC/CCTG-16244/2023"/>
    <x v="197"/>
    <x v="99"/>
    <n v="5680000000"/>
    <n v="182"/>
    <n v="7.0000000000000007E-2"/>
    <s v="CONG TY CO PHAN TAP DOAN DST VIET NAM"/>
    <s v="VPBANK"/>
    <s v="SME Dong Do"/>
    <s v="Partnership - VPBank"/>
    <s v="CONG TY CO PHAN TAP DOAN DST VIET NAM"/>
    <x v="0"/>
    <x v="0"/>
  </r>
  <r>
    <x v="3"/>
    <s v="VPBFC/CCTG-15682/2023"/>
    <x v="179"/>
    <x v="62"/>
    <n v="3024000000"/>
    <n v="184"/>
    <n v="0.105"/>
    <s v="CONG TY CO PHAN CONG NGHE VA DICH VU HLS"/>
    <s v="VPBANK"/>
    <s v="CMB MIEN BAC"/>
    <s v="Partnership - VPBank"/>
    <s v="CONG TY CO PHAN CONG NGHE VA DICH VU HLS"/>
    <x v="1"/>
    <x v="0"/>
  </r>
  <r>
    <x v="3"/>
    <s v="VPBFC/CCTG-15746/2023"/>
    <x v="180"/>
    <x v="91"/>
    <n v="1725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47/2023"/>
    <x v="180"/>
    <x v="91"/>
    <n v="1178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02/2023"/>
    <x v="190"/>
    <x v="76"/>
    <n v="1768000000"/>
    <n v="185"/>
    <n v="0.105"/>
    <s v="CONG TY TRACH NHIEM HUU HAN TOAN THANG"/>
    <s v="FE CREDIT"/>
    <s v="FE CREDIT - RM NORTH"/>
    <s v="Corporate team"/>
    <s v="CONG TY TRACH NHIEM HUU HAN TOAN THANG"/>
    <x v="1"/>
    <x v="0"/>
  </r>
  <r>
    <x v="2"/>
    <s v="VPBFC/TGCKH-4239/2023"/>
    <x v="169"/>
    <x v="21"/>
    <n v="984000000"/>
    <n v="186"/>
    <n v="0.10249999999999999"/>
    <s v="CONG TY CO PHAN NQ OTO TAY NINH"/>
    <s v="FE CREDIT"/>
    <s v="FE CREDIT - RM SOUTH"/>
    <s v="Corporate team"/>
    <s v="CONG TY CO PHAN NQ OTO TAY NINH"/>
    <x v="1"/>
    <x v="0"/>
  </r>
  <r>
    <x v="3"/>
    <s v="VPBFC/CCTG-15917/2023"/>
    <x v="194"/>
    <x v="24"/>
    <n v="49532000000"/>
    <n v="184"/>
    <n v="9.5200000000000007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916/2023"/>
    <x v="194"/>
    <x v="24"/>
    <n v="49523000000"/>
    <n v="184"/>
    <n v="9.5200000000000007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915/2023"/>
    <x v="194"/>
    <x v="24"/>
    <n v="49537000000"/>
    <n v="184"/>
    <n v="9.5200000000000007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6238/2023"/>
    <x v="197"/>
    <x v="99"/>
    <n v="353000000"/>
    <n v="182"/>
    <n v="7.0000000000000007E-2"/>
    <s v="CONG TY TRACH NHIEM HUU HAN TOAN THANG"/>
    <s v="VPBANK"/>
    <s v="SME Hai Duong"/>
    <s v="Partnership - VPBank"/>
    <s v="CONG TY TRACH NHIEM HUU HAN TOAN THANG"/>
    <x v="0"/>
    <x v="0"/>
  </r>
  <r>
    <x v="3"/>
    <s v="VPBFC/CCTG-15836/2023"/>
    <x v="195"/>
    <x v="10"/>
    <n v="50000000000"/>
    <n v="184"/>
    <n v="9.7500000000000003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447/2023"/>
    <x v="198"/>
    <x v="130"/>
    <n v="20000000000"/>
    <n v="366"/>
    <n v="0.115"/>
    <s v="CONG TY CO PHAN THE GIOI SO TRAN ANH"/>
    <s v="FE CREDIT"/>
    <s v="FE CREDIT - RM SOUTH"/>
    <s v="Corporate team"/>
    <s v="CONG TY CO PHAN THE GIOI SO TRAN ANH"/>
    <x v="10"/>
    <x v="0"/>
  </r>
  <r>
    <x v="3"/>
    <s v="VPBFC/CCTG-15931/2023"/>
    <x v="194"/>
    <x v="24"/>
    <n v="165000000000"/>
    <n v="184"/>
    <n v="9.520000000000000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856/2023"/>
    <x v="195"/>
    <x v="10"/>
    <n v="400000000"/>
    <n v="184"/>
    <n v="0.10249999999999999"/>
    <s v="CONG TY CP DAU TU VA KINH DOANH DICH VU RAINBOW"/>
    <s v="FE CREDIT"/>
    <s v="FE CREDIT - RM NORTH"/>
    <s v="Corporate team"/>
    <s v="CONG TY CP DAU TU VA KINH DOANH DICH VU RAINBOW"/>
    <x v="1"/>
    <x v="0"/>
  </r>
  <r>
    <x v="3"/>
    <s v="VPBFC/CCTG-15979/2023"/>
    <x v="193"/>
    <x v="34"/>
    <n v="7500000000"/>
    <n v="185"/>
    <n v="9.5000000000000001E-2"/>
    <s v="CONG TY LIEN DOANH SAN XUAT THEP VINAUSTEEL"/>
    <s v="FE CREDIT"/>
    <s v="FE CREDIT - RM NORTH"/>
    <s v="Corporate team"/>
    <s v="CONG TY LIEN DOANH SAN XUAT THEP VINAUSTEEL"/>
    <x v="1"/>
    <x v="0"/>
  </r>
  <r>
    <x v="3"/>
    <s v="VPBFC/CCTG-15761/2023"/>
    <x v="191"/>
    <x v="30"/>
    <n v="1326000000"/>
    <n v="184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440/2023"/>
    <x v="198"/>
    <x v="130"/>
    <n v="5606000000"/>
    <n v="366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448/2023"/>
    <x v="198"/>
    <x v="130"/>
    <n v="4698000000"/>
    <n v="366"/>
    <n v="0.115"/>
    <s v="CONG TY CO PHAN DAU TU REI"/>
    <s v="FE CREDIT"/>
    <s v="FE CREDIT - RM NORTH"/>
    <s v="Corporate team"/>
    <s v="CONG TY CO PHAN DAU TU REI"/>
    <x v="10"/>
    <x v="0"/>
  </r>
  <r>
    <x v="3"/>
    <s v="VPBFC/CCTG-15967/2023"/>
    <x v="196"/>
    <x v="129"/>
    <n v="18500000000"/>
    <n v="368"/>
    <n v="0.10249999999999999"/>
    <s v="CONG TY CO PHAN DAU TU THUONG MAI DICH VU LDT"/>
    <s v="VPBANK"/>
    <s v="CMB MIEN BAC"/>
    <s v="Partnership - VPBank"/>
    <s v="CONG TY CO PHAN DAU TU THUONG MAI DICH VU LDT"/>
    <x v="5"/>
    <x v="0"/>
  </r>
  <r>
    <x v="2"/>
    <s v="VPBFC/TGCKH-4252/2023"/>
    <x v="196"/>
    <x v="34"/>
    <n v="353000000"/>
    <n v="186"/>
    <n v="9.5000000000000001E-2"/>
    <s v="CONG TY CO PHAN NQ OTO TAY NINH"/>
    <s v="FE CREDIT"/>
    <s v="FE CREDIT - RM SOUTH"/>
    <s v="Corporate team"/>
    <s v="CONG TY CO PHAN NQ OTO TAY NINH"/>
    <x v="1"/>
    <x v="0"/>
  </r>
  <r>
    <x v="3"/>
    <s v="VPBFC/CCTG-15835/2023"/>
    <x v="195"/>
    <x v="10"/>
    <n v="32030000000"/>
    <n v="184"/>
    <n v="9.7500000000000003E-2"/>
    <s v="CONG TY CO PHAN DAU TU CFI"/>
    <s v="VPBANK"/>
    <s v="CMB MIEN BAC"/>
    <s v="Partnership - VPBank"/>
    <s v="CONG TY CO PHAN DAU TU CFI"/>
    <x v="1"/>
    <x v="0"/>
  </r>
  <r>
    <x v="3"/>
    <s v="VPBFC/CCTG-15982/2023"/>
    <x v="193"/>
    <x v="34"/>
    <n v="353000000"/>
    <n v="185"/>
    <n v="9.5000000000000001E-2"/>
    <s v="CONG TY TRACH NHIEM HUU HAN TOAN THANG"/>
    <s v="VPBANK"/>
    <s v="SME Hai Duong"/>
    <s v="Partnership - VPBank"/>
    <s v="CONG TY TRACH NHIEM HUU HAN TOAN THANG"/>
    <x v="1"/>
    <x v="0"/>
  </r>
  <r>
    <x v="2"/>
    <s v="VPBFC/TGCKH-4212/2023"/>
    <x v="179"/>
    <x v="62"/>
    <n v="1392000000"/>
    <n v="184"/>
    <n v="0.106"/>
    <s v="CONG TY CO PHAN NQ OTO TAY NINH"/>
    <s v="FE CREDIT"/>
    <s v="FE CREDIT - RM SOUTH"/>
    <s v="Corporate team"/>
    <s v="CONG TY CO PHAN NQ OTO TAY NINH"/>
    <x v="1"/>
    <x v="0"/>
  </r>
  <r>
    <x v="3"/>
    <s v="VPBFC/CCTG-15819/2023"/>
    <x v="186"/>
    <x v="32"/>
    <n v="2000000000"/>
    <n v="184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517/2023"/>
    <x v="178"/>
    <x v="52"/>
    <n v="10142000000"/>
    <n v="366"/>
    <n v="0.115"/>
    <s v="CONG TY CO PHAN CONG NGHE VA DICH VU IMEDIA"/>
    <s v="VPBANK"/>
    <s v="CMB MIEN BAC"/>
    <s v="Partnership - VPBank"/>
    <s v="CONG TY CO PHAN CONG NGHE VA DICH VU IMEDIA"/>
    <x v="10"/>
    <x v="0"/>
  </r>
  <r>
    <x v="3"/>
    <s v="VPBFC/CCTG-15869/2023"/>
    <x v="169"/>
    <x v="72"/>
    <n v="19940000000"/>
    <n v="368"/>
    <n v="0.11"/>
    <s v="CONG TY CO PHAN DAU TU VA THUONG MAI DICH VU VIET MINH AN"/>
    <s v="FE CREDIT"/>
    <s v="FE CREDIT - RM NORTH"/>
    <s v="Corporate team"/>
    <s v="CONG TY CO PHAN DAU TU VA THUONG MAI DICH VU VIET MINH AN"/>
    <x v="5"/>
    <x v="0"/>
  </r>
  <r>
    <x v="3"/>
    <s v="VPBFC/CCTG-15933/2023"/>
    <x v="194"/>
    <x v="24"/>
    <n v="11075000000"/>
    <n v="184"/>
    <n v="9.520000000000000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863/2023"/>
    <x v="195"/>
    <x v="10"/>
    <n v="10000000000"/>
    <n v="184"/>
    <n v="0.10249999999999999"/>
    <s v="CONG TY CO PHAN TAP DOAN GOLDEN GATE"/>
    <s v="FE CREDIT"/>
    <s v="FE CREDIT - RM NORTH"/>
    <s v="Corporate team"/>
    <s v="CONG TY CO PHAN TAP DOAN GOLDEN GATE"/>
    <x v="1"/>
    <x v="0"/>
  </r>
  <r>
    <x v="3"/>
    <s v="VPBFC/CCTG-15864/2023"/>
    <x v="195"/>
    <x v="10"/>
    <n v="10000000000"/>
    <n v="184"/>
    <n v="0.10249999999999999"/>
    <s v="CONG TY CO PHAN TAP DOAN GOLDEN GATE"/>
    <s v="FE CREDIT"/>
    <s v="FE CREDIT - RM NORTH"/>
    <s v="Corporate team"/>
    <s v="CONG TY CO PHAN TAP DOAN GOLDEN GATE"/>
    <x v="1"/>
    <x v="0"/>
  </r>
  <r>
    <x v="3"/>
    <s v="VPBFC/CCTG-15866/2023"/>
    <x v="195"/>
    <x v="10"/>
    <n v="10000000000"/>
    <n v="184"/>
    <n v="0.10249999999999999"/>
    <s v="CONG TY CO PHAN TAP DOAN GOLDEN GATE"/>
    <s v="FE CREDIT"/>
    <s v="FE CREDIT - RM NORTH"/>
    <s v="Corporate team"/>
    <s v="CONG TY CO PHAN TAP DOAN GOLDEN GATE"/>
    <x v="1"/>
    <x v="0"/>
  </r>
  <r>
    <x v="3"/>
    <s v="VPBFC/CCTG-15865/2023"/>
    <x v="195"/>
    <x v="10"/>
    <n v="10000000000"/>
    <n v="184"/>
    <n v="0.10249999999999999"/>
    <s v="CONG TY CO PHAN TAP DOAN GOLDEN GATE"/>
    <s v="FE CREDIT"/>
    <s v="FE CREDIT - RM NORTH"/>
    <s v="Corporate team"/>
    <s v="CONG TY CO PHAN TAP DOAN GOLDEN GATE"/>
    <x v="1"/>
    <x v="0"/>
  </r>
  <r>
    <x v="3"/>
    <s v="VPBFC/CCTG-15441/2023"/>
    <x v="198"/>
    <x v="130"/>
    <n v="8006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2"/>
    <s v="VPBFC/TGCKH-4258/2023"/>
    <x v="193"/>
    <x v="34"/>
    <n v="1000000000"/>
    <n v="185"/>
    <n v="9.5000000000000001E-2"/>
    <s v="CONG TY TNHH MAN HINH CONG"/>
    <s v="FE CREDIT"/>
    <s v="FE CREDIT - RM NORTH"/>
    <s v="Corporate team"/>
    <s v="CONG TY TNHH MAN HINH CONG"/>
    <x v="1"/>
    <x v="0"/>
  </r>
  <r>
    <x v="2"/>
    <s v="VPBFC/TGCKH-4236/2023"/>
    <x v="195"/>
    <x v="10"/>
    <n v="442000000"/>
    <n v="184"/>
    <n v="0.10249999999999999"/>
    <s v="CONG TY TNHH NGUYEN QUANG SAI GON OTO"/>
    <s v="FE CREDIT"/>
    <s v="FE CREDIT - RM SOUTH"/>
    <s v="Corporate team"/>
    <s v="CONG TY TNHH NGUYEN QUANG SAI GON OTO"/>
    <x v="1"/>
    <x v="0"/>
  </r>
  <r>
    <x v="3"/>
    <s v="VPBFC/CCTG-15776/2023"/>
    <x v="175"/>
    <x v="11"/>
    <n v="5000000000"/>
    <n v="186"/>
    <n v="0.105"/>
    <s v="CONG TY CO PHAN HANEL"/>
    <s v="FE CREDIT"/>
    <s v="FE CREDIT - RM NORTH"/>
    <s v="Corporate team"/>
    <s v="CONG TY CO PHAN HANEL"/>
    <x v="1"/>
    <x v="0"/>
  </r>
  <r>
    <x v="3"/>
    <s v="VPBFC/CCTG-15841/2023"/>
    <x v="195"/>
    <x v="10"/>
    <n v="34362000000"/>
    <n v="184"/>
    <n v="9.7500000000000003E-2"/>
    <s v="CONG TY CO PHAN CONG NGHE VA DICH VU HLS"/>
    <s v="VPBANK"/>
    <s v="CMB MIEN BAC"/>
    <s v="Partnership - VPBank"/>
    <s v="CONG TY CO PHAN CONG NGHE VA DICH VU HLS"/>
    <x v="1"/>
    <x v="0"/>
  </r>
  <r>
    <x v="3"/>
    <s v="VPBFC/CCTG-15449/2023"/>
    <x v="198"/>
    <x v="130"/>
    <n v="30597000000"/>
    <n v="366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846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990/2023"/>
    <x v="193"/>
    <x v="34"/>
    <n v="1500000000"/>
    <n v="185"/>
    <n v="9.5000000000000001E-2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936/2023"/>
    <x v="194"/>
    <x v="65"/>
    <n v="1620000000"/>
    <n v="235"/>
    <n v="0.1"/>
    <s v="CONG TY TNHH XUAT NHAP KHAU THEP BAC NAM"/>
    <s v="VPBANK"/>
    <s v="SME Ha Nam"/>
    <s v="Partnership - VPBank"/>
    <s v="CONG TY TNHH XUAT NHAP KHAU THEP BAC NAM"/>
    <x v="3"/>
    <x v="0"/>
  </r>
  <r>
    <x v="3"/>
    <s v="VPBFC/CCTG-15970/2023"/>
    <x v="196"/>
    <x v="129"/>
    <n v="22315000000"/>
    <n v="368"/>
    <n v="0.10249999999999999"/>
    <s v="CONG TY TNHH DAU TU THUONG MAI VA DICH VU TU QUYEN"/>
    <s v="VPBANK"/>
    <s v="SME Hoi so"/>
    <s v="Partnership - VPBank"/>
    <s v="CONG TY TNHH DAU TU THUONG MAI VA DICH VU TU QUYEN"/>
    <x v="5"/>
    <x v="0"/>
  </r>
  <r>
    <x v="3"/>
    <s v="VPBFC/CCTG-15817/2023"/>
    <x v="186"/>
    <x v="32"/>
    <n v="20294000000"/>
    <n v="184"/>
    <n v="9.7500000000000003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708/2023"/>
    <x v="190"/>
    <x v="76"/>
    <n v="24165000000"/>
    <n v="185"/>
    <n v="9.9699999999999997E-2"/>
    <s v="CONG TY CO PHAN DAU TU CFI"/>
    <s v="VPBANK"/>
    <s v="CMB MIEN BAC"/>
    <s v="Partnership - VPBank"/>
    <s v="CONG TY CO PHAN DAU TU CFI"/>
    <x v="1"/>
    <x v="0"/>
  </r>
  <r>
    <x v="3"/>
    <s v="VPBFC/CCTG-15782/2023"/>
    <x v="175"/>
    <x v="11"/>
    <n v="96719000000"/>
    <n v="186"/>
    <n v="9.9699999999999997E-2"/>
    <s v="CONG TY CO PHAN DAU TU REI"/>
    <s v="VPBANK"/>
    <s v="CMB MIEN BAC"/>
    <s v="Partnership - VPBank"/>
    <s v="CONG TY CO PHAN DAU TU REI"/>
    <x v="1"/>
    <x v="0"/>
  </r>
  <r>
    <x v="3"/>
    <s v="VPBFC/CCTG-15978/2023"/>
    <x v="193"/>
    <x v="34"/>
    <n v="1500000000"/>
    <n v="185"/>
    <n v="9.5000000000000001E-2"/>
    <s v="CONG TY CO PHAN GOM A MY HOA SON"/>
    <s v="FE CREDIT"/>
    <s v="FE CREDIT - RM NORTH"/>
    <s v="Corporate team"/>
    <s v="CONG TY CO PHAN GOM A MY HOA SON"/>
    <x v="1"/>
    <x v="0"/>
  </r>
  <r>
    <x v="3"/>
    <s v="VPBFC/CCTG-15965/2023"/>
    <x v="196"/>
    <x v="129"/>
    <n v="18500000000"/>
    <n v="368"/>
    <n v="0.10249999999999999"/>
    <s v="CONG TY CO PHAN DAU TU THUONG MAI DICH VU VTH VIET NAM"/>
    <s v="VPBANK"/>
    <s v="CMB MIEN BAC"/>
    <s v="Partnership - VPBank"/>
    <s v="CONG TY CO PHAN DAU TU THUONG MAI DICH VU VTH VIET NAM"/>
    <x v="5"/>
    <x v="0"/>
  </r>
  <r>
    <x v="2"/>
    <s v="VPBFC/TGCKH-4251/2023"/>
    <x v="196"/>
    <x v="34"/>
    <n v="948000000"/>
    <n v="186"/>
    <n v="9.5000000000000001E-2"/>
    <s v="CONG TY CO PHAN NQ OTO TAY NINH"/>
    <s v="FE CREDIT"/>
    <s v="FE CREDIT - RM SOUTH"/>
    <s v="Corporate team"/>
    <s v="CONG TY CO PHAN NQ OTO TAY NINH"/>
    <x v="1"/>
    <x v="0"/>
  </r>
  <r>
    <x v="2"/>
    <s v="VPBFC/TGCKH-4253/2023"/>
    <x v="193"/>
    <x v="34"/>
    <n v="442000000"/>
    <n v="185"/>
    <n v="9.5000000000000001E-2"/>
    <s v="CONG TY CO PHAN NQ OTO TAY NINH"/>
    <s v="VPBANK"/>
    <s v="SME Phu Lam"/>
    <s v="Partnership - VPBank"/>
    <s v="CONG TY CO PHAN NQ OTO TAY NINH"/>
    <x v="1"/>
    <x v="0"/>
  </r>
  <r>
    <x v="3"/>
    <s v="VPBFC/CCTG-15925/2023"/>
    <x v="194"/>
    <x v="24"/>
    <n v="3800000000"/>
    <n v="184"/>
    <n v="0.1"/>
    <s v="CONG TY TNHH SON HA"/>
    <s v="FE CREDIT"/>
    <s v="FE CREDIT - RM NORTH"/>
    <s v="Corporate team"/>
    <s v="CONG TY TNHH SON HA"/>
    <x v="1"/>
    <x v="0"/>
  </r>
  <r>
    <x v="3"/>
    <s v="VPBFC/CCTG-15845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848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831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847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700/2023"/>
    <x v="182"/>
    <x v="76"/>
    <n v="11075000000"/>
    <n v="186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705/2023"/>
    <x v="190"/>
    <x v="76"/>
    <n v="1550000000"/>
    <n v="185"/>
    <n v="0.105"/>
    <s v="CONG TY TNHH MOT THANH VIEN NANG LUONG AN VIET PHAT"/>
    <s v="FE CREDIT"/>
    <s v="FE CREDIT - RM SOUTH"/>
    <s v="Corporate team"/>
    <s v="CONG TY TNHH MOT THANH VIEN NANG LUONG AN VIET PHAT"/>
    <x v="1"/>
    <x v="0"/>
  </r>
  <r>
    <x v="3"/>
    <s v="VPBFC/CCTG-15704/2023"/>
    <x v="190"/>
    <x v="76"/>
    <n v="2500000000"/>
    <n v="185"/>
    <n v="0.105"/>
    <s v="CONG TY TNHH MOT THANH VIEN NANG LUONG AN VIET PHAT"/>
    <s v="FE CREDIT"/>
    <s v="FE CREDIT - RM SOUTH"/>
    <s v="Corporate team"/>
    <s v="CONG TY TNHH MOT THANH VIEN NANG LUONG AN VIET PHAT"/>
    <x v="1"/>
    <x v="0"/>
  </r>
  <r>
    <x v="3"/>
    <s v="VPBFC/CCTG-15723/2023"/>
    <x v="190"/>
    <x v="76"/>
    <n v="1700000000"/>
    <n v="185"/>
    <n v="0.105"/>
    <s v="CONG TY TNHH MOT THANH VIEN SON HA DUY XUYEN"/>
    <s v="FE CREDIT"/>
    <s v="FE CREDIT - RM NORTH"/>
    <s v="Corporate team"/>
    <s v="CONG TY TNHH MOT THANH VIEN SON HA DUY XUYEN"/>
    <x v="1"/>
    <x v="0"/>
  </r>
  <r>
    <x v="3"/>
    <s v="VPBFC/CCTG-15806/2023"/>
    <x v="186"/>
    <x v="32"/>
    <n v="72144000000"/>
    <n v="184"/>
    <n v="9.7500000000000003E-2"/>
    <s v="CONG TY CO PHAN DAU TU REI"/>
    <s v="VPBANK"/>
    <s v="CMB MIEN BAC"/>
    <s v="Partnership - VPBank"/>
    <s v="CONG TY CO PHAN DAU TU REI"/>
    <x v="1"/>
    <x v="0"/>
  </r>
  <r>
    <x v="3"/>
    <s v="VPBFC/CCTG-15726/2023"/>
    <x v="190"/>
    <x v="76"/>
    <n v="899000000"/>
    <n v="185"/>
    <n v="0.105"/>
    <s v="CONG TY CO PHAN HYUNDAI PHAM VAN DONG"/>
    <s v="FE CREDIT"/>
    <s v="FE CREDIT - RM NORTH"/>
    <s v="Corporate team"/>
    <s v="CONG TY CO PHAN HYUNDAI PHAM VAN DONG"/>
    <x v="1"/>
    <x v="0"/>
  </r>
  <r>
    <x v="3"/>
    <s v="VPBFC/CCTG-15809/2023"/>
    <x v="186"/>
    <x v="32"/>
    <n v="44079000000"/>
    <n v="184"/>
    <n v="9.7500000000000003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811/2023"/>
    <x v="186"/>
    <x v="32"/>
    <n v="44083000000"/>
    <n v="184"/>
    <n v="9.7500000000000003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807/2023"/>
    <x v="186"/>
    <x v="32"/>
    <n v="44072000000"/>
    <n v="184"/>
    <n v="9.7500000000000003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670/2023"/>
    <x v="179"/>
    <x v="62"/>
    <n v="12219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671/2023"/>
    <x v="179"/>
    <x v="131"/>
    <n v="1000000000"/>
    <n v="366"/>
    <n v="0.1125"/>
    <s v="CONG TY CO PHAN DAU TU WOOD ALLIANCE"/>
    <s v="FE CREDIT"/>
    <s v="FE CREDIT - RM NORTH"/>
    <s v="Corporate team"/>
    <s v="CONG TY CO PHAN DAU TU WOOD ALLIANCE"/>
    <x v="5"/>
    <x v="0"/>
  </r>
  <r>
    <x v="3"/>
    <s v="VPBFC/CCTG-15797/2023"/>
    <x v="175"/>
    <x v="11"/>
    <n v="815000000"/>
    <n v="186"/>
    <n v="0.105"/>
    <s v="CONG TY CO PHAN HYUNDAI PHAM VAN DONG"/>
    <s v="FE CREDIT"/>
    <s v="FE CREDIT - RM NORTH"/>
    <s v="Corporate team"/>
    <s v="CONG TY CO PHAN HYUNDAI PHAM VAN DONG"/>
    <x v="1"/>
    <x v="0"/>
  </r>
  <r>
    <x v="2"/>
    <s v="VPBFC/TGCKH-4261/2023"/>
    <x v="193"/>
    <x v="34"/>
    <n v="1500000000"/>
    <n v="185"/>
    <n v="9.5000000000000001E-2"/>
    <s v="CONG TY CO PHAN SACH DIEN TU WAKA"/>
    <s v="FE CREDIT"/>
    <s v="FE CREDIT - RM NORTH"/>
    <s v="Corporate team"/>
    <s v="CONG TY CO PHAN SACH DIEN TU WAKA"/>
    <x v="1"/>
    <x v="0"/>
  </r>
  <r>
    <x v="3"/>
    <s v="VPBFC/CCTG-15451/2023"/>
    <x v="198"/>
    <x v="130"/>
    <n v="5500000000"/>
    <n v="366"/>
    <n v="0.115"/>
    <s v="CONG TY CO PHAN RICHY GROUP"/>
    <s v="FE CREDIT"/>
    <s v="FE CREDIT - RM NORTH"/>
    <s v="Corporate team"/>
    <s v="CONG TY CO PHAN RICHY GROUP"/>
    <x v="10"/>
    <x v="0"/>
  </r>
  <r>
    <x v="3"/>
    <s v="VPBFC/CCTG-15974/2023"/>
    <x v="193"/>
    <x v="34"/>
    <n v="11222000000"/>
    <n v="185"/>
    <n v="9.5000000000000001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971/2023"/>
    <x v="193"/>
    <x v="34"/>
    <n v="11217000000"/>
    <n v="185"/>
    <n v="9.5000000000000001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934/2023"/>
    <x v="194"/>
    <x v="127"/>
    <n v="20635000000"/>
    <n v="366"/>
    <n v="0.1075"/>
    <s v="CONG TY TNHH DAU TU VA THUONG MAI DICH VU CTC HA NOI"/>
    <s v="VPBANK"/>
    <s v="SME Hong Ha"/>
    <s v="Partnership - VPBank"/>
    <s v="CONG TY TNHH DAU TU VA THUONG MAI DICH VU CTC HA NOI"/>
    <x v="5"/>
    <x v="0"/>
  </r>
  <r>
    <x v="3"/>
    <s v="VPBFC/CCTG-15960/2023"/>
    <x v="196"/>
    <x v="34"/>
    <n v="9900000000"/>
    <n v="186"/>
    <n v="9.5000000000000001E-2"/>
    <s v="CONG TY CO PHAN DUOC - THIET BI Y TE DA NANG"/>
    <s v="FE CREDIT"/>
    <s v="FE CREDIT - RM NORTH"/>
    <s v="Corporate team"/>
    <s v="CONG TY CO PHAN DUOC - THIET BI Y TE DA NANG"/>
    <x v="1"/>
    <x v="0"/>
  </r>
  <r>
    <x v="3"/>
    <s v="VPBFC/CCTG-16249/2023"/>
    <x v="197"/>
    <x v="99"/>
    <n v="21590000000"/>
    <n v="182"/>
    <n v="7.0000000000000007E-2"/>
    <s v="CONG TY TNHH KATE VIET NAM"/>
    <s v="VPBANK"/>
    <s v="SME Hoi so"/>
    <s v="Partnership - VPBank"/>
    <s v="CONG TY TNHH KATE VIET NAM"/>
    <x v="0"/>
    <x v="0"/>
  </r>
  <r>
    <x v="3"/>
    <s v="VPBFC/CCTG-15439/2023"/>
    <x v="198"/>
    <x v="130"/>
    <n v="5607000000"/>
    <n v="366"/>
    <n v="0.115"/>
    <s v="CONG TY CO PHAN DAU TU CFI"/>
    <s v="VPBANK"/>
    <s v="CMB MIEN BAC"/>
    <s v="Partnership - VPBank"/>
    <s v="CONG TY CO PHAN DAU TU CFI"/>
    <x v="10"/>
    <x v="0"/>
  </r>
  <r>
    <x v="3"/>
    <s v="VPBFC/CCTG-15684/2023"/>
    <x v="182"/>
    <x v="76"/>
    <n v="3260000000"/>
    <n v="186"/>
    <n v="0.105"/>
    <s v="CONG TY CO PHAN CHE TAO BOM HAI DUONG"/>
    <s v="FE CREDIT"/>
    <s v="FE CREDIT - RM NORTH"/>
    <s v="Corporate team"/>
    <s v="CONG TY CO PHAN CHE TAO BOM HAI DUONG"/>
    <x v="1"/>
    <x v="0"/>
  </r>
  <r>
    <x v="3"/>
    <s v="VPBFC/CCTG-15876/2023"/>
    <x v="169"/>
    <x v="21"/>
    <n v="34707000000"/>
    <n v="186"/>
    <n v="9.74E-2"/>
    <s v="CONG TY CO PHAN DAU TU REI"/>
    <s v="VPBANK"/>
    <s v="CMB MIEN BAC"/>
    <s v="Partnership - VPBank"/>
    <s v="CONG TY CO PHAN DAU TU REI"/>
    <x v="1"/>
    <x v="0"/>
  </r>
  <r>
    <x v="3"/>
    <s v="VPBFC/CCTG-15919/2023"/>
    <x v="194"/>
    <x v="24"/>
    <n v="49527000000"/>
    <n v="184"/>
    <n v="9.5200000000000007E-2"/>
    <s v="CONG TY CO PHAN DAU TU THUONG MAI DICH VU LDT"/>
    <s v="VPBANK"/>
    <s v="CMB MIEN BAC"/>
    <s v="Partnership - VPBank"/>
    <s v="CONG TY CO PHAN DAU TU THUONG MAI DICH VU LDT"/>
    <x v="1"/>
    <x v="0"/>
  </r>
  <r>
    <x v="2"/>
    <s v="VPBFC/TGCKH-4250/2023"/>
    <x v="183"/>
    <x v="33"/>
    <n v="591000000"/>
    <n v="184"/>
    <n v="9.5000000000000001E-2"/>
    <s v="CONG TY TNHH NGUYEN QUANG SAI GON OTO"/>
    <s v="FE CREDIT"/>
    <s v="FE CREDIT - RM SOUTH"/>
    <s v="Corporate team"/>
    <s v="CONG TY TNHH NGUYEN QUANG SAI GON OTO"/>
    <x v="1"/>
    <x v="0"/>
  </r>
  <r>
    <x v="3"/>
    <s v="VPBFC/CCTG-15837/2023"/>
    <x v="195"/>
    <x v="10"/>
    <n v="64740000000"/>
    <n v="184"/>
    <n v="9.7500000000000003E-2"/>
    <s v="CONG TY CO PHAN DAU TU REI"/>
    <s v="VPBANK"/>
    <s v="CMB MIEN BAC"/>
    <s v="Partnership - VPBank"/>
    <s v="CONG TY CO PHAN DAU TU REI"/>
    <x v="1"/>
    <x v="0"/>
  </r>
  <r>
    <x v="2"/>
    <s v="VPBFC/TGCKH-4255/2023"/>
    <x v="193"/>
    <x v="34"/>
    <n v="442000000"/>
    <n v="185"/>
    <n v="9.5000000000000001E-2"/>
    <s v="CONG TY CO PHAN NQ OTO TAY NINH"/>
    <s v="VPBANK"/>
    <s v="SME Phu Lam"/>
    <s v="Partnership - VPBank"/>
    <s v="CONG TY CO PHAN NQ OTO TAY NINH"/>
    <x v="1"/>
    <x v="0"/>
  </r>
  <r>
    <x v="3"/>
    <s v="VPBFC/CCTG-15918/2023"/>
    <x v="194"/>
    <x v="24"/>
    <n v="16888000000"/>
    <n v="184"/>
    <n v="9.5200000000000007E-2"/>
    <s v="CONG TY CO PHAN DAU TU CFI"/>
    <s v="VPBANK"/>
    <s v="CMB MIEN BAC"/>
    <s v="Partnership - VPBank"/>
    <s v="CONG TY CO PHAN DAU TU CFI"/>
    <x v="1"/>
    <x v="0"/>
  </r>
  <r>
    <x v="2"/>
    <s v="VPBFC/TGCKH-4256/2023"/>
    <x v="193"/>
    <x v="34"/>
    <n v="1004000000"/>
    <n v="185"/>
    <n v="9.5000000000000001E-2"/>
    <s v="CONG TY TNHH NGUYEN QUANG SAI GON OTO"/>
    <s v="VPBANK"/>
    <s v="SME Phu Lam"/>
    <s v="Partnership - VPBank"/>
    <s v="CONG TY TNHH NGUYEN QUANG SAI GON OTO"/>
    <x v="1"/>
    <x v="0"/>
  </r>
  <r>
    <x v="3"/>
    <s v="VPBFC/CCTG-15712/2023"/>
    <x v="182"/>
    <x v="76"/>
    <n v="9300000000"/>
    <n v="186"/>
    <n v="0.105"/>
    <s v="CONG TY LIEN DOANH SAN XUAT THEP VINAUSTEEL"/>
    <s v="FE CREDIT"/>
    <s v="FE CREDIT - RM NORTH"/>
    <s v="Corporate team"/>
    <s v="CONG TY LIEN DOANH SAN XUAT THEP VINAUSTEEL"/>
    <x v="1"/>
    <x v="0"/>
  </r>
  <r>
    <x v="3"/>
    <s v="VPBFC/CCTG-15713/2023"/>
    <x v="182"/>
    <x v="76"/>
    <n v="9900000000"/>
    <n v="186"/>
    <n v="0.105"/>
    <s v="CONG TY LIEN DOANH SAN XUAT THEP VINAUSTEEL"/>
    <s v="FE CREDIT"/>
    <s v="FE CREDIT - RM NORTH"/>
    <s v="Corporate team"/>
    <s v="CONG TY LIEN DOANH SAN XUAT THEP VINAUSTEEL"/>
    <x v="1"/>
    <x v="0"/>
  </r>
  <r>
    <x v="3"/>
    <s v="VPBFC/CCTG-15754/2023"/>
    <x v="180"/>
    <x v="132"/>
    <n v="3100000000"/>
    <n v="399"/>
    <n v="0.113"/>
    <s v="CONG TY TNHH THUONG MAI DICH VU KY THUAT YEN THANH"/>
    <s v="FE CREDIT"/>
    <s v="FE CREDIT - RM NORTH"/>
    <s v="Corporate team"/>
    <s v="CONG TY TNHH THUONG MAI DICH VU KY THUAT YEN THANH"/>
    <x v="4"/>
    <x v="0"/>
  </r>
  <r>
    <x v="2"/>
    <s v="VPBFC/TGCKH-4231/2023"/>
    <x v="191"/>
    <x v="30"/>
    <n v="8000000000"/>
    <n v="184"/>
    <n v="0.105"/>
    <s v="CONG TY CO PHAN BACH MINH"/>
    <s v="FE CREDIT"/>
    <s v="FE CREDIT - RM NORTH"/>
    <s v="Corporate team"/>
    <s v="CONG TY CO PHAN BACH MINH"/>
    <x v="1"/>
    <x v="0"/>
  </r>
  <r>
    <x v="3"/>
    <s v="VPBFC/CCTG-15739/2023"/>
    <x v="191"/>
    <x v="30"/>
    <n v="5297000000"/>
    <n v="184"/>
    <n v="0.105"/>
    <s v="CONG TY TNHH SON HA"/>
    <s v="FE CREDIT"/>
    <s v="FE CREDIT - RM NORTH"/>
    <s v="Corporate team"/>
    <s v="CONG TY TNHH SON HA"/>
    <x v="1"/>
    <x v="0"/>
  </r>
  <r>
    <x v="3"/>
    <s v="VPBFC/CCTG-15745/2023"/>
    <x v="180"/>
    <x v="91"/>
    <n v="1687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44/2023"/>
    <x v="180"/>
    <x v="91"/>
    <n v="501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48/2023"/>
    <x v="180"/>
    <x v="91"/>
    <n v="792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49/2023"/>
    <x v="180"/>
    <x v="91"/>
    <n v="2010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40/2023"/>
    <x v="172"/>
    <x v="64"/>
    <n v="47248000000"/>
    <n v="184"/>
    <n v="9.9699999999999997E-2"/>
    <s v="CONG TY CO PHAN DAU TU REI"/>
    <s v="VPBANK"/>
    <s v="CMB MIEN BAC"/>
    <s v="Partnership - VPBank"/>
    <s v="CONG TY CO PHAN DAU TU REI"/>
    <x v="1"/>
    <x v="0"/>
  </r>
  <r>
    <x v="2"/>
    <s v="VPBFC/TGCKH-4230/2023"/>
    <x v="172"/>
    <x v="64"/>
    <n v="442000000"/>
    <n v="184"/>
    <n v="0.106"/>
    <s v="CONG TY TNHH NGUYEN QUANG SAI GON OTO"/>
    <s v="FE CREDIT"/>
    <s v="FE CREDIT - RM SOUTH"/>
    <s v="Corporate team"/>
    <s v="CONG TY TNHH NGUYEN QUANG SAI GON OTO"/>
    <x v="1"/>
    <x v="0"/>
  </r>
  <r>
    <x v="3"/>
    <s v="VPBFC/CCTG-15938/2023"/>
    <x v="194"/>
    <x v="24"/>
    <n v="4880000000"/>
    <n v="184"/>
    <n v="0.1"/>
    <s v="CONG TY CO PHAN VAN TAI TRI DUNG"/>
    <s v="FE CREDIT"/>
    <s v="FE CREDIT - RM NORTH"/>
    <s v="Corporate team"/>
    <s v="CONG TY CO PHAN VAN TAI TRI DUNG"/>
    <x v="1"/>
    <x v="0"/>
  </r>
  <r>
    <x v="3"/>
    <s v="VPBFC/CCTG-15961/2023"/>
    <x v="183"/>
    <x v="33"/>
    <n v="800000000"/>
    <n v="184"/>
    <n v="9.5000000000000001E-2"/>
    <s v="CONG TY TNHH THE HE MOI VINH PHUC"/>
    <s v="FE CREDIT"/>
    <s v="FE CREDIT - RM NORTH"/>
    <s v="Corporate team"/>
    <s v="CONG TY TNHH THE HE MOI VINH PHUC"/>
    <x v="1"/>
    <x v="0"/>
  </r>
  <r>
    <x v="3"/>
    <s v="VPBFC/CCTG-16247/2023"/>
    <x v="197"/>
    <x v="99"/>
    <n v="14820000000"/>
    <n v="182"/>
    <n v="7.0000000000000007E-2"/>
    <s v="CONG TY CO PHAN DAU TU THUONG MAI DICH VU VNT"/>
    <s v="VPBANK"/>
    <s v="CMB MIEN BAC"/>
    <s v="Partnership - VPBank"/>
    <s v="CONG TY CO PHAN DAU TU THUONG MAI DICH VU VNT"/>
    <x v="0"/>
    <x v="0"/>
  </r>
  <r>
    <x v="3"/>
    <s v="VPBFC/CCTG-15733/2023"/>
    <x v="180"/>
    <x v="91"/>
    <n v="1755000000"/>
    <n v="184"/>
    <n v="0.105"/>
    <s v="CONG TY TNHH SON HA"/>
    <s v="FE CREDIT"/>
    <s v="FE CREDIT - RM NORTH"/>
    <s v="Corporate team"/>
    <s v="CONG TY TNHH SON HA"/>
    <x v="1"/>
    <x v="0"/>
  </r>
  <r>
    <x v="3"/>
    <s v="VPBFC/CCTG-15805/2023"/>
    <x v="186"/>
    <x v="32"/>
    <n v="50193000000"/>
    <n v="184"/>
    <n v="9.7500000000000003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783/2023"/>
    <x v="175"/>
    <x v="11"/>
    <n v="102343000000"/>
    <n v="186"/>
    <n v="9.9699999999999997E-2"/>
    <s v="CONG TY CO PHAN DAU TU CFI"/>
    <s v="VPBANK"/>
    <s v="CMB MIEN BAC"/>
    <s v="Partnership - VPBank"/>
    <s v="CONG TY CO PHAN DAU TU CFI"/>
    <x v="1"/>
    <x v="0"/>
  </r>
  <r>
    <x v="3"/>
    <s v="VPBFC/CCTG-15878/2023"/>
    <x v="169"/>
    <x v="21"/>
    <n v="39010000000"/>
    <n v="186"/>
    <n v="9.74E-2"/>
    <s v="CONG TY CO PHAN DAU TU THUONG MAI DICH VU NDH"/>
    <s v="VPBANK"/>
    <s v="CMB MIEN BAC"/>
    <s v="Partnership - VPBank"/>
    <s v="CONG TY CO PHAN DAU TU THUONG MAI DICH VU NDH"/>
    <x v="1"/>
    <x v="0"/>
  </r>
  <r>
    <x v="2"/>
    <s v="VPBFC/TGCKH-4260/2023"/>
    <x v="193"/>
    <x v="34"/>
    <n v="1700000000"/>
    <n v="185"/>
    <n v="9.5000000000000001E-2"/>
    <s v="CONG TY CO PHAN BACH MINH"/>
    <s v="FE CREDIT"/>
    <s v="FE CREDIT - RM NORTH"/>
    <s v="Corporate team"/>
    <s v="CONG TY CO PHAN BACH MINH"/>
    <x v="1"/>
    <x v="0"/>
  </r>
  <r>
    <x v="3"/>
    <s v="VPBFC/CCTG-15861/2023"/>
    <x v="195"/>
    <x v="10"/>
    <n v="2000000000"/>
    <n v="184"/>
    <n v="0.10249999999999999"/>
    <s v="CONG TY CO PHAN VAN TAI VA QUAN LY BEN XE DA NANG"/>
    <s v="FE CREDIT"/>
    <s v="FE CREDIT - RM NORTH"/>
    <s v="Corporate team"/>
    <s v="CONG TY CO PHAN VAN TAI VA QUAN LY BEN XE DA NANG"/>
    <x v="1"/>
    <x v="0"/>
  </r>
  <r>
    <x v="3"/>
    <s v="VPBFC/CCTG-15981/2023"/>
    <x v="193"/>
    <x v="34"/>
    <n v="826000000"/>
    <n v="185"/>
    <n v="9.5000000000000001E-2"/>
    <s v="CONG TY TRACH NHIEM HUU HAN TOAN THANG"/>
    <s v="VPBANK"/>
    <s v="SME Hai Duong"/>
    <s v="Partnership - VPBank"/>
    <s v="CONG TY TRACH NHIEM HUU HAN TOAN THANG"/>
    <x v="1"/>
    <x v="0"/>
  </r>
  <r>
    <x v="3"/>
    <s v="VPBFC/CCTG-16245/2023"/>
    <x v="197"/>
    <x v="99"/>
    <n v="6000000000"/>
    <n v="182"/>
    <n v="7.0000000000000007E-2"/>
    <s v="CONG TY CO PHAN TAP DOAN DST VIET NAM"/>
    <s v="VPBANK"/>
    <s v="SME Dong Do"/>
    <s v="Partnership - VPBank"/>
    <s v="CONG TY CO PHAN TAP DOAN DST VIET NAM"/>
    <x v="0"/>
    <x v="0"/>
  </r>
  <r>
    <x v="3"/>
    <s v="VPBFC/CCTG-16246/2023"/>
    <x v="197"/>
    <x v="99"/>
    <n v="2710000000"/>
    <n v="182"/>
    <n v="7.0000000000000007E-2"/>
    <s v="CONG TY CO PHAN TAP DOAN DST VIET NAM"/>
    <s v="VPBANK"/>
    <s v="SME Dong Do"/>
    <s v="Partnership - VPBank"/>
    <s v="CONG TY CO PHAN TAP DOAN DST VIET NAM"/>
    <x v="0"/>
    <x v="0"/>
  </r>
  <r>
    <x v="3"/>
    <s v="VPBFC/CCTG-15842/2023"/>
    <x v="195"/>
    <x v="10"/>
    <n v="16901000000"/>
    <n v="184"/>
    <n v="9.7500000000000003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984/2023"/>
    <x v="196"/>
    <x v="129"/>
    <n v="3000000000"/>
    <n v="368"/>
    <n v="0.10249999999999999"/>
    <s v="CONG TY TNHH NHUA H&amp;D"/>
    <s v="VPBANK"/>
    <s v="SME Hai Phong"/>
    <s v="Partnership - VPBank"/>
    <s v="CONG TY TNHH NHUA H&amp;D"/>
    <x v="5"/>
    <x v="0"/>
  </r>
  <r>
    <x v="3"/>
    <s v="VPBFC/CCTG-15774/2023"/>
    <x v="191"/>
    <x v="30"/>
    <n v="11901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299/2023"/>
    <x v="177"/>
    <x v="117"/>
    <n v="8725000000"/>
    <n v="368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535/2023"/>
    <x v="173"/>
    <x v="65"/>
    <n v="336000000"/>
    <n v="269"/>
    <n v="0.105"/>
    <s v="CONG TY TNHH XUAT NHAP KHAU THEP BAC NAM"/>
    <s v="FE CREDIT"/>
    <s v="FE CREDIT - RM NORTH"/>
    <s v="Corporate team"/>
    <s v="CONG TY TNHH XUAT NHAP KHAU THEP BAC NAM"/>
    <x v="3"/>
    <x v="0"/>
  </r>
  <r>
    <x v="3"/>
    <s v="VPBFC/CCTG-15536/2023"/>
    <x v="173"/>
    <x v="65"/>
    <n v="265000000"/>
    <n v="269"/>
    <n v="0.105"/>
    <s v="CONG TY TNHH XUAT NHAP KHAU THEP BAC NAM"/>
    <s v="FE CREDIT"/>
    <s v="FE CREDIT - RM NORTH"/>
    <s v="Corporate team"/>
    <s v="CONG TY TNHH XUAT NHAP KHAU THEP BAC NAM"/>
    <x v="3"/>
    <x v="0"/>
  </r>
  <r>
    <x v="3"/>
    <s v="VPBFC/CCTG-15881/2023"/>
    <x v="169"/>
    <x v="21"/>
    <n v="19712000000"/>
    <n v="186"/>
    <n v="9.74E-2"/>
    <s v="CONG TY CO PHAN DAU TU THUONG MAI DICH VU VNT"/>
    <s v="FE CREDIT"/>
    <s v="FE CREDIT - RM NORTH"/>
    <s v="Corporate team"/>
    <s v="CONG TY CO PHAN DAU TU THUONG MAI DICH VU VNT"/>
    <x v="1"/>
    <x v="0"/>
  </r>
  <r>
    <x v="3"/>
    <s v="VPBFC/CCTG-15879/2023"/>
    <x v="169"/>
    <x v="21"/>
    <n v="39014000000"/>
    <n v="186"/>
    <n v="9.74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862/2023"/>
    <x v="195"/>
    <x v="10"/>
    <n v="10000000000"/>
    <n v="184"/>
    <n v="0.10249999999999999"/>
    <s v="CONG TY CO PHAN TAP DOAN GOLDEN GATE"/>
    <s v="FE CREDIT"/>
    <s v="FE CREDIT - RM NORTH"/>
    <s v="Corporate team"/>
    <s v="CONG TY CO PHAN TAP DOAN GOLDEN GATE"/>
    <x v="1"/>
    <x v="0"/>
  </r>
  <r>
    <x v="3"/>
    <s v="VPBFC/CCTG-16250/2023"/>
    <x v="197"/>
    <x v="99"/>
    <n v="14774000000"/>
    <n v="182"/>
    <n v="7.0000000000000007E-2"/>
    <s v="CONG TY TNHH DAU TU VA THUONG MAI DICH VU CTC HA NOI"/>
    <s v="VPBANK"/>
    <s v="SME Hong Ha"/>
    <s v="Partnership - VPBank"/>
    <s v="CONG TY TNHH DAU TU VA THUONG MAI DICH VU CTC HA NOI"/>
    <x v="0"/>
    <x v="0"/>
  </r>
  <r>
    <x v="3"/>
    <s v="VPBFC/CCTG-15833/2023"/>
    <x v="195"/>
    <x v="10"/>
    <n v="44057000000"/>
    <n v="184"/>
    <n v="9.7500000000000003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832/2023"/>
    <x v="195"/>
    <x v="10"/>
    <n v="43952000000"/>
    <n v="184"/>
    <n v="9.7500000000000003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834/2023"/>
    <x v="195"/>
    <x v="10"/>
    <n v="5713000000"/>
    <n v="184"/>
    <n v="9.7500000000000003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787/2023"/>
    <x v="175"/>
    <x v="11"/>
    <n v="55192000000"/>
    <n v="186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955/2023"/>
    <x v="183"/>
    <x v="33"/>
    <n v="1102000000"/>
    <n v="184"/>
    <n v="9.5000000000000001E-2"/>
    <s v="CONG TY TRACH NHIEM HUU HAN TOAN THANG"/>
    <s v="VPBANK"/>
    <s v="SME Hai Duong"/>
    <s v="Partnership - VPBank"/>
    <s v="CONG TY TRACH NHIEM HUU HAN TOAN THANG"/>
    <x v="1"/>
    <x v="0"/>
  </r>
  <r>
    <x v="3"/>
    <s v="VPBFC/CCTG-15966/2023"/>
    <x v="196"/>
    <x v="129"/>
    <n v="18500000000"/>
    <n v="368"/>
    <n v="0.10249999999999999"/>
    <s v="CONG TY CO PHAN DAU TU THUONG MAI DICH VU NDH"/>
    <s v="VPBANK"/>
    <s v="CMB MIEN BAC"/>
    <s v="Partnership - VPBank"/>
    <s v="CONG TY CO PHAN DAU TU THUONG MAI DICH VU NDH"/>
    <x v="5"/>
    <x v="0"/>
  </r>
  <r>
    <x v="3"/>
    <s v="VPBFC/CCTG-15968/2023"/>
    <x v="196"/>
    <x v="129"/>
    <n v="18500000000"/>
    <n v="368"/>
    <n v="0.10249999999999999"/>
    <s v="CONG TY CO PHAN DAU TU THUONG MAI DICH VU NTT VIET NAM"/>
    <s v="VPBANK"/>
    <s v="CMB MIEN BAC"/>
    <s v="Partnership - VPBank"/>
    <s v="CONG TY CO PHAN DAU TU THUONG MAI DICH VU NTT VIET NAM"/>
    <x v="5"/>
    <x v="0"/>
  </r>
  <r>
    <x v="3"/>
    <s v="VPBFC/CCTG-15828/2023"/>
    <x v="195"/>
    <x v="133"/>
    <n v="5000000000"/>
    <n v="366"/>
    <n v="0.11"/>
    <s v="CONG TY TRACH NHIEM HUU HAN DEHACO"/>
    <s v="FE CREDIT"/>
    <s v="FE CREDIT - RM NORTH"/>
    <s v="Corporate team"/>
    <s v="CONG TY TRACH NHIEM HUU HAN DEHACO"/>
    <x v="5"/>
    <x v="0"/>
  </r>
  <r>
    <x v="3"/>
    <s v="VPBFC/CCTG-15838/2023"/>
    <x v="195"/>
    <x v="10"/>
    <n v="31771000000"/>
    <n v="184"/>
    <n v="9.7500000000000003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669/2023"/>
    <x v="179"/>
    <x v="62"/>
    <n v="16895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6241/2023"/>
    <x v="197"/>
    <x v="54"/>
    <n v="80000000000"/>
    <n v="237"/>
    <n v="7.0000000000000007E-2"/>
    <s v="CONG TY CP TAP DOAN HOANH SON"/>
    <s v="VPBANK"/>
    <s v="CMB MIEN BAC"/>
    <s v="Partnership - VPBank"/>
    <s v="CONG TY CP TAP DOAN HOANH SON"/>
    <x v="2"/>
    <x v="0"/>
  </r>
  <r>
    <x v="3"/>
    <s v="VPBFC/CCTG-15986/2023"/>
    <x v="193"/>
    <x v="129"/>
    <n v="1500000000"/>
    <n v="367"/>
    <n v="0.10249999999999999"/>
    <s v="CONG TY CP DAU TU PHAT TRIEN MAY VIET NAM"/>
    <s v="VPBANK"/>
    <s v="CMB MIEN BAC"/>
    <s v="Partnership - VPBank"/>
    <s v="CONG TY CP DAU TU PHAT TRIEN MAY VIET NAM"/>
    <x v="5"/>
    <x v="0"/>
  </r>
  <r>
    <x v="2"/>
    <s v="VPBFC/TGCKH-4264/2023"/>
    <x v="146"/>
    <x v="63"/>
    <n v="507000000"/>
    <n v="184"/>
    <n v="0.09"/>
    <s v="CONG TY CO PHAN NQ OTO TAY NINH"/>
    <s v="VPBANK"/>
    <s v="SME Phu Lam"/>
    <s v="Partnership - VPBank"/>
    <s v="CONG TY CO PHAN NQ OTO TAY NINH"/>
    <x v="0"/>
    <x v="0"/>
  </r>
  <r>
    <x v="3"/>
    <s v="VPBFC/CCTG-16088/2023"/>
    <x v="45"/>
    <x v="59"/>
    <n v="19124000000"/>
    <n v="193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5850/2023"/>
    <x v="185"/>
    <x v="3"/>
    <n v="41035000000"/>
    <n v="184"/>
    <n v="9.7500000000000003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853/2023"/>
    <x v="185"/>
    <x v="3"/>
    <n v="8036000000"/>
    <n v="184"/>
    <n v="9.7500000000000003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658/2023"/>
    <x v="199"/>
    <x v="94"/>
    <n v="4604000000"/>
    <n v="184"/>
    <n v="0.105"/>
    <s v="CONG TY CO PHAN CONG NGHE VA DICH VU HLS"/>
    <s v="VPBANK"/>
    <s v="CMB MIEN BAC"/>
    <s v="Partnership - VPBank"/>
    <s v="CONG TY CO PHAN CONG NGHE VA DICH VU HLS"/>
    <x v="1"/>
    <x v="0"/>
  </r>
  <r>
    <x v="3"/>
    <s v="VPBFC/CCTG-15816/2023"/>
    <x v="181"/>
    <x v="11"/>
    <n v="4000000000"/>
    <n v="185"/>
    <n v="0.105"/>
    <s v="CONG TY CO PHAN QUAN LY QUY NGAN HANG TMCP DAI CHUNG VIET NAM"/>
    <s v="FE CREDIT"/>
    <s v="FE CREDIT - MMFI"/>
    <s v="Local FI team"/>
    <s v="CONG TY CO PHAN QUAN LY QUY NGAN HANG TMCP DAI CHUNG VIET NAM"/>
    <x v="1"/>
    <x v="0"/>
  </r>
  <r>
    <x v="3"/>
    <s v="VPBFC/CCTG-15803/2023"/>
    <x v="181"/>
    <x v="11"/>
    <n v="4000000000"/>
    <n v="185"/>
    <n v="0.105"/>
    <s v="CONG TY CO PHAN QUAN LY QUY NGAN HANG TMCP DAI CHUNG VIET NAM"/>
    <s v="FE CREDIT"/>
    <s v="FE CREDIT - MMFI"/>
    <s v="Local FI team"/>
    <s v="CONG TY CO PHAN QUAN LY QUY NGAN HANG TMCP DAI CHUNG VIET NAM"/>
    <x v="1"/>
    <x v="0"/>
  </r>
  <r>
    <x v="3"/>
    <s v="VPBFC/CCTG-16199/2023"/>
    <x v="148"/>
    <x v="98"/>
    <n v="13223000000"/>
    <n v="368"/>
    <n v="8.5000000000000006E-2"/>
    <s v="CONG TY TNHH DAU TU VA THUONG MAI KY THUAT MILAN"/>
    <s v="VPBANK"/>
    <s v="SME Hong Ha"/>
    <s v="Partnership - VPBank"/>
    <s v="CONG TY TNHH DAU TU VA THUONG MAI KY THUAT MILAN"/>
    <x v="4"/>
    <x v="0"/>
  </r>
  <r>
    <x v="3"/>
    <s v="VPBFC/CCTG-15885/2023"/>
    <x v="185"/>
    <x v="3"/>
    <n v="28000000000"/>
    <n v="184"/>
    <n v="0.10249999999999999"/>
    <s v="CONG TY CO PHAN BAO HIEM OPES"/>
    <s v="FE CREDIT"/>
    <s v="FE CREDIT - NBFI"/>
    <s v="Local FI team"/>
    <s v="CONG TY CO PHAN BAO HIEM OPES"/>
    <x v="1"/>
    <x v="0"/>
  </r>
  <r>
    <x v="2"/>
    <s v="VPBFC/TGCKH-0966/2017"/>
    <x v="200"/>
    <x v="49"/>
    <n v="14500000000"/>
    <n v="368"/>
    <n v="0.11749999999999999"/>
    <s v="CONG TY CO PHAN CONG NGHE VIET AN"/>
    <s v="FE CREDIT"/>
    <s v="FE CREDIT - RM SOUTH"/>
    <s v="Corporate team"/>
    <s v="CONG TY CO PHAN CONG NGHE VIET AN"/>
    <x v="8"/>
    <x v="0"/>
  </r>
  <r>
    <x v="3"/>
    <s v="VPBFC/ CCTG-15578/2023"/>
    <x v="201"/>
    <x v="134"/>
    <n v="5600000000"/>
    <n v="367"/>
    <n v="0.1125"/>
    <s v="CONG TY CO PHAN SONG DA 505"/>
    <s v="FE CREDIT"/>
    <s v="FE CREDIT - RM NORTH"/>
    <s v="Corporate team"/>
    <s v="CONG TY CO PHAN SONG DA 505"/>
    <x v="10"/>
    <x v="0"/>
  </r>
  <r>
    <x v="2"/>
    <s v="VPBFC/TGCKH-4282/2023"/>
    <x v="148"/>
    <x v="36"/>
    <n v="519000000"/>
    <n v="186"/>
    <n v="0.08"/>
    <s v="CONG TY CO PHAN NQ OTO TAY NINH"/>
    <s v="VPBANK"/>
    <s v="SME Phu Lam"/>
    <s v="Partnership - VPBank"/>
    <s v="CONG TY CO PHAN NQ OTO TAY NINH"/>
    <x v="0"/>
    <x v="0"/>
  </r>
  <r>
    <x v="3"/>
    <s v="VPBFC/CCTG-16018/2023"/>
    <x v="146"/>
    <x v="63"/>
    <n v="23420000000"/>
    <n v="184"/>
    <n v="0.09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5647/2023"/>
    <x v="202"/>
    <x v="135"/>
    <n v="21701000000"/>
    <n v="184"/>
    <n v="0.105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577/2023"/>
    <x v="201"/>
    <x v="134"/>
    <n v="3760000000"/>
    <n v="367"/>
    <n v="0.1125"/>
    <s v="CONG TY CO PHAN ANZA"/>
    <s v="FE CREDIT"/>
    <s v="FE CREDIT - RM NORTH"/>
    <s v="Corporate team"/>
    <s v="CONG TY CO PHAN ANZA"/>
    <x v="10"/>
    <x v="0"/>
  </r>
  <r>
    <x v="3"/>
    <s v="VPBFC/CCTG-15589/2023"/>
    <x v="203"/>
    <x v="57"/>
    <n v="2000000000"/>
    <n v="366"/>
    <n v="0.1125"/>
    <s v="CONG TY TNHH GIAO NHAN HANG HOA VINAKO"/>
    <s v="FE CREDIT"/>
    <s v="FE CREDIT - RM SOUTH"/>
    <s v="Corporate team"/>
    <s v="CONG TY TNHH GIAO NHAN HANG HOA VINAKO"/>
    <x v="10"/>
    <x v="0"/>
  </r>
  <r>
    <x v="3"/>
    <s v="VPBFC/CCTG-15666/2023"/>
    <x v="199"/>
    <x v="94"/>
    <n v="8004000000"/>
    <n v="184"/>
    <n v="0.105"/>
    <s v="CONG TY CO PHAN CONG NGHE VA DICH VU IMEDIA"/>
    <s v="VPBANK"/>
    <s v="CMB MIEN BAC"/>
    <s v="Partnership - VPBank"/>
    <s v="CONG TY CO PHAN CONG NGHE VA DICH VU IMEDIA"/>
    <x v="1"/>
    <x v="0"/>
  </r>
  <r>
    <x v="3"/>
    <s v="VPBFC/CCTG-15659/2023"/>
    <x v="199"/>
    <x v="94"/>
    <n v="1000000000"/>
    <n v="184"/>
    <n v="0.105"/>
    <s v="CONG TY CO PHAN CONG NGHE VA TRUYEN THONG TOP-C"/>
    <s v="FE CREDIT"/>
    <s v="FE CREDIT - RM NORTH"/>
    <s v="Corporate team"/>
    <s v="CONG TY CO PHAN CONG NGHE VA TRUYEN THONG TOP-C"/>
    <x v="1"/>
    <x v="0"/>
  </r>
  <r>
    <x v="2"/>
    <s v="VPBFC/TGCKH-4159/2023"/>
    <x v="200"/>
    <x v="49"/>
    <n v="1270000000"/>
    <n v="368"/>
    <n v="0.12"/>
    <s v="CONG TY CO PHAN TAP DOAN VINH PHU"/>
    <s v="FE CREDIT"/>
    <s v="FE CREDIT - RM NORTH"/>
    <s v="Corporate team"/>
    <s v="CONG TY CO PHAN TAP DOAN VINH PHU"/>
    <x v="8"/>
    <x v="0"/>
  </r>
  <r>
    <x v="2"/>
    <s v="VPBFC/TGCKH-4158/2023"/>
    <x v="200"/>
    <x v="49"/>
    <n v="1410000000"/>
    <n v="368"/>
    <n v="0.12"/>
    <s v="CONG TY CO PHAN TAP DOAN VINH PHU"/>
    <s v="FE CREDIT"/>
    <s v="FE CREDIT - RM NORTH"/>
    <s v="Corporate team"/>
    <s v="CONG TY CO PHAN TAP DOAN VINH PHU"/>
    <x v="8"/>
    <x v="0"/>
  </r>
  <r>
    <x v="3"/>
    <s v="VPBFC/CCTG-16084/2023"/>
    <x v="45"/>
    <x v="132"/>
    <n v="100000000000"/>
    <n v="368"/>
    <n v="9.5000000000000001E-2"/>
    <s v="CONG TY CO PHAN QUAN LY QUY THIEN VIET"/>
    <s v="FE CREDIT"/>
    <s v="FE CREDIT - NBFI"/>
    <s v="Local FI team"/>
    <s v="CONG TY CO PHAN QUAN LY QUY THIEN VIET"/>
    <x v="4"/>
    <x v="0"/>
  </r>
  <r>
    <x v="3"/>
    <s v="VPBFC/CCTG-16150/2023"/>
    <x v="149"/>
    <x v="59"/>
    <n v="30108000000"/>
    <n v="186"/>
    <n v="0.08"/>
    <s v="CONG TY CO PHAN DAU TU THUONG MAI DICH VU NTT VIET NAM"/>
    <s v="VPBANK"/>
    <s v="CMB MIEN BAC"/>
    <s v="Partnership - VPBank"/>
    <s v="CONG TY CO PHAN DAU TU THUONG MAI DICH VU NTT VIET NAM"/>
    <x v="0"/>
    <x v="0"/>
  </r>
  <r>
    <x v="3"/>
    <s v="VPBFC/CCTG-16239/2023"/>
    <x v="151"/>
    <x v="61"/>
    <n v="1800000000"/>
    <n v="397"/>
    <n v="7.0000000000000007E-2"/>
    <s v="CONG TY TNHH THUONG MAI DICH VU KY THUAT YEN THANH"/>
    <s v="FE CREDIT"/>
    <s v="FE CREDIT - RM NORTH"/>
    <s v="Corporate team"/>
    <s v="CONG TY TNHH THUONG MAI DICH VU KY THUAT YEN THANH"/>
    <x v="11"/>
    <x v="0"/>
  </r>
  <r>
    <x v="3"/>
    <s v="VPBFC/CCTG-16038/2023"/>
    <x v="146"/>
    <x v="63"/>
    <n v="25000000000"/>
    <n v="184"/>
    <n v="0.09"/>
    <s v="TONG CONG TY CO PHAN XUAT NHAP KHAU VA XAY DUNG VIET NAM"/>
    <s v="FE CREDIT"/>
    <s v="FE CREDIT - RM NORTH"/>
    <s v="Corporate team"/>
    <s v="TONG CONG TY CO PHAN XUAT NHAP KHAU VA XAY DUNG VIET NAM"/>
    <x v="0"/>
    <x v="0"/>
  </r>
  <r>
    <x v="3"/>
    <s v="VPBFC/CCTG-15928/2023"/>
    <x v="187"/>
    <x v="21"/>
    <n v="6000000000"/>
    <n v="185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653/2023"/>
    <x v="202"/>
    <x v="135"/>
    <n v="1626000000"/>
    <n v="184"/>
    <n v="0.105"/>
    <s v="CONG TY CO PHAN HYUNDAI PHAM VAN DONG"/>
    <s v="FE CREDIT"/>
    <s v="FE CREDIT - RM NORTH"/>
    <s v="Corporate team"/>
    <s v="CONG TY CO PHAN HYUNDAI PHAM VAN DONG"/>
    <x v="1"/>
    <x v="0"/>
  </r>
  <r>
    <x v="3"/>
    <s v="VPBFC/CCTG-15481/2023"/>
    <x v="204"/>
    <x v="56"/>
    <n v="13250000000"/>
    <n v="367"/>
    <n v="0.115"/>
    <s v="CONG TY CO PHAN DAU TU REI"/>
    <s v="FE CREDIT"/>
    <s v="FE CREDIT - RM NORTH"/>
    <s v="Corporate team"/>
    <s v="CONG TY CO PHAN DAU TU REI"/>
    <x v="10"/>
    <x v="0"/>
  </r>
  <r>
    <x v="3"/>
    <s v="VPBFC/CCTG-15521/2023"/>
    <x v="205"/>
    <x v="105"/>
    <n v="7579000000"/>
    <n v="368"/>
    <n v="0.115"/>
    <s v="CONG TY CO PHAN DAU TU CFI"/>
    <s v="VPBANK"/>
    <s v="CMB MIEN BAC"/>
    <s v="Partnership - VPBank"/>
    <s v="CONG TY CO PHAN DAU TU CFI"/>
    <x v="10"/>
    <x v="0"/>
  </r>
  <r>
    <x v="3"/>
    <s v="VPBFC/CCTG-15652/2023"/>
    <x v="202"/>
    <x v="135"/>
    <n v="6351000000"/>
    <n v="184"/>
    <n v="0.105"/>
    <s v="CONG TY TNHH MOT THANH VIEN HYUNDAI AN KHANH"/>
    <s v="FE CREDIT"/>
    <s v="FE CREDIT - RM NORTH"/>
    <s v="Corporate team"/>
    <s v="CONG TY TNHH MOT THANH VIEN HYUNDAI AN KHANH"/>
    <x v="1"/>
    <x v="0"/>
  </r>
  <r>
    <x v="3"/>
    <s v="VPBFC/CCTG-15351/2023"/>
    <x v="200"/>
    <x v="49"/>
    <n v="23161000000"/>
    <n v="368"/>
    <n v="0.124"/>
    <s v="CONG TY CO PHAN DAU TU CFI"/>
    <s v="VPBANK"/>
    <s v="CMB MIEN BAC"/>
    <s v="Partnership - VPBank"/>
    <s v="CONG TY CO PHAN DAU TU CFI"/>
    <x v="8"/>
    <x v="0"/>
  </r>
  <r>
    <x v="3"/>
    <s v="VPBFC/CCTG-16153/2023"/>
    <x v="149"/>
    <x v="97"/>
    <n v="14015000000"/>
    <n v="368"/>
    <n v="8.5000000000000006E-2"/>
    <s v="CONG TY TNHH KATE VIET NAM"/>
    <s v="VPBANK"/>
    <s v="SME Hoi so"/>
    <s v="Partnership - VPBank"/>
    <s v="CONG TY TNHH KATE VIET NAM"/>
    <x v="4"/>
    <x v="0"/>
  </r>
  <r>
    <x v="3"/>
    <s v="VPBFC/CCTG-15649/2023"/>
    <x v="202"/>
    <x v="135"/>
    <n v="11081000000"/>
    <n v="184"/>
    <n v="0.105"/>
    <s v="CONG TY CO PHAN CONG NGHE VA DICH VU IMEDIA"/>
    <s v="VPBANK"/>
    <s v="CMB MIEN BAC"/>
    <s v="Partnership - VPBank"/>
    <s v="CONG TY CO PHAN CONG NGHE VA DICH VU IMEDIA"/>
    <x v="1"/>
    <x v="0"/>
  </r>
  <r>
    <x v="3"/>
    <s v="VPBFC/CCTG-15646/2023"/>
    <x v="202"/>
    <x v="135"/>
    <n v="21697000000"/>
    <n v="184"/>
    <n v="0.105"/>
    <s v="CONG TY CO PHAN CONG NGHE VA DICH VU HLS"/>
    <s v="VPBANK"/>
    <s v="CMB MIEN BAC"/>
    <s v="Partnership - VPBank"/>
    <s v="CONG TY CO PHAN CONG NGHE VA DICH VU HLS"/>
    <x v="1"/>
    <x v="0"/>
  </r>
  <r>
    <x v="3"/>
    <s v="VPBFC/CCTG-15648/2023"/>
    <x v="202"/>
    <x v="135"/>
    <n v="2000000000"/>
    <n v="184"/>
    <n v="0.105"/>
    <s v="CONG TY CO PHAN CONG NGHIEP THUONG MAI SONG DA"/>
    <s v="FE CREDIT"/>
    <s v="FE CREDIT - RM NORTH"/>
    <s v="Corporate team"/>
    <s v="CONG TY CO PHAN CONG NGHIEP THUONG MAI SONG DA"/>
    <x v="1"/>
    <x v="0"/>
  </r>
  <r>
    <x v="3"/>
    <s v="VPBFC/CCTG-15355/2023"/>
    <x v="200"/>
    <x v="49"/>
    <n v="10041000000"/>
    <n v="368"/>
    <n v="0.115"/>
    <s v="CONG TY CO PHAN CONG NGHE VA DICH VU HLS"/>
    <s v="FE CREDIT"/>
    <s v="FE CREDIT - RM NORTH"/>
    <s v="Corporate team"/>
    <s v="CONG TY CO PHAN CONG NGHE VA DICH VU HLS"/>
    <x v="8"/>
    <x v="0"/>
  </r>
  <r>
    <x v="3"/>
    <s v="VPBFC/CCTG-15932/2023"/>
    <x v="187"/>
    <x v="21"/>
    <n v="1500000000"/>
    <n v="185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909/2023"/>
    <x v="187"/>
    <x v="21"/>
    <n v="3000000000"/>
    <n v="185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651/2023"/>
    <x v="202"/>
    <x v="135"/>
    <n v="1946000000"/>
    <n v="184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345/2023"/>
    <x v="200"/>
    <x v="49"/>
    <n v="6500000000"/>
    <n v="368"/>
    <n v="0.1225"/>
    <s v="CONG TY TNHH SAN XUAT VA XUAT KHAU NONG SAN DA KAO"/>
    <s v="FE CREDIT"/>
    <s v="FE CREDIT - RM SOUTH"/>
    <s v="Corporate team"/>
    <s v="CONG TY TNHH SAN XUAT VA XUAT KHAU NONG SAN DA KAO"/>
    <x v="8"/>
    <x v="0"/>
  </r>
  <r>
    <x v="3"/>
    <s v="VPBFC/CCTG-15665/2023"/>
    <x v="199"/>
    <x v="94"/>
    <n v="11925000000"/>
    <n v="184"/>
    <n v="0.105"/>
    <s v="CONG TY CO PHAN CONG NGHE VA DICH VU IMEDIA"/>
    <s v="VPBANK"/>
    <s v="CMB MIEN BAC"/>
    <s v="Partnership - VPBank"/>
    <s v="CONG TY CO PHAN CONG NGHE VA DICH VU IMEDIA"/>
    <x v="1"/>
    <x v="0"/>
  </r>
  <r>
    <x v="3"/>
    <s v="VPBFC/CCTG-16023/2023"/>
    <x v="146"/>
    <x v="63"/>
    <n v="7680000000"/>
    <n v="184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5645/2023"/>
    <x v="202"/>
    <x v="135"/>
    <n v="21707000000"/>
    <n v="184"/>
    <n v="0.105"/>
    <s v="CONG TY CO PHAN DAU TU CFI"/>
    <s v="VPBANK"/>
    <s v="CMB MIEN BAC"/>
    <s v="Partnership - VPBank"/>
    <s v="CONG TY CO PHAN DAU TU CFI"/>
    <x v="1"/>
    <x v="0"/>
  </r>
  <r>
    <x v="3"/>
    <s v="VPBFC/CCTG-15520/2023"/>
    <x v="205"/>
    <x v="105"/>
    <n v="7578000000"/>
    <n v="368"/>
    <n v="0.115"/>
    <s v="CONG TY CO PHAN DAU TU REI"/>
    <s v="VPBANK"/>
    <s v="CMB MIEN BAC"/>
    <s v="Partnership - VPBank"/>
    <s v="CONG TY CO PHAN DAU TU REI"/>
    <x v="10"/>
    <x v="0"/>
  </r>
  <r>
    <x v="3"/>
    <s v="VPBFC/CCTG-15484/2023"/>
    <x v="204"/>
    <x v="56"/>
    <n v="2300000000"/>
    <n v="367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643/2023"/>
    <x v="202"/>
    <x v="135"/>
    <n v="1000000000"/>
    <n v="184"/>
    <n v="0.105"/>
    <s v="QUY DAU TU TRAI PHIEU FIDES VN"/>
    <s v="FE CREDIT"/>
    <s v="FE CREDIT - NBFI"/>
    <s v="Local FI team"/>
    <s v="QUY DAU TU TRAI PHIEU FIDES VN"/>
    <x v="1"/>
    <x v="0"/>
  </r>
  <r>
    <x v="3"/>
    <s v="VPBFC/CCTG-15952/2023"/>
    <x v="184"/>
    <x v="19"/>
    <n v="4000000000"/>
    <n v="184"/>
    <n v="9.8000000000000004E-2"/>
    <s v="CONG TY CO PHAN KIM KHI QUOC TE VIET NHAT"/>
    <s v="FE CREDIT"/>
    <s v="FE CREDIT - RM NORTH"/>
    <s v="Corporate team"/>
    <s v="CONG TY CO PHAN KIM KHI QUOC TE VIET NHAT"/>
    <x v="1"/>
    <x v="0"/>
  </r>
  <r>
    <x v="3"/>
    <s v="VPBFC/CCTG-15954/2023"/>
    <x v="184"/>
    <x v="19"/>
    <n v="13000000000"/>
    <n v="184"/>
    <n v="0.1"/>
    <s v="CONG TY CO PHAN TAP DOAN TRATIGROUP"/>
    <s v="FE CREDIT"/>
    <s v="FE CREDIT - RM NORTH"/>
    <s v="Corporate team"/>
    <s v="CONG TY CO PHAN TAP DOAN TRATIGROUP"/>
    <x v="1"/>
    <x v="0"/>
  </r>
  <r>
    <x v="3"/>
    <s v="VPBFC/CCTG-15923/2023"/>
    <x v="187"/>
    <x v="72"/>
    <n v="200000000000"/>
    <n v="367"/>
    <n v="0.11"/>
    <s v="CONG TY CO PHAN DICH VU TRUC TUYEN CONG DONG VIET"/>
    <s v="FE CREDIT"/>
    <s v="FE CREDIT - RM SOUTH"/>
    <s v="Corporate team"/>
    <s v="CONG TY CO PHAN DICH VU TRUC TUYEN CONG DONG VIET"/>
    <x v="5"/>
    <x v="0"/>
  </r>
  <r>
    <x v="3"/>
    <s v="VPBFC/CCTG-15656/2023"/>
    <x v="199"/>
    <x v="94"/>
    <n v="32924000000"/>
    <n v="184"/>
    <n v="0.105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483/2023"/>
    <x v="204"/>
    <x v="56"/>
    <n v="28853000000"/>
    <n v="367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802/2023"/>
    <x v="181"/>
    <x v="118"/>
    <n v="17700000000"/>
    <n v="367"/>
    <n v="0.1125"/>
    <s v="CONG TY TNHH CONG NGHE VA DICH VU HUY TRUNG"/>
    <s v="VPBANK"/>
    <s v="SME Hoi so"/>
    <s v="Partnership - VPBank"/>
    <s v="CONG TY TNHH CONG NGHE VA DICH VU HUY TRUNG"/>
    <x v="5"/>
    <x v="0"/>
  </r>
  <r>
    <x v="3"/>
    <s v="VPBFC/CCTG-15668/2023"/>
    <x v="202"/>
    <x v="47"/>
    <n v="3500000000"/>
    <n v="399"/>
    <n v="0.113"/>
    <s v="CONG TY TNHH MOT THANH VIEN VPID HA NAM"/>
    <s v="FE CREDIT"/>
    <s v="FE CREDIT - RM NORTH"/>
    <s v="Corporate team"/>
    <s v="CONG TY TNHH MOT THANH VIEN VPID HA NAM"/>
    <x v="4"/>
    <x v="0"/>
  </r>
  <r>
    <x v="3"/>
    <s v="VPBFC/CCTG-15519/2023"/>
    <x v="205"/>
    <x v="105"/>
    <n v="10096000000"/>
    <n v="368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650/2023"/>
    <x v="202"/>
    <x v="135"/>
    <n v="22076000000"/>
    <n v="184"/>
    <n v="0.105"/>
    <s v="CONG TY CO PHAN CONG NGHE VA DICH VU IMEDIA"/>
    <s v="VPBANK"/>
    <s v="CMB MIEN BAC"/>
    <s v="Partnership - VPBank"/>
    <s v="CONG TY CO PHAN CONG NGHE VA DICH VU IMEDIA"/>
    <x v="1"/>
    <x v="0"/>
  </r>
  <r>
    <x v="3"/>
    <s v="VPBFC/CCTG-16208/2023"/>
    <x v="148"/>
    <x v="98"/>
    <n v="6089000000"/>
    <n v="368"/>
    <n v="8.5000000000000006E-2"/>
    <s v="CONG TY TNHH DAU TU VA DICH VU CONG NGHE MINH THANH"/>
    <s v="VPBANK"/>
    <s v="SME Hoi so"/>
    <s v="Partnership - VPBank"/>
    <s v="CONG TY TNHH DAU TU VA DICH VU CONG NGHE MINH THANH"/>
    <x v="4"/>
    <x v="0"/>
  </r>
  <r>
    <x v="3"/>
    <s v="VPBFC/CCTG-16072/2023"/>
    <x v="45"/>
    <x v="59"/>
    <n v="872000000"/>
    <n v="193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236/2023"/>
    <x v="151"/>
    <x v="99"/>
    <n v="14804000000"/>
    <n v="183"/>
    <n v="7.0000000000000007E-2"/>
    <s v="CONG TY TNHH DAU TU VA THUONG MAI DICH VU MINH BAO"/>
    <s v="VPBANK"/>
    <s v="SME Hong Ha"/>
    <s v="Partnership - VPBank"/>
    <s v="CONG TY TNHH DAU TU VA THUONG MAI DICH VU MINH BAO"/>
    <x v="0"/>
    <x v="0"/>
  </r>
  <r>
    <x v="3"/>
    <s v="VPBFC/CCTG-15872/2023"/>
    <x v="185"/>
    <x v="3"/>
    <n v="23398000000"/>
    <n v="184"/>
    <n v="9.7500000000000003E-2"/>
    <s v="CONG TY CO PHAN CONG NGHE VA DICH VU IMEDIA"/>
    <s v="VPBANK"/>
    <s v="CMB MIEN BAC"/>
    <s v="Partnership - VPBank"/>
    <s v="CONG TY CO PHAN CONG NGHE VA DICH VU IMEDIA"/>
    <x v="1"/>
    <x v="0"/>
  </r>
  <r>
    <x v="2"/>
    <s v="VPBFC/TGCKH-4281/2023"/>
    <x v="148"/>
    <x v="36"/>
    <n v="442000000"/>
    <n v="186"/>
    <n v="0.08"/>
    <s v="CONG TY CO PHAN NQ OTO TAY NINH"/>
    <s v="VPBANK"/>
    <s v="SME Phu Lam"/>
    <s v="Partnership - VPBank"/>
    <s v="CONG TY CO PHAN NQ OTO TAY NINH"/>
    <x v="0"/>
    <x v="0"/>
  </r>
  <r>
    <x v="3"/>
    <s v="VPBFC/CCTG-15644/2023"/>
    <x v="202"/>
    <x v="135"/>
    <n v="21704000000"/>
    <n v="184"/>
    <n v="0.105"/>
    <s v="CONG TY CO PHAN DAU TU REI"/>
    <s v="VPBANK"/>
    <s v="CMB MIEN BAC"/>
    <s v="Partnership - VPBank"/>
    <s v="CONG TY CO PHAN DAU TU REI"/>
    <x v="1"/>
    <x v="0"/>
  </r>
  <r>
    <x v="3"/>
    <s v="VPBFC/CCTG-15354/2023"/>
    <x v="200"/>
    <x v="49"/>
    <n v="17895000000"/>
    <n v="368"/>
    <n v="0.11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537/2023"/>
    <x v="206"/>
    <x v="104"/>
    <n v="16960000000"/>
    <n v="366"/>
    <n v="0.1125"/>
    <s v="CONG TY CO PHAN CONG NGHE VA DICH VU IMEDIA"/>
    <s v="VPBANK"/>
    <s v="CMB MIEN BAC"/>
    <s v="Partnership - VPBank"/>
    <s v="CONG TY CO PHAN CONG NGHE VA DICH VU IMEDIA"/>
    <x v="10"/>
    <x v="0"/>
  </r>
  <r>
    <x v="3"/>
    <s v="VPBFC/CCTG-16151/2023"/>
    <x v="149"/>
    <x v="59"/>
    <n v="13843000000"/>
    <n v="186"/>
    <n v="0.08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202/2023"/>
    <x v="148"/>
    <x v="98"/>
    <n v="13223000000"/>
    <n v="368"/>
    <n v="8.5000000000000006E-2"/>
    <s v="CONG TY TNHH DAU TU VA THUONG MAI KY THUAT MY KHANH"/>
    <s v="VPBANK"/>
    <s v="SME Hong Ha"/>
    <s v="Partnership - VPBank"/>
    <s v="CONG TY TNHH DAU TU VA THUONG MAI KY THUAT MY KHANH"/>
    <x v="4"/>
    <x v="0"/>
  </r>
  <r>
    <x v="3"/>
    <s v="VPBFC/CCTG-15884/2023"/>
    <x v="185"/>
    <x v="3"/>
    <n v="3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839/2023"/>
    <x v="185"/>
    <x v="3"/>
    <n v="4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604/2023"/>
    <x v="203"/>
    <x v="57"/>
    <n v="40000000000"/>
    <n v="366"/>
    <n v="0.1125"/>
    <s v="CONG TY CO PHAN DICH VU TRUC TUYEN CONG DONG VIET"/>
    <s v="FE CREDIT"/>
    <s v="FE CREDIT - RM SOUTH"/>
    <s v="Corporate team"/>
    <s v="CONG TY CO PHAN DICH VU TRUC TUYEN CONG DONG VIET"/>
    <x v="10"/>
    <x v="0"/>
  </r>
  <r>
    <x v="3"/>
    <s v="VPBFC/CCTG-15655/2023"/>
    <x v="199"/>
    <x v="94"/>
    <n v="32985000000"/>
    <n v="184"/>
    <n v="0.105"/>
    <s v="CONG TY CO PHAN DAU TU REI"/>
    <s v="VPBANK"/>
    <s v="CMB MIEN BAC"/>
    <s v="Partnership - VPBank"/>
    <s v="CONG TY CO PHAN DAU TU REI"/>
    <x v="1"/>
    <x v="0"/>
  </r>
  <r>
    <x v="3"/>
    <s v="VPBFC/CCTG-16085/2023"/>
    <x v="45"/>
    <x v="59"/>
    <n v="4517000000"/>
    <n v="193"/>
    <n v="0.09"/>
    <s v="CONG TY CO PHAN DICH VU TRUC TUYEN OC TA"/>
    <s v="VPBANK"/>
    <s v="SME Hong Ha"/>
    <s v="Partnership - VPBank"/>
    <s v="CONG TY CO PHAN DICH VU TRUC TUYEN OC TA"/>
    <x v="0"/>
    <x v="0"/>
  </r>
  <r>
    <x v="2"/>
    <s v="VPBFC/TGCKH-4237/2023"/>
    <x v="185"/>
    <x v="3"/>
    <n v="691000000"/>
    <n v="184"/>
    <n v="0.10249999999999999"/>
    <s v="CONG TY CO PHAN TAP DOAN VINH PHU"/>
    <s v="FE CREDIT"/>
    <s v="FE CREDIT - RM NORTH"/>
    <s v="Corporate team"/>
    <s v="CONG TY CO PHAN TAP DOAN VINH PHU"/>
    <x v="1"/>
    <x v="0"/>
  </r>
  <r>
    <x v="3"/>
    <s v="VPBFC/CCTG-15522/2023"/>
    <x v="205"/>
    <x v="105"/>
    <n v="10076000000"/>
    <n v="368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663/2023"/>
    <x v="202"/>
    <x v="135"/>
    <n v="10000000000"/>
    <n v="184"/>
    <n v="0.105"/>
    <s v="CONG TY CO PHAN TAP DOAN GOLDEN GATE"/>
    <s v="FE CREDIT"/>
    <s v="FE CREDIT - RM NORTH"/>
    <s v="Corporate team"/>
    <s v="CONG TY CO PHAN TAP DOAN GOLDEN GATE"/>
    <x v="1"/>
    <x v="0"/>
  </r>
  <r>
    <x v="3"/>
    <s v="VPBFC/CCTG-15662/2023"/>
    <x v="202"/>
    <x v="135"/>
    <n v="10000000000"/>
    <n v="184"/>
    <n v="0.105"/>
    <s v="CONG TY CO PHAN TAP DOAN GOLDEN GATE"/>
    <s v="FE CREDIT"/>
    <s v="FE CREDIT - RM NORTH"/>
    <s v="Corporate team"/>
    <s v="CONG TY CO PHAN TAP DOAN GOLDEN GATE"/>
    <x v="1"/>
    <x v="0"/>
  </r>
  <r>
    <x v="3"/>
    <s v="VPBFC/CCTG-15661/2023"/>
    <x v="202"/>
    <x v="135"/>
    <n v="10000000000"/>
    <n v="184"/>
    <n v="0.105"/>
    <s v="CONG TY CO PHAN TAP DOAN GOLDEN GATE"/>
    <s v="FE CREDIT"/>
    <s v="FE CREDIT - RM NORTH"/>
    <s v="Corporate team"/>
    <s v="CONG TY CO PHAN TAP DOAN GOLDEN GATE"/>
    <x v="1"/>
    <x v="0"/>
  </r>
  <r>
    <x v="3"/>
    <s v="VPBFC/CCTG-15605/2023"/>
    <x v="203"/>
    <x v="136"/>
    <n v="2135000000"/>
    <n v="549"/>
    <n v="0.115"/>
    <s v="CONG TY CO PHAN VIEN THONG DAU TU VA THUONG MAI QUOC TE"/>
    <s v="FE CREDIT"/>
    <s v="FE CREDIT - RM NORTH"/>
    <s v="Corporate team"/>
    <s v="CONG TY CO PHAN VIEN THONG DAU TU VA THUONG MAI QUOC TE"/>
    <x v="7"/>
    <x v="0"/>
  </r>
  <r>
    <x v="3"/>
    <s v="VPBFC/CCTG-15654/2023"/>
    <x v="199"/>
    <x v="94"/>
    <n v="200000000000"/>
    <n v="184"/>
    <n v="0.105"/>
    <s v="NGAN HANG TMCP VIET NAM THUONG TIN"/>
    <s v="FE CREDIT"/>
    <s v="FE CREDIT - MMFI"/>
    <s v="Local FI team"/>
    <s v="NGAN HANG TMCP VIET NAM THUONG TIN"/>
    <x v="1"/>
    <x v="0"/>
  </r>
  <r>
    <x v="3"/>
    <s v="VPBFC/CCTG-15575/2023"/>
    <x v="203"/>
    <x v="112"/>
    <n v="200000000000"/>
    <n v="359"/>
    <n v="0.1125"/>
    <s v="NGAN HANG TMCP DAI CHUNG VIET NAM"/>
    <s v="FE CREDIT"/>
    <s v="FE CREDIT - MMFI"/>
    <s v="Local FI team"/>
    <s v="NGAN HANG TMCP DAI CHUNG VIET NAM"/>
    <x v="10"/>
    <x v="0"/>
  </r>
  <r>
    <x v="3"/>
    <s v="VPBFC/CCTG-16149/2023"/>
    <x v="149"/>
    <x v="59"/>
    <n v="13845000000"/>
    <n v="186"/>
    <n v="0.08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5927/2023"/>
    <x v="187"/>
    <x v="21"/>
    <n v="4000000000"/>
    <n v="185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929/2023"/>
    <x v="187"/>
    <x v="21"/>
    <n v="10000000000"/>
    <n v="185"/>
    <n v="0.10249999999999999"/>
    <s v="CONG TY CO PHAN CHE TAO DIEN CO HA NOI"/>
    <s v="FE CREDIT"/>
    <s v="FE CREDIT - RM NORTH"/>
    <s v="Corporate team"/>
    <s v="CONG TY CO PHAN CHE TAO DIEN CO HA NOI"/>
    <x v="1"/>
    <x v="0"/>
  </r>
  <r>
    <x v="3"/>
    <s v="VPBFC/CCTG-15930/2023"/>
    <x v="187"/>
    <x v="21"/>
    <n v="10000000000"/>
    <n v="185"/>
    <n v="0.10249999999999999"/>
    <s v="CONG TY CO PHAN CHE TAO DIEN CO HA NOI"/>
    <s v="FE CREDIT"/>
    <s v="FE CREDIT - RM NORTH"/>
    <s v="Corporate team"/>
    <s v="CONG TY CO PHAN CHE TAO DIEN CO HA NOI"/>
    <x v="1"/>
    <x v="0"/>
  </r>
  <r>
    <x v="3"/>
    <s v="VPBFC/CCTG-15352/2023"/>
    <x v="200"/>
    <x v="49"/>
    <n v="1547000000"/>
    <n v="368"/>
    <n v="0.124"/>
    <s v="CONG TY CO PHAN DAU TU REI"/>
    <s v="FE CREDIT"/>
    <s v="FE CREDIT - RM NORTH"/>
    <s v="Corporate team"/>
    <s v="CONG TY CO PHAN DAU TU REI"/>
    <x v="8"/>
    <x v="0"/>
  </r>
  <r>
    <x v="3"/>
    <s v="VPBFC/CCTG-15610/2023"/>
    <x v="203"/>
    <x v="4"/>
    <n v="1260000000"/>
    <n v="240"/>
    <n v="0.105"/>
    <s v="CONG TY CO PHAN VIEN THONG DAU TU VA THUONG MAI QUOC TE"/>
    <s v="FE CREDIT"/>
    <s v="FE CREDIT - RM NORTH"/>
    <s v="Corporate team"/>
    <s v="CONG TY CO PHAN VIEN THONG DAU TU VA THUONG MAI QUOC TE"/>
    <x v="0"/>
    <x v="0"/>
  </r>
  <r>
    <x v="3"/>
    <s v="VPBFC/CCTG-15606/2023"/>
    <x v="203"/>
    <x v="57"/>
    <n v="1235000000"/>
    <n v="366"/>
    <n v="0.1125"/>
    <s v="CONG TY CO PHAN VIEN THONG DAU TU VA THUONG MAI QUOC TE"/>
    <s v="FE CREDIT"/>
    <s v="FE CREDIT - RM NORTH"/>
    <s v="Corporate team"/>
    <s v="CONG TY CO PHAN VIEN THONG DAU TU VA THUONG MAI QUOC TE"/>
    <x v="10"/>
    <x v="0"/>
  </r>
  <r>
    <x v="3"/>
    <s v="VPBFC/CCTG-15486/2023"/>
    <x v="204"/>
    <x v="56"/>
    <n v="1500000000"/>
    <n v="367"/>
    <n v="0.115"/>
    <s v="CONG TY CO PHAN THUONG MAI VA DICH VU THEP NAM PHAT"/>
    <s v="FE CREDIT"/>
    <s v="FE CREDIT - RM NORTH"/>
    <s v="Corporate team"/>
    <s v="CONG TY CO PHAN THUONG MAI VA DICH VU THEP NAM PHAT"/>
    <x v="10"/>
    <x v="0"/>
  </r>
  <r>
    <x v="3"/>
    <s v="VPBFC/CCTG-16086/2023"/>
    <x v="45"/>
    <x v="59"/>
    <n v="5000000000"/>
    <n v="193"/>
    <n v="0.09"/>
    <s v="CONG TY CP THUONG MAI DICH VU HTP LOC PHAT"/>
    <s v="VPBANK"/>
    <s v="SME Hong Ha"/>
    <s v="Partnership - VPBank"/>
    <s v="CONG TY CP THUONG MAI DICH VU HTP LOC PHAT"/>
    <x v="0"/>
    <x v="0"/>
  </r>
  <r>
    <x v="3"/>
    <s v="VPBFC/CCTG-15922/2023"/>
    <x v="187"/>
    <x v="72"/>
    <n v="200000000000"/>
    <n v="367"/>
    <n v="0.11"/>
    <s v="CONG TY CO PHAN DICH VU TRUC TUYEN CONG DONG VIET"/>
    <s v="FE CREDIT"/>
    <s v="FE CREDIT - RM SOUTH"/>
    <s v="Corporate team"/>
    <s v="CONG TY CO PHAN DICH VU TRUC TUYEN CONG DONG VIET"/>
    <x v="5"/>
    <x v="0"/>
  </r>
  <r>
    <x v="3"/>
    <s v="VPBFC/CCTG-15305/2023"/>
    <x v="192"/>
    <x v="117"/>
    <n v="14133000000"/>
    <n v="367"/>
    <n v="0.124"/>
    <s v="CONG TY CO PHAN CONG NGHE VA DICH VU HLS"/>
    <s v="FE CREDIT"/>
    <s v="FE CREDIT - RM NORTH"/>
    <s v="Corporate team"/>
    <s v="CONG TY CO PHAN CONG NGHE VA DICH VU HLS"/>
    <x v="8"/>
    <x v="0"/>
  </r>
  <r>
    <x v="2"/>
    <s v="VPBFC/TGCKH-4234/2023"/>
    <x v="181"/>
    <x v="11"/>
    <n v="409000000"/>
    <n v="185"/>
    <n v="0.106"/>
    <s v="CONG TY TNHH NGUYEN QUANG SAI GON OTO"/>
    <s v="FE CREDIT"/>
    <s v="FE CREDIT - RM SOUTH"/>
    <s v="Corporate team"/>
    <s v="CONG TY TNHH NGUYEN QUANG SAI GON OTO"/>
    <x v="1"/>
    <x v="0"/>
  </r>
  <r>
    <x v="3"/>
    <s v="VPBFC/CCTG-15478/2023"/>
    <x v="204"/>
    <x v="56"/>
    <n v="15966000000"/>
    <n v="367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523/2023"/>
    <x v="205"/>
    <x v="105"/>
    <n v="21600000000"/>
    <n v="368"/>
    <n v="0.115"/>
    <s v="CONG TY CO PHAN CONG NGHE VA DICH VU IMEDIA"/>
    <s v="VPBANK"/>
    <s v="CMB MIEN BAC"/>
    <s v="Partnership - VPBank"/>
    <s v="CONG TY CO PHAN CONG NGHE VA DICH VU IMEDIA"/>
    <x v="10"/>
    <x v="0"/>
  </r>
  <r>
    <x v="3"/>
    <s v="VPBFC/CCTG-16063/2023"/>
    <x v="45"/>
    <x v="59"/>
    <n v="23499000000"/>
    <n v="193"/>
    <n v="0.09"/>
    <s v="CONG TY TNHH DAU TU VA THUONG MAI KY THUAT MILAN"/>
    <s v="VPBANK"/>
    <s v="SME Hong Ha"/>
    <s v="Partnership - VPBank"/>
    <s v="CONG TY TNHH DAU TU VA THUONG MAI KY THUAT MILAN"/>
    <x v="0"/>
    <x v="0"/>
  </r>
  <r>
    <x v="3"/>
    <s v="VPBFC/CCTG-16081/2023"/>
    <x v="45"/>
    <x v="59"/>
    <n v="23639000000"/>
    <n v="193"/>
    <n v="0.09"/>
    <s v="CONG TY TNHH DAU TU VA THUONG MAI KY THUAT MY KHANH"/>
    <s v="VPBANK"/>
    <s v="SME Hong Ha"/>
    <s v="Partnership - VPBank"/>
    <s v="CONG TY TNHH DAU TU VA THUONG MAI KY THUAT MY KHANH"/>
    <x v="0"/>
    <x v="0"/>
  </r>
  <r>
    <x v="3"/>
    <s v="VPBFC/CCTG-15935/2023"/>
    <x v="184"/>
    <x v="68"/>
    <n v="21405000000"/>
    <n v="366"/>
    <n v="0.1075"/>
    <s v="CONG TY TNHH KATE VIET NAM"/>
    <s v="VPBANK"/>
    <s v="SME Hoi so"/>
    <s v="Partnership - VPBank"/>
    <s v="CONG TY TNHH KATE VIET NAM"/>
    <x v="5"/>
    <x v="0"/>
  </r>
  <r>
    <x v="2"/>
    <s v="VPBFC/TGCKH-4243/2023"/>
    <x v="187"/>
    <x v="21"/>
    <n v="8120000000"/>
    <n v="185"/>
    <n v="0.10249999999999999"/>
    <s v="CONG TY CO PHAN TAP DOAN VINH PHU"/>
    <s v="FE CREDIT"/>
    <s v="FE CREDIT - RM NORTH"/>
    <s v="Corporate team"/>
    <s v="CONG TY CO PHAN TAP DOAN VINH PHU"/>
    <x v="1"/>
    <x v="0"/>
  </r>
  <r>
    <x v="3"/>
    <s v="VPBFC/CCTG-15667/2023"/>
    <x v="202"/>
    <x v="47"/>
    <n v="3500000000"/>
    <n v="399"/>
    <n v="0.113"/>
    <s v="CONG TY TNHH MOT THANH VIEN VPID HA NAM"/>
    <s v="FE CREDIT"/>
    <s v="FE CREDIT - RM NORTH"/>
    <s v="Corporate team"/>
    <s v="CONG TY TNHH MOT THANH VIEN VPID HA NAM"/>
    <x v="4"/>
    <x v="0"/>
  </r>
  <r>
    <x v="3"/>
    <s v="VPBFC/CCTG-15657/2023"/>
    <x v="199"/>
    <x v="94"/>
    <n v="33026000000"/>
    <n v="184"/>
    <n v="0.105"/>
    <s v="CONG TY CO PHAN DAU TU CFI"/>
    <s v="VPBANK"/>
    <s v="CMB MIEN BAC"/>
    <s v="Partnership - VPBank"/>
    <s v="CONG TY CO PHAN DAU TU CFI"/>
    <x v="1"/>
    <x v="0"/>
  </r>
  <r>
    <x v="2"/>
    <s v="VPBFC/TGCKH-4211/2023"/>
    <x v="199"/>
    <x v="94"/>
    <n v="1305000000"/>
    <n v="184"/>
    <n v="0.105"/>
    <s v="CONG TY CO PHAN TAP DOAN VINH PHU"/>
    <s v="FE CREDIT"/>
    <s v="FE CREDIT - RM NORTH"/>
    <s v="Corporate team"/>
    <s v="CONG TY CO PHAN TAP DOAN VINH PHU"/>
    <x v="1"/>
    <x v="0"/>
  </r>
  <r>
    <x v="3"/>
    <s v="VPBFC/CCTG-16095/2023"/>
    <x v="45"/>
    <x v="111"/>
    <n v="1755000000"/>
    <n v="229"/>
    <n v="0.09"/>
    <s v="CONG TY TNHH XUAT NHAP KHAU THEP BAC NAM"/>
    <s v="VPBANK"/>
    <s v="SME Ha Nam"/>
    <s v="Partnership - VPBank"/>
    <s v="CONG TY TNHH XUAT NHAP KHAU THEP BAC NAM"/>
    <x v="3"/>
    <x v="0"/>
  </r>
  <r>
    <x v="3"/>
    <s v="VPBFC/CCTG-16240/2023"/>
    <x v="151"/>
    <x v="99"/>
    <n v="40000000000"/>
    <n v="183"/>
    <n v="7.0000000000000007E-2"/>
    <s v="CONG TY CO PHAN THUONG MAI VA DICH VU THEP NAM PHAT"/>
    <s v="VPBANK"/>
    <s v="SME Van Quan"/>
    <s v="Partnership - VPBank"/>
    <s v="CONG TY CO PHAN THUONG MAI VA DICH VU THEP NAM PHAT"/>
    <x v="0"/>
    <x v="0"/>
  </r>
  <r>
    <x v="3"/>
    <s v="VPBFC/CCTG-15851/2023"/>
    <x v="185"/>
    <x v="3"/>
    <n v="41042000000"/>
    <n v="184"/>
    <n v="9.7500000000000003E-2"/>
    <s v="CONG TY CO PHAN DAU TU THUONG MAI DICH VU NDH"/>
    <s v="VPBANK"/>
    <s v="CMB MIEN BAC"/>
    <s v="Partnership - VPBank"/>
    <s v="CONG TY CO PHAN DAU TU THUONG MAI DICH VU NDH"/>
    <x v="1"/>
    <x v="0"/>
  </r>
  <r>
    <x v="2"/>
    <s v="VPBFC/TGCKH-4241/2023"/>
    <x v="187"/>
    <x v="21"/>
    <n v="345000000"/>
    <n v="185"/>
    <n v="0.10249999999999999"/>
    <s v="CONG TY TNHH NGUYEN QUANG SAI GON OTO"/>
    <s v="VPBANK"/>
    <s v="SME Phu Lam"/>
    <s v="Partnership - VPBank"/>
    <s v="CONG TY TNHH NGUYEN QUANG SAI GON OTO"/>
    <x v="1"/>
    <x v="0"/>
  </r>
  <r>
    <x v="3"/>
    <s v="VPBFC/CCTG-15477/2023"/>
    <x v="204"/>
    <x v="56"/>
    <n v="14153000000"/>
    <n v="367"/>
    <n v="0.115"/>
    <s v="CONG TY CO PHAN DAU TU CFI"/>
    <s v="VPBANK"/>
    <s v="CMB MIEN BAC"/>
    <s v="Partnership - VPBank"/>
    <s v="CONG TY CO PHAN DAU TU CFI"/>
    <x v="10"/>
    <x v="0"/>
  </r>
  <r>
    <x v="3"/>
    <s v="VPBFC/CCTG-15508/2023"/>
    <x v="205"/>
    <x v="118"/>
    <n v="2500000000"/>
    <n v="396"/>
    <n v="0.11550000000000001"/>
    <s v="CONG TY TNHH THUONG MAI DICH VU KY THUAT YEN THANH"/>
    <s v="FE CREDIT"/>
    <s v="FE CREDIT - RM NORTH"/>
    <s v="Corporate team"/>
    <s v="CONG TY TNHH THUONG MAI DICH VU KY THUAT YEN THANH"/>
    <x v="5"/>
    <x v="0"/>
  </r>
  <r>
    <x v="3"/>
    <s v="VPBFC/CCTG-15358/2023"/>
    <x v="200"/>
    <x v="137"/>
    <n v="1700000000"/>
    <n v="397"/>
    <n v="0.11550000000000001"/>
    <s v="CONG TY TNHH THUONG MAI DICH VU KY THUAT YEN THANH"/>
    <s v="FE CREDIT"/>
    <s v="FE CREDIT - RM NORTH"/>
    <s v="Corporate team"/>
    <s v="CONG TY TNHH THUONG MAI DICH VU KY THUAT YEN THANH"/>
    <x v="10"/>
    <x v="0"/>
  </r>
  <r>
    <x v="2"/>
    <s v="VPBFC/TGCKH-4210/2023"/>
    <x v="202"/>
    <x v="135"/>
    <n v="409000000"/>
    <n v="184"/>
    <n v="0.106"/>
    <s v="CONG TY TNHH NGUYEN QUANG SAI GON OTO"/>
    <s v="FE CREDIT"/>
    <s v="FE CREDIT - RM SOUTH"/>
    <s v="Corporate team"/>
    <s v="CONG TY TNHH NGUYEN QUANG SAI GON OTO"/>
    <x v="1"/>
    <x v="0"/>
  </r>
  <r>
    <x v="2"/>
    <s v="VPBFC/TGCKH-4203/2023"/>
    <x v="199"/>
    <x v="94"/>
    <n v="5000000000"/>
    <n v="184"/>
    <n v="0.105"/>
    <s v="CONG TY CO PHAN DET 10/10"/>
    <s v="FE CREDIT"/>
    <s v="FE CREDIT - RM NORTH"/>
    <s v="Corporate team"/>
    <s v="CONG TY CO PHAN DET 10/10"/>
    <x v="1"/>
    <x v="0"/>
  </r>
  <r>
    <x v="3"/>
    <s v="VPBFC/CCTG-16040/2023"/>
    <x v="146"/>
    <x v="95"/>
    <n v="8100000000"/>
    <n v="366"/>
    <n v="9.5000000000000001E-2"/>
    <s v="CONG TY TNHH DAU TU VA THUONG MAI DICH VU MINH BAO"/>
    <s v="VPBANK"/>
    <s v="SME Hong Ha"/>
    <s v="Partnership - VPBank"/>
    <s v="CONG TY TNHH DAU TU VA THUONG MAI DICH VU MINH BAO"/>
    <x v="4"/>
    <x v="0"/>
  </r>
  <r>
    <x v="3"/>
    <s v="VPBFC/CCTG-16243/2023"/>
    <x v="151"/>
    <x v="138"/>
    <n v="10000000000"/>
    <n v="366"/>
    <n v="7.0000000000000007E-2"/>
    <s v="CONG TY TNHH DAU TU VA THUONG MAI NAM PHUONG"/>
    <s v="VPBANK"/>
    <s v="CMB MIEN BAC"/>
    <s v="Partnership - VPBank"/>
    <s v="CONG TY TNHH DAU TU VA THUONG MAI NAM PHUONG"/>
    <x v="4"/>
    <x v="0"/>
  </r>
  <r>
    <x v="3"/>
    <s v="VPBFC/CCTG-16242/2023"/>
    <x v="151"/>
    <x v="138"/>
    <n v="10000000000"/>
    <n v="366"/>
    <n v="7.0000000000000007E-2"/>
    <s v="CONG TY TNHH DAU TU VA THUONG MAI NAM PHUONG"/>
    <s v="VPBANK"/>
    <s v="CMB MIEN BAC"/>
    <s v="Partnership - VPBank"/>
    <s v="CONG TY TNHH DAU TU VA THUONG MAI NAM PHUONG"/>
    <x v="4"/>
    <x v="0"/>
  </r>
  <r>
    <x v="3"/>
    <s v="VPBFC/CCTG-15174/2023"/>
    <x v="207"/>
    <x v="20"/>
    <n v="5120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50/2023"/>
    <x v="107"/>
    <x v="80"/>
    <n v="10000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367/2023"/>
    <x v="156"/>
    <x v="103"/>
    <n v="18350000000"/>
    <n v="366"/>
    <n v="0.115"/>
    <s v="CONG TY CO PHAN DAU TU REI"/>
    <s v="FE CREDIT"/>
    <s v="FE CREDIT - RM NORTH"/>
    <s v="Corporate team"/>
    <s v="CONG TY CO PHAN DAU TU REI"/>
    <x v="8"/>
    <x v="0"/>
  </r>
  <r>
    <x v="3"/>
    <s v="VPBFC/CCTG-15343/2023"/>
    <x v="163"/>
    <x v="107"/>
    <n v="10094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529/2023"/>
    <x v="159"/>
    <x v="105"/>
    <n v="6599000000"/>
    <n v="367"/>
    <n v="0.115"/>
    <s v="CONG TY CO PHAN DAU TU REI"/>
    <s v="VPBANK"/>
    <s v="CMB MIEN BAC"/>
    <s v="Partnership - VPBank"/>
    <s v="CONG TY CO PHAN DAU TU REI"/>
    <x v="10"/>
    <x v="0"/>
  </r>
  <r>
    <x v="3"/>
    <s v="VPBFC/CCTG-15392/2023"/>
    <x v="164"/>
    <x v="108"/>
    <n v="18968000000"/>
    <n v="366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038/2023"/>
    <x v="208"/>
    <x v="79"/>
    <n v="1300000000"/>
    <n v="401"/>
    <n v="0.1205"/>
    <s v="CONG TY TNHH THUONG MAI DICH VU KY THUAT YEN THANH"/>
    <s v="FE CREDIT"/>
    <s v="FE CREDIT - RM NORTH"/>
    <s v="Corporate team"/>
    <s v="CONG TY TNHH THUONG MAI DICH VU KY THUAT YEN THANH"/>
    <x v="8"/>
    <x v="0"/>
  </r>
  <r>
    <x v="3"/>
    <s v="VPBFC/CCTG-15530/2023"/>
    <x v="159"/>
    <x v="105"/>
    <n v="18405000000"/>
    <n v="367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156/2023"/>
    <x v="108"/>
    <x v="54"/>
    <n v="2647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80/2023"/>
    <x v="207"/>
    <x v="20"/>
    <n v="37000000000"/>
    <n v="366"/>
    <n v="0.12"/>
    <s v="CONG TY CO PHAN BAO HIEM OPES"/>
    <s v="FE CREDIT"/>
    <s v="FE CREDIT - NBFI"/>
    <s v="Local FI team"/>
    <s v="CONG TY CO PHAN BAO HIEM OPES"/>
    <x v="2"/>
    <x v="0"/>
  </r>
  <r>
    <x v="3"/>
    <s v="VPBFC/CCTG-15371/2023"/>
    <x v="156"/>
    <x v="103"/>
    <n v="9147000000"/>
    <n v="366"/>
    <n v="0.115"/>
    <s v="CONG TY CO PHAN CONG NGHE VA DICH VU HLS"/>
    <s v="FE CREDIT"/>
    <s v="FE CREDIT - RM NORTH"/>
    <s v="Corporate team"/>
    <s v="CONG TY CO PHAN CONG NGHE VA DICH VU HLS"/>
    <x v="8"/>
    <x v="0"/>
  </r>
  <r>
    <x v="3"/>
    <s v="VPBFC/CCTG-15335/2023"/>
    <x v="163"/>
    <x v="107"/>
    <n v="56604000000"/>
    <n v="366"/>
    <n v="0.124"/>
    <s v="CONG TY CO PHAN DAU TU REI"/>
    <s v="FE CREDIT"/>
    <s v="FE CREDIT - RM NORTH"/>
    <s v="Corporate team"/>
    <s v="CONG TY CO PHAN DAU TU REI"/>
    <x v="8"/>
    <x v="0"/>
  </r>
  <r>
    <x v="3"/>
    <s v="VPBFC/CCTG-15179/2023"/>
    <x v="207"/>
    <x v="20"/>
    <n v="11804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039/2023"/>
    <x v="208"/>
    <x v="139"/>
    <n v="5500000000"/>
    <n v="366"/>
    <n v="0.125"/>
    <s v="CONG TY TNHH MOT THANH VIEN VPID HA NAM"/>
    <s v="FE CREDIT"/>
    <s v="FE CREDIT - RM NORTH"/>
    <s v="Corporate team"/>
    <s v="CONG TY TNHH MOT THANH VIEN VPID HA NAM"/>
    <x v="3"/>
    <x v="0"/>
  </r>
  <r>
    <x v="3"/>
    <s v="VPBFC/CCTG-15391/2023"/>
    <x v="164"/>
    <x v="108"/>
    <n v="11581000000"/>
    <n v="366"/>
    <n v="0.115"/>
    <s v="CONG TY CO PHAN CONG NGHE VA DICH VU HLS"/>
    <s v="FE CREDIT"/>
    <s v="FE CREDIT - RM NORTH"/>
    <s v="Corporate team"/>
    <s v="CONG TY CO PHAN CONG NGHE VA DICH VU HLS"/>
    <x v="8"/>
    <x v="0"/>
  </r>
  <r>
    <x v="3"/>
    <s v="VPBFC/CCTG-15088/2023"/>
    <x v="209"/>
    <x v="23"/>
    <n v="10435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334/2023"/>
    <x v="163"/>
    <x v="107"/>
    <n v="38905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388/2023"/>
    <x v="164"/>
    <x v="108"/>
    <n v="11586000000"/>
    <n v="366"/>
    <n v="0.115"/>
    <s v="CONG TY CO PHAN DAU TU CFI"/>
    <s v="VPBANK"/>
    <s v="CMB MIEN BAC"/>
    <s v="Partnership - VPBank"/>
    <s v="CONG TY CO PHAN DAU TU CFI"/>
    <x v="8"/>
    <x v="0"/>
  </r>
  <r>
    <x v="3"/>
    <s v="VPBFC/CCTG-15368/2023"/>
    <x v="156"/>
    <x v="103"/>
    <n v="28051000000"/>
    <n v="366"/>
    <n v="0.115"/>
    <s v="CONG TY CO PHAN DAU TU CFI"/>
    <s v="VPBANK"/>
    <s v="CMB MIEN BAC"/>
    <s v="Partnership - VPBank"/>
    <s v="CONG TY CO PHAN DAU TU CFI"/>
    <x v="8"/>
    <x v="0"/>
  </r>
  <r>
    <x v="3"/>
    <s v="VPBFC/CCTG-15387/2023"/>
    <x v="164"/>
    <x v="108"/>
    <n v="24590000000"/>
    <n v="366"/>
    <n v="0.115"/>
    <s v="CONG TY CO PHAN DAU TU REI"/>
    <s v="FE CREDIT"/>
    <s v="FE CREDIT - RM NORTH"/>
    <s v="Corporate team"/>
    <s v="CONG TY CO PHAN DAU TU REI"/>
    <x v="8"/>
    <x v="0"/>
  </r>
  <r>
    <x v="2"/>
    <s v="VPBFC/TGCKH-3368/2021"/>
    <x v="107"/>
    <x v="80"/>
    <n v="3400000000"/>
    <n v="368"/>
    <n v="0.12"/>
    <s v="CONG TY CO PHAN VLXD MINH HANH"/>
    <s v="FE CREDIT"/>
    <s v="FE CREDIT - RM NORTH"/>
    <s v="Corporate team"/>
    <s v="CONG TY CO PHAN VLXD MINH HANH"/>
    <x v="2"/>
    <x v="0"/>
  </r>
  <r>
    <x v="3"/>
    <s v="VPBFC/CCTG-15149/2023"/>
    <x v="107"/>
    <x v="80"/>
    <n v="30809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528/2023"/>
    <x v="159"/>
    <x v="105"/>
    <n v="6600000000"/>
    <n v="367"/>
    <n v="0.115"/>
    <s v="CONG TY CO PHAN DAU TU CFI"/>
    <s v="VPBANK"/>
    <s v="CMB MIEN BAC"/>
    <s v="Partnership - VPBank"/>
    <s v="CONG TY CO PHAN DAU TU CFI"/>
    <x v="10"/>
    <x v="0"/>
  </r>
  <r>
    <x v="3"/>
    <s v="VPBFC/CCTG-15339/2023"/>
    <x v="163"/>
    <x v="107"/>
    <n v="60009000000"/>
    <n v="366"/>
    <n v="0.124"/>
    <s v="CONG TY CO PHAN DAU TU CFI"/>
    <s v="VPBANK"/>
    <s v="CMB MIEN BAC"/>
    <s v="Partnership - VPBank"/>
    <s v="CONG TY CO PHAN DAU TU CFI"/>
    <x v="8"/>
    <x v="0"/>
  </r>
  <r>
    <x v="3"/>
    <s v="VPBFC/CCTG-15148/2023"/>
    <x v="107"/>
    <x v="80"/>
    <n v="4162000000"/>
    <n v="368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046/2023"/>
    <x v="210"/>
    <x v="66"/>
    <n v="3500000000"/>
    <n v="366"/>
    <n v="0.125"/>
    <s v="CONG TY TNHH MOT THANH VIEN VPID HA NAM"/>
    <s v="FE CREDIT"/>
    <s v="FE CREDIT - RM NORTH"/>
    <s v="Corporate team"/>
    <s v="CONG TY TNHH MOT THANH VIEN VPID HA NAM"/>
    <x v="3"/>
    <x v="0"/>
  </r>
  <r>
    <x v="3"/>
    <s v="VPBFC/CCTG-15087/2023"/>
    <x v="209"/>
    <x v="23"/>
    <n v="2440000000"/>
    <n v="368"/>
    <n v="0.1225"/>
    <s v="CONG TY TNHH AN PHU LINH"/>
    <s v="FE CREDIT"/>
    <s v="FE CREDIT - RM NORTH"/>
    <s v="Corporate team"/>
    <s v="CONG TY TNHH AN PHU LINH"/>
    <x v="2"/>
    <x v="0"/>
  </r>
  <r>
    <x v="3"/>
    <s v="VPBFC/CCTG-15086/2023"/>
    <x v="209"/>
    <x v="23"/>
    <n v="3000000000"/>
    <n v="368"/>
    <n v="0.1225"/>
    <s v="CONG TY TNHH AN PHU LINH"/>
    <s v="FE CREDIT"/>
    <s v="FE CREDIT - RM NORTH"/>
    <s v="Corporate team"/>
    <s v="CONG TY TNHH AN PHU LINH"/>
    <x v="2"/>
    <x v="0"/>
  </r>
  <r>
    <x v="3"/>
    <s v="VPBFC/CCTG-15173/2023"/>
    <x v="207"/>
    <x v="20"/>
    <n v="35142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389/2023"/>
    <x v="164"/>
    <x v="108"/>
    <n v="24484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089/2023"/>
    <x v="209"/>
    <x v="23"/>
    <n v="23000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4822/2023"/>
    <x v="74"/>
    <x v="25"/>
    <n v="795000000"/>
    <n v="365"/>
    <n v="0.125"/>
    <s v="CONG TY TNHH TM-DV NANG LUONG MOI DONG NAI"/>
    <s v="FE CREDIT"/>
    <s v="FE CREDIT - RM SOUTH"/>
    <s v="Corporate team"/>
    <s v="CONG TY TNHH TM-DV NANG LUONG MOI DONG NAI"/>
    <x v="0"/>
    <x v="0"/>
  </r>
  <r>
    <x v="3"/>
    <s v="VPBFC/CCTG-15333/2023"/>
    <x v="163"/>
    <x v="107"/>
    <n v="8809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6301/2023"/>
    <x v="2"/>
    <x v="122"/>
    <n v="2500000000"/>
    <n v="182"/>
    <n v="6.3E-2"/>
    <s v="CONG TY CO PHAN QUOC TE TRUONG LONG PHAT"/>
    <s v="VPBANK"/>
    <s v="SME Hong Ha"/>
    <s v="Partnership - VPBank"/>
    <s v="CONG TY CO PHAN QUOC TE TRUONG LONG PHAT"/>
    <x v="8"/>
    <x v="0"/>
  </r>
  <r>
    <x v="3"/>
    <s v="VPBFC/CCTG-16305/2023"/>
    <x v="2"/>
    <x v="122"/>
    <n v="1664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3"/>
    <s v="VPBFC/CCTG-16300/2023"/>
    <x v="7"/>
    <x v="140"/>
    <n v="882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2"/>
    <s v="VPBFC/TGCKH-3394/2021"/>
    <x v="8"/>
    <x v="116"/>
    <n v="6145784935"/>
    <n v="182"/>
    <n v="6.3E-2"/>
    <s v="CONG TY CO PHAN NUOC SACH SO 2 HA NOI"/>
    <s v="VPBANK"/>
    <s v="SME Hoi so"/>
    <s v="Partnership - VPBank"/>
    <s v="CONG TY CO PHAN NUOC SACH SO 2 HA NOI"/>
    <x v="8"/>
    <x v="0"/>
  </r>
  <r>
    <x v="2"/>
    <s v="VPBFC/TGCKH-0912/2017"/>
    <x v="8"/>
    <x v="116"/>
    <n v="10248612325"/>
    <n v="182"/>
    <n v="6.3E-2"/>
    <s v="CONG TY CO PHAN NUOC SACH SO 2 HA NOI"/>
    <s v="VPBANK"/>
    <s v="SME Hoi so"/>
    <s v="Partnership - VPBank"/>
    <s v="CONG TY CO PHAN NUOC SACH SO 2 HA NOI"/>
    <x v="8"/>
    <x v="0"/>
  </r>
  <r>
    <x v="3"/>
    <s v="VPBFC/CCTG-16309/2023"/>
    <x v="8"/>
    <x v="116"/>
    <n v="1500000000"/>
    <n v="182"/>
    <n v="6.3E-2"/>
    <s v="CONG TY CO PHAN ONE-ONE MIEN TRUNG"/>
    <s v="VPBANK"/>
    <s v="SME Hoi so"/>
    <s v="Partnership - VPBank"/>
    <s v="CONG TY CO PHAN ONE-ONE MIEN TRUNG"/>
    <x v="8"/>
    <x v="0"/>
  </r>
  <r>
    <x v="3"/>
    <s v="VPBFC/CCTG-16399/2023"/>
    <x v="47"/>
    <x v="104"/>
    <n v="20000000000"/>
    <n v="183"/>
    <n v="6.1100000000000002E-2"/>
    <s v="CONG TY CP SAN XUAT THUONG MAI DICH VU VAN TAI NGOC MAI"/>
    <s v="VPBANK"/>
    <s v="SME Hoi so"/>
    <s v="Partnership - VPBank"/>
    <s v="CONG TY CP SAN XUAT THUONG MAI DICH VU VAN TAI NGOC MAI"/>
    <x v="10"/>
    <x v="0"/>
  </r>
  <r>
    <x v="3"/>
    <s v="VPBFC/CCTG-16297/2023"/>
    <x v="7"/>
    <x v="140"/>
    <n v="15345000000"/>
    <n v="182"/>
    <n v="6.3E-2"/>
    <s v="CONG TY CO PHAN THUONG MAI VA DICH VU THEP NAM PHAT"/>
    <s v="VPBANK"/>
    <s v="SME Van Quan"/>
    <s v="Partnership - VPBank"/>
    <s v="CONG TY CO PHAN THUONG MAI VA DICH VU THEP NAM PHAT"/>
    <x v="8"/>
    <x v="0"/>
  </r>
  <r>
    <x v="3"/>
    <s v="VPBFC/CCTG-16338/2023"/>
    <x v="28"/>
    <x v="102"/>
    <n v="11990000000"/>
    <n v="185"/>
    <n v="6.3E-2"/>
    <s v="CONG TY CO PHAN THUONG MAI VA DICH VU THEP NAM PHAT"/>
    <s v="VPBANK"/>
    <s v="SME Van Quan"/>
    <s v="Partnership - VPBank"/>
    <s v="CONG TY CO PHAN THUONG MAI VA DICH VU THEP NAM PHAT"/>
    <x v="10"/>
    <x v="0"/>
  </r>
  <r>
    <x v="2"/>
    <s v="VPBFC/TGCKH-4309/2023"/>
    <x v="47"/>
    <x v="3"/>
    <n v="5000000000"/>
    <n v="31"/>
    <n v="4.7500000000000001E-2"/>
    <s v="CONG TY TNHH THINH DIEN"/>
    <s v="VPBANK"/>
    <s v="SME Hoi so"/>
    <s v="Partnership - VPBank"/>
    <s v="CONG TY TNHH THINH DIEN"/>
    <x v="1"/>
    <x v="0"/>
  </r>
  <r>
    <x v="2"/>
    <s v="VPBFC/TGCKH-4308/2023"/>
    <x v="47"/>
    <x v="3"/>
    <n v="10000000000"/>
    <n v="31"/>
    <n v="4.7500000000000001E-2"/>
    <s v="CONG TY TNHH THINH DIEN"/>
    <s v="VPBANK"/>
    <s v="SME Hoi so"/>
    <s v="Partnership - VPBank"/>
    <s v="CONG TY TNHH THINH DIEN"/>
    <x v="1"/>
    <x v="0"/>
  </r>
  <r>
    <x v="3"/>
    <s v="VPBFC/CCTG-16298/2023"/>
    <x v="7"/>
    <x v="140"/>
    <n v="3000000000"/>
    <n v="182"/>
    <n v="6.3E-2"/>
    <s v="CONG TY TNHH THIET BI KHOA HOC KY THUAT TRUNG HAI"/>
    <s v="VPBANK"/>
    <s v="SME Ben Thanh"/>
    <s v="Partnership - VPBank"/>
    <s v="CONG TY TNHH THIET BI KHOA HOC KY THUAT TRUNG HAI"/>
    <x v="8"/>
    <x v="0"/>
  </r>
  <r>
    <x v="2"/>
    <s v="VPBFC/TGCKH-4285/2023"/>
    <x v="2"/>
    <x v="122"/>
    <n v="20016950408"/>
    <n v="182"/>
    <n v="6.3E-2"/>
    <s v="CONG TY TNHH PHUC VIEN XUAN"/>
    <s v="VPBANK"/>
    <s v="SME Hoi so"/>
    <s v="Partnership - VPBank"/>
    <s v="CONG TY TNHH PHUC VIEN XUAN"/>
    <x v="8"/>
    <x v="0"/>
  </r>
  <r>
    <x v="3"/>
    <s v="VPBFC/CCTG-16299/2023"/>
    <x v="2"/>
    <x v="122"/>
    <n v="11600000000"/>
    <n v="182"/>
    <n v="6.3E-2"/>
    <s v="CONG TY TNHH DAU TU VA THUONG MAI DUY THANH"/>
    <s v="VPBANK"/>
    <s v="SME Hong Ha"/>
    <s v="Partnership - VPBank"/>
    <s v="CONG TY TNHH DAU TU VA THUONG MAI DUY THANH"/>
    <x v="8"/>
    <x v="0"/>
  </r>
  <r>
    <x v="3"/>
    <s v="VPBFC/CCTG-16306/2023"/>
    <x v="2"/>
    <x v="122"/>
    <n v="5754000000"/>
    <n v="182"/>
    <n v="6.3E-2"/>
    <s v="CONG TY CO PHAN ONE-ONE MIEN TRUNG"/>
    <s v="VPBANK"/>
    <s v="SME Hoi so"/>
    <s v="Partnership - VPBank"/>
    <s v="CONG TY CO PHAN ONE-ONE MIEN TRUNG"/>
    <x v="8"/>
    <x v="0"/>
  </r>
  <r>
    <x v="2"/>
    <s v="VPBFC/TGCKH-4291/2023"/>
    <x v="28"/>
    <x v="29"/>
    <n v="3000000000"/>
    <n v="32"/>
    <n v="4.7500000000000001E-2"/>
    <s v="CONG TY TNHH THINH DIEN"/>
    <s v="VPBANK"/>
    <s v="SME Hoi so"/>
    <s v="Partnership - VPBank"/>
    <s v="CONG TY TNHH THINH DIEN"/>
    <x v="1"/>
    <x v="0"/>
  </r>
  <r>
    <x v="2"/>
    <s v="VPBFC/TGCKH-4294/2023"/>
    <x v="28"/>
    <x v="29"/>
    <n v="2000000000"/>
    <n v="32"/>
    <n v="4.7500000000000001E-2"/>
    <s v="CONG TY TNHH THINH DIEN"/>
    <s v="VPBANK"/>
    <s v="SME Hoi so"/>
    <s v="Partnership - VPBank"/>
    <s v="CONG TY TNHH THINH DIEN"/>
    <x v="1"/>
    <x v="0"/>
  </r>
  <r>
    <x v="2"/>
    <s v="VPBFC/TGCKH-4292/2023"/>
    <x v="28"/>
    <x v="29"/>
    <n v="3000000000"/>
    <n v="32"/>
    <n v="4.7500000000000001E-2"/>
    <s v="CONG TY TNHH THINH DIEN"/>
    <s v="VPBANK"/>
    <s v="SME Hoi so"/>
    <s v="Partnership - VPBank"/>
    <s v="CONG TY TNHH THINH DIEN"/>
    <x v="1"/>
    <x v="0"/>
  </r>
  <r>
    <x v="2"/>
    <s v="VPBFC/TGCKH-4290/2023"/>
    <x v="28"/>
    <x v="29"/>
    <n v="3000000000"/>
    <n v="32"/>
    <n v="4.7500000000000001E-2"/>
    <s v="CONG TY TNHH THINH DIEN"/>
    <s v="VPBANK"/>
    <s v="SME Hoi so"/>
    <s v="Partnership - VPBank"/>
    <s v="CONG TY TNHH THINH DIEN"/>
    <x v="1"/>
    <x v="0"/>
  </r>
  <r>
    <x v="2"/>
    <s v="VPBFC/TGCKH-4293/2023"/>
    <x v="28"/>
    <x v="29"/>
    <n v="5000000000"/>
    <n v="32"/>
    <n v="4.7500000000000001E-2"/>
    <s v="CONG TY TNHH THINH DIEN"/>
    <s v="VPBANK"/>
    <s v="SME Hoi so"/>
    <s v="Partnership - VPBank"/>
    <s v="CONG TY TNHH THINH DIEN"/>
    <x v="1"/>
    <x v="0"/>
  </r>
  <r>
    <x v="3"/>
    <s v="VPBFC/CCTG-16344/2023"/>
    <x v="28"/>
    <x v="102"/>
    <n v="3000000000"/>
    <n v="185"/>
    <n v="6.3E-2"/>
    <s v="CONG TY TNHH THIET BI KHOA HOC KY THUAT TRUNG HAI"/>
    <s v="VPBANK"/>
    <s v="SME Ben Thanh"/>
    <s v="Partnership - VPBank"/>
    <s v="CONG TY TNHH THIET BI KHOA HOC KY THUAT TRUNG HAI"/>
    <x v="10"/>
    <x v="0"/>
  </r>
  <r>
    <x v="3"/>
    <s v="VPBFC/CCTG-16312/2023"/>
    <x v="4"/>
    <x v="141"/>
    <n v="3070000000"/>
    <n v="367"/>
    <n v="6.3E-2"/>
    <s v="CONG TY CO PHAN THUONG MAI VA DICH VU THEP NAM PHAT"/>
    <s v="VPBANK"/>
    <s v="SME Van Quan"/>
    <s v="Partnership - VPBank"/>
    <s v="CONG TY CO PHAN THUONG MAI VA DICH VU THEP NAM PHAT"/>
    <x v="6"/>
    <x v="0"/>
  </r>
  <r>
    <x v="3"/>
    <s v="VPBFC/CCTG-16308/2023"/>
    <x v="4"/>
    <x v="107"/>
    <n v="8780000000"/>
    <n v="182"/>
    <n v="6.3E-2"/>
    <s v="CONG TY CO PHAN THUONG MAI VA DICH VU THEP NAM PHAT"/>
    <s v="VPBANK"/>
    <s v="SME Van Quan"/>
    <s v="Partnership - VPBank"/>
    <s v="CONG TY CO PHAN THUONG MAI VA DICH VU THEP NAM PHAT"/>
    <x v="8"/>
    <x v="0"/>
  </r>
  <r>
    <x v="3"/>
    <s v="VPBFC/CCTG-16313/2023"/>
    <x v="4"/>
    <x v="107"/>
    <n v="1000000000"/>
    <n v="182"/>
    <n v="6.3E-2"/>
    <s v="CONG TY CO PHAN TRUYEN THONG VA CONG NGHE BLUELINK"/>
    <s v="VPBANK"/>
    <s v="SME Hoi so"/>
    <s v="Partnership - VPBank"/>
    <s v="CONG TY CO PHAN TRUYEN THONG VA CONG NGHE BLUELINK"/>
    <x v="8"/>
    <x v="0"/>
  </r>
  <r>
    <x v="2"/>
    <s v="VPBFC/TGCKH-3242/2020"/>
    <x v="28"/>
    <x v="142"/>
    <n v="2000000000"/>
    <n v="367"/>
    <n v="6.3E-2"/>
    <s v="CONG TY CO PHAN VLXD MINH HANH"/>
    <s v="VPBANK"/>
    <s v="SME Hoi so"/>
    <s v="Partnership - VPBank"/>
    <s v="CONG TY CO PHAN VLXD MINH HANH"/>
    <x v="7"/>
    <x v="0"/>
  </r>
  <r>
    <x v="3"/>
    <s v="VPBFC/CCTG-16347/2023"/>
    <x v="16"/>
    <x v="81"/>
    <n v="19100000000"/>
    <n v="183"/>
    <n v="6.3E-2"/>
    <s v="CONG TY TNHH DAU TU THUONG MAI VA DICH VU TRAN LE"/>
    <s v="VPBANK"/>
    <s v="SME Hoi so"/>
    <s v="Partnership - VPBank"/>
    <s v="CONG TY TNHH DAU TU THUONG MAI VA DICH VU TRAN LE"/>
    <x v="10"/>
    <x v="0"/>
  </r>
  <r>
    <x v="3"/>
    <s v="VPBFC/CCTG-16295/2023"/>
    <x v="7"/>
    <x v="140"/>
    <n v="29450000000"/>
    <n v="182"/>
    <n v="6.3E-2"/>
    <s v="CONG TY TNHH DAU TU THUONG MAI VA DICH VU TRAN LE"/>
    <s v="VPBANK"/>
    <s v="SME Hoi so"/>
    <s v="Partnership - VPBank"/>
    <s v="CONG TY TNHH DAU TU THUONG MAI VA DICH VU TRAN LE"/>
    <x v="8"/>
    <x v="0"/>
  </r>
  <r>
    <x v="3"/>
    <s v="VPBFC/CCTG-16296/2023"/>
    <x v="3"/>
    <x v="117"/>
    <n v="1000000000"/>
    <n v="182"/>
    <n v="6.3E-2"/>
    <s v="CONG TY TNHH MOT THANH VIEN THE HE MOI PHU THO"/>
    <s v="VPBANK"/>
    <s v="SME Hoi so"/>
    <s v="Partnership - VPBank"/>
    <s v="CONG TY TNHH MOT THANH VIEN THE HE MOI PHU THO"/>
    <x v="8"/>
    <x v="0"/>
  </r>
  <r>
    <x v="3"/>
    <s v="VPBFC/CCTG-16294/2023"/>
    <x v="0"/>
    <x v="121"/>
    <n v="10880000000"/>
    <n v="182"/>
    <n v="6.3E-2"/>
    <s v="CONG TY TNHH DAU TU VA THUONG MAI DICH VU MINH BAO"/>
    <s v="VPBANK"/>
    <s v="SME Hong Ha"/>
    <s v="Partnership - VPBank"/>
    <s v="CONG TY TNHH DAU TU VA THUONG MAI DICH VU MINH BAO"/>
    <x v="8"/>
    <x v="0"/>
  </r>
  <r>
    <x v="3"/>
    <s v="VPBFC/CCTG-16402/2023"/>
    <x v="47"/>
    <x v="104"/>
    <n v="4300000000"/>
    <n v="183"/>
    <n v="6.3E-2"/>
    <s v="CONG TY TNHH THE HE MOI VINH PHUC"/>
    <s v="VPBANK"/>
    <s v="SME Hoi so"/>
    <s v="Partnership - VPBank"/>
    <s v="CONG TY TNHH THE HE MOI VINH PHUC"/>
    <x v="10"/>
    <x v="0"/>
  </r>
  <r>
    <x v="3"/>
    <s v="VPBFC/CCTG-16403/2023"/>
    <x v="47"/>
    <x v="104"/>
    <n v="1000000000"/>
    <n v="183"/>
    <n v="6.3E-2"/>
    <s v="CONG TY TNHH THUONG MAI DICH VU KY THUAT YEN THANH"/>
    <s v="VPBANK"/>
    <s v="SME Hoi so"/>
    <s v="Partnership - VPBank"/>
    <s v="CONG TY TNHH THUONG MAI DICH VU KY THUAT YEN THANH"/>
    <x v="10"/>
    <x v="0"/>
  </r>
  <r>
    <x v="3"/>
    <s v="VPBFC/CCTG-16407/2023"/>
    <x v="47"/>
    <x v="104"/>
    <n v="677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319/2023"/>
    <x v="4"/>
    <x v="107"/>
    <n v="1000000000"/>
    <n v="182"/>
    <n v="6.3E-2"/>
    <s v="CONG TY TNHH THUONG MAI DICH VU KY THUAT YEN THANH"/>
    <s v="VPBANK"/>
    <s v="SME Hoi so"/>
    <s v="Partnership - VPBank"/>
    <s v="CONG TY TNHH THUONG MAI DICH VU KY THUAT YEN THANH"/>
    <x v="8"/>
    <x v="0"/>
  </r>
  <r>
    <x v="2"/>
    <s v="VPBFC/TGCKH-1515/2017"/>
    <x v="0"/>
    <x v="121"/>
    <n v="9771287731"/>
    <n v="182"/>
    <n v="6.3E-2"/>
    <s v="CONG TY CO PHAN NUOC SACH SO 2 HA NOI"/>
    <s v="VPBANK"/>
    <s v="SME Hoi so"/>
    <s v="Partnership - VPBank"/>
    <s v="CONG TY CO PHAN NUOC SACH SO 2 HA NOI"/>
    <x v="8"/>
    <x v="0"/>
  </r>
  <r>
    <x v="3"/>
    <s v="VPBFC/CCTG-16339/2023"/>
    <x v="28"/>
    <x v="102"/>
    <n v="4000000000"/>
    <n v="185"/>
    <n v="6.3E-2"/>
    <s v="CONG TY CO PHAN THUONG MAI &amp; DICH VU SON NGUYEN"/>
    <s v="VPBANK"/>
    <s v="SME Hoi so"/>
    <s v="Partnership - VPBank"/>
    <s v="CONG TY CO PHAN THUONG MAI &amp; DICH VU SON NGUYEN"/>
    <x v="10"/>
    <x v="0"/>
  </r>
  <r>
    <x v="3"/>
    <s v="VPBFC/CCTG-16318/2023"/>
    <x v="4"/>
    <x v="107"/>
    <n v="9850000000"/>
    <n v="182"/>
    <n v="6.3E-2"/>
    <s v="CONG TY TNHH KATE VIET NAM"/>
    <s v="VPBANK"/>
    <s v="SME Hoi so"/>
    <s v="Partnership - VPBank"/>
    <s v="CONG TY TNHH KATE VIET NAM"/>
    <x v="8"/>
    <x v="0"/>
  </r>
  <r>
    <x v="3"/>
    <s v="VPBFC/CCTG-16317/2023"/>
    <x v="4"/>
    <x v="107"/>
    <n v="29450000000"/>
    <n v="182"/>
    <n v="6.3E-2"/>
    <s v="CONG TY TNHH KATE VIET NAM"/>
    <s v="VPBANK"/>
    <s v="SME Hoi so"/>
    <s v="Partnership - VPBank"/>
    <s v="CONG TY TNHH KATE VIET NAM"/>
    <x v="8"/>
    <x v="0"/>
  </r>
  <r>
    <x v="3"/>
    <s v="VPBFC/CCTG-16314/2023"/>
    <x v="4"/>
    <x v="107"/>
    <n v="2500000000"/>
    <n v="182"/>
    <n v="6.3E-2"/>
    <s v="CONG TY CO PHAN ONE-ONE MIEN TRUNG"/>
    <s v="VPBANK"/>
    <s v="SME Hoi so"/>
    <s v="Partnership - VPBank"/>
    <s v="CONG TY CO PHAN ONE-ONE MIEN TRUNG"/>
    <x v="8"/>
    <x v="0"/>
  </r>
  <r>
    <x v="3"/>
    <s v="VPBFC/CCTG-16406/2023"/>
    <x v="47"/>
    <x v="104"/>
    <n v="630000000"/>
    <n v="183"/>
    <n v="6.3E-2"/>
    <s v="CONG TY CO PHAN SAN XUAT KINH DOANH HANG XUAT KHAU TAN BINH"/>
    <s v="VPBANK"/>
    <s v="SME Ben Thanh"/>
    <s v="Partnership - VPBank"/>
    <s v="CONG TY CO PHAN SAN XUAT KINH DOANH HANG XUAT KHAU TAN BINH"/>
    <x v="10"/>
    <x v="0"/>
  </r>
  <r>
    <x v="2"/>
    <s v="VPBFC/TGCKH-4307/2023"/>
    <x v="47"/>
    <x v="3"/>
    <n v="5000000000"/>
    <n v="31"/>
    <n v="4.7500000000000001E-2"/>
    <s v="CONG TY TNHH THINH DIEN"/>
    <s v="VPBANK"/>
    <s v="SME Hoi so"/>
    <s v="Partnership - VPBank"/>
    <s v="CONG TY TNHH THINH DIEN"/>
    <x v="1"/>
    <x v="0"/>
  </r>
  <r>
    <x v="2"/>
    <s v="VPBFC/TGCKH-4310/2023"/>
    <x v="47"/>
    <x v="3"/>
    <n v="10000000000"/>
    <n v="31"/>
    <n v="4.7500000000000001E-2"/>
    <s v="CONG TY TNHH THINH DIEN"/>
    <s v="VPBANK"/>
    <s v="SME Hoi so"/>
    <s v="Partnership - VPBank"/>
    <s v="CONG TY TNHH THINH DIEN"/>
    <x v="1"/>
    <x v="0"/>
  </r>
  <r>
    <x v="3"/>
    <s v="VPBFC/CCTG-16323/2023"/>
    <x v="4"/>
    <x v="107"/>
    <n v="10000000000"/>
    <n v="182"/>
    <n v="6.3E-2"/>
    <s v="CONG TY CO PHAN CHE TAO DIEN CO HA NOI"/>
    <s v="VPBANK"/>
    <s v="SME Hoi so"/>
    <s v="Partnership - VPBank"/>
    <s v="CONG TY CO PHAN CHE TAO DIEN CO HA NOI"/>
    <x v="8"/>
    <x v="0"/>
  </r>
  <r>
    <x v="3"/>
    <s v="VPBFC/CCTG-16288/2023"/>
    <x v="0"/>
    <x v="121"/>
    <n v="6780000000"/>
    <n v="182"/>
    <n v="6.3E-2"/>
    <s v="CONG TY TRACH NHIEM HUU HAN DEHACO"/>
    <s v="VPBANK"/>
    <s v="SME Hoi so"/>
    <s v="Partnership - VPBank"/>
    <s v="CONG TY TRACH NHIEM HUU HAN DEHACO"/>
    <x v="8"/>
    <x v="0"/>
  </r>
  <r>
    <x v="3"/>
    <s v="VPBFC/CCTG-16291/2023"/>
    <x v="0"/>
    <x v="121"/>
    <n v="7000000000"/>
    <n v="182"/>
    <n v="6.3E-2"/>
    <s v="CONG TY TRACH NHIEM HUU HAN DEHACO"/>
    <s v="VPBANK"/>
    <s v="SME Hoi so"/>
    <s v="Partnership - VPBank"/>
    <s v="CONG TY TRACH NHIEM HUU HAN DEHACO"/>
    <x v="8"/>
    <x v="0"/>
  </r>
  <r>
    <x v="3"/>
    <s v="VPBFC/CCTG-16289/2023"/>
    <x v="0"/>
    <x v="121"/>
    <n v="8000000000"/>
    <n v="182"/>
    <n v="6.3E-2"/>
    <s v="CONG TY TRACH NHIEM HUU HAN DEHACO"/>
    <s v="VPBANK"/>
    <s v="SME Hoi so"/>
    <s v="Partnership - VPBank"/>
    <s v="CONG TY TRACH NHIEM HUU HAN DEHACO"/>
    <x v="8"/>
    <x v="0"/>
  </r>
  <r>
    <x v="3"/>
    <s v="VPBFC/CCTG-16310/2023"/>
    <x v="8"/>
    <x v="116"/>
    <n v="380000000"/>
    <n v="182"/>
    <n v="6.3E-2"/>
    <s v="CONG TY CO PHAN SAN XUAT KINH DOANH HANG XUAT KHAU TAN BINH"/>
    <s v="VPBANK"/>
    <s v="SME Ben Thanh"/>
    <s v="Partnership - VPBank"/>
    <s v="CONG TY CO PHAN SAN XUAT KINH DOANH HANG XUAT KHAU TAN BINH"/>
    <x v="8"/>
    <x v="0"/>
  </r>
  <r>
    <x v="3"/>
    <s v="VPBFC/CCTG-16304/2023"/>
    <x v="2"/>
    <x v="122"/>
    <n v="2420000000"/>
    <n v="182"/>
    <n v="6.3E-2"/>
    <s v="CONG TY TRACH NHIEM HUU HAN DEHACO"/>
    <s v="VPBANK"/>
    <s v="SME Hoi so"/>
    <s v="Partnership - VPBank"/>
    <s v="CONG TY TRACH NHIEM HUU HAN DEHACO"/>
    <x v="8"/>
    <x v="0"/>
  </r>
  <r>
    <x v="3"/>
    <s v="VPBFC/CCTG-16322/2023"/>
    <x v="4"/>
    <x v="107"/>
    <n v="7500000000"/>
    <n v="182"/>
    <n v="6.3E-2"/>
    <s v="CONG TY CO PHAN QUOC TE TRUONG LONG PHAT"/>
    <s v="VPBANK"/>
    <s v="SME Hong Ha"/>
    <s v="Partnership - VPBank"/>
    <s v="CONG TY CO PHAN QUOC TE TRUONG LONG PHAT"/>
    <x v="8"/>
    <x v="0"/>
  </r>
  <r>
    <x v="2"/>
    <s v="VPBFC/TGCKH-2741/2019"/>
    <x v="4"/>
    <x v="98"/>
    <n v="2154112242"/>
    <n v="276"/>
    <n v="6.3E-2"/>
    <s v="CONG TY CO PHAN DAU TU - XAY LAP VA KINH DOANH THIET BI HA NOI"/>
    <s v="VPBANK"/>
    <s v="SME Hoi so"/>
    <s v="Partnership - VPBank"/>
    <s v="CONG TY CO PHAN DAU TU - XAY LAP VA KINH DOANH THIET BI HA NOI"/>
    <x v="4"/>
    <x v="0"/>
  </r>
  <r>
    <x v="3"/>
    <s v="VPBFC/CCTG-16316/2023"/>
    <x v="4"/>
    <x v="107"/>
    <n v="774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3"/>
    <s v="VPBFC/CCTG-16321/2023"/>
    <x v="4"/>
    <x v="107"/>
    <n v="774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3"/>
    <s v="VPBFC/CCTG-16303/2023"/>
    <x v="2"/>
    <x v="122"/>
    <n v="47730000000"/>
    <n v="182"/>
    <n v="6.3E-2"/>
    <s v="CONG TY CO PHAN THUONG MAI VA DICH VU THEP NAM PHAT"/>
    <s v="VPBANK"/>
    <s v="SME Van Quan"/>
    <s v="Partnership - VPBank"/>
    <s v="CONG TY CO PHAN THUONG MAI VA DICH VU THEP NAM PHAT"/>
    <x v="8"/>
    <x v="0"/>
  </r>
  <r>
    <x v="3"/>
    <s v="VPBFC/CCTG-16307/2023"/>
    <x v="8"/>
    <x v="116"/>
    <n v="4400000000"/>
    <n v="182"/>
    <n v="6.3E-2"/>
    <s v="CONG TY CO PHAN QUOC TE TRUONG LONG PHAT"/>
    <s v="VPBANK"/>
    <s v="SME Hong Ha"/>
    <s v="Partnership - VPBank"/>
    <s v="CONG TY CO PHAN QUOC TE TRUONG LONG PHAT"/>
    <x v="8"/>
    <x v="0"/>
  </r>
  <r>
    <x v="3"/>
    <s v="VPBFC/CCTG-16311/2023"/>
    <x v="8"/>
    <x v="116"/>
    <n v="1480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3"/>
    <s v="VPBFC/CCTG-16290/2023"/>
    <x v="0"/>
    <x v="121"/>
    <n v="29950000000"/>
    <n v="182"/>
    <n v="6.3E-2"/>
    <s v="CONG TY TNHH DAU TU VA DICH VU CONG NGHE MINH THANH"/>
    <s v="VPBANK"/>
    <s v="SME Hoi so"/>
    <s v="Partnership - VPBank"/>
    <s v="CONG TY TNHH DAU TU VA DICH VU CONG NGHE MINH THANH"/>
    <x v="8"/>
    <x v="0"/>
  </r>
  <r>
    <x v="3"/>
    <s v="VPBFC/CCTG-16256/2023"/>
    <x v="211"/>
    <x v="143"/>
    <n v="570000000"/>
    <n v="182"/>
    <n v="7.0000000000000007E-2"/>
    <s v="CONG TY CO PHAN SAN XUAT KINH DOANH HANG XUAT KHAU TAN BINH"/>
    <s v="FE CREDIT"/>
    <s v="FE CREDIT - RM SOUTH"/>
    <s v="Corporate team"/>
    <s v="CONG TY CO PHAN SAN XUAT KINH DOANH HANG XUAT KHAU TAN BINH"/>
    <x v="3"/>
    <x v="0"/>
  </r>
  <r>
    <x v="3"/>
    <s v="VPBFC/CCTG-16224/2023"/>
    <x v="212"/>
    <x v="86"/>
    <n v="5000000000"/>
    <n v="184"/>
    <n v="7.4999999999999997E-2"/>
    <s v="CONG TY CO PHAN DAU TU HA TANG 18"/>
    <s v="FE CREDIT"/>
    <s v="FE CREDIT - RM NORTH"/>
    <s v="Corporate team"/>
    <s v="CONG TY CO PHAN DAU TU HA TANG 18"/>
    <x v="0"/>
    <x v="0"/>
  </r>
  <r>
    <x v="3"/>
    <s v="VPBFC/CCTG-16254/2023"/>
    <x v="213"/>
    <x v="82"/>
    <n v="14772000000"/>
    <n v="182"/>
    <n v="7.0000000000000007E-2"/>
    <s v="CONG TY TNHH DAU TU THUONG MAI VA DICH VU TRAN LE"/>
    <s v="VPBANK"/>
    <s v="SME Hoi so "/>
    <s v="Partnership - VPBank"/>
    <s v="CONG TY TNHH DAU TU THUONG MAI VA DICH VU TRAN LE"/>
    <x v="3"/>
    <x v="0"/>
  </r>
  <r>
    <x v="3"/>
    <s v="VPBFC/CCTG-16144/2023"/>
    <x v="214"/>
    <x v="59"/>
    <n v="5000000000"/>
    <n v="188"/>
    <n v="8.3500000000000005E-2"/>
    <s v="CONG TY CO PHAN KIM KHI QUOC TE VIET NHAT"/>
    <s v="VPBANK"/>
    <s v="SME Van Quan"/>
    <s v="Partnership - VPBank"/>
    <s v="CONG TY CO PHAN KIM KHI QUOC TE VIET NHAT"/>
    <x v="0"/>
    <x v="0"/>
  </r>
  <r>
    <x v="3"/>
    <s v="VPBFC/CCTG-16113/2023"/>
    <x v="215"/>
    <x v="59"/>
    <n v="3285000000"/>
    <n v="189"/>
    <n v="8.5000000000000006E-2"/>
    <s v="CONG TY TNHH SAN XUAT-THUONG MAI-DAU TU SON HA TAY NGUYEN"/>
    <s v="FE CREDIT"/>
    <s v="FE CREDIT - RM NORTH"/>
    <s v="Corporate team"/>
    <s v="CONG TY TNHH SAN XUAT-THUONG MAI-DAU TU SON HA TAY NGUYEN"/>
    <x v="0"/>
    <x v="0"/>
  </r>
  <r>
    <x v="3"/>
    <s v="VPBFC/CCTG-16207/2023"/>
    <x v="216"/>
    <x v="98"/>
    <n v="15229000000"/>
    <n v="367"/>
    <n v="0.08"/>
    <s v="CONG TY TNHH DAU TU VA THUONG MAI DICH VU MINH BAO"/>
    <s v="VPBANK"/>
    <s v="SME Hong Ha"/>
    <s v="Partnership - VPBank"/>
    <s v="CONG TY TNHH DAU TU VA THUONG MAI DICH VU MINH BAO"/>
    <x v="4"/>
    <x v="0"/>
  </r>
  <r>
    <x v="3"/>
    <s v="VPBFC/CCTG-16191/2023"/>
    <x v="217"/>
    <x v="71"/>
    <n v="14175000000"/>
    <n v="366"/>
    <n v="8.5000000000000006E-2"/>
    <s v="CONG TY TNHH CONG NGHE VA DICH VU HUY TRUNG"/>
    <s v="VPBANK"/>
    <s v="SME Hoi so"/>
    <s v="Partnership - VPBank"/>
    <s v="CONG TY TNHH CONG NGHE VA DICH VU HUY TRUNG"/>
    <x v="4"/>
    <x v="0"/>
  </r>
  <r>
    <x v="3"/>
    <s v="VPBFC/CCTG-16258/2023"/>
    <x v="213"/>
    <x v="82"/>
    <n v="10985000000"/>
    <n v="182"/>
    <n v="7.0000000000000007E-2"/>
    <s v="CONG TY TNHH DAU TU VA DICH VU CONG NGHE MINH THANH"/>
    <s v="VPBANK"/>
    <s v="SME Hoi so"/>
    <s v="Partnership - VPBank"/>
    <s v="CONG TY TNHH DAU TU VA DICH VU CONG NGHE MINH THANH"/>
    <x v="3"/>
    <x v="0"/>
  </r>
  <r>
    <x v="3"/>
    <s v="VPBFC/CCTG-16127/2023"/>
    <x v="214"/>
    <x v="59"/>
    <n v="2000000000"/>
    <n v="188"/>
    <n v="8.5000000000000006E-2"/>
    <s v="CONG TY TNHH KIEM TOAN VACO"/>
    <s v="FE CREDIT"/>
    <s v="FE CREDIT - RM NORTH"/>
    <s v="Corporate team"/>
    <s v="CONG TY TNHH KIEM TOAN VACO"/>
    <x v="0"/>
    <x v="0"/>
  </r>
  <r>
    <x v="3"/>
    <s v="VPBFC/CCTG-16262/2023"/>
    <x v="211"/>
    <x v="143"/>
    <n v="1300000000"/>
    <n v="182"/>
    <n v="7.0000000000000007E-2"/>
    <s v="CONG TY TNHH THE HE MOI VINH PHUC"/>
    <s v="FE CREDIT"/>
    <s v="FE CREDIT - RM NORTH"/>
    <s v="Corporate team"/>
    <s v="CONG TY TNHH THE HE MOI VINH PHUC"/>
    <x v="3"/>
    <x v="0"/>
  </r>
  <r>
    <x v="3"/>
    <s v="VPBFC/CCTG-16090/2023"/>
    <x v="218"/>
    <x v="59"/>
    <n v="11937000000"/>
    <n v="192"/>
    <n v="0.09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054/2023"/>
    <x v="219"/>
    <x v="5"/>
    <n v="4018000000"/>
    <n v="185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089/2023"/>
    <x v="218"/>
    <x v="59"/>
    <n v="19122000000"/>
    <n v="192"/>
    <n v="0.09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6119/2023"/>
    <x v="214"/>
    <x v="59"/>
    <n v="25038000000"/>
    <n v="188"/>
    <n v="8.5000000000000006E-2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143/2023"/>
    <x v="220"/>
    <x v="59"/>
    <n v="1961000000"/>
    <n v="187"/>
    <n v="8.5000000000000006E-2"/>
    <s v="CONG TY CO PHAN ZESE VIET NAM"/>
    <s v="FE CREDIT"/>
    <s v="FE CREDIT - RM NORTH"/>
    <s v="Corporate team"/>
    <s v="CONG TY CO PHAN ZESE VIET NAM"/>
    <x v="0"/>
    <x v="0"/>
  </r>
  <r>
    <x v="3"/>
    <s v="VPBFC/CCTG-16122/2023"/>
    <x v="215"/>
    <x v="144"/>
    <n v="6498000000"/>
    <n v="366"/>
    <n v="0.09"/>
    <s v="CONG TY TNHH DAU TU VA THUONG MAI KY THUAT MY KHANH"/>
    <s v="VPBANK"/>
    <s v="SME Hong Ha"/>
    <s v="Partnership - VPBank"/>
    <s v="CONG TY TNHH DAU TU VA THUONG MAI KY THUAT MY KHANH"/>
    <x v="4"/>
    <x v="0"/>
  </r>
  <r>
    <x v="3"/>
    <s v="VPBFC/CCTG-16050/2023"/>
    <x v="219"/>
    <x v="5"/>
    <n v="7150000000"/>
    <n v="185"/>
    <n v="0.09"/>
    <s v="CONG TY TNHH DAU TU THUONG MAI VA DICH VU TU QUYEN"/>
    <s v="VPBANK"/>
    <s v="SME Hoi so"/>
    <s v="Partnership - VPBank"/>
    <s v="CONG TY TNHH DAU TU THUONG MAI VA DICH VU TU QUYEN"/>
    <x v="0"/>
    <x v="0"/>
  </r>
  <r>
    <x v="3"/>
    <s v="VPBFC/CCTG-16053/2023"/>
    <x v="219"/>
    <x v="5"/>
    <n v="22429000000"/>
    <n v="185"/>
    <n v="0.09"/>
    <s v="CONG TY TNHH DAU TU VA DICH VU CONG NGHE MINH THANH"/>
    <s v="VPBANK"/>
    <s v="SME Hoi so"/>
    <s v="Partnership - VPBank"/>
    <s v="CONG TY TNHH DAU TU VA DICH VU CONG NGHE MINH THANH"/>
    <x v="0"/>
    <x v="0"/>
  </r>
  <r>
    <x v="3"/>
    <s v="VPBFC/CCTG-16260/2023"/>
    <x v="221"/>
    <x v="27"/>
    <n v="2210000000"/>
    <n v="182"/>
    <n v="7.0000000000000007E-2"/>
    <s v="CONG TY CO PHAN TAP DOAN DST VIET NAM"/>
    <s v="VPBANK"/>
    <s v="SME Dong Do"/>
    <s v="Partnership - VPBank"/>
    <s v="CONG TY CO PHAN TAP DOAN DST VIET NAM"/>
    <x v="3"/>
    <x v="0"/>
  </r>
  <r>
    <x v="3"/>
    <s v="VPBFC/CCTG-16112/2023"/>
    <x v="218"/>
    <x v="70"/>
    <n v="1500000000"/>
    <n v="325"/>
    <n v="9.2499999999999999E-2"/>
    <s v="CONG TY TNHH XUAT NHAP KHAU THEP BAC NAM"/>
    <s v="VPBANK"/>
    <s v="SME Ha Nam"/>
    <s v="Partnership - VPBank"/>
    <s v="CONG TY TNHH XUAT NHAP KHAU THEP BAC NAM"/>
    <x v="5"/>
    <x v="0"/>
  </r>
  <r>
    <x v="2"/>
    <s v="VPBFC/TGCKH-4269/2023"/>
    <x v="219"/>
    <x v="31"/>
    <n v="4500000000"/>
    <n v="213"/>
    <n v="0.09"/>
    <s v="CONG TY CO PHAN TAP DOAN VINH PHU"/>
    <s v="VPBANK"/>
    <s v="SME Hoi so"/>
    <s v="Partnership - VPBank"/>
    <s v="CONG TY CO PHAN TAP DOAN VINH PHU"/>
    <x v="3"/>
    <x v="0"/>
  </r>
  <r>
    <x v="3"/>
    <s v="VPBFC/CCTG-16106/2023"/>
    <x v="215"/>
    <x v="59"/>
    <n v="18171000000"/>
    <n v="189"/>
    <n v="8.5000000000000006E-2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263/2023"/>
    <x v="211"/>
    <x v="143"/>
    <n v="4000000000"/>
    <n v="182"/>
    <n v="7.0000000000000007E-2"/>
    <s v="CONG TY CO PHAN XUAT NHAP KHAU TONG HOP I VIET NAM"/>
    <s v="FE CREDIT"/>
    <s v="FE CREDIT - RM NORTH"/>
    <s v="Corporate team"/>
    <s v="CONG TY CO PHAN XUAT NHAP KHAU TONG HOP I VIET NAM"/>
    <x v="3"/>
    <x v="0"/>
  </r>
  <r>
    <x v="3"/>
    <s v="VPBFC/CCTG-16261/2023"/>
    <x v="211"/>
    <x v="143"/>
    <n v="10925000000"/>
    <n v="182"/>
    <n v="7.0000000000000007E-2"/>
    <s v="CONG TY TNHH KATE VIET NAM"/>
    <s v="VPBANK"/>
    <s v="SME Hoi so"/>
    <s v="Partnership - VPBank"/>
    <s v="CONG TY TNHH KATE VIET NAM"/>
    <x v="3"/>
    <x v="0"/>
  </r>
  <r>
    <x v="3"/>
    <s v="VPBFC/CCTG-16251/2023"/>
    <x v="221"/>
    <x v="27"/>
    <n v="14772000000"/>
    <n v="182"/>
    <n v="7.0000000000000007E-2"/>
    <s v="CONG TY TNHH KATE VIET NAM"/>
    <s v="VPBANK"/>
    <s v="SME Hoi so"/>
    <s v="Partnership - VPBank"/>
    <s v="CONG TY TNHH KATE VIET NAM"/>
    <x v="3"/>
    <x v="0"/>
  </r>
  <r>
    <x v="3"/>
    <s v="VPBFC/CCTG-16091/2023"/>
    <x v="218"/>
    <x v="59"/>
    <n v="19120000000"/>
    <n v="192"/>
    <n v="0.09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187/2023"/>
    <x v="217"/>
    <x v="4"/>
    <n v="540000000"/>
    <n v="184"/>
    <n v="0.08"/>
    <s v="CONG TY CO PHAN SAN XUAT KINH DOANH HANG XUAT KHAU TAN BINH"/>
    <s v="FE CREDIT"/>
    <s v="FE CREDIT - RM SOUTH"/>
    <s v="Corporate team"/>
    <s v="CONG TY CO PHAN SAN XUAT KINH DOANH HANG XUAT KHAU TAN BINH"/>
    <x v="0"/>
    <x v="0"/>
  </r>
  <r>
    <x v="3"/>
    <s v="VPBFC/CCTG-16142/2023"/>
    <x v="214"/>
    <x v="59"/>
    <n v="4000000000"/>
    <n v="188"/>
    <n v="8.5000000000000006E-2"/>
    <s v="CONG TY TNHH SON HA"/>
    <s v="FE CREDIT"/>
    <s v="FE CREDIT - RM NORTH"/>
    <s v="Corporate team"/>
    <s v="CONG TY TNHH SON HA"/>
    <x v="0"/>
    <x v="0"/>
  </r>
  <r>
    <x v="3"/>
    <s v="VPBFC/CCTG-16264/2023"/>
    <x v="213"/>
    <x v="82"/>
    <n v="2000000000"/>
    <n v="182"/>
    <n v="7.0000000000000007E-2"/>
    <s v="CONG TY CO PHAN XUAT NHAP KHAU TONG HOP I VIET NAM"/>
    <s v="FE CREDIT"/>
    <s v="FE CREDIT - RM NORTH"/>
    <s v="Corporate team"/>
    <s v="CONG TY CO PHAN XUAT NHAP KHAU TONG HOP I VIET NAM"/>
    <x v="3"/>
    <x v="0"/>
  </r>
  <r>
    <x v="3"/>
    <s v="VPBFC/CCTG-16099/2023"/>
    <x v="214"/>
    <x v="145"/>
    <n v="4500000000"/>
    <n v="366"/>
    <n v="0.09"/>
    <s v="CONG TY TRACH NHIEM HUU HAN DEHACO"/>
    <s v="FE CREDIT"/>
    <s v="FE CREDIT - RM NORTH"/>
    <s v="Corporate team"/>
    <s v="CONG TY TRACH NHIEM HUU HAN DEHACO"/>
    <x v="4"/>
    <x v="0"/>
  </r>
  <r>
    <x v="2"/>
    <s v="VPBFC/TGCKH-4271/2023"/>
    <x v="215"/>
    <x v="59"/>
    <n v="61765000000"/>
    <n v="189"/>
    <n v="8.5000000000000006E-2"/>
    <s v="CONG TY CO PHAN QUOC TE L AMANT"/>
    <s v="VPBANK"/>
    <s v="SME Gia Lai"/>
    <s v="Partnership - VPBank"/>
    <s v="CONG TY CO PHAN QUOC TE L AMANT"/>
    <x v="0"/>
    <x v="0"/>
  </r>
  <r>
    <x v="3"/>
    <s v="VPBFC/CCTG-16107/2023"/>
    <x v="215"/>
    <x v="59"/>
    <n v="18175000000"/>
    <n v="189"/>
    <n v="8.5000000000000006E-2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265/2023"/>
    <x v="211"/>
    <x v="143"/>
    <n v="4530000000"/>
    <n v="182"/>
    <n v="7.0000000000000007E-2"/>
    <s v="CONG TY CO PHAN TAP DOAN DST VIET NAM"/>
    <s v="VPBANK"/>
    <s v="SME Dong Do"/>
    <s v="Partnership - VPBank"/>
    <s v="CONG TY CO PHAN TAP DOAN DST VIET NAM"/>
    <x v="3"/>
    <x v="0"/>
  </r>
  <r>
    <x v="3"/>
    <s v="VPBFC/CCTG-16266/2023"/>
    <x v="211"/>
    <x v="143"/>
    <n v="4985000000"/>
    <n v="182"/>
    <n v="7.0000000000000007E-2"/>
    <s v="CONG TY CO PHAN TAP DOAN DST VIET NAM"/>
    <s v="VPBANK"/>
    <s v="SME Dong Do"/>
    <s v="Partnership - VPBank"/>
    <s v="CONG TY CO PHAN TAP DOAN DST VIET NAM"/>
    <x v="3"/>
    <x v="0"/>
  </r>
  <r>
    <x v="3"/>
    <s v="VPBFC/CCTG-16120/2023"/>
    <x v="214"/>
    <x v="59"/>
    <n v="25097000000"/>
    <n v="188"/>
    <n v="8.5000000000000006E-2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215/2023"/>
    <x v="216"/>
    <x v="48"/>
    <n v="50000000000"/>
    <n v="244"/>
    <n v="7.4999999999999997E-2"/>
    <s v="CONG TY CP TAP DOAN HOANH SON"/>
    <s v="VPBANK"/>
    <s v="CMB MIEN BAC"/>
    <s v="Partnership - VPBank"/>
    <s v="CONG TY CP TAP DOAN HOANH SON"/>
    <x v="2"/>
    <x v="0"/>
  </r>
  <r>
    <x v="3"/>
    <s v="VPBFC/CCTG-16077/2023"/>
    <x v="218"/>
    <x v="59"/>
    <n v="50000000000"/>
    <n v="192"/>
    <n v="0.09"/>
    <s v="CONG TY CO PHAN CONG NGHE TECHLAB"/>
    <s v="FE CREDIT"/>
    <s v="FE CREDIT - RM NORTH"/>
    <s v="Corporate team"/>
    <s v="CONG TY CO PHAN CONG NGHE TECHLAB"/>
    <x v="0"/>
    <x v="0"/>
  </r>
  <r>
    <x v="2"/>
    <s v="VPBFC/TGCKH-4275/2023"/>
    <x v="218"/>
    <x v="59"/>
    <n v="543000000"/>
    <n v="192"/>
    <n v="0.09"/>
    <s v="CONG TY CO PHAN NQ OTO TAY NINH"/>
    <s v="FE CREDIT"/>
    <s v="FE CREDIT - RM SOUTH"/>
    <s v="Corporate team"/>
    <s v="CONG TY CO PHAN NQ OTO TAY NINH"/>
    <x v="0"/>
    <x v="0"/>
  </r>
  <r>
    <x v="3"/>
    <s v="VPBFC/CCTG-16098/2023"/>
    <x v="218"/>
    <x v="59"/>
    <n v="794000000"/>
    <n v="192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057/2023"/>
    <x v="219"/>
    <x v="47"/>
    <n v="2800000000"/>
    <n v="367"/>
    <n v="9.5000000000000001E-2"/>
    <s v="CONG TY TNHH NHUA H&amp;D"/>
    <s v="VPBANK"/>
    <s v="SME Hai Phong"/>
    <s v="Partnership - VPBank"/>
    <s v="CONG TY TNHH NHUA H&amp;D"/>
    <x v="4"/>
    <x v="0"/>
  </r>
  <r>
    <x v="3"/>
    <s v="VPBFC/CCTG-16218/2023"/>
    <x v="216"/>
    <x v="36"/>
    <n v="1955000000"/>
    <n v="185"/>
    <n v="7.4999999999999997E-2"/>
    <s v="CONG TY CO PHAN TAP DOAN DST VIET NAM"/>
    <s v="VPBANK"/>
    <s v="SME Dong Do"/>
    <s v="Partnership - VPBank"/>
    <s v="CONG TY CO PHAN TAP DOAN DST VIET NAM"/>
    <x v="0"/>
    <x v="0"/>
  </r>
  <r>
    <x v="3"/>
    <s v="VPBFC/CCTG-16217/2023"/>
    <x v="216"/>
    <x v="36"/>
    <n v="11285000000"/>
    <n v="185"/>
    <n v="7.4999999999999997E-2"/>
    <s v="CONG TY CO PHAN TAP DOAN DST VIET NAM"/>
    <s v="VPBANK"/>
    <s v="SME Dong Do"/>
    <s v="Partnership - VPBank"/>
    <s v="CONG TY CO PHAN TAP DOAN DST VIET NAM"/>
    <x v="0"/>
    <x v="0"/>
  </r>
  <r>
    <x v="3"/>
    <s v="VPBFC/CCTG-16131/2023"/>
    <x v="214"/>
    <x v="145"/>
    <n v="6628000000"/>
    <n v="366"/>
    <n v="0.09"/>
    <s v="CONG TY TNHH DAU TU VA THUONG MAI KY THUAT MILAN"/>
    <s v="VPBANK"/>
    <s v="SME Hong Ha"/>
    <s v="Partnership - VPBank"/>
    <s v="CONG TY TNHH DAU TU VA THUONG MAI KY THUAT MILAN"/>
    <x v="4"/>
    <x v="0"/>
  </r>
  <r>
    <x v="2"/>
    <s v="VPBFC/TGCKH-4270/2023"/>
    <x v="219"/>
    <x v="47"/>
    <n v="1000000000"/>
    <n v="367"/>
    <n v="9.11E-2"/>
    <s v="CONG TY TNHH BAT DONG SAN QUOC TE BINH MINH"/>
    <s v="FE CREDIT"/>
    <s v="FE CREDIT - RM SOUTH"/>
    <s v="Corporate team"/>
    <s v="CONG TY TNHH BAT DONG SAN QUOC TE BINH MINH"/>
    <x v="4"/>
    <x v="0"/>
  </r>
  <r>
    <x v="3"/>
    <s v="VPBFC/CCTG-16216/2023"/>
    <x v="216"/>
    <x v="36"/>
    <n v="2300000000"/>
    <n v="185"/>
    <n v="7.3899999999999993E-2"/>
    <s v="CONG TY CO PHAN KIM KHI QUOC TE VIET NHAT"/>
    <s v="VPBANK"/>
    <s v="SME Van Quan"/>
    <s v="Partnership - VPBank"/>
    <s v="CONG TY CO PHAN KIM KHI QUOC TE VIET NHAT"/>
    <x v="0"/>
    <x v="0"/>
  </r>
  <r>
    <x v="3"/>
    <s v="VPBFC/CCTG-16129/2023"/>
    <x v="214"/>
    <x v="59"/>
    <n v="17994000000"/>
    <n v="188"/>
    <n v="8.5000000000000006E-2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117/2023"/>
    <x v="214"/>
    <x v="59"/>
    <n v="520000000"/>
    <n v="188"/>
    <n v="8.5000000000000006E-2"/>
    <s v="CONG TY TRACH NHIEM HUU HAN TOAN THANG"/>
    <s v="VPBANK"/>
    <s v="SME Hai Duong"/>
    <s v="Partnership - VPBank"/>
    <s v="CONG TY TRACH NHIEM HUU HAN TOAN THANG"/>
    <x v="0"/>
    <x v="0"/>
  </r>
  <r>
    <x v="3"/>
    <s v="VPBFC/CCTG-16140/2023"/>
    <x v="220"/>
    <x v="59"/>
    <n v="23943000000"/>
    <n v="187"/>
    <n v="8.5000000000000006E-2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105/2023"/>
    <x v="215"/>
    <x v="59"/>
    <n v="18166000000"/>
    <n v="189"/>
    <n v="8.5000000000000006E-2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116/2023"/>
    <x v="215"/>
    <x v="144"/>
    <n v="10720000000"/>
    <n v="366"/>
    <n v="0.09"/>
    <s v="CONG TY TNHH CONG NGHE VA DICH VU HUY TRUNG"/>
    <s v="VPBANK"/>
    <s v="SME Hoi so"/>
    <s v="Partnership - VPBank"/>
    <s v="CONG TY TNHH CONG NGHE VA DICH VU HUY TRUNG"/>
    <x v="4"/>
    <x v="0"/>
  </r>
  <r>
    <x v="3"/>
    <s v="VPBFC/CCTG-16111/2023"/>
    <x v="218"/>
    <x v="59"/>
    <n v="2000000000"/>
    <n v="192"/>
    <n v="0.09"/>
    <s v="CONG TY CO PHAN CONG NGHE VIET AN"/>
    <s v="FE CREDIT"/>
    <s v="FE CREDIT - RM SOUTH"/>
    <s v="Corporate team"/>
    <s v="CONG TY CO PHAN CONG NGHE VIET AN"/>
    <x v="0"/>
    <x v="0"/>
  </r>
  <r>
    <x v="3"/>
    <s v="VPBFC/CCTG-16196/2023"/>
    <x v="217"/>
    <x v="4"/>
    <n v="9490000000"/>
    <n v="184"/>
    <n v="0.08"/>
    <s v="CONG TY CO PHAN TAP DOAN DST VIET NAM"/>
    <s v="VPBANK"/>
    <s v="SME Dong Do"/>
    <s v="Partnership - VPBank"/>
    <s v="CONG TY CO PHAN TAP DOAN DST VIET NAM"/>
    <x v="0"/>
    <x v="0"/>
  </r>
  <r>
    <x v="3"/>
    <s v="VPBFC/CCTG-16255/2023"/>
    <x v="211"/>
    <x v="143"/>
    <n v="4000000000"/>
    <n v="182"/>
    <n v="7.0000000000000007E-2"/>
    <s v="CHI NHANH CONG TY CO PHAN SAN XUAT KINH DOANH HANG XUAT KHAU TAN BINH - TRUNG TAM TIEC CUOI HOI NGHI MELISA CENTER"/>
    <s v="FE CREDIT"/>
    <s v="FE CREDIT - RM SOUTH"/>
    <s v="Corporate team"/>
    <s v="CHI NHANH CONG TY CO PHAN SAN XUAT KINH DOANH HANG XUAT KHAU TAN BINH - TRUNG TAM TIEC CUOI HOI NGHI MELISA CENTER"/>
    <x v="3"/>
    <x v="0"/>
  </r>
  <r>
    <x v="3"/>
    <s v="VPBFC/CCTG-16138/2023"/>
    <x v="214"/>
    <x v="59"/>
    <n v="2000000000"/>
    <n v="188"/>
    <n v="8.5000000000000006E-2"/>
    <s v="CONG TY CO PHAN XUAT NHAP KHAU TONG HOP I VIET NAM"/>
    <s v="FE CREDIT"/>
    <s v="FE CREDIT - RM NORTH"/>
    <s v="Corporate team"/>
    <s v="CONG TY CO PHAN XUAT NHAP KHAU TONG HOP I VIET NAM"/>
    <x v="0"/>
    <x v="0"/>
  </r>
  <r>
    <x v="2"/>
    <s v="VPBFC/TGCKH-4279/2023"/>
    <x v="220"/>
    <x v="59"/>
    <n v="883000000"/>
    <n v="187"/>
    <n v="8.5000000000000006E-2"/>
    <s v="CONG TY CO PHAN NQ OTO TAY NINH"/>
    <s v="FE CREDIT"/>
    <s v="FE CREDIT - RM SOUTH"/>
    <s v="Corporate team"/>
    <s v="CONG TY CO PHAN NQ OTO TAY NINH"/>
    <x v="0"/>
    <x v="0"/>
  </r>
  <r>
    <x v="3"/>
    <s v="VPBFC/CCTG-16043/2023"/>
    <x v="219"/>
    <x v="5"/>
    <n v="602000000"/>
    <n v="185"/>
    <n v="0.09"/>
    <s v="CONG TY CO PHAN SAN XUAT KINH DOANH HANG XUAT KHAU TAN BINH"/>
    <s v="FE CREDIT"/>
    <s v="FE CREDIT - RM SOUTH"/>
    <s v="Corporate team"/>
    <s v="CONG TY CO PHAN SAN XUAT KINH DOANH HANG XUAT KHAU TAN BINH"/>
    <x v="0"/>
    <x v="0"/>
  </r>
  <r>
    <x v="3"/>
    <s v="VPBFC/CCTG-16092/2023"/>
    <x v="218"/>
    <x v="59"/>
    <n v="19118000000"/>
    <n v="192"/>
    <n v="0.09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188/2023"/>
    <x v="217"/>
    <x v="71"/>
    <n v="4000000000"/>
    <n v="366"/>
    <n v="8.5000000000000006E-2"/>
    <s v="CONG TY CP DAU TU PHAT TRIEN MAY VIET NAM"/>
    <s v="VPBANK"/>
    <s v="CMB MIEN BAC"/>
    <s v="Partnership - VPBank"/>
    <s v="CONG TY CP DAU TU PHAT TRIEN MAY VIET NAM"/>
    <x v="4"/>
    <x v="0"/>
  </r>
  <r>
    <x v="3"/>
    <s v="VPBFC/CCTG-16248/2023"/>
    <x v="221"/>
    <x v="27"/>
    <n v="11000000000"/>
    <n v="182"/>
    <n v="7.0000000000000007E-2"/>
    <s v="CONG TY TNHH CONG NGHE VA DICH VU HUY TRUNG"/>
    <s v="VPBANK"/>
    <s v="SME Hoi so"/>
    <s v="Partnership - VPBank"/>
    <s v="CONG TY TNHH CONG NGHE VA DICH VU HUY TRUNG"/>
    <x v="3"/>
    <x v="0"/>
  </r>
  <r>
    <x v="3"/>
    <s v="VPBFC/CCTG-16193/2023"/>
    <x v="217"/>
    <x v="71"/>
    <n v="13238000000"/>
    <n v="366"/>
    <n v="8.5000000000000006E-2"/>
    <s v="CONG TY TNHH DAU TU VA DICH VU CONG NGHE GIA KHANG"/>
    <s v="VPBANK"/>
    <s v="SME Hong Ha"/>
    <s v="Partnership - VPBank"/>
    <s v="CONG TY TNHH DAU TU VA DICH VU CONG NGHE GIA KHANG"/>
    <x v="4"/>
    <x v="0"/>
  </r>
  <r>
    <x v="2"/>
    <s v="VPBFC/TGCKH-4278/2023"/>
    <x v="214"/>
    <x v="59"/>
    <n v="794000000"/>
    <n v="188"/>
    <n v="8.5000000000000006E-2"/>
    <s v="CONG TY TNHH NGUYEN QUANG SAI GON OTO"/>
    <s v="FE CREDIT"/>
    <s v="FE CREDIT - RM SOUTH"/>
    <s v="Corporate team"/>
    <s v="CONG TY TNHH NGUYEN QUANG SAI GON OTO"/>
    <x v="0"/>
    <x v="0"/>
  </r>
  <r>
    <x v="3"/>
    <s v="VPBFC/CCTG-16253/2023"/>
    <x v="211"/>
    <x v="143"/>
    <n v="353000000"/>
    <n v="182"/>
    <n v="7.0000000000000007E-2"/>
    <s v="CONG TY TRACH NHIEM HUU HAN TOAN THANG"/>
    <s v="VPBANK"/>
    <s v="SME Hai Duong"/>
    <s v="Partnership - VPBank"/>
    <s v="CONG TY TRACH NHIEM HUU HAN TOAN THANG"/>
    <x v="3"/>
    <x v="0"/>
  </r>
  <r>
    <x v="3"/>
    <s v="VPBFC/CCTG-16093/2023"/>
    <x v="218"/>
    <x v="59"/>
    <n v="11935000000"/>
    <n v="192"/>
    <n v="0.09"/>
    <s v="CONG TY CO PHAN DAU TU THUONG MAI DICH VU NTT VIET NAM"/>
    <s v="VPBANK"/>
    <s v="CMB MIEN BAC"/>
    <s v="Partnership - VPBank"/>
    <s v="CONG TY CO PHAN DAU TU THUONG MAI DICH VU NTT VIET NAM"/>
    <x v="0"/>
    <x v="0"/>
  </r>
  <r>
    <x v="3"/>
    <s v="VPBFC/CCTG-16115/2023"/>
    <x v="220"/>
    <x v="74"/>
    <n v="850000000"/>
    <n v="274"/>
    <n v="8.7499999999999994E-2"/>
    <s v="CONG TY CO PHAN CO KHI XAY LAP THUONG MAI MINH CUONG"/>
    <s v="VPBANK"/>
    <s v="SME Van Quan"/>
    <s v="Partnership - VPBank"/>
    <s v="CONG TY CO PHAN CO KHI XAY LAP THUONG MAI MINH CUONG"/>
    <x v="8"/>
    <x v="0"/>
  </r>
  <r>
    <x v="3"/>
    <s v="VPBFC/CCTG-16118/2023"/>
    <x v="214"/>
    <x v="59"/>
    <n v="630000000"/>
    <n v="188"/>
    <n v="8.5000000000000006E-2"/>
    <s v="CONG TY CO PHAN SAN XUAT KINH DOANH HANG XUAT KHAU TAN BINH"/>
    <s v="FE CREDIT"/>
    <s v="FE CREDIT - RM SOUTH"/>
    <s v="Corporate team"/>
    <s v="CONG TY CO PHAN SAN XUAT KINH DOANH HANG XUAT KHAU TAN BINH"/>
    <x v="0"/>
    <x v="0"/>
  </r>
  <r>
    <x v="3"/>
    <s v="VPBFC/CCTG-16126/2023"/>
    <x v="214"/>
    <x v="59"/>
    <n v="31748000000"/>
    <n v="188"/>
    <n v="8.5000000000000006E-2"/>
    <s v="TONG CONG TY MAY 10 - CONG TY CO PHAN"/>
    <s v="FE CREDIT"/>
    <s v="FE CREDIT - RM NORTH"/>
    <s v="Corporate team"/>
    <s v="TONG CONG TY MAY 10 - CONG TY CO PHAN"/>
    <x v="0"/>
    <x v="0"/>
  </r>
  <r>
    <x v="3"/>
    <s v="VPBFC/CCTG-16125/2023"/>
    <x v="214"/>
    <x v="59"/>
    <n v="21165000000"/>
    <n v="188"/>
    <n v="8.5000000000000006E-2"/>
    <s v="TONG CONG TY MAY 10 - CONG TY CO PHAN"/>
    <s v="FE CREDIT"/>
    <s v="FE CREDIT - RM NORTH"/>
    <s v="Corporate team"/>
    <s v="TONG CONG TY MAY 10 - CONG TY CO PHAN"/>
    <x v="0"/>
    <x v="0"/>
  </r>
  <r>
    <x v="3"/>
    <s v="VPBFC/CCTG-16121/2023"/>
    <x v="214"/>
    <x v="59"/>
    <n v="25100000000"/>
    <n v="188"/>
    <n v="8.5000000000000006E-2"/>
    <s v="CONG TY CO PHAN DAU TU THUONG MAI DICH VU VNT"/>
    <s v="VPBANK"/>
    <s v="CMB MIEN BAC"/>
    <s v="Partnership - VPBank"/>
    <s v="CONG TY CO PHAN DAU TU THUONG MAI DICH VU VNT"/>
    <x v="0"/>
    <x v="0"/>
  </r>
  <r>
    <x v="3"/>
    <s v="VPBFC/CCTG-16128/2023"/>
    <x v="214"/>
    <x v="59"/>
    <n v="24012000000"/>
    <n v="188"/>
    <n v="8.5000000000000006E-2"/>
    <s v="CONG TY CO PHAN DAU TU THUONG MAI DICH VU VNT"/>
    <s v="VPBANK"/>
    <s v="CMB MIEN BAC"/>
    <s v="Partnership - VPBank"/>
    <s v="CONG TY CO PHAN DAU TU THUONG MAI DICH VU VNT"/>
    <x v="0"/>
    <x v="0"/>
  </r>
  <r>
    <x v="2"/>
    <s v="VPBFC/TGCKH-4283/2023"/>
    <x v="216"/>
    <x v="36"/>
    <n v="966000000"/>
    <n v="185"/>
    <n v="7.4999999999999997E-2"/>
    <s v="CONG TY CO PHAN TAP DOAN VINH PHU"/>
    <s v="VPBANK"/>
    <s v="SME Hoi so"/>
    <s v="Partnership - VPBank"/>
    <s v="CONG TY CO PHAN TAP DOAN VINH PHU"/>
    <x v="0"/>
    <x v="0"/>
  </r>
  <r>
    <x v="3"/>
    <s v="VPBFC/CCTG-16123/2023"/>
    <x v="215"/>
    <x v="144"/>
    <n v="1000000000"/>
    <n v="366"/>
    <n v="0.09"/>
    <s v="CONG TY TNHH THIEN DUONG SAI GON"/>
    <s v="FE CREDIT"/>
    <s v="FE CREDIT - RM SOUTH"/>
    <s v="Corporate team"/>
    <s v="CONG TY TNHH THIEN DUONG SAI GON"/>
    <x v="4"/>
    <x v="0"/>
  </r>
  <r>
    <x v="3"/>
    <s v="VPBFC/CCTG-16130/2023"/>
    <x v="215"/>
    <x v="144"/>
    <n v="2500000000"/>
    <n v="366"/>
    <n v="0.09"/>
    <s v="CONG TY TNHH NHUA H&amp;D"/>
    <s v="VPBANK"/>
    <s v="SME Hai Phong"/>
    <s v="Partnership - VPBank"/>
    <s v="CONG TY TNHH NHUA H&amp;D"/>
    <x v="4"/>
    <x v="0"/>
  </r>
  <r>
    <x v="3"/>
    <s v="VPBFC/CCTG-16108/2023"/>
    <x v="215"/>
    <x v="59"/>
    <n v="18163000000"/>
    <n v="189"/>
    <n v="8.5000000000000006E-2"/>
    <s v="CONG TY CO PHAN DAU TU THUONG MAI DICH VU NTT VIET NAM"/>
    <s v="VPBANK"/>
    <s v="CMB MIEN BAC"/>
    <s v="Partnership - VPBank"/>
    <s v="CONG TY CO PHAN DAU TU THUONG MAI DICH VU NTT VIET NAM"/>
    <x v="0"/>
    <x v="0"/>
  </r>
  <r>
    <x v="2"/>
    <s v="VPBFC/TGCKH-4266/2023"/>
    <x v="222"/>
    <x v="5"/>
    <n v="695000000"/>
    <n v="186"/>
    <n v="0.09"/>
    <s v="CONG TY CO PHAN TAP DOAN VINH PHU"/>
    <s v="VPBANK"/>
    <s v="SME Hoi so"/>
    <s v="Partnership - VPBank"/>
    <s v="CONG TY CO PHAN TAP DOAN VINH PHU"/>
    <x v="0"/>
    <x v="0"/>
  </r>
  <r>
    <x v="3"/>
    <s v="VPBFC/CCTG-16271/2023"/>
    <x v="213"/>
    <x v="82"/>
    <n v="15000000000"/>
    <n v="182"/>
    <n v="7.0000000000000007E-2"/>
    <s v="CONG TY CO PHAN XUAT NHAP KHAU TONG HOP I VIET NAM"/>
    <s v="FE CREDIT"/>
    <s v="FE CREDIT - RM NORTH"/>
    <s v="Corporate team"/>
    <s v="CONG TY CO PHAN XUAT NHAP KHAU TONG HOP I VIET NAM"/>
    <x v="3"/>
    <x v="0"/>
  </r>
  <r>
    <x v="3"/>
    <s v="VPBFC/CCTG-16145/2023"/>
    <x v="214"/>
    <x v="145"/>
    <n v="14500000000"/>
    <n v="366"/>
    <n v="0.09"/>
    <s v="CONG TY CO PHAN TRUYEN THONG VA CONG NGHE BLUELINK"/>
    <s v="FE CREDIT"/>
    <s v="FE CREDIT - RM NORTH"/>
    <s v="Corporate team"/>
    <s v="CONG TY CO PHAN TRUYEN THONG VA CONG NGHE BLUELINK"/>
    <x v="4"/>
    <x v="0"/>
  </r>
  <r>
    <x v="3"/>
    <s v="VPBFC/CCTG-16800/2024"/>
    <x v="223"/>
    <x v="146"/>
    <n v="20000000000"/>
    <n v="182"/>
    <n v="6.3E-2"/>
    <s v="CONG TY TNHH DAU TU VA DICH VU CONG NGHE MINH THANH"/>
    <s v="VPBANK"/>
    <s v="SME Hoi so"/>
    <s v="Partnership - VPBank"/>
    <s v="CONG TY TNHH DAU TU VA DICH VU CONG NGHE MINH THANH"/>
    <x v="4"/>
    <x v="1"/>
  </r>
  <r>
    <x v="3"/>
    <s v="VPBFC/CCTG-16811/2024"/>
    <x v="223"/>
    <x v="146"/>
    <n v="29800000000"/>
    <n v="182"/>
    <n v="6.3E-2"/>
    <s v="CONG TY TNHH DAU TU VA THUONG MAI KY THUAT MY KHANH"/>
    <s v="VPBANK"/>
    <s v="SME Hong Ha"/>
    <s v="Partnership - VPBank"/>
    <s v="CONG TY TNHH DAU TU VA THUONG MAI KY THUAT MY KHANH"/>
    <x v="4"/>
    <x v="1"/>
  </r>
  <r>
    <x v="3"/>
    <s v="VPBFC/CCTG-16284/2023"/>
    <x v="5"/>
    <x v="74"/>
    <n v="2155000000"/>
    <n v="182"/>
    <n v="6.3E-2"/>
    <s v="CONG TY CO PHAN DAU TU PHAT TRIEN GIA DINH"/>
    <s v="VPBANK"/>
    <s v="SME Ben Thanh"/>
    <s v="Partnership - VPBank"/>
    <s v="CONG TY CO PHAN DAU TU PHAT TRIEN GIA DINH"/>
    <x v="8"/>
    <x v="0"/>
  </r>
  <r>
    <x v="3"/>
    <s v="VPBFC/CCTG-16285/2023"/>
    <x v="5"/>
    <x v="74"/>
    <n v="17500000000"/>
    <n v="182"/>
    <n v="6.3E-2"/>
    <s v="CONG TY CO PHAN DAU TU PHAT TRIEN GIA DINH"/>
    <s v="VPBANK"/>
    <s v="SME Ben Thanh"/>
    <s v="Partnership - VPBank"/>
    <s v="CONG TY CO PHAN DAU TU PHAT TRIEN GIA DINH"/>
    <x v="8"/>
    <x v="0"/>
  </r>
  <r>
    <x v="3"/>
    <s v="VPBFC/CCTG-16789/2024"/>
    <x v="224"/>
    <x v="71"/>
    <n v="26850000000"/>
    <n v="182"/>
    <n v="6.3E-2"/>
    <s v="CONG TY TNHH THUONG MAI CONG NGHE DVMA"/>
    <s v="VPBANK"/>
    <s v="SME Cau Giay"/>
    <s v="Partnership - VPBank"/>
    <s v="CONG TY TNHH THUONG MAI CONG NGHE DVMA"/>
    <x v="4"/>
    <x v="1"/>
  </r>
  <r>
    <x v="3"/>
    <s v="VPBFC/CCTG-16814/2024"/>
    <x v="223"/>
    <x v="146"/>
    <n v="29800000000"/>
    <n v="182"/>
    <n v="6.3E-2"/>
    <s v="CONG TY TNHH DAU TU VA THUONG MAI DICH VU CTC HA NOI"/>
    <s v="VPBANK"/>
    <s v="SME Hong Ha"/>
    <s v="Partnership - VPBank"/>
    <s v="CONG TY TNHH DAU TU VA THUONG MAI DICH VU CTC HA NOI"/>
    <x v="4"/>
    <x v="1"/>
  </r>
  <r>
    <x v="0"/>
    <s v="MM-20240311-1/HĐTG/VPB-VPBSMBCFC "/>
    <x v="225"/>
    <x v="77"/>
    <n v="200000000000"/>
    <n v="7"/>
    <n v="1.21E-2"/>
    <s v="NGAN HANG TMCP VIET NAM THINH VUONG"/>
    <s v="FE CREDIT"/>
    <s v="FE CREDIT - MMFI"/>
    <s v="Local FI team"/>
    <m/>
    <x v="3"/>
    <x v="1"/>
  </r>
  <r>
    <x v="3"/>
    <s v="VPBFC/CCTG-16797/2024"/>
    <x v="224"/>
    <x v="71"/>
    <n v="24180000000"/>
    <n v="182"/>
    <n v="6.3E-2"/>
    <s v="CONG TY TNHH DAU TU VA THUONG MAI KY THUAT MILAN"/>
    <s v="VPBANK"/>
    <s v="SME Hong Ha"/>
    <s v="Partnership - VPBank"/>
    <s v="CONG TY TNHH DAU TU VA THUONG MAI KY THUAT MILAN"/>
    <x v="4"/>
    <x v="1"/>
  </r>
  <r>
    <x v="2"/>
    <s v="VPBFC/TGCKH-4322/2024"/>
    <x v="224"/>
    <x v="71"/>
    <n v="1000000000"/>
    <n v="182"/>
    <n v="6.3E-2"/>
    <s v="CONG TY TNHH DP WORLD VIETNAM"/>
    <s v="VPBANK"/>
    <s v="SME Ben Thanh"/>
    <s v="Partnership - VPBank"/>
    <s v="CONG TY TNHH DP WORLD VIETNAM"/>
    <x v="4"/>
    <x v="1"/>
  </r>
  <r>
    <x v="3"/>
    <s v="VPBFC/CCTG-16888/2024"/>
    <x v="20"/>
    <x v="147"/>
    <n v="6570000000"/>
    <n v="122"/>
    <n v="3.7999999999999999E-2"/>
    <s v="CONG TY CO PHAN TAP DOAN DST VIET NAM"/>
    <s v="VPBANK"/>
    <s v="SME Dong Do"/>
    <s v="Partnership - VPBank"/>
    <s v="CONG TY CO PHAN TAP DOAN DST VIET NAM"/>
    <x v="5"/>
    <x v="1"/>
  </r>
  <r>
    <x v="3"/>
    <s v="VPBFC/CCTG-16809/2024"/>
    <x v="223"/>
    <x v="146"/>
    <n v="5000000000"/>
    <n v="182"/>
    <n v="6.3E-2"/>
    <s v="CONG TY CO PHAN HANEL"/>
    <s v="VPBANK"/>
    <s v="SME Hoi so"/>
    <s v="Partnership - VPBank"/>
    <s v="CONG TY CO PHAN HANEL"/>
    <x v="4"/>
    <x v="1"/>
  </r>
  <r>
    <x v="3"/>
    <s v="VPBFC/CCTG-16801/2024"/>
    <x v="223"/>
    <x v="146"/>
    <n v="20000000000"/>
    <n v="182"/>
    <n v="6.3E-2"/>
    <s v="CONG TY TNHH CONG NGHE VA DICH VU HUY TRUNG"/>
    <s v="VPBANK"/>
    <s v="SME Hoi so"/>
    <s v="Partnership - VPBank"/>
    <s v="CONG TY TNHH CONG NGHE VA DICH VU HUY TRUNG"/>
    <x v="4"/>
    <x v="1"/>
  </r>
  <r>
    <x v="3"/>
    <s v="VPBFC/CCTG-16283/2023"/>
    <x v="5"/>
    <x v="74"/>
    <n v="29930000000"/>
    <n v="182"/>
    <n v="6.3E-2"/>
    <s v="CONG TY CO PHAN DONG TAU VA VAN TAI BIEN NAM PHAT"/>
    <s v="VPBANK"/>
    <s v="SME Van Quan"/>
    <s v="Partnership - VPBank"/>
    <s v="CONG TY CO PHAN DONG TAU VA VAN TAI BIEN NAM PHAT"/>
    <x v="8"/>
    <x v="0"/>
  </r>
  <r>
    <x v="3"/>
    <s v="VPBFC/CCTG-16282/2023"/>
    <x v="5"/>
    <x v="74"/>
    <n v="7390000000"/>
    <n v="182"/>
    <n v="6.3E-2"/>
    <s v="CONG TY CO PHAN DONG TAU VA VAN TAI BIEN NAM PHAT"/>
    <s v="VPBANK"/>
    <s v="SME Van Quan"/>
    <s v="Partnership - VPBank"/>
    <s v="CONG TY CO PHAN DONG TAU VA VAN TAI BIEN NAM PHAT"/>
    <x v="8"/>
    <x v="0"/>
  </r>
  <r>
    <x v="3"/>
    <s v="VPBFC/CCTG-16281/2023"/>
    <x v="5"/>
    <x v="74"/>
    <n v="2010000000"/>
    <n v="182"/>
    <n v="6.3E-2"/>
    <s v="CONG TY CO PHAN DONG TAU VA VAN TAI BIEN NAM PHAT"/>
    <s v="VPBANK"/>
    <s v="SME Van Quan"/>
    <s v="Partnership - VPBank"/>
    <s v="CONG TY CO PHAN DONG TAU VA VAN TAI BIEN NAM PHAT"/>
    <x v="8"/>
    <x v="0"/>
  </r>
  <r>
    <x v="3"/>
    <s v="VPBFC/CCTG-16821/2024"/>
    <x v="223"/>
    <x v="146"/>
    <n v="2300000000"/>
    <n v="182"/>
    <n v="6.3E-2"/>
    <s v="CONG TY TNHH XAY DUNG TRUONG THANH"/>
    <s v="VPBANK"/>
    <s v="SME Van Quan"/>
    <s v="Partnership - VPBank"/>
    <s v="CONG TY TNHH XAY DUNG TRUONG THANH"/>
    <x v="4"/>
    <x v="1"/>
  </r>
  <r>
    <x v="3"/>
    <s v="VPBFC/CCTG-16777/2024"/>
    <x v="224"/>
    <x v="71"/>
    <n v="26850000000"/>
    <n v="182"/>
    <n v="6.3E-2"/>
    <s v="CONG TY TNHH DAU TU THUONG MAI VA DICH VU TU QUYEN"/>
    <s v="VPBANK"/>
    <s v="SME Hoi so"/>
    <s v="Partnership - VPBank"/>
    <s v="CONG TY TNHH DAU TU THUONG MAI VA DICH VU TU QUYEN"/>
    <x v="4"/>
    <x v="1"/>
  </r>
  <r>
    <x v="2"/>
    <s v="VPBFC/TGCKH-4324/2024"/>
    <x v="225"/>
    <x v="46"/>
    <n v="4500000000"/>
    <n v="63"/>
    <n v="3.7999999999999999E-2"/>
    <s v="CONG TY CO PHAN TAP DOAN VINH PHU"/>
    <s v="VPBANK"/>
    <s v="SME Hoi so"/>
    <s v="Partnership - VPBank"/>
    <s v="CONG TY CO PHAN TAP DOAN VINH PHU"/>
    <x v="8"/>
    <x v="1"/>
  </r>
  <r>
    <x v="3"/>
    <s v="VPBFC/CCTG-16787/2024"/>
    <x v="224"/>
    <x v="71"/>
    <n v="29800000000"/>
    <n v="182"/>
    <n v="6.3E-2"/>
    <s v="CONG TY TNHH CONG NGHE VA DICH VU HUY TRUNG"/>
    <s v="VPBANK"/>
    <s v="SME Hoi so"/>
    <s v="Partnership - VPBank"/>
    <s v="CONG TY TNHH CONG NGHE VA DICH VU HUY TRUNG"/>
    <x v="4"/>
    <x v="1"/>
  </r>
  <r>
    <x v="3"/>
    <s v="VPBFC/CCTG-16807/2024"/>
    <x v="223"/>
    <x v="146"/>
    <n v="29800000000"/>
    <n v="182"/>
    <n v="6.3E-2"/>
    <s v="CONG TY TNHH DAU TU VA THUONG MAI DUY THANH"/>
    <s v="VPBANK"/>
    <s v="SME Hong Ha"/>
    <s v="Partnership - VPBank"/>
    <s v="CONG TY TNHH DAU TU VA THUONG MAI DUY THANH"/>
    <x v="4"/>
    <x v="1"/>
  </r>
  <r>
    <x v="3"/>
    <s v="VPBFC/CCTG-16813/2024"/>
    <x v="223"/>
    <x v="146"/>
    <n v="1120000000"/>
    <n v="182"/>
    <n v="6.3E-2"/>
    <s v="CONG TY CO PHAN DAU TU XAY LAP VINH HUNG"/>
    <s v="VPBANK"/>
    <s v="SME Hoi so"/>
    <s v="Partnership - VPBank"/>
    <s v="CONG TY CO PHAN DAU TU XAY LAP VINH HUNG"/>
    <x v="4"/>
    <x v="1"/>
  </r>
  <r>
    <x v="3"/>
    <s v="VPBFC/CCTG-16820/2024"/>
    <x v="223"/>
    <x v="146"/>
    <n v="9540000000"/>
    <n v="182"/>
    <n v="6.3E-2"/>
    <s v="CONG TY CO PHAN VAN TAI TRI DUNG"/>
    <s v="VPBANK"/>
    <s v="SME Hong Ha"/>
    <s v="Partnership - VPBank"/>
    <s v="CONG TY CO PHAN VAN TAI TRI DUNG"/>
    <x v="4"/>
    <x v="1"/>
  </r>
  <r>
    <x v="3"/>
    <s v="VPBFC/CCTG-16804/2024"/>
    <x v="223"/>
    <x v="146"/>
    <n v="9500000000"/>
    <n v="182"/>
    <n v="6.3E-2"/>
    <s v="CONG TY CO PHAN VAN TAI TRI DUNG"/>
    <s v="VPBANK"/>
    <s v="SME Hong Ha"/>
    <s v="Partnership - VPBank"/>
    <s v="CONG TY CO PHAN VAN TAI TRI DUNG"/>
    <x v="4"/>
    <x v="1"/>
  </r>
  <r>
    <x v="3"/>
    <s v="VPBFC/CCTG-16785/2024"/>
    <x v="224"/>
    <x v="71"/>
    <n v="29800000000"/>
    <n v="182"/>
    <n v="6.3E-2"/>
    <s v="CONG TY TNHH DAU TU VA THUONG MAI DUY THANH"/>
    <s v="VPBANK"/>
    <s v="SME Hong Ha"/>
    <s v="Partnership - VPBank"/>
    <s v="CONG TY TNHH DAU TU VA THUONG MAI DUY THANH"/>
    <x v="4"/>
    <x v="1"/>
  </r>
  <r>
    <x v="3"/>
    <s v="VPBFC/CCTG-16760/2024"/>
    <x v="224"/>
    <x v="71"/>
    <n v="561000000"/>
    <n v="182"/>
    <n v="6.3E-2"/>
    <s v="CONG TY CO PHAN SAN XUAT KINH DOANH HANG XUAT KHAU TAN BINH"/>
    <s v="VPBANK"/>
    <s v="SME Ben Thanh"/>
    <s v="Partnership - VPBank"/>
    <s v="CONG TY CO PHAN SAN XUAT KINH DOANH HANG XUAT KHAU TAN BINH"/>
    <x v="4"/>
    <x v="1"/>
  </r>
  <r>
    <x v="3"/>
    <s v="VPBFC/CCTG-16802/2024"/>
    <x v="224"/>
    <x v="71"/>
    <n v="29800000000"/>
    <n v="182"/>
    <n v="6.3E-2"/>
    <s v="CONG TY TNHH DAU TU VA DICH VU CONG NGHE GIA KHANG"/>
    <s v="VPBANK"/>
    <s v="SME Hong Ha"/>
    <s v="Partnership - VPBank"/>
    <s v="CONG TY TNHH DAU TU VA DICH VU CONG NGHE GIA KHANG"/>
    <x v="4"/>
    <x v="1"/>
  </r>
  <r>
    <x v="3"/>
    <s v="VPBFC/CCTG-16810/2024"/>
    <x v="223"/>
    <x v="146"/>
    <n v="3000000000"/>
    <n v="182"/>
    <n v="6.3E-2"/>
    <s v="CONG TY CO PHAN HANEL"/>
    <s v="VPBANK"/>
    <s v="SME Hoi so"/>
    <s v="Partnership - VPBank"/>
    <s v="CONG TY CO PHAN HANEL"/>
    <x v="4"/>
    <x v="1"/>
  </r>
  <r>
    <x v="3"/>
    <s v="VPBFC/CCTG-16286/2023"/>
    <x v="5"/>
    <x v="74"/>
    <n v="2500000000"/>
    <n v="182"/>
    <n v="6.3E-2"/>
    <s v="CONG TY CO PHAN TRUYEN THONG VA CONG NGHE BLUELINK"/>
    <s v="VPBANK"/>
    <s v="SME Hoi so"/>
    <s v="Partnership - VPBank"/>
    <s v="CONG TY CO PHAN TRUYEN THONG VA CONG NGHE BLUELINK"/>
    <x v="8"/>
    <x v="0"/>
  </r>
  <r>
    <x v="3"/>
    <s v="VPBFC/CCTG-16945/2024"/>
    <x v="226"/>
    <x v="148"/>
    <n v="1150000000"/>
    <n v="185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812/2024"/>
    <x v="223"/>
    <x v="146"/>
    <n v="29800000000"/>
    <n v="182"/>
    <n v="6.3E-2"/>
    <s v="CONG TY TNHH THUONG MAI DICH VU CONG NGHE TU UYEN"/>
    <s v="VPBANK"/>
    <s v="SME Cau Giay"/>
    <s v="Partnership - VPBank"/>
    <s v="CONG TY TNHH THUONG MAI DICH VU CONG NGHE TU UYEN"/>
    <x v="4"/>
    <x v="1"/>
  </r>
  <r>
    <x v="3"/>
    <s v="VPBFC/CCTG-16911/2024"/>
    <x v="225"/>
    <x v="149"/>
    <n v="5500000000"/>
    <n v="191"/>
    <n v="5.3999999999999999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788/2024"/>
    <x v="224"/>
    <x v="71"/>
    <n v="24130000000"/>
    <n v="182"/>
    <n v="6.3E-2"/>
    <s v="CONG TY TNHH DAU TU THUONG MAI VA DICH VU TRAN LE"/>
    <s v="VPBANK"/>
    <s v="SME Hoi so"/>
    <s v="Partnership - VPBank"/>
    <s v="CONG TY TNHH DAU TU THUONG MAI VA DICH VU TRAN LE"/>
    <x v="4"/>
    <x v="1"/>
  </r>
  <r>
    <x v="3"/>
    <s v="VPBFC/CCTG-16280/2023"/>
    <x v="1"/>
    <x v="73"/>
    <n v="7000000000"/>
    <n v="182"/>
    <n v="6.3E-2"/>
    <s v="CONG TY CO PHAN TRUYEN THONG VA CONG NGHE BLUELINK"/>
    <s v="VPBANK"/>
    <s v="SME Hoi so"/>
    <s v="Partnership - VPBank"/>
    <s v="CONG TY CO PHAN TRUYEN THONG VA CONG NGHE BLUELINK"/>
    <x v="8"/>
    <x v="0"/>
  </r>
  <r>
    <x v="3"/>
    <s v="VPBFC/CCTG-16818/2024"/>
    <x v="223"/>
    <x v="146"/>
    <n v="7617000000"/>
    <n v="182"/>
    <n v="6.3E-2"/>
    <s v="CONG TY CO PHAN DICH VU TRUC TUYEN OC TA"/>
    <s v="VPBANK"/>
    <s v="SME Hong Ha"/>
    <s v="Partnership - VPBank"/>
    <s v="CONG TY CO PHAN DICH VU TRUC TUYEN OC TA"/>
    <x v="4"/>
    <x v="1"/>
  </r>
  <r>
    <x v="3"/>
    <s v="VPBFC/CCTG-16913/2024"/>
    <x v="225"/>
    <x v="150"/>
    <n v="445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6730/2024"/>
    <x v="227"/>
    <x v="151"/>
    <n v="50000000000"/>
    <n v="182"/>
    <n v="6.5000000000000002E-2"/>
    <s v="CONG TY CO PHAN THE GIOI DI DONG"/>
    <s v="VPBANK"/>
    <s v="CIB Mien Nam"/>
    <s v="Partnership - VPBank"/>
    <s v="CONG TY CO PHAN THE GIOI DI DONG"/>
    <x v="4"/>
    <x v="1"/>
  </r>
  <r>
    <x v="3"/>
    <s v="VPBFC/CCTG-16819/2024"/>
    <x v="223"/>
    <x v="146"/>
    <n v="3400000000"/>
    <n v="182"/>
    <n v="6.3E-2"/>
    <s v="CONG TY CO PHAN SONG DA 505"/>
    <s v="VPBANK"/>
    <s v="CIB Mien Bac"/>
    <s v="Partnership - VPBank"/>
    <s v="CONG TY CO PHAN SONG DA 505"/>
    <x v="4"/>
    <x v="1"/>
  </r>
  <r>
    <x v="3"/>
    <s v="VPBFC/CCTG-16277/2023"/>
    <x v="228"/>
    <x v="38"/>
    <n v="5000000000"/>
    <n v="183"/>
    <n v="6.5000000000000002E-2"/>
    <s v="CONG TY CO PHAN DUOC - THIET BI Y TE DA NANG"/>
    <s v="VPBANK"/>
    <s v="SME Hoi so"/>
    <s v="Partnership - VPBank"/>
    <s v="CONG TY CO PHAN DUOC - THIET BI Y TE DA NANG"/>
    <x v="2"/>
    <x v="0"/>
  </r>
  <r>
    <x v="3"/>
    <s v="VPBFC/CCTG-16815/2024"/>
    <x v="223"/>
    <x v="152"/>
    <n v="3000000000"/>
    <n v="203"/>
    <n v="6.3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210/2023"/>
    <x v="216"/>
    <x v="36"/>
    <n v="26028000000"/>
    <n v="185"/>
    <n v="7.4999999999999997E-2"/>
    <s v="CONG TY CO PHAN DAU TU THUONG MAI DICH VU VNT"/>
    <s v="VPBANK"/>
    <s v="CMB MIEN BAC"/>
    <s v="Partnership - VPBank"/>
    <s v="CONG TY CO PHAN DAU TU THUONG MAI DICH VU VNT"/>
    <x v="0"/>
    <x v="0"/>
  </r>
  <r>
    <x v="3"/>
    <s v="VPBFC/CCTG-16134/2023"/>
    <x v="220"/>
    <x v="59"/>
    <n v="11000000000"/>
    <n v="187"/>
    <n v="8.5000000000000006E-2"/>
    <s v="CONG TY CO PHAN BAO BI BIEN HOA"/>
    <s v="FE CREDIT"/>
    <s v="FE CREDIT - RM SOUTH"/>
    <s v="Corporate team"/>
    <s v="CONG TY CO PHAN BAO BI BIEN HOA"/>
    <x v="0"/>
    <x v="0"/>
  </r>
  <r>
    <x v="3"/>
    <s v="VPBFC/CCTG-16135/2023"/>
    <x v="220"/>
    <x v="59"/>
    <n v="11000000000"/>
    <n v="187"/>
    <n v="8.5000000000000006E-2"/>
    <s v="CONG TY CO PHAN BAO BI BIEN HOA"/>
    <s v="FE CREDIT"/>
    <s v="FE CREDIT - RM SOUTH"/>
    <s v="Corporate team"/>
    <s v="CONG TY CO PHAN BAO BI BIEN HOA"/>
    <x v="0"/>
    <x v="0"/>
  </r>
  <r>
    <x v="3"/>
    <s v="VPBFC/CCTG-16133/2023"/>
    <x v="220"/>
    <x v="59"/>
    <n v="10000000000"/>
    <n v="187"/>
    <n v="8.5000000000000006E-2"/>
    <s v="CONG TY CO PHAN BAO BI BIEN HOA"/>
    <s v="FE CREDIT"/>
    <s v="FE CREDIT - RM SOUTH"/>
    <s v="Corporate team"/>
    <s v="CONG TY CO PHAN BAO BI BIEN HOA"/>
    <x v="0"/>
    <x v="0"/>
  </r>
  <r>
    <x v="3"/>
    <s v="VPBFC/CCTG-15988/2023"/>
    <x v="229"/>
    <x v="153"/>
    <n v="22200000000"/>
    <n v="184"/>
    <n v="8.8400000000000006E-2"/>
    <s v="CONG TY CO PHAN KIM KHI QUOC TE VIET NHAT"/>
    <s v="VPBANK"/>
    <s v="SME Van Quan"/>
    <s v="Partnership - VPBank"/>
    <s v="CONG TY CO PHAN KIM KHI QUOC TE VIET NHAT"/>
    <x v="1"/>
    <x v="0"/>
  </r>
  <r>
    <x v="3"/>
    <s v="VPBFC/CCTG-16059/2023"/>
    <x v="230"/>
    <x v="0"/>
    <n v="23219000000"/>
    <n v="184"/>
    <n v="0.09"/>
    <s v="CONG TY TNHH DAU TU VA DICH VU CONG NGHE GIA KHANG"/>
    <s v="VPBANK"/>
    <s v="SME Hong Ha"/>
    <s v="Partnership - VPBank"/>
    <s v="CONG TY TNHH DAU TU VA DICH VU CONG NGHE GIA KHANG"/>
    <x v="0"/>
    <x v="0"/>
  </r>
  <r>
    <x v="3"/>
    <s v="VPBFC/CCTG-15999/2023"/>
    <x v="229"/>
    <x v="154"/>
    <n v="16901000000"/>
    <n v="366"/>
    <n v="9.5000000000000001E-2"/>
    <s v="CONG TY CO PHAN CONG NGHE VA DICH VU IMEDIA"/>
    <s v="VPBANK"/>
    <s v="CMB MIEN BAC"/>
    <s v="Partnership - VPBank"/>
    <s v="CONG TY CO PHAN CONG NGHE VA DICH VU IMEDIA"/>
    <x v="5"/>
    <x v="0"/>
  </r>
  <r>
    <x v="3"/>
    <s v="VPBFC/CCTG-16068/2023"/>
    <x v="231"/>
    <x v="59"/>
    <n v="5000000000"/>
    <n v="195"/>
    <n v="0.09"/>
    <s v="CONG TY CO PHAN HANEL"/>
    <s v="FE CREDIT"/>
    <s v="FE CREDIT - RM NORTH"/>
    <s v="Corporate team"/>
    <s v="CONG TY CO PHAN HANEL"/>
    <x v="0"/>
    <x v="0"/>
  </r>
  <r>
    <x v="3"/>
    <s v="VPBFC/CCTG-16069/2023"/>
    <x v="231"/>
    <x v="59"/>
    <n v="5000000000"/>
    <n v="195"/>
    <n v="0.09"/>
    <s v="CONG TY CO PHAN HANEL"/>
    <s v="FE CREDIT"/>
    <s v="FE CREDIT - RM NORTH"/>
    <s v="Corporate team"/>
    <s v="CONG TY CO PHAN HANEL"/>
    <x v="0"/>
    <x v="0"/>
  </r>
  <r>
    <x v="3"/>
    <s v="VPBFC/CCTG-16031/2023"/>
    <x v="232"/>
    <x v="155"/>
    <n v="1500000000"/>
    <n v="366"/>
    <n v="9.5000000000000001E-2"/>
    <s v="CONG TY TNHH NHUA H&amp;D"/>
    <s v="VPBANK"/>
    <s v="SME Hai Phong"/>
    <s v="Partnership - VPBank"/>
    <s v="CONG TY TNHH NHUA H&amp;D"/>
    <x v="4"/>
    <x v="0"/>
  </r>
  <r>
    <x v="2"/>
    <s v="VPBFC/TGCKH-4272/2023"/>
    <x v="230"/>
    <x v="0"/>
    <n v="308000000"/>
    <n v="184"/>
    <n v="0.09"/>
    <s v="CONG TY TNHH NGUYEN QUANG SAI GON OTO"/>
    <s v="FE CREDIT"/>
    <s v="FE CREDIT - RM SOUTH"/>
    <s v="Corporate team"/>
    <s v="CONG TY TNHH NGUYEN QUANG SAI GON OTO"/>
    <x v="0"/>
    <x v="0"/>
  </r>
  <r>
    <x v="3"/>
    <s v="VPBFC/CCTG-16102/2023"/>
    <x v="218"/>
    <x v="59"/>
    <n v="7058000000"/>
    <n v="192"/>
    <n v="0.09"/>
    <s v="CONG TY TNHH DAU TU VA THUONG MAI DUY THANH"/>
    <s v="VPBANK"/>
    <s v="SME Hong Ha"/>
    <s v="Partnership - VPBank"/>
    <s v="CONG TY TNHH DAU TU VA THUONG MAI DUY THANH"/>
    <x v="0"/>
    <x v="0"/>
  </r>
  <r>
    <x v="3"/>
    <s v="VPBFC/CCTG-16094/2023"/>
    <x v="218"/>
    <x v="59"/>
    <n v="2000000000"/>
    <n v="192"/>
    <n v="0.09"/>
    <s v="CONG TY TNHH THIET BI KHOA HOC KY THUAT TRUNG HAI"/>
    <s v="FE CREDIT"/>
    <s v="FE CREDIT - RM SOUTH"/>
    <s v="Corporate team"/>
    <s v="CONG TY TNHH THIET BI KHOA HOC KY THUAT TRUNG HAI"/>
    <x v="0"/>
    <x v="0"/>
  </r>
  <r>
    <x v="3"/>
    <s v="VPBFC/CCTG-16087/2023"/>
    <x v="218"/>
    <x v="59"/>
    <n v="2000000000"/>
    <n v="192"/>
    <n v="0.09"/>
    <s v="CONG TY TNHH THIET BI KHOA HOC KY THUAT TRUNG HAI"/>
    <s v="FE CREDIT"/>
    <s v="FE CREDIT - RM SOUTH"/>
    <s v="Corporate team"/>
    <s v="CONG TY TNHH THIET BI KHOA HOC KY THUAT TRUNG HAI"/>
    <x v="0"/>
    <x v="0"/>
  </r>
  <r>
    <x v="3"/>
    <s v="VPBFC/CCTG-16141/2023"/>
    <x v="220"/>
    <x v="59"/>
    <n v="23940000000"/>
    <n v="187"/>
    <n v="8.5000000000000006E-2"/>
    <s v="CONG TY CO PHAN DAU TU THUONG MAI DICH VU NDH"/>
    <s v="VPBANK"/>
    <s v="CMB MIEN BAC"/>
    <s v="Partnership - VPBank"/>
    <s v="CONG TY CO PHAN DAU TU THUONG MAI DICH VU NDH"/>
    <x v="0"/>
    <x v="0"/>
  </r>
  <r>
    <x v="2"/>
    <s v="VPBFC/TGCKH-4267/2023"/>
    <x v="219"/>
    <x v="5"/>
    <n v="409000000"/>
    <n v="185"/>
    <n v="0.09"/>
    <s v="CONG TY TNHH NGUYEN QUANG SAI GON OTO"/>
    <s v="FE CREDIT"/>
    <s v="FE CREDIT - RM SOUTH"/>
    <s v="Corporate team"/>
    <s v="CONG TY TNHH NGUYEN QUANG SAI GON OTO"/>
    <x v="0"/>
    <x v="0"/>
  </r>
  <r>
    <x v="3"/>
    <s v="VPBFC/CCTG-16180/2023"/>
    <x v="233"/>
    <x v="7"/>
    <n v="100000000000"/>
    <n v="184"/>
    <n v="8.5000000000000006E-2"/>
    <s v="NGAN HANG TMCP BAN VIET"/>
    <s v="FE CREDIT"/>
    <s v="FE CREDIT - MMFI"/>
    <s v="Local FI team"/>
    <s v="NGAN HANG TMCP BAN VIET"/>
    <x v="0"/>
    <x v="0"/>
  </r>
  <r>
    <x v="3"/>
    <s v="VPBFC/CCTG-16013/2023"/>
    <x v="232"/>
    <x v="155"/>
    <n v="3400000000"/>
    <n v="366"/>
    <n v="9.5000000000000001E-2"/>
    <s v="CONG TY CP DAU TU PHAT TRIEN MAY VIET NAM"/>
    <s v="VPBANK"/>
    <s v="CMB MIEN BAC"/>
    <s v="Partnership - VPBank"/>
    <s v="CONG TY CP DAU TU PHAT TRIEN MAY VIET NAM"/>
    <x v="4"/>
    <x v="0"/>
  </r>
  <r>
    <x v="2"/>
    <s v="VPBFC/TGCKH-3995/2023"/>
    <x v="232"/>
    <x v="93"/>
    <n v="15855410959"/>
    <n v="184"/>
    <n v="0.09"/>
    <s v="CONG TY CO PHAN NUOC SACH SO 2 HA NOI"/>
    <s v="FE CREDIT"/>
    <s v="FE CREDIT - RM NORTH"/>
    <s v="Corporate team"/>
    <s v="CONG TY CO PHAN NUOC SACH SO 2 HA NOI"/>
    <x v="0"/>
    <x v="0"/>
  </r>
  <r>
    <x v="3"/>
    <s v="VPBFC/CCTG-16212/2023"/>
    <x v="216"/>
    <x v="36"/>
    <n v="3000000000"/>
    <n v="185"/>
    <n v="7.4999999999999997E-2"/>
    <s v="CONG TY CO PHAN CANG DOAN XA"/>
    <s v="FE CREDIT"/>
    <s v="FE CREDIT - RM NORTH"/>
    <s v="Corporate team"/>
    <s v="CONG TY CO PHAN CANG DOAN XA"/>
    <x v="0"/>
    <x v="0"/>
  </r>
  <r>
    <x v="3"/>
    <s v="VPBFC/CCTG-16174/2023"/>
    <x v="217"/>
    <x v="4"/>
    <n v="5000000000"/>
    <n v="184"/>
    <n v="0.08"/>
    <s v="CONG TY CO PHAN BE TONG HONG HA"/>
    <s v="FE CREDIT"/>
    <s v="FE CREDIT - RM SOUTH"/>
    <s v="Corporate team"/>
    <s v="CONG TY CO PHAN BE TONG HONG HA"/>
    <x v="0"/>
    <x v="0"/>
  </r>
  <r>
    <x v="3"/>
    <s v="VPBFC/CCTG-16175/2023"/>
    <x v="217"/>
    <x v="4"/>
    <n v="5000000000"/>
    <n v="184"/>
    <n v="0.08"/>
    <s v="CONG TY CO PHAN BE TONG HONG HA"/>
    <s v="FE CREDIT"/>
    <s v="FE CREDIT - RM SOUTH"/>
    <s v="Corporate team"/>
    <s v="CONG TY CO PHAN BE TONG HONG HA"/>
    <x v="0"/>
    <x v="0"/>
  </r>
  <r>
    <x v="3"/>
    <s v="VPBFC/CCTG-16096/2023"/>
    <x v="218"/>
    <x v="59"/>
    <n v="2000000000"/>
    <n v="192"/>
    <n v="0.09"/>
    <s v="CONG TY TNHH THIET BI KHOA HOC KY THUAT TRUNG HAI"/>
    <s v="FE CREDIT"/>
    <s v="FE CREDIT - RM SOUTH"/>
    <s v="Corporate team"/>
    <s v="CONG TY TNHH THIET BI KHOA HOC KY THUAT TRUNG HAI"/>
    <x v="0"/>
    <x v="0"/>
  </r>
  <r>
    <x v="3"/>
    <s v="VPBFC/CCTG-16064/2023"/>
    <x v="231"/>
    <x v="59"/>
    <n v="410000000"/>
    <n v="195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177/2023"/>
    <x v="234"/>
    <x v="146"/>
    <n v="14764000000"/>
    <n v="366"/>
    <n v="8.5000000000000006E-2"/>
    <s v="CONG TY TNHH DAU TU VA THUONG MAI DICH VU MINH BAO"/>
    <s v="VPBANK"/>
    <s v="SME Hong Ha"/>
    <s v="Partnership - VPBank"/>
    <s v="CONG TY TNHH DAU TU VA THUONG MAI DICH VU MINH BAO"/>
    <x v="4"/>
    <x v="0"/>
  </r>
  <r>
    <x v="3"/>
    <s v="VPBFC/CCTG-15992/2023"/>
    <x v="229"/>
    <x v="153"/>
    <n v="10000000000"/>
    <n v="184"/>
    <n v="0.09"/>
    <s v="CONG TY CO PHAN BAO BI BIEN HOA"/>
    <s v="FE CREDIT"/>
    <s v="FE CREDIT - RM SOUTH"/>
    <s v="Corporate team"/>
    <s v="CONG TY CO PHAN BAO BI BIEN HOA"/>
    <x v="1"/>
    <x v="0"/>
  </r>
  <r>
    <x v="3"/>
    <s v="VPBFC/CCTG-16062/2023"/>
    <x v="231"/>
    <x v="59"/>
    <n v="1055000000"/>
    <n v="195"/>
    <n v="0.09"/>
    <s v="CONG TY CO PHAN DAU TU - XAY LAP VA KINH DOANH THIET BI HA NOI"/>
    <s v="FE CREDIT"/>
    <s v="FE CREDIT - RM NORTH"/>
    <s v="Corporate team"/>
    <s v="CONG TY CO PHAN DAU TU - XAY LAP VA KINH DOANH THIET BI HA NOI"/>
    <x v="0"/>
    <x v="0"/>
  </r>
  <r>
    <x v="3"/>
    <s v="VPBFC/CCTG-16079/2023"/>
    <x v="235"/>
    <x v="84"/>
    <n v="4500000000"/>
    <n v="274"/>
    <n v="9.2499999999999999E-2"/>
    <s v="CONG TY TNHH MOT THANH VIEN VPID HA NAM"/>
    <s v="FE CREDIT"/>
    <s v="FE CREDIT - RM NORTH"/>
    <s v="Corporate team"/>
    <s v="CONG TY TNHH MOT THANH VIEN VPID HA NAM"/>
    <x v="8"/>
    <x v="0"/>
  </r>
  <r>
    <x v="3"/>
    <s v="VPBFC/CCTG-16078/2023"/>
    <x v="235"/>
    <x v="84"/>
    <n v="4000000000"/>
    <n v="274"/>
    <n v="9.2499999999999999E-2"/>
    <s v="CONG TY TNHH MOT THANH VIEN VPID HA NAM"/>
    <s v="FE CREDIT"/>
    <s v="FE CREDIT - RM NORTH"/>
    <s v="Corporate team"/>
    <s v="CONG TY TNHH MOT THANH VIEN VPID HA NAM"/>
    <x v="8"/>
    <x v="0"/>
  </r>
  <r>
    <x v="3"/>
    <s v="VPBFC/CCTG-16829/2024"/>
    <x v="236"/>
    <x v="98"/>
    <n v="8700000000"/>
    <n v="182"/>
    <n v="6.3E-2"/>
    <s v="QUY DAU TU TRAI PHIEU AN TOAN AMBER"/>
    <s v="FE CREDIT"/>
    <s v="FE CREDIT - MMFI"/>
    <s v="Local FI team"/>
    <s v="QUY DAU TU TRAI PHIEU AN TOAN AMBER"/>
    <x v="4"/>
    <x v="1"/>
  </r>
  <r>
    <x v="3"/>
    <s v="VPBFC/CCTG-16006/2023"/>
    <x v="229"/>
    <x v="153"/>
    <n v="1200000000"/>
    <n v="184"/>
    <n v="0.09"/>
    <s v="CONG TY CO PHAN GOLDEN SAKURA"/>
    <s v="FE CREDIT"/>
    <s v="FE CREDIT - RM NORTH"/>
    <s v="Corporate team"/>
    <s v="CONG TY CO PHAN GOLDEN SAKURA"/>
    <x v="1"/>
    <x v="0"/>
  </r>
  <r>
    <x v="3"/>
    <s v="VPBFC/CCTG-16009/2023"/>
    <x v="229"/>
    <x v="153"/>
    <n v="31750000000"/>
    <n v="184"/>
    <n v="0.09"/>
    <s v="TONG CONG TY MAY 10 - CONG TY CO PHAN"/>
    <s v="FE CREDIT"/>
    <s v="FE CREDIT - RM NORTH"/>
    <s v="Corporate team"/>
    <s v="TONG CONG TY MAY 10 - CONG TY CO PHAN"/>
    <x v="1"/>
    <x v="0"/>
  </r>
  <r>
    <x v="3"/>
    <s v="VPBFC/CCTG-15993/2023"/>
    <x v="232"/>
    <x v="93"/>
    <n v="1268000000"/>
    <n v="184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190/2023"/>
    <x v="233"/>
    <x v="156"/>
    <n v="2200000000"/>
    <n v="366"/>
    <n v="8.5000000000000006E-2"/>
    <s v="CONG TY TNHH NHUA H&amp;D"/>
    <s v="VPBANK"/>
    <s v="SME Hai Phong"/>
    <s v="Partnership - VPBank"/>
    <s v="CONG TY TNHH NHUA H&amp;D"/>
    <x v="4"/>
    <x v="0"/>
  </r>
  <r>
    <x v="3"/>
    <s v="VPBFC/CCTG-16014/2023"/>
    <x v="229"/>
    <x v="154"/>
    <n v="1000000000"/>
    <n v="366"/>
    <n v="9.5000000000000001E-2"/>
    <s v="CONG TY TNHH NHUA H&amp;D"/>
    <s v="VPBANK"/>
    <s v="SME Hai Phong"/>
    <s v="Partnership - VPBank"/>
    <s v="CONG TY TNHH NHUA H&amp;D"/>
    <x v="5"/>
    <x v="0"/>
  </r>
  <r>
    <x v="3"/>
    <s v="VPBFC/CCTG-16825/2024"/>
    <x v="236"/>
    <x v="98"/>
    <n v="98395000000"/>
    <n v="182"/>
    <n v="6.3E-2"/>
    <s v="CONG TY CO PHAN THUONG MAI BACH HOA XANH"/>
    <s v="VPBANK"/>
    <s v="CIB Mien Nam"/>
    <s v="Partnership - VPBank"/>
    <s v="CONG TY CO PHAN THUONG MAI BACH HOA XANH"/>
    <x v="4"/>
    <x v="1"/>
  </r>
  <r>
    <x v="3"/>
    <s v="VPBFC/CCTG-16156/2023"/>
    <x v="220"/>
    <x v="70"/>
    <n v="1915000000"/>
    <n v="320"/>
    <n v="8.7499999999999994E-2"/>
    <s v="CONG TY TNHH XUAT NHAP KHAU THEP BAC NAM"/>
    <s v="VPBANK"/>
    <s v="SME Ha Nam"/>
    <s v="Partnership - VPBank"/>
    <s v="CONG TY TNHH XUAT NHAP KHAU THEP BAC NAM"/>
    <x v="5"/>
    <x v="0"/>
  </r>
  <r>
    <x v="3"/>
    <s v="VPBFC/CCTG-16070/2023"/>
    <x v="231"/>
    <x v="59"/>
    <n v="1750000000"/>
    <n v="195"/>
    <n v="0.09"/>
    <s v="CONG TY CO PHAN VPID VINH PHUC"/>
    <s v="FE CREDIT"/>
    <s v="FE CREDIT - RM NORTH"/>
    <s v="Corporate team"/>
    <s v="CONG TY CO PHAN VPID VINH PHUC"/>
    <x v="0"/>
    <x v="0"/>
  </r>
  <r>
    <x v="2"/>
    <s v="VPBFC/TGCKH-4257/2023"/>
    <x v="229"/>
    <x v="153"/>
    <n v="559000000"/>
    <n v="184"/>
    <n v="0.09"/>
    <s v="CONG TY CO PHAN NQ OTO TAY NINH"/>
    <s v="VPBANK"/>
    <s v="SME Phu Lam"/>
    <s v="Partnership - VPBank"/>
    <s v="CONG TY CO PHAN NQ OTO TAY NINH"/>
    <x v="1"/>
    <x v="0"/>
  </r>
  <r>
    <x v="3"/>
    <s v="VPBFC/CCTG-16073/2023"/>
    <x v="235"/>
    <x v="157"/>
    <n v="42000000000"/>
    <n v="366"/>
    <n v="9.5000000000000001E-2"/>
    <s v="CONG TY CO PHAN THE GIOI DI DONG"/>
    <s v="FE CREDIT"/>
    <s v="FE CREDIT - RM SOUTH"/>
    <s v="Corporate team"/>
    <s v="CONG TY CO PHAN THE GIOI DI DONG"/>
    <x v="4"/>
    <x v="0"/>
  </r>
  <r>
    <x v="3"/>
    <s v="VPBFC/CCTG-15994/2023"/>
    <x v="229"/>
    <x v="154"/>
    <n v="11900000000"/>
    <n v="366"/>
    <n v="9.5000000000000001E-2"/>
    <s v="CONG TY CO PHAN PHAT TRIEN THONG TIN VA TRUYEN THONG PCQ VIET NAM"/>
    <s v="VPBANK"/>
    <s v="CMB MIEN BAC"/>
    <s v="Partnership - VPBank"/>
    <s v="CONG TY CO PHAN PHAT TRIEN THONG TIN VA TRUYEN THONG PCQ VIET NAM"/>
    <x v="5"/>
    <x v="0"/>
  </r>
  <r>
    <x v="3"/>
    <s v="VPBFC/CCTG-16189/2023"/>
    <x v="217"/>
    <x v="71"/>
    <n v="14795000000"/>
    <n v="366"/>
    <n v="8.5000000000000006E-2"/>
    <s v="CONG TY TNHH DAU TU VA THUONG MAI DICH VU CTC HA NOI"/>
    <s v="VPBANK"/>
    <s v="SME Hong Ha"/>
    <s v="Partnership - VPBank"/>
    <s v="CONG TY TNHH DAU TU VA THUONG MAI DICH VU CTC HA NOI"/>
    <x v="4"/>
    <x v="0"/>
  </r>
  <r>
    <x v="3"/>
    <s v="VPBFC/CCTG-16097/2023"/>
    <x v="218"/>
    <x v="59"/>
    <n v="18324000000"/>
    <n v="192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6060/2023"/>
    <x v="230"/>
    <x v="0"/>
    <n v="40000000000"/>
    <n v="184"/>
    <n v="0.09"/>
    <s v="TONG CONG TY CO PHAN XUAT NHAP KHAU VA XAY DUNG VIET NAM"/>
    <s v="FE CREDIT"/>
    <s v="FE CREDIT - RM NORTH"/>
    <s v="Corporate team"/>
    <s v="TONG CONG TY CO PHAN XUAT NHAP KHAU VA XAY DUNG VIET NAM"/>
    <x v="0"/>
    <x v="0"/>
  </r>
  <r>
    <x v="3"/>
    <s v="VPBFC/CCTG-16185/2023"/>
    <x v="233"/>
    <x v="156"/>
    <n v="14238000000"/>
    <n v="366"/>
    <n v="8.5000000000000006E-2"/>
    <s v="CONG TY TNHH DAU TU VA THUONG MAI KY THUAT MY KHANH"/>
    <s v="VPBANK"/>
    <s v="SME Hong Ha"/>
    <s v="Partnership - VPBank"/>
    <s v="CONG TY TNHH DAU TU VA THUONG MAI KY THUAT MY KHANH"/>
    <x v="4"/>
    <x v="0"/>
  </r>
  <r>
    <x v="3"/>
    <s v="VPBFC/CCTG-16005/2023"/>
    <x v="229"/>
    <x v="153"/>
    <n v="3000000000"/>
    <n v="184"/>
    <n v="0.0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6061/2023"/>
    <x v="230"/>
    <x v="158"/>
    <n v="2000000000"/>
    <n v="366"/>
    <n v="9.5000000000000001E-2"/>
    <s v="CONG TY CP DAU TU PHAT TRIEN MAY VIET NAM"/>
    <s v="VPBANK"/>
    <s v="CMB MIEN BAC"/>
    <s v="Partnership - VPBank"/>
    <s v="CONG TY CP DAU TU PHAT TRIEN MAY VIET NAM"/>
    <x v="4"/>
    <x v="0"/>
  </r>
  <r>
    <x v="3"/>
    <s v="VPBFC/CCTG-16022/2023"/>
    <x v="232"/>
    <x v="93"/>
    <n v="3011000000"/>
    <n v="184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065/2023"/>
    <x v="231"/>
    <x v="59"/>
    <n v="10000000000"/>
    <n v="195"/>
    <n v="0.09"/>
    <s v="CONG TY CO PHAN BAO BI BIEN HOA"/>
    <s v="FE CREDIT"/>
    <s v="FE CREDIT - RM SOUTH"/>
    <s v="Corporate team"/>
    <s v="CONG TY CO PHAN BAO BI BIEN HOA"/>
    <x v="0"/>
    <x v="0"/>
  </r>
  <r>
    <x v="3"/>
    <s v="VPBFC/CCTG-16103/2023"/>
    <x v="218"/>
    <x v="59"/>
    <n v="6024000000"/>
    <n v="192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176/2023"/>
    <x v="217"/>
    <x v="80"/>
    <n v="4760000000"/>
    <n v="244"/>
    <n v="0.08"/>
    <s v="CONG TY TNHH THEP CUONG PHAT DST"/>
    <s v="VPBANK"/>
    <s v="SME Dong Do"/>
    <s v="Partnership - VPBank"/>
    <s v="CONG TY TNHH THEP CUONG PHAT DST"/>
    <x v="2"/>
    <x v="0"/>
  </r>
  <r>
    <x v="3"/>
    <s v="VPBFC/CCTG-16132/2023"/>
    <x v="220"/>
    <x v="151"/>
    <n v="10698000000"/>
    <n v="366"/>
    <n v="0.09"/>
    <s v="CONG TY TNHH DAU TU VA THUONG MAI KY THUAT MY KHANH"/>
    <s v="VPBANK"/>
    <s v="SME Hong Ha"/>
    <s v="Partnership - VPBank"/>
    <s v="CONG TY TNHH DAU TU VA THUONG MAI KY THUAT MY KHANH"/>
    <x v="4"/>
    <x v="0"/>
  </r>
  <r>
    <x v="3"/>
    <s v="VPBFC/CCTG-16109/2023"/>
    <x v="215"/>
    <x v="59"/>
    <n v="18179000000"/>
    <n v="189"/>
    <n v="8.5000000000000006E-2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6110/2023"/>
    <x v="218"/>
    <x v="59"/>
    <n v="3430000000"/>
    <n v="192"/>
    <n v="0.09"/>
    <s v="CONG TY CO PHAN TAP DOAN DST VIET NAM"/>
    <s v="VPBANK"/>
    <s v="SME Dong Do"/>
    <s v="Partnership - VPBank"/>
    <s v="CONG TY CO PHAN TAP DOAN DST VIET NAM"/>
    <x v="0"/>
    <x v="0"/>
  </r>
  <r>
    <x v="3"/>
    <s v="VPBFC/CCTG-16114/2023"/>
    <x v="218"/>
    <x v="59"/>
    <n v="4481000000"/>
    <n v="192"/>
    <n v="0.09"/>
    <s v="CONG TY CO PHAN TAP DOAN DST VIET NAM"/>
    <s v="VPBANK"/>
    <s v="SME Dong Do"/>
    <s v="Partnership - VPBank"/>
    <s v="CONG TY CO PHAN TAP DOAN DST VIET NAM"/>
    <x v="0"/>
    <x v="0"/>
  </r>
  <r>
    <x v="3"/>
    <s v="VPBFC/CCTG-16201/2023"/>
    <x v="234"/>
    <x v="26"/>
    <n v="1830000000"/>
    <n v="184"/>
    <n v="7.8700000000000006E-2"/>
    <s v="CONG TY CO PHAN KIM KHI QUOC TE VIET NHAT"/>
    <s v="VPBANK"/>
    <s v="SME Van Quan"/>
    <s v="Partnership - VPBank"/>
    <s v="CONG TY CO PHAN KIM KHI QUOC TE VIET NHAT"/>
    <x v="0"/>
    <x v="0"/>
  </r>
  <r>
    <x v="3"/>
    <s v="VPBFC/CCTG-16075/2023"/>
    <x v="235"/>
    <x v="59"/>
    <n v="7014000000"/>
    <n v="194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012/2023"/>
    <x v="229"/>
    <x v="153"/>
    <n v="4000000000"/>
    <n v="184"/>
    <n v="0.09"/>
    <s v="CONG TY TRACH NHIEM HUU HAN DEHACO"/>
    <s v="FE CREDIT"/>
    <s v="FE CREDIT - RM NORTH"/>
    <s v="Corporate team"/>
    <s v="CONG TY TRACH NHIEM HUU HAN DEHACO"/>
    <x v="1"/>
    <x v="0"/>
  </r>
  <r>
    <x v="3"/>
    <s v="VPBFC/CCTG-16203/2023"/>
    <x v="234"/>
    <x v="146"/>
    <n v="5500000000"/>
    <n v="366"/>
    <n v="8.5000000000000006E-2"/>
    <s v="CONG TY TNHH MOT THANH VIEN VPID HA NAM"/>
    <s v="FE CREDIT"/>
    <s v="FE CREDIT - RM NORTH"/>
    <s v="Corporate team"/>
    <s v="CONG TY TNHH MOT THANH VIEN VPID HA NAM"/>
    <x v="4"/>
    <x v="0"/>
  </r>
  <r>
    <x v="3"/>
    <s v="VPBFC/CCTG-15989/2023"/>
    <x v="229"/>
    <x v="153"/>
    <n v="792000000"/>
    <n v="184"/>
    <n v="0.09"/>
    <s v="CONG TY CO PHAN SAN XUAT KINH DOANH HANG XUAT KHAU TAN BINH"/>
    <s v="FE CREDIT"/>
    <s v="FE CREDIT - RM SOUTH"/>
    <s v="Corporate team"/>
    <s v="CONG TY CO PHAN SAN XUAT KINH DOANH HANG XUAT KHAU TAN BINH"/>
    <x v="1"/>
    <x v="0"/>
  </r>
  <r>
    <x v="3"/>
    <s v="VPBFC/CCTG-15975/2023"/>
    <x v="229"/>
    <x v="153"/>
    <n v="8478000000"/>
    <n v="184"/>
    <n v="0.09"/>
    <s v="CONG TY TNHH SON HA"/>
    <s v="FE CREDIT"/>
    <s v="FE CREDIT - RM NORTH"/>
    <s v="Corporate team"/>
    <s v="CONG TY TNHH SON HA"/>
    <x v="1"/>
    <x v="0"/>
  </r>
  <r>
    <x v="3"/>
    <s v="VPBFC/CCTG-16147/2023"/>
    <x v="220"/>
    <x v="151"/>
    <n v="10000000000"/>
    <n v="366"/>
    <n v="0.09"/>
    <s v="CONG TY CO PHAN CONG NGHE VA DICH VU IMEDIA"/>
    <s v="VPBANK"/>
    <s v="CMB MIEN BAC"/>
    <s v="Partnership - VPBank"/>
    <s v="CONG TY CO PHAN CONG NGHE VA DICH VU IMEDIA"/>
    <x v="4"/>
    <x v="0"/>
  </r>
  <r>
    <x v="3"/>
    <s v="VPBFC/CCTG-16101/2023"/>
    <x v="218"/>
    <x v="59"/>
    <n v="5670000000"/>
    <n v="192"/>
    <n v="0.09"/>
    <s v="CONG TY CO PHAN TAP DOAN DST VIET NAM"/>
    <s v="VPBANK"/>
    <s v="SME Dong Do"/>
    <s v="Partnership - VPBank"/>
    <s v="CONG TY CO PHAN TAP DOAN DST VIET NAM"/>
    <x v="0"/>
    <x v="0"/>
  </r>
  <r>
    <x v="3"/>
    <s v="VPBFC/CCTG-16100/2023"/>
    <x v="218"/>
    <x v="59"/>
    <n v="7196000000"/>
    <n v="192"/>
    <n v="0.09"/>
    <s v="CONG TY TNHH DAU TU VA DICH VU CONG NGHE GIA KHANG"/>
    <s v="VPBANK"/>
    <s v="SME Hong Ha"/>
    <s v="Partnership - VPBank"/>
    <s v="CONG TY TNHH DAU TU VA DICH VU CONG NGHE GIA KHANG"/>
    <x v="0"/>
    <x v="0"/>
  </r>
  <r>
    <x v="3"/>
    <s v="VPBFC/CCTG-16074/2023"/>
    <x v="218"/>
    <x v="59"/>
    <n v="7980000000"/>
    <n v="192"/>
    <n v="0.09"/>
    <s v="CONG TY TNHH DAU TU VA DICH VU CONG NGHE MINH THANH"/>
    <s v="VPBANK"/>
    <s v="SME Hoi so"/>
    <s v="Partnership - VPBank"/>
    <s v="CONG TY TNHH DAU TU VA DICH VU CONG NGHE MINH THANH"/>
    <x v="0"/>
    <x v="0"/>
  </r>
  <r>
    <x v="3"/>
    <s v="VPBFC/CCTG-16213/2023"/>
    <x v="216"/>
    <x v="98"/>
    <n v="200000000000"/>
    <n v="367"/>
    <n v="0.08"/>
    <s v="CONG TY CO PHAN DICH VU TRUC TUYEN CONG DONG VIET"/>
    <s v="FE CREDIT"/>
    <s v="FE CREDIT - RM SOUTH"/>
    <s v="Corporate team"/>
    <s v="CONG TY CO PHAN DICH VU TRUC TUYEN CONG DONG VIET"/>
    <x v="4"/>
    <x v="0"/>
  </r>
  <r>
    <x v="3"/>
    <s v="VPBFC/CCTG-16195/2023"/>
    <x v="234"/>
    <x v="26"/>
    <n v="12000000000"/>
    <n v="184"/>
    <n v="0.08"/>
    <s v="CONG TY TNHH MOT THANH VIEN SON HA HUE"/>
    <s v="FE CREDIT"/>
    <s v="FE CREDIT - RM NORTH"/>
    <s v="Corporate team"/>
    <s v="CONG TY TNHH MOT THANH VIEN SON HA HUE"/>
    <x v="0"/>
    <x v="0"/>
  </r>
  <r>
    <x v="3"/>
    <s v="VPBFC/CCTG-16000/2023"/>
    <x v="229"/>
    <x v="153"/>
    <n v="11895000000"/>
    <n v="184"/>
    <n v="0.09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6004/2023"/>
    <x v="229"/>
    <x v="153"/>
    <n v="11898000000"/>
    <n v="184"/>
    <n v="0.09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6016/2023"/>
    <x v="232"/>
    <x v="93"/>
    <n v="11075000000"/>
    <n v="184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6015/2023"/>
    <x v="229"/>
    <x v="153"/>
    <n v="5564000000"/>
    <n v="184"/>
    <n v="0.09"/>
    <s v="CONG TY CO PHAN DICH VU TRUC TUYEN OC TA"/>
    <s v="VPBANK"/>
    <s v="SME Hong Ha"/>
    <s v="Partnership - VPBank"/>
    <s v="CONG TY CO PHAN DICH VU TRUC TUYEN OC TA"/>
    <x v="1"/>
    <x v="0"/>
  </r>
  <r>
    <x v="3"/>
    <s v="VPBFC/CCTG-16148/2023"/>
    <x v="220"/>
    <x v="59"/>
    <n v="30112000000"/>
    <n v="187"/>
    <n v="8.5000000000000006E-2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051/2023"/>
    <x v="219"/>
    <x v="5"/>
    <n v="353000000"/>
    <n v="185"/>
    <n v="0.09"/>
    <s v="CONG TY TRACH NHIEM HUU HAN TOAN THANG"/>
    <s v="VPBANK"/>
    <s v="SME Hai Duong"/>
    <s v="Partnership - VPBank"/>
    <s v="CONG TY TRACH NHIEM HUU HAN TOAN THANG"/>
    <x v="0"/>
    <x v="0"/>
  </r>
  <r>
    <x v="2"/>
    <s v="VPBFC/TGCKH-1744/2018"/>
    <x v="231"/>
    <x v="83"/>
    <n v="1500000000"/>
    <n v="184"/>
    <n v="8.8400000000000006E-2"/>
    <s v="CONG TY CO PHAN THEP POVINA"/>
    <s v="FE CREDIT"/>
    <s v="FE CREDIT - RM SOUTH"/>
    <s v="Corporate team"/>
    <s v="CONG TY TRACH NHIEM HUU HAN THEP POVINA"/>
    <x v="0"/>
    <x v="0"/>
  </r>
  <r>
    <x v="3"/>
    <s v="VPBFC/CCTG-15980/2023"/>
    <x v="229"/>
    <x v="154"/>
    <n v="2500000000"/>
    <n v="366"/>
    <n v="9.11E-2"/>
    <s v="CONG TY CO PHAN TRUYEN THONG VA CONG NGHE BLUELINK"/>
    <s v="FE CREDIT"/>
    <s v="FE CREDIT - RM NORTH"/>
    <s v="Corporate team"/>
    <s v="CONG TY CO PHAN TRUYEN THONG VA CONG NGHE BLUELINK"/>
    <x v="5"/>
    <x v="0"/>
  </r>
  <r>
    <x v="3"/>
    <s v="VPBFC/CCTG-16010/2023"/>
    <x v="229"/>
    <x v="153"/>
    <n v="11000000000"/>
    <n v="184"/>
    <n v="0.09"/>
    <s v="CONG TY CO PHAN CHE TAO DIEN CO HA NOI"/>
    <s v="FE CREDIT"/>
    <s v="FE CREDIT - RM NORTH"/>
    <s v="Corporate team"/>
    <s v="CONG TY CO PHAN CHE TAO DIEN CO HA NOI"/>
    <x v="1"/>
    <x v="0"/>
  </r>
  <r>
    <x v="3"/>
    <s v="VPBFC/CCTG-16192/2023"/>
    <x v="233"/>
    <x v="7"/>
    <n v="2060000000"/>
    <n v="184"/>
    <n v="0.08"/>
    <s v="CONG TY TNHH AN PHU LINH"/>
    <s v="FE CREDIT"/>
    <s v="FE CREDIT - RM NORTH"/>
    <s v="Corporate team"/>
    <s v="CONG TY TNHH AN PHU LINH"/>
    <x v="0"/>
    <x v="0"/>
  </r>
  <r>
    <x v="3"/>
    <s v="VPBFC/CCTG-16198/2023"/>
    <x v="234"/>
    <x v="159"/>
    <n v="2390000000"/>
    <n v="244"/>
    <n v="0.08"/>
    <s v="CONG TY TNHH THEP CUONG PHAT DST"/>
    <s v="VPBANK"/>
    <s v="SME Dong Do"/>
    <s v="Partnership - VPBank"/>
    <s v="CONG TY TNHH THEP CUONG PHAT DST"/>
    <x v="2"/>
    <x v="0"/>
  </r>
  <r>
    <x v="3"/>
    <s v="VPBFC/CCTG-15996/2023"/>
    <x v="229"/>
    <x v="153"/>
    <n v="11227000000"/>
    <n v="184"/>
    <n v="0.09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6104/2023"/>
    <x v="215"/>
    <x v="59"/>
    <n v="25138000000"/>
    <n v="189"/>
    <n v="8.5000000000000006E-2"/>
    <s v="CONG TY CO PHAN CONG NGHE VA DICH VU IMEDIA"/>
    <s v="VPBANK"/>
    <s v="CMB MIEN BAC"/>
    <s v="Partnership - VPBank"/>
    <s v="CONG TY CO PHAN CONG NGHE VA DICH VU IMEDIA"/>
    <x v="0"/>
    <x v="0"/>
  </r>
  <r>
    <x v="2"/>
    <s v="VPBFC/TGCKH-4268/2023"/>
    <x v="219"/>
    <x v="5"/>
    <n v="409000000"/>
    <n v="185"/>
    <n v="0.09"/>
    <s v="CONG TY CO PHAN NQ OTO TAY NINH"/>
    <s v="FE CREDIT"/>
    <s v="FE CREDIT - RM SOUTH"/>
    <s v="Corporate team"/>
    <s v="CONG TY CO PHAN NQ OTO TAY NINH"/>
    <x v="0"/>
    <x v="0"/>
  </r>
  <r>
    <x v="3"/>
    <s v="VPBFC/CCTG-16214/2023"/>
    <x v="216"/>
    <x v="36"/>
    <n v="6000000000"/>
    <n v="185"/>
    <n v="7.4999999999999997E-2"/>
    <s v="CONG TY CO PHAN BE TONG HONG HA"/>
    <s v="FE CREDIT"/>
    <s v="FE CREDIT - RM SOUTH"/>
    <s v="Corporate team"/>
    <s v="CONG TY CO PHAN BE TONG HONG HA"/>
    <x v="0"/>
    <x v="0"/>
  </r>
  <r>
    <x v="3"/>
    <s v="VPBFC/CCTG-16056/2023"/>
    <x v="230"/>
    <x v="82"/>
    <n v="700000000"/>
    <n v="213"/>
    <n v="8.7999999999999995E-2"/>
    <s v="CONG TY CO PHAN KIM KHI QUOC TE VIET NHAT"/>
    <s v="VPBANK"/>
    <s v="SME Van Quan"/>
    <s v="Partnership - VPBank"/>
    <s v="CONG TY CO PHAN KIM KHI QUOC TE VIET NHAT"/>
    <x v="3"/>
    <x v="0"/>
  </r>
  <r>
    <x v="3"/>
    <s v="VPBFC/CCTG-16082/2023"/>
    <x v="235"/>
    <x v="84"/>
    <n v="4000000000"/>
    <n v="274"/>
    <n v="9.2499999999999999E-2"/>
    <s v="CONG TY TNHH MOT THANH VIEN VPID HA NAM"/>
    <s v="FE CREDIT"/>
    <s v="FE CREDIT - RM NORTH"/>
    <s v="Corporate team"/>
    <s v="CONG TY TNHH MOT THANH VIEN VPID HA NAM"/>
    <x v="8"/>
    <x v="0"/>
  </r>
  <r>
    <x v="3"/>
    <s v="VPBFC/CCTG-16067/2023"/>
    <x v="235"/>
    <x v="59"/>
    <n v="706000000"/>
    <n v="194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170/2023"/>
    <x v="233"/>
    <x v="7"/>
    <n v="900000000"/>
    <n v="184"/>
    <n v="0.08"/>
    <s v="CONG TY CO PHAN CONG NGHE VIET AN"/>
    <s v="FE CREDIT"/>
    <s v="FE CREDIT - RM SOUTH"/>
    <s v="Corporate team"/>
    <s v="CONG TY CO PHAN CONG NGHE VIET AN"/>
    <x v="0"/>
    <x v="0"/>
  </r>
  <r>
    <x v="3"/>
    <s v="VPBFC/CCTG-16209/2023"/>
    <x v="216"/>
    <x v="98"/>
    <n v="15388000000"/>
    <n v="367"/>
    <n v="0.08"/>
    <s v="CONG TY CO PHAN DAU TU VA THUONG MAI DICH VU VIET MINH AN"/>
    <s v="VPBANK"/>
    <s v="SME Hong Ha"/>
    <s v="Partnership - VPBank"/>
    <s v="CONG TY CO PHAN DAU TU VA THUONG MAI DICH VU VIET MINH AN"/>
    <x v="4"/>
    <x v="0"/>
  </r>
  <r>
    <x v="3"/>
    <s v="VPBFC/CCTG-16136/2023"/>
    <x v="220"/>
    <x v="41"/>
    <n v="1760000000"/>
    <n v="327"/>
    <n v="8.7499999999999994E-2"/>
    <s v="CONG TY TNHH XUAT NHAP KHAU THEP BAC NAM"/>
    <s v="VPBANK"/>
    <s v="SME Ha Nam"/>
    <s v="Partnership - VPBank"/>
    <s v="CONG TY TNHH XUAT NHAP KHAU THEP BAC NAM"/>
    <x v="5"/>
    <x v="0"/>
  </r>
  <r>
    <x v="2"/>
    <s v="VPBFC/TGCKH-4277/2023"/>
    <x v="215"/>
    <x v="59"/>
    <n v="547000000"/>
    <n v="189"/>
    <n v="8.5000000000000006E-2"/>
    <s v="CONG TY TNHH NGUYEN QUANG SAI GON OTO"/>
    <s v="FE CREDIT"/>
    <s v="FE CREDIT - RM SOUTH"/>
    <s v="Corporate team"/>
    <s v="CONG TY TNHH NGUYEN QUANG SAI GON OTO"/>
    <x v="0"/>
    <x v="0"/>
  </r>
  <r>
    <x v="3"/>
    <s v="VPBFC/CCTG-16186/2023"/>
    <x v="233"/>
    <x v="156"/>
    <n v="3100000000"/>
    <n v="366"/>
    <n v="8.5000000000000006E-2"/>
    <s v="CONG TY TRACH NHIEM HUU HAN DEHACO"/>
    <s v="FE CREDIT"/>
    <s v="FE CREDIT - RM NORTH"/>
    <s v="Corporate team"/>
    <s v="CONG TY TRACH NHIEM HUU HAN DEHACO"/>
    <x v="4"/>
    <x v="0"/>
  </r>
  <r>
    <x v="3"/>
    <s v="VPBFC/CCTG-16205/2023"/>
    <x v="234"/>
    <x v="26"/>
    <n v="4635000000"/>
    <n v="184"/>
    <n v="0.08"/>
    <s v="CONG TY CO PHAN TAP DOAN DST VIET NAM"/>
    <s v="VPBANK"/>
    <s v="SME Dong Do"/>
    <s v="Partnership - VPBank"/>
    <s v="CONG TY CO PHAN TAP DOAN DST VIET NAM"/>
    <x v="0"/>
    <x v="0"/>
  </r>
  <r>
    <x v="3"/>
    <s v="VPBFC/CCTG-16197/2023"/>
    <x v="234"/>
    <x v="159"/>
    <n v="1600000000"/>
    <n v="244"/>
    <n v="0.08"/>
    <s v="CONG TY CO PHAN TAP DOAN DST VIET NAM"/>
    <s v="VPBANK"/>
    <s v="SME Dong Do"/>
    <s v="Partnership - VPBank"/>
    <s v="CONG TY CO PHAN TAP DOAN DST VIET NAM"/>
    <x v="2"/>
    <x v="0"/>
  </r>
  <r>
    <x v="3"/>
    <s v="VPBFC/CCTG-15987/2023"/>
    <x v="229"/>
    <x v="153"/>
    <n v="8678000000"/>
    <n v="184"/>
    <n v="0.09"/>
    <s v="CONG TY CO PHAN MATEXIM THANG LONG"/>
    <s v="FE CREDIT"/>
    <s v="FE CREDIT - RM NORTH"/>
    <s v="Corporate team"/>
    <s v="CONG TY CO PHAN MATEXIM THANG LONG"/>
    <x v="1"/>
    <x v="0"/>
  </r>
  <r>
    <x v="3"/>
    <s v="VPBFC/CCTG-16017/2023"/>
    <x v="232"/>
    <x v="93"/>
    <n v="72722000000"/>
    <n v="184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6055/2023"/>
    <x v="230"/>
    <x v="0"/>
    <n v="11901000000"/>
    <n v="184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5995/2023"/>
    <x v="229"/>
    <x v="154"/>
    <n v="18500000000"/>
    <n v="366"/>
    <n v="9.5000000000000001E-2"/>
    <s v="CONG TY CO PHAN PHAT TRIEN THONG TIN VA TRUYEN THONG PCQ VIET NAM"/>
    <s v="VPBANK"/>
    <s v="CMB MIEN BAC"/>
    <s v="Partnership - VPBank"/>
    <s v="CONG TY CO PHAN PHAT TRIEN THONG TIN VA TRUYEN THONG PCQ VIET NAM"/>
    <x v="5"/>
    <x v="0"/>
  </r>
  <r>
    <x v="2"/>
    <s v="VPBFC/TGCKH-4262/2023"/>
    <x v="232"/>
    <x v="93"/>
    <n v="507000000"/>
    <n v="184"/>
    <n v="0.09"/>
    <s v="CONG TY TNHH NGUYEN QUANG SAI GON OTO"/>
    <s v="FE CREDIT"/>
    <s v="FE CREDIT - RM SOUTH"/>
    <s v="Corporate team"/>
    <s v="CONG TY TNHH NGUYEN QUANG SAI GON OTO"/>
    <x v="0"/>
    <x v="0"/>
  </r>
  <r>
    <x v="3"/>
    <s v="VPBFC/CCTG-16211/2023"/>
    <x v="216"/>
    <x v="98"/>
    <n v="67400000000"/>
    <n v="367"/>
    <n v="8.5000000000000006E-2"/>
    <s v="CONG TY CO PHAN VIEN THONG DAU TU VA THUONG MAI QUOC TE"/>
    <s v="VPBANK"/>
    <s v="SME Ha Noi"/>
    <s v="Partnership - VPBank"/>
    <s v="CONG TY CO PHAN VIEN THONG DAU TU VA THUONG MAI QUOC TE"/>
    <x v="4"/>
    <x v="0"/>
  </r>
  <r>
    <x v="3"/>
    <s v="VPBFC/CCTG-16139/2023"/>
    <x v="220"/>
    <x v="59"/>
    <n v="17992000000"/>
    <n v="187"/>
    <n v="8.5000000000000006E-2"/>
    <s v="CONG TY CO PHAN DAU TU THUONG MAI DICH VU NTT VIET NAM"/>
    <s v="VPBANK"/>
    <s v="CMB MIEN BAC"/>
    <s v="Partnership - VPBank"/>
    <s v="CONG TY CO PHAN DAU TU THUONG MAI DICH VU NTT VIET NAM"/>
    <x v="0"/>
    <x v="0"/>
  </r>
  <r>
    <x v="3"/>
    <s v="VPBFC/CCTG-16194/2023"/>
    <x v="234"/>
    <x v="146"/>
    <n v="13239000000"/>
    <n v="366"/>
    <n v="8.5000000000000006E-2"/>
    <s v="CONG TY TNHH DAU TU VA THUONG MAI DUY THANH"/>
    <s v="VPBANK"/>
    <s v="SME Hong Ha"/>
    <s v="Partnership - VPBank"/>
    <s v="CONG TY TNHH DAU TU VA THUONG MAI DUY THANH"/>
    <x v="4"/>
    <x v="0"/>
  </r>
  <r>
    <x v="3"/>
    <s v="VPBFC/CCTG-16076/2023"/>
    <x v="235"/>
    <x v="59"/>
    <n v="1875000000"/>
    <n v="194"/>
    <n v="0.09"/>
    <s v="CONG TY TNHH AN PHU LINH"/>
    <s v="FE CREDIT"/>
    <s v="FE CREDIT - RM NORTH"/>
    <s v="Corporate team"/>
    <s v="CONG TY TNHH AN PHU LINH"/>
    <x v="0"/>
    <x v="0"/>
  </r>
  <r>
    <x v="3"/>
    <s v="VPBFC/CCTG-16083/2023"/>
    <x v="235"/>
    <x v="157"/>
    <n v="4500000000"/>
    <n v="366"/>
    <n v="9.5000000000000001E-2"/>
    <s v="CONG TY TNHH NHUA H&amp;D"/>
    <s v="VPBANK"/>
    <s v="SME Hai Phong"/>
    <s v="Partnership - VPBank"/>
    <s v="CONG TY TNHH NHUA H&amp;D"/>
    <x v="4"/>
    <x v="0"/>
  </r>
  <r>
    <x v="3"/>
    <s v="VPBFC/CCTG-15976/2023"/>
    <x v="229"/>
    <x v="153"/>
    <n v="2119000000"/>
    <n v="184"/>
    <n v="0.09"/>
    <s v="CONG TY TNHH MOT THANH VIEN SON HA DUY XUYEN"/>
    <s v="FE CREDIT"/>
    <s v="FE CREDIT - RM NORTH"/>
    <s v="Corporate team"/>
    <s v="CONG TY TNHH MOT THANH VIEN SON HA DUY XUYEN"/>
    <x v="1"/>
    <x v="0"/>
  </r>
  <r>
    <x v="3"/>
    <s v="VPBFC/CCTG-16172/2023"/>
    <x v="233"/>
    <x v="156"/>
    <n v="14110000000"/>
    <n v="366"/>
    <n v="8.5000000000000006E-2"/>
    <s v="CONG TY TNHH DAU TU THUONG MAI VA DICH VU TU QUYEN"/>
    <s v="VPBANK"/>
    <s v="SME Hoi so"/>
    <s v="Partnership - VPBank"/>
    <s v="CONG TY TNHH DAU TU THUONG MAI VA DICH VU TU QUYEN"/>
    <x v="4"/>
    <x v="0"/>
  </r>
  <r>
    <x v="3"/>
    <s v="VPBFC/CCTG-16184/2023"/>
    <x v="233"/>
    <x v="156"/>
    <n v="14960000000"/>
    <n v="366"/>
    <n v="8.5000000000000006E-2"/>
    <s v="CONG TY TNHH DAU TU VA DICH VU CONG NGHE GIA KHANG"/>
    <s v="VPBANK"/>
    <s v="SME Hong Ha"/>
    <s v="Partnership - VPBank"/>
    <s v="CONG TY TNHH DAU TU VA DICH VU CONG NGHE GIA KHANG"/>
    <x v="4"/>
    <x v="0"/>
  </r>
  <r>
    <x v="3"/>
    <s v="VPBFC/CCTG-16066/2023"/>
    <x v="231"/>
    <x v="59"/>
    <n v="23359000000"/>
    <n v="195"/>
    <n v="0.09"/>
    <s v="CONG TY TNHH DAU TU VA THUONG MAI DUY THANH"/>
    <s v="VPBANK"/>
    <s v="SME Hong Ha"/>
    <s v="Partnership - VPBank"/>
    <s v="CONG TY TNHH DAU TU VA THUONG MAI DUY THANH"/>
    <x v="0"/>
    <x v="0"/>
  </r>
  <r>
    <x v="2"/>
    <s v="VPBFC/TGCKH-4273/2023"/>
    <x v="235"/>
    <x v="59"/>
    <n v="1258000000"/>
    <n v="194"/>
    <n v="0.09"/>
    <s v="CONG TY CO PHAN NQ OTO TAY NINH"/>
    <s v="FE CREDIT"/>
    <s v="FE CREDIT - RM SOUTH"/>
    <s v="Corporate team"/>
    <s v="CONG TY CO PHAN NQ OTO TAY NINH"/>
    <x v="0"/>
    <x v="0"/>
  </r>
  <r>
    <x v="3"/>
    <s v="VPBFC/CCTG-16159/2023"/>
    <x v="220"/>
    <x v="59"/>
    <n v="2250000000"/>
    <n v="187"/>
    <n v="8.5000000000000006E-2"/>
    <s v="CONG TY CO PHAN TAP DOAN DST VIET NAM"/>
    <s v="VPBANK"/>
    <s v="SME Dong Do"/>
    <s v="Partnership - VPBank"/>
    <s v="CONG TY CO PHAN TAP DOAN DST VIET NAM"/>
    <x v="0"/>
    <x v="0"/>
  </r>
  <r>
    <x v="3"/>
    <s v="VPBFC/CCTG-16155/2023"/>
    <x v="220"/>
    <x v="59"/>
    <n v="5730000000"/>
    <n v="187"/>
    <n v="8.5000000000000006E-2"/>
    <s v="CONG TY CO PHAN TAP DOAN DST VIET NAM"/>
    <s v="VPBANK"/>
    <s v="SME Dong Do"/>
    <s v="Partnership - VPBank"/>
    <s v="CONG TY CO PHAN TAP DOAN DST VIET NAM"/>
    <x v="0"/>
    <x v="0"/>
  </r>
  <r>
    <x v="3"/>
    <s v="VPBFC/CCTG-16137/2023"/>
    <x v="220"/>
    <x v="151"/>
    <n v="7115000000"/>
    <n v="366"/>
    <n v="0.09"/>
    <s v="CONG TY TNHH CONG NGHE VA DICH VU HUY TRUNG"/>
    <s v="VPBANK"/>
    <s v="SME Hoi so"/>
    <s v="Partnership - VPBank"/>
    <s v="CONG TY TNHH CONG NGHE VA DICH VU HUY TRUNG"/>
    <x v="4"/>
    <x v="0"/>
  </r>
  <r>
    <x v="3"/>
    <s v="VPBFC/CCTG-16124/2023"/>
    <x v="220"/>
    <x v="151"/>
    <n v="7115000000"/>
    <n v="366"/>
    <n v="0.09"/>
    <s v="CONG TY TNHH DAU TU VA DICH VU CONG NGHE MINH THANH"/>
    <s v="VPBANK"/>
    <s v="SME Hoi so"/>
    <s v="Partnership - VPBank"/>
    <s v="CONG TY TNHH DAU TU VA DICH VU CONG NGHE MINH THANH"/>
    <x v="4"/>
    <x v="0"/>
  </r>
  <r>
    <x v="2"/>
    <s v="VPBFC/TGCKH-4276/2023"/>
    <x v="215"/>
    <x v="59"/>
    <n v="409000000"/>
    <n v="189"/>
    <n v="8.5000000000000006E-2"/>
    <s v="CONG TY CO PHAN NQ OTO TAY NINH"/>
    <s v="FE CREDIT"/>
    <s v="FE CREDIT - RM SOUTH"/>
    <s v="Corporate team"/>
    <s v="CONG TY CO PHAN NQ OTO TAY NINH"/>
    <x v="0"/>
    <x v="0"/>
  </r>
  <r>
    <x v="3"/>
    <s v="VPBFC/CCTG-16001/2023"/>
    <x v="229"/>
    <x v="153"/>
    <n v="11893000000"/>
    <n v="184"/>
    <n v="0.09"/>
    <s v="CONG TY CO PHAN DAU TU CFI"/>
    <s v="VPBANK"/>
    <s v="CMB MIEN BAC"/>
    <s v="Partnership - VPBank"/>
    <s v="CONG TY CO PHAN DAU TU CFI"/>
    <x v="1"/>
    <x v="0"/>
  </r>
  <r>
    <x v="3"/>
    <s v="VPBFC/CCTG-16071/2023"/>
    <x v="235"/>
    <x v="59"/>
    <n v="10000000000"/>
    <n v="194"/>
    <n v="0.09"/>
    <s v="CONG TY TNHH THUONG MAI HONG PHAT NHAT"/>
    <s v="FE CREDIT"/>
    <s v="FE CREDIT - RM NORTH"/>
    <s v="Corporate team"/>
    <s v="CONG TY TNHH THUONG MAI HONG PHAT NHAT"/>
    <x v="0"/>
    <x v="0"/>
  </r>
  <r>
    <x v="2"/>
    <s v="VPBFC/TGCKH-2100/2018"/>
    <x v="233"/>
    <x v="140"/>
    <n v="1522451436"/>
    <n v="274"/>
    <n v="8.2500000000000004E-2"/>
    <s v="CONG TY CO PHAN DAU TU - XAY LAP VA KINH DOANH THIET BI HA NOI"/>
    <s v="FE CREDIT"/>
    <s v="FE CREDIT - RM NORTH"/>
    <s v="Corporate team"/>
    <s v="CONG TY CO PHAN DAU TU - XAY LAP VA KINH DOANH THIET BI HA NOI"/>
    <x v="8"/>
    <x v="0"/>
  </r>
  <r>
    <x v="2"/>
    <s v="VPBFC/TGCKH-2099/2018"/>
    <x v="233"/>
    <x v="140"/>
    <n v="1522451436"/>
    <n v="274"/>
    <n v="8.2500000000000004E-2"/>
    <s v="CONG TY CO PHAN DAU TU - XAY LAP VA KINH DOANH THIET BI HA NOI"/>
    <s v="FE CREDIT"/>
    <s v="FE CREDIT - RM NORTH"/>
    <s v="Corporate team"/>
    <s v="CONG TY CO PHAN DAU TU - XAY LAP VA KINH DOANH THIET BI HA NOI"/>
    <x v="8"/>
    <x v="0"/>
  </r>
  <r>
    <x v="3"/>
    <s v="VPBFC/CCTG-16146/2023"/>
    <x v="220"/>
    <x v="59"/>
    <n v="3848000000"/>
    <n v="187"/>
    <n v="8.5000000000000006E-2"/>
    <s v="CONG TY CO PHAN CONG NGHE VA DICH VU IMEDIA"/>
    <s v="VPBANK"/>
    <s v="CMB MIEN BAC"/>
    <s v="Partnership - VPBank"/>
    <s v="CONG TY CO PHAN CONG NGHE VA DICH VU IMEDIA"/>
    <x v="0"/>
    <x v="0"/>
  </r>
  <r>
    <x v="2"/>
    <s v="VPBFC/TGCKH-4254/2023"/>
    <x v="232"/>
    <x v="93"/>
    <n v="3000000000"/>
    <n v="184"/>
    <n v="0.09"/>
    <s v="CONG TY TNHH DP WORLD VIETNAM"/>
    <s v="FE CREDIT"/>
    <s v="FE CREDIT - RM SOUTH"/>
    <s v="Corporate team"/>
    <s v="CONG TY TNHH DP WORLD VIETNAM"/>
    <x v="0"/>
    <x v="0"/>
  </r>
  <r>
    <x v="3"/>
    <s v="VPBFC/CCTG-16002/2023"/>
    <x v="229"/>
    <x v="153"/>
    <n v="11896000000"/>
    <n v="184"/>
    <n v="0.09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6003/2023"/>
    <x v="229"/>
    <x v="153"/>
    <n v="11897000000"/>
    <n v="184"/>
    <n v="0.09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997/2023"/>
    <x v="229"/>
    <x v="153"/>
    <n v="41630000000"/>
    <n v="184"/>
    <n v="0.09"/>
    <s v="CONG TY CO PHAN CONG NGHE VA DICH VU IMEDIA"/>
    <s v="VPBANK"/>
    <s v="CMB MIEN BAC"/>
    <s v="Partnership - VPBank"/>
    <s v="CONG TY CO PHAN CONG NGHE VA DICH VU IMEDIA"/>
    <x v="1"/>
    <x v="0"/>
  </r>
  <r>
    <x v="3"/>
    <s v="VPBFC/CCTG-16252/2023"/>
    <x v="221"/>
    <x v="27"/>
    <n v="10940000000"/>
    <n v="182"/>
    <n v="7.0000000000000007E-2"/>
    <s v="CONG TY TNHH DAU TU VA THUONG MAI DUY THANH"/>
    <s v="VPBANK"/>
    <s v="SME Hong Ha"/>
    <s v="Partnership - VPBank"/>
    <s v="CONG TY TNHH DAU TU VA THUONG MAI DUY THANH"/>
    <x v="3"/>
    <x v="0"/>
  </r>
  <r>
    <x v="3"/>
    <s v="VPBFC/CCTG-16052/2023"/>
    <x v="219"/>
    <x v="5"/>
    <n v="7975000000"/>
    <n v="185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6182/2023"/>
    <x v="233"/>
    <x v="7"/>
    <n v="10000000000"/>
    <n v="184"/>
    <n v="0.08"/>
    <s v="CONG TY CO PHAN BAO BI BIEN HOA"/>
    <s v="VPBANK"/>
    <s v="CMB Mien Nam"/>
    <s v="Partnership - VPBank"/>
    <s v="CONG TY CO PHAN BAO BI BIEN HOA"/>
    <x v="0"/>
    <x v="0"/>
  </r>
  <r>
    <x v="3"/>
    <s v="VPBFC/CCTG-16058/2023"/>
    <x v="230"/>
    <x v="0"/>
    <n v="3432000000"/>
    <n v="184"/>
    <n v="0.09"/>
    <s v="CONG TY CO PHAN DICH VU TRUC TUYEN OC TA"/>
    <s v="VPBANK"/>
    <s v="SME Hong Ha"/>
    <s v="Partnership - VPBank"/>
    <s v="CONG TY CO PHAN DICH VU TRUC TUYEN OC TA"/>
    <x v="0"/>
    <x v="0"/>
  </r>
  <r>
    <x v="2"/>
    <s v="VPBFC/TGCKH-4280/2023"/>
    <x v="217"/>
    <x v="4"/>
    <n v="1000000000"/>
    <n v="184"/>
    <n v="0.08"/>
    <s v="CONG TY TNHH DP WORLD VIETNAM"/>
    <s v="FE CREDIT"/>
    <s v="FE CREDIT - RM SOUTH"/>
    <s v="Corporate team"/>
    <s v="CONG TY TNHH DP WORLD VIETNAM"/>
    <x v="0"/>
    <x v="0"/>
  </r>
  <r>
    <x v="2"/>
    <s v="VPBFC/TGCKH-4003/2023"/>
    <x v="235"/>
    <x v="160"/>
    <n v="1000000000"/>
    <n v="184"/>
    <n v="0.09"/>
    <s v="CONG TY CO PHAN THEP POVINA"/>
    <s v="FE CREDIT"/>
    <s v="FE CREDIT - RM SOUTH"/>
    <s v="Corporate team"/>
    <s v="CONG TY TRACH NHIEM HUU HAN THEP POVINA"/>
    <x v="0"/>
    <x v="0"/>
  </r>
  <r>
    <x v="3"/>
    <s v="VPBFC/CCTG-16007/2023"/>
    <x v="229"/>
    <x v="153"/>
    <n v="3000000000"/>
    <n v="184"/>
    <n v="0.09"/>
    <s v="CONG TY TNHH THE HE MOI VINH PHUC"/>
    <s v="FE CREDIT"/>
    <s v="FE CREDIT - RM NORTH"/>
    <s v="Corporate team"/>
    <s v="CONG TY TNHH THE HE MOI VINH PHUC"/>
    <x v="1"/>
    <x v="0"/>
  </r>
  <r>
    <x v="3"/>
    <s v="VPBFC/CCTG-16008/2023"/>
    <x v="229"/>
    <x v="153"/>
    <n v="3300000000"/>
    <n v="184"/>
    <n v="0.09"/>
    <s v="CONG TY TNHH THE HE MOI VINH PHUC"/>
    <s v="FE CREDIT"/>
    <s v="FE CREDIT - RM NORTH"/>
    <s v="Corporate team"/>
    <s v="CONG TY TNHH THE HE MOI VINH PHUC"/>
    <x v="1"/>
    <x v="0"/>
  </r>
  <r>
    <x v="3"/>
    <s v="VPBFC/CCTG-15998/2023"/>
    <x v="229"/>
    <x v="153"/>
    <n v="30544000000"/>
    <n v="184"/>
    <n v="0.09"/>
    <s v="CONG TY CO PHAN CONG NGHE VA DICH VU IMEDIA"/>
    <s v="VPBANK"/>
    <s v="CMB MIEN BAC"/>
    <s v="Partnership - VPBank"/>
    <s v="CONG TY CO PHAN CONG NGHE VA DICH VU IMEDIA"/>
    <x v="1"/>
    <x v="0"/>
  </r>
  <r>
    <x v="3"/>
    <s v="VPBFC/CCTG-16011/2023"/>
    <x v="229"/>
    <x v="153"/>
    <n v="15000000000"/>
    <n v="184"/>
    <n v="0.09"/>
    <s v="CONG TY CO PHAN CHE TAO DIEN CO HA NOI"/>
    <s v="FE CREDIT"/>
    <s v="FE CREDIT - RM NORTH"/>
    <s v="Corporate team"/>
    <s v="CONG TY CO PHAN CHE TAO DIEN CO HA NOI"/>
    <x v="1"/>
    <x v="0"/>
  </r>
  <r>
    <x v="2"/>
    <s v="VPBFC/TGCKH-4263/2023"/>
    <x v="232"/>
    <x v="93"/>
    <n v="442000000"/>
    <n v="184"/>
    <n v="0.09"/>
    <s v="CONG TY CO PHAN NQ OTO TAY NINH"/>
    <s v="FE CREDIT"/>
    <s v="FE CREDIT - RM SOUTH"/>
    <s v="Corporate team"/>
    <s v="CONG TY CO PHAN NQ OTO TAY NINH"/>
    <x v="0"/>
    <x v="0"/>
  </r>
  <r>
    <x v="3"/>
    <s v="VPBFC/CCTG-15972/2023"/>
    <x v="229"/>
    <x v="153"/>
    <n v="4200000000"/>
    <n v="184"/>
    <n v="0.09"/>
    <s v="CONG TY CO PHAN ZESE VIET NAM"/>
    <s v="FE CREDIT"/>
    <s v="FE CREDIT - RM NORTH"/>
    <s v="Corporate team"/>
    <s v="CONG TY CO PHAN ZESE VIET NAM"/>
    <x v="1"/>
    <x v="0"/>
  </r>
  <r>
    <x v="3"/>
    <s v="VPBFC/CCTG-16418/2023"/>
    <x v="44"/>
    <x v="161"/>
    <n v="1600000000"/>
    <n v="183"/>
    <n v="6.3E-2"/>
    <s v="CONG TY TNHH MOT THANH VIEN HYUNDAI AN KHANH"/>
    <s v="VPBANK"/>
    <s v="SME Hoi so"/>
    <s v="Partnership - VPBank"/>
    <s v="CONG TY TNHH MOT THANH VIEN HYUNDAI AN KHANH"/>
    <x v="10"/>
    <x v="0"/>
  </r>
  <r>
    <x v="3"/>
    <s v="VPBFC/CCTG-16363/2023"/>
    <x v="46"/>
    <x v="55"/>
    <n v="24580000000"/>
    <n v="183"/>
    <n v="6.3E-2"/>
    <s v="CONG TY CO PHAN DAU TU VA THUONG MAI DICH VU VIET MINH AN"/>
    <s v="VPBANK"/>
    <s v="SME Hong Ha"/>
    <s v="Partnership - VPBank"/>
    <s v="CONG TY CO PHAN DAU TU VA THUONG MAI DICH VU VIET MINH AN"/>
    <x v="10"/>
    <x v="0"/>
  </r>
  <r>
    <x v="3"/>
    <s v="VPBFC/CCTG-16435/2023"/>
    <x v="31"/>
    <x v="57"/>
    <n v="5900000000"/>
    <n v="183"/>
    <n v="6.3E-2"/>
    <s v="CONG TY TRACH NHIEM HUU HAN DEHACO"/>
    <s v="VPBANK"/>
    <s v="SME Hoi so"/>
    <s v="Partnership - VPBank"/>
    <s v="CONG TY TRACH NHIEM HUU HAN DEHACO"/>
    <x v="10"/>
    <x v="0"/>
  </r>
  <r>
    <x v="3"/>
    <s v="VPBFC/CCTG-16439/2023"/>
    <x v="42"/>
    <x v="70"/>
    <n v="2000000000"/>
    <n v="185"/>
    <n v="6.3E-2"/>
    <s v="CONG TY CO PHAN GIAO NHAN KHO VAN NGOAI THUONG"/>
    <s v="VPBANK"/>
    <s v="SME Hoi so"/>
    <s v="Partnership - VPBank"/>
    <s v="CONG TY CO PHAN GIAO NHAN KHO VAN NGOAI THUONG"/>
    <x v="5"/>
    <x v="0"/>
  </r>
  <r>
    <x v="3"/>
    <s v="VPBFC/CCTG-16460/2024"/>
    <x v="237"/>
    <x v="162"/>
    <n v="14330000000"/>
    <n v="182"/>
    <n v="6.3E-2"/>
    <s v="CONG TY TNHH THEP CUONG PHAT DST"/>
    <s v="VPBANK"/>
    <s v="SME Dong Do"/>
    <s v="Partnership - VPBank"/>
    <s v="CONG TY TNHH THEP CUONG PHAT DST"/>
    <x v="5"/>
    <x v="1"/>
  </r>
  <r>
    <x v="3"/>
    <s v="VPBFC/CCTG-16461/2024"/>
    <x v="237"/>
    <x v="162"/>
    <n v="5260000000"/>
    <n v="182"/>
    <n v="6.3E-2"/>
    <s v="CONG TY TNHH THEP CUONG PHAT DST"/>
    <s v="VPBANK"/>
    <s v="SME Dong Do"/>
    <s v="Partnership - VPBank"/>
    <s v="CONG TY TNHH THEP CUONG PHAT DST"/>
    <x v="5"/>
    <x v="1"/>
  </r>
  <r>
    <x v="3"/>
    <s v="VPBFC/CCTG-16465/2024"/>
    <x v="238"/>
    <x v="163"/>
    <n v="3000000000"/>
    <n v="182"/>
    <n v="6.3E-2"/>
    <s v="CONG TY CO PHAN DAU TU HA TANG 18"/>
    <s v="VPBANK"/>
    <s v="SME Hoi so"/>
    <s v="Partnership - VPBank"/>
    <s v="CONG TY CO PHAN DAU TU HA TANG 18"/>
    <x v="5"/>
    <x v="1"/>
  </r>
  <r>
    <x v="3"/>
    <s v="VPBFC/CCTG-16374/2023"/>
    <x v="239"/>
    <x v="113"/>
    <n v="24580000000"/>
    <n v="183"/>
    <n v="6.3E-2"/>
    <s v="CONG TY TNHH DAU TU THUONG MAI VA DICH VU TU QUYEN"/>
    <s v="VPBANK"/>
    <s v="SME Hoi so"/>
    <s v="Partnership - VPBank"/>
    <s v="CONG TY TNHH DAU TU THUONG MAI VA DICH VU TU QUYEN"/>
    <x v="10"/>
    <x v="0"/>
  </r>
  <r>
    <x v="3"/>
    <s v="VPBFC/CCTG-16352/2023"/>
    <x v="36"/>
    <x v="106"/>
    <n v="14750000000"/>
    <n v="183"/>
    <n v="6.3E-2"/>
    <s v="CONG TY TNHH CONG NGHE VA DICH VU HUY TRUNG"/>
    <s v="VPBANK"/>
    <s v="SME Hoi so"/>
    <s v="Partnership - VPBank"/>
    <s v="CONG TY TNHH CONG NGHE VA DICH VU HUY TRUNG"/>
    <x v="10"/>
    <x v="0"/>
  </r>
  <r>
    <x v="3"/>
    <s v="VPBFC/CCTG-16348/2023"/>
    <x v="36"/>
    <x v="106"/>
    <n v="6500000000"/>
    <n v="183"/>
    <n v="6.3E-2"/>
    <s v="CONG TY CO PHAN ONE-ONE MIEN TRUNG"/>
    <s v="VPBANK"/>
    <s v="SME Hoi so"/>
    <s v="Partnership - VPBank"/>
    <s v="CONG TY CO PHAN ONE-ONE MIEN TRUNG"/>
    <x v="10"/>
    <x v="0"/>
  </r>
  <r>
    <x v="3"/>
    <s v="VPBFC/CCTG-16362/2023"/>
    <x v="46"/>
    <x v="55"/>
    <n v="17110000000"/>
    <n v="183"/>
    <n v="6.3E-2"/>
    <s v="CONG TY TNHH DAU TU VA THUONG MAI DUY THANH"/>
    <s v="VPBANK"/>
    <s v="SME Hong Ha"/>
    <s v="Partnership - VPBank"/>
    <s v="CONG TY TNHH DAU TU VA THUONG MAI DUY THANH"/>
    <x v="10"/>
    <x v="0"/>
  </r>
  <r>
    <x v="2"/>
    <s v="VPBFC/TGCKH-4312/2023"/>
    <x v="40"/>
    <x v="139"/>
    <n v="138554825"/>
    <n v="91"/>
    <n v="4.7500000000000001E-2"/>
    <s v="CONG TY CO PHAN TU VAN DAU TU KIM AN"/>
    <s v="FE CREDIT"/>
    <s v="FE CREDIT - MMFI"/>
    <s v="Local FI team"/>
    <s v="CONG TY CO PHAN TU VAN DAU TU KIM AN"/>
    <x v="3"/>
    <x v="0"/>
  </r>
  <r>
    <x v="3"/>
    <s v="VPBFC/CCTG-16430/2023"/>
    <x v="13"/>
    <x v="137"/>
    <n v="5322000000"/>
    <n v="183"/>
    <n v="6.3E-2"/>
    <s v="CONG TY CO PHAN HOANG LONG HL610"/>
    <s v="VPBANK"/>
    <s v="SME Hong Ha"/>
    <s v="Partnership - VPBank"/>
    <s v="CONG TY CO PHAN HOANG LONG HL610"/>
    <x v="10"/>
    <x v="0"/>
  </r>
  <r>
    <x v="3"/>
    <s v="VPBFC/CCTG-16359/2023"/>
    <x v="46"/>
    <x v="55"/>
    <n v="1050000000"/>
    <n v="183"/>
    <n v="6.3E-2"/>
    <s v="CONG TY CO PHAN SAN XUAT KINH DOANH HANG XUAT KHAU TAN BINH"/>
    <s v="VPBANK"/>
    <s v="SME Ben Thanh"/>
    <s v="Partnership - VPBank"/>
    <s v="CONG TY CO PHAN SAN XUAT KINH DOANH HANG XUAT KHAU TAN BINH"/>
    <x v="10"/>
    <x v="0"/>
  </r>
  <r>
    <x v="3"/>
    <s v="VPBFC/CCTG-16373/2023"/>
    <x v="34"/>
    <x v="56"/>
    <n v="5520000000"/>
    <n v="185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454/2023"/>
    <x v="42"/>
    <x v="70"/>
    <n v="2000000000"/>
    <n v="185"/>
    <n v="6.3E-2"/>
    <s v="CONG TY CO PHAN CONG NGHIEP THUONG MAI SONG DA"/>
    <s v="VPBANK"/>
    <s v="SME Hoi so"/>
    <s v="Partnership - VPBank"/>
    <s v="CONG TY CO PHAN CONG NGHIEP THUONG MAI SONG DA"/>
    <x v="5"/>
    <x v="0"/>
  </r>
  <r>
    <x v="3"/>
    <s v="VPBFC/CCTG-16365/2023"/>
    <x v="46"/>
    <x v="55"/>
    <n v="8940000000"/>
    <n v="183"/>
    <n v="6.3E-2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6394/2023"/>
    <x v="240"/>
    <x v="105"/>
    <n v="1900000000"/>
    <n v="185"/>
    <n v="6.3E-2"/>
    <s v="CONG TY CO PHAN GAC TA"/>
    <s v="VPBANK"/>
    <s v="SME Ben Thanh"/>
    <s v="Partnership - VPBank"/>
    <s v="CONG TY CO PHAN GAC TA"/>
    <x v="10"/>
    <x v="0"/>
  </r>
  <r>
    <x v="3"/>
    <s v="VPBFC/CCTG-16419/2023"/>
    <x v="44"/>
    <x v="161"/>
    <n v="20235000000"/>
    <n v="183"/>
    <n v="6.3E-2"/>
    <s v="CONG TY TNHH CONG NGHE VA DICH VU HUY TRUNG"/>
    <s v="VPBANK"/>
    <s v="SME Hoi so"/>
    <s v="Partnership - VPBank"/>
    <s v="CONG TY TNHH CONG NGHE VA DICH VU HUY TRUNG"/>
    <x v="10"/>
    <x v="0"/>
  </r>
  <r>
    <x v="3"/>
    <s v="VPBFC/CCTG-16459/2024"/>
    <x v="237"/>
    <x v="162"/>
    <n v="8344000000"/>
    <n v="182"/>
    <n v="6.3E-2"/>
    <s v="CONG TY TNHH PHAT TRIEN DAU TU NANG LUONG XANH"/>
    <s v="VPBANK"/>
    <s v="SME Hong Ha"/>
    <s v="Partnership - VPBank"/>
    <s v="CONG TY TNHH PHAT TRIEN DAU TU NANG LUONG XANH"/>
    <x v="5"/>
    <x v="1"/>
  </r>
  <r>
    <x v="3"/>
    <s v="VPBFC/CCTG-16330/2023"/>
    <x v="29"/>
    <x v="164"/>
    <n v="5980000000"/>
    <n v="182"/>
    <n v="6.3E-2"/>
    <s v="CONG TY TNHH THEP CUONG PHAT DST"/>
    <s v="VPBANK"/>
    <s v="SME Dong Do"/>
    <s v="Partnership - VPBank"/>
    <s v="CONG TY TNHH THEP CUONG PHAT DST"/>
    <x v="8"/>
    <x v="0"/>
  </r>
  <r>
    <x v="3"/>
    <s v="VPBFC/CCTG-16366/2023"/>
    <x v="46"/>
    <x v="55"/>
    <n v="8946000000"/>
    <n v="183"/>
    <n v="6.3E-2"/>
    <s v="CONG TY CO PHAN DAU TU REI"/>
    <s v="VPBANK"/>
    <s v="CMB MIEN BAC"/>
    <s v="Partnership - VPBank"/>
    <s v="CONG TY CO PHAN DAU TU REI"/>
    <x v="10"/>
    <x v="0"/>
  </r>
  <r>
    <x v="3"/>
    <s v="VPBFC/CCTG-16447/2023"/>
    <x v="42"/>
    <x v="70"/>
    <n v="10000000000"/>
    <n v="185"/>
    <n v="6.3E-2"/>
    <s v="CONG TY CO PHAN TAP DOAN GOLDEN GATE"/>
    <s v="VPBANK"/>
    <s v="CIB Mien Bac"/>
    <s v="Partnership - VPBank"/>
    <s v="CONG TY CO PHAN TAP DOAN GOLDEN GATE"/>
    <x v="5"/>
    <x v="0"/>
  </r>
  <r>
    <x v="3"/>
    <s v="VPBFC/CCTG-16442/2023"/>
    <x v="40"/>
    <x v="165"/>
    <n v="2000000000"/>
    <n v="183"/>
    <n v="6.3E-2"/>
    <s v="CONG TY TNHH TDMK"/>
    <s v="VPBANK"/>
    <s v="SME Hoi so"/>
    <s v="Partnership - VPBank"/>
    <s v="CONG TY TNHH TDMK"/>
    <x v="10"/>
    <x v="0"/>
  </r>
  <r>
    <x v="3"/>
    <s v="VPBFC/CCTG-16457/2024"/>
    <x v="237"/>
    <x v="162"/>
    <n v="2703000000"/>
    <n v="182"/>
    <n v="6.3E-2"/>
    <s v="CONG TY TRACH NHIEM HUU HAN TOAN THANG"/>
    <s v="VPBANK"/>
    <s v="SME Hai Duong"/>
    <s v="Partnership - VPBank"/>
    <s v="CONG TY TRACH NHIEM HUU HAN TOAN THANG"/>
    <x v="5"/>
    <x v="1"/>
  </r>
  <r>
    <x v="3"/>
    <s v="VPBFC/CCTG-16424/2023"/>
    <x v="33"/>
    <x v="134"/>
    <n v="8580000000"/>
    <n v="185"/>
    <n v="6.3E-2"/>
    <s v="CONG TY TNHH THEP CUONG PHAT DST"/>
    <s v="VPBANK"/>
    <s v="SME Dong Do"/>
    <s v="Partnership - VPBank"/>
    <s v="CONG TY TNHH THEP CUONG PHAT DST"/>
    <x v="10"/>
    <x v="0"/>
  </r>
  <r>
    <x v="3"/>
    <s v="VPBFC/CCTG-16450/2023"/>
    <x v="42"/>
    <x v="70"/>
    <n v="2680000000"/>
    <n v="185"/>
    <n v="6.3E-2"/>
    <s v="CONG TY CO PHAN CHE TAO BOM HAI DUONG"/>
    <s v="VPBANK"/>
    <s v="SME Hoi so"/>
    <s v="Partnership - VPBank"/>
    <s v="CONG TY CO PHAN CHE TAO BOM HAI DUONG"/>
    <x v="5"/>
    <x v="0"/>
  </r>
  <r>
    <x v="3"/>
    <s v="VPBFC/CCTG-16444/2023"/>
    <x v="42"/>
    <x v="70"/>
    <n v="10000000000"/>
    <n v="185"/>
    <n v="6.3E-2"/>
    <s v="CONG TY CO PHAN TAP DOAN GOLDEN GATE"/>
    <s v="VPBANK"/>
    <s v="CIB Mien Bac"/>
    <s v="Partnership - VPBank"/>
    <s v="CONG TY CO PHAN TAP DOAN GOLDEN GATE"/>
    <x v="5"/>
    <x v="0"/>
  </r>
  <r>
    <x v="3"/>
    <s v="VPBFC/CCTG-16443/2023"/>
    <x v="42"/>
    <x v="70"/>
    <n v="10000000000"/>
    <n v="185"/>
    <n v="6.3E-2"/>
    <s v="CONG TY CO PHAN TAP DOAN GOLDEN GATE"/>
    <s v="VPBANK"/>
    <s v="CIB Mien Bac"/>
    <s v="Partnership - VPBank"/>
    <s v="CONG TY CO PHAN TAP DOAN GOLDEN GATE"/>
    <x v="5"/>
    <x v="0"/>
  </r>
  <r>
    <x v="3"/>
    <s v="VPBFC/CCTG-16452/2023"/>
    <x v="42"/>
    <x v="70"/>
    <n v="1125000000"/>
    <n v="185"/>
    <n v="6.3E-2"/>
    <s v="CONG TY TNHH SAN XUAT HIEP PHUOC THANH"/>
    <s v="VPBANK"/>
    <s v="SME Ben Thanh"/>
    <s v="Partnership - VPBank"/>
    <s v="CONG TY TNHH SAN XUAT HIEP PHUOC THANH"/>
    <x v="5"/>
    <x v="0"/>
  </r>
  <r>
    <x v="3"/>
    <s v="VPBFC/CCTG-16392/2023"/>
    <x v="241"/>
    <x v="52"/>
    <n v="16230000000"/>
    <n v="183"/>
    <n v="6.3E-2"/>
    <s v="CONG TY TNHH DAU TU VA DICH VU CONG NGHE MINH THANH"/>
    <s v="VPBANK"/>
    <s v="SME Hoi so"/>
    <s v="Partnership - VPBank"/>
    <s v="CONG TY TNHH DAU TU VA DICH VU CONG NGHE MINH THANH"/>
    <x v="10"/>
    <x v="0"/>
  </r>
  <r>
    <x v="3"/>
    <s v="VPBFC/CCTG-16391/2023"/>
    <x v="241"/>
    <x v="52"/>
    <n v="25420000000"/>
    <n v="183"/>
    <n v="6.3E-2"/>
    <s v="CONG TY CO PHAN DAU TU VA THUONG MAI DICH VU VIET MINH AN"/>
    <s v="VPBANK"/>
    <s v="SME Hong Ha"/>
    <s v="Partnership - VPBank"/>
    <s v="CONG TY CO PHAN DAU TU VA THUONG MAI DICH VU VIET MINH AN"/>
    <x v="10"/>
    <x v="0"/>
  </r>
  <r>
    <x v="3"/>
    <s v="VPBFC/CCTG-16335/2023"/>
    <x v="43"/>
    <x v="108"/>
    <n v="10000000000"/>
    <n v="182"/>
    <n v="6.3E-2"/>
    <s v="CONG TY CO PHAN CONG NGHIEP A MY"/>
    <s v="VPBANK"/>
    <s v="SME Van Quan"/>
    <s v="Partnership - VPBank"/>
    <s v="CONG TY CO PHAN CONG NGHIEP A MY"/>
    <x v="8"/>
    <x v="0"/>
  </r>
  <r>
    <x v="3"/>
    <s v="VPBFC/CCTG-16353/2023"/>
    <x v="36"/>
    <x v="106"/>
    <n v="8620000000"/>
    <n v="183"/>
    <n v="6.3E-2"/>
    <s v="CONG TY CO PHAN THUONG MAI VA DICH VU THEP NAM PHAT"/>
    <s v="VPBANK"/>
    <s v="SME Van Quan"/>
    <s v="Partnership - VPBank"/>
    <s v="CONG TY CO PHAN THUONG MAI VA DICH VU THEP NAM PHAT"/>
    <x v="10"/>
    <x v="0"/>
  </r>
  <r>
    <x v="3"/>
    <s v="VPBFC/CCTG-16449/2023"/>
    <x v="42"/>
    <x v="70"/>
    <n v="2500000000"/>
    <n v="185"/>
    <n v="6.3E-2"/>
    <s v="CONG TY TNHH THIET BI KHOA HOC KY THUAT TRUNG HAI"/>
    <s v="VPBANK"/>
    <s v="SME Ben Thanh"/>
    <s v="Partnership - VPBank"/>
    <s v="CONG TY TNHH THIET BI KHOA HOC KY THUAT TRUNG HAI"/>
    <x v="5"/>
    <x v="0"/>
  </r>
  <r>
    <x v="3"/>
    <s v="VPBFC/CCTG-16372/2023"/>
    <x v="34"/>
    <x v="56"/>
    <n v="3000000000"/>
    <n v="185"/>
    <n v="6.3E-2"/>
    <s v="CONG TY CO PHAN DAU TU NANG LUONG VIET THINH PHAT"/>
    <s v="VPBANK"/>
    <s v="SME Hoi so"/>
    <s v="Partnership - VPBank"/>
    <s v="CONG TY CO PHAN DAU TU NANG LUONG VIET THINH PHAT"/>
    <x v="10"/>
    <x v="0"/>
  </r>
  <r>
    <x v="2"/>
    <s v="VPBFC/TGCKH-4287/2023"/>
    <x v="43"/>
    <x v="108"/>
    <n v="2000000000"/>
    <n v="182"/>
    <n v="6.3E-2"/>
    <s v="CONG TY CO PHAN GIAI PHAP THANH TOAN SO"/>
    <s v="VPBANK"/>
    <s v="SME Ben Thanh"/>
    <s v="Partnership - VPBank"/>
    <s v="CONG TY CO PHAN GIAI PHAP THANH TOAN SO"/>
    <x v="8"/>
    <x v="0"/>
  </r>
  <r>
    <x v="2"/>
    <s v="VPBFC/TGCKH-4289/2023"/>
    <x v="43"/>
    <x v="108"/>
    <n v="2000000000"/>
    <n v="182"/>
    <n v="6.3E-2"/>
    <s v="CONG TY CO PHAN GIAI PHAP THANH TOAN SO"/>
    <s v="VPBANK"/>
    <s v="SME Ben Thanh"/>
    <s v="Partnership - VPBank"/>
    <s v="CONG TY CO PHAN GIAI PHAP THANH TOAN SO"/>
    <x v="8"/>
    <x v="0"/>
  </r>
  <r>
    <x v="2"/>
    <s v="VPBFC/TGCKH-4288/2023"/>
    <x v="43"/>
    <x v="108"/>
    <n v="2000000000"/>
    <n v="182"/>
    <n v="6.3E-2"/>
    <s v="CONG TY CO PHAN GIAI PHAP THANH TOAN SO"/>
    <s v="VPBANK"/>
    <s v="SME Ben Thanh"/>
    <s v="Partnership - VPBank"/>
    <s v="CONG TY CO PHAN GIAI PHAP THANH TOAN SO"/>
    <x v="8"/>
    <x v="0"/>
  </r>
  <r>
    <x v="3"/>
    <s v="VPBFC/CCTG-16357/2023"/>
    <x v="36"/>
    <x v="106"/>
    <n v="1200000000"/>
    <n v="183"/>
    <n v="6.3E-2"/>
    <s v="CONG TY CO PHAN DAU TU - XAY LAP VA KINH DOANH THIET BI HA NOI"/>
    <s v="VPBANK"/>
    <s v="SME Hoi so"/>
    <s v="Partnership - VPBank"/>
    <s v="CONG TY CO PHAN DAU TU - XAY LAP VA KINH DOANH THIET BI HA NOI"/>
    <x v="10"/>
    <x v="0"/>
  </r>
  <r>
    <x v="3"/>
    <s v="VPBFC/CCTG-16446/2023"/>
    <x v="40"/>
    <x v="165"/>
    <n v="8365000000"/>
    <n v="183"/>
    <n v="6.3E-2"/>
    <s v="CONG TY TNHH THUONG MAI DAU TU KHANH VAN"/>
    <s v="VPBANK"/>
    <s v="SME Hong Ha"/>
    <s v="Partnership - VPBank"/>
    <s v="CONG TY TNHH THUONG MAI DAU TU KHANH VAN"/>
    <x v="10"/>
    <x v="0"/>
  </r>
  <r>
    <x v="2"/>
    <s v="VPBFC/TGCKH-4189/2023"/>
    <x v="13"/>
    <x v="137"/>
    <n v="415942797"/>
    <n v="183"/>
    <n v="6.3E-2"/>
    <s v="CONG TY CO PHAN TU VAN DAU TU KIM AN"/>
    <s v="FE CREDIT"/>
    <s v="FE CREDIT - MMFI"/>
    <s v="Local FI team"/>
    <s v="CONG TY CO PHAN TU VAN DAU TU KIM AN"/>
    <x v="10"/>
    <x v="0"/>
  </r>
  <r>
    <x v="3"/>
    <s v="VPBFC/CCTG-16369/2023"/>
    <x v="46"/>
    <x v="55"/>
    <n v="30000000000"/>
    <n v="183"/>
    <n v="6.5000000000000002E-2"/>
    <s v="TONG CONG TY CO PHAN XUAT NHAP KHAU VA XAY DUNG VIET NAM"/>
    <s v="VPBANK"/>
    <s v="SME Hoi so"/>
    <s v="Partnership - VPBank"/>
    <s v="TONG CONG TY CO PHAN XUAT NHAP KHAU VA XAY DUNG VIET NAM"/>
    <x v="10"/>
    <x v="0"/>
  </r>
  <r>
    <x v="3"/>
    <s v="VPBFC/CCTG-16368/2023"/>
    <x v="46"/>
    <x v="55"/>
    <n v="20000000000"/>
    <n v="183"/>
    <n v="6.5000000000000002E-2"/>
    <s v="TONG CONG TY CO PHAN XUAT NHAP KHAU VA XAY DUNG VIET NAM"/>
    <s v="VPBANK"/>
    <s v="SME Hoi so"/>
    <s v="Partnership - VPBank"/>
    <s v="TONG CONG TY CO PHAN XUAT NHAP KHAU VA XAY DUNG VIET NAM"/>
    <x v="10"/>
    <x v="0"/>
  </r>
  <r>
    <x v="3"/>
    <s v="VPBFC/CCTG-16396/2023"/>
    <x v="240"/>
    <x v="105"/>
    <n v="50000000000"/>
    <n v="185"/>
    <n v="6.5000000000000002E-2"/>
    <s v="CONG TY CO PHAN QUAN LY QUY THIEN VIET"/>
    <s v="FE CREDIT"/>
    <s v="FE CREDIT - NBFI"/>
    <s v="Local FI team"/>
    <s v="CONG TY CO PHAN QUAN LY QUY THIEN VIET"/>
    <x v="10"/>
    <x v="0"/>
  </r>
  <r>
    <x v="3"/>
    <s v="VPBFC/CCTG-16383/2023"/>
    <x v="239"/>
    <x v="113"/>
    <n v="432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371/2023"/>
    <x v="34"/>
    <x v="56"/>
    <n v="10790000000"/>
    <n v="185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364/2023"/>
    <x v="46"/>
    <x v="55"/>
    <n v="8943000000"/>
    <n v="183"/>
    <n v="6.3E-2"/>
    <s v="CONG TY CO PHAN CONG NGHE VA DICH VU IMEDIA"/>
    <s v="VPBANK"/>
    <s v="CMB MIEN BAC"/>
    <s v="Partnership - VPBank"/>
    <s v="CONG TY CO PHAN CONG NGHE VA DICH VU IMEDIA"/>
    <x v="10"/>
    <x v="0"/>
  </r>
  <r>
    <x v="3"/>
    <s v="VPBFC/CCTG-16436/2023"/>
    <x v="31"/>
    <x v="57"/>
    <n v="3588000000"/>
    <n v="183"/>
    <n v="6.3E-2"/>
    <s v="CONG TY CO PHAN DICH VU TRUC TUYEN OC TA"/>
    <s v="VPBANK"/>
    <s v="SME Hong Ha"/>
    <s v="Partnership - VPBank"/>
    <s v="CONG TY CO PHAN DICH VU TRUC TUYEN OC TA"/>
    <x v="10"/>
    <x v="0"/>
  </r>
  <r>
    <x v="3"/>
    <s v="VPBFC/CCTG-16438/2023"/>
    <x v="31"/>
    <x v="57"/>
    <n v="520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427/2023"/>
    <x v="13"/>
    <x v="137"/>
    <n v="2500000000"/>
    <n v="183"/>
    <n v="6.3E-2"/>
    <s v="CONG TY CO PHAN VAN TAI TRI DUNG"/>
    <s v="VPBANK"/>
    <s v="SME Hoi so"/>
    <s v="Partnership - VPBank"/>
    <s v="CONG TY CO PHAN VAN TAI TRI DUNG"/>
    <x v="10"/>
    <x v="0"/>
  </r>
  <r>
    <x v="3"/>
    <s v="VPBFC/CCTG-16426/2023"/>
    <x v="33"/>
    <x v="134"/>
    <n v="20350000000"/>
    <n v="185"/>
    <n v="6.3E-2"/>
    <s v="CONG TY TNHH DAU TU THUONG MAI VA DICH VU TU QUYEN"/>
    <s v="VPBANK"/>
    <s v="SME Hoi so"/>
    <s v="Partnership - VPBank"/>
    <s v="CONG TY TNHH DAU TU THUONG MAI VA DICH VU TU QUYEN"/>
    <x v="10"/>
    <x v="0"/>
  </r>
  <r>
    <x v="3"/>
    <s v="VPBFC/CCTG-16370/2023"/>
    <x v="46"/>
    <x v="55"/>
    <n v="230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441/2023"/>
    <x v="31"/>
    <x v="57"/>
    <n v="2000000000"/>
    <n v="183"/>
    <n v="6.3E-2"/>
    <s v="CONG TY CO PHAN CHE TAO BOM HAI DUONG"/>
    <s v="VPBANK"/>
    <s v="SME Hoi so"/>
    <s v="Partnership - VPBank"/>
    <s v="CONG TY CO PHAN CHE TAO BOM HAI DUONG"/>
    <x v="10"/>
    <x v="0"/>
  </r>
  <r>
    <x v="3"/>
    <s v="VPBFC/CCTG-16367/2023"/>
    <x v="46"/>
    <x v="55"/>
    <n v="2000000000"/>
    <n v="183"/>
    <n v="6.3E-2"/>
    <s v="CONG TY TNHH THE HE MOI VINH PHUC"/>
    <s v="VPBANK"/>
    <s v="SME Hoi so"/>
    <s v="Partnership - VPBank"/>
    <s v="CONG TY TNHH THE HE MOI VINH PHUC"/>
    <x v="10"/>
    <x v="0"/>
  </r>
  <r>
    <x v="3"/>
    <s v="VPBFC/CCTG-16334/2023"/>
    <x v="43"/>
    <x v="108"/>
    <n v="1610000000"/>
    <n v="182"/>
    <n v="6.3E-2"/>
    <s v="CONG TY TNHH THEP CUONG PHAT DST"/>
    <s v="VPBANK"/>
    <s v="SME Dong Do"/>
    <s v="Partnership - VPBank"/>
    <s v="CONG TY TNHH THEP CUONG PHAT DST"/>
    <x v="8"/>
    <x v="0"/>
  </r>
  <r>
    <x v="3"/>
    <s v="VPBFC/CCTG-16341/2023"/>
    <x v="43"/>
    <x v="108"/>
    <n v="29450000000"/>
    <n v="182"/>
    <n v="6.3E-2"/>
    <s v="CONG TY TNHH DAU TU VA DICH VU CONG NGHE MINH THANH"/>
    <s v="VPBANK"/>
    <s v="SME Hoi so"/>
    <s v="Partnership - VPBank"/>
    <s v="CONG TY TNHH DAU TU VA DICH VU CONG NGHE MINH THANH"/>
    <x v="8"/>
    <x v="0"/>
  </r>
  <r>
    <x v="3"/>
    <s v="VPBFC/CCTG-16421/2023"/>
    <x v="33"/>
    <x v="134"/>
    <n v="20000000000"/>
    <n v="185"/>
    <n v="6.5000000000000002E-2"/>
    <s v="TONG CONG TY CO PHAN XUAT NHAP KHAU VA XAY DUNG VIET NAM"/>
    <s v="VPBANK"/>
    <s v="SME Hoi so"/>
    <s v="Partnership - VPBank"/>
    <s v="TONG CONG TY CO PHAN XUAT NHAP KHAU VA XAY DUNG VIET NAM"/>
    <x v="10"/>
    <x v="0"/>
  </r>
  <r>
    <x v="3"/>
    <s v="VPBFC/CCTG-16351/2023"/>
    <x v="36"/>
    <x v="106"/>
    <n v="17110000000"/>
    <n v="183"/>
    <n v="6.3E-2"/>
    <s v="CONG TY TNHH DAU TU THUONG MAI VA DICH VU TU QUYEN"/>
    <s v="VPBANK"/>
    <s v="SME Hoi so"/>
    <s v="Partnership - VPBank"/>
    <s v="CONG TY TNHH DAU TU THUONG MAI VA DICH VU TU QUYEN"/>
    <x v="10"/>
    <x v="0"/>
  </r>
  <r>
    <x v="3"/>
    <s v="VPBFC/CCTG-16350/2023"/>
    <x v="36"/>
    <x v="106"/>
    <n v="1000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2"/>
    <s v="VPBFC/TGCKH-4286/2023"/>
    <x v="43"/>
    <x v="108"/>
    <n v="14000000000"/>
    <n v="182"/>
    <n v="6.3E-2"/>
    <s v="CONG TY TNHH PHUC VIEN XUAN"/>
    <s v="VPBANK"/>
    <s v="SME Hoi so"/>
    <s v="Partnership - VPBank"/>
    <s v="CONG TY TNHH PHUC VIEN XUAN"/>
    <x v="8"/>
    <x v="0"/>
  </r>
  <r>
    <x v="3"/>
    <s v="VPBFC/CCTG-16390/2023"/>
    <x v="241"/>
    <x v="52"/>
    <n v="970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420/2023"/>
    <x v="44"/>
    <x v="161"/>
    <n v="21380000000"/>
    <n v="183"/>
    <n v="6.3E-2"/>
    <s v="CONG TY TNHH DAU TU THUONG MAI VA DICH VU TRAN LE"/>
    <s v="VPBANK"/>
    <s v="SME Hoi so"/>
    <s v="Partnership - VPBank"/>
    <s v="CONG TY TNHH DAU TU THUONG MAI VA DICH VU TRAN LE"/>
    <x v="10"/>
    <x v="0"/>
  </r>
  <r>
    <x v="3"/>
    <s v="VPBFC/CCTG-16458/2024"/>
    <x v="237"/>
    <x v="162"/>
    <n v="1000000000"/>
    <n v="182"/>
    <n v="6.3E-2"/>
    <s v="CONG TY CO PHAN TRUYEN THONG VA CONG NGHE BLUELINK"/>
    <s v="VPBANK"/>
    <s v="SME Hoi so"/>
    <s v="Partnership - VPBank"/>
    <s v="CONG TY CO PHAN TRUYEN THONG VA CONG NGHE BLUELINK"/>
    <x v="5"/>
    <x v="1"/>
  </r>
  <r>
    <x v="3"/>
    <s v="VPBFC/CCTG-16440/2023"/>
    <x v="13"/>
    <x v="137"/>
    <n v="300000000000"/>
    <n v="183"/>
    <n v="6.5000000000000002E-2"/>
    <s v="NGAN HANG TMCP VIET NAM THUONG TIN"/>
    <s v="FE CREDIT"/>
    <s v="FE CREDIT - MMFI"/>
    <s v="Local FI team"/>
    <s v="NGAN HANG TMCP VIET NAM THUONG TIN"/>
    <x v="10"/>
    <x v="0"/>
  </r>
  <r>
    <x v="3"/>
    <s v="VPBFC/CCTG-16445/2023"/>
    <x v="40"/>
    <x v="165"/>
    <n v="786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333/2023"/>
    <x v="43"/>
    <x v="108"/>
    <n v="5000000000"/>
    <n v="182"/>
    <n v="6.3E-2"/>
    <s v="CONG TY CO PHAN THIEN HA KAMEDA"/>
    <s v="VPBANK"/>
    <s v="SME Hoi so"/>
    <s v="Partnership - VPBank"/>
    <s v="CONG TY CO PHAN THIEN HA KAMEDA"/>
    <x v="8"/>
    <x v="0"/>
  </r>
  <r>
    <x v="3"/>
    <s v="VPBFC/CCTG-16376/2023"/>
    <x v="46"/>
    <x v="55"/>
    <n v="664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2"/>
    <s v="VPBFC/TGCKH-4299/2023"/>
    <x v="239"/>
    <x v="113"/>
    <n v="1000000000"/>
    <n v="183"/>
    <n v="6.3E-2"/>
    <s v="CONG TY CO PHAN DAU TU - XAY LAP VA KINH DOANH THIET BI HA NOI"/>
    <s v="VPBANK"/>
    <s v="SME Hoi so"/>
    <s v="Partnership - VPBank"/>
    <s v="CONG TY CO PHAN DAU TU - XAY LAP VA KINH DOANH THIET BI HA NOI"/>
    <x v="10"/>
    <x v="0"/>
  </r>
  <r>
    <x v="2"/>
    <s v="VPBFC/TGCKH-4298/2023"/>
    <x v="239"/>
    <x v="113"/>
    <n v="1000000000"/>
    <n v="183"/>
    <n v="6.3E-2"/>
    <s v="CONG TY CO PHAN DAU TU - XAY LAP VA KINH DOANH THIET BI HA NOI"/>
    <s v="VPBANK"/>
    <s v="SME Hoi so"/>
    <s v="Partnership - VPBank"/>
    <s v="CONG TY CO PHAN DAU TU - XAY LAP VA KINH DOANH THIET BI HA NOI"/>
    <x v="10"/>
    <x v="0"/>
  </r>
  <r>
    <x v="2"/>
    <s v="VPBFC/TGCKH-4300/2023"/>
    <x v="239"/>
    <x v="113"/>
    <n v="1000000000"/>
    <n v="183"/>
    <n v="6.3E-2"/>
    <s v="CONG TY CO PHAN DAU TU - XAY LAP VA KINH DOANH THIET BI HA NOI"/>
    <s v="VPBANK"/>
    <s v="SME Hoi so"/>
    <s v="Partnership - VPBank"/>
    <s v="CONG TY CO PHAN DAU TU - XAY LAP VA KINH DOANH THIET BI HA NOI"/>
    <x v="10"/>
    <x v="0"/>
  </r>
  <r>
    <x v="3"/>
    <s v="VPBFC/CCTG-16453/2023"/>
    <x v="42"/>
    <x v="70"/>
    <n v="10000000000"/>
    <n v="185"/>
    <n v="6.3E-2"/>
    <s v="CONG TY CO PHAN TAP DOAN GOLDEN GATE"/>
    <s v="VPBANK"/>
    <s v="CIB Mien Bac"/>
    <s v="Partnership - VPBank"/>
    <s v="CONG TY CO PHAN TAP DOAN GOLDEN GATE"/>
    <x v="5"/>
    <x v="0"/>
  </r>
  <r>
    <x v="3"/>
    <s v="VPBFC/CCTG-16455/2023"/>
    <x v="42"/>
    <x v="70"/>
    <n v="3430000000"/>
    <n v="185"/>
    <n v="6.3E-2"/>
    <s v="CONG TY TNHH THEP CUONG PHAT DST"/>
    <s v="VPBANK"/>
    <s v="SME Dong Do"/>
    <s v="Partnership - VPBank"/>
    <s v="CONG TY TNHH THEP CUONG PHAT DST"/>
    <x v="5"/>
    <x v="0"/>
  </r>
  <r>
    <x v="3"/>
    <s v="VPBFC/CCTG-16382/2023"/>
    <x v="239"/>
    <x v="113"/>
    <n v="155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828/2024"/>
    <x v="236"/>
    <x v="166"/>
    <n v="5000000000"/>
    <n v="191"/>
    <n v="6.3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835/2024"/>
    <x v="236"/>
    <x v="98"/>
    <n v="500000000"/>
    <n v="182"/>
    <n v="6.3E-2"/>
    <s v="CONG TY CO PHAN SAN XUAT KINH DOANH HANG XUAT KHAU TAN BINH"/>
    <s v="VPBANK"/>
    <s v="SME Ben Thanh"/>
    <s v="Partnership - VPBank"/>
    <s v="CONG TY CO PHAN SAN XUAT KINH DOANH HANG XUAT KHAU TAN BINH"/>
    <x v="4"/>
    <x v="1"/>
  </r>
  <r>
    <x v="3"/>
    <s v="VPBFC/CCTG-16497/2024"/>
    <x v="22"/>
    <x v="120"/>
    <n v="4160000000"/>
    <n v="182"/>
    <n v="6.3E-2"/>
    <s v="CONG TY CO PHAN DUOC - THIET BI Y TE DA NANG"/>
    <s v="VPBANK"/>
    <s v="SME Hoi so"/>
    <s v="Partnership - VPBank"/>
    <s v="CONG TY CO PHAN DUOC - THIET BI Y TE DA NANG"/>
    <x v="5"/>
    <x v="1"/>
  </r>
  <r>
    <x v="3"/>
    <s v="VPBFC/CCTG-16401/2023"/>
    <x v="41"/>
    <x v="167"/>
    <n v="3370000000"/>
    <n v="183"/>
    <n v="6.3E-2"/>
    <s v="CONG TY TRACH NHIEM HUU HAN DEHACO"/>
    <s v="VPBANK"/>
    <s v="SME Hoi so"/>
    <s v="Partnership - VPBank"/>
    <s v="CONG TY TRACH NHIEM HUU HAN DEHACO"/>
    <x v="10"/>
    <x v="0"/>
  </r>
  <r>
    <x v="2"/>
    <s v="VPBFC/TGCKH-4297/2023"/>
    <x v="242"/>
    <x v="101"/>
    <n v="22400000000"/>
    <n v="183"/>
    <n v="6.3E-2"/>
    <s v="CONG TY CO PHAN TAP DOAN VITTO"/>
    <s v="VPBANK"/>
    <s v="SME Hoi so"/>
    <s v="Partnership - VPBank"/>
    <s v="CONG TY CO PHAN TAP DOAN VITTO"/>
    <x v="10"/>
    <x v="0"/>
  </r>
  <r>
    <x v="3"/>
    <s v="VPBFC/CCTG-16315/2023"/>
    <x v="18"/>
    <x v="49"/>
    <n v="50000000000"/>
    <n v="182"/>
    <n v="6.3E-2"/>
    <s v="QUY DAU TU TRAI PHIEU GIA TANG THU NHAP CO DINH DC"/>
    <s v="FE CREDIT"/>
    <s v="FE CREDIT - NBFI"/>
    <s v="Local FI team"/>
    <s v="QUY DAU TU TRAI PHIEU GIA TANG THU NHAP CO DINH DC"/>
    <x v="8"/>
    <x v="0"/>
  </r>
  <r>
    <x v="3"/>
    <s v="VPBFC/CCTG-16500/2024"/>
    <x v="22"/>
    <x v="120"/>
    <n v="5870000000"/>
    <n v="182"/>
    <n v="6.3E-2"/>
    <s v="CONG TY CO PHAN TAP DOAN DST VIET NAM"/>
    <s v="VPBANK"/>
    <s v="SME Dong Do"/>
    <s v="Partnership - VPBank"/>
    <s v="CONG TY CO PHAN TAP DOAN DST VIET NAM"/>
    <x v="5"/>
    <x v="1"/>
  </r>
  <r>
    <x v="3"/>
    <s v="VPBFC/CCTG-16492/2024"/>
    <x v="22"/>
    <x v="120"/>
    <n v="1500000000"/>
    <n v="182"/>
    <n v="6.3E-2"/>
    <s v="CONG TY TNHH MOT THANH VIEN HYUNDAI AN KHANH"/>
    <s v="VPBANK"/>
    <s v="SME Hoi so"/>
    <s v="Partnership - VPBank"/>
    <s v="CONG TY TNHH MOT THANH VIEN HYUNDAI AN KHANH"/>
    <x v="5"/>
    <x v="1"/>
  </r>
  <r>
    <x v="3"/>
    <s v="VPBFC/CCTG-16491/2024"/>
    <x v="22"/>
    <x v="120"/>
    <n v="6351000000"/>
    <n v="182"/>
    <n v="6.3E-2"/>
    <s v="CONG TY TNHH MOT THANH VIEN HYUNDAI AN KHANH"/>
    <s v="VPBANK"/>
    <s v="SME Hoi so"/>
    <s v="Partnership - VPBank"/>
    <s v="CONG TY TNHH MOT THANH VIEN HYUNDAI AN KHANH"/>
    <x v="5"/>
    <x v="1"/>
  </r>
  <r>
    <x v="3"/>
    <s v="VPBFC/CCTG-16499/2024"/>
    <x v="22"/>
    <x v="120"/>
    <n v="2400000000"/>
    <n v="182"/>
    <n v="6.3E-2"/>
    <s v="CONG TY TNHH THE HE MOI VINH PHUC"/>
    <s v="VPBANK"/>
    <s v="SME Hoi so"/>
    <s v="Partnership - VPBank"/>
    <s v="CONG TY TNHH THE HE MOI VINH PHUC"/>
    <x v="5"/>
    <x v="1"/>
  </r>
  <r>
    <x v="3"/>
    <s v="VPBFC/CCTG-16416/2023"/>
    <x v="19"/>
    <x v="112"/>
    <n v="5982000000"/>
    <n v="183"/>
    <n v="6.3E-2"/>
    <s v="CONG TY CO PHAN DICH VU TRUC TUYEN OC TA"/>
    <s v="VPBANK"/>
    <s v="SME Hong Ha"/>
    <s v="Partnership - VPBank"/>
    <s v="CONG TY CO PHAN DICH VU TRUC TUYEN OC TA"/>
    <x v="10"/>
    <x v="0"/>
  </r>
  <r>
    <x v="3"/>
    <s v="VPBFC/CCTG-16355/2023"/>
    <x v="11"/>
    <x v="130"/>
    <n v="10520000000"/>
    <n v="183"/>
    <n v="6.3E-2"/>
    <s v="CONG TY CO PHAN DONG TAU VA VAN TAI BIEN NAM PHAT"/>
    <s v="VPBANK"/>
    <s v="SME Van Quan"/>
    <s v="Partnership - VPBank"/>
    <s v="CONG TY CO PHAN DONG TAU VA VAN TAI BIEN NAM PHAT"/>
    <x v="10"/>
    <x v="0"/>
  </r>
  <r>
    <x v="3"/>
    <s v="VPBFC/CCTG-16320/2023"/>
    <x v="18"/>
    <x v="49"/>
    <n v="9965000000"/>
    <n v="182"/>
    <n v="6.3E-2"/>
    <s v="CONG TY CO PHAN THIEN HA KAMEDA"/>
    <s v="VPBANK"/>
    <s v="SME Hoi so"/>
    <s v="Partnership - VPBank"/>
    <s v="CONG TY CO PHAN THIEN HA KAMEDA"/>
    <x v="8"/>
    <x v="0"/>
  </r>
  <r>
    <x v="3"/>
    <s v="VPBFC/CCTG-16360/2023"/>
    <x v="11"/>
    <x v="130"/>
    <n v="8949000000"/>
    <n v="183"/>
    <n v="6.3E-2"/>
    <s v="CONG TY CO PHAN DAU TU THUONG MAI DICH VU VTH VIET NAM"/>
    <s v="VPBANK"/>
    <s v="CMB MIEN BAC"/>
    <s v="Partnership - VPBank"/>
    <s v="CONG TY CO PHAN DAU TU THUONG MAI DICH VU VTH VIET NAM"/>
    <x v="10"/>
    <x v="0"/>
  </r>
  <r>
    <x v="3"/>
    <s v="VPBFC/CCTG-16827/2024"/>
    <x v="236"/>
    <x v="98"/>
    <n v="29800000000"/>
    <n v="182"/>
    <n v="6.3E-2"/>
    <s v="CONG TY CO PHAN DVD HOLDING"/>
    <s v="VPBANK"/>
    <s v="SME Cau Giay"/>
    <s v="Partnership - VPBank"/>
    <s v="CONG TY CO PHAN DVD HOLDING"/>
    <x v="4"/>
    <x v="1"/>
  </r>
  <r>
    <x v="3"/>
    <s v="VPBFC/CCTG-16834/2024"/>
    <x v="236"/>
    <x v="98"/>
    <n v="6000000000"/>
    <n v="182"/>
    <n v="6.3E-2"/>
    <s v="CONG TY CO PHAN SONG DA 505"/>
    <s v="VPBANK"/>
    <s v="CIB Mien Bac"/>
    <s v="Partnership - VPBank"/>
    <s v="CONG TY CO PHAN SONG DA 505"/>
    <x v="4"/>
    <x v="1"/>
  </r>
  <r>
    <x v="3"/>
    <s v="VPBFC/CCTG-16400/2023"/>
    <x v="41"/>
    <x v="167"/>
    <n v="25420000000"/>
    <n v="183"/>
    <n v="6.3E-2"/>
    <s v="CONG TY TNHH DAU TU VA THUONG MAI DICH VU MINH BAO"/>
    <s v="VPBANK"/>
    <s v="SME Hong Ha"/>
    <s v="Partnership - VPBank"/>
    <s v="CONG TY TNHH DAU TU VA THUONG MAI DICH VU MINH BAO"/>
    <x v="10"/>
    <x v="0"/>
  </r>
  <r>
    <x v="2"/>
    <s v="VPBFC/TGCKH-4296/2023"/>
    <x v="36"/>
    <x v="62"/>
    <n v="3000000000"/>
    <n v="31"/>
    <n v="4.7500000000000001E-2"/>
    <s v="CONG TY TNHH THINH KIEN"/>
    <s v="VPBANK"/>
    <s v="SME Hoi so"/>
    <s v="Partnership - VPBank"/>
    <s v="CONG TY TNHH THINH KIEN"/>
    <x v="1"/>
    <x v="0"/>
  </r>
  <r>
    <x v="2"/>
    <s v="VPBFC/TGCKH-4295/2023"/>
    <x v="36"/>
    <x v="62"/>
    <n v="2000000000"/>
    <n v="31"/>
    <n v="4.7500000000000001E-2"/>
    <s v="CONG TY TNHH THINH KIEN"/>
    <s v="VPBANK"/>
    <s v="SME Hoi so"/>
    <s v="Partnership - VPBank"/>
    <s v="CONG TY TNHH THINH KIEN"/>
    <x v="1"/>
    <x v="0"/>
  </r>
  <r>
    <x v="3"/>
    <s v="VPBFC/CCTG-16410/2023"/>
    <x v="19"/>
    <x v="112"/>
    <n v="2502000000"/>
    <n v="183"/>
    <n v="6.3E-2"/>
    <s v="CONG TY TNHH MOT THANH VIEN HYUNDAI AN KHANH"/>
    <s v="VPBANK"/>
    <s v="SME Hoi so"/>
    <s v="Partnership - VPBank"/>
    <s v="CONG TY TNHH MOT THANH VIEN HYUNDAI AN KHANH"/>
    <x v="10"/>
    <x v="0"/>
  </r>
  <r>
    <x v="3"/>
    <s v="VPBFC/CCTG-16409/2023"/>
    <x v="19"/>
    <x v="112"/>
    <n v="2502000000"/>
    <n v="183"/>
    <n v="6.3E-2"/>
    <s v="CONG TY TNHH MOT THANH VIEN HYUNDAI AN KHANH"/>
    <s v="VPBANK"/>
    <s v="SME Hoi so"/>
    <s v="Partnership - VPBank"/>
    <s v="CONG TY TNHH MOT THANH VIEN HYUNDAI AN KHANH"/>
    <x v="10"/>
    <x v="0"/>
  </r>
  <r>
    <x v="3"/>
    <s v="VPBFC/CCTG-16397/2023"/>
    <x v="240"/>
    <x v="105"/>
    <n v="543000000"/>
    <n v="185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414/2023"/>
    <x v="19"/>
    <x v="112"/>
    <n v="612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387/2023"/>
    <x v="242"/>
    <x v="101"/>
    <n v="560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405/2023"/>
    <x v="41"/>
    <x v="167"/>
    <n v="18310000000"/>
    <n v="183"/>
    <n v="6.3E-2"/>
    <s v="CONG TY TNHH THEP CUONG PHAT DST"/>
    <s v="VPBANK"/>
    <s v="SME Dong Do"/>
    <s v="Partnership - VPBank"/>
    <s v="CONG TY TNHH THEP CUONG PHAT DST"/>
    <x v="10"/>
    <x v="0"/>
  </r>
  <r>
    <x v="3"/>
    <s v="VPBFC/CCTG-16354/2023"/>
    <x v="11"/>
    <x v="130"/>
    <n v="17110000000"/>
    <n v="183"/>
    <n v="6.3E-2"/>
    <s v="CONG TY TNHH DAU TU VA THUONG MAI DICH VU MINH BAO"/>
    <s v="VPBANK"/>
    <s v="SME Hong Ha"/>
    <s v="Partnership - VPBank"/>
    <s v="CONG TY TNHH DAU TU VA THUONG MAI DICH VU MINH BAO"/>
    <x v="10"/>
    <x v="0"/>
  </r>
  <r>
    <x v="3"/>
    <s v="VPBFC/CCTG-16413/2023"/>
    <x v="19"/>
    <x v="112"/>
    <n v="100000000"/>
    <n v="183"/>
    <n v="6.3E-2"/>
    <s v="CONG TY TNHH 1LONG"/>
    <s v="VPBANK"/>
    <s v="SME Ben Thanh"/>
    <s v="Partnership - VPBank"/>
    <s v="CONG TY TNHH 1LONG"/>
    <x v="10"/>
    <x v="0"/>
  </r>
  <r>
    <x v="3"/>
    <s v="VPBFC/CCTG-16832/2024"/>
    <x v="236"/>
    <x v="98"/>
    <n v="100000000000"/>
    <n v="182"/>
    <n v="6.3E-2"/>
    <s v="CONG TY CO PHAN CONG NGHE TECHLAB"/>
    <s v="VPBANK"/>
    <s v="SME Hoi so"/>
    <s v="Partnership - VPBank"/>
    <s v="CONG TY CO PHAN CONG NGHE TECHLAB"/>
    <x v="4"/>
    <x v="1"/>
  </r>
  <r>
    <x v="3"/>
    <s v="VPBFC/CCTG-16386/2023"/>
    <x v="242"/>
    <x v="101"/>
    <n v="25000000000"/>
    <n v="183"/>
    <n v="6.3E-2"/>
    <s v="CONG TY TNHH DAU TU THUONG MAI VA DICH VU TRAN LE"/>
    <s v="VPBANK"/>
    <s v="SME Hoi so"/>
    <s v="Partnership - VPBank"/>
    <s v="CONG TY TNHH DAU TU THUONG MAI VA DICH VU TRAN LE"/>
    <x v="10"/>
    <x v="0"/>
  </r>
  <r>
    <x v="3"/>
    <s v="VPBFC/CCTG-16417/2023"/>
    <x v="44"/>
    <x v="161"/>
    <n v="3065000000"/>
    <n v="183"/>
    <n v="6.3E-2"/>
    <s v="CONG TY CO PHAN HOANG LONG HL610"/>
    <s v="VPBANK"/>
    <s v="SME Hong Ha"/>
    <s v="Partnership - VPBank"/>
    <s v="CONG TY CO PHAN HOANG LONG HL610"/>
    <x v="10"/>
    <x v="0"/>
  </r>
  <r>
    <x v="3"/>
    <s v="VPBFC/CCTG-16327/2023"/>
    <x v="18"/>
    <x v="49"/>
    <n v="1160000000"/>
    <n v="182"/>
    <n v="6.3E-2"/>
    <s v="CONG TY CO PHAN TAP DOAN DST VIET NAM"/>
    <s v="VPBANK"/>
    <s v="SME Dong Do"/>
    <s v="Partnership - VPBank"/>
    <s v="CONG TY CO PHAN TAP DOAN DST VIET NAM"/>
    <x v="8"/>
    <x v="0"/>
  </r>
  <r>
    <x v="3"/>
    <s v="VPBFC/CCTG-16326/2023"/>
    <x v="18"/>
    <x v="49"/>
    <n v="1150000000"/>
    <n v="182"/>
    <n v="6.3E-2"/>
    <s v="CONG TY CO PHAN TAP DOAN DST VIET NAM"/>
    <s v="VPBANK"/>
    <s v="SME Dong Do"/>
    <s v="Partnership - VPBank"/>
    <s v="CONG TY CO PHAN TAP DOAN DST VIET NAM"/>
    <x v="8"/>
    <x v="0"/>
  </r>
  <r>
    <x v="3"/>
    <s v="VPBFC/CCTG-16325/2023"/>
    <x v="18"/>
    <x v="49"/>
    <n v="1100000000"/>
    <n v="182"/>
    <n v="6.3E-2"/>
    <s v="CONG TY CO PHAN TAP DOAN DST VIET NAM"/>
    <s v="VPBANK"/>
    <s v="SME Dong Do"/>
    <s v="Partnership - VPBank"/>
    <s v="CONG TY CO PHAN TAP DOAN DST VIET NAM"/>
    <x v="8"/>
    <x v="0"/>
  </r>
  <r>
    <x v="3"/>
    <s v="VPBFC/CCTG-16833/2024"/>
    <x v="236"/>
    <x v="98"/>
    <n v="14930000000"/>
    <n v="182"/>
    <n v="6.3E-2"/>
    <s v="CONG TY CO PHAN DAU TU VA THUONG MAI DICH VU VIET MINH AN"/>
    <s v="VPBANK"/>
    <s v="SME Hong Ha"/>
    <s v="Partnership - VPBank"/>
    <s v="CONG TY CO PHAN DAU TU VA THUONG MAI DICH VU VIET MINH AN"/>
    <x v="4"/>
    <x v="1"/>
  </r>
  <r>
    <x v="3"/>
    <s v="VPBFC/CCTG-16398/2023"/>
    <x v="41"/>
    <x v="167"/>
    <n v="16230000000"/>
    <n v="183"/>
    <n v="6.3E-2"/>
    <s v="CONG TY TNHH CONG NGHE VA DICH VU HUY TRUNG"/>
    <s v="VPBANK"/>
    <s v="SME Hoi so"/>
    <s v="Partnership - VPBank"/>
    <s v="CONG TY TNHH CONG NGHE VA DICH VU HUY TRUNG"/>
    <x v="10"/>
    <x v="0"/>
  </r>
  <r>
    <x v="3"/>
    <s v="VPBFC/CCTG-16389/2023"/>
    <x v="242"/>
    <x v="101"/>
    <n v="540000000"/>
    <n v="183"/>
    <n v="6.3E-2"/>
    <s v="CONG TY TNHH DAU TU VA DICH VU CONG NGHE GIA KHANG"/>
    <s v="VPBANK"/>
    <s v="SME Hong Ha"/>
    <s v="Partnership - VPBank"/>
    <s v="CONG TY TNHH DAU TU VA DICH VU CONG NGHE GIA KHANG"/>
    <x v="10"/>
    <x v="0"/>
  </r>
  <r>
    <x v="3"/>
    <s v="VPBFC/CCTG-16423/2023"/>
    <x v="44"/>
    <x v="161"/>
    <n v="800000000"/>
    <n v="183"/>
    <n v="6.3E-2"/>
    <s v="CONG TY CO PHAN TRUYEN THONG VA CONG NGHE BLUELINK"/>
    <s v="VPBANK"/>
    <s v="SME Hoi so"/>
    <s v="Partnership - VPBank"/>
    <s v="CONG TY CO PHAN TRUYEN THONG VA CONG NGHE BLUELINK"/>
    <x v="10"/>
    <x v="0"/>
  </r>
  <r>
    <x v="3"/>
    <s v="VPBFC/CCTG-16498/2024"/>
    <x v="22"/>
    <x v="120"/>
    <n v="7000000000"/>
    <n v="182"/>
    <n v="6.3E-2"/>
    <s v="CONG TY CO PHAN DAU TU NANG LUONG VIET THINH PHAT"/>
    <s v="VPBANK"/>
    <s v="SME Hoi so"/>
    <s v="Partnership - VPBank"/>
    <s v="CONG TY CO PHAN DAU TU NANG LUONG VIET THINH PHAT"/>
    <x v="5"/>
    <x v="1"/>
  </r>
  <r>
    <x v="3"/>
    <s v="VPBFC/CCTG-16361/2023"/>
    <x v="11"/>
    <x v="130"/>
    <n v="7400000000"/>
    <n v="183"/>
    <n v="6.3E-2"/>
    <s v="CONG TY CO PHAN QUOC TE TRUONG LONG PHAT"/>
    <s v="VPBANK"/>
    <s v="SME Hong Ha"/>
    <s v="Partnership - VPBank"/>
    <s v="CONG TY CO PHAN QUOC TE TRUONG LONG PHAT"/>
    <x v="10"/>
    <x v="0"/>
  </r>
  <r>
    <x v="3"/>
    <s v="VPBFC/CCTG-16388/2023"/>
    <x v="242"/>
    <x v="101"/>
    <n v="13500000000"/>
    <n v="183"/>
    <n v="6.3E-2"/>
    <s v="CONG TY TNHH DAU TU VA THUONG MAI KY THUAT MILAN"/>
    <s v="VPBANK"/>
    <s v="SME Hong Ha"/>
    <s v="Partnership - VPBank"/>
    <s v="CONG TY TNHH DAU TU VA THUONG MAI KY THUAT MILAN"/>
    <x v="10"/>
    <x v="0"/>
  </r>
  <r>
    <x v="3"/>
    <s v="VPBFC/CCTG-16385/2023"/>
    <x v="242"/>
    <x v="101"/>
    <n v="13500000000"/>
    <n v="183"/>
    <n v="6.3E-2"/>
    <s v="CONG TY TNHH DAU TU VA THUONG MAI KY THUAT MY KHANH"/>
    <s v="VPBANK"/>
    <s v="SME Hong Ha"/>
    <s v="Partnership - VPBank"/>
    <s v="CONG TY TNHH DAU TU VA THUONG MAI KY THUAT MY KHANH"/>
    <x v="10"/>
    <x v="0"/>
  </r>
  <r>
    <x v="3"/>
    <s v="VPBFC/CCTG-16358/2023"/>
    <x v="11"/>
    <x v="130"/>
    <n v="570000000"/>
    <n v="183"/>
    <n v="6.3E-2"/>
    <s v="CONG TY CO PHAN SAN XUAT KINH DOANH HANG XUAT KHAU TAN BINH"/>
    <s v="VPBANK"/>
    <s v="SME Ben Thanh"/>
    <s v="Partnership - VPBank"/>
    <s v="CONG TY CO PHAN SAN XUAT KINH DOANH HANG XUAT KHAU TAN BINH"/>
    <x v="10"/>
    <x v="0"/>
  </r>
  <r>
    <x v="2"/>
    <s v="VPBFC/TGCKH-4301/2023"/>
    <x v="240"/>
    <x v="105"/>
    <n v="11200000000"/>
    <n v="185"/>
    <n v="6.3E-2"/>
    <s v="CONG TY CO PHAN TAP DOAN VITTO"/>
    <s v="VPBANK"/>
    <s v="SME Hoi so"/>
    <s v="Partnership - VPBank"/>
    <s v="CONG TY CO PHAN TAP DOAN VITTO"/>
    <x v="10"/>
    <x v="0"/>
  </r>
  <r>
    <x v="3"/>
    <s v="VPBFC/CCTG-16824/2024"/>
    <x v="236"/>
    <x v="98"/>
    <n v="26126000000"/>
    <n v="182"/>
    <n v="6.3E-2"/>
    <s v="CONG TY CO PHAN HOANG LONG HL610"/>
    <s v="VPBANK"/>
    <s v="SME Hong Ha"/>
    <s v="Partnership - VPBank"/>
    <s v="CONG TY CO PHAN HOANG LONG HL610"/>
    <x v="4"/>
    <x v="1"/>
  </r>
  <r>
    <x v="3"/>
    <s v="VPBFC/CCTG-16493/2024"/>
    <x v="22"/>
    <x v="120"/>
    <n v="21086000000"/>
    <n v="182"/>
    <n v="6.5000000000000002E-2"/>
    <s v="CONG TY TNHH PHAT TRIEN DAU TU NANG LUONG XANH"/>
    <s v="VPBANK"/>
    <s v="SME Hong Ha"/>
    <s v="Partnership - VPBank"/>
    <s v="CONG TY TNHH PHAT TRIEN DAU TU NANG LUONG XANH"/>
    <x v="5"/>
    <x v="1"/>
  </r>
  <r>
    <x v="3"/>
    <s v="VPBFC/CCTG-16349/2023"/>
    <x v="36"/>
    <x v="106"/>
    <n v="12660000000"/>
    <n v="183"/>
    <n v="6.3E-2"/>
    <s v="CONG TY TNHH THEP CUONG PHAT DST"/>
    <s v="VPBANK"/>
    <s v="SME Dong Do"/>
    <s v="Partnership - VPBank"/>
    <s v="CONG TY TNHH THEP CUONG PHAT DST"/>
    <x v="10"/>
    <x v="0"/>
  </r>
  <r>
    <x v="3"/>
    <s v="VPBFC/CCTG-16817/2024"/>
    <x v="236"/>
    <x v="98"/>
    <n v="6463000000"/>
    <n v="182"/>
    <n v="6.3E-2"/>
    <s v="CONG TY TNHH THUONG MAI TONG HOP VAN KHANH"/>
    <s v="VPBANK"/>
    <s v="SME Hoi so"/>
    <s v="Partnership - VPBank"/>
    <s v="CONG TY TNHH THUONG MAI TONG HOP VAN KHANH"/>
    <x v="4"/>
    <x v="1"/>
  </r>
  <r>
    <x v="3"/>
    <s v="VPBFC/CCTG-16395/2023"/>
    <x v="41"/>
    <x v="167"/>
    <n v="1000000000"/>
    <n v="183"/>
    <n v="6.3E-2"/>
    <s v="CONG TY CO PHAN GAC TA"/>
    <s v="VPBANK"/>
    <s v="SME Ben Thanh"/>
    <s v="Partnership - VPBank"/>
    <s v="CONG TY CO PHAN GAC TA"/>
    <x v="10"/>
    <x v="0"/>
  </r>
  <r>
    <x v="2"/>
    <s v="VPBFC/TGCKH-4305/2023"/>
    <x v="41"/>
    <x v="167"/>
    <n v="5000000000"/>
    <n v="183"/>
    <n v="6.5000000000000002E-2"/>
    <s v="CONG TY CO PHAN GIAI PHAP THANH TOAN SO"/>
    <s v="VPBANK"/>
    <s v="SME Ben Thanh"/>
    <s v="Partnership - VPBank"/>
    <s v="CONG TY CO PHAN GIAI PHAP THANH TOAN SO"/>
    <x v="10"/>
    <x v="0"/>
  </r>
  <r>
    <x v="2"/>
    <s v="VPBFC/TGCKH-4303/2023"/>
    <x v="41"/>
    <x v="167"/>
    <n v="5000000000"/>
    <n v="183"/>
    <n v="6.5000000000000002E-2"/>
    <s v="CONG TY CO PHAN GIAI PHAP THANH TOAN SO"/>
    <s v="VPBANK"/>
    <s v="SME Ben Thanh"/>
    <s v="Partnership - VPBank"/>
    <s v="CONG TY CO PHAN GIAI PHAP THANH TOAN SO"/>
    <x v="10"/>
    <x v="0"/>
  </r>
  <r>
    <x v="2"/>
    <s v="VPBFC/TGCKH-4304/2023"/>
    <x v="41"/>
    <x v="167"/>
    <n v="5000000000"/>
    <n v="183"/>
    <n v="6.5000000000000002E-2"/>
    <s v="CONG TY CO PHAN GIAI PHAP THANH TOAN SO"/>
    <s v="VPBANK"/>
    <s v="SME Ben Thanh"/>
    <s v="Partnership - VPBank"/>
    <s v="CONG TY CO PHAN GIAI PHAP THANH TOAN SO"/>
    <x v="10"/>
    <x v="0"/>
  </r>
  <r>
    <x v="2"/>
    <s v="VPBFC/TGCKH-4306/2023"/>
    <x v="41"/>
    <x v="167"/>
    <n v="5000000000"/>
    <n v="183"/>
    <n v="6.5000000000000002E-2"/>
    <s v="CONG TY CO PHAN GIAI PHAP THANH TOAN SO"/>
    <s v="VPBANK"/>
    <s v="SME Ben Thanh"/>
    <s v="Partnership - VPBank"/>
    <s v="CONG TY CO PHAN GIAI PHAP THANH TOAN SO"/>
    <x v="10"/>
    <x v="0"/>
  </r>
  <r>
    <x v="3"/>
    <s v="VPBFC/CCTG-16393/2023"/>
    <x v="41"/>
    <x v="167"/>
    <n v="1000000000"/>
    <n v="183"/>
    <n v="6.3E-2"/>
    <s v="CONG TY CO PHAN THUONG MAI &amp; DICH VU SON NGUYEN"/>
    <s v="VPBANK"/>
    <s v="SME Hoi so"/>
    <s v="Partnership - VPBank"/>
    <s v="CONG TY CO PHAN THUONG MAI &amp; DICH VU SON NGUYEN"/>
    <x v="10"/>
    <x v="0"/>
  </r>
  <r>
    <x v="3"/>
    <s v="VPBFC/CCTG-16412/2023"/>
    <x v="19"/>
    <x v="21"/>
    <n v="10000000000"/>
    <n v="33"/>
    <n v="4.7500000000000001E-2"/>
    <s v="CONG TY CO PHAN THUC PHAM CHOLIMEX"/>
    <s v="VPBANK"/>
    <s v="SME Ben Thanh"/>
    <s v="Partnership - VPBank"/>
    <s v="CONG TY CO PHAN THUC PHAM CHOLIMEX"/>
    <x v="1"/>
    <x v="0"/>
  </r>
  <r>
    <x v="3"/>
    <s v="VPBFC/CCTG-16411/2023"/>
    <x v="19"/>
    <x v="112"/>
    <n v="1000000000"/>
    <n v="183"/>
    <n v="6.3E-2"/>
    <s v="CONG TY CO PHAN THUONG MAI &amp; DICH VU SON NGUYEN"/>
    <s v="VPBANK"/>
    <s v="SME Hoi so"/>
    <s v="Partnership - VPBank"/>
    <s v="CONG TY CO PHAN THUONG MAI &amp; DICH VU SON NGUYEN"/>
    <x v="10"/>
    <x v="0"/>
  </r>
  <r>
    <x v="3"/>
    <s v="VPBFC/CCTG-16356/2023"/>
    <x v="11"/>
    <x v="130"/>
    <n v="24580000000"/>
    <n v="183"/>
    <n v="6.3E-2"/>
    <s v="CONG TY TNHH DAU TU THUONG MAI VA DICH VU TRAN LE"/>
    <s v="VPBANK"/>
    <s v="SME Hoi so"/>
    <s v="Partnership - VPBank"/>
    <s v="CONG TY TNHH DAU TU THUONG MAI VA DICH VU TRAN LE"/>
    <x v="10"/>
    <x v="0"/>
  </r>
  <r>
    <x v="3"/>
    <s v="VPBFC/CCTG-16831/2024"/>
    <x v="236"/>
    <x v="98"/>
    <n v="6009000000"/>
    <n v="182"/>
    <n v="6.3E-2"/>
    <s v="CONG TY CO PHAN DICH VU TRUC TUYEN OC TA"/>
    <s v="VPBANK"/>
    <s v="SME Hong Ha"/>
    <s v="Partnership - VPBank"/>
    <s v="CONG TY CO PHAN DICH VU TRUC TUYEN OC TA"/>
    <x v="4"/>
    <x v="1"/>
  </r>
  <r>
    <x v="3"/>
    <s v="VPBFC/CCTG-16495/2024"/>
    <x v="22"/>
    <x v="120"/>
    <n v="11600000000"/>
    <n v="182"/>
    <n v="6.3E-2"/>
    <s v="CONG TY CO PHAN DAU TU PHAT TRIEN GIA DINH"/>
    <s v="VPBANK"/>
    <s v="SME Ben Thanh"/>
    <s v="Partnership - VPBank"/>
    <s v="CONG TY CO PHAN DAU TU PHAT TRIEN GIA DINH"/>
    <x v="5"/>
    <x v="1"/>
  </r>
  <r>
    <x v="3"/>
    <s v="VPBFC/CCTG-16494/2024"/>
    <x v="22"/>
    <x v="120"/>
    <n v="24430000000"/>
    <n v="182"/>
    <n v="6.3E-2"/>
    <s v="CONG TY CO PHAN DAU TU PHAT TRIEN GIA DINH"/>
    <s v="VPBANK"/>
    <s v="SME Ben Thanh"/>
    <s v="Partnership - VPBank"/>
    <s v="CONG TY CO PHAN DAU TU PHAT TRIEN GIA DINH"/>
    <x v="5"/>
    <x v="1"/>
  </r>
  <r>
    <x v="3"/>
    <s v="VPBFC/CCTG-16823/2024"/>
    <x v="236"/>
    <x v="98"/>
    <n v="14440000000"/>
    <n v="182"/>
    <n v="6.3E-2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332/2023"/>
    <x v="32"/>
    <x v="103"/>
    <n v="5435000000"/>
    <n v="182"/>
    <n v="6.3E-2"/>
    <s v="CONG TY CO PHAN THUONG MAI VA DICH VU THEP NAM PHAT"/>
    <s v="VPBANK"/>
    <s v="SME Van Quan"/>
    <s v="Partnership - VPBank"/>
    <s v="CONG TY CO PHAN THUONG MAI VA DICH VU THEP NAM PHAT"/>
    <x v="8"/>
    <x v="0"/>
  </r>
  <r>
    <x v="3"/>
    <s v="VPBFC/CCTG-16324/2023"/>
    <x v="18"/>
    <x v="49"/>
    <n v="1724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3"/>
    <s v="VPBFC/CCTG-16404/2023"/>
    <x v="41"/>
    <x v="167"/>
    <n v="2725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384/2023"/>
    <x v="242"/>
    <x v="101"/>
    <n v="4400000000"/>
    <n v="183"/>
    <n v="6.3E-2"/>
    <s v="CONG TY TNHH THE HE MOI VINH PHUC"/>
    <s v="VPBANK"/>
    <s v="SME Hoi so"/>
    <s v="Partnership - VPBank"/>
    <s v="CONG TY TNHH THE HE MOI VINH PHUC"/>
    <x v="10"/>
    <x v="0"/>
  </r>
  <r>
    <x v="3"/>
    <s v="VPBFC/CCTG-16340/2023"/>
    <x v="43"/>
    <x v="108"/>
    <n v="370000000"/>
    <n v="182"/>
    <n v="6.3E-2"/>
    <s v="CONG TY CO PHAN SAN XUAT KINH DOANH HANG XUAT KHAU TAN BINH"/>
    <s v="VPBANK"/>
    <s v="SME Ben Thanh"/>
    <s v="Partnership - VPBank"/>
    <s v="CONG TY CO PHAN SAN XUAT KINH DOANH HANG XUAT KHAU TAN BINH"/>
    <x v="8"/>
    <x v="0"/>
  </r>
  <r>
    <x v="3"/>
    <s v="VPBFC/CCTG-16826/2024"/>
    <x v="236"/>
    <x v="98"/>
    <n v="13950000000"/>
    <n v="182"/>
    <n v="6.3E-2"/>
    <s v="CONG TY TNHH DAU TU VA THUONG MAI DICH VU MINH BAO"/>
    <s v="VPBANK"/>
    <s v="SME Hong Ha"/>
    <s v="Partnership - VPBank"/>
    <s v="CONG TY TNHH DAU TU VA THUONG MAI DICH VU MINH BAO"/>
    <x v="4"/>
    <x v="1"/>
  </r>
  <r>
    <x v="3"/>
    <s v="VPBFC/CCTG-16331/2023"/>
    <x v="32"/>
    <x v="103"/>
    <n v="29450000000"/>
    <n v="182"/>
    <n v="6.3E-2"/>
    <s v="CONG TY TNHH DAU TU VA DICH VU CONG NGHE GIA KHANG"/>
    <s v="VPBANK"/>
    <s v="SME Hong Ha"/>
    <s v="Partnership - VPBank"/>
    <s v="CONG TY TNHH DAU TU VA DICH VU CONG NGHE GIA KHANG"/>
    <x v="8"/>
    <x v="0"/>
  </r>
  <r>
    <x v="3"/>
    <s v="VPBFC/CCTG-16415/2023"/>
    <x v="19"/>
    <x v="112"/>
    <n v="50000000000"/>
    <n v="183"/>
    <n v="6.5000000000000002E-2"/>
    <s v="CONG TY TNHH MOT THANH VIEN KINH DO"/>
    <s v="VPBANK"/>
    <s v="SME Hoi so"/>
    <s v="Partnership - VPBank"/>
    <s v="CONG TY TNHH MOT THANH VIEN KINH DO"/>
    <x v="10"/>
    <x v="0"/>
  </r>
  <r>
    <x v="3"/>
    <s v="VPBFC/CCTG-16546/2024"/>
    <x v="14"/>
    <x v="69"/>
    <n v="442000000"/>
    <n v="182"/>
    <n v="6.5000000000000002E-2"/>
    <s v="CONG TY TRACH NHIEM HUU HAN TOAN THANG"/>
    <s v="VPBANK"/>
    <s v="SME Hai Duong"/>
    <s v="Partnership - VPBank"/>
    <s v="CONG TY TRACH NHIEM HUU HAN TOAN THANG"/>
    <x v="5"/>
    <x v="1"/>
  </r>
  <r>
    <x v="3"/>
    <s v="VPBFC/CCTG-16343/2023"/>
    <x v="28"/>
    <x v="102"/>
    <n v="29450000000"/>
    <n v="185"/>
    <n v="6.3E-2"/>
    <s v="CONG TY TNHH DAU TU THUONG MAI VA DICH VU TU QUYEN"/>
    <s v="VPBANK"/>
    <s v="SME Hoi so"/>
    <s v="Partnership - VPBank"/>
    <s v="CONG TY TNHH DAU TU THUONG MAI VA DICH VU TU QUYEN"/>
    <x v="10"/>
    <x v="0"/>
  </r>
  <r>
    <x v="3"/>
    <s v="VPBFC/CCTG-16345/2023"/>
    <x v="16"/>
    <x v="81"/>
    <n v="1000000000"/>
    <n v="183"/>
    <n v="6.3E-2"/>
    <s v="CONG TY CO PHAN THUONG MAI &amp; DICH VU SON NGUYEN"/>
    <s v="VPBANK"/>
    <s v="SME Hoi so"/>
    <s v="Partnership - VPBank"/>
    <s v="CONG TY CO PHAN THUONG MAI &amp; DICH VU SON NGUYEN"/>
    <x v="10"/>
    <x v="0"/>
  </r>
  <r>
    <x v="3"/>
    <s v="VPBFC/CCTG-16456/2024"/>
    <x v="237"/>
    <x v="162"/>
    <n v="2000000000"/>
    <n v="182"/>
    <n v="6.3E-2"/>
    <s v="QUY DAU TU TRAI PHIEU FIDES VN"/>
    <s v="FE CREDIT"/>
    <s v="FE CREDIT - NBFI"/>
    <s v="Local FI team"/>
    <s v="QUY DAU TU TRAI PHIEU FIDES VN"/>
    <x v="5"/>
    <x v="1"/>
  </r>
  <r>
    <x v="3"/>
    <s v="VPBFC/CCTG-16379/2023"/>
    <x v="49"/>
    <x v="128"/>
    <n v="290000000"/>
    <n v="183"/>
    <n v="6.3E-2"/>
    <s v="CONG TY TNHH DAU TU VA THUONG MAI DICH VU MINH BAO"/>
    <s v="VPBANK"/>
    <s v="SME Hong Ha"/>
    <s v="Partnership - VPBank"/>
    <s v="CONG TY TNHH DAU TU VA THUONG MAI DICH VU MINH BAO"/>
    <x v="10"/>
    <x v="0"/>
  </r>
  <r>
    <x v="3"/>
    <s v="VPBFC/CCTG-16380/2023"/>
    <x v="49"/>
    <x v="132"/>
    <n v="60000000000"/>
    <n v="245"/>
    <n v="6.3E-2"/>
    <s v="NGAN HANG TMCP DAI CHUNG VIET NAM"/>
    <s v="FE CREDIT"/>
    <s v="FE CREDIT - MMFI"/>
    <s v="Local FI team"/>
    <s v="NGAN HANG TMCP DAI CHUNG VIET NAM"/>
    <x v="4"/>
    <x v="0"/>
  </r>
  <r>
    <x v="3"/>
    <s v="VPBFC/CCTG-16553/2024"/>
    <x v="14"/>
    <x v="69"/>
    <n v="19011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428/2023"/>
    <x v="38"/>
    <x v="114"/>
    <n v="9400000000"/>
    <n v="183"/>
    <n v="6.3E-2"/>
    <s v="CONG TY CO PHAN VAN TAI TRI DUNG"/>
    <s v="VPBANK"/>
    <s v="SME Hoi so"/>
    <s v="Partnership - VPBank"/>
    <s v="CONG TY CO PHAN VAN TAI TRI DUNG"/>
    <x v="10"/>
    <x v="0"/>
  </r>
  <r>
    <x v="3"/>
    <s v="VPBFC/CCTG-16545/2024"/>
    <x v="14"/>
    <x v="69"/>
    <n v="50000000000"/>
    <n v="182"/>
    <n v="6.5000000000000002E-2"/>
    <s v="CONG TY TNHH MOT THANH VIEN KINH DO"/>
    <s v="VPBANK"/>
    <s v="SME Hoi so"/>
    <s v="Partnership - VPBank"/>
    <s v="CONG TY TNHH MOT THANH VIEN KINH DO"/>
    <x v="5"/>
    <x v="1"/>
  </r>
  <r>
    <x v="3"/>
    <s v="VPBFC/CCTG-16429/2023"/>
    <x v="38"/>
    <x v="114"/>
    <n v="1653000000"/>
    <n v="183"/>
    <n v="6.3E-2"/>
    <s v="CONG TY CO PHAN DAU TU THUONG MAI AN DAN HA NOI"/>
    <s v="VPBANK"/>
    <s v="SME Hoi so"/>
    <s v="Partnership - VPBank"/>
    <s v="CONG TY CO PHAN DAU TU THUONG MAI AN DAN HA NOI"/>
    <x v="10"/>
    <x v="0"/>
  </r>
  <r>
    <x v="3"/>
    <s v="VPBFC/CCTG-16425/2023"/>
    <x v="33"/>
    <x v="134"/>
    <n v="1442000000"/>
    <n v="185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557/2024"/>
    <x v="14"/>
    <x v="69"/>
    <n v="11920000000"/>
    <n v="182"/>
    <n v="6.5000000000000002E-2"/>
    <s v="CONG TY CO PHAN TAP DOAN DST VIET NAM"/>
    <s v="VPBANK"/>
    <s v="SME Dong Do"/>
    <s v="Partnership - VPBank"/>
    <s v="CONG TY CO PHAN TAP DOAN DST VIET NAM"/>
    <x v="5"/>
    <x v="1"/>
  </r>
  <r>
    <x v="3"/>
    <s v="VPBFC/CCTG-16346/2023"/>
    <x v="16"/>
    <x v="81"/>
    <n v="6950000000"/>
    <n v="183"/>
    <n v="6.3E-2"/>
    <s v="CONG TY CO PHAN AAFI GROUP"/>
    <s v="VPBANK"/>
    <s v="SME Cau Giay"/>
    <s v="Partnership - VPBank"/>
    <s v="CONG TY CO PHAN AAFI GROUP"/>
    <x v="10"/>
    <x v="0"/>
  </r>
  <r>
    <x v="3"/>
    <s v="VPBFC/CCTG-16408/2023"/>
    <x v="47"/>
    <x v="104"/>
    <n v="4500000000"/>
    <n v="183"/>
    <n v="6.3E-2"/>
    <s v="CONG TY CO PHAN VAN TAI TRI DUNG"/>
    <s v="VPBANK"/>
    <s v="SME Hoi so"/>
    <s v="Partnership - VPBank"/>
    <s v="CONG TY CO PHAN VAN TAI TRI DUNG"/>
    <x v="10"/>
    <x v="0"/>
  </r>
  <r>
    <x v="2"/>
    <s v="VPBFC/TGCKH-4314/2023"/>
    <x v="44"/>
    <x v="21"/>
    <n v="10000000000"/>
    <n v="32"/>
    <n v="4.7500000000000001E-2"/>
    <s v="CONG TY TNHH THINH KIEN"/>
    <s v="VPBANK"/>
    <s v="SME Hoi so"/>
    <s v="Partnership - VPBank"/>
    <s v="CONG TY TNHH THINH KIEN"/>
    <x v="1"/>
    <x v="0"/>
  </r>
  <r>
    <x v="2"/>
    <s v="VPBFC/TGCKH-4313/2023"/>
    <x v="44"/>
    <x v="21"/>
    <n v="5000000000"/>
    <n v="32"/>
    <n v="4.7500000000000001E-2"/>
    <s v="CONG TY TNHH THINH KIEN"/>
    <s v="VPBANK"/>
    <s v="SME Hoi so"/>
    <s v="Partnership - VPBank"/>
    <s v="CONG TY TNHH THINH KIEN"/>
    <x v="1"/>
    <x v="0"/>
  </r>
  <r>
    <x v="3"/>
    <s v="VPBFC/CCTG-16554/2024"/>
    <x v="14"/>
    <x v="69"/>
    <n v="38900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555/2024"/>
    <x v="14"/>
    <x v="69"/>
    <n v="77896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517/2024"/>
    <x v="35"/>
    <x v="168"/>
    <n v="2000000000"/>
    <n v="182"/>
    <n v="6.5000000000000002E-2"/>
    <s v="CONG TY TNHH MOT THANH VIEN DICH VU DIA OC A.C.B"/>
    <s v="VPBANK"/>
    <s v="SME Ben Thanh"/>
    <s v="Partnership - VPBank"/>
    <s v="CONG TY TNHH MOT THANH VIEN DICH VU DIA OC A.C.B"/>
    <x v="5"/>
    <x v="1"/>
  </r>
  <r>
    <x v="3"/>
    <s v="VPBFC/CCTG-16516/2024"/>
    <x v="35"/>
    <x v="168"/>
    <n v="2000000000"/>
    <n v="182"/>
    <n v="6.5000000000000002E-2"/>
    <s v="CONG TY TNHH MOT THANH VIEN DICH VU DIA OC A.C.B"/>
    <s v="VPBANK"/>
    <s v="SME Ben Thanh"/>
    <s v="Partnership - VPBank"/>
    <s v="CONG TY TNHH MOT THANH VIEN DICH VU DIA OC A.C.B"/>
    <x v="5"/>
    <x v="1"/>
  </r>
  <r>
    <x v="3"/>
    <s v="VPBFC/CCTG-16549/2024"/>
    <x v="14"/>
    <x v="69"/>
    <n v="38800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451/2023"/>
    <x v="42"/>
    <x v="70"/>
    <n v="442000000"/>
    <n v="185"/>
    <n v="6.3E-2"/>
    <s v="CONG TY TRACH NHIEM HUU HAN TOAN THANG"/>
    <s v="VPBANK"/>
    <s v="SME Hai Duong"/>
    <s v="Partnership - VPBank"/>
    <s v="CONG TY TRACH NHIEM HUU HAN TOAN THANG"/>
    <x v="5"/>
    <x v="0"/>
  </r>
  <r>
    <x v="3"/>
    <s v="VPBFC/CCTG-16551/2024"/>
    <x v="14"/>
    <x v="69"/>
    <n v="57094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437/2023"/>
    <x v="38"/>
    <x v="114"/>
    <n v="1596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464/2024"/>
    <x v="238"/>
    <x v="163"/>
    <n v="50000000000"/>
    <n v="182"/>
    <n v="6.5000000000000002E-2"/>
    <s v="CONG TY CO PHAN QUAN LY QUY THIEN VIET"/>
    <s v="FE CREDIT"/>
    <s v="FE CREDIT - NBFI"/>
    <s v="Local FI team"/>
    <s v="CONG TY CO PHAN QUAN LY QUY THIEN VIET"/>
    <x v="5"/>
    <x v="1"/>
  </r>
  <r>
    <x v="2"/>
    <s v="VPBFC/TGCKH-4302/2023"/>
    <x v="47"/>
    <x v="104"/>
    <n v="22413150685"/>
    <n v="183"/>
    <n v="6.3E-2"/>
    <s v="CONG TY CO PHAN TAP DOAN VITTO"/>
    <s v="VPBANK"/>
    <s v="SME Hoi so"/>
    <s v="Partnership - VPBank"/>
    <s v="CONG TY CO PHAN TAP DOAN VITTO"/>
    <x v="10"/>
    <x v="0"/>
  </r>
  <r>
    <x v="3"/>
    <s v="VPBFC/CCTG-16422/2023"/>
    <x v="33"/>
    <x v="134"/>
    <n v="21620000000"/>
    <n v="185"/>
    <n v="6.3E-2"/>
    <s v="CONG TY CO PHAN DAU TU VA THUONG MAI DICH VU VIET MINH AN"/>
    <s v="VPBANK"/>
    <s v="SME Hong Ha"/>
    <s v="Partnership - VPBank"/>
    <s v="CONG TY CO PHAN DAU TU VA THUONG MAI DICH VU VIET MINH AN"/>
    <x v="10"/>
    <x v="0"/>
  </r>
  <r>
    <x v="3"/>
    <s v="VPBFC/CCTG-16431/2023"/>
    <x v="38"/>
    <x v="114"/>
    <n v="335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432/2023"/>
    <x v="38"/>
    <x v="114"/>
    <n v="205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377/2023"/>
    <x v="49"/>
    <x v="128"/>
    <n v="484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550/2024"/>
    <x v="14"/>
    <x v="69"/>
    <n v="18935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433/2023"/>
    <x v="38"/>
    <x v="114"/>
    <n v="789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540/2024"/>
    <x v="14"/>
    <x v="69"/>
    <n v="7000000000"/>
    <n v="182"/>
    <n v="6.5000000000000002E-2"/>
    <s v="CONG TY CO PHAN DUOC - THIET BI Y TE DA NANG"/>
    <s v="VPBANK"/>
    <s v="SME Hoi so"/>
    <s v="Partnership - VPBank"/>
    <s v="CONG TY CO PHAN DUOC - THIET BI Y TE DA NANG"/>
    <x v="5"/>
    <x v="1"/>
  </r>
  <r>
    <x v="3"/>
    <s v="VPBFC/CCTG-16539/2024"/>
    <x v="14"/>
    <x v="69"/>
    <n v="5000000000"/>
    <n v="182"/>
    <n v="6.5000000000000002E-2"/>
    <s v="CONG TY CO PHAN DUOC - THIET BI Y TE DA NANG"/>
    <s v="VPBANK"/>
    <s v="SME Hoi so"/>
    <s v="Partnership - VPBank"/>
    <s v="CONG TY CO PHAN DUOC - THIET BI Y TE DA NANG"/>
    <x v="5"/>
    <x v="1"/>
  </r>
  <r>
    <x v="3"/>
    <s v="VPBFC/CCTG-16329/2023"/>
    <x v="29"/>
    <x v="164"/>
    <n v="15000000000"/>
    <n v="182"/>
    <n v="6.3E-2"/>
    <s v="CONG TY CO PHAN CONG NGHIEP A MY"/>
    <s v="VPBANK"/>
    <s v="SME Van Quan"/>
    <s v="Partnership - VPBank"/>
    <s v="CONG TY CO PHAN CONG NGHIEP A MY"/>
    <x v="8"/>
    <x v="0"/>
  </r>
  <r>
    <x v="3"/>
    <s v="VPBFC/CCTG-16434/2023"/>
    <x v="38"/>
    <x v="114"/>
    <n v="15040000000"/>
    <n v="183"/>
    <n v="6.3E-2"/>
    <s v="CONG TY TNHH THEP CUONG PHAT DST"/>
    <s v="VPBANK"/>
    <s v="SME Dong Do"/>
    <s v="Partnership - VPBank"/>
    <s v="CONG TY TNHH THEP CUONG PHAT DST"/>
    <x v="10"/>
    <x v="0"/>
  </r>
  <r>
    <x v="3"/>
    <s v="VPBFC/CCTG-16378/2023"/>
    <x v="49"/>
    <x v="128"/>
    <n v="24500000000"/>
    <n v="183"/>
    <n v="6.3E-2"/>
    <s v="CONG TY TNHH DAU TU VA DICH VU CONG NGHE GIA KHANG"/>
    <s v="VPBANK"/>
    <s v="SME Hong Ha"/>
    <s v="Partnership - VPBank"/>
    <s v="CONG TY TNHH DAU TU VA DICH VU CONG NGHE GIA KHANG"/>
    <x v="10"/>
    <x v="0"/>
  </r>
  <r>
    <x v="3"/>
    <s v="VPBFC/CCTG-16328/2023"/>
    <x v="29"/>
    <x v="164"/>
    <n v="3500000000"/>
    <n v="182"/>
    <n v="6.3E-2"/>
    <s v="CONG TY CO PHAN ONE-ONE MIEN TRUNG"/>
    <s v="VPBANK"/>
    <s v="SME Hoi so"/>
    <s v="Partnership - VPBank"/>
    <s v="CONG TY CO PHAN ONE-ONE MIEN TRUNG"/>
    <x v="8"/>
    <x v="0"/>
  </r>
  <r>
    <x v="2"/>
    <s v="VPBFC/TGCKH-4311/2023"/>
    <x v="44"/>
    <x v="161"/>
    <n v="6700000000"/>
    <n v="183"/>
    <n v="6.3E-2"/>
    <s v="CONG TY TNHH PHUC VIEN XUAN"/>
    <s v="VPBANK"/>
    <s v="SME Hoi so"/>
    <s v="Partnership - VPBank"/>
    <s v="CONG TY TNHH PHUC VIEN XUAN"/>
    <x v="10"/>
    <x v="0"/>
  </r>
  <r>
    <x v="3"/>
    <s v="VPBFC/CCTG-16519/2024"/>
    <x v="35"/>
    <x v="168"/>
    <n v="2200000000"/>
    <n v="182"/>
    <n v="6.5000000000000002E-2"/>
    <s v="CONG TY TNHH THE HE MOI VINH PHUC"/>
    <s v="VPBANK"/>
    <s v="SME Hoi so"/>
    <s v="Partnership - VPBank"/>
    <s v="CONG TY TNHH THE HE MOI VINH PHUC"/>
    <x v="5"/>
    <x v="1"/>
  </r>
  <r>
    <x v="3"/>
    <s v="VPBFC/CCTG-16520/2024"/>
    <x v="35"/>
    <x v="168"/>
    <n v="3638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342/2023"/>
    <x v="16"/>
    <x v="81"/>
    <n v="10785000000"/>
    <n v="183"/>
    <n v="6.3E-2"/>
    <s v="CONG TY TNHH KATE VIET NAM"/>
    <s v="VPBANK"/>
    <s v="SME Hoi so"/>
    <s v="Partnership - VPBank"/>
    <s v="CONG TY TNHH KATE VIET NAM"/>
    <x v="10"/>
    <x v="0"/>
  </r>
  <r>
    <x v="3"/>
    <s v="VPBFC/CCTG-16336/2023"/>
    <x v="28"/>
    <x v="102"/>
    <n v="25000000000"/>
    <n v="185"/>
    <n v="6.3E-2"/>
    <s v="CONG TY CO PHAN SONG DA 505"/>
    <s v="VPBANK"/>
    <s v="SME Hoi so"/>
    <s v="Partnership - VPBank"/>
    <s v="CONG TY CO PHAN SONG DA 505"/>
    <x v="10"/>
    <x v="0"/>
  </r>
  <r>
    <x v="3"/>
    <s v="VPBFC/CCTG-16337/2023"/>
    <x v="28"/>
    <x v="93"/>
    <n v="20000000000"/>
    <n v="62"/>
    <n v="4.7500000000000001E-2"/>
    <s v="CONG TY CO PHAN SONG DA 505"/>
    <s v="VPBANK"/>
    <s v="SME Hoi so"/>
    <s v="Partnership - VPBank"/>
    <s v="CONG TY CO PHAN SONG DA 505"/>
    <x v="0"/>
    <x v="0"/>
  </r>
  <r>
    <x v="3"/>
    <s v="VPBFC/CCTG-16515/2024"/>
    <x v="35"/>
    <x v="168"/>
    <n v="5300000000"/>
    <n v="182"/>
    <n v="6.5000000000000002E-2"/>
    <s v="QUY DAU TU TRAI PHIEU FIDES VN"/>
    <s v="FE CREDIT"/>
    <s v="FE CREDIT - MMFI"/>
    <s v="Local FI team"/>
    <s v="QUY DAU TU TRAI PHIEU FIDES VN"/>
    <x v="5"/>
    <x v="1"/>
  </r>
  <r>
    <x v="3"/>
    <s v="VPBFC/CCTG-16381/2023"/>
    <x v="49"/>
    <x v="128"/>
    <n v="290000000"/>
    <n v="183"/>
    <n v="6.3E-2"/>
    <s v="CONG TY TNHH DAU TU VA THUONG MAI DUY THANH"/>
    <s v="VPBANK"/>
    <s v="SME Hong Ha"/>
    <s v="Partnership - VPBank"/>
    <s v="CONG TY TNHH DAU TU VA THUONG MAI DUY THANH"/>
    <x v="10"/>
    <x v="0"/>
  </r>
  <r>
    <x v="3"/>
    <s v="VPBFC/CCTG-16375/2023"/>
    <x v="49"/>
    <x v="128"/>
    <n v="13000000000"/>
    <n v="183"/>
    <n v="6.3E-2"/>
    <s v="CONG TY TNHH DAU TU VA THUONG MAI KY THUAT MILAN"/>
    <s v="VPBANK"/>
    <s v="SME Hong Ha"/>
    <s v="Partnership - VPBank"/>
    <s v="CONG TY TNHH DAU TU VA THUONG MAI KY THUAT MILAN"/>
    <x v="10"/>
    <x v="0"/>
  </r>
  <r>
    <x v="3"/>
    <s v="VPBFC/CCTG-16556/2024"/>
    <x v="14"/>
    <x v="69"/>
    <n v="560000000"/>
    <n v="182"/>
    <n v="6.5000000000000002E-2"/>
    <s v="CONG TY TRACH NHIEM HUU HAN TOAN THANG"/>
    <s v="VPBANK"/>
    <s v="SME Hai Duong"/>
    <s v="Partnership - VPBank"/>
    <s v="CONG TY TRACH NHIEM HUU HAN TOAN THANG"/>
    <x v="5"/>
    <x v="1"/>
  </r>
  <r>
    <x v="3"/>
    <s v="VPBFC/CCTG-16552/2024"/>
    <x v="14"/>
    <x v="69"/>
    <n v="56952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521/2024"/>
    <x v="35"/>
    <x v="169"/>
    <n v="4975000000"/>
    <n v="274"/>
    <n v="6.6000000000000003E-2"/>
    <s v="CONG TY TNHH THEP CUONG PHAT DST"/>
    <s v="VPBANK"/>
    <s v="SME Dong Do"/>
    <s v="Partnership - VPBank"/>
    <s v="CONG TY TNHH THEP CUONG PHAT DST"/>
    <x v="9"/>
    <x v="1"/>
  </r>
  <r>
    <x v="3"/>
    <s v="VPBFC/CCTG-16522/2024"/>
    <x v="35"/>
    <x v="168"/>
    <n v="4770000000"/>
    <n v="182"/>
    <n v="6.5000000000000002E-2"/>
    <s v="CONG TY TNHH THEP CUONG PHAT DST"/>
    <s v="VPBANK"/>
    <s v="SME Dong Do"/>
    <s v="Partnership - VPBank"/>
    <s v="CONG TY TNHH THEP CUONG PHAT DST"/>
    <x v="5"/>
    <x v="1"/>
  </r>
  <r>
    <x v="3"/>
    <s v="VPBFC/CCTG-16276/2023"/>
    <x v="243"/>
    <x v="87"/>
    <n v="3000000000"/>
    <n v="183"/>
    <n v="6.5000000000000002E-2"/>
    <s v="CHI NHANH CONG TY CO PHAN SAN XUAT KINH DOANH HANG XUAT KHAU TAN BINH - TRUNG TAM TIEC CUOI HOI NGHI MELISA CENTER"/>
    <s v="VPBANK"/>
    <s v="SME Ben Thanh"/>
    <s v="Partnership - VPBank"/>
    <s v="CHI NHANH CONG TY CO PHAN SAN XUAT KINH DOANH HANG XUAT KHAU TAN BINH - TRUNG TAM TIEC CUOI HOI NGHI MELISA CENTER"/>
    <x v="2"/>
    <x v="0"/>
  </r>
  <r>
    <x v="3"/>
    <s v="VPBFC/CCTG-16049/2023"/>
    <x v="222"/>
    <x v="47"/>
    <n v="1100000000"/>
    <n v="368"/>
    <n v="9.5000000000000001E-2"/>
    <s v="CONG TY TNHH NHUA H&amp;D"/>
    <s v="VPBANK"/>
    <s v="SME Hai Phong"/>
    <s v="Partnership - VPBank"/>
    <s v="CONG TY TNHH NHUA H&amp;D"/>
    <x v="4"/>
    <x v="0"/>
  </r>
  <r>
    <x v="3"/>
    <s v="VPBFC/CCTG-15985/2023"/>
    <x v="222"/>
    <x v="119"/>
    <n v="100000000000"/>
    <n v="358"/>
    <n v="0.10249999999999999"/>
    <s v="NGAN HANG TMCP VIET A"/>
    <s v="FE CREDIT"/>
    <s v="FE CREDIT - MMFI"/>
    <s v="Local FI team"/>
    <s v="NGAN HANG TMCP VIET A"/>
    <x v="5"/>
    <x v="0"/>
  </r>
  <r>
    <x v="3"/>
    <s v="VPBFC/CCTG-16226/2023"/>
    <x v="212"/>
    <x v="86"/>
    <n v="1689000000"/>
    <n v="184"/>
    <n v="7.4999999999999997E-2"/>
    <s v="CONG TY CO PHAN THIEN HA KAMEDA"/>
    <s v="FE CREDIT"/>
    <s v="FE CREDIT - RM NORTH"/>
    <s v="Corporate team"/>
    <s v="CONG TY CO PHAN THIEN HA KAMEDA"/>
    <x v="0"/>
    <x v="0"/>
  </r>
  <r>
    <x v="3"/>
    <s v="VPBFC/CCTG-16275/2023"/>
    <x v="243"/>
    <x v="87"/>
    <n v="6000000000"/>
    <n v="183"/>
    <n v="6.5000000000000002E-2"/>
    <s v="CONG TY CO PHAN DUOC - THIET BI Y TE DA NANG"/>
    <s v="VPBANK"/>
    <s v="SME Hoi so"/>
    <s v="Partnership - VPBank"/>
    <s v="CONG TY CO PHAN DUOC - THIET BI Y TE DA NANG"/>
    <x v="2"/>
    <x v="0"/>
  </r>
  <r>
    <x v="3"/>
    <s v="VPBFC/CCTG-16235/2023"/>
    <x v="244"/>
    <x v="99"/>
    <n v="2210000000"/>
    <n v="184"/>
    <n v="7.4999999999999997E-2"/>
    <s v="CONG TY CO PHAN TAP DOAN DST VIET NAM"/>
    <s v="VPBANK"/>
    <s v="SME Dong Do"/>
    <s v="Partnership - VPBank"/>
    <s v="CONG TY CO PHAN TAP DOAN DST VIET NAM"/>
    <x v="0"/>
    <x v="0"/>
  </r>
  <r>
    <x v="3"/>
    <s v="VPBFC/CCTG-16227/2023"/>
    <x v="212"/>
    <x v="86"/>
    <n v="1800000000"/>
    <n v="184"/>
    <n v="7.4999999999999997E-2"/>
    <s v="CONG TY CO PHAN CONG NGHE VIET AN"/>
    <s v="FE CREDIT"/>
    <s v="FE CREDIT - RM SOUTH"/>
    <s v="Corporate team"/>
    <s v="CONG TY CO PHAN CONG NGHE VIET AN"/>
    <x v="0"/>
    <x v="0"/>
  </r>
  <r>
    <x v="2"/>
    <s v="VPBFC/TGCKH-4265/2023"/>
    <x v="222"/>
    <x v="5"/>
    <n v="409000000"/>
    <n v="186"/>
    <n v="0.09"/>
    <s v="CONG TY TNHH NGUYEN QUANG SAI GON OTO"/>
    <s v="FE CREDIT"/>
    <s v="FE CREDIT - RM SOUTH"/>
    <s v="Corporate team"/>
    <s v="CONG TY TNHH NGUYEN QUANG SAI GON OTO"/>
    <x v="0"/>
    <x v="0"/>
  </r>
  <r>
    <x v="3"/>
    <s v="VPBFC/CCTG-16048/2023"/>
    <x v="222"/>
    <x v="5"/>
    <n v="3862000000"/>
    <n v="186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047/2023"/>
    <x v="222"/>
    <x v="111"/>
    <n v="1320000000"/>
    <n v="236"/>
    <n v="0.09"/>
    <s v="CONG TY TNHH XUAT NHAP KHAU THEP BAC NAM"/>
    <s v="VPBANK"/>
    <s v="SME Ha Nam"/>
    <s v="Partnership - VPBank"/>
    <s v="CONG TY TNHH XUAT NHAP KHAU THEP BAC NAM"/>
    <x v="3"/>
    <x v="0"/>
  </r>
  <r>
    <x v="3"/>
    <s v="VPBFC/CCTG-16026/2023"/>
    <x v="222"/>
    <x v="5"/>
    <n v="19570000000"/>
    <n v="186"/>
    <n v="0.09"/>
    <s v="CONG TY CO PHAN DAU TU THUONG MAI DICH VU NTT VIET NAM"/>
    <s v="VPBANK"/>
    <s v="CMB MIEN BAC"/>
    <s v="Partnership - VPBank"/>
    <s v="CONG TY CO PHAN DAU TU THUONG MAI DICH VU NTT VIET NAM"/>
    <x v="0"/>
    <x v="0"/>
  </r>
  <r>
    <x v="3"/>
    <s v="VPBFC/CCTG-16225/2023"/>
    <x v="212"/>
    <x v="86"/>
    <n v="2847000000"/>
    <n v="184"/>
    <n v="7.4999999999999997E-2"/>
    <s v="CONG TY CO PHAN ZESE VIET NAM"/>
    <s v="FE CREDIT"/>
    <s v="FE CREDIT - RM NORTH"/>
    <s v="Corporate team"/>
    <s v="CONG TY CO PHAN ZESE VIET NAM"/>
    <x v="0"/>
    <x v="0"/>
  </r>
  <r>
    <x v="3"/>
    <s v="VPBFC/CCTG-16220/2023"/>
    <x v="212"/>
    <x v="170"/>
    <n v="19473000000"/>
    <n v="366"/>
    <n v="0.08"/>
    <s v="CONG TY TNHH DAU TU VA DICH VU CONG NGHE MINH THANH"/>
    <s v="VPBANK"/>
    <s v="SME Hoi so"/>
    <s v="Partnership - VPBank"/>
    <s v="CONG TY TNHH DAU TU VA DICH VU CONG NGHE MINH THANH"/>
    <x v="4"/>
    <x v="0"/>
  </r>
  <r>
    <x v="3"/>
    <s v="VPBFC/CCTG-16045/2023"/>
    <x v="222"/>
    <x v="47"/>
    <n v="7155000000"/>
    <n v="368"/>
    <n v="9.5000000000000001E-2"/>
    <s v="CONG TY TNHH DAU TU THUONG MAI VA DICH VU TRAN LE"/>
    <s v="VPBANK"/>
    <s v="SME Hoi so"/>
    <s v="Partnership - VPBank"/>
    <s v="CONG TY TNHH DAU TU THUONG MAI VA DICH VU TRAN LE"/>
    <x v="4"/>
    <x v="0"/>
  </r>
  <r>
    <x v="3"/>
    <s v="VPBFC/CCTG-16232/2023"/>
    <x v="244"/>
    <x v="99"/>
    <n v="3160000000"/>
    <n v="184"/>
    <n v="7.4999999999999997E-2"/>
    <s v="CONG TY TNHH THEP CUONG PHAT DST"/>
    <s v="VPBANK"/>
    <s v="SME Dong Do"/>
    <s v="Partnership - VPBank"/>
    <s v="CONG TY TNHH THEP CUONG PHAT DST"/>
    <x v="0"/>
    <x v="0"/>
  </r>
  <r>
    <x v="3"/>
    <s v="VPBFC/CCTG-16044/2023"/>
    <x v="222"/>
    <x v="5"/>
    <n v="20000000000"/>
    <n v="186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6221/2023"/>
    <x v="212"/>
    <x v="86"/>
    <n v="2700000000"/>
    <n v="184"/>
    <n v="7.3899999999999993E-2"/>
    <s v="CONG TY CO PHAN KIM KHI QUOC TE VIET NHAT"/>
    <s v="VPBANK"/>
    <s v="SME Van Quan"/>
    <s v="Partnership - VPBank"/>
    <s v="CONG TY CO PHAN KIM KHI QUOC TE VIET NHAT"/>
    <x v="0"/>
    <x v="0"/>
  </r>
  <r>
    <x v="3"/>
    <s v="VPBFC/CCTG-16229/2023"/>
    <x v="244"/>
    <x v="99"/>
    <n v="5665000000"/>
    <n v="184"/>
    <n v="7.4999999999999997E-2"/>
    <s v="CONG TY TNHH THEP CUONG PHAT DST"/>
    <s v="VPBANK"/>
    <s v="SME Dong Do"/>
    <s v="Partnership - VPBank"/>
    <s v="CONG TY TNHH THEP CUONG PHAT DST"/>
    <x v="0"/>
    <x v="0"/>
  </r>
  <r>
    <x v="3"/>
    <s v="VPBFC/CCTG-16222/2023"/>
    <x v="212"/>
    <x v="170"/>
    <n v="3500000000"/>
    <n v="366"/>
    <n v="0.08"/>
    <s v="CONG TY TNHH MOT THANH VIEN VPID HA NAM"/>
    <s v="FE CREDIT"/>
    <s v="FE CREDIT - RM NORTH"/>
    <s v="Corporate team"/>
    <s v="CONG TY TNHH MOT THANH VIEN VPID HA NAM"/>
    <x v="4"/>
    <x v="0"/>
  </r>
  <r>
    <x v="3"/>
    <s v="VPBFC/CCTG-16028/2023"/>
    <x v="222"/>
    <x v="5"/>
    <n v="19579000000"/>
    <n v="186"/>
    <n v="0.09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6228/2023"/>
    <x v="212"/>
    <x v="86"/>
    <n v="332000000"/>
    <n v="184"/>
    <n v="7.4999999999999997E-2"/>
    <s v="CONG TY TNHH RUBIK TOP"/>
    <s v="FE CREDIT"/>
    <s v="FE CREDIT - RM SOUTH"/>
    <s v="Corporate team"/>
    <s v="CONG TY TNHH RUBIK TOP"/>
    <x v="0"/>
    <x v="0"/>
  </r>
  <r>
    <x v="3"/>
    <s v="VPBFC/CCTG-16029/2023"/>
    <x v="222"/>
    <x v="5"/>
    <n v="19573000000"/>
    <n v="186"/>
    <n v="0.09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025/2023"/>
    <x v="222"/>
    <x v="5"/>
    <n v="19575000000"/>
    <n v="186"/>
    <n v="0.09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041/2023"/>
    <x v="222"/>
    <x v="5"/>
    <n v="5000000000"/>
    <n v="186"/>
    <n v="0.09"/>
    <s v="CONG TY CO PHAN HANEL"/>
    <s v="FE CREDIT"/>
    <s v="FE CREDIT - RM NORTH"/>
    <s v="Corporate team"/>
    <s v="CONG TY CO PHAN HANEL"/>
    <x v="0"/>
    <x v="0"/>
  </r>
  <r>
    <x v="3"/>
    <s v="VPBFC/CCTG-16233/2023"/>
    <x v="244"/>
    <x v="99"/>
    <n v="3700000000"/>
    <n v="184"/>
    <n v="7.4999999999999997E-2"/>
    <s v="CONG TY CO PHAN TRUYEN THONG VA CONG NGHE BLUELINK"/>
    <s v="FE CREDIT"/>
    <s v="FE CREDIT - RM NORTH"/>
    <s v="Corporate team"/>
    <s v="CONG TY CO PHAN TRUYEN THONG VA CONG NGHE BLUELINK"/>
    <x v="0"/>
    <x v="0"/>
  </r>
  <r>
    <x v="3"/>
    <s v="VPBFC/CCTG-16230/2023"/>
    <x v="244"/>
    <x v="171"/>
    <n v="19436000000"/>
    <n v="366"/>
    <n v="0.08"/>
    <s v="CONG TY TNHH DAU TU THUONG MAI VA DICH VU TU QUYEN"/>
    <s v="VPBANK"/>
    <s v="SME Hoi so"/>
    <s v="Partnership - VPBank"/>
    <s v="CONG TY TNHH DAU TU THUONG MAI VA DICH VU TU QUYEN"/>
    <x v="4"/>
    <x v="0"/>
  </r>
  <r>
    <x v="3"/>
    <s v="VPBFC/CCTG-16234/2023"/>
    <x v="244"/>
    <x v="99"/>
    <n v="4000000000"/>
    <n v="184"/>
    <n v="7.4999999999999997E-2"/>
    <s v="CONG TY CO PHAN BE TONG HONG HA"/>
    <s v="FE CREDIT"/>
    <s v="FE CREDIT - RM SOUTH"/>
    <s v="Corporate team"/>
    <s v="CONG TY CO PHAN BE TONG HONG HA"/>
    <x v="0"/>
    <x v="0"/>
  </r>
  <r>
    <x v="3"/>
    <s v="VPBFC/CCTG-16231/2023"/>
    <x v="244"/>
    <x v="171"/>
    <n v="14283000000"/>
    <n v="366"/>
    <n v="0.08"/>
    <s v="CONG TY CO PHAN DAU TU VA THUONG MAI DICH VU VIET MINH AN"/>
    <s v="VPBANK"/>
    <s v="SME Hong Ha"/>
    <s v="Partnership - VPBank"/>
    <s v="CONG TY CO PHAN DAU TU VA THUONG MAI DICH VU VIET MINH AN"/>
    <x v="4"/>
    <x v="0"/>
  </r>
  <r>
    <x v="3"/>
    <s v="VPBFC/CCTG-16027/2023"/>
    <x v="222"/>
    <x v="5"/>
    <n v="19577000000"/>
    <n v="186"/>
    <n v="0.09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219/2023"/>
    <x v="212"/>
    <x v="170"/>
    <n v="14780000000"/>
    <n v="366"/>
    <n v="0.08"/>
    <s v="CONG TY TNHH DAU TU VA THUONG MAI DICH VU CTC HA NOI"/>
    <s v="VPBANK"/>
    <s v="SME Hong Ha"/>
    <s v="Partnership - VPBank"/>
    <s v="CONG TY TNHH DAU TU VA THUONG MAI DICH VU CTC HA NOI"/>
    <x v="4"/>
    <x v="0"/>
  </r>
  <r>
    <x v="3"/>
    <s v="VPBFC/CCTG-16223/2023"/>
    <x v="212"/>
    <x v="170"/>
    <n v="3500000000"/>
    <n v="366"/>
    <n v="0.08"/>
    <s v="CONG TY TNHH MOT THANH VIEN VPID HA NAM"/>
    <s v="FE CREDIT"/>
    <s v="FE CREDIT - RM NORTH"/>
    <s v="Corporate team"/>
    <s v="CONG TY TNHH MOT THANH VIEN VPID HA NAM"/>
    <x v="4"/>
    <x v="0"/>
  </r>
  <r>
    <x v="2"/>
    <s v="VPBFC/TGCKH-2363/2018"/>
    <x v="212"/>
    <x v="86"/>
    <n v="3000000000"/>
    <n v="184"/>
    <n v="7.3899999999999993E-2"/>
    <s v="CONG TY CO PHAN THEP POVINA"/>
    <s v="VPBANK"/>
    <s v="CMB Mien Nam"/>
    <s v="Partnership - VPBank"/>
    <s v="CONG TY TRACH NHIEM HUU HAN THEP POVINA"/>
    <x v="0"/>
    <x v="0"/>
  </r>
  <r>
    <x v="3"/>
    <s v="VPBFC/CCTG-16046/2023"/>
    <x v="222"/>
    <x v="47"/>
    <n v="8120000000"/>
    <n v="368"/>
    <n v="9.5000000000000001E-2"/>
    <s v="CONG TY TNHH KATE VIET NAM"/>
    <s v="VPBANK"/>
    <s v="SME Hoi so"/>
    <s v="Partnership - VPBank"/>
    <s v="CONG TY TNHH KATE VIET NAM"/>
    <x v="4"/>
    <x v="0"/>
  </r>
  <r>
    <x v="0"/>
    <s v="MM-20240419-1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2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3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4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5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6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7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8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9/HĐTG/VPB-VPBSMBCFC"/>
    <x v="245"/>
    <x v="48"/>
    <n v="400000000000"/>
    <n v="6"/>
    <n v="4.2799999999999998E-2"/>
    <s v="NGAN HANG TMCP VIET NAM THINH VUONG"/>
    <s v="FE CREDIT"/>
    <s v="FE CREDIT - MMFI"/>
    <s v="Local FI team"/>
    <m/>
    <x v="2"/>
    <x v="1"/>
  </r>
  <r>
    <x v="3"/>
    <s v="VPBFC/CCTG-16940/2024"/>
    <x v="246"/>
    <x v="172"/>
    <n v="26151000000"/>
    <n v="184"/>
    <n v="5.3999999999999999E-2"/>
    <s v="CONG TY TNHH MTV MINH KHANH HAI DUONG"/>
    <s v="VPBANK"/>
    <s v="SME Hoi so"/>
    <s v="Partnership - VPBank"/>
    <s v="CONG TY TNHH MTV MINH KHANH HAI DUONG"/>
    <x v="11"/>
    <x v="1"/>
  </r>
  <r>
    <x v="3"/>
    <s v="VPBFC/CCTG-16951/2024"/>
    <x v="247"/>
    <x v="61"/>
    <n v="10000000000"/>
    <n v="185"/>
    <n v="5.3999999999999999E-2"/>
    <s v="CONG TY CO PHAN CHE TAO BOM HAI DUONG"/>
    <s v="VPBANK"/>
    <s v="SME Hoi so"/>
    <s v="Partnership - VPBank"/>
    <s v="CONG TY CO PHAN CHE TAO BOM HAI DUONG"/>
    <x v="11"/>
    <x v="1"/>
  </r>
  <r>
    <x v="3"/>
    <s v="VPBFC/CCTG-16996/2024"/>
    <x v="245"/>
    <x v="173"/>
    <n v="20600000000"/>
    <n v="185"/>
    <n v="5.6000000000000001E-2"/>
    <s v="TONG CONG TY MAY 10 - CONG TY CO PHAN"/>
    <s v="VPBANK"/>
    <s v="SME Hoi so"/>
    <s v="Partnership - VPBank"/>
    <s v="TONG CONG TY MAY 10 - CONG TY CO PHAN"/>
    <x v="9"/>
    <x v="1"/>
  </r>
  <r>
    <x v="3"/>
    <s v="VPBFC/CCTG-16953/2024"/>
    <x v="247"/>
    <x v="61"/>
    <n v="1000000000"/>
    <n v="185"/>
    <n v="5.3999999999999999E-2"/>
    <s v="CONG TY CO PHAN GIAI PHAP THANH TOAN SO"/>
    <s v="VPBANK"/>
    <s v="SME Ben Thanh"/>
    <s v="Partnership - VPBank"/>
    <s v="CONG TY CO PHAN GIAI PHAP THANH TOAN SO"/>
    <x v="11"/>
    <x v="1"/>
  </r>
  <r>
    <x v="3"/>
    <s v="VPBFC/CCTG-16964/2024"/>
    <x v="248"/>
    <x v="174"/>
    <n v="832000000"/>
    <n v="183"/>
    <n v="5.3999999999999999E-2"/>
    <s v="CONG TY TRACH NHIEM HUU HAN TOAN THANG"/>
    <s v="VPBANK"/>
    <s v="SME Hai Duong"/>
    <s v="Partnership - VPBank"/>
    <s v="CONG TY TRACH NHIEM HUU HAN TOAN THANG"/>
    <x v="9"/>
    <x v="1"/>
  </r>
  <r>
    <x v="3"/>
    <s v="VPBFC/CCTG-16952/2024"/>
    <x v="248"/>
    <x v="175"/>
    <n v="1700000000"/>
    <n v="194"/>
    <n v="5.3999999999999999E-2"/>
    <s v="CONG TY CO PHAN XUAT NHAP KHAU TONG HOP I VIET NAM"/>
    <s v="VPBANK"/>
    <s v="SME Hoi so"/>
    <s v="Partnership - VPBank"/>
    <s v="CONG TY CO PHAN XUAT NHAP KHAU TONG HOP I VIET NAM"/>
    <x v="9"/>
    <x v="1"/>
  </r>
  <r>
    <x v="3"/>
    <s v="VPBFC/CCTG-16944/2024"/>
    <x v="249"/>
    <x v="176"/>
    <n v="5000000000"/>
    <n v="184"/>
    <n v="5.3999999999999999E-2"/>
    <s v="CONG TY TNHH THIET BI KHOA HOC KY THUAT TRUNG HAI"/>
    <s v="VPBANK"/>
    <s v="SME Ben Thanh"/>
    <s v="Partnership - VPBank"/>
    <s v="CONG TY TNHH THIET BI KHOA HOC KY THUAT TRUNG HAI"/>
    <x v="11"/>
    <x v="1"/>
  </r>
  <r>
    <x v="0"/>
    <s v="MM-20240314-1/HĐTG/VPB-VPBSMBCFC"/>
    <x v="250"/>
    <x v="65"/>
    <n v="500000000000"/>
    <n v="1"/>
    <n v="1.4200000000000001E-2"/>
    <s v="NGAN HANG TMCP VIET NAM THINH VUONG"/>
    <s v="FE CREDIT"/>
    <s v="FE CREDIT - MMFI"/>
    <s v="Local FI team"/>
    <m/>
    <x v="3"/>
    <x v="1"/>
  </r>
  <r>
    <x v="0"/>
    <s v="MM-20240314-2/HĐTG/VPB-VPBSMBCFC"/>
    <x v="250"/>
    <x v="65"/>
    <n v="500000000000"/>
    <n v="1"/>
    <n v="1.4200000000000001E-2"/>
    <s v="NGAN HANG TMCP VIET NAM THINH VUONG"/>
    <s v="FE CREDIT"/>
    <s v="FE CREDIT - MMFI"/>
    <s v="Local FI team"/>
    <m/>
    <x v="3"/>
    <x v="1"/>
  </r>
  <r>
    <x v="3"/>
    <s v="VPBFC/CCTG-16995/2024"/>
    <x v="245"/>
    <x v="173"/>
    <n v="1088000000"/>
    <n v="185"/>
    <n v="5.6000000000000001E-2"/>
    <s v="CONG TY TRACH NHIEM HUU HAN TOAN THANG"/>
    <s v="VPBANK"/>
    <s v="SME Hai Duong"/>
    <s v="Partnership - VPBank"/>
    <s v="CONG TY TRACH NHIEM HUU HAN TOAN THANG"/>
    <x v="9"/>
    <x v="1"/>
  </r>
  <r>
    <x v="0"/>
    <s v="MM-20240325-1/HĐTG/VPB-VPBSMBCFC"/>
    <x v="246"/>
    <x v="66"/>
    <n v="500000000000"/>
    <n v="4"/>
    <n v="7.1999999999999998E-3"/>
    <s v="NGAN HANG TMCP VIET NAM THINH VUONG"/>
    <s v="FE CREDIT"/>
    <s v="FE CREDIT - MMFI"/>
    <s v="Local FI team"/>
    <m/>
    <x v="3"/>
    <x v="1"/>
  </r>
  <r>
    <x v="0"/>
    <s v="MM-20240325-2/HĐTG/VPB-VPBSMBCFC"/>
    <x v="246"/>
    <x v="66"/>
    <n v="500000000000"/>
    <n v="4"/>
    <n v="7.1999999999999998E-3"/>
    <s v="NGAN HANG TMCP VIET NAM THINH VUONG"/>
    <s v="FE CREDIT"/>
    <s v="FE CREDIT - MMFI"/>
    <s v="Local FI team"/>
    <m/>
    <x v="3"/>
    <x v="1"/>
  </r>
  <r>
    <x v="0"/>
    <s v="MM-20240325-3/HĐTG/VPB-VPBSMBCFC"/>
    <x v="246"/>
    <x v="66"/>
    <n v="500000000000"/>
    <n v="4"/>
    <n v="7.1999999999999998E-3"/>
    <s v="NGAN HANG TMCP VIET NAM THINH VUONG"/>
    <s v="FE CREDIT"/>
    <s v="FE CREDIT - MMFI"/>
    <s v="Local FI team"/>
    <m/>
    <x v="3"/>
    <x v="1"/>
  </r>
  <r>
    <x v="0"/>
    <s v="MM-20240325-4/HĐTG/VPB-VPBSMBCFC"/>
    <x v="246"/>
    <x v="66"/>
    <n v="500000000000"/>
    <n v="4"/>
    <n v="7.1999999999999998E-3"/>
    <s v="NGAN HANG TMCP VIET NAM THINH VUONG"/>
    <s v="FE CREDIT"/>
    <s v="FE CREDIT - MMFI"/>
    <s v="Local FI team"/>
    <m/>
    <x v="3"/>
    <x v="1"/>
  </r>
  <r>
    <x v="0"/>
    <s v="MM-20240325-5/HĐTG/VPB-VPBSMBCFC"/>
    <x v="246"/>
    <x v="66"/>
    <n v="500000000000"/>
    <n v="4"/>
    <n v="7.1999999999999998E-3"/>
    <s v="NGAN HANG TMCP VIET NAM THINH VUONG"/>
    <s v="FE CREDIT"/>
    <s v="FE CREDIT - MMFI"/>
    <s v="Local FI team"/>
    <m/>
    <x v="3"/>
    <x v="1"/>
  </r>
  <r>
    <x v="0"/>
    <s v="MM-20240325-6/HĐTG/VPB-VPBSMBCFC"/>
    <x v="246"/>
    <x v="66"/>
    <n v="300000000000"/>
    <n v="4"/>
    <n v="7.1999999999999998E-3"/>
    <s v="NGAN HANG TMCP VIET NAM THINH VUONG"/>
    <s v="FE CREDIT"/>
    <s v="FE CREDIT - MMFI"/>
    <s v="Local FI team"/>
    <m/>
    <x v="3"/>
    <x v="1"/>
  </r>
  <r>
    <x v="3"/>
    <s v="VPBFC/CCTG-16974/2024"/>
    <x v="251"/>
    <x v="177"/>
    <n v="10080000000"/>
    <n v="183"/>
    <n v="5.2999999999999999E-2"/>
    <s v="CONG TY TNHH THEP CUONG PHAT DST"/>
    <s v="VPBANK"/>
    <s v="SME Dong Do"/>
    <s v="Partnership - VPBank"/>
    <s v="CONG TY TNHH THEP CUONG PHAT DST"/>
    <x v="9"/>
    <x v="1"/>
  </r>
  <r>
    <x v="0"/>
    <s v="MM-20240403-1/HĐTG/VPB-VPBSMBCFC"/>
    <x v="248"/>
    <x v="96"/>
    <n v="500000000000"/>
    <n v="6"/>
    <n v="5.2299999999999999E-2"/>
    <s v="NGAN HANG TMCP VIET NAM THINH VUONG"/>
    <s v="FE CREDIT"/>
    <s v="FE CREDIT - MMFI"/>
    <s v="Local FI team"/>
    <m/>
    <x v="2"/>
    <x v="1"/>
  </r>
  <r>
    <x v="0"/>
    <s v="MM-20240403-2/HĐTG/VPB-VPBSMBCFC"/>
    <x v="248"/>
    <x v="96"/>
    <n v="500000000000"/>
    <n v="6"/>
    <n v="5.2299999999999999E-2"/>
    <s v="NGAN HANG TMCP VIET NAM THINH VUONG"/>
    <s v="FE CREDIT"/>
    <s v="FE CREDIT - MMFI"/>
    <s v="Local FI team"/>
    <m/>
    <x v="2"/>
    <x v="1"/>
  </r>
  <r>
    <x v="0"/>
    <s v="MM-20240403-3/HĐTG/VPB-VPBSMBCFC"/>
    <x v="248"/>
    <x v="96"/>
    <n v="500000000000"/>
    <n v="6"/>
    <n v="5.2299999999999999E-2"/>
    <s v="NGAN HANG TMCP VIET NAM THINH VUONG"/>
    <s v="FE CREDIT"/>
    <s v="FE CREDIT - MMFI"/>
    <s v="Local FI team"/>
    <m/>
    <x v="2"/>
    <x v="1"/>
  </r>
  <r>
    <x v="0"/>
    <s v="MM-20240403-4/HĐTG/VPB-VPBSMBCFC"/>
    <x v="248"/>
    <x v="96"/>
    <n v="200000000000"/>
    <n v="6"/>
    <n v="5.2299999999999999E-2"/>
    <s v="NGAN HANG TMCP VIET NAM THINH VUONG"/>
    <s v="FE CREDIT"/>
    <s v="FE CREDIT - MMFI"/>
    <s v="Local FI team"/>
    <m/>
    <x v="2"/>
    <x v="1"/>
  </r>
  <r>
    <x v="3"/>
    <s v="VPBFC/CCTG-16973/2024"/>
    <x v="251"/>
    <x v="177"/>
    <n v="5000000000"/>
    <n v="183"/>
    <n v="5.2999999999999999E-2"/>
    <s v="CONG TY TNHH THEP CUONG PHAT DST"/>
    <s v="VPBANK"/>
    <s v="SME Dong Do"/>
    <s v="Partnership - VPBank"/>
    <s v="CONG TY TNHH THEP CUONG PHAT DST"/>
    <x v="9"/>
    <x v="1"/>
  </r>
  <r>
    <x v="3"/>
    <s v="VPBFC/CCTG-16939/2024"/>
    <x v="246"/>
    <x v="172"/>
    <n v="470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6972/2024"/>
    <x v="252"/>
    <x v="75"/>
    <n v="3500000000"/>
    <n v="30"/>
    <n v="3.1E-2"/>
    <s v="CONG TY TNHH SAN XUAT VA XUAT KHAU NONG SAN DA KAO"/>
    <s v="VPBANK"/>
    <s v="SME Ben Thanh"/>
    <s v="Partnership - VPBank"/>
    <s v="CONG TY TNHH SAN XUAT VA XUAT KHAU NONG SAN DA KAO"/>
    <x v="8"/>
    <x v="1"/>
  </r>
  <r>
    <x v="3"/>
    <s v="VPBFC/CCTG-16955/2024"/>
    <x v="247"/>
    <x v="61"/>
    <n v="5000000000"/>
    <n v="185"/>
    <n v="5.3999999999999999E-2"/>
    <s v="CONG TY TNHH NONG SAN NGO HOANG THU"/>
    <s v="VPBANK"/>
    <s v="SME Ben Thanh"/>
    <s v="Partnership - VPBank"/>
    <s v="CONG TY TNHH NONG SAN NGO HOANG THU"/>
    <x v="11"/>
    <x v="1"/>
  </r>
  <r>
    <x v="3"/>
    <s v="VPBFC/CCTG-16924/2024"/>
    <x v="250"/>
    <x v="67"/>
    <n v="353000000"/>
    <n v="186"/>
    <n v="5.3999999999999999E-2"/>
    <s v="CONG TY TRACH NHIEM HUU HAN TOAN THANG"/>
    <s v="VPBANK"/>
    <s v="SME Hai Duong"/>
    <s v="Partnership - VPBank"/>
    <s v="CONG TY TRACH NHIEM HUU HAN TOAN THANG"/>
    <x v="11"/>
    <x v="1"/>
  </r>
  <r>
    <x v="0"/>
    <s v="29032024/VND/VPBSMBCFC-EVNFC"/>
    <x v="247"/>
    <x v="88"/>
    <n v="150000000000"/>
    <n v="3"/>
    <n v="3.1E-2"/>
    <s v="CONG TY TAI CHINH CO PHAN DIEN LUC"/>
    <s v="FE CREDIT"/>
    <s v="FE CREDIT - MMFI"/>
    <s v="Local FI team"/>
    <m/>
    <x v="2"/>
    <x v="1"/>
  </r>
  <r>
    <x v="0"/>
    <s v="MM-20240328-1/HĐTG/VPB-VPBSMBCFC"/>
    <x v="253"/>
    <x v="85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8-2/HĐTG/VPB-VPBSMBCFC"/>
    <x v="253"/>
    <x v="85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8-3/HĐTG/VPB-VPBSMBCFC"/>
    <x v="253"/>
    <x v="85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8-4/HĐTG/VPB-VPBSMBCFC"/>
    <x v="253"/>
    <x v="85"/>
    <n v="500000000000"/>
    <n v="6"/>
    <n v="7.4999999999999997E-3"/>
    <s v="NGAN HANG TMCP VIET NAM THINH VUONG"/>
    <s v="FE CREDIT"/>
    <s v="FE CREDIT - MMFI"/>
    <s v="Local FI team"/>
    <m/>
    <x v="2"/>
    <x v="1"/>
  </r>
  <r>
    <x v="2"/>
    <s v="VPBFC/TGCKH-4312/2023"/>
    <x v="253"/>
    <x v="165"/>
    <n v="140195656"/>
    <n v="92"/>
    <n v="3.7999999999999999E-2"/>
    <s v="CONG TY CO PHAN TU VAN DAU TU KIM AN"/>
    <s v="FE CREDIT"/>
    <s v="FE CREDIT - MMFI"/>
    <s v="Local FI team"/>
    <s v="CONG TY CO PHAN TU VAN DAU TU KIM AN"/>
    <x v="10"/>
    <x v="1"/>
  </r>
  <r>
    <x v="3"/>
    <s v="VPBFC/CCTG-16941/2024"/>
    <x v="249"/>
    <x v="176"/>
    <n v="4550000000"/>
    <n v="184"/>
    <n v="5.3999999999999999E-2"/>
    <s v="CONG TY CO PHAN TAP DOAN DST VIET NAM"/>
    <s v="VPBANK"/>
    <s v="SME Dong Do"/>
    <s v="Partnership - VPBank"/>
    <s v="CONG TY CO PHAN TAP DOAN DST VIET NAM"/>
    <x v="11"/>
    <x v="1"/>
  </r>
  <r>
    <x v="0"/>
    <s v="MM-20240329-1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10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1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2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3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4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5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6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7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2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3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4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5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6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7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8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9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29032024.01/VPB SMBC FC -VietCredit"/>
    <x v="247"/>
    <x v="88"/>
    <n v="50000000000"/>
    <n v="3"/>
    <n v="2.5000000000000001E-2"/>
    <s v="CONG TY TAI CHINH CO PHAN TIN VIET"/>
    <s v="FE CREDIT"/>
    <s v="FE CREDIT - MMFI"/>
    <s v="Local FI team"/>
    <m/>
    <x v="2"/>
    <x v="1"/>
  </r>
  <r>
    <x v="0"/>
    <s v="MM-20240409-1/HĐTG/VPB-VPBSMBCFC"/>
    <x v="251"/>
    <x v="39"/>
    <n v="500000000000"/>
    <n v="6"/>
    <n v="0.04"/>
    <s v="NGAN HANG TMCP VIET NAM THINH VUONG"/>
    <s v="FE CREDIT"/>
    <s v="FE CREDIT - MMFI"/>
    <s v="Local FI team"/>
    <m/>
    <x v="2"/>
    <x v="1"/>
  </r>
  <r>
    <x v="0"/>
    <s v="MM-20240409-2/HĐTG/VPB-VPBSMBCFC"/>
    <x v="251"/>
    <x v="39"/>
    <n v="500000000000"/>
    <n v="6"/>
    <n v="0.04"/>
    <s v="NGAN HANG TMCP VIET NAM THINH VUONG"/>
    <s v="FE CREDIT"/>
    <s v="FE CREDIT - MMFI"/>
    <s v="Local FI team"/>
    <m/>
    <x v="2"/>
    <x v="1"/>
  </r>
  <r>
    <x v="0"/>
    <s v="MM-20240409-3/HĐTG/VPB-VPBSMBCFC"/>
    <x v="251"/>
    <x v="39"/>
    <n v="500000000000"/>
    <n v="6"/>
    <n v="0.04"/>
    <s v="NGAN HANG TMCP VIET NAM THINH VUONG"/>
    <s v="FE CREDIT"/>
    <s v="FE CREDIT - MMFI"/>
    <s v="Local FI team"/>
    <m/>
    <x v="2"/>
    <x v="1"/>
  </r>
  <r>
    <x v="0"/>
    <s v="MM-20240409-4/HĐTG/VPB-VPBSMBCFC"/>
    <x v="251"/>
    <x v="39"/>
    <n v="500000000000"/>
    <n v="6"/>
    <n v="0.04"/>
    <s v="NGAN HANG TMCP VIET NAM THINH VUONG"/>
    <s v="FE CREDIT"/>
    <s v="FE CREDIT - MMFI"/>
    <s v="Local FI team"/>
    <m/>
    <x v="2"/>
    <x v="1"/>
  </r>
  <r>
    <x v="3"/>
    <s v="VPBFC/CCTG-17011/2024"/>
    <x v="254"/>
    <x v="178"/>
    <n v="8170000000"/>
    <n v="183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023/2024"/>
    <x v="48"/>
    <x v="120"/>
    <n v="10625000000"/>
    <n v="70"/>
    <n v="4.2999999999999997E-2"/>
    <s v="CONG TY TNHH DAU TU VA THUONG MAI KY THUAT MY KHANH"/>
    <s v="VPBANK"/>
    <s v="SME Hong Ha"/>
    <s v="Partnership - VPBank"/>
    <s v="CONG TY TNHH DAU TU VA THUONG MAI KY THUAT MY KHANH"/>
    <x v="5"/>
    <x v="1"/>
  </r>
  <r>
    <x v="3"/>
    <s v="VPBFC/CCTG-16922/2024"/>
    <x v="246"/>
    <x v="172"/>
    <n v="5000000000"/>
    <n v="184"/>
    <n v="5.3999999999999999E-2"/>
    <s v="CONG TY CO PHAN GIAI PHAP THANH TOAN SO"/>
    <s v="VPBANK"/>
    <s v="SME Ben Thanh"/>
    <s v="Partnership - VPBank"/>
    <s v="CONG TY CO PHAN GIAI PHAP THANH TOAN SO"/>
    <x v="11"/>
    <x v="1"/>
  </r>
  <r>
    <x v="3"/>
    <s v="VPBFC/CCTG-16947/2024"/>
    <x v="253"/>
    <x v="61"/>
    <n v="4000000000"/>
    <n v="186"/>
    <n v="5.3999999999999999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971/2024"/>
    <x v="252"/>
    <x v="179"/>
    <n v="3700000000"/>
    <n v="183"/>
    <n v="5.2999999999999999E-2"/>
    <s v="CONG TY CO PHAN TAP DOAN DST VIET NAM"/>
    <s v="VPBANK"/>
    <s v="SME Dong Do"/>
    <s v="Partnership - VPBank"/>
    <s v="CONG TY CO PHAN TAP DOAN DST VIET NAM"/>
    <x v="9"/>
    <x v="1"/>
  </r>
  <r>
    <x v="3"/>
    <s v="VPBFC/CCTG-17024/2024"/>
    <x v="48"/>
    <x v="180"/>
    <n v="380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6950/2024"/>
    <x v="253"/>
    <x v="61"/>
    <n v="353000000"/>
    <n v="186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998/2024"/>
    <x v="245"/>
    <x v="173"/>
    <n v="4140000000"/>
    <n v="185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6999/2024"/>
    <x v="245"/>
    <x v="173"/>
    <n v="1490000000"/>
    <n v="185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025/2024"/>
    <x v="48"/>
    <x v="180"/>
    <n v="185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6946/2024"/>
    <x v="246"/>
    <x v="172"/>
    <n v="762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0"/>
    <s v="MM-20240408-1/HĐTG/VPB-VPBSMBCFC"/>
    <x v="252"/>
    <x v="38"/>
    <n v="500000000000"/>
    <n v="4"/>
    <n v="3.15E-2"/>
    <s v="NGAN HANG TMCP VIET NAM THINH VUONG"/>
    <s v="FE CREDIT"/>
    <s v="FE CREDIT - MMFI"/>
    <s v="Local FI team"/>
    <m/>
    <x v="2"/>
    <x v="1"/>
  </r>
  <r>
    <x v="3"/>
    <s v="VPBFC/CCTG-17008/2024"/>
    <x v="254"/>
    <x v="181"/>
    <n v="1600000000"/>
    <n v="244"/>
    <n v="5.7000000000000002E-2"/>
    <s v="CONG TY CO PHAN TAP DOAN DST VIET NAM"/>
    <s v="VPBANK"/>
    <s v="SME Dong Do"/>
    <s v="Partnership - VPBank"/>
    <s v="CONG TY CO PHAN TAP DOAN DST VIET NAM"/>
    <x v="7"/>
    <x v="1"/>
  </r>
  <r>
    <x v="3"/>
    <s v="VPBFC/CCTG-17009/2024"/>
    <x v="254"/>
    <x v="178"/>
    <n v="5000000000"/>
    <n v="183"/>
    <n v="5.6000000000000001E-2"/>
    <s v="CONG TY TNHH THUONG MAI DICH VU KY THUAT YEN THANH"/>
    <s v="VPBANK"/>
    <s v="SME Hoi so"/>
    <s v="Partnership - VPBank"/>
    <s v="CONG TY TNHH THUONG MAI DICH VU KY THUAT YEN THANH"/>
    <x v="9"/>
    <x v="1"/>
  </r>
  <r>
    <x v="0"/>
    <s v="MM-20240502-1/HĐTG/VPB-VPBSMBCFC"/>
    <x v="48"/>
    <x v="101"/>
    <n v="500000000000"/>
    <n v="42"/>
    <n v="5.1499999999999997E-2"/>
    <s v="NGAN HANG TMCP VIET NAM THINH VUONG"/>
    <s v="FE CREDIT"/>
    <s v="FE CREDIT - MMFI"/>
    <s v="Local FI team"/>
    <m/>
    <x v="10"/>
    <x v="1"/>
  </r>
  <r>
    <x v="0"/>
    <s v="MM-20240502-2/HĐTG/VPB-VPBSMBCFC"/>
    <x v="48"/>
    <x v="44"/>
    <n v="500000000000"/>
    <n v="5"/>
    <n v="0.05"/>
    <s v="NGAN HANG TMCP VIET NAM THINH VUONG"/>
    <s v="FE CREDIT"/>
    <s v="FE CREDIT - MMFI"/>
    <s v="Local FI team"/>
    <m/>
    <x v="8"/>
    <x v="1"/>
  </r>
  <r>
    <x v="0"/>
    <s v="MM-20240502-3/HĐTG/VPB-VPBSMBCFC"/>
    <x v="48"/>
    <x v="44"/>
    <n v="500000000000"/>
    <n v="5"/>
    <n v="0.05"/>
    <s v="NGAN HANG TMCP VIET NAM THINH VUONG"/>
    <s v="FE CREDIT"/>
    <s v="FE CREDIT - MMFI"/>
    <s v="Local FI team"/>
    <m/>
    <x v="8"/>
    <x v="1"/>
  </r>
  <r>
    <x v="3"/>
    <s v="VPBFC/CCTG-16954/2024"/>
    <x v="247"/>
    <x v="61"/>
    <n v="353000000"/>
    <n v="185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7026/2024"/>
    <x v="48"/>
    <x v="180"/>
    <n v="601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2"/>
    <s v="VPBFC/TGCKH-4333/2024"/>
    <x v="254"/>
    <x v="107"/>
    <n v="20000000000"/>
    <n v="30"/>
    <n v="3.7999999999999999E-2"/>
    <s v="CONG TY CO PHAN BAO HIEM NHAN THO PHU HUNG"/>
    <s v="FE CREDIT"/>
    <s v="FE CREDIT - MMFI"/>
    <s v="Local FI team"/>
    <s v="CONG TY CO PHAN BAO HIEM NHAN THO PHU HUNG"/>
    <x v="8"/>
    <x v="1"/>
  </r>
  <r>
    <x v="3"/>
    <s v="VPBFC/CCTG-16706/2024"/>
    <x v="255"/>
    <x v="47"/>
    <n v="5182000000"/>
    <n v="182"/>
    <n v="6.5000000000000002E-2"/>
    <s v="CONG TY TNHH KINH DOANH TONG HOP MINH HUNG HA NOI"/>
    <s v="VPBANK"/>
    <s v="SME Hong Ha"/>
    <s v="Partnership - VPBank"/>
    <s v="CONG TY TNHH KINH DOANH TONG HOP MINH HUNG HA NOI"/>
    <x v="4"/>
    <x v="1"/>
  </r>
  <r>
    <x v="3"/>
    <s v="VPBFC/CCTG-16637/2024"/>
    <x v="9"/>
    <x v="129"/>
    <n v="9000000000"/>
    <n v="182"/>
    <n v="6.5000000000000002E-2"/>
    <s v="CONG TY CO PHAN CHE TAO DIEN CO HA NOI"/>
    <s v="VPBANK"/>
    <s v="SME Hoi so"/>
    <s v="Partnership - VPBank"/>
    <s v="CONG TY CO PHAN CHE TAO DIEN CO HA NOI"/>
    <x v="5"/>
    <x v="1"/>
  </r>
  <r>
    <x v="3"/>
    <s v="VPBFC/CCTG-16625/2024"/>
    <x v="9"/>
    <x v="129"/>
    <n v="50000000000"/>
    <n v="182"/>
    <n v="6.5000000000000002E-2"/>
    <s v="CONG TY CO PHAN CHUNG KHOAN PINETREE"/>
    <s v="FE CREDIT"/>
    <s v="FE CREDIT - MMFI"/>
    <s v="Local FI team"/>
    <s v="CONG TY CO PHAN CHUNG KHOAN PINETREE"/>
    <x v="5"/>
    <x v="1"/>
  </r>
  <r>
    <x v="3"/>
    <s v="VPBFC/CCTG-16630/2024"/>
    <x v="9"/>
    <x v="129"/>
    <n v="59372000000"/>
    <n v="182"/>
    <n v="7.2999999999999995E-2"/>
    <s v="CONG TY CO PHAN DAU TU THUONG MAI DICH VU NDH"/>
    <s v="VPBANK"/>
    <s v="CMB MIEN BAC"/>
    <s v="Partnership - VPBank"/>
    <s v="CONG TY CO PHAN DAU TU THUONG MAI DICH VU NDH"/>
    <x v="5"/>
    <x v="1"/>
  </r>
  <r>
    <x v="3"/>
    <s v="VPBFC/CCTG-16617/2024"/>
    <x v="256"/>
    <x v="119"/>
    <n v="41230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616/2024"/>
    <x v="256"/>
    <x v="119"/>
    <n v="19920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854/2024"/>
    <x v="257"/>
    <x v="170"/>
    <n v="29900000000"/>
    <n v="182"/>
    <n v="0.06"/>
    <s v="CONG TY TNHH DAU TU THUONG MAI VA DICH VU TRAN LE"/>
    <s v="VPBANK"/>
    <s v="SME Hoi so"/>
    <s v="Partnership - VPBank"/>
    <s v="CONG TY TNHH DAU TU THUONG MAI VA DICH VU TRAN LE"/>
    <x v="4"/>
    <x v="1"/>
  </r>
  <r>
    <x v="3"/>
    <s v="VPBFC/CCTG-16853/2024"/>
    <x v="257"/>
    <x v="170"/>
    <n v="29900000000"/>
    <n v="182"/>
    <n v="0.06"/>
    <s v="CONG TY TNHH DAU TU VA THUONG MAI DICH VU MINH BAO"/>
    <s v="VPBANK"/>
    <s v="SME Hong Ha"/>
    <s v="Partnership - VPBank"/>
    <s v="CONG TY TNHH DAU TU VA THUONG MAI DICH VU MINH BAO"/>
    <x v="4"/>
    <x v="1"/>
  </r>
  <r>
    <x v="3"/>
    <s v="VPBFC/CCTG-16644/2024"/>
    <x v="258"/>
    <x v="182"/>
    <n v="49825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735/2024"/>
    <x v="259"/>
    <x v="97"/>
    <n v="2000000000"/>
    <n v="182"/>
    <n v="6.5000000000000002E-2"/>
    <s v="CONG TY CO PHAN TRUYEN THONG VA CONG NGHE BLUELINK"/>
    <s v="VPBANK"/>
    <s v="SME Hong Ha"/>
    <s v="Partnership - VPBank"/>
    <s v="CONG TY CO PHAN TRUYEN THONG VA CONG NGHE BLUELINK"/>
    <x v="4"/>
    <x v="1"/>
  </r>
  <r>
    <x v="3"/>
    <s v="VPBFC/CCTG-16561/2024"/>
    <x v="25"/>
    <x v="72"/>
    <n v="39390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758/2024"/>
    <x v="260"/>
    <x v="183"/>
    <n v="50000000000"/>
    <n v="182"/>
    <n v="6.5000000000000002E-2"/>
    <s v="CONG TY CO PHAN THUONG MAI BACH HOA XANH"/>
    <s v="VPBANK"/>
    <s v="CIB Mien Nam"/>
    <s v="Partnership - VPBank"/>
    <s v="CONG TY CO PHAN THUONG MAI BACH HOA XANH"/>
    <x v="4"/>
    <x v="1"/>
  </r>
  <r>
    <x v="3"/>
    <s v="VPBFC/CCTG-16756/2024"/>
    <x v="260"/>
    <x v="183"/>
    <n v="1000000000"/>
    <n v="182"/>
    <n v="6.5000000000000002E-2"/>
    <s v="CONG TY TNHH THE HE MOI VINH PHUC"/>
    <s v="VPBANK"/>
    <s v="SME Hoi so"/>
    <s v="Partnership - VPBank"/>
    <s v="CONG TY TNHH THE HE MOI VINH PHUC"/>
    <x v="4"/>
    <x v="1"/>
  </r>
  <r>
    <x v="3"/>
    <s v="VPBFC/CCTG-16762/2024"/>
    <x v="260"/>
    <x v="69"/>
    <n v="420000000"/>
    <n v="150"/>
    <n v="4.7500000000000001E-2"/>
    <s v="CONG TY CO PHAN DAU TU VA THUONG MAI DICH VU VIET MINH AN"/>
    <s v="VPBANK"/>
    <s v="SME Hong Ha"/>
    <s v="Partnership - VPBank"/>
    <s v="CONG TY CO PHAN DAU TU VA THUONG MAI DICH VU VIET MINH AN"/>
    <x v="5"/>
    <x v="1"/>
  </r>
  <r>
    <x v="3"/>
    <s v="VPBFC/CCTG-16750/2024"/>
    <x v="260"/>
    <x v="71"/>
    <n v="14300000000"/>
    <n v="184"/>
    <n v="6.5000000000000002E-2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755/2024"/>
    <x v="260"/>
    <x v="183"/>
    <n v="5500000000"/>
    <n v="182"/>
    <n v="6.5000000000000002E-2"/>
    <s v="CONG TY CO PHAN SONG DA 505"/>
    <s v="VPBANK"/>
    <s v="CIB Mien Bac"/>
    <s v="Partnership - VPBank"/>
    <s v="CONG TY CO PHAN SONG DA 505"/>
    <x v="4"/>
    <x v="1"/>
  </r>
  <r>
    <x v="3"/>
    <s v="VPBFC/CCTG-16861/2024"/>
    <x v="261"/>
    <x v="171"/>
    <n v="30000000000"/>
    <n v="182"/>
    <n v="5.7000000000000002E-2"/>
    <s v="CONG TY TNHH DAU TU VA DICH VU CONG NGHE GIA KHANG"/>
    <s v="VPBANK"/>
    <s v="SME Hong Ha"/>
    <s v="Partnership - VPBank"/>
    <s v="CONG TY TNHH DAU TU VA DICH VU CONG NGHE GIA KHANG"/>
    <x v="4"/>
    <x v="1"/>
  </r>
  <r>
    <x v="3"/>
    <s v="VPBFC/CCTG-16530/2024"/>
    <x v="37"/>
    <x v="133"/>
    <n v="78580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885/2024"/>
    <x v="262"/>
    <x v="184"/>
    <n v="4900000000"/>
    <n v="214"/>
    <n v="5.7000000000000002E-2"/>
    <s v="CONG TY CO PHAN TAP DOAN DST VIET NAM"/>
    <s v="VPBANK"/>
    <s v="SME Dong Do"/>
    <s v="Partnership - VPBank"/>
    <s v="CONG TY CO PHAN TAP DOAN DST VIET NAM"/>
    <x v="9"/>
    <x v="1"/>
  </r>
  <r>
    <x v="3"/>
    <s v="VPBFC/CCTG-16751/2024"/>
    <x v="260"/>
    <x v="183"/>
    <n v="3800000000"/>
    <n v="182"/>
    <n v="6.5000000000000002E-2"/>
    <s v="CONG TY TNHH THUONG MAI DICH VU KY THUAT YEN THANH"/>
    <s v="VPBANK"/>
    <s v="SME Hoi so"/>
    <s v="Partnership - VPBank"/>
    <s v="CONG TY TNHH THUONG MAI DICH VU KY THUAT YEN THANH"/>
    <x v="4"/>
    <x v="1"/>
  </r>
  <r>
    <x v="3"/>
    <s v="VPBFC/CCTG-16748/2024"/>
    <x v="260"/>
    <x v="183"/>
    <n v="6970000000"/>
    <n v="182"/>
    <n v="6.5000000000000002E-2"/>
    <s v="CONG TY TNHH KATE VIET NAM"/>
    <s v="VPBANK"/>
    <s v="SME Hoi so"/>
    <s v="Partnership - VPBank"/>
    <s v="CONG TY TNHH KATE VIET NAM"/>
    <x v="4"/>
    <x v="1"/>
  </r>
  <r>
    <x v="3"/>
    <s v="VPBFC/CCTG-16863/2024"/>
    <x v="261"/>
    <x v="171"/>
    <n v="30000000000"/>
    <n v="182"/>
    <n v="5.7000000000000002E-2"/>
    <s v="CONG TY TNHH DAU TU VA DICH VU CONG NGHE MINH THANH"/>
    <s v="VPBANK"/>
    <s v="SME Hoi so"/>
    <s v="Partnership - VPBank"/>
    <s v="CONG TY TNHH DAU TU VA DICH VU CONG NGHE MINH THANH"/>
    <x v="4"/>
    <x v="1"/>
  </r>
  <r>
    <x v="3"/>
    <s v="VPBFC/CCTG-16541/2024"/>
    <x v="37"/>
    <x v="133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544/2024"/>
    <x v="37"/>
    <x v="133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542/2024"/>
    <x v="37"/>
    <x v="133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543/2024"/>
    <x v="37"/>
    <x v="133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859/2024"/>
    <x v="257"/>
    <x v="170"/>
    <n v="8000000000"/>
    <n v="182"/>
    <n v="0.06"/>
    <s v="CONG TY CO PHAN HOANG HONG MINH PHAT"/>
    <s v="VPBANK"/>
    <s v="SME Cau Giay"/>
    <s v="Partnership - VPBank"/>
    <s v="CONG TY CO PHAN HOANG HONG MINH PHAT"/>
    <x v="4"/>
    <x v="1"/>
  </r>
  <r>
    <x v="3"/>
    <s v="VPBFC/CCTG-16838/2024"/>
    <x v="257"/>
    <x v="170"/>
    <n v="6453000000"/>
    <n v="182"/>
    <n v="0.06"/>
    <s v="CONG TY CO PHAN HOANG LONG HL610"/>
    <s v="VPBANK"/>
    <s v="SME Hong Ha"/>
    <s v="Partnership - VPBank"/>
    <s v="CONG TY CO PHAN HOANG LONG HL610"/>
    <x v="4"/>
    <x v="1"/>
  </r>
  <r>
    <x v="3"/>
    <s v="VPBFC/CCTG-16891/2024"/>
    <x v="263"/>
    <x v="117"/>
    <n v="2000000000"/>
    <n v="76"/>
    <n v="3.7999999999999999E-2"/>
    <s v="QUY DAU TU TRAI PHIEU LINH HOAT VND"/>
    <s v="FE CREDIT"/>
    <s v="FE CREDIT - MMFI"/>
    <s v="Local FI team"/>
    <s v="QUY DAU TU TRAI PHIEU LINH HOAT VND"/>
    <x v="8"/>
    <x v="1"/>
  </r>
  <r>
    <x v="3"/>
    <s v="VPBFC/CCTG-16890/2024"/>
    <x v="263"/>
    <x v="46"/>
    <n v="3000000000"/>
    <n v="69"/>
    <n v="3.7999999999999999E-2"/>
    <s v="QUY DAU TU TRAI PHIEU LINH HOAT VND"/>
    <s v="FE CREDIT"/>
    <s v="FE CREDIT - MMFI"/>
    <s v="Local FI team"/>
    <s v="QUY DAU TU TRAI PHIEU LINH HOAT VND"/>
    <x v="8"/>
    <x v="1"/>
  </r>
  <r>
    <x v="3"/>
    <s v="VPBFC/CCTG-16570/2024"/>
    <x v="27"/>
    <x v="185"/>
    <n v="1060000000"/>
    <n v="182"/>
    <n v="6.5000000000000002E-2"/>
    <s v="CONG TY TRACH NHIEM HUU HAN TOAN THANG"/>
    <s v="VPBANK"/>
    <s v="SME Hai Duong"/>
    <s v="Partnership - VPBank"/>
    <s v="CONG TY TRACH NHIEM HUU HAN TOAN THANG"/>
    <x v="5"/>
    <x v="1"/>
  </r>
  <r>
    <x v="3"/>
    <s v="VPBFC/CCTG-16629/2024"/>
    <x v="9"/>
    <x v="129"/>
    <n v="59295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3"/>
    <s v="VPBFC/CCTG-16618/2024"/>
    <x v="256"/>
    <x v="119"/>
    <n v="41313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900/2024"/>
    <x v="263"/>
    <x v="186"/>
    <n v="353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547/2024"/>
    <x v="37"/>
    <x v="133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851/2024"/>
    <x v="257"/>
    <x v="170"/>
    <n v="29900000000"/>
    <n v="182"/>
    <n v="0.06"/>
    <s v="CONG TY TNHH THUONG MAI CONG NGHE DVMA"/>
    <s v="VPBANK"/>
    <s v="SME Cau Giay"/>
    <s v="Partnership - VPBank"/>
    <s v="CONG TY TNHH THUONG MAI CONG NGHE DVMA"/>
    <x v="4"/>
    <x v="1"/>
  </r>
  <r>
    <x v="3"/>
    <s v="VPBFC/CCTG-16889/2024"/>
    <x v="263"/>
    <x v="43"/>
    <n v="170000000"/>
    <n v="275"/>
    <n v="5.6000000000000001E-2"/>
    <s v="CONG TY TNHH AMERICAN LANGUAGE"/>
    <s v="VPBANK"/>
    <s v="SME Ben Thanh"/>
    <s v="Partnership - VPBank"/>
    <s v="CONG TY TNHH AMERICAN LANGUAGE"/>
    <x v="7"/>
    <x v="1"/>
  </r>
  <r>
    <x v="3"/>
    <s v="VPBFC/CCTG-16606/2024"/>
    <x v="9"/>
    <x v="129"/>
    <n v="11922000000"/>
    <n v="182"/>
    <n v="6.5000000000000002E-2"/>
    <s v="CONG TY TNHH KINH DOANH TONG HOP MINH HUNG HA NOI"/>
    <s v="VPBANK"/>
    <s v="SME Hong Ha"/>
    <s v="Partnership - VPBank"/>
    <s v="CONG TY TNHH KINH DOANH TONG HOP MINH HUNG HA NOI"/>
    <x v="5"/>
    <x v="1"/>
  </r>
  <r>
    <x v="0"/>
    <s v="MM-20240318-1/HĐTG/VPB-VPBSMBCFC"/>
    <x v="264"/>
    <x v="187"/>
    <n v="500000000000"/>
    <n v="4"/>
    <n v="1.03E-2"/>
    <s v="NGAN HANG TMCP VIET NAM THINH VUONG"/>
    <s v="FE CREDIT"/>
    <s v="FE CREDIT - MMFI"/>
    <s v="Local FI team"/>
    <m/>
    <x v="3"/>
    <x v="1"/>
  </r>
  <r>
    <x v="0"/>
    <s v="MM-20240318-2/HĐTG/VPB-VPBSMBCFC"/>
    <x v="264"/>
    <x v="187"/>
    <n v="500000000000"/>
    <n v="4"/>
    <n v="1.03E-2"/>
    <s v="NGAN HANG TMCP VIET NAM THINH VUONG"/>
    <s v="FE CREDIT"/>
    <s v="FE CREDIT - MMFI"/>
    <s v="Local FI team"/>
    <m/>
    <x v="3"/>
    <x v="1"/>
  </r>
  <r>
    <x v="0"/>
    <s v="MM-20240318-3/HĐTG/VPB-VPBSMBCFC"/>
    <x v="264"/>
    <x v="187"/>
    <n v="500000000000"/>
    <n v="4"/>
    <n v="1.03E-2"/>
    <s v="NGAN HANG TMCP VIET NAM THINH VUONG"/>
    <s v="FE CREDIT"/>
    <s v="FE CREDIT - MMFI"/>
    <s v="Local FI team"/>
    <m/>
    <x v="3"/>
    <x v="1"/>
  </r>
  <r>
    <x v="0"/>
    <s v="MM-20240318-4/HĐTG/VPB-VPBSMBCFC"/>
    <x v="264"/>
    <x v="187"/>
    <n v="500000000000"/>
    <n v="4"/>
    <n v="1.03E-2"/>
    <s v="NGAN HANG TMCP VIET NAM THINH VUONG"/>
    <s v="FE CREDIT"/>
    <s v="FE CREDIT - MMFI"/>
    <s v="Local FI team"/>
    <m/>
    <x v="3"/>
    <x v="1"/>
  </r>
  <r>
    <x v="3"/>
    <s v="VPBFC/CCTG-16608/2024"/>
    <x v="9"/>
    <x v="129"/>
    <n v="9900000000"/>
    <n v="182"/>
    <n v="6.5000000000000002E-2"/>
    <s v="CONG TY CO PHAN DUOC - THIET BI Y TE DA NANG"/>
    <s v="VPBANK"/>
    <s v="SME Hoi so"/>
    <s v="Partnership - VPBank"/>
    <s v="CONG TY CO PHAN DUOC - THIET BI Y TE DA NANG"/>
    <x v="5"/>
    <x v="1"/>
  </r>
  <r>
    <x v="3"/>
    <s v="VPBFC/CCTG-16611/2024"/>
    <x v="256"/>
    <x v="119"/>
    <n v="41310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761/2024"/>
    <x v="260"/>
    <x v="183"/>
    <n v="50000000000"/>
    <n v="182"/>
    <n v="6.5000000000000002E-2"/>
    <s v="CONG TY CO PHAN DICH VU LAP DAT-SUA CHUA-BAO HANH TAN TAM"/>
    <s v="VPBANK"/>
    <s v="CIB Mien Nam"/>
    <s v="Partnership - VPBank"/>
    <s v="CONG TY CO PHAN DICH VU LAP DAT-SUA CHUA-BAO HANH TAN TAM"/>
    <x v="4"/>
    <x v="1"/>
  </r>
  <r>
    <x v="3"/>
    <s v="VPBFC/CCTG-16864/2024"/>
    <x v="261"/>
    <x v="171"/>
    <n v="30000000000"/>
    <n v="182"/>
    <n v="5.7000000000000002E-2"/>
    <s v="CONG TY TNHH DAU TU THUONG MAI VA DICH VU TU QUYEN"/>
    <s v="VPBANK"/>
    <s v="SME Hoi so"/>
    <s v="Partnership - VPBank"/>
    <s v="CONG TY TNHH DAU TU THUONG MAI VA DICH VU TU QUYEN"/>
    <x v="4"/>
    <x v="1"/>
  </r>
  <r>
    <x v="3"/>
    <s v="VPBFC/CCTG-16870/2024"/>
    <x v="261"/>
    <x v="171"/>
    <n v="30000000000"/>
    <n v="182"/>
    <n v="5.7000000000000002E-2"/>
    <s v="CONG TY TNHH DAU TU VA DICH VU CONG NGHE GIA KHANG"/>
    <s v="VPBANK"/>
    <s v="SME Hong Ha"/>
    <s v="Partnership - VPBank"/>
    <s v="CONG TY TNHH DAU TU VA DICH VU CONG NGHE GIA KHANG"/>
    <x v="4"/>
    <x v="1"/>
  </r>
  <r>
    <x v="3"/>
    <s v="VPBFC/CCTG-16532/2024"/>
    <x v="37"/>
    <x v="133"/>
    <n v="39800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886/2024"/>
    <x v="262"/>
    <x v="70"/>
    <n v="2350000000"/>
    <n v="122"/>
    <n v="4.1000000000000002E-2"/>
    <s v="CONG TY CO PHAN TAP DOAN DST VIET NAM"/>
    <s v="VPBANK"/>
    <s v="SME Dong Do"/>
    <s v="Partnership - VPBank"/>
    <s v="CONG TY CO PHAN TAP DOAN DST VIET NAM"/>
    <x v="5"/>
    <x v="1"/>
  </r>
  <r>
    <x v="3"/>
    <s v="VPBFC/CCTG-16846/2024"/>
    <x v="257"/>
    <x v="170"/>
    <n v="29900000000"/>
    <n v="182"/>
    <n v="0.06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668/2024"/>
    <x v="265"/>
    <x v="188"/>
    <n v="170000000000"/>
    <n v="274"/>
    <n v="6.8000000000000005E-2"/>
    <s v="CONG TY CO PHAN THE GIOI DI DONG"/>
    <s v="VPBANK"/>
    <s v="CIB Mien Nam"/>
    <s v="Partnership - VPBank"/>
    <s v="CONG TY CO PHAN THE GIOI DI DONG"/>
    <x v="6"/>
    <x v="1"/>
  </r>
  <r>
    <x v="3"/>
    <s v="VPBFC/CCTG-16647/2024"/>
    <x v="258"/>
    <x v="182"/>
    <n v="72189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743/2024"/>
    <x v="259"/>
    <x v="97"/>
    <n v="170000000000"/>
    <n v="182"/>
    <n v="6.5000000000000002E-2"/>
    <s v="CONG TY CO PHAN THE GIOI DI DONG"/>
    <s v="VPBANK"/>
    <s v="CIB Mien Nam"/>
    <s v="Partnership - VPBank"/>
    <s v="CONG TY CO PHAN THE GIOI DI DONG"/>
    <x v="4"/>
    <x v="1"/>
  </r>
  <r>
    <x v="0"/>
    <s v="MM-20240322-1/HĐTG/VPB-VPBSMBCFC"/>
    <x v="226"/>
    <x v="139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322-2/HĐTG/VPB-VPBSMBCFC"/>
    <x v="226"/>
    <x v="139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322-3/HĐTG/VPB-VPBSMBCFC"/>
    <x v="226"/>
    <x v="139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322-4/HĐTG/VPB-VPBSMBCFC"/>
    <x v="226"/>
    <x v="139"/>
    <n v="300000000000"/>
    <n v="6"/>
    <n v="6.4999999999999997E-3"/>
    <s v="NGAN HANG TMCP VIET NAM THINH VUONG"/>
    <s v="FE CREDIT"/>
    <s v="FE CREDIT - MMFI"/>
    <s v="Local FI team"/>
    <m/>
    <x v="3"/>
    <x v="1"/>
  </r>
  <r>
    <x v="3"/>
    <s v="VPBFC/CCTG-16880/2024"/>
    <x v="262"/>
    <x v="166"/>
    <n v="30000000000"/>
    <n v="187"/>
    <n v="5.7000000000000002E-2"/>
    <s v="CONG TY TNHH DAU TU VA THUONG MAI KY THUAT MY KHANH"/>
    <s v="VPBANK"/>
    <s v="SME Hong Ha"/>
    <s v="Partnership - VPBank"/>
    <s v="CONG TY TNHH DAU TU VA THUONG MAI KY THUAT MY KHANH"/>
    <x v="11"/>
    <x v="1"/>
  </r>
  <r>
    <x v="3"/>
    <s v="VPBFC/CCTG-16531/2024"/>
    <x v="37"/>
    <x v="133"/>
    <n v="78013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731/2024"/>
    <x v="259"/>
    <x v="97"/>
    <n v="2000000000"/>
    <n v="182"/>
    <n v="6.5000000000000002E-2"/>
    <s v="CONG TY TNHH SAN XUAT HIEP PHUOC THANH"/>
    <s v="VPBANK"/>
    <s v="SME Ben Thanh"/>
    <s v="Partnership - VPBank"/>
    <s v="CONG TY TNHH SAN XUAT HIEP PHUOC THANH"/>
    <x v="4"/>
    <x v="1"/>
  </r>
  <r>
    <x v="0"/>
    <s v="MM-20240326-1/HĐTG/VPB-VPBSMBCFC"/>
    <x v="249"/>
    <x v="88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6-2/HĐTG/VPB-VPBSMBCFC"/>
    <x v="249"/>
    <x v="88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6-3/HĐTG/VPB-VPBSMBCFC"/>
    <x v="249"/>
    <x v="88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6-4/HĐTG/VPB-VPBSMBCFC"/>
    <x v="249"/>
    <x v="88"/>
    <n v="500000000000"/>
    <n v="6"/>
    <n v="7.4999999999999997E-3"/>
    <s v="NGAN HANG TMCP VIET NAM THINH VUONG"/>
    <s v="FE CREDIT"/>
    <s v="FE CREDIT - MMFI"/>
    <s v="Local FI team"/>
    <m/>
    <x v="2"/>
    <x v="1"/>
  </r>
  <r>
    <x v="3"/>
    <s v="VPBFC/CCTG-16607/2024"/>
    <x v="258"/>
    <x v="182"/>
    <n v="30000000000"/>
    <n v="182"/>
    <n v="6.5000000000000002E-2"/>
    <s v="CONG TY CO PHAN BE TONG HONG HA"/>
    <s v="VPBANK"/>
    <s v="SME Ben Thanh"/>
    <s v="Partnership - VPBank"/>
    <s v="CONG TY CO PHAN BE TONG HONG HA"/>
    <x v="5"/>
    <x v="1"/>
  </r>
  <r>
    <x v="3"/>
    <s v="VPBFC/CCTG-16643/2024"/>
    <x v="258"/>
    <x v="182"/>
    <n v="62525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868/2024"/>
    <x v="261"/>
    <x v="171"/>
    <n v="30000000000"/>
    <n v="182"/>
    <n v="5.7000000000000002E-2"/>
    <s v="CONG TY TNHH DAU TU VA THUONG MAI KY THUAT MY KHANH"/>
    <s v="VPBANK"/>
    <s v="SME Hong Ha"/>
    <s v="Partnership - VPBank"/>
    <s v="CONG TY TNHH DAU TU VA THUONG MAI KY THUAT MY KHANH"/>
    <x v="4"/>
    <x v="1"/>
  </r>
  <r>
    <x v="3"/>
    <s v="VPBFC/CCTG-16622/2024"/>
    <x v="9"/>
    <x v="189"/>
    <n v="176500000000"/>
    <n v="305"/>
    <n v="7.3999999999999996E-2"/>
    <s v="CONG TY TNHH DTTC"/>
    <s v="VPBANK"/>
    <s v="CMB MIEN BAC"/>
    <s v="Partnership - VPBank"/>
    <s v="CONG TY TNHH DTTC"/>
    <x v="6"/>
    <x v="1"/>
  </r>
  <r>
    <x v="3"/>
    <s v="VPBFC/CCTG-16624/2024"/>
    <x v="9"/>
    <x v="189"/>
    <n v="264200000000"/>
    <n v="305"/>
    <n v="7.3999999999999996E-2"/>
    <s v="CONG TY TNHH DTTC"/>
    <s v="VPBANK"/>
    <s v="CMB MIEN BAC"/>
    <s v="Partnership - VPBank"/>
    <s v="CONG TY TNHH DTTC"/>
    <x v="6"/>
    <x v="1"/>
  </r>
  <r>
    <x v="3"/>
    <s v="VPBFC/CCTG-16621/2024"/>
    <x v="9"/>
    <x v="190"/>
    <n v="433660000000"/>
    <n v="336"/>
    <n v="7.3999999999999996E-2"/>
    <s v="CONG TY TNHH DTTC"/>
    <s v="VPBANK"/>
    <s v="CMB MIEN BAC"/>
    <s v="Partnership - VPBank"/>
    <s v="CONG TY TNHH DTTC"/>
    <x v="7"/>
    <x v="1"/>
  </r>
  <r>
    <x v="3"/>
    <s v="VPBFC/CCTG-16623/2024"/>
    <x v="9"/>
    <x v="189"/>
    <n v="322050000000"/>
    <n v="305"/>
    <n v="7.3999999999999996E-2"/>
    <s v="CONG TY TNHH DTTC"/>
    <s v="VPBANK"/>
    <s v="CMB MIEN BAC"/>
    <s v="Partnership - VPBank"/>
    <s v="CONG TY TNHH DTTC"/>
    <x v="6"/>
    <x v="1"/>
  </r>
  <r>
    <x v="3"/>
    <s v="VPBFC/CCTG-16620/2024"/>
    <x v="9"/>
    <x v="190"/>
    <n v="606750000000"/>
    <n v="336"/>
    <n v="7.3999999999999996E-2"/>
    <s v="CONG TY TNHH DTTC"/>
    <s v="VPBANK"/>
    <s v="CMB MIEN BAC"/>
    <s v="Partnership - VPBank"/>
    <s v="CONG TY TNHH DTTC"/>
    <x v="7"/>
    <x v="1"/>
  </r>
  <r>
    <x v="3"/>
    <s v="VPBFC/CCTG-16619/2024"/>
    <x v="9"/>
    <x v="190"/>
    <n v="202300000000"/>
    <n v="336"/>
    <n v="7.3999999999999996E-2"/>
    <s v="CONG TY TNHH DTTC"/>
    <s v="VPBANK"/>
    <s v="CMB MIEN BAC"/>
    <s v="Partnership - VPBank"/>
    <s v="CONG TY TNHH DTTC"/>
    <x v="7"/>
    <x v="1"/>
  </r>
  <r>
    <x v="3"/>
    <s v="VPBFC/CCTG-16610/2024"/>
    <x v="256"/>
    <x v="119"/>
    <n v="41339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3"/>
    <s v="VPBFC/CCTG-16754/2024"/>
    <x v="260"/>
    <x v="183"/>
    <n v="7508000000"/>
    <n v="182"/>
    <n v="6.5000000000000002E-2"/>
    <s v="CONG TY CO PHAN DICH VU TRUC TUYEN OC TA"/>
    <s v="VPBANK"/>
    <s v="SME Hong Ha"/>
    <s v="Partnership - VPBank"/>
    <s v="CONG TY CO PHAN DICH VU TRUC TUYEN OC TA"/>
    <x v="4"/>
    <x v="1"/>
  </r>
  <r>
    <x v="3"/>
    <s v="VPBFC/CCTG-16850/2024"/>
    <x v="257"/>
    <x v="170"/>
    <n v="353000000"/>
    <n v="182"/>
    <n v="0.06"/>
    <s v="CONG TY TRACH NHIEM HUU HAN TOAN THANG"/>
    <s v="VPBANK"/>
    <s v="SME Hai Duong"/>
    <s v="Partnership - VPBank"/>
    <s v="CONG TY TRACH NHIEM HUU HAN TOAN THANG"/>
    <x v="4"/>
    <x v="1"/>
  </r>
  <r>
    <x v="3"/>
    <s v="VPBFC/CCTG-16690/2024"/>
    <x v="266"/>
    <x v="52"/>
    <n v="257000000"/>
    <n v="133"/>
    <n v="4.7500000000000001E-2"/>
    <s v="CONG TY TNHH DAU TU VA THUONG MAI DICH VU MINH BAO"/>
    <s v="VPBANK"/>
    <s v="SME Hong Ha"/>
    <s v="Partnership - VPBank"/>
    <s v="CONG TY TNHH DAU TU VA THUONG MAI DICH VU MINH BAO"/>
    <x v="10"/>
    <x v="1"/>
  </r>
  <r>
    <x v="3"/>
    <s v="VPBFC/CCTG-16687/2024"/>
    <x v="266"/>
    <x v="126"/>
    <n v="2421000000"/>
    <n v="159"/>
    <n v="4.7500000000000001E-2"/>
    <s v="CONG TY TNHH DAU TU VA THUONG MAI DUY THANH"/>
    <s v="VPBANK"/>
    <s v="SME Hong Ha"/>
    <s v="Partnership - VPBank"/>
    <s v="CONG TY TNHH DAU TU VA THUONG MAI DUY THANH"/>
    <x v="5"/>
    <x v="1"/>
  </r>
  <r>
    <x v="3"/>
    <s v="VPBFC/CCTG-16745/2024"/>
    <x v="259"/>
    <x v="97"/>
    <n v="6100000000"/>
    <n v="182"/>
    <n v="6.5000000000000002E-2"/>
    <s v="CONG TY CO PHAN TAP DOAN DST VIET NAM"/>
    <s v="VPBANK"/>
    <s v="SME Dong Do"/>
    <s v="Partnership - VPBank"/>
    <s v="CONG TY CO PHAN TAP DOAN DST VIET NAM"/>
    <x v="4"/>
    <x v="1"/>
  </r>
  <r>
    <x v="3"/>
    <s v="VPBFC/CCTG-16590/2024"/>
    <x v="10"/>
    <x v="127"/>
    <n v="20941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588/2024"/>
    <x v="10"/>
    <x v="127"/>
    <n v="57285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746/2024"/>
    <x v="260"/>
    <x v="183"/>
    <n v="26850000000"/>
    <n v="182"/>
    <n v="6.5000000000000002E-2"/>
    <s v="CONG TY TNHH THUONG MAI DICH VU CONG NGHE TU UYEN"/>
    <s v="VPBANK"/>
    <s v="SME Cau Giay"/>
    <s v="Partnership - VPBank"/>
    <s v="CONG TY TNHH THUONG MAI DICH VU CONG NGHE TU UYEN"/>
    <x v="4"/>
    <x v="1"/>
  </r>
  <r>
    <x v="3"/>
    <s v="VPBFC/CCTG-16873/2024"/>
    <x v="261"/>
    <x v="171"/>
    <n v="5000000000"/>
    <n v="182"/>
    <n v="5.7000000000000002E-2"/>
    <s v="CONG TY CO PHAN DAU TU HA TANG 18"/>
    <s v="VPBANK"/>
    <s v="SME Hoi so"/>
    <s v="Partnership - VPBank"/>
    <s v="CONG TY CO PHAN DAU TU HA TANG 18"/>
    <x v="4"/>
    <x v="1"/>
  </r>
  <r>
    <x v="3"/>
    <s v="VPBFC/CCTG-16518/2024"/>
    <x v="37"/>
    <x v="133"/>
    <n v="5000000000"/>
    <n v="182"/>
    <n v="6.5000000000000002E-2"/>
    <s v="CONG TY TNHH THIET BI KHOA HOC KY THUAT TRUNG HAI"/>
    <s v="VPBANK"/>
    <s v="SME Ben Thanh"/>
    <s v="Partnership - VPBank"/>
    <s v="CONG TY TNHH THIET BI KHOA HOC KY THUAT TRUNG HAI"/>
    <x v="5"/>
    <x v="1"/>
  </r>
  <r>
    <x v="3"/>
    <s v="VPBFC/CCTG-16881/2024"/>
    <x v="262"/>
    <x v="166"/>
    <n v="45500000000"/>
    <n v="187"/>
    <n v="5.7000000000000002E-2"/>
    <s v="CONG TY CO PHAN DAU TU VA THUONG MAI DICH VU VIET MINH AN"/>
    <s v="VPBANK"/>
    <s v="SME Hong Ha"/>
    <s v="Partnership - VPBank"/>
    <s v="CONG TY CO PHAN DAU TU VA THUONG MAI DICH VU VIET MINH AN"/>
    <x v="11"/>
    <x v="1"/>
  </r>
  <r>
    <x v="3"/>
    <s v="VPBFC/CCTG-16869/2024"/>
    <x v="261"/>
    <x v="171"/>
    <n v="30000000000"/>
    <n v="182"/>
    <n v="5.7000000000000002E-2"/>
    <s v="CONG TY CO PHAN DAU TU VA THUONG MAI DICH VU VIET MINH AN"/>
    <s v="VPBANK"/>
    <s v="SME Hong Ha"/>
    <s v="Partnership - VPBank"/>
    <s v="CONG TY CO PHAN DAU TU VA THUONG MAI DICH VU VIET MINH AN"/>
    <x v="4"/>
    <x v="1"/>
  </r>
  <r>
    <x v="3"/>
    <s v="VPBFC/CCTG-16871/2024"/>
    <x v="261"/>
    <x v="189"/>
    <n v="800000000"/>
    <n v="274"/>
    <n v="5.8999999999999997E-2"/>
    <s v="CONG TY CO PHAN DAU TU XAY LAP VINH HUNG"/>
    <s v="VPBANK"/>
    <s v="SME Hoi so"/>
    <s v="Partnership - VPBank"/>
    <s v="CONG TY CO PHAN DAU TU XAY LAP VINH HUNG"/>
    <x v="6"/>
    <x v="1"/>
  </r>
  <r>
    <x v="3"/>
    <s v="VPBFC/CCTG-16732/2024"/>
    <x v="259"/>
    <x v="97"/>
    <n v="33000000000"/>
    <n v="182"/>
    <n v="6.5000000000000002E-2"/>
    <s v="TONG CONG TY MAY 10 - CONG TY CO PHAN"/>
    <s v="VPBANK"/>
    <s v="SME Hoi so"/>
    <s v="Partnership - VPBank"/>
    <s v="TONG CONG TY MAY 10 - CONG TY CO PHAN"/>
    <x v="4"/>
    <x v="1"/>
  </r>
  <r>
    <x v="3"/>
    <s v="VPBFC/CCTG-16736/2024"/>
    <x v="259"/>
    <x v="97"/>
    <n v="22000000000"/>
    <n v="182"/>
    <n v="6.5000000000000002E-2"/>
    <s v="TONG CONG TY MAY 10 - CONG TY CO PHAN"/>
    <s v="VPBANK"/>
    <s v="SME Hoi so"/>
    <s v="Partnership - VPBank"/>
    <s v="TONG CONG TY MAY 10 - CONG TY CO PHAN"/>
    <x v="4"/>
    <x v="1"/>
  </r>
  <r>
    <x v="3"/>
    <s v="VPBFC/CCTG-16560/2024"/>
    <x v="25"/>
    <x v="72"/>
    <n v="2000000000"/>
    <n v="182"/>
    <n v="6.5000000000000002E-2"/>
    <s v="CONG TY CO PHAN GIAO NHAN KHO VAN NGOAI THUONG"/>
    <s v="VPBANK"/>
    <s v="SME Hoi so"/>
    <s v="Partnership - VPBank"/>
    <s v="CONG TY CO PHAN GIAO NHAN KHO VAN NGOAI THUONG"/>
    <x v="5"/>
    <x v="1"/>
  </r>
  <r>
    <x v="3"/>
    <s v="VPBFC/CCTG-16866/2024"/>
    <x v="261"/>
    <x v="171"/>
    <n v="26060000000"/>
    <n v="182"/>
    <n v="5.7000000000000002E-2"/>
    <s v="CONG TY TNHH DAU TU PHAT TRIEN KPN"/>
    <s v="VPBANK"/>
    <s v="SME Hong Ha"/>
    <s v="Partnership - VPBank"/>
    <s v="CONG TY TNHH DAU TU PHAT TRIEN KPN"/>
    <x v="4"/>
    <x v="1"/>
  </r>
  <r>
    <x v="3"/>
    <s v="VPBFC/CCTG-16534/2024"/>
    <x v="37"/>
    <x v="133"/>
    <n v="39080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3"/>
    <s v="VPBFC/CCTG-16857/2024"/>
    <x v="257"/>
    <x v="170"/>
    <n v="4750000000"/>
    <n v="182"/>
    <n v="0.06"/>
    <s v="CONG TY TNHH THEP CUONG PHAT DST"/>
    <s v="VPBANK"/>
    <s v="SME Dong Do"/>
    <s v="Partnership - VPBank"/>
    <s v="CONG TY TNHH THEP CUONG PHAT DST"/>
    <x v="4"/>
    <x v="1"/>
  </r>
  <r>
    <x v="3"/>
    <s v="VPBFC/CCTG-16867/2024"/>
    <x v="261"/>
    <x v="171"/>
    <n v="30000000000"/>
    <n v="182"/>
    <n v="5.7000000000000002E-2"/>
    <s v="CONG TY TNHH THUONG MAI CONG NGHE DVMA"/>
    <s v="VPBANK"/>
    <s v="SME Cau Giay"/>
    <s v="Partnership - VPBank"/>
    <s v="CONG TY TNHH THUONG MAI CONG NGHE DVMA"/>
    <x v="4"/>
    <x v="1"/>
  </r>
  <r>
    <x v="3"/>
    <s v="VPBFC/CCTG-16883/2024"/>
    <x v="262"/>
    <x v="166"/>
    <n v="30000000000"/>
    <n v="187"/>
    <n v="5.7000000000000002E-2"/>
    <s v="CONG TY TNHH THUONG MAI CONG NGHE DVMA"/>
    <s v="VPBANK"/>
    <s v="SME Cau Giay"/>
    <s v="Partnership - VPBank"/>
    <s v="CONG TY TNHH THUONG MAI CONG NGHE DVMA"/>
    <x v="11"/>
    <x v="1"/>
  </r>
  <r>
    <x v="3"/>
    <s v="VPBFC/CCTG-16876/2024"/>
    <x v="262"/>
    <x v="166"/>
    <n v="16250000000"/>
    <n v="187"/>
    <n v="5.7000000000000002E-2"/>
    <s v="CONG TY TNHH THUONG MAI CONG NGHE DVMA"/>
    <s v="VPBANK"/>
    <s v="SME Cau Giay"/>
    <s v="Partnership - VPBank"/>
    <s v="CONG TY TNHH THUONG MAI CONG NGHE DVMA"/>
    <x v="11"/>
    <x v="1"/>
  </r>
  <r>
    <x v="3"/>
    <s v="VPBFC/CCTG-16613/2024"/>
    <x v="256"/>
    <x v="119"/>
    <n v="41429000000"/>
    <n v="182"/>
    <n v="7.2999999999999995E-2"/>
    <s v="CONG TY CO PHAN DAU TU THUONG MAI DICH VU NDH"/>
    <s v="VPBANK"/>
    <s v="CMB MIEN BAC"/>
    <s v="Partnership - VPBank"/>
    <s v="CONG TY CO PHAN DAU TU THUONG MAI DICH VU NDH"/>
    <x v="5"/>
    <x v="1"/>
  </r>
  <r>
    <x v="3"/>
    <s v="VPBFC/CCTG-16615/2024"/>
    <x v="256"/>
    <x v="119"/>
    <n v="41145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848/2024"/>
    <x v="257"/>
    <x v="170"/>
    <n v="13362000000"/>
    <n v="182"/>
    <n v="0.06"/>
    <s v="CONG TY CO PHAN DICH VU TRUC TUYEN OC TA"/>
    <s v="VPBANK"/>
    <s v="SME Hong Ha"/>
    <s v="Partnership - VPBank"/>
    <s v="CONG TY CO PHAN DICH VU TRUC TUYEN OC TA"/>
    <x v="4"/>
    <x v="1"/>
  </r>
  <r>
    <x v="3"/>
    <s v="VPBFC/CCTG-16892/2024"/>
    <x v="263"/>
    <x v="131"/>
    <n v="5870000000"/>
    <n v="122"/>
    <n v="3.7999999999999999E-2"/>
    <s v="CONG TY CO PHAN TAP DOAN DST VIET NAM"/>
    <s v="VPBANK"/>
    <s v="SME Dong Do"/>
    <s v="Partnership - VPBank"/>
    <s v="CONG TY CO PHAN TAP DOAN DST VIET NAM"/>
    <x v="5"/>
    <x v="1"/>
  </r>
  <r>
    <x v="3"/>
    <s v="VPBFC/CCTG-16525/2024"/>
    <x v="37"/>
    <x v="191"/>
    <n v="4970000000"/>
    <n v="274"/>
    <n v="6.6000000000000003E-2"/>
    <s v="CONG TY TNHH THEP CUONG PHAT DST"/>
    <s v="VPBANK"/>
    <s v="SME Dong Do"/>
    <s v="Partnership - VPBank"/>
    <s v="CONG TY TNHH THEP CUONG PHAT DST"/>
    <x v="9"/>
    <x v="1"/>
  </r>
  <r>
    <x v="3"/>
    <s v="VPBFC/CCTG-16884/2024"/>
    <x v="262"/>
    <x v="166"/>
    <n v="5000000000"/>
    <n v="187"/>
    <n v="5.7000000000000002E-2"/>
    <s v="QUY DAU TU TRAI PHIEU LINH HOAT VND"/>
    <s v="FE CREDIT"/>
    <s v="FE CREDIT - MMFI"/>
    <s v="Local FI team"/>
    <s v="QUY DAU TU TRAI PHIEU LINH HOAT VND"/>
    <x v="11"/>
    <x v="1"/>
  </r>
  <r>
    <x v="3"/>
    <s v="VPBFC/CCTG-16627/2024"/>
    <x v="9"/>
    <x v="129"/>
    <n v="19364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740/2024"/>
    <x v="259"/>
    <x v="97"/>
    <n v="4003000000"/>
    <n v="182"/>
    <n v="6.5000000000000002E-2"/>
    <s v="CONG TY CO PHAN DICH VU TRUC TUYEN OC TA"/>
    <s v="VPBANK"/>
    <s v="SME Hong Ha"/>
    <s v="Partnership - VPBank"/>
    <s v="CONG TY CO PHAN DICH VU TRUC TUYEN OC TA"/>
    <x v="4"/>
    <x v="1"/>
  </r>
  <r>
    <x v="3"/>
    <s v="VPBFC/CCTG-16635/2024"/>
    <x v="9"/>
    <x v="129"/>
    <n v="59270000000"/>
    <n v="182"/>
    <n v="7.2999999999999995E-2"/>
    <s v="CONG TY CO PHAN DAU TU THUONG MAI DICH VU VTH VIET NAM"/>
    <s v="VPBANK"/>
    <s v="CMB MIEN BAC"/>
    <s v="Partnership - VPBank"/>
    <s v="CONG TY CO PHAN DAU TU THUONG MAI DICH VU VTH VIET NAM"/>
    <x v="5"/>
    <x v="1"/>
  </r>
  <r>
    <x v="3"/>
    <s v="VPBFC/CCTG-16744/2024"/>
    <x v="259"/>
    <x v="97"/>
    <n v="5174000000"/>
    <n v="182"/>
    <n v="6.5000000000000002E-2"/>
    <s v="CONG TY TNHH THUONG MAI TONG HOP VAN KHANH"/>
    <s v="VPBANK"/>
    <s v="SME Hoi so"/>
    <s v="Partnership - VPBank"/>
    <s v="CONG TY TNHH THUONG MAI TONG HOP VAN KHANH"/>
    <x v="4"/>
    <x v="1"/>
  </r>
  <r>
    <x v="3"/>
    <s v="VPBFC/CCTG-16749/2024"/>
    <x v="260"/>
    <x v="183"/>
    <n v="3000000000"/>
    <n v="182"/>
    <n v="6.5000000000000002E-2"/>
    <s v="CONG TY CO PHAN DAU TU HA TANG 18"/>
    <s v="VPBANK"/>
    <s v="SME Hoi so"/>
    <s v="Partnership - VPBank"/>
    <s v="CONG TY CO PHAN DAU TU HA TANG 18"/>
    <x v="4"/>
    <x v="1"/>
  </r>
  <r>
    <x v="3"/>
    <s v="VPBFC/CCTG-16609/2024"/>
    <x v="256"/>
    <x v="119"/>
    <n v="21441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612/2024"/>
    <x v="256"/>
    <x v="119"/>
    <n v="41290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879/2024"/>
    <x v="262"/>
    <x v="166"/>
    <n v="30000000000"/>
    <n v="187"/>
    <n v="5.7000000000000002E-2"/>
    <s v="CONG TY TNHH DAU TU VA THUONG MAI DICH VU CTC HA NOI"/>
    <s v="VPBANK"/>
    <s v="SME Hong Ha"/>
    <s v="Partnership - VPBank"/>
    <s v="CONG TY TNHH DAU TU VA THUONG MAI DICH VU CTC HA NOI"/>
    <x v="11"/>
    <x v="1"/>
  </r>
  <r>
    <x v="3"/>
    <s v="VPBFC/CCTG-16865/2024"/>
    <x v="261"/>
    <x v="171"/>
    <n v="30000000000"/>
    <n v="182"/>
    <n v="5.7000000000000002E-2"/>
    <s v="CONG TY TNHH DAU TU VA THUONG MAI DICH VU MINH BAO"/>
    <s v="VPBANK"/>
    <s v="SME Hong Ha"/>
    <s v="Partnership - VPBank"/>
    <s v="CONG TY TNHH DAU TU VA THUONG MAI DICH VU MINH BAO"/>
    <x v="4"/>
    <x v="1"/>
  </r>
  <r>
    <x v="3"/>
    <s v="VPBFC/CCTG-16524/2024"/>
    <x v="37"/>
    <x v="133"/>
    <n v="7919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860/2024"/>
    <x v="257"/>
    <x v="165"/>
    <n v="3990000000"/>
    <n v="121"/>
    <n v="4.4499999999999998E-2"/>
    <s v="CONG TY CO PHAN TAP DOAN DST VIET NAM"/>
    <s v="VPBANK"/>
    <s v="SME Dong Do"/>
    <s v="Partnership - VPBank"/>
    <s v="CONG TY CO PHAN TAP DOAN DST VIET NAM"/>
    <x v="10"/>
    <x v="1"/>
  </r>
  <r>
    <x v="3"/>
    <s v="VPBFC/CCTG-16565/2024"/>
    <x v="25"/>
    <x v="72"/>
    <n v="9460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877/2024"/>
    <x v="262"/>
    <x v="166"/>
    <n v="353000000"/>
    <n v="187"/>
    <n v="5.7000000000000002E-2"/>
    <s v="CONG TY TRACH NHIEM HUU HAN TOAN THANG"/>
    <s v="VPBANK"/>
    <s v="SME Hai Duong"/>
    <s v="Partnership - VPBank"/>
    <s v="CONG TY TRACH NHIEM HUU HAN TOAN THANG"/>
    <x v="11"/>
    <x v="1"/>
  </r>
  <r>
    <x v="3"/>
    <s v="VPBFC/CCTG-16631/2024"/>
    <x v="9"/>
    <x v="129"/>
    <n v="59023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634/2024"/>
    <x v="9"/>
    <x v="129"/>
    <n v="59277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651/2024"/>
    <x v="258"/>
    <x v="182"/>
    <n v="62516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738/2024"/>
    <x v="259"/>
    <x v="97"/>
    <n v="2000000000"/>
    <n v="182"/>
    <n v="6.5000000000000002E-2"/>
    <s v="CONG TY TNHH THIET BI KHOA HOC KY THUAT TRUNG HAI"/>
    <s v="VPBANK"/>
    <s v="SME Ben Thanh"/>
    <s v="Partnership - VPBank"/>
    <s v="CONG TY TNHH THIET BI KHOA HOC KY THUAT TRUNG HAI"/>
    <x v="4"/>
    <x v="1"/>
  </r>
  <r>
    <x v="3"/>
    <s v="VPBFC/CCTG-16930/2024"/>
    <x v="264"/>
    <x v="149"/>
    <n v="2500000000"/>
    <n v="184"/>
    <n v="5.3999999999999999E-2"/>
    <s v="CONG TY TNHH TU VAN DAU TU &amp; CHUYEN TIEN VIET NAM"/>
    <s v="VPBANK"/>
    <s v="SME Ben Thanh"/>
    <s v="Partnership - VPBank"/>
    <s v="CONG TY TNHH TU VAN DAU TU &amp; CHUYEN TIEN VIET NAM"/>
    <x v="11"/>
    <x v="1"/>
  </r>
  <r>
    <x v="3"/>
    <s v="VPBFC/CCTG-16533/2024"/>
    <x v="37"/>
    <x v="133"/>
    <n v="39058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849/2024"/>
    <x v="257"/>
    <x v="170"/>
    <n v="1800000000"/>
    <n v="182"/>
    <n v="0.06"/>
    <s v="CONG TY TNHH SAN XUAT HIEP PHUOC THANH"/>
    <s v="VPBANK"/>
    <s v="SME Ben Thanh"/>
    <s v="Partnership - VPBank"/>
    <s v="CONG TY TNHH SAN XUAT HIEP PHUOC THANH"/>
    <x v="4"/>
    <x v="1"/>
  </r>
  <r>
    <x v="3"/>
    <s v="VPBFC/CCTG-16548/2024"/>
    <x v="37"/>
    <x v="133"/>
    <n v="10020000000"/>
    <n v="182"/>
    <n v="6.5000000000000002E-2"/>
    <s v="CONG TY TNHH THEP CUONG PHAT DST"/>
    <s v="VPBANK"/>
    <s v="SME Dong Do"/>
    <s v="Partnership - VPBank"/>
    <s v="CONG TY TNHH THEP CUONG PHAT DST"/>
    <x v="5"/>
    <x v="1"/>
  </r>
  <r>
    <x v="3"/>
    <s v="VPBFC/CCTG-16893/2024"/>
    <x v="263"/>
    <x v="186"/>
    <n v="2000000000"/>
    <n v="184"/>
    <n v="5.3999999999999999E-2"/>
    <s v="CONG TY CO PHAN TRUYEN THONG VA CONG NGHE BLUELINK"/>
    <s v="VPBANK"/>
    <s v="SME Hong Ha"/>
    <s v="Partnership - VPBank"/>
    <s v="CONG TY CO PHAN TRUYEN THONG VA CONG NGHE BLUELINK"/>
    <x v="11"/>
    <x v="1"/>
  </r>
  <r>
    <x v="3"/>
    <s v="VPBFC/CCTG-16529/2024"/>
    <x v="37"/>
    <x v="133"/>
    <n v="560000000"/>
    <n v="182"/>
    <n v="6.5000000000000002E-2"/>
    <s v="CONG TY TRACH NHIEM HUU HAN TOAN THANG"/>
    <s v="VPBANK"/>
    <s v="SME Hai Duong"/>
    <s v="Partnership - VPBank"/>
    <s v="CONG TY TRACH NHIEM HUU HAN TOAN THANG"/>
    <x v="5"/>
    <x v="1"/>
  </r>
  <r>
    <x v="3"/>
    <s v="VPBFC/CCTG-16882/2024"/>
    <x v="262"/>
    <x v="166"/>
    <n v="15000000000"/>
    <n v="187"/>
    <n v="5.7000000000000002E-2"/>
    <s v="CONG TY CO PHAN DVD HOLDING"/>
    <s v="VPBANK"/>
    <s v="SME Cau Giay"/>
    <s v="Partnership - VPBank"/>
    <s v="CONG TY CO PHAN DVD HOLDING"/>
    <x v="11"/>
    <x v="1"/>
  </r>
  <r>
    <x v="3"/>
    <s v="VPBFC/CCTG-16878/2024"/>
    <x v="262"/>
    <x v="166"/>
    <n v="30000000000"/>
    <n v="187"/>
    <n v="5.7000000000000002E-2"/>
    <s v="CONG TY CO PHAN DVD HOLDING"/>
    <s v="VPBANK"/>
    <s v="SME Cau Giay"/>
    <s v="Partnership - VPBank"/>
    <s v="CONG TY CO PHAN DVD HOLDING"/>
    <x v="11"/>
    <x v="1"/>
  </r>
  <r>
    <x v="3"/>
    <s v="VPBFC/CCTG-16855/2024"/>
    <x v="257"/>
    <x v="170"/>
    <n v="30000000000"/>
    <n v="182"/>
    <n v="0.06"/>
    <s v="CONG TY TNHH MOT THANH VIEN KINH DO"/>
    <s v="VPBANK"/>
    <s v="SME Hoi so"/>
    <s v="Partnership - VPBank"/>
    <s v="CONG TY TNHH MOT THANH VIEN KINH DO"/>
    <x v="4"/>
    <x v="1"/>
  </r>
  <r>
    <x v="3"/>
    <s v="VPBFC/CCTG-16566/2024"/>
    <x v="25"/>
    <x v="192"/>
    <n v="3390000000"/>
    <n v="274"/>
    <n v="6.6000000000000003E-2"/>
    <s v="CONG TY TNHH THEP CUONG PHAT DST"/>
    <s v="VPBANK"/>
    <s v="SME Dong Do"/>
    <s v="Partnership - VPBank"/>
    <s v="CONG TY TNHH THEP CUONG PHAT DST"/>
    <x v="9"/>
    <x v="1"/>
  </r>
  <r>
    <x v="3"/>
    <s v="VPBFC/CCTG-16638/2024"/>
    <x v="9"/>
    <x v="129"/>
    <n v="6790000000"/>
    <n v="182"/>
    <n v="6.5000000000000002E-2"/>
    <s v="CONG TY CO PHAN TAP DOAN DST VIET NAM"/>
    <s v="VPBANK"/>
    <s v="SME Dong Do"/>
    <s v="Partnership - VPBank"/>
    <s v="CONG TY CO PHAN TAP DOAN DST VIET NAM"/>
    <x v="5"/>
    <x v="1"/>
  </r>
  <r>
    <x v="3"/>
    <s v="VPBFC/CCTG-16739/2024"/>
    <x v="259"/>
    <x v="97"/>
    <n v="2000000000"/>
    <n v="182"/>
    <n v="6.5000000000000002E-2"/>
    <s v="CONG TY TNHH THIET BI KHOA HOC KY THUAT TRUNG HAI"/>
    <s v="VPBANK"/>
    <s v="SME Ben Thanh"/>
    <s v="Partnership - VPBank"/>
    <s v="CONG TY TNHH THIET BI KHOA HOC KY THUAT TRUNG HAI"/>
    <x v="4"/>
    <x v="1"/>
  </r>
  <r>
    <x v="3"/>
    <s v="VPBFC/CCTG-16737/2024"/>
    <x v="259"/>
    <x v="97"/>
    <n v="2000000000"/>
    <n v="182"/>
    <n v="6.5000000000000002E-2"/>
    <s v="CONG TY TNHH THIET BI KHOA HOC KY THUAT TRUNG HAI"/>
    <s v="VPBANK"/>
    <s v="SME Ben Thanh"/>
    <s v="Partnership - VPBank"/>
    <s v="CONG TY TNHH THIET BI KHOA HOC KY THUAT TRUNG HAI"/>
    <x v="4"/>
    <x v="1"/>
  </r>
  <r>
    <x v="3"/>
    <s v="VPBFC/CCTG-16747/2024"/>
    <x v="260"/>
    <x v="183"/>
    <n v="16000000000"/>
    <n v="182"/>
    <n v="6.5000000000000002E-2"/>
    <s v="QUY DAU TU TRAI PHIEU VND"/>
    <s v="FE CREDIT"/>
    <s v="FE CREDIT - MMFI"/>
    <s v="Local FI team"/>
    <s v="QUY DAU TU TRAI PHIEU VND"/>
    <x v="4"/>
    <x v="1"/>
  </r>
  <r>
    <x v="3"/>
    <s v="VPBFC/CCTG-16757/2024"/>
    <x v="260"/>
    <x v="183"/>
    <n v="50000000000"/>
    <n v="182"/>
    <n v="6.5000000000000002E-2"/>
    <s v="CONG TY CO PHAN THE GIOI DI DONG"/>
    <s v="VPBANK"/>
    <s v="CIB Mien Nam"/>
    <s v="Partnership - VPBank"/>
    <s v="CONG TY CO PHAN THE GIOI DI DONG"/>
    <x v="4"/>
    <x v="1"/>
  </r>
  <r>
    <x v="3"/>
    <s v="VPBFC/CCTG-16614/2024"/>
    <x v="256"/>
    <x v="119"/>
    <n v="41306000000"/>
    <n v="182"/>
    <n v="7.2999999999999995E-2"/>
    <s v="CONG TY CO PHAN DAU TU THUONG MAI DICH VU VTH VIET NAM"/>
    <s v="VPBANK"/>
    <s v="CMB MIEN BAC"/>
    <s v="Partnership - VPBank"/>
    <s v="CONG TY CO PHAN DAU TU THUONG MAI DICH VU VTH VIET NAM"/>
    <x v="5"/>
    <x v="1"/>
  </r>
  <r>
    <x v="3"/>
    <s v="VPBFC/CCTG-16733/2024"/>
    <x v="260"/>
    <x v="183"/>
    <n v="26388000000"/>
    <n v="182"/>
    <n v="6.5000000000000002E-2"/>
    <s v="CONG TY CO PHAN HOANG LONG HL610"/>
    <s v="VPBANK"/>
    <s v="SME Hong Ha"/>
    <s v="Partnership - VPBank"/>
    <s v="CONG TY CO PHAN HOANG LONG HL610"/>
    <x v="4"/>
    <x v="1"/>
  </r>
  <r>
    <x v="3"/>
    <s v="VPBFC/CCTG-16852/2024"/>
    <x v="257"/>
    <x v="170"/>
    <n v="26082000000"/>
    <n v="182"/>
    <n v="0.06"/>
    <s v="CONG TY TNHH MTV MINH KHANH HAI DUONG"/>
    <s v="VPBANK"/>
    <s v="SME Hoi so"/>
    <s v="Partnership - VPBank"/>
    <s v="CONG TY TNHH MTV MINH KHANH HAI DUONG"/>
    <x v="4"/>
    <x v="1"/>
  </r>
  <r>
    <x v="3"/>
    <s v="VPBFC/CCTG-16862/2024"/>
    <x v="261"/>
    <x v="171"/>
    <n v="30000000000"/>
    <n v="182"/>
    <n v="5.7000000000000002E-2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874/2024"/>
    <x v="262"/>
    <x v="166"/>
    <n v="13432000000"/>
    <n v="187"/>
    <n v="5.7000000000000002E-2"/>
    <s v="CONG TY TNHH KINH DOANH TONG HOP MINH HUNG HA NOI"/>
    <s v="VPBANK"/>
    <s v="SME Hong Ha"/>
    <s v="Partnership - VPBank"/>
    <s v="CONG TY TNHH KINH DOANH TONG HOP MINH HUNG HA NOI"/>
    <x v="11"/>
    <x v="1"/>
  </r>
  <r>
    <x v="3"/>
    <s v="VPBFC/CCTG-16872/2024"/>
    <x v="262"/>
    <x v="142"/>
    <n v="3300000000"/>
    <n v="276"/>
    <n v="5.8999999999999997E-2"/>
    <s v="CONG TY TNHH THEP CUONG PHAT DST"/>
    <s v="VPBANK"/>
    <s v="SME Dong Do"/>
    <s v="Partnership - VPBank"/>
    <s v="CONG TY TNHH THEP CUONG PHAT DST"/>
    <x v="7"/>
    <x v="1"/>
  </r>
  <r>
    <x v="3"/>
    <s v="VPBFC/CCTG-17020/2024"/>
    <x v="267"/>
    <x v="45"/>
    <n v="15000000000"/>
    <n v="185"/>
    <n v="5.6000000000000001E-2"/>
    <s v="CONG TY CO PHAN CHE TAO BOM HAI DUONG"/>
    <s v="VPBANK"/>
    <s v="SME Hoi so"/>
    <s v="Partnership - VPBank"/>
    <s v="CONG TY CO PHAN CHE TAO BOM HAI DUONG"/>
    <x v="9"/>
    <x v="1"/>
  </r>
  <r>
    <x v="3"/>
    <s v="VPBFC/CCTG-17022/2024"/>
    <x v="267"/>
    <x v="49"/>
    <n v="3000000000"/>
    <n v="31"/>
    <n v="3.7999999999999999E-2"/>
    <s v="CONG TY CO PHAN CHE TAO BOM HAI DUONG"/>
    <s v="VPBANK"/>
    <s v="SME Hoi so"/>
    <s v="Partnership - VPBank"/>
    <s v="CONG TY CO PHAN CHE TAO BOM HAI DUONG"/>
    <x v="8"/>
    <x v="1"/>
  </r>
  <r>
    <x v="3"/>
    <s v="VPBFC/CCTG-16916/2024"/>
    <x v="268"/>
    <x v="193"/>
    <n v="3000000000"/>
    <n v="185"/>
    <n v="5.3999999999999999E-2"/>
    <s v="CONG TY CO PHAN DIA OC A.C.B"/>
    <s v="VPBANK"/>
    <s v="SME Ben Thanh"/>
    <s v="Partnership - VPBank"/>
    <s v="CONG TY CO PHAN DIA OC A.C.B"/>
    <x v="11"/>
    <x v="1"/>
  </r>
  <r>
    <x v="3"/>
    <s v="VPBFC/CCTG-17173/2024"/>
    <x v="269"/>
    <x v="194"/>
    <n v="1170000000"/>
    <n v="183"/>
    <n v="6.2E-2"/>
    <s v="CONG TY CO PHAN TAP DOAN DST VIET NAM"/>
    <s v="VPBANK"/>
    <s v="SME Dong Do"/>
    <s v="Partnership - VPBank"/>
    <s v="CONG TY CO PHAN TAP DOAN DST VIET NAM"/>
    <x v="7"/>
    <x v="1"/>
  </r>
  <r>
    <x v="3"/>
    <s v="VPBFC/CCTG-17172/2024"/>
    <x v="269"/>
    <x v="194"/>
    <n v="207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092/2024"/>
    <x v="270"/>
    <x v="195"/>
    <n v="624000000"/>
    <n v="184"/>
    <n v="5.6000000000000001E-2"/>
    <s v="CONG TY TRACH NHIEM HUU HAN TOAN THANG"/>
    <s v="VPBANK"/>
    <s v="SME Hai Duong"/>
    <s v="Partnership - VPBank"/>
    <s v="CONG TY TRACH NHIEM HUU HAN TOAN THANG"/>
    <x v="6"/>
    <x v="1"/>
  </r>
  <r>
    <x v="3"/>
    <s v="VPBFC/CCTG-17177/2024"/>
    <x v="271"/>
    <x v="196"/>
    <n v="55000000000"/>
    <n v="183"/>
    <n v="6.2E-2"/>
    <s v="CONG TY CO PHAN BAO HIEM OPES"/>
    <s v="FE CREDIT"/>
    <s v="FE CREDIT - MMFI"/>
    <s v="Local FI team"/>
    <s v="CONG TY CO PHAN BAO HIEM OPES"/>
    <x v="7"/>
    <x v="1"/>
  </r>
  <r>
    <x v="0"/>
    <s v="MM-20240528-1/HĐTG/VPB-VPBSMBCFC"/>
    <x v="272"/>
    <x v="102"/>
    <n v="500000000000"/>
    <n v="6"/>
    <n v="5.2999999999999999E-2"/>
    <s v="NGAN HANG TMCP VIET NAM THINH VUONG"/>
    <s v="FE CREDIT"/>
    <s v="FE CREDIT - MMFI"/>
    <s v="Local FI team"/>
    <m/>
    <x v="10"/>
    <x v="1"/>
  </r>
  <r>
    <x v="0"/>
    <s v="MM-20240528-2/HĐTG/VPB-VPBSMBCFC"/>
    <x v="272"/>
    <x v="102"/>
    <n v="300000000000"/>
    <n v="6"/>
    <n v="5.2999999999999999E-2"/>
    <s v="NGAN HANG TMCP VIET NAM THINH VUONG"/>
    <s v="FE CREDIT"/>
    <s v="FE CREDIT - MMFI"/>
    <s v="Local FI team"/>
    <m/>
    <x v="10"/>
    <x v="1"/>
  </r>
  <r>
    <x v="0"/>
    <s v="28052024/HĐTG/VAB-VPBSMBCFC"/>
    <x v="272"/>
    <x v="81"/>
    <n v="200000000000"/>
    <n v="7"/>
    <n v="5.2999999999999999E-2"/>
    <s v="NGAN HANG TMCP VIET A"/>
    <s v="FE CREDIT"/>
    <s v="FE CREDIT - MMFI"/>
    <s v="Local FI team"/>
    <m/>
    <x v="10"/>
    <x v="1"/>
  </r>
  <r>
    <x v="0"/>
    <s v="0609/2024/HĐTG/NamABank-VPB FC-01"/>
    <x v="273"/>
    <x v="193"/>
    <n v="200000000000"/>
    <n v="3"/>
    <n v="4.5999999999999999E-2"/>
    <s v="NGAN HANG TMCP NAM A"/>
    <s v="FE CREDIT"/>
    <s v="FE CREDIT - MMFI"/>
    <s v="Local FI team"/>
    <m/>
    <x v="11"/>
    <x v="1"/>
  </r>
  <r>
    <x v="3"/>
    <s v="VPBFC/CCTG-17189/2024"/>
    <x v="274"/>
    <x v="197"/>
    <n v="95000000000"/>
    <n v="183"/>
    <n v="6.2E-2"/>
    <s v="CONG TY CO PHAN BAO HIEM OPES"/>
    <s v="FE CREDIT"/>
    <s v="FE CREDIT - MMFI"/>
    <s v="Local FI team"/>
    <s v="CONG TY CO PHAN BAO HIEM OPES"/>
    <x v="7"/>
    <x v="1"/>
  </r>
  <r>
    <x v="3"/>
    <s v="VPBFC/CCTG-17072/2024"/>
    <x v="275"/>
    <x v="198"/>
    <n v="150000000000"/>
    <n v="185"/>
    <n v="5.8000000000000003E-2"/>
    <s v="CONG TY CO PHAN THE GIOI DI DONG"/>
    <s v="VPBANK"/>
    <s v="CIB Mien Nam"/>
    <s v="Partnership - VPBank"/>
    <s v="CONG TY CO PHAN THE GIOI DI DONG"/>
    <x v="6"/>
    <x v="1"/>
  </r>
  <r>
    <x v="3"/>
    <s v="VPBFC/CCTG-17078/2024"/>
    <x v="275"/>
    <x v="198"/>
    <n v="8250000000"/>
    <n v="185"/>
    <n v="5.6000000000000001E-2"/>
    <s v="CONG TY TRACH NHIEM HUU HAN DEHACO"/>
    <s v="VPBANK"/>
    <s v="SME Hoi so"/>
    <s v="Partnership - VPBank"/>
    <s v="CONG TY TRACH NHIEM HUU HAN DEHACO"/>
    <x v="6"/>
    <x v="1"/>
  </r>
  <r>
    <x v="3"/>
    <s v="VPBFC/CCTG-17077/2024"/>
    <x v="275"/>
    <x v="198"/>
    <n v="7210000000"/>
    <n v="185"/>
    <n v="5.6000000000000001E-2"/>
    <s v="CONG TY TRACH NHIEM HUU HAN DEHACO"/>
    <s v="VPBANK"/>
    <s v="SME Hoi so"/>
    <s v="Partnership - VPBank"/>
    <s v="CONG TY TRACH NHIEM HUU HAN DEHACO"/>
    <x v="6"/>
    <x v="1"/>
  </r>
  <r>
    <x v="3"/>
    <s v="VPBFC/CCTG-17079/2024"/>
    <x v="275"/>
    <x v="198"/>
    <n v="6990000000"/>
    <n v="185"/>
    <n v="5.6000000000000001E-2"/>
    <s v="CONG TY TRACH NHIEM HUU HAN DEHACO"/>
    <s v="VPBANK"/>
    <s v="SME Hoi so"/>
    <s v="Partnership - VPBank"/>
    <s v="CONG TY TRACH NHIEM HUU HAN DEHACO"/>
    <x v="6"/>
    <x v="1"/>
  </r>
  <r>
    <x v="3"/>
    <s v="VPBFC/CCTG-17168/2024"/>
    <x v="271"/>
    <x v="149"/>
    <n v="6000000000"/>
    <n v="92"/>
    <n v="4.7500000000000001E-2"/>
    <s v="CONG TY CO PHAN TU VAN IDEAL LIFE"/>
    <s v="VPBANK"/>
    <s v="SME So Giao Dich 2"/>
    <s v="Partnership - VPBank"/>
    <s v="CONG TY CO PHAN TU VAN IDEAL LIFE"/>
    <x v="11"/>
    <x v="1"/>
  </r>
  <r>
    <x v="3"/>
    <s v="VPBFC/CCTG-17091/2024"/>
    <x v="276"/>
    <x v="199"/>
    <n v="430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086/2024"/>
    <x v="276"/>
    <x v="199"/>
    <n v="7500000000"/>
    <n v="184"/>
    <n v="5.6000000000000001E-2"/>
    <s v="CONG TY TNHH THUONG MAI THEP NHAT QUANG"/>
    <s v="VPBANK"/>
    <s v="SME Thanh Do"/>
    <s v="Partnership - VPBank"/>
    <s v="CONG TY TNHH THUONG MAI THEP NHAT QUANG"/>
    <x v="6"/>
    <x v="1"/>
  </r>
  <r>
    <x v="0"/>
    <s v="28052024.02/HĐTG/VPBSMBCFC-SHBFC"/>
    <x v="272"/>
    <x v="103"/>
    <n v="100000000000"/>
    <n v="1"/>
    <n v="0.05"/>
    <s v="CONG TY TAI CHINH TRACH NHIEM HUU HAN NGAN HANG THUONG MAI CO PHAN SAI GON - HA NOI"/>
    <s v="FE CREDIT"/>
    <s v="FE CREDIT - MMFI"/>
    <s v="Local FI team"/>
    <m/>
    <x v="8"/>
    <x v="1"/>
  </r>
  <r>
    <x v="3"/>
    <s v="VPBFC/CCTG-17017/2024"/>
    <x v="267"/>
    <x v="45"/>
    <n v="4800000000"/>
    <n v="185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021/2024"/>
    <x v="267"/>
    <x v="114"/>
    <n v="10000000000"/>
    <n v="61"/>
    <n v="4.2999999999999997E-2"/>
    <s v="CONG TY CO PHAN CHE TAO BOM HAI DUONG"/>
    <s v="VPBANK"/>
    <s v="SME Hoi so"/>
    <s v="Partnership - VPBank"/>
    <s v="CONG TY CO PHAN CHE TAO BOM HAI DUONG"/>
    <x v="10"/>
    <x v="1"/>
  </r>
  <r>
    <x v="3"/>
    <s v="VPBFC/CCTG-16887/2024"/>
    <x v="268"/>
    <x v="193"/>
    <n v="14564000000"/>
    <n v="185"/>
    <n v="5.3999999999999999E-2"/>
    <s v="CONG TY CO PHAN HOP NHAT QUOC TE"/>
    <s v="VPBANK"/>
    <s v="SME Hoi so"/>
    <s v="Partnership - VPBank"/>
    <s v="CONG TY CO PHAN HOP NHAT QUOC TE"/>
    <x v="11"/>
    <x v="1"/>
  </r>
  <r>
    <x v="3"/>
    <s v="VPBFC/CCTG-17180/2024"/>
    <x v="277"/>
    <x v="200"/>
    <n v="20000000000"/>
    <n v="183"/>
    <n v="6.2E-2"/>
    <s v="CONG TY CO PHAN BAO HIEM OPES"/>
    <s v="FE CREDIT"/>
    <s v="FE CREDIT - MMFI"/>
    <s v="Local FI team"/>
    <s v="CONG TY CO PHAN BAO HIEM OPES"/>
    <x v="7"/>
    <x v="1"/>
  </r>
  <r>
    <x v="3"/>
    <s v="VPBFC/CCTG-17029/2024"/>
    <x v="278"/>
    <x v="180"/>
    <n v="150000000000"/>
    <n v="185"/>
    <n v="5.8000000000000003E-2"/>
    <s v="CONG TY CO PHAN THE GIOI DI DONG"/>
    <s v="VPBANK"/>
    <s v="CIB Mien Nam"/>
    <s v="Partnership - VPBank"/>
    <s v="CONG TY CO PHAN THE GIOI DI DONG"/>
    <x v="6"/>
    <x v="1"/>
  </r>
  <r>
    <x v="3"/>
    <s v="VPBFC/CCTG-17027/2024"/>
    <x v="278"/>
    <x v="180"/>
    <n v="1000000000"/>
    <n v="185"/>
    <n v="5.6000000000000001E-2"/>
    <s v="CONG TY CO PHAN THUONG MAI &amp; DICH VU SON NGUYEN"/>
    <s v="VPBANK"/>
    <s v="SME Hoi so"/>
    <s v="Partnership - VPBank"/>
    <s v="CONG TY CO PHAN THUONG MAI &amp; DICH VU SON NGUYEN"/>
    <x v="6"/>
    <x v="1"/>
  </r>
  <r>
    <x v="3"/>
    <s v="VPBFC/CCTG-17031/2024"/>
    <x v="278"/>
    <x v="180"/>
    <n v="6000000000"/>
    <n v="185"/>
    <n v="5.6000000000000001E-2"/>
    <s v="CONG TY TNHH THUONG MAI THEP NHAT QUANG"/>
    <s v="VPBANK"/>
    <s v="SME Thanh Do"/>
    <s v="Partnership - VPBank"/>
    <s v="CONG TY TNHH THUONG MAI THEP NHAT QUANG"/>
    <x v="6"/>
    <x v="1"/>
  </r>
  <r>
    <x v="3"/>
    <s v="VPBFC/CCTG-17019/2024"/>
    <x v="267"/>
    <x v="45"/>
    <n v="9300000000"/>
    <n v="185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097/2024"/>
    <x v="279"/>
    <x v="141"/>
    <n v="8460000000"/>
    <n v="185"/>
    <n v="5.6000000000000001E-2"/>
    <s v="CONG TY TNHH THEP CUONG PHAT DST"/>
    <s v="VPBANK"/>
    <s v="SME Dong Do"/>
    <s v="Partnership - VPBank"/>
    <s v="CONG TY TNHH THEP CUONG PHAT DST"/>
    <x v="6"/>
    <x v="1"/>
  </r>
  <r>
    <x v="0"/>
    <s v="MM-20240619-1/HĐTG/VPB-VPBSMBCFC"/>
    <x v="277"/>
    <x v="137"/>
    <n v="200000000000"/>
    <n v="6"/>
    <n v="4.4600000000000001E-2"/>
    <s v="NGAN HANG TMCP VIET NAM THINH VUONG"/>
    <s v="FE CREDIT"/>
    <s v="FE CREDIT - MMFI"/>
    <s v="Local FI team"/>
    <m/>
    <x v="10"/>
    <x v="1"/>
  </r>
  <r>
    <x v="0"/>
    <s v="19062024/HĐTG/VAB-VPBSMBCFC"/>
    <x v="277"/>
    <x v="114"/>
    <n v="200000000000"/>
    <n v="7"/>
    <n v="4.2000000000000003E-2"/>
    <s v="NGAN HANG TMCP VIET A"/>
    <s v="FE CREDIT"/>
    <s v="FE CREDIT - MMFI"/>
    <s v="Local FI team"/>
    <m/>
    <x v="10"/>
    <x v="1"/>
  </r>
  <r>
    <x v="3"/>
    <s v="VPBFC/CCTG-16968/2024"/>
    <x v="280"/>
    <x v="201"/>
    <n v="9000000000"/>
    <n v="183"/>
    <n v="5.3999999999999999E-2"/>
    <s v="CONG TY CO PHAN DUOC - THIET BI Y TE DA NANG"/>
    <s v="VPBANK"/>
    <s v="SME Hoi so"/>
    <s v="Partnership - VPBank"/>
    <s v="CONG TY CO PHAN DUOC - THIET BI Y TE DA NANG"/>
    <x v="9"/>
    <x v="1"/>
  </r>
  <r>
    <x v="3"/>
    <s v="VPBFC/CCTG-17094/2024"/>
    <x v="270"/>
    <x v="195"/>
    <n v="4000000000"/>
    <n v="184"/>
    <n v="5.6000000000000001E-2"/>
    <s v="QUY DAU TU TRAI PHIEU VND"/>
    <s v="FE CREDIT"/>
    <s v="FE CREDIT - MMFI"/>
    <s v="Local FI team"/>
    <s v="QUY DAU TU TRAI PHIEU VND"/>
    <x v="6"/>
    <x v="1"/>
  </r>
  <r>
    <x v="3"/>
    <s v="VPBFC/CCTG-17028/2024"/>
    <x v="278"/>
    <x v="180"/>
    <n v="30000000000"/>
    <n v="185"/>
    <n v="5.8000000000000003E-2"/>
    <s v="CONG TY CO PHAN THUONG MAI BACH HOA XANH"/>
    <s v="VPBANK"/>
    <s v="CIB Mien Nam"/>
    <s v="Partnership - VPBank"/>
    <s v="CONG TY CO PHAN THUONG MAI BACH HOA XANH"/>
    <x v="6"/>
    <x v="1"/>
  </r>
  <r>
    <x v="3"/>
    <s v="VPBFC/CCTG-17057/2024"/>
    <x v="281"/>
    <x v="202"/>
    <n v="100000000000"/>
    <n v="184"/>
    <n v="5.6000000000000001E-2"/>
    <s v="CONG TY CO PHAN BAO HIEM OPES"/>
    <s v="FE CREDIT"/>
    <s v="FE CREDIT - MMFI"/>
    <s v="Local FI team"/>
    <s v="CONG TY CO PHAN BAO HIEM OPES"/>
    <x v="6"/>
    <x v="1"/>
  </r>
  <r>
    <x v="3"/>
    <s v="VPBFC/CCTG-16982/2024"/>
    <x v="282"/>
    <x v="198"/>
    <n v="220000000000"/>
    <n v="215"/>
    <n v="5.3999999999999999E-2"/>
    <s v="CONG TY CO PHAN THE GIOI DI DONG"/>
    <s v="VPBANK"/>
    <s v="CIB Mien Nam"/>
    <s v="Partnership - VPBank"/>
    <s v="CONG TY CO PHAN THE GIOI DI DONG"/>
    <x v="6"/>
    <x v="1"/>
  </r>
  <r>
    <x v="3"/>
    <s v="VPBFC/CCTG-17016/2024"/>
    <x v="267"/>
    <x v="45"/>
    <n v="5000000000"/>
    <n v="185"/>
    <n v="5.6000000000000001E-2"/>
    <s v="CONG TY TNHH MOT THANH VIEN THE HE MOI PHU THO"/>
    <s v="VPBANK"/>
    <s v="SME Hoi so"/>
    <s v="Partnership - VPBank"/>
    <s v="CONG TY TNHH MOT THANH VIEN THE HE MOI PHU THO"/>
    <x v="9"/>
    <x v="1"/>
  </r>
  <r>
    <x v="3"/>
    <s v="VPBFC/CCTG-16962/2024"/>
    <x v="280"/>
    <x v="175"/>
    <n v="6000000000"/>
    <n v="193"/>
    <n v="5.3999999999999999E-2"/>
    <s v="CONG TY CO PHAN XUAT NHAP KHAU TONG HOP I VIET NAM"/>
    <s v="VPBANK"/>
    <s v="SME Hoi so"/>
    <s v="Partnership - VPBank"/>
    <s v="CONG TY CO PHAN XUAT NHAP KHAU TONG HOP I VIET NAM"/>
    <x v="9"/>
    <x v="1"/>
  </r>
  <r>
    <x v="3"/>
    <s v="VPBFC/CCTG-17151/2024"/>
    <x v="269"/>
    <x v="194"/>
    <n v="2000000000"/>
    <n v="183"/>
    <n v="6.2E-2"/>
    <s v="CONG TY CO PHAN GIAO NHAN KHO VAN NGOAI THUONG"/>
    <s v="VPBANK"/>
    <s v="SME Hoi so"/>
    <s v="Partnership - VPBank"/>
    <s v="CONG TY CO PHAN GIAO NHAN KHO VAN NGOAI THUONG"/>
    <x v="7"/>
    <x v="1"/>
  </r>
  <r>
    <x v="3"/>
    <s v="VPBFC/CCTG-17169/2024"/>
    <x v="269"/>
    <x v="194"/>
    <n v="2000000000"/>
    <n v="183"/>
    <n v="6.2E-2"/>
    <s v="CONG TY CO PHAN GIAO NHAN KHO VAN NGOAI THUONG"/>
    <s v="VPBANK"/>
    <s v="SME Hoi so"/>
    <s v="Partnership - VPBank"/>
    <s v="CONG TY CO PHAN GIAO NHAN KHO VAN NGOAI THUONG"/>
    <x v="7"/>
    <x v="1"/>
  </r>
  <r>
    <x v="3"/>
    <s v="VPBFC/CCTG-17081/2024"/>
    <x v="275"/>
    <x v="198"/>
    <n v="5000000000"/>
    <n v="185"/>
    <n v="5.6000000000000001E-2"/>
    <s v="CONG TY TNHH MOT THANH VIEN THE HE MOI PHU THO"/>
    <s v="VPBANK"/>
    <s v="SME Hoi so"/>
    <s v="Partnership - VPBank"/>
    <s v="CONG TY TNHH MOT THANH VIEN THE HE MOI PHU THO"/>
    <x v="6"/>
    <x v="1"/>
  </r>
  <r>
    <x v="0"/>
    <s v="MM-20240618-1/HĐTG/VPB-VPBSMBCFC"/>
    <x v="271"/>
    <x v="134"/>
    <n v="200000000000"/>
    <n v="6"/>
    <n v="4.8399999999999999E-2"/>
    <s v="NGAN HANG TMCP VIET NAM THINH VUONG"/>
    <s v="FE CREDIT"/>
    <s v="FE CREDIT - MMFI"/>
    <s v="Local FI team"/>
    <m/>
    <x v="10"/>
    <x v="1"/>
  </r>
  <r>
    <x v="0"/>
    <s v="MM-20240820-1/HĐTG/VPB-VPBSMBCFC"/>
    <x v="283"/>
    <x v="178"/>
    <n v="200000000000"/>
    <n v="65"/>
    <n v="5.3499999999999999E-2"/>
    <s v="NGAN HANG TMCP VIET NAM THINH VUONG"/>
    <s v="FE CREDIT"/>
    <s v="FE CREDIT - MMFI"/>
    <s v="Local FI team"/>
    <m/>
    <x v="9"/>
    <x v="1"/>
  </r>
  <r>
    <x v="0"/>
    <s v="MM-20240522-1/HĐTG/VPB-VPBSMBCFC"/>
    <x v="270"/>
    <x v="164"/>
    <n v="500000000000"/>
    <n v="6"/>
    <n v="5.1799999999999999E-2"/>
    <s v="NGAN HANG TMCP VIET NAM THINH VUONG"/>
    <s v="FE CREDIT"/>
    <s v="FE CREDIT - MMFI"/>
    <s v="Local FI team"/>
    <m/>
    <x v="8"/>
    <x v="1"/>
  </r>
  <r>
    <x v="0"/>
    <s v="MM22052024/FE CREDIT-MCREDIT"/>
    <x v="270"/>
    <x v="103"/>
    <n v="100000000000"/>
    <n v="7"/>
    <n v="0.05"/>
    <s v="NGAN HANG TMCP VIET A"/>
    <s v="FE CREDIT"/>
    <s v="FE CREDIT - MMFI"/>
    <s v="Local FI team"/>
    <m/>
    <x v="8"/>
    <x v="1"/>
  </r>
  <r>
    <x v="3"/>
    <s v="VPBFC/CCTG-17056/2024"/>
    <x v="281"/>
    <x v="202"/>
    <n v="2000000000"/>
    <n v="184"/>
    <n v="5.6000000000000001E-2"/>
    <s v="CONG TY TNHH THIET BI KHOA HOC KY THUAT TRUNG HAI"/>
    <s v="VPBANK"/>
    <s v="SME Ben Thanh"/>
    <s v="Partnership - VPBank"/>
    <s v="CONG TY TNHH THIET BI KHOA HOC KY THUAT TRUNG HAI"/>
    <x v="6"/>
    <x v="1"/>
  </r>
  <r>
    <x v="2"/>
    <s v="VPBFC/TGCKH-4331/2024"/>
    <x v="280"/>
    <x v="201"/>
    <n v="1700000000"/>
    <n v="183"/>
    <n v="5.3999999999999999E-2"/>
    <s v="CONG TY CO PHAN DAU TU - XAY LAP VA KINH DOANH THIET BI HA NOI"/>
    <s v="VPBANK"/>
    <s v="SME Hoi so"/>
    <s v="Partnership - VPBank"/>
    <s v="CONG TY CO PHAN DAU TU - XAY LAP VA KINH DOANH THIET BI HA NOI"/>
    <x v="9"/>
    <x v="1"/>
  </r>
  <r>
    <x v="3"/>
    <s v="VPBFC/CCTG-17176/2024"/>
    <x v="269"/>
    <x v="194"/>
    <n v="3790000000"/>
    <n v="183"/>
    <n v="6.2E-2"/>
    <s v="CONG TY CO PHAN TAP DOAN DST VIET NAM"/>
    <s v="VPBANK"/>
    <s v="SME Dong Do"/>
    <s v="Partnership - VPBank"/>
    <s v="CONG TY CO PHAN TAP DOAN DST VIET NAM"/>
    <x v="7"/>
    <x v="1"/>
  </r>
  <r>
    <x v="2"/>
    <s v="VPBFC/TGCKH-4349/2024"/>
    <x v="271"/>
    <x v="196"/>
    <n v="5000000000"/>
    <n v="183"/>
    <n v="6.2E-2"/>
    <s v="CONG TY CO PHAN GIAI PHAP THANH TOAN SO"/>
    <s v="VPBANK"/>
    <s v="SME So Giao Dich 2"/>
    <s v="Partnership - VPBank"/>
    <s v="CONG TY CO PHAN GIAI PHAP THANH TOAN SO"/>
    <x v="7"/>
    <x v="1"/>
  </r>
  <r>
    <x v="2"/>
    <s v="VPBFC/TGCKH-4350/2024"/>
    <x v="271"/>
    <x v="196"/>
    <n v="5000000000"/>
    <n v="183"/>
    <n v="6.2E-2"/>
    <s v="CONG TY CO PHAN GIAI PHAP THANH TOAN SO"/>
    <s v="VPBANK"/>
    <s v="SME So Giao Dich 2"/>
    <s v="Partnership - VPBank"/>
    <s v="CONG TY CO PHAN GIAI PHAP THANH TOAN SO"/>
    <x v="7"/>
    <x v="1"/>
  </r>
  <r>
    <x v="3"/>
    <s v="VPBFC/CCTG-17087/2024"/>
    <x v="276"/>
    <x v="199"/>
    <n v="100000000000"/>
    <n v="184"/>
    <n v="5.8000000000000003E-2"/>
    <s v="CONG TY TRACH NHIEM HUU HAN MOT THANH VIEN CONG NGHE THONG TIN THE GIOI DI DONG"/>
    <s v="VPBANK"/>
    <s v="CIB Mien Nam"/>
    <s v="Partnership - VPBank"/>
    <s v="CONG TY TRACH NHIEM HUU HAN MOT THANH VIEN CONG NGHE THONG TIN THE GIOI DI DONG"/>
    <x v="6"/>
    <x v="1"/>
  </r>
  <r>
    <x v="0"/>
    <s v="MM-20240625-1/HĐTG/VPB-VPBSMBCFC"/>
    <x v="274"/>
    <x v="70"/>
    <n v="200000000000"/>
    <n v="6"/>
    <n v="3.6999999999999998E-2"/>
    <s v="NGAN HANG TMCP VIET NAM THINH VUONG"/>
    <s v="FE CREDIT"/>
    <s v="FE CREDIT - MMFI"/>
    <s v="Local FI team"/>
    <m/>
    <x v="5"/>
    <x v="1"/>
  </r>
  <r>
    <x v="0"/>
    <s v="24052024/VND/VPBSMBCFC-EVNFC"/>
    <x v="279"/>
    <x v="49"/>
    <n v="100000000000"/>
    <n v="3"/>
    <n v="5.1999999999999998E-2"/>
    <s v="CONG TY TAI CHINH CO PHAN DIEN LUC"/>
    <s v="FE CREDIT"/>
    <s v="FE CREDIT - MMFI"/>
    <s v="Local FI team"/>
    <m/>
    <x v="8"/>
    <x v="1"/>
  </r>
  <r>
    <x v="3"/>
    <s v="VPBFC/CCTG-17183/2024"/>
    <x v="277"/>
    <x v="200"/>
    <n v="649000000"/>
    <n v="183"/>
    <n v="6.2E-2"/>
    <s v="CONG TY CO PHAN SAN XUAT KINH DOANH HANG XUAT KHAU TAN BINH"/>
    <s v="VPBANK"/>
    <s v="SME So Giao Dich 2"/>
    <s v="Partnership - VPBank"/>
    <s v="CONG TY CO PHAN SAN XUAT KINH DOANH HANG XUAT KHAU TAN BINH"/>
    <x v="7"/>
    <x v="1"/>
  </r>
  <r>
    <x v="0"/>
    <s v="MM-20240617-1/HĐTG/VPB-VPBSMBCFC"/>
    <x v="269"/>
    <x v="161"/>
    <n v="400000000000"/>
    <n v="4"/>
    <n v="4.9299999999999997E-2"/>
    <s v="NGAN HANG TMCP VIET NAM THINH VUONG"/>
    <s v="FE CREDIT"/>
    <s v="FE CREDIT - MMFI"/>
    <s v="Local FI team"/>
    <m/>
    <x v="10"/>
    <x v="1"/>
  </r>
  <r>
    <x v="3"/>
    <s v="VPBFC/CCTG-17074/2024"/>
    <x v="275"/>
    <x v="198"/>
    <n v="100000000000"/>
    <n v="185"/>
    <n v="5.8000000000000003E-2"/>
    <s v="CONG TY CO PHAN THUONG MAI BACH HOA XANH"/>
    <s v="VPBANK"/>
    <s v="CIB Mien Nam"/>
    <s v="Partnership - VPBank"/>
    <s v="CONG TY CO PHAN THUONG MAI BACH HOA XANH"/>
    <x v="6"/>
    <x v="1"/>
  </r>
  <r>
    <x v="3"/>
    <s v="VPBFC/CCTG-17084/2024"/>
    <x v="275"/>
    <x v="198"/>
    <n v="2450000000"/>
    <n v="185"/>
    <n v="5.6000000000000001E-2"/>
    <s v="CONG TY TNHH THEP CUONG PHAT DST"/>
    <s v="VPBANK"/>
    <s v="SME Dong Do"/>
    <s v="Partnership - VPBank"/>
    <s v="CONG TY TNHH THEP CUONG PHAT DST"/>
    <x v="6"/>
    <x v="1"/>
  </r>
  <r>
    <x v="2"/>
    <s v="VPBFC/TGCKH-4348/2024"/>
    <x v="271"/>
    <x v="196"/>
    <n v="5000000000"/>
    <n v="183"/>
    <n v="6.2E-2"/>
    <s v="CONG TY CO PHAN GIAI PHAP THANH TOAN SO"/>
    <s v="VPBANK"/>
    <s v="SME So Giao Dich 2"/>
    <s v="Partnership - VPBank"/>
    <s v="CONG TY CO PHAN GIAI PHAP THANH TOAN SO"/>
    <x v="7"/>
    <x v="1"/>
  </r>
  <r>
    <x v="3"/>
    <s v="VPBFC/CCTG-17055/2024"/>
    <x v="281"/>
    <x v="202"/>
    <n v="2000000000"/>
    <n v="184"/>
    <n v="5.6000000000000001E-2"/>
    <s v="CONG TY TNHH THIET BI KHOA HOC KY THUAT TRUNG HAI"/>
    <s v="VPBANK"/>
    <s v="SME Ben Thanh"/>
    <s v="Partnership - VPBank"/>
    <s v="CONG TY TNHH THIET BI KHOA HOC KY THUAT TRUNG HAI"/>
    <x v="6"/>
    <x v="1"/>
  </r>
  <r>
    <x v="3"/>
    <s v="VPBFC/CCTG-16994/2024"/>
    <x v="282"/>
    <x v="203"/>
    <n v="5610000000"/>
    <n v="183"/>
    <n v="5.2999999999999999E-2"/>
    <s v="CONG TY TNHH THEP CUONG PHAT DST"/>
    <s v="VPBANK"/>
    <s v="SME Dong Do"/>
    <s v="Partnership - VPBank"/>
    <s v="CONG TY TNHH THEP CUONG PHAT DST"/>
    <x v="9"/>
    <x v="1"/>
  </r>
  <r>
    <x v="0"/>
    <s v="24052024.01/VPB SMBC FC -VietCredit"/>
    <x v="279"/>
    <x v="100"/>
    <n v="100000000000"/>
    <n v="7"/>
    <n v="5.1999999999999998E-2"/>
    <s v="CONG TY TAI CHINH CO PHAN TIN VIET"/>
    <s v="FE CREDIT"/>
    <s v="FE CREDIT - MMFI"/>
    <s v="Local FI team"/>
    <m/>
    <x v="8"/>
    <x v="1"/>
  </r>
  <r>
    <x v="0"/>
    <s v="24052024.02/HĐTG/VPBSMBCFC-SHBFC"/>
    <x v="279"/>
    <x v="49"/>
    <n v="100000000000"/>
    <n v="3"/>
    <n v="5.0999999999999997E-2"/>
    <s v="CONG TY TAI CHINH TRACH NHIEM HUU HAN NGAN HANG THUONG MAI CO PHAN SAI GON - HA NOI"/>
    <s v="FE CREDIT"/>
    <s v="FE CREDIT - MMFI"/>
    <s v="Local FI team"/>
    <m/>
    <x v="8"/>
    <x v="1"/>
  </r>
  <r>
    <x v="2"/>
    <s v="VPBFC/TGCKH-4326/2024"/>
    <x v="269"/>
    <x v="124"/>
    <n v="5044059250"/>
    <n v="30"/>
    <n v="4.3999999999999997E-2"/>
    <s v="CONG TY TNHH THINH DIEN"/>
    <s v="VPBANK"/>
    <s v="SME Hoi so"/>
    <s v="Partnership - VPBank"/>
    <s v="CONG TY TNHH THINH DIEN"/>
    <x v="5"/>
    <x v="1"/>
  </r>
  <r>
    <x v="3"/>
    <s v="VPBFC/CCTG-17080/2024"/>
    <x v="275"/>
    <x v="198"/>
    <n v="2200000000"/>
    <n v="185"/>
    <n v="5.6000000000000001E-2"/>
    <s v="CONG TY TNHH THUONG MAI DICH VU KY THUAT YEN THANH"/>
    <s v="VPBANK"/>
    <s v="SME Hoi so"/>
    <s v="Partnership - VPBank"/>
    <s v="CONG TY TNHH THUONG MAI DICH VU KY THUAT YEN THANH"/>
    <x v="6"/>
    <x v="1"/>
  </r>
  <r>
    <x v="3"/>
    <s v="VPBFC/CCTG-17174/2024"/>
    <x v="271"/>
    <x v="133"/>
    <n v="17000000000"/>
    <n v="30"/>
    <n v="4.3999999999999997E-2"/>
    <s v="CONG TY TNHH SAN XUAT VA XUAT KHAU NONG SAN DA KAO"/>
    <s v="VPBANK"/>
    <s v="SME Ben Thanh"/>
    <s v="Partnership - VPBank"/>
    <s v="CONG TY TNHH SAN XUAT VA XUAT KHAU NONG SAN DA KAO"/>
    <x v="5"/>
    <x v="1"/>
  </r>
  <r>
    <x v="3"/>
    <s v="VPBFC/CCTG-17175/2024"/>
    <x v="271"/>
    <x v="133"/>
    <n v="4500000000"/>
    <n v="30"/>
    <n v="4.3999999999999997E-2"/>
    <s v="CONG TY TNHH SAN XUAT VA XUAT KHAU NONG SAN DA KAO"/>
    <s v="VPBANK"/>
    <s v="SME Ben Thanh"/>
    <s v="Partnership - VPBank"/>
    <s v="CONG TY TNHH SAN XUAT VA XUAT KHAU NONG SAN DA KAO"/>
    <x v="5"/>
    <x v="1"/>
  </r>
  <r>
    <x v="3"/>
    <s v="VPBFC/CCTG-17102/2024"/>
    <x v="272"/>
    <x v="129"/>
    <n v="19600000000"/>
    <n v="62"/>
    <n v="4.5999999999999999E-2"/>
    <s v="CONG TY TNHH MOT THANH VIEN VINAUSTEEL"/>
    <s v="VPBANK"/>
    <s v="SME Van Quan"/>
    <s v="Partnership - VPBank"/>
    <s v="CONG TY TNHH MOT THANH VIEN VINAUSTEEL"/>
    <x v="5"/>
    <x v="1"/>
  </r>
  <r>
    <x v="0"/>
    <s v="MM-20240426-1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10/HĐTG/VPB-VPBSMBCFC"/>
    <x v="267"/>
    <x v="165"/>
    <n v="500000000000"/>
    <n v="63"/>
    <n v="5.1499999999999997E-2"/>
    <s v="NGAN HANG TMCP VIET NAM THINH VUONG"/>
    <s v="FE CREDIT"/>
    <s v="FE CREDIT - MMFI"/>
    <s v="Local FI team"/>
    <m/>
    <x v="10"/>
    <x v="1"/>
  </r>
  <r>
    <x v="0"/>
    <s v="MM-20240426-11/HĐTG/VPB-VPBSMBCFC"/>
    <x v="267"/>
    <x v="72"/>
    <n v="500000000000"/>
    <n v="87"/>
    <n v="5.1499999999999997E-2"/>
    <s v="NGAN HANG TMCP VIET NAM THINH VUONG"/>
    <s v="FE CREDIT"/>
    <s v="FE CREDIT - MMFI"/>
    <s v="Local FI team"/>
    <m/>
    <x v="5"/>
    <x v="1"/>
  </r>
  <r>
    <x v="0"/>
    <s v="MM-20240426-12/HĐTG/VPB-VPBSMBCFC"/>
    <x v="267"/>
    <x v="72"/>
    <n v="500000000000"/>
    <n v="87"/>
    <n v="5.1499999999999997E-2"/>
    <s v="NGAN HANG TMCP VIET NAM THINH VUONG"/>
    <s v="FE CREDIT"/>
    <s v="FE CREDIT - MMFI"/>
    <s v="Local FI team"/>
    <m/>
    <x v="5"/>
    <x v="1"/>
  </r>
  <r>
    <x v="0"/>
    <s v="MM-20240426-13/HĐTG/VPB-VPBSMBCFC"/>
    <x v="267"/>
    <x v="72"/>
    <n v="500000000000"/>
    <n v="87"/>
    <n v="5.1499999999999997E-2"/>
    <s v="NGAN HANG TMCP VIET NAM THINH VUONG"/>
    <s v="FE CREDIT"/>
    <s v="FE CREDIT - MMFI"/>
    <s v="Local FI team"/>
    <m/>
    <x v="5"/>
    <x v="1"/>
  </r>
  <r>
    <x v="0"/>
    <s v="MM-20240426-2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3"/>
    <s v="VPBFC/CCTG-16875/2024"/>
    <x v="268"/>
    <x v="193"/>
    <n v="2000000000"/>
    <n v="185"/>
    <n v="5.3999999999999999E-2"/>
    <s v="CONG TY CO PHAN AAFI GROUP"/>
    <s v="VPBANK"/>
    <s v="SME Cau Giay"/>
    <s v="Partnership - VPBank"/>
    <s v="CONG TY CO PHAN AAFI GROUP"/>
    <x v="11"/>
    <x v="1"/>
  </r>
  <r>
    <x v="3"/>
    <s v="VPBFC/CCTG-17178/2024"/>
    <x v="277"/>
    <x v="200"/>
    <n v="4500000000"/>
    <n v="183"/>
    <n v="6.2E-2"/>
    <s v="CONG TY TNHH THE HE MOI VINH PHUC"/>
    <s v="VPBANK"/>
    <s v="SME Hoi so"/>
    <s v="Partnership - VPBank"/>
    <s v="CONG TY TNHH THE HE MOI VINH PHUC"/>
    <x v="7"/>
    <x v="1"/>
  </r>
  <r>
    <x v="3"/>
    <s v="VPBFC/CCTG-17032/2024"/>
    <x v="278"/>
    <x v="180"/>
    <n v="86000000000"/>
    <n v="185"/>
    <n v="5.6000000000000001E-2"/>
    <s v="CONG TY CO PHAN BAO HIEM OPES"/>
    <s v="FE CREDIT"/>
    <s v="FE CREDIT - MMFI"/>
    <s v="Local FI team"/>
    <s v="CONG TY CO PHAN BAO HIEM OPES"/>
    <x v="6"/>
    <x v="1"/>
  </r>
  <r>
    <x v="3"/>
    <s v="VPBFC/CCTG-17088/2024"/>
    <x v="276"/>
    <x v="199"/>
    <n v="2510000000"/>
    <n v="184"/>
    <n v="5.5399999999999998E-2"/>
    <s v="CONG TY CO PHAN KIM KHI QUOC TE VIET NHAT"/>
    <s v="VPBANK"/>
    <s v="SME Van Quan"/>
    <s v="Partnership - VPBank"/>
    <s v="CONG TY CO PHAN KIM KHI QUOC TE VIET NHAT"/>
    <x v="6"/>
    <x v="1"/>
  </r>
  <r>
    <x v="0"/>
    <s v="MM-20240426-3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4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5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6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7/HĐTG/VPB-VPBSMBCFC"/>
    <x v="267"/>
    <x v="79"/>
    <n v="3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8/HĐTG/VPB-VPBSMBCFC"/>
    <x v="267"/>
    <x v="165"/>
    <n v="500000000000"/>
    <n v="63"/>
    <n v="5.1499999999999997E-2"/>
    <s v="NGAN HANG TMCP VIET NAM THINH VUONG"/>
    <s v="FE CREDIT"/>
    <s v="FE CREDIT - MMFI"/>
    <s v="Local FI team"/>
    <m/>
    <x v="10"/>
    <x v="1"/>
  </r>
  <r>
    <x v="0"/>
    <s v="MM-20240426-9/HĐTG/VPB-VPBSMBCFC"/>
    <x v="267"/>
    <x v="165"/>
    <n v="500000000000"/>
    <n v="63"/>
    <n v="5.1499999999999997E-2"/>
    <s v="NGAN HANG TMCP VIET NAM THINH VUONG"/>
    <s v="FE CREDIT"/>
    <s v="FE CREDIT - MMFI"/>
    <s v="Local FI team"/>
    <m/>
    <x v="10"/>
    <x v="1"/>
  </r>
  <r>
    <x v="2"/>
    <s v="VPBFC/TGCKH-4325/2024"/>
    <x v="269"/>
    <x v="124"/>
    <n v="5044059250"/>
    <n v="30"/>
    <n v="4.3999999999999997E-2"/>
    <s v="CONG TY TNHH THINH DIEN"/>
    <s v="VPBANK"/>
    <s v="SME Hoi so"/>
    <s v="Partnership - VPBank"/>
    <s v="CONG TY TNHH THINH DIEN"/>
    <x v="5"/>
    <x v="1"/>
  </r>
  <r>
    <x v="2"/>
    <s v="VPBFC/TGCKH-4327/2024"/>
    <x v="269"/>
    <x v="124"/>
    <n v="5044059250"/>
    <n v="30"/>
    <n v="4.3999999999999997E-2"/>
    <s v="CONG TY TNHH THINH DIEN"/>
    <s v="VPBANK"/>
    <s v="SME Hoi so"/>
    <s v="Partnership - VPBank"/>
    <s v="CONG TY TNHH THINH DIEN"/>
    <x v="5"/>
    <x v="1"/>
  </r>
  <r>
    <x v="0"/>
    <s v="MM-20240513-1/HĐTG/VPB-VPBSMBCFC"/>
    <x v="281"/>
    <x v="161"/>
    <n v="500000000000"/>
    <n v="39"/>
    <n v="5.1499999999999997E-2"/>
    <s v="NGAN HANG TMCP VIET NAM THINH VUONG"/>
    <s v="FE CREDIT"/>
    <s v="FE CREDIT - MMFI"/>
    <s v="Local FI team"/>
    <m/>
    <x v="10"/>
    <x v="1"/>
  </r>
  <r>
    <x v="0"/>
    <s v="MM-20240513-2/HĐTG/VPB-VPBSMBCFC"/>
    <x v="281"/>
    <x v="161"/>
    <n v="400000000000"/>
    <n v="39"/>
    <n v="5.1499999999999997E-2"/>
    <s v="NGAN HANG TMCP VIET NAM THINH VUONG"/>
    <s v="FE CREDIT"/>
    <s v="FE CREDIT - MMFI"/>
    <s v="Local FI team"/>
    <m/>
    <x v="10"/>
    <x v="1"/>
  </r>
  <r>
    <x v="0"/>
    <s v="MM-20240513-3/HĐTG/VPB-VPBSMBCFC"/>
    <x v="281"/>
    <x v="134"/>
    <n v="500000000000"/>
    <n v="42"/>
    <n v="5.1499999999999997E-2"/>
    <s v="NGAN HANG TMCP VIET NAM THINH VUONG"/>
    <s v="FE CREDIT"/>
    <s v="FE CREDIT - MMFI"/>
    <s v="Local FI team"/>
    <m/>
    <x v="10"/>
    <x v="1"/>
  </r>
  <r>
    <x v="0"/>
    <s v="MM-20240513-4/HĐTG/VPB-VPBSMBCFC"/>
    <x v="281"/>
    <x v="134"/>
    <n v="500000000000"/>
    <n v="42"/>
    <n v="5.1499999999999997E-2"/>
    <s v="NGAN HANG TMCP VIET NAM THINH VUONG"/>
    <s v="FE CREDIT"/>
    <s v="FE CREDIT - MMFI"/>
    <s v="Local FI team"/>
    <m/>
    <x v="10"/>
    <x v="1"/>
  </r>
  <r>
    <x v="0"/>
    <s v="MM-20240513-5/HĐTG/VPB-VPBSMBCFC"/>
    <x v="281"/>
    <x v="134"/>
    <n v="500000000000"/>
    <n v="42"/>
    <n v="5.1499999999999997E-2"/>
    <s v="NGAN HANG TMCP VIET NAM THINH VUONG"/>
    <s v="FE CREDIT"/>
    <s v="FE CREDIT - MMFI"/>
    <s v="Local FI team"/>
    <m/>
    <x v="10"/>
    <x v="1"/>
  </r>
  <r>
    <x v="3"/>
    <s v="VPBFC/CCTG-17083/2024"/>
    <x v="275"/>
    <x v="198"/>
    <n v="2510000000"/>
    <n v="185"/>
    <n v="5.5399999999999998E-2"/>
    <s v="CONG TY CO PHAN KIM KHI QUOC TE VIET NHAT"/>
    <s v="VPBANK"/>
    <s v="SME Van Quan"/>
    <s v="Partnership - VPBank"/>
    <s v="CONG TY CO PHAN KIM KHI QUOC TE VIET NHAT"/>
    <x v="6"/>
    <x v="1"/>
  </r>
  <r>
    <x v="3"/>
    <s v="VPBFC/CCTG-16992/2024"/>
    <x v="282"/>
    <x v="203"/>
    <n v="2300000000"/>
    <n v="183"/>
    <n v="5.2400000000000002E-2"/>
    <s v="CONG TY CO PHAN KIM KHI QUOC TE VIET NHAT"/>
    <s v="VPBANK"/>
    <s v="SME Van Quan"/>
    <s v="Partnership - VPBank"/>
    <s v="CONG TY CO PHAN KIM KHI QUOC TE VIET NHAT"/>
    <x v="9"/>
    <x v="1"/>
  </r>
  <r>
    <x v="3"/>
    <s v="VPBFC/CCTG-16978/2024"/>
    <x v="282"/>
    <x v="203"/>
    <n v="1900000000"/>
    <n v="183"/>
    <n v="5.2400000000000002E-2"/>
    <s v="CONG TY CO PHAN KIM KHI QUOC TE VIET NHAT"/>
    <s v="VPBANK"/>
    <s v="SME Van Quan"/>
    <s v="Partnership - VPBank"/>
    <s v="CONG TY CO PHAN KIM KHI QUOC TE VIET NHAT"/>
    <x v="9"/>
    <x v="1"/>
  </r>
  <r>
    <x v="3"/>
    <s v="VPBFC/CCTG-17089/2024"/>
    <x v="276"/>
    <x v="72"/>
    <n v="14350000000"/>
    <n v="62"/>
    <n v="4.2999999999999997E-2"/>
    <s v="CONG TY TNHH SON HA"/>
    <s v="VPBANK"/>
    <s v="SME Van Quan"/>
    <s v="Partnership - VPBank"/>
    <s v="CONG TY TNHH SON HA"/>
    <x v="5"/>
    <x v="1"/>
  </r>
  <r>
    <x v="3"/>
    <s v="VPBFC/CCTG-16910/2024"/>
    <x v="268"/>
    <x v="193"/>
    <n v="1230000000"/>
    <n v="185"/>
    <n v="5.3999999999999999E-2"/>
    <s v="CONG TY TNHH THEP CUONG PHAT DST"/>
    <s v="VPBANK"/>
    <s v="SME Dong Do"/>
    <s v="Partnership - VPBank"/>
    <s v="CONG TY TNHH THEP CUONG PHAT DST"/>
    <x v="11"/>
    <x v="1"/>
  </r>
  <r>
    <x v="0"/>
    <s v="MM-20240906-1/HĐTG/VPB-VPBSMBCFC"/>
    <x v="273"/>
    <x v="198"/>
    <n v="500000000000"/>
    <n v="73"/>
    <n v="5.5500000000000001E-2"/>
    <s v="NGAN HANG TMCP VIET NAM THINH VUONG"/>
    <s v="FE CREDIT"/>
    <s v="FE CREDIT - MMFI"/>
    <s v="Local FI team"/>
    <m/>
    <x v="6"/>
    <x v="1"/>
  </r>
  <r>
    <x v="0"/>
    <s v="MM-20240909-1/HĐTG/VPB-VPBSMBCFC"/>
    <x v="284"/>
    <x v="204"/>
    <n v="100000000000"/>
    <n v="72"/>
    <n v="5.5500000000000001E-2"/>
    <s v="NGAN HANG TMCP VIET NAM THINH VUONG"/>
    <s v="FE CREDIT"/>
    <s v="FE CREDIT - MMFI"/>
    <s v="Local FI team"/>
    <m/>
    <x v="6"/>
    <x v="1"/>
  </r>
  <r>
    <x v="3"/>
    <s v="VPBFC/CCTG-17033/2024"/>
    <x v="278"/>
    <x v="180"/>
    <n v="12550000000"/>
    <n v="185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179/2024"/>
    <x v="271"/>
    <x v="196"/>
    <n v="3476000000"/>
    <n v="183"/>
    <n v="6.2E-2"/>
    <s v="CONG TY TRACH NHIEM HUU HAN DEHACO"/>
    <s v="VPBANK"/>
    <s v="SME Hoi so"/>
    <s v="Partnership - VPBank"/>
    <s v="CONG TY TRACH NHIEM HUU HAN DEHACO"/>
    <x v="7"/>
    <x v="1"/>
  </r>
  <r>
    <x v="3"/>
    <s v="VPBFC/CCTG-16915/2024"/>
    <x v="268"/>
    <x v="193"/>
    <n v="353000000"/>
    <n v="185"/>
    <n v="5.3999999999999999E-2"/>
    <s v="CONG TY TRACH NHIEM HUU HAN TOAN THANG"/>
    <s v="VPBANK"/>
    <s v="SME Hai Duong"/>
    <s v="Partnership - VPBank"/>
    <s v="CONG TY TRACH NHIEM HUU HAN TOAN THANG"/>
    <x v="11"/>
    <x v="1"/>
  </r>
  <r>
    <x v="0"/>
    <s v="MM-20240906-2/HĐTG/VPB-VPBSMBCFC"/>
    <x v="273"/>
    <x v="205"/>
    <n v="500000000000"/>
    <n v="74"/>
    <n v="5.5500000000000001E-2"/>
    <s v="NGAN HANG TMCP VIET NAM THINH VUONG"/>
    <s v="FE CREDIT"/>
    <s v="FE CREDIT - MMFI"/>
    <s v="Local FI team"/>
    <m/>
    <x v="6"/>
    <x v="1"/>
  </r>
  <r>
    <x v="0"/>
    <s v="MM-20240906-3/HĐTG/VPB-VPBSMBCFC"/>
    <x v="273"/>
    <x v="205"/>
    <n v="300000000000"/>
    <n v="74"/>
    <n v="5.5500000000000001E-2"/>
    <s v="NGAN HANG TMCP VIET NAM THINH VUONG"/>
    <s v="FE CREDIT"/>
    <s v="FE CREDIT - MMFI"/>
    <s v="Local FI team"/>
    <m/>
    <x v="6"/>
    <x v="1"/>
  </r>
  <r>
    <x v="3"/>
    <s v="VPBFC/CCTG-17103/2024"/>
    <x v="279"/>
    <x v="141"/>
    <n v="736000000"/>
    <n v="185"/>
    <n v="5.6000000000000001E-2"/>
    <s v="CONG TY TRACH NHIEM HUU HAN TOAN THANG"/>
    <s v="VPBANK"/>
    <s v="SME Hai Duong"/>
    <s v="Partnership - VPBank"/>
    <s v="CONG TY TRACH NHIEM HUU HAN TOAN THANG"/>
    <x v="6"/>
    <x v="1"/>
  </r>
  <r>
    <x v="3"/>
    <s v="VPBFC/CCTG-17171/2024"/>
    <x v="269"/>
    <x v="194"/>
    <n v="30000000000"/>
    <n v="183"/>
    <n v="6.2E-2"/>
    <s v="CONG TY CO PHAN THUONG MAI BACH HOA XANH"/>
    <s v="VPBANK"/>
    <s v="CIB Mien Nam"/>
    <s v="Partnership - VPBank"/>
    <s v="CONG TY CO PHAN THUONG MAI BACH HOA XANH"/>
    <x v="7"/>
    <x v="1"/>
  </r>
  <r>
    <x v="3"/>
    <s v="VPBFC/CCTG-17073/2024"/>
    <x v="275"/>
    <x v="198"/>
    <n v="680000000"/>
    <n v="185"/>
    <n v="5.6000000000000001E-2"/>
    <s v="CONG TY TRACH NHIEM HUU HAN TOAN THANG"/>
    <s v="VPBANK"/>
    <s v="SME Hai Duong"/>
    <s v="Partnership - VPBank"/>
    <s v="CONG TY TRACH NHIEM HUU HAN TOAN THANG"/>
    <x v="6"/>
    <x v="1"/>
  </r>
  <r>
    <x v="3"/>
    <s v="VPBFC/CCTG-17093/2024"/>
    <x v="270"/>
    <x v="195"/>
    <n v="2496000000"/>
    <n v="184"/>
    <n v="5.6000000000000001E-2"/>
    <s v="CONG TY TRACH NHIEM HUU HAN DEHACO"/>
    <s v="VPBANK"/>
    <s v="SME Hoi so"/>
    <s v="Partnership - VPBank"/>
    <s v="CONG TY TRACH NHIEM HUU HAN DEHACO"/>
    <x v="6"/>
    <x v="1"/>
  </r>
  <r>
    <x v="3"/>
    <s v="VPBFC/CCTG-17090/2024"/>
    <x v="270"/>
    <x v="195"/>
    <n v="1000000000"/>
    <n v="184"/>
    <n v="5.6000000000000001E-2"/>
    <s v="CONG TY TNHH MOT THANH VIEN THE HE MOI PHU THO"/>
    <s v="VPBANK"/>
    <s v="SME Hoi so"/>
    <s v="Partnership - VPBank"/>
    <s v="CONG TY TNHH MOT THANH VIEN THE HE MOI PHU THO"/>
    <x v="6"/>
    <x v="1"/>
  </r>
  <r>
    <x v="3"/>
    <s v="VPBFC/CCTG-17096/2024"/>
    <x v="279"/>
    <x v="141"/>
    <n v="4000000000"/>
    <n v="185"/>
    <n v="5.6000000000000001E-2"/>
    <s v="CONG TY TNHH THUONG MAI THEP NHAT QUANG"/>
    <s v="VPBANK"/>
    <s v="SME Thanh Do"/>
    <s v="Partnership - VPBank"/>
    <s v="CONG TY TNHH THUONG MAI THEP NHAT QUANG"/>
    <x v="6"/>
    <x v="1"/>
  </r>
  <r>
    <x v="0"/>
    <s v="MM-20240716-1/HĐTG/VPB-VPBSMBCFC"/>
    <x v="285"/>
    <x v="69"/>
    <n v="500000000000"/>
    <n v="3"/>
    <n v="4.9299999999999997E-2"/>
    <s v="NGAN HANG TMCP VIET NAM THINH VUONG"/>
    <s v="FE CREDIT"/>
    <s v="FE CREDIT - MMFI"/>
    <s v="Local FI team"/>
    <m/>
    <x v="5"/>
    <x v="1"/>
  </r>
  <r>
    <x v="0"/>
    <s v="MM-20240716-2/HĐTG/VPB-VPBSMBCFC"/>
    <x v="285"/>
    <x v="69"/>
    <n v="100000000000"/>
    <n v="3"/>
    <n v="4.9299999999999997E-2"/>
    <s v="NGAN HANG TMCP VIET NAM THINH VUONG"/>
    <s v="FE CREDIT"/>
    <s v="FE CREDIT - MMFI"/>
    <s v="Local FI team"/>
    <m/>
    <x v="5"/>
    <x v="1"/>
  </r>
  <r>
    <x v="0"/>
    <s v="16072024-02/HĐTG/VAB-VPBSMBCFC"/>
    <x v="285"/>
    <x v="185"/>
    <n v="200000000000"/>
    <n v="7"/>
    <n v="4.7500000000000001E-2"/>
    <s v="NGAN HANG TMCP VIET A"/>
    <s v="FE CREDIT"/>
    <s v="FE CREDIT - MMFI"/>
    <s v="Local FI team"/>
    <m/>
    <x v="5"/>
    <x v="1"/>
  </r>
  <r>
    <x v="0"/>
    <s v="MM-20240904-5/HĐTG/VPB-VPBSMBCFC"/>
    <x v="286"/>
    <x v="206"/>
    <n v="400000000000"/>
    <n v="72"/>
    <n v="5.5500000000000001E-2"/>
    <s v="NGAN HANG TMCP VIET NAM THINH VUONG"/>
    <s v="FE CREDIT"/>
    <s v="FE CREDIT - MMFI"/>
    <s v="Local FI team"/>
    <m/>
    <x v="6"/>
    <x v="1"/>
  </r>
  <r>
    <x v="0"/>
    <s v="MM-20240417-1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2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3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4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5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6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7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8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9/HĐTG/VPB-VPBSMBCFC"/>
    <x v="282"/>
    <x v="159"/>
    <n v="400000000000"/>
    <n v="6"/>
    <n v="5.5599999999999997E-2"/>
    <s v="NGAN HANG TMCP VIET NAM THINH VUONG"/>
    <s v="FE CREDIT"/>
    <s v="FE CREDIT - MMFI"/>
    <s v="Local FI team"/>
    <m/>
    <x v="2"/>
    <x v="1"/>
  </r>
  <r>
    <x v="3"/>
    <s v="VPBFC/CCTG-17099/2024"/>
    <x v="279"/>
    <x v="141"/>
    <n v="60000000000"/>
    <n v="185"/>
    <n v="5.8000000000000003E-2"/>
    <s v="CONG TY CO PHAN DUOC PHAM AN KHANG PHARMA"/>
    <s v="VPBANK"/>
    <s v="CIB Mien Nam"/>
    <s v="Partnership - VPBank"/>
    <s v="CONG TY CO PHAN DUOC PHAM AN KHANG PHARMA"/>
    <x v="6"/>
    <x v="1"/>
  </r>
  <r>
    <x v="0"/>
    <s v="MM-20240404-1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2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3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4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5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6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7/HĐTG/VPB-VPBSMBCFC"/>
    <x v="280"/>
    <x v="14"/>
    <n v="200000000000"/>
    <n v="6"/>
    <n v="4.8500000000000001E-2"/>
    <s v="NGAN HANG TMCP VIET NAM THINH VUONG"/>
    <s v="FE CREDIT"/>
    <s v="FE CREDIT - MMFI"/>
    <s v="Local FI team"/>
    <m/>
    <x v="2"/>
    <x v="1"/>
  </r>
  <r>
    <x v="2"/>
    <s v="VPBFC/TGCKH-1515/2017"/>
    <x v="275"/>
    <x v="198"/>
    <n v="10078240019"/>
    <n v="185"/>
    <n v="5.6000000000000001E-2"/>
    <s v="CONG TY CO PHAN NUOC SACH SO 2 HA NOI"/>
    <s v="VPBANK"/>
    <s v="CIB Mien Bac"/>
    <s v="Partnership - VPBank"/>
    <s v="CONG TY CO PHAN NUOC SACH SO 2 HA NOI"/>
    <x v="6"/>
    <x v="1"/>
  </r>
  <r>
    <x v="0"/>
    <s v="MM-20240905-1/HĐTG/VPB-VPBSMBCFC"/>
    <x v="287"/>
    <x v="150"/>
    <n v="150000000000"/>
    <n v="6"/>
    <n v="5.1299999999999998E-2"/>
    <s v="NGAN HANG TMCP VIET NAM THINH VUONG"/>
    <s v="FE CREDIT"/>
    <s v="FE CREDIT - MMFI"/>
    <s v="Local FI team"/>
    <m/>
    <x v="11"/>
    <x v="1"/>
  </r>
  <r>
    <x v="3"/>
    <s v="VPBFC/CCTG-16677/2024"/>
    <x v="265"/>
    <x v="155"/>
    <n v="3500000000"/>
    <n v="182"/>
    <n v="6.5000000000000002E-2"/>
    <s v="CONG TY TNHH THE HE MOI VINH PHUC"/>
    <s v="VPBANK"/>
    <s v="SME Hoi so"/>
    <s v="Partnership - VPBank"/>
    <s v="CONG TY TNHH THE HE MOI VINH PHUC"/>
    <x v="4"/>
    <x v="1"/>
  </r>
  <r>
    <x v="3"/>
    <s v="VPBFC/CCTG-16676/2024"/>
    <x v="265"/>
    <x v="155"/>
    <n v="3000000000"/>
    <n v="182"/>
    <n v="6.5000000000000002E-2"/>
    <s v="CONG TY TNHH THE HE MOI VINH PHUC"/>
    <s v="VPBANK"/>
    <s v="SME Hoi so"/>
    <s v="Partnership - VPBank"/>
    <s v="CONG TY TNHH THE HE MOI VINH PHUC"/>
    <x v="4"/>
    <x v="1"/>
  </r>
  <r>
    <x v="3"/>
    <s v="VPBFC/CCTG-16583/2024"/>
    <x v="27"/>
    <x v="207"/>
    <n v="5010000000"/>
    <n v="274"/>
    <n v="6.6000000000000003E-2"/>
    <s v="CONG TY TNHH THEP CUONG PHAT DST"/>
    <s v="VPBANK"/>
    <s v="SME Dong Do"/>
    <s v="Partnership - VPBank"/>
    <s v="CONG TY TNHH THEP CUONG PHAT DST"/>
    <x v="9"/>
    <x v="1"/>
  </r>
  <r>
    <x v="3"/>
    <s v="VPBFC/CCTG-16695/2024"/>
    <x v="255"/>
    <x v="47"/>
    <n v="629000000"/>
    <n v="182"/>
    <n v="6.5000000000000002E-2"/>
    <s v="CONG TY CO PHAN SAN XUAT KINH DOANH HANG XUAT KHAU TAN BINH"/>
    <s v="VPBANK"/>
    <s v="SME Ben Thanh"/>
    <s v="Partnership - VPBank"/>
    <s v="CONG TY CO PHAN SAN XUAT KINH DOANH HANG XUAT KHAU TAN BINH"/>
    <x v="4"/>
    <x v="1"/>
  </r>
  <r>
    <x v="2"/>
    <s v="VPBFC/TGCKH-4329/2024"/>
    <x v="288"/>
    <x v="208"/>
    <n v="7192510685"/>
    <n v="184"/>
    <n v="5.3999999999999999E-2"/>
    <s v="CONG TY CO PHAN DAU TU THUONG MAI TONG HOP KHOI NGUYEN"/>
    <s v="VPBANK"/>
    <s v="SME Hoa Binh"/>
    <s v="Partnership - VPBank"/>
    <s v="CONG TY CO PHAN DAU TU THUONG MAI TONG HOP KHOI NGUYEN"/>
    <x v="11"/>
    <x v="1"/>
  </r>
  <r>
    <x v="3"/>
    <s v="VPBFC/CCTG-16581/2024"/>
    <x v="27"/>
    <x v="185"/>
    <n v="1000000000"/>
    <n v="182"/>
    <n v="6.5000000000000002E-2"/>
    <s v="CONG TY CO PHAN SAN XUAT KINH DOANH HANG XUAT KHAU TAN BINH"/>
    <s v="VPBANK"/>
    <s v="SME Ben Thanh"/>
    <s v="Partnership - VPBank"/>
    <s v="CONG TY CO PHAN SAN XUAT KINH DOANH HANG XUAT KHAU TAN BINH"/>
    <x v="5"/>
    <x v="1"/>
  </r>
  <r>
    <x v="3"/>
    <s v="VPBFC/CCTG-16682/2024"/>
    <x v="266"/>
    <x v="47"/>
    <n v="16000000000"/>
    <n v="185"/>
    <n v="6.5000000000000002E-2"/>
    <s v="CONG TY CO PHAN XUAT NHAP KHAU TONG HOP I VIET NAM"/>
    <s v="VPBANK"/>
    <s v="SME Hoi so"/>
    <s v="Partnership - VPBank"/>
    <s v="CONG TY CO PHAN XUAT NHAP KHAU TONG HOP I VIET NAM"/>
    <x v="4"/>
    <x v="1"/>
  </r>
  <r>
    <x v="3"/>
    <s v="VPBFC/CCTG-16600/2024"/>
    <x v="39"/>
    <x v="68"/>
    <n v="46110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603/2024"/>
    <x v="39"/>
    <x v="68"/>
    <n v="46120000000"/>
    <n v="182"/>
    <n v="7.2999999999999995E-2"/>
    <s v="CONG TY CO PHAN DAU TU THUONG MAI DICH VU VTH VIET NAM"/>
    <s v="VPBANK"/>
    <s v="CMB MIEN BAC"/>
    <s v="Partnership - VPBank"/>
    <s v="CONG TY CO PHAN DAU TU THUONG MAI DICH VU VTH VIET NAM"/>
    <x v="5"/>
    <x v="1"/>
  </r>
  <r>
    <x v="3"/>
    <s v="VPBFC/CCTG-16938/2024"/>
    <x v="289"/>
    <x v="148"/>
    <n v="4755000000"/>
    <n v="186"/>
    <n v="5.3999999999999999E-2"/>
    <s v="CONG TY CO PHAN THUONG MAI VA DICH VU THEP NAM PHAT"/>
    <s v="VPBANK"/>
    <s v="SME Van Quan"/>
    <s v="Partnership - VPBank"/>
    <s v="CONG TY CO PHAN THUONG MAI VA DICH VU THEP NAM PHAT"/>
    <x v="11"/>
    <x v="1"/>
  </r>
  <r>
    <x v="3"/>
    <s v="VPBFC/CCTG-16980/2024"/>
    <x v="290"/>
    <x v="175"/>
    <n v="3000000000"/>
    <n v="185"/>
    <n v="5.2999999999999999E-2"/>
    <s v="CONG TY TNHH CHE TAO DIEN CO HEM"/>
    <s v="VPBANK"/>
    <s v="SME Hoi so"/>
    <s v="Partnership - VPBank"/>
    <s v="CONG TY TNHH CHE TAO DIEN CO HEM"/>
    <x v="9"/>
    <x v="1"/>
  </r>
  <r>
    <x v="3"/>
    <s v="VPBFC/CCTG-16979/2024"/>
    <x v="290"/>
    <x v="175"/>
    <n v="3000000000"/>
    <n v="185"/>
    <n v="5.2999999999999999E-2"/>
    <s v="CONG TY TNHH CHE TAO DIEN CO HEM"/>
    <s v="VPBANK"/>
    <s v="SME Hoi so"/>
    <s v="Partnership - VPBank"/>
    <s v="CONG TY TNHH CHE TAO DIEN CO HEM"/>
    <x v="9"/>
    <x v="1"/>
  </r>
  <r>
    <x v="3"/>
    <s v="VPBFC/CCTG-16689/2024"/>
    <x v="266"/>
    <x v="161"/>
    <n v="555000000"/>
    <n v="140"/>
    <n v="4.7500000000000001E-2"/>
    <s v="CONG TY TNHH DAU TU VA THUONG MAI KY THUAT MILAN"/>
    <s v="VPBANK"/>
    <s v="SME Hong Ha"/>
    <s v="Partnership - VPBank"/>
    <s v="CONG TY TNHH DAU TU VA THUONG MAI KY THUAT MILAN"/>
    <x v="10"/>
    <x v="1"/>
  </r>
  <r>
    <x v="3"/>
    <s v="VPBFC/CCTG-16467/2024"/>
    <x v="291"/>
    <x v="147"/>
    <n v="1000000000"/>
    <n v="182"/>
    <n v="6.3E-2"/>
    <s v="CONG TY CO PHAN DICH VU VA GIAI PHAP NHAN SU HRONE"/>
    <s v="VPBANK"/>
    <s v="SME Hoi so"/>
    <s v="Partnership - VPBank"/>
    <s v="CONG TY CO PHAN DICH VU VA GIAI PHAP NHAN SU HRONE"/>
    <x v="5"/>
    <x v="1"/>
  </r>
  <r>
    <x v="3"/>
    <s v="VPBFC/CCTG-16710/2024"/>
    <x v="255"/>
    <x v="47"/>
    <n v="5850000000"/>
    <n v="182"/>
    <n v="6.5000000000000002E-2"/>
    <s v="CONG TY TNHH THEP CUONG PHAT DST"/>
    <s v="VPBANK"/>
    <s v="SME Dong Do"/>
    <s v="Partnership - VPBank"/>
    <s v="CONG TY TNHH THEP CUONG PHAT DST"/>
    <x v="4"/>
    <x v="1"/>
  </r>
  <r>
    <x v="3"/>
    <s v="VPBFC/CCTG-16709/2024"/>
    <x v="255"/>
    <x v="47"/>
    <n v="5800000000"/>
    <n v="182"/>
    <n v="6.5000000000000002E-2"/>
    <s v="CONG TY TNHH THEP CUONG PHAT DST"/>
    <s v="VPBANK"/>
    <s v="SME Dong Do"/>
    <s v="Partnership - VPBank"/>
    <s v="CONG TY TNHH THEP CUONG PHAT DST"/>
    <x v="4"/>
    <x v="1"/>
  </r>
  <r>
    <x v="3"/>
    <s v="VPBFC/CCTG-16479/2024"/>
    <x v="30"/>
    <x v="131"/>
    <n v="5000000000"/>
    <n v="182"/>
    <n v="6.3E-2"/>
    <s v="CONG TY CO PHAN HANEL"/>
    <s v="VPBANK"/>
    <s v="SME Hoi so"/>
    <s v="Partnership - VPBank"/>
    <s v="CONG TY CO PHAN HANEL"/>
    <x v="5"/>
    <x v="1"/>
  </r>
  <r>
    <x v="3"/>
    <s v="VPBFC/CCTG-16480/2024"/>
    <x v="30"/>
    <x v="131"/>
    <n v="5000000000"/>
    <n v="182"/>
    <n v="6.3E-2"/>
    <s v="CONG TY CO PHAN HANEL"/>
    <s v="VPBANK"/>
    <s v="SME Hoi so"/>
    <s v="Partnership - VPBank"/>
    <s v="CONG TY CO PHAN HANEL"/>
    <x v="5"/>
    <x v="1"/>
  </r>
  <r>
    <x v="3"/>
    <s v="VPBFC/CCTG-16477/2024"/>
    <x v="30"/>
    <x v="131"/>
    <n v="5000000000"/>
    <n v="182"/>
    <n v="6.3E-2"/>
    <s v="CONG TY CO PHAN HANEL"/>
    <s v="VPBANK"/>
    <s v="SME Hoi so"/>
    <s v="Partnership - VPBank"/>
    <s v="CONG TY CO PHAN HANEL"/>
    <x v="5"/>
    <x v="1"/>
  </r>
  <r>
    <x v="3"/>
    <s v="VPBFC/CCTG-16478/2024"/>
    <x v="30"/>
    <x v="131"/>
    <n v="5000000000"/>
    <n v="182"/>
    <n v="6.3E-2"/>
    <s v="CONG TY CO PHAN HANEL"/>
    <s v="VPBANK"/>
    <s v="SME Hoi so"/>
    <s v="Partnership - VPBank"/>
    <s v="CONG TY CO PHAN HANEL"/>
    <x v="5"/>
    <x v="1"/>
  </r>
  <r>
    <x v="3"/>
    <s v="VPBFC/CCTG-16691/2024"/>
    <x v="266"/>
    <x v="180"/>
    <n v="3400000000"/>
    <n v="276"/>
    <n v="6.6000000000000003E-2"/>
    <s v="CONG TY TNHH THEP CUONG PHAT DST"/>
    <s v="VPBANK"/>
    <s v="SME Dong Do"/>
    <s v="Partnership - VPBank"/>
    <s v="CONG TY TNHH THEP CUONG PHAT DST"/>
    <x v="6"/>
    <x v="1"/>
  </r>
  <r>
    <x v="3"/>
    <s v="VPBFC/CCTG-16678/2024"/>
    <x v="265"/>
    <x v="155"/>
    <n v="8000000000"/>
    <n v="182"/>
    <n v="6.5000000000000002E-2"/>
    <s v="CONG TY TNHH SAN XUAT VA THUONG MAI HOA CHAT THIET BI DAI VIET"/>
    <s v="VPBANK"/>
    <s v="SME Hoi so"/>
    <s v="Partnership - VPBank"/>
    <s v="CONG TY TNHH SAN XUAT VA THUONG MAI HOA CHAT THIET BI DAI ViET"/>
    <x v="4"/>
    <x v="1"/>
  </r>
  <r>
    <x v="3"/>
    <s v="VPBFC/CCTG-16929/2024"/>
    <x v="288"/>
    <x v="208"/>
    <n v="800000000"/>
    <n v="184"/>
    <n v="5.3999999999999999E-2"/>
    <s v="CONG TY TNHH DAU TU VA KY THUAT CONG NGHE XANH"/>
    <s v="VPBANK"/>
    <s v="SME Hong Ha"/>
    <s v="Partnership - VPBank"/>
    <s v="CONG TY TNHH DAU TU VA KY THUAT CONG NGHE XANH"/>
    <x v="11"/>
    <x v="1"/>
  </r>
  <r>
    <x v="2"/>
    <s v="VPBFC/TGCKH-4330/2024"/>
    <x v="289"/>
    <x v="140"/>
    <n v="3500000000"/>
    <n v="61"/>
    <n v="3.7999999999999999E-2"/>
    <s v="CONG TY CO PHAN TAP DOAN VINH PHU"/>
    <s v="VPBANK"/>
    <s v="SME Hoi so"/>
    <s v="Partnership - VPBank"/>
    <s v="CONG TY CO PHAN TAP DOAN VINH PHU"/>
    <x v="8"/>
    <x v="1"/>
  </r>
  <r>
    <x v="0"/>
    <s v="MM-20240423-1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2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3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4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5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6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3"/>
    <s v="VPBFC/CCTG-17006/2024"/>
    <x v="292"/>
    <x v="207"/>
    <n v="5030000000"/>
    <n v="183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6683/2024"/>
    <x v="266"/>
    <x v="104"/>
    <n v="2590000000"/>
    <n v="138"/>
    <n v="4.7500000000000001E-2"/>
    <s v="CONG TY TNHH DAU TU VA THUONG MAI KY THUAT MY KHANH"/>
    <s v="VPBANK"/>
    <s v="SME Hong Ha"/>
    <s v="Partnership - VPBank"/>
    <s v="CONG TY TNHH DAU TU VA THUONG MAI KY THUAT MY KHANH"/>
    <x v="10"/>
    <x v="1"/>
  </r>
  <r>
    <x v="3"/>
    <s v="VPBFC/CCTG-16523/2024"/>
    <x v="15"/>
    <x v="124"/>
    <n v="7573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602/2024"/>
    <x v="39"/>
    <x v="68"/>
    <n v="19892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577/2024"/>
    <x v="27"/>
    <x v="185"/>
    <n v="13861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697/2024"/>
    <x v="255"/>
    <x v="47"/>
    <n v="29800000000"/>
    <n v="182"/>
    <n v="6.5000000000000002E-2"/>
    <s v="CONG TY CO PHAN DVD HOLDING"/>
    <s v="VPBANK"/>
    <s v="SME Cau Giay"/>
    <s v="Partnership - VPBank"/>
    <s v="CONG TY CO PHAN DVD HOLDING"/>
    <x v="4"/>
    <x v="1"/>
  </r>
  <r>
    <x v="3"/>
    <s v="VPBFC/CCTG-16595/2024"/>
    <x v="39"/>
    <x v="68"/>
    <n v="1200000000"/>
    <n v="182"/>
    <n v="6.5000000000000002E-2"/>
    <s v="CONG TY TNHH SAN XUAT HIEP PHUOC THANH"/>
    <s v="VPBANK"/>
    <s v="SME Ben Thanh"/>
    <s v="Partnership - VPBank"/>
    <s v="CONG TY TNHH SAN XUAT HIEP PHUOC THANH"/>
    <x v="5"/>
    <x v="1"/>
  </r>
  <r>
    <x v="3"/>
    <s v="VPBFC/CCTG-16696/2024"/>
    <x v="266"/>
    <x v="114"/>
    <n v="2777000000"/>
    <n v="145"/>
    <n v="4.7500000000000001E-2"/>
    <s v="CONG TY TNHH DAU TU VA DICH VU CONG NGHE GIA KHANG"/>
    <s v="VPBANK"/>
    <s v="SME Hong Ha"/>
    <s v="Partnership - VPBank"/>
    <s v="CONG TY TNHH DAU TU VA DICH VU CONG NGHE GIA KHANG"/>
    <x v="10"/>
    <x v="1"/>
  </r>
  <r>
    <x v="0"/>
    <s v="MM-20240319-1/HĐTG/VPB-VPBSMBCFC"/>
    <x v="288"/>
    <x v="35"/>
    <n v="500000000000"/>
    <n v="6"/>
    <n v="7.0000000000000001E-3"/>
    <s v="NGAN HANG TMCP VIET NAM THINH VUONG"/>
    <s v="FE CREDIT"/>
    <s v="FE CREDIT - MMFI"/>
    <s v="Local FI team"/>
    <m/>
    <x v="3"/>
    <x v="1"/>
  </r>
  <r>
    <x v="0"/>
    <s v="MM-20240319-2/HĐTG/VPB-VPBSMBCFC"/>
    <x v="288"/>
    <x v="35"/>
    <n v="500000000000"/>
    <n v="6"/>
    <n v="7.0000000000000001E-3"/>
    <s v="NGAN HANG TMCP VIET NAM THINH VUONG"/>
    <s v="FE CREDIT"/>
    <s v="FE CREDIT - MMFI"/>
    <s v="Local FI team"/>
    <m/>
    <x v="3"/>
    <x v="1"/>
  </r>
  <r>
    <x v="0"/>
    <s v="MM-20240319-3/HĐTG/VPB-VPBSMBCFC"/>
    <x v="288"/>
    <x v="35"/>
    <n v="100000000000"/>
    <n v="6"/>
    <n v="7.0000000000000001E-3"/>
    <s v="NGAN HANG TMCP VIET NAM THINH VUONG"/>
    <s v="FE CREDIT"/>
    <s v="FE CREDIT - MMFI"/>
    <s v="Local FI team"/>
    <m/>
    <x v="3"/>
    <x v="1"/>
  </r>
  <r>
    <x v="0"/>
    <s v="MM-20240405-1/HĐTG/VPB-VPBSMBCFC"/>
    <x v="293"/>
    <x v="37"/>
    <n v="500000000000"/>
    <n v="6"/>
    <n v="3.9600000000000003E-2"/>
    <s v="NGAN HANG TMCP VIET NAM THINH VUONG"/>
    <s v="FE CREDIT"/>
    <s v="FE CREDIT - MMFI"/>
    <s v="Local FI team"/>
    <m/>
    <x v="2"/>
    <x v="1"/>
  </r>
  <r>
    <x v="3"/>
    <s v="VPBFC/CCTG-16966/2024"/>
    <x v="293"/>
    <x v="209"/>
    <n v="3000000000"/>
    <n v="185"/>
    <n v="5.3999999999999999E-2"/>
    <s v="CHI NHANH CONG TY CO PHAN SAN XUAT KINH DOANH HANG XUAT KHAU TAN BINH - TRUNG TAM TIEC CUOI HOI NGHI MELISA CENTER"/>
    <s v="VPBANK"/>
    <s v="SME Ben Thanh"/>
    <s v="Partnership - VPBank"/>
    <s v="CHI NHANH CONG TY CO PHAN SAN XUAT KINH DOANH HANG XUAT KHAU TAN BINH - TRUNG TAM TIEC CUOI HOI NGHI MELISA CENTER"/>
    <x v="9"/>
    <x v="1"/>
  </r>
  <r>
    <x v="0"/>
    <s v="MM-20240423-7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8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9/HĐTG/VPB-VPBSMBCFC"/>
    <x v="292"/>
    <x v="78"/>
    <n v="400000000000"/>
    <n v="13"/>
    <n v="4.8500000000000001E-2"/>
    <s v="NGAN HANG TMCP VIET NAM THINH VUONG"/>
    <s v="FE CREDIT"/>
    <s v="FE CREDIT - MMFI"/>
    <s v="Local FI team"/>
    <m/>
    <x v="8"/>
    <x v="1"/>
  </r>
  <r>
    <x v="3"/>
    <s v="VPBFC/CCTG-16598/2024"/>
    <x v="39"/>
    <x v="68"/>
    <n v="46094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674/2024"/>
    <x v="265"/>
    <x v="155"/>
    <n v="4000000000"/>
    <n v="182"/>
    <n v="6.5000000000000002E-2"/>
    <s v="CONG TY TNHH THIET BI KHOA HOC KY THUAT TRUNG HAI"/>
    <s v="VPBANK"/>
    <s v="SME Ben Thanh"/>
    <s v="Partnership - VPBank"/>
    <s v="CONG TY TNHH THIET BI KHOA HOC KY THUAT TRUNG HAI"/>
    <x v="4"/>
    <x v="1"/>
  </r>
  <r>
    <x v="3"/>
    <s v="VPBFC/CCTG-16673/2024"/>
    <x v="265"/>
    <x v="155"/>
    <n v="20000000000"/>
    <n v="182"/>
    <n v="6.5000000000000002E-2"/>
    <s v="CONG TY CO PHAN BE TONG HONG HA"/>
    <s v="VPBANK"/>
    <s v="SME Ben Thanh"/>
    <s v="Partnership - VPBank"/>
    <s v="CONG TY CO PHAN BE TONG HONG HA"/>
    <x v="4"/>
    <x v="1"/>
  </r>
  <r>
    <x v="0"/>
    <s v="MM-20240405-2/HĐTG/VPB-VPBSMBCFC"/>
    <x v="293"/>
    <x v="37"/>
    <n v="500000000000"/>
    <n v="6"/>
    <n v="3.9600000000000003E-2"/>
    <s v="NGAN HANG TMCP VIET NAM THINH VUONG"/>
    <s v="FE CREDIT"/>
    <s v="FE CREDIT - MMFI"/>
    <s v="Local FI team"/>
    <m/>
    <x v="2"/>
    <x v="1"/>
  </r>
  <r>
    <x v="0"/>
    <s v="MM-20240405-3/HĐTG/VPB-VPBSMBCFC"/>
    <x v="293"/>
    <x v="37"/>
    <n v="200000000000"/>
    <n v="6"/>
    <n v="3.9600000000000003E-2"/>
    <s v="NGAN HANG TMCP VIET NAM THINH VUONG"/>
    <s v="FE CREDIT"/>
    <s v="FE CREDIT - MMFI"/>
    <s v="Local FI team"/>
    <m/>
    <x v="2"/>
    <x v="1"/>
  </r>
  <r>
    <x v="3"/>
    <s v="VPBFC/CCTG-16463/2024"/>
    <x v="291"/>
    <x v="147"/>
    <n v="8322000000"/>
    <n v="182"/>
    <n v="6.3E-2"/>
    <s v="CONG TY TNHH KINH DOANH TONG HOP MINH HUNG HA NOI"/>
    <s v="VPBANK"/>
    <s v="SME Hong Ha"/>
    <s v="Partnership - VPBank"/>
    <s v="CONG TY TNHH KINH DOANH TONG HOP MINH HUNG HA NOI"/>
    <x v="5"/>
    <x v="1"/>
  </r>
  <r>
    <x v="3"/>
    <s v="VPBFC/CCTG-16700/2024"/>
    <x v="255"/>
    <x v="47"/>
    <n v="29800000000"/>
    <n v="182"/>
    <n v="6.5000000000000002E-2"/>
    <s v="CONG TY TNHH THUONG MAI CONG NGHE DVMA"/>
    <s v="VPBANK"/>
    <s v="SME Cau Giay"/>
    <s v="Partnership - VPBank"/>
    <s v="CONG TY TNHH THUONG MAI CONG NGHE DVMA"/>
    <x v="4"/>
    <x v="1"/>
  </r>
  <r>
    <x v="3"/>
    <s v="VPBFC/CCTG-16699/2024"/>
    <x v="255"/>
    <x v="47"/>
    <n v="29800000000"/>
    <n v="182"/>
    <n v="6.5000000000000002E-2"/>
    <s v="CONG TY TNHH THUONG MAI DICH VU CONG NGHE TU UYEN"/>
    <s v="VPBANK"/>
    <s v="SME Cau Giay"/>
    <s v="Partnership - VPBank"/>
    <s v="CONG TY TNHH THUONG MAI DICH VU CONG NGHE TU UYEN"/>
    <x v="4"/>
    <x v="1"/>
  </r>
  <r>
    <x v="3"/>
    <s v="VPBFC/CCTG-16671/2024"/>
    <x v="265"/>
    <x v="155"/>
    <n v="1616000000"/>
    <n v="182"/>
    <n v="6.5000000000000002E-2"/>
    <s v="CONG TY TRACH NHIEM HUU HAN TOAN THANG"/>
    <s v="VPBANK"/>
    <s v="SME Hai Duong"/>
    <s v="Partnership - VPBank"/>
    <s v="CONG TY TRACH NHIEM HUU HAN TOAN THANG"/>
    <x v="4"/>
    <x v="1"/>
  </r>
  <r>
    <x v="3"/>
    <s v="VPBFC/CCTG-16599/2024"/>
    <x v="39"/>
    <x v="68"/>
    <n v="26266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703/2024"/>
    <x v="255"/>
    <x v="47"/>
    <n v="29800000000"/>
    <n v="182"/>
    <n v="6.5000000000000002E-2"/>
    <s v="CONG TY TNHH DAU TU VA THUONG MAI KY THUAT MY KHANH"/>
    <s v="VPBANK"/>
    <s v="SME Hong Ha"/>
    <s v="Partnership - VPBank"/>
    <s v="CONG TY TNHH DAU TU VA THUONG MAI KY THUAT MY KHANH"/>
    <x v="4"/>
    <x v="1"/>
  </r>
  <r>
    <x v="3"/>
    <s v="VPBFC/CCTG-17007/2024"/>
    <x v="292"/>
    <x v="207"/>
    <n v="484000000"/>
    <n v="183"/>
    <n v="5.6000000000000001E-2"/>
    <s v="CONG TY TRACH NHIEM HUU HAN TOAN THANG"/>
    <s v="VPBANK"/>
    <s v="SME Hai Duong"/>
    <s v="Partnership - VPBank"/>
    <s v="CONG TY TRACH NHIEM HUU HAN TOAN THANG"/>
    <x v="9"/>
    <x v="1"/>
  </r>
  <r>
    <x v="3"/>
    <s v="VPBFC/CCTG-16693/2024"/>
    <x v="266"/>
    <x v="95"/>
    <n v="1170000000"/>
    <n v="182"/>
    <n v="6.5000000000000002E-2"/>
    <s v="CONG TY CO PHAN TAP DOAN DST VIET NAM"/>
    <s v="VPBANK"/>
    <s v="SME Dong Do"/>
    <s v="Partnership - VPBank"/>
    <s v="CONG TY CO PHAN TAP DOAN DST VIET NAM"/>
    <x v="4"/>
    <x v="1"/>
  </r>
  <r>
    <x v="3"/>
    <s v="VPBFC/CCTG-16705/2024"/>
    <x v="255"/>
    <x v="47"/>
    <n v="29370000000"/>
    <n v="182"/>
    <n v="6.5000000000000002E-2"/>
    <s v="CONG TY CO PHAN DAU TU VA THUONG MAI DICH VU VIET MINH AN"/>
    <s v="VPBANK"/>
    <s v="SME Hong Ha"/>
    <s v="Partnership - VPBank"/>
    <s v="CONG TY CO PHAN DAU TU VA THUONG MAI DICH VU VIET MINH AN"/>
    <x v="4"/>
    <x v="1"/>
  </r>
  <r>
    <x v="3"/>
    <s v="VPBFC/CCTG-16596/2024"/>
    <x v="39"/>
    <x v="68"/>
    <n v="45945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604/2024"/>
    <x v="39"/>
    <x v="68"/>
    <n v="46190000000"/>
    <n v="182"/>
    <n v="7.2999999999999995E-2"/>
    <s v="CONG TY CO PHAN DAU TU THUONG MAI DICH VU NDH"/>
    <s v="VPBANK"/>
    <s v="CMB MIEN BAC"/>
    <s v="Partnership - VPBank"/>
    <s v="CONG TY CO PHAN DAU TU THUONG MAI DICH VU NDH"/>
    <x v="5"/>
    <x v="1"/>
  </r>
  <r>
    <x v="3"/>
    <s v="VPBFC/CCTG-16698/2024"/>
    <x v="255"/>
    <x v="47"/>
    <n v="29800000000"/>
    <n v="182"/>
    <n v="6.5000000000000002E-2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592/2024"/>
    <x v="39"/>
    <x v="68"/>
    <n v="9019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927/2024"/>
    <x v="288"/>
    <x v="208"/>
    <n v="4000000000"/>
    <n v="184"/>
    <n v="5.3999999999999999E-2"/>
    <s v="CONG TY CO PHAN TRUYEN THONG VA CONG NGHE BLUELINK"/>
    <s v="VPBANK"/>
    <s v="SME Hong Ha"/>
    <s v="Partnership - VPBank"/>
    <s v="CONG TY CO PHAN TRUYEN THONG VA CONG NGHE BLUELINK"/>
    <x v="11"/>
    <x v="1"/>
  </r>
  <r>
    <x v="0"/>
    <s v="MM-20240412-1/HĐTG/VPB-VPBSMBCFC"/>
    <x v="290"/>
    <x v="28"/>
    <n v="500000000000"/>
    <n v="5"/>
    <n v="4.5999999999999999E-2"/>
    <s v="NGAN HANG TMCP VIET NAM THINH VUONG"/>
    <s v="FE CREDIT"/>
    <s v="FE CREDIT - MMFI"/>
    <s v="Local FI team"/>
    <m/>
    <x v="2"/>
    <x v="1"/>
  </r>
  <r>
    <x v="0"/>
    <s v="MM-20240412-2/HĐTG/VPB-VPBSMBCFC"/>
    <x v="290"/>
    <x v="28"/>
    <n v="500000000000"/>
    <n v="5"/>
    <n v="4.5999999999999999E-2"/>
    <s v="NGAN HANG TMCP VIET NAM THINH VUONG"/>
    <s v="FE CREDIT"/>
    <s v="FE CREDIT - MMFI"/>
    <s v="Local FI team"/>
    <m/>
    <x v="2"/>
    <x v="1"/>
  </r>
  <r>
    <x v="0"/>
    <s v="MM-20240412-3/HĐTG/VPB-VPBSMBCFC"/>
    <x v="290"/>
    <x v="28"/>
    <n v="500000000000"/>
    <n v="5"/>
    <n v="4.5999999999999999E-2"/>
    <s v="NGAN HANG TMCP VIET NAM THINH VUONG"/>
    <s v="FE CREDIT"/>
    <s v="FE CREDIT - MMFI"/>
    <s v="Local FI team"/>
    <m/>
    <x v="2"/>
    <x v="1"/>
  </r>
  <r>
    <x v="0"/>
    <s v="MM-20240506-1/HĐTG/VPB-VPBSMBCFC"/>
    <x v="294"/>
    <x v="89"/>
    <n v="500000000000"/>
    <n v="4"/>
    <n v="4.8300000000000003E-2"/>
    <s v="NGAN HANG TMCP VIET NAM THINH VUONG"/>
    <s v="FE CREDIT"/>
    <s v="FE CREDIT - MMFI"/>
    <s v="Local FI team"/>
    <m/>
    <x v="8"/>
    <x v="1"/>
  </r>
  <r>
    <x v="0"/>
    <s v="MM-20240506-2/HĐTG/VPB-VPBSMBCFC"/>
    <x v="294"/>
    <x v="89"/>
    <n v="500000000000"/>
    <n v="4"/>
    <n v="4.8300000000000003E-2"/>
    <s v="NGAN HANG TMCP VIET NAM THINH VUONG"/>
    <s v="FE CREDIT"/>
    <s v="FE CREDIT - MMFI"/>
    <s v="Local FI team"/>
    <m/>
    <x v="8"/>
    <x v="1"/>
  </r>
  <r>
    <x v="0"/>
    <s v="MM-20240506-3/HĐTG/VPB-VPBSMBCFC"/>
    <x v="294"/>
    <x v="89"/>
    <n v="100000000000"/>
    <n v="4"/>
    <n v="4.8300000000000003E-2"/>
    <s v="NGAN HANG TMCP VIET NAM THINH VUONG"/>
    <s v="FE CREDIT"/>
    <s v="FE CREDIT - MMFI"/>
    <s v="Local FI team"/>
    <m/>
    <x v="8"/>
    <x v="1"/>
  </r>
  <r>
    <x v="3"/>
    <s v="VPBFC/CCTG-16575/2024"/>
    <x v="27"/>
    <x v="185"/>
    <n v="13890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3"/>
    <s v="VPBFC/CCTG-16605/2024"/>
    <x v="39"/>
    <x v="68"/>
    <n v="45977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925/2024"/>
    <x v="295"/>
    <x v="67"/>
    <n v="520000000"/>
    <n v="185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469/2024"/>
    <x v="291"/>
    <x v="147"/>
    <n v="6204000000"/>
    <n v="182"/>
    <n v="6.3E-2"/>
    <s v="CONG TY CO PHAN DICH VU TRUC TUYEN OC TA"/>
    <s v="VPBANK"/>
    <s v="SME Hong Ha"/>
    <s v="Partnership - VPBank"/>
    <s v="CONG TY CO PHAN DICH VU TRUC TUYEN OC TA"/>
    <x v="5"/>
    <x v="1"/>
  </r>
  <r>
    <x v="3"/>
    <s v="VPBFC/CCTG-16468/2024"/>
    <x v="291"/>
    <x v="147"/>
    <n v="4868000000"/>
    <n v="182"/>
    <n v="6.3E-2"/>
    <s v="CONG TY CO PHAN DICH VU TRUC TUYEN OC TA"/>
    <s v="VPBANK"/>
    <s v="SME Hong Ha"/>
    <s v="Partnership - VPBank"/>
    <s v="CONG TY CO PHAN DICH VU TRUC TUYEN OC TA"/>
    <x v="5"/>
    <x v="1"/>
  </r>
  <r>
    <x v="3"/>
    <s v="VPBFC/CCTG-16582/2024"/>
    <x v="27"/>
    <x v="185"/>
    <n v="3010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526/2024"/>
    <x v="15"/>
    <x v="124"/>
    <n v="410000000"/>
    <n v="182"/>
    <n v="6.5000000000000002E-2"/>
    <s v="CONG TY TRACH NHIEM HUU HAN TOAN THANG"/>
    <s v="VPBANK"/>
    <s v="SME Hai Duong"/>
    <s v="Partnership - VPBank"/>
    <s v="CONG TY TRACH NHIEM HUU HAN TOAN THANG"/>
    <x v="5"/>
    <x v="1"/>
  </r>
  <r>
    <x v="3"/>
    <s v="VPBFC/CCTG-16931/2024"/>
    <x v="289"/>
    <x v="148"/>
    <n v="2200000000"/>
    <n v="186"/>
    <n v="5.3999999999999999E-2"/>
    <s v="QUY DAU TU TRAI PHIEU FIDES VN"/>
    <s v="FE CREDIT"/>
    <s v="FE CREDIT - MMFI"/>
    <s v="Local FI team"/>
    <s v="QUY DAU TU TRAI PHIEU FIDES VN"/>
    <x v="11"/>
    <x v="1"/>
  </r>
  <r>
    <x v="3"/>
    <s v="VPBFC/CCTG-16987/2024"/>
    <x v="290"/>
    <x v="175"/>
    <n v="10980000000"/>
    <n v="185"/>
    <n v="5.2999999999999999E-2"/>
    <s v="CONG TY TNHH THEP CUONG PHAT DST"/>
    <s v="VPBANK"/>
    <s v="SME Dong Do"/>
    <s v="Partnership - VPBank"/>
    <s v="CONG TY TNHH THEP CUONG PHAT DST"/>
    <x v="9"/>
    <x v="1"/>
  </r>
  <r>
    <x v="3"/>
    <s v="VPBFC/CCTG-16679/2024"/>
    <x v="265"/>
    <x v="155"/>
    <n v="6000000000"/>
    <n v="182"/>
    <n v="6.5000000000000002E-2"/>
    <s v="CONG TY CO PHAN TRUYEN THONG VA CONG NGHE BLUELINK"/>
    <s v="VPBANK"/>
    <s v="SME Hong Ha"/>
    <s v="Partnership - VPBank"/>
    <s v="CONG TY CO PHAN TRUYEN THONG VA CONG NGHE BLUELINK"/>
    <x v="4"/>
    <x v="1"/>
  </r>
  <r>
    <x v="3"/>
    <s v="VPBFC/CCTG-16470/2024"/>
    <x v="30"/>
    <x v="131"/>
    <n v="1000000000"/>
    <n v="182"/>
    <n v="6.3E-2"/>
    <s v="CONG TY TNHH MOT THANH VIEN DICH VU DIA OC A.C.B"/>
    <s v="VPBANK"/>
    <s v="SME Ben Thanh"/>
    <s v="Partnership - VPBank"/>
    <s v="CONG TY TNHH MOT THANH VIEN DICH VU DIA OC A.C.B"/>
    <x v="5"/>
    <x v="1"/>
  </r>
  <r>
    <x v="3"/>
    <s v="VPBFC/CCTG-16571/2024"/>
    <x v="27"/>
    <x v="185"/>
    <n v="800000000"/>
    <n v="182"/>
    <n v="6.5000000000000002E-2"/>
    <s v="QUY DAU TU TRAI PHIEU AN TOAN AMBER"/>
    <s v="FE CREDIT"/>
    <s v="FE CREDIT - MMFI"/>
    <s v="Local FI team"/>
    <s v="QUY DAU TU TRAI PHIEU AN TOAN AMBER"/>
    <x v="5"/>
    <x v="1"/>
  </r>
  <r>
    <x v="3"/>
    <s v="VPBFC/CCTG-16601/2024"/>
    <x v="39"/>
    <x v="68"/>
    <n v="46130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486/2024"/>
    <x v="296"/>
    <x v="210"/>
    <n v="442000000"/>
    <n v="182"/>
    <n v="6.3E-2"/>
    <s v="CONG TY TRACH NHIEM HUU HAN TOAN THANG"/>
    <s v="VPBANK"/>
    <s v="SME Hai Duong"/>
    <s v="Partnership - VPBank"/>
    <s v="CONG TY TRACH NHIEM HUU HAN TOAN THANG"/>
    <x v="5"/>
    <x v="1"/>
  </r>
  <r>
    <x v="3"/>
    <s v="VPBFC/CCTG-16466/2024"/>
    <x v="291"/>
    <x v="147"/>
    <n v="4013000000"/>
    <n v="182"/>
    <n v="6.3E-2"/>
    <s v="CONG TY CO PHAN HYUNDAI PHAM VAN DONG"/>
    <s v="VPBANK"/>
    <s v="SME Hoi so"/>
    <s v="Partnership - VPBank"/>
    <s v="CONG TY CO PHAN HYUNDAI PHAM VAN DONG"/>
    <x v="5"/>
    <x v="1"/>
  </r>
  <r>
    <x v="3"/>
    <s v="VPBFC/CCTG-16672/2024"/>
    <x v="265"/>
    <x v="188"/>
    <n v="100000000000"/>
    <n v="274"/>
    <n v="6.8000000000000005E-2"/>
    <s v="CONG TY CO PHAN CONG NGHE TECHLAB"/>
    <s v="VPBANK"/>
    <s v="SME Hoi so"/>
    <s v="Partnership - VPBank"/>
    <s v="CONG TY CO PHAN CONG NGHE TECHLAB"/>
    <x v="6"/>
    <x v="1"/>
  </r>
  <r>
    <x v="3"/>
    <s v="VPBFC/CCTG-16967/2024"/>
    <x v="293"/>
    <x v="209"/>
    <n v="6000000000"/>
    <n v="185"/>
    <n v="5.3999999999999999E-2"/>
    <s v="CONG TY CO PHAN DUOC - THIET BI Y TE DA NANG"/>
    <s v="VPBANK"/>
    <s v="SME Hoi so"/>
    <s v="Partnership - VPBank"/>
    <s v="CONG TY CO PHAN DUOC - THIET BI Y TE DA NANG"/>
    <x v="9"/>
    <x v="1"/>
  </r>
  <r>
    <x v="3"/>
    <s v="VPBFC/CCTG-16993/2024"/>
    <x v="297"/>
    <x v="169"/>
    <n v="353000000"/>
    <n v="183"/>
    <n v="5.2999999999999999E-2"/>
    <s v="CONG TY TRACH NHIEM HUU HAN TOAN THANG"/>
    <s v="VPBANK"/>
    <s v="SME Hai Duong"/>
    <s v="Partnership - VPBank"/>
    <s v="CONG TY TRACH NHIEM HUU HAN TOAN THANG"/>
    <x v="9"/>
    <x v="1"/>
  </r>
  <r>
    <x v="0"/>
    <s v="MM-20240508-1/HĐTG/VPB-VPBSMBCFC"/>
    <x v="298"/>
    <x v="101"/>
    <n v="500000000000"/>
    <n v="36"/>
    <n v="5.1499999999999997E-2"/>
    <s v="NGAN HANG TMCP VIET NAM THINH VUONG"/>
    <s v="FE CREDIT"/>
    <s v="FE CREDIT - MMFI"/>
    <s v="Local FI team"/>
    <m/>
    <x v="10"/>
    <x v="1"/>
  </r>
  <r>
    <x v="0"/>
    <s v="MM-20240508-2/HĐTG/VPB-VPBSMBCFC"/>
    <x v="298"/>
    <x v="101"/>
    <n v="500000000000"/>
    <n v="36"/>
    <n v="5.1499999999999997E-2"/>
    <s v="NGAN HANG TMCP VIET NAM THINH VUONG"/>
    <s v="FE CREDIT"/>
    <s v="FE CREDIT - MMFI"/>
    <s v="Local FI team"/>
    <m/>
    <x v="10"/>
    <x v="1"/>
  </r>
  <r>
    <x v="0"/>
    <s v="MM-20240508-3/HĐTG/VPB-VPBSMBCFC"/>
    <x v="298"/>
    <x v="101"/>
    <n v="500000000000"/>
    <n v="36"/>
    <n v="5.1499999999999997E-2"/>
    <s v="NGAN HANG TMCP VIET NAM THINH VUONG"/>
    <s v="FE CREDIT"/>
    <s v="FE CREDIT - MMFI"/>
    <s v="Local FI team"/>
    <m/>
    <x v="10"/>
    <x v="1"/>
  </r>
  <r>
    <x v="3"/>
    <s v="VPBFC/CCTG-16685/2024"/>
    <x v="266"/>
    <x v="95"/>
    <n v="240000000000"/>
    <n v="182"/>
    <n v="6.8000000000000005E-2"/>
    <s v="NGAN HANG TMCP DAI CHUNG VIET NAM"/>
    <s v="FE CREDIT"/>
    <s v="FE CREDIT - MMFI"/>
    <s v="Local FI team"/>
    <s v="NGAN HANG TMCP DAI CHUNG VIET NAM"/>
    <x v="4"/>
    <x v="1"/>
  </r>
  <r>
    <x v="3"/>
    <s v="VPBFC/CCTG-16485/2024"/>
    <x v="296"/>
    <x v="210"/>
    <n v="21275000000"/>
    <n v="182"/>
    <n v="6.5000000000000002E-2"/>
    <s v="CONG TY CO PHAN HOANG LONG HL610"/>
    <s v="VPBANK"/>
    <s v="SME Hong Ha"/>
    <s v="Partnership - VPBank"/>
    <s v="CONG TY CO PHAN HOANG LONG HL610"/>
    <x v="5"/>
    <x v="1"/>
  </r>
  <r>
    <x v="3"/>
    <s v="VPBFC/CCTG-16578/2024"/>
    <x v="27"/>
    <x v="185"/>
    <n v="13850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692/2024"/>
    <x v="266"/>
    <x v="95"/>
    <n v="30000000000"/>
    <n v="182"/>
    <n v="6.5000000000000002E-2"/>
    <s v="CONG TY CO PHAN DVD HOLDING"/>
    <s v="VPBANK"/>
    <s v="SME Cau Giay"/>
    <s v="Partnership - VPBank"/>
    <s v="CONG TY CO PHAN DVD HOLDING"/>
    <x v="4"/>
    <x v="1"/>
  </r>
  <r>
    <x v="3"/>
    <s v="VPBFC/CCTG-16484/2024"/>
    <x v="296"/>
    <x v="210"/>
    <n v="4940000000"/>
    <n v="182"/>
    <n v="6.3E-2"/>
    <s v="CONG TY CO PHAN TAP DOAN DST VIET NAM"/>
    <s v="VPBANK"/>
    <s v="SME Dong Do"/>
    <s v="Partnership - VPBank"/>
    <s v="CONG TY CO PHAN TAP DOAN DST VIET NAM"/>
    <x v="5"/>
    <x v="1"/>
  </r>
  <r>
    <x v="3"/>
    <s v="VPBFC/CCTG-16963/2024"/>
    <x v="293"/>
    <x v="175"/>
    <n v="1200000000"/>
    <n v="192"/>
    <n v="5.3999999999999999E-2"/>
    <s v="CONG TY CO PHAN XUAT NHAP KHAU TONG HOP I VIET NAM"/>
    <s v="VPBANK"/>
    <s v="SME Hoi so"/>
    <s v="Partnership - VPBank"/>
    <s v="CONG TY CO PHAN XUAT NHAP KHAU TONG HOP I VIET NAM"/>
    <x v="9"/>
    <x v="1"/>
  </r>
  <r>
    <x v="0"/>
    <s v="MM-20240508-4/HĐTG/VPB-VPBSMBCFC"/>
    <x v="298"/>
    <x v="101"/>
    <n v="500000000000"/>
    <n v="36"/>
    <n v="5.1499999999999997E-2"/>
    <s v="NGAN HANG TMCP VIET NAM THINH VUONG"/>
    <s v="FE CREDIT"/>
    <s v="FE CREDIT - MMFI"/>
    <s v="Local FI team"/>
    <m/>
    <x v="10"/>
    <x v="1"/>
  </r>
  <r>
    <x v="0"/>
    <s v="MM-20240508-5/HĐTG/VPB-VPBSMBCFC"/>
    <x v="298"/>
    <x v="123"/>
    <n v="500000000000"/>
    <n v="6"/>
    <n v="4.6899999999999997E-2"/>
    <s v="NGAN HANG TMCP VIET NAM THINH VUONG"/>
    <s v="FE CREDIT"/>
    <s v="FE CREDIT - MMFI"/>
    <s v="Local FI team"/>
    <m/>
    <x v="8"/>
    <x v="1"/>
  </r>
  <r>
    <x v="0"/>
    <s v="MM-20240508-6/HĐTG/VPB-VPBSMBCFC"/>
    <x v="298"/>
    <x v="123"/>
    <n v="500000000000"/>
    <n v="6"/>
    <n v="4.6899999999999997E-2"/>
    <s v="NGAN HANG TMCP VIET NAM THINH VUONG"/>
    <s v="FE CREDIT"/>
    <s v="FE CREDIT - MMFI"/>
    <s v="Local FI team"/>
    <m/>
    <x v="8"/>
    <x v="1"/>
  </r>
  <r>
    <x v="0"/>
    <s v="MM-20240508-7/HĐTG/VPB-VPBSMBCFC"/>
    <x v="298"/>
    <x v="123"/>
    <n v="400000000000"/>
    <n v="6"/>
    <n v="4.6899999999999997E-2"/>
    <s v="NGAN HANG TMCP VIET NAM THINH VUONG"/>
    <s v="FE CREDIT"/>
    <s v="FE CREDIT - MMFI"/>
    <s v="Local FI team"/>
    <m/>
    <x v="8"/>
    <x v="1"/>
  </r>
  <r>
    <x v="3"/>
    <s v="VPBFC/CCTG-16573/2024"/>
    <x v="27"/>
    <x v="185"/>
    <n v="20970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686/2024"/>
    <x v="266"/>
    <x v="95"/>
    <n v="30000000000"/>
    <n v="182"/>
    <n v="6.6000000000000003E-2"/>
    <s v="QUY DAU TU TRAI PHIEU GIA TANG THU NHAP CO DINH DC"/>
    <s v="FE CREDIT"/>
    <s v="FE CREDIT - MMFI"/>
    <s v="Local FI team"/>
    <s v="QUY DAU TU TRAI PHIEU GIA TANG THU NHAP CO DINH DC"/>
    <x v="4"/>
    <x v="1"/>
  </r>
  <r>
    <x v="3"/>
    <s v="VPBFC/CCTG-16684/2024"/>
    <x v="266"/>
    <x v="180"/>
    <n v="25000000000"/>
    <n v="276"/>
    <n v="6.8000000000000005E-2"/>
    <s v="TONG CONG TY CO PHAN XUAT NHAP KHAU VA XAY DUNG VIET NAM"/>
    <s v="VPBANK"/>
    <s v="SME Hoi so"/>
    <s v="Partnership - VPBank"/>
    <s v="TONG CONG TY CO PHAN XUAT NHAP KHAU VA XAY DUNG VIET NAM"/>
    <x v="6"/>
    <x v="1"/>
  </r>
  <r>
    <x v="3"/>
    <s v="VPBFC/CCTG-16702/2024"/>
    <x v="255"/>
    <x v="211"/>
    <n v="5100000000"/>
    <n v="183"/>
    <n v="6.5000000000000002E-2"/>
    <s v="CONG TY CO PHAN XUAT NHAP KHAU TONG HOP I VIET NAM"/>
    <s v="VPBANK"/>
    <s v="SME Hoi so"/>
    <s v="Partnership - VPBank"/>
    <s v="CONG TY CO PHAN XUAT NHAP KHAU TONG HOP I VIET NAM"/>
    <x v="4"/>
    <x v="1"/>
  </r>
  <r>
    <x v="3"/>
    <s v="VPBFC/CCTG-16714/2024"/>
    <x v="255"/>
    <x v="47"/>
    <n v="3950000000"/>
    <n v="182"/>
    <n v="6.5000000000000002E-2"/>
    <s v="CONG TY TNHH THEP CUONG PHAT DST"/>
    <s v="VPBANK"/>
    <s v="SME Dong Do"/>
    <s v="Partnership - VPBank"/>
    <s v="CONG TY TNHH THEP CUONG PHAT DST"/>
    <x v="4"/>
    <x v="1"/>
  </r>
  <r>
    <x v="3"/>
    <s v="VPBFC/CCTG-16471/2024"/>
    <x v="30"/>
    <x v="131"/>
    <n v="200000000000"/>
    <n v="182"/>
    <n v="6.5000000000000002E-2"/>
    <s v="NGAN HANG TMCP VIET NAM THUONG TIN"/>
    <s v="FE CREDIT"/>
    <s v="FE CREDIT - MMFI"/>
    <s v="Local FI team"/>
    <s v="NGAN HANG TMCP VIET NAM THUONG TIN"/>
    <x v="5"/>
    <x v="1"/>
  </r>
  <r>
    <x v="3"/>
    <s v="VPBFC/CCTG-16681/2024"/>
    <x v="266"/>
    <x v="95"/>
    <n v="30000000000"/>
    <n v="182"/>
    <n v="6.5000000000000002E-2"/>
    <s v="CONG TY TNHH THUONG MAI CONG NGHE DVMA"/>
    <s v="VPBANK"/>
    <s v="SME Cau Giay"/>
    <s v="Partnership - VPBank"/>
    <s v="CONG TY TNHH THUONG MAI CONG NGHE DVMA"/>
    <x v="4"/>
    <x v="1"/>
  </r>
  <r>
    <x v="3"/>
    <s v="VPBFC/CCTG-16680/2024"/>
    <x v="266"/>
    <x v="95"/>
    <n v="30000000000"/>
    <n v="182"/>
    <n v="6.5000000000000002E-2"/>
    <s v="CONG TY TNHH THUONG MAI DICH VU CONG NGHE TU UYEN"/>
    <s v="VPBANK"/>
    <s v="SME Cau Giay"/>
    <s v="Partnership - VPBank"/>
    <s v="CONG TY TNHH THUONG MAI DICH VU CONG NGHE TU UYEN"/>
    <x v="4"/>
    <x v="1"/>
  </r>
  <r>
    <x v="3"/>
    <s v="VPBFC/CCTG-16926/2024"/>
    <x v="295"/>
    <x v="67"/>
    <n v="37626000000"/>
    <n v="185"/>
    <n v="5.3999999999999999E-2"/>
    <s v="CONG TY CO PHAN HOANG LONG HL610"/>
    <s v="VPBANK"/>
    <s v="SME Hong Ha"/>
    <s v="Partnership - VPBank"/>
    <s v="CONG TY CO PHAN HOANG LONG HL610"/>
    <x v="11"/>
    <x v="1"/>
  </r>
  <r>
    <x v="3"/>
    <s v="VPBFC/CCTG-17005/2024"/>
    <x v="292"/>
    <x v="207"/>
    <n v="5881000000"/>
    <n v="183"/>
    <n v="5.5399999999999998E-2"/>
    <s v="CONG TY CO PHAN KIM KHI QUOC TE VIET NHAT"/>
    <s v="VPBANK"/>
    <s v="SME Van Quan"/>
    <s v="Partnership - VPBank"/>
    <s v="CONG TY CO PHAN KIM KHI QUOC TE VIET NHAT"/>
    <x v="9"/>
    <x v="1"/>
  </r>
  <r>
    <x v="0"/>
    <s v="MM-20240510-1/HĐTG/VPB-VPBSMBCFC"/>
    <x v="299"/>
    <x v="74"/>
    <n v="500000000000"/>
    <n v="6"/>
    <n v="4.7E-2"/>
    <s v="NGAN HANG TMCP VIET NAM THINH VUONG"/>
    <s v="FE CREDIT"/>
    <s v="FE CREDIT - MMFI"/>
    <s v="Local FI team"/>
    <m/>
    <x v="8"/>
    <x v="1"/>
  </r>
  <r>
    <x v="0"/>
    <s v="MM-20240510-2/HĐTG/VPB-VPBSMBCFC"/>
    <x v="299"/>
    <x v="74"/>
    <n v="500000000000"/>
    <n v="6"/>
    <n v="4.7E-2"/>
    <s v="NGAN HANG TMCP VIET NAM THINH VUONG"/>
    <s v="FE CREDIT"/>
    <s v="FE CREDIT - MMFI"/>
    <s v="Local FI team"/>
    <m/>
    <x v="8"/>
    <x v="1"/>
  </r>
  <r>
    <x v="0"/>
    <s v="29052024/VND/VPBSMBCFC-EVNFC"/>
    <x v="300"/>
    <x v="108"/>
    <n v="150000000000"/>
    <n v="1"/>
    <n v="3.9E-2"/>
    <s v="CONG TY TAI CHINH CO PHAN DIEN LUC"/>
    <s v="FE CREDIT"/>
    <s v="FE CREDIT - MMFI"/>
    <s v="Local FI team"/>
    <m/>
    <x v="8"/>
    <x v="1"/>
  </r>
  <r>
    <x v="3"/>
    <s v="VPBFC/CCTG-16576/2024"/>
    <x v="27"/>
    <x v="185"/>
    <n v="20579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473/2024"/>
    <x v="30"/>
    <x v="131"/>
    <n v="7370000000"/>
    <n v="182"/>
    <n v="6.3E-2"/>
    <s v="CONG TY CO PHAN THIENHA CORP"/>
    <s v="VPBANK"/>
    <s v="SME Hoi so"/>
    <s v="Partnership - VPBank"/>
    <s v="CONG TY CO PHAN THIENHA CORP"/>
    <x v="5"/>
    <x v="1"/>
  </r>
  <r>
    <x v="3"/>
    <s v="VPBFC/CCTG-16472/2024"/>
    <x v="30"/>
    <x v="131"/>
    <n v="4000000000"/>
    <n v="182"/>
    <n v="6.3E-2"/>
    <s v="CONG TY CO PHAN CONG NGHIEP THUONG MAI SONG DA"/>
    <s v="VPBANK"/>
    <s v="SME Hoi so"/>
    <s v="Partnership - VPBank"/>
    <s v="CONG TY CO PHAN CONG NGHIEP THUONG MAI SONG DA"/>
    <x v="5"/>
    <x v="1"/>
  </r>
  <r>
    <x v="3"/>
    <s v="VPBFC/CCTG-16667/2024"/>
    <x v="265"/>
    <x v="155"/>
    <n v="10000000000"/>
    <n v="182"/>
    <n v="6.5000000000000002E-2"/>
    <s v="CONG TY CO PHAN SONG DA 505"/>
    <s v="VPBANK"/>
    <s v="CIB Mien Bac"/>
    <s v="Partnership - VPBank"/>
    <s v="CONG TY CO PHAN SONG DA 505"/>
    <x v="4"/>
    <x v="1"/>
  </r>
  <r>
    <x v="3"/>
    <s v="VPBFC/CCTG-16670/2024"/>
    <x v="265"/>
    <x v="155"/>
    <n v="30000000000"/>
    <n v="182"/>
    <n v="6.6000000000000003E-2"/>
    <s v="TONG CONG TY MAY 10 - CONG TY CO PHAN"/>
    <s v="VPBANK"/>
    <s v="SME Hoi so"/>
    <s v="Partnership - VPBank"/>
    <s v="TONG CONG TY MAY 10 - CONG TY CO PHAN"/>
    <x v="4"/>
    <x v="1"/>
  </r>
  <r>
    <x v="0"/>
    <s v="MM-20240315-1/HĐTG/VPB-VPBSMBCFC"/>
    <x v="295"/>
    <x v="77"/>
    <n v="500000000000"/>
    <n v="3"/>
    <n v="1.23E-2"/>
    <s v="NGAN HANG TMCP VIET NAM THINH VUONG"/>
    <s v="FE CREDIT"/>
    <s v="FE CREDIT - MMFI"/>
    <s v="Local FI team"/>
    <m/>
    <x v="3"/>
    <x v="1"/>
  </r>
  <r>
    <x v="0"/>
    <s v="MM-20240315-2/HĐTG/VPB-VPBSMBCFC"/>
    <x v="295"/>
    <x v="77"/>
    <n v="450000000000"/>
    <n v="3"/>
    <n v="1.23E-2"/>
    <s v="NGAN HANG TMCP VIET NAM THINH VUONG"/>
    <s v="FE CREDIT"/>
    <s v="FE CREDIT - MMFI"/>
    <s v="Local FI team"/>
    <m/>
    <x v="3"/>
    <x v="1"/>
  </r>
  <r>
    <x v="0"/>
    <s v="MM-20240416-1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10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11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2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3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4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5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6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7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3"/>
    <s v="VPBFC/CCTG-16694/2024"/>
    <x v="266"/>
    <x v="72"/>
    <n v="1319000000"/>
    <n v="171"/>
    <n v="4.7500000000000001E-2"/>
    <s v="CONG TY CO PHAN DAU TU VA THUONG MAI DICH VU VIET MINH AN"/>
    <s v="VPBANK"/>
    <s v="SME Hong Ha"/>
    <s v="Partnership - VPBank"/>
    <s v="CONG TY CO PHAN DAU TU VA THUONG MAI DICH VU VIET MINH AN"/>
    <x v="5"/>
    <x v="1"/>
  </r>
  <r>
    <x v="3"/>
    <s v="VPBFC/CCTG-16597/2024"/>
    <x v="39"/>
    <x v="68"/>
    <n v="46160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0"/>
    <s v="MM-20240321-1/HĐTG/VPB-VPBSMBCFC"/>
    <x v="289"/>
    <x v="212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416-9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8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3"/>
    <s v="VPBFC/CCTG-16528/2024"/>
    <x v="15"/>
    <x v="124"/>
    <n v="15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527/2024"/>
    <x v="15"/>
    <x v="124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593/2024"/>
    <x v="39"/>
    <x v="68"/>
    <n v="8960000000"/>
    <n v="182"/>
    <n v="6.5000000000000002E-2"/>
    <s v="CONG TY CO PHAN TAP DOAN DST VIET NAM"/>
    <s v="VPBANK"/>
    <s v="SME Dong Do"/>
    <s v="Partnership - VPBank"/>
    <s v="CONG TY CO PHAN TAP DOAN DST VIET NAM"/>
    <x v="5"/>
    <x v="1"/>
  </r>
  <r>
    <x v="3"/>
    <s v="VPBFC/CCTG-16594/2024"/>
    <x v="39"/>
    <x v="68"/>
    <n v="5620000000"/>
    <n v="182"/>
    <n v="6.5000000000000002E-2"/>
    <s v="CONG TY CO PHAN TAP DOAN DST VIET NAM"/>
    <s v="VPBANK"/>
    <s v="SME Dong Do"/>
    <s v="Partnership - VPBank"/>
    <s v="CONG TY CO PHAN TAP DOAN DST VIET NAM"/>
    <x v="5"/>
    <x v="1"/>
  </r>
  <r>
    <x v="3"/>
    <s v="VPBFC/CCTG-16688/2024"/>
    <x v="266"/>
    <x v="9"/>
    <n v="115000000"/>
    <n v="77"/>
    <n v="4.7500000000000001E-2"/>
    <s v="CONG TY TNHH DAU TU VA THUONG MAI DICH VU CTC HA NOI"/>
    <s v="VPBANK"/>
    <s v="SME Hong Ha"/>
    <s v="Partnership - VPBank"/>
    <s v="CONG TY TNHH DAU TU VA THUONG MAI DICH VU CTC HA NOI"/>
    <x v="2"/>
    <x v="1"/>
  </r>
  <r>
    <x v="3"/>
    <s v="VPBFC/CCTG-16969/2024"/>
    <x v="293"/>
    <x v="209"/>
    <n v="5980000000"/>
    <n v="185"/>
    <n v="5.3999999999999999E-2"/>
    <s v="CONG TY TNHH THEP CUONG PHAT DST"/>
    <s v="VPBANK"/>
    <s v="SME Dong Do"/>
    <s v="Partnership - VPBank"/>
    <s v="CONG TY TNHH THEP CUONG PHAT DST"/>
    <x v="9"/>
    <x v="1"/>
  </r>
  <r>
    <x v="0"/>
    <s v="MM-20240506-4/HĐTG/VPB-VPBSMBCFC"/>
    <x v="294"/>
    <x v="56"/>
    <n v="500000000000"/>
    <n v="35"/>
    <n v="5.1499999999999997E-2"/>
    <s v="NGAN HANG TMCP VIET NAM THINH VUONG"/>
    <s v="FE CREDIT"/>
    <s v="FE CREDIT - MMFI"/>
    <s v="Local FI team"/>
    <m/>
    <x v="10"/>
    <x v="1"/>
  </r>
  <r>
    <x v="0"/>
    <s v="MM-20240506-5/HĐTG/VPB-VPBSMBCFC"/>
    <x v="294"/>
    <x v="56"/>
    <n v="500000000000"/>
    <n v="35"/>
    <n v="5.1499999999999997E-2"/>
    <s v="NGAN HANG TMCP VIET NAM THINH VUONG"/>
    <s v="FE CREDIT"/>
    <s v="FE CREDIT - MMFI"/>
    <s v="Local FI team"/>
    <m/>
    <x v="10"/>
    <x v="1"/>
  </r>
  <r>
    <x v="0"/>
    <s v="MM-20240506-6/HĐTG/VPB-VPBSMBCFC"/>
    <x v="294"/>
    <x v="56"/>
    <n v="500000000000"/>
    <n v="35"/>
    <n v="5.1499999999999997E-2"/>
    <s v="NGAN HANG TMCP VIET NAM THINH VUONG"/>
    <s v="FE CREDIT"/>
    <s v="FE CREDIT - MMFI"/>
    <s v="Local FI team"/>
    <m/>
    <x v="10"/>
    <x v="1"/>
  </r>
  <r>
    <x v="0"/>
    <s v="MM-20240506-7/HĐTG/VPB-VPBSMBCFC"/>
    <x v="294"/>
    <x v="56"/>
    <n v="500000000000"/>
    <n v="35"/>
    <n v="5.1499999999999997E-2"/>
    <s v="NGAN HANG TMCP VIET NAM THINH VUONG"/>
    <s v="FE CREDIT"/>
    <s v="FE CREDIT - MMFI"/>
    <s v="Local FI team"/>
    <m/>
    <x v="10"/>
    <x v="1"/>
  </r>
  <r>
    <x v="3"/>
    <s v="VPBFC/CCTG-17003/2024"/>
    <x v="292"/>
    <x v="134"/>
    <n v="18000000000"/>
    <n v="62"/>
    <n v="4.2999999999999997E-2"/>
    <s v="CONG TY TNHH MOT THANH VIEN VINAUSTEEL"/>
    <s v="VPBANK"/>
    <s v="SME Van Quan"/>
    <s v="Partnership - VPBank"/>
    <s v="CONG TY TNHH MOT THANH VIEN VINAUSTEEL"/>
    <x v="10"/>
    <x v="1"/>
  </r>
  <r>
    <x v="3"/>
    <s v="VPBFC/CCTG-17002/2024"/>
    <x v="292"/>
    <x v="134"/>
    <n v="22000000000"/>
    <n v="62"/>
    <n v="4.2999999999999997E-2"/>
    <s v="CONG TY TNHH MOT THANH VIEN VINAUSTEEL"/>
    <s v="VPBANK"/>
    <s v="SME Van Quan"/>
    <s v="Partnership - VPBank"/>
    <s v="CONG TY TNHH MOT THANH VIEN VINAUSTEEL"/>
    <x v="10"/>
    <x v="1"/>
  </r>
  <r>
    <x v="3"/>
    <s v="VPBFC/CCTG-16669/2024"/>
    <x v="265"/>
    <x v="188"/>
    <n v="50000000000"/>
    <n v="274"/>
    <n v="6.8000000000000005E-2"/>
    <s v="CONG TY CO PHAN DICH VU LAP DAT-SUA CHUA-BAO HANH TAN TAM"/>
    <s v="VPBANK"/>
    <s v="CIB Mien Nam"/>
    <s v="Partnership - VPBank"/>
    <s v="CONG TY CO PHAN DICH VU LAP DAT-SUA CHUA-BAO HANH TAN TAM"/>
    <x v="6"/>
    <x v="1"/>
  </r>
  <r>
    <x v="3"/>
    <s v="VPBFC/CCTG-16591/2024"/>
    <x v="39"/>
    <x v="68"/>
    <n v="11941000000"/>
    <n v="182"/>
    <n v="6.5000000000000002E-2"/>
    <s v="CONG TY CO PHAN HOANG LONG HL610"/>
    <s v="VPBANK"/>
    <s v="SME Hong Ha"/>
    <s v="Partnership - VPBank"/>
    <s v="CONG TY CO PHAN HOANG LONG HL610"/>
    <x v="5"/>
    <x v="1"/>
  </r>
  <r>
    <x v="3"/>
    <s v="VPBFC/CCTG-16574/2024"/>
    <x v="27"/>
    <x v="185"/>
    <n v="6921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579/2024"/>
    <x v="27"/>
    <x v="185"/>
    <n v="12235000000"/>
    <n v="182"/>
    <n v="6.5000000000000002E-2"/>
    <s v="CONG TY TNHH KINH DOANH TONG HOP MINH HUNG HA NOI"/>
    <s v="VPBANK"/>
    <s v="SME Hong Ha"/>
    <s v="Partnership - VPBank"/>
    <s v="CONG TY TNHH KINH DOANH TONG HOP MINH HUNG HA NOI"/>
    <x v="5"/>
    <x v="1"/>
  </r>
  <r>
    <x v="3"/>
    <s v="VPBFC/CCTG-16462/2024"/>
    <x v="291"/>
    <x v="147"/>
    <n v="2000000000"/>
    <n v="182"/>
    <n v="6.3E-2"/>
    <s v="CONG TY CO PHAN CONG NGHIEP THUONG MAI SONG DA"/>
    <s v="VPBANK"/>
    <s v="SME Hoi so"/>
    <s v="Partnership - VPBank"/>
    <s v="CONG TY CO PHAN CONG NGHIEP THUONG MAI SONG DA"/>
    <x v="5"/>
    <x v="1"/>
  </r>
  <r>
    <x v="3"/>
    <s v="VPBFC/CCTG-16675/2024"/>
    <x v="265"/>
    <x v="155"/>
    <n v="300000000"/>
    <n v="182"/>
    <n v="6.5000000000000002E-2"/>
    <s v="CONG TY CO PHAN SAN XUAT KINH DOANH HANG XUAT KHAU TAN BINH"/>
    <s v="VPBANK"/>
    <s v="SME Ben Thanh"/>
    <s v="Partnership - VPBank"/>
    <s v="CONG TY CO PHAN SAN XUAT KINH DOANH HANG XUAT KHAU TAN BINH"/>
    <x v="4"/>
    <x v="1"/>
  </r>
  <r>
    <x v="3"/>
    <s v="VPBFC/CCTG-16559/2024"/>
    <x v="27"/>
    <x v="185"/>
    <n v="3000000000"/>
    <n v="182"/>
    <n v="6.5000000000000002E-2"/>
    <s v="CONG TY CO PHAN TRUYEN THONG VA CONG NGHE BLUELINK"/>
    <s v="VPBANK"/>
    <s v="SME Hong Ha"/>
    <s v="Partnership - VPBank"/>
    <s v="CONG TY CO PHAN TRUYEN THONG VA CONG NGHE BLUELINK"/>
    <x v="5"/>
    <x v="1"/>
  </r>
  <r>
    <x v="3"/>
    <s v="VPBFC/CCTG-16928/2024"/>
    <x v="295"/>
    <x v="105"/>
    <n v="4000000000"/>
    <n v="94"/>
    <n v="3.7999999999999999E-2"/>
    <s v="CONG TY CO PHAN TU VAN IDEAL LIFE"/>
    <s v="VPBANK"/>
    <s v="SME Ben Thanh"/>
    <s v="Partnership - VPBank"/>
    <s v="CONG TY CO PHAN TU VAN IDEAL LIFE"/>
    <x v="10"/>
    <x v="1"/>
  </r>
  <r>
    <x v="3"/>
    <s v="VPBFC/CCTG-16935/2024"/>
    <x v="288"/>
    <x v="208"/>
    <n v="1058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965/2024"/>
    <x v="293"/>
    <x v="209"/>
    <n v="353000000"/>
    <n v="185"/>
    <n v="5.3999999999999999E-2"/>
    <s v="CONG TY TRACH NHIEM HUU HAN TOAN THANG"/>
    <s v="VPBANK"/>
    <s v="SME Hai Duong"/>
    <s v="Partnership - VPBank"/>
    <s v="CONG TY TRACH NHIEM HUU HAN TOAN THANG"/>
    <x v="9"/>
    <x v="1"/>
  </r>
  <r>
    <x v="3"/>
    <s v="VPBFC/CCTG-16970/2024"/>
    <x v="301"/>
    <x v="60"/>
    <n v="3000000000"/>
    <n v="183"/>
    <n v="5.2999999999999999E-2"/>
    <s v="CHI NHANH CONG TY CO PHAN SAN XUAT KINH DOANH HANG XUAT KHAU TAN BINH - TRUNG TAM TIEC CUOI HOI NGHI MELISA CENTER"/>
    <s v="VPBANK"/>
    <s v="SME Ben Thanh"/>
    <s v="Partnership - VPBank"/>
    <s v="CHI NHANH CONG TY CO PHAN SAN XUAT KINH DOANH HANG XUAT KHAU TAN BINH - TRUNG TAM TIEC CUOI HOI NGHI MELISA CENTER"/>
    <x v="9"/>
    <x v="1"/>
  </r>
  <r>
    <x v="3"/>
    <s v="VPBFC/CCTG-17069/2024"/>
    <x v="302"/>
    <x v="168"/>
    <n v="17000000000"/>
    <n v="61"/>
    <n v="4.2999999999999997E-2"/>
    <s v="CONG TY TNHH MOT THANH VIEN VINAUSTEEL"/>
    <s v="VPBANK"/>
    <s v="SME Van Quan"/>
    <s v="Partnership - VPBank"/>
    <s v="CONG TY TNHH MOT THANH VIEN VINAUSTEEL"/>
    <x v="5"/>
    <x v="1"/>
  </r>
  <r>
    <x v="0"/>
    <s v="MM-20240612-1/HĐTG/VPB-VPBSMBCFC"/>
    <x v="303"/>
    <x v="171"/>
    <n v="250000000000"/>
    <n v="78"/>
    <n v="5.5500000000000001E-2"/>
    <s v="NGAN HANG TMCP VIET NAM THINH VUONG"/>
    <s v="FE CREDIT"/>
    <s v="FE CREDIT - MMFI"/>
    <s v="Local FI team"/>
    <m/>
    <x v="4"/>
    <x v="1"/>
  </r>
  <r>
    <x v="3"/>
    <s v="VPBFC/CCTG-17037/2024"/>
    <x v="304"/>
    <x v="213"/>
    <n v="146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040/2024"/>
    <x v="298"/>
    <x v="214"/>
    <n v="522000000"/>
    <n v="184"/>
    <n v="5.6000000000000001E-2"/>
    <s v="CONG TY TRACH NHIEM HUU HAN TOAN THANG"/>
    <s v="VPBANK"/>
    <s v="SME Hai Duong"/>
    <s v="Partnership - VPBank"/>
    <s v="CONG TY TRACH NHIEM HUU HAN TOAN THANG"/>
    <x v="6"/>
    <x v="1"/>
  </r>
  <r>
    <x v="3"/>
    <s v="VPBFC/CCTG-16920/2024"/>
    <x v="24"/>
    <x v="53"/>
    <n v="353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7153/2024"/>
    <x v="305"/>
    <x v="215"/>
    <n v="5230000000"/>
    <n v="183"/>
    <n v="6.1199999999999997E-2"/>
    <s v="CONG TY CO PHAN KIM KHI QUOC TE VIET NHAT"/>
    <s v="VPBANK"/>
    <s v="SME Van Quan"/>
    <s v="Partnership - VPBank"/>
    <s v="CONG TY CO PHAN KIM KHI QUOC TE VIET NHAT"/>
    <x v="7"/>
    <x v="1"/>
  </r>
  <r>
    <x v="3"/>
    <s v="VPBFC/CCTG-17155/2024"/>
    <x v="305"/>
    <x v="215"/>
    <n v="5500000000"/>
    <n v="183"/>
    <n v="6.1199999999999997E-2"/>
    <s v="CONG TY CO PHAN KIM KHI QUOC TE VIET NHAT"/>
    <s v="VPBANK"/>
    <s v="SME Van Quan"/>
    <s v="Partnership - VPBank"/>
    <s v="CONG TY CO PHAN KIM KHI QUOC TE VIET NHAT"/>
    <x v="7"/>
    <x v="1"/>
  </r>
  <r>
    <x v="3"/>
    <s v="VPBFC/CCTG-17085/2024"/>
    <x v="306"/>
    <x v="204"/>
    <n v="526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2"/>
    <s v="VPBFC/TGCKH-4343/2024"/>
    <x v="307"/>
    <x v="142"/>
    <n v="2000000000"/>
    <n v="186"/>
    <n v="5.8999999999999997E-2"/>
    <s v="CONG TY CO PHAN GIAI PHAP THANH TOAN SO"/>
    <s v="VPBANK"/>
    <s v="SME Ben Thanh"/>
    <s v="Partnership - VPBank"/>
    <s v="CONG TY CO PHAN GIAI PHAP THANH TOAN SO"/>
    <x v="7"/>
    <x v="1"/>
  </r>
  <r>
    <x v="2"/>
    <s v="VPBFC/TGCKH-4345/2024"/>
    <x v="307"/>
    <x v="142"/>
    <n v="2000000000"/>
    <n v="186"/>
    <n v="5.8999999999999997E-2"/>
    <s v="CONG TY CO PHAN GIAI PHAP THANH TOAN SO"/>
    <s v="VPBANK"/>
    <s v="SME Ben Thanh"/>
    <s v="Partnership - VPBank"/>
    <s v="CONG TY CO PHAN GIAI PHAP THANH TOAN SO"/>
    <x v="7"/>
    <x v="1"/>
  </r>
  <r>
    <x v="2"/>
    <s v="VPBFC/TGCKH-4344/2024"/>
    <x v="307"/>
    <x v="142"/>
    <n v="2000000000"/>
    <n v="186"/>
    <n v="5.8999999999999997E-2"/>
    <s v="CONG TY CO PHAN GIAI PHAP THANH TOAN SO"/>
    <s v="VPBANK"/>
    <s v="SME Ben Thanh"/>
    <s v="Partnership - VPBank"/>
    <s v="CONG TY CO PHAN GIAI PHAP THANH TOAN SO"/>
    <x v="7"/>
    <x v="1"/>
  </r>
  <r>
    <x v="0"/>
    <s v="MM-20240507-1/HĐTG/VPB-VPBSMBCFC"/>
    <x v="304"/>
    <x v="46"/>
    <n v="500000000000"/>
    <n v="6"/>
    <n v="4.6600000000000003E-2"/>
    <s v="NGAN HANG TMCP VIET NAM THINH VUONG"/>
    <s v="FE CREDIT"/>
    <s v="FE CREDIT - MMFI"/>
    <s v="Local FI team"/>
    <m/>
    <x v="8"/>
    <x v="1"/>
  </r>
  <r>
    <x v="0"/>
    <s v="MM-20240507-2/HĐTG/VPB-VPBSMBCFC"/>
    <x v="304"/>
    <x v="46"/>
    <n v="500000000000"/>
    <n v="6"/>
    <n v="4.6600000000000003E-2"/>
    <s v="NGAN HANG TMCP VIET NAM THINH VUONG"/>
    <s v="FE CREDIT"/>
    <s v="FE CREDIT - MMFI"/>
    <s v="Local FI team"/>
    <m/>
    <x v="8"/>
    <x v="1"/>
  </r>
  <r>
    <x v="0"/>
    <s v="MM-20240507-3/HĐTG/VPB-VPBSMBCFC"/>
    <x v="304"/>
    <x v="46"/>
    <n v="500000000000"/>
    <n v="6"/>
    <n v="4.6600000000000003E-2"/>
    <s v="NGAN HANG TMCP VIET NAM THINH VUONG"/>
    <s v="FE CREDIT"/>
    <s v="FE CREDIT - MMFI"/>
    <s v="Local FI team"/>
    <m/>
    <x v="8"/>
    <x v="1"/>
  </r>
  <r>
    <x v="0"/>
    <s v="MM-20240507-4/HĐTG/VPB-VPBSMBCFC"/>
    <x v="304"/>
    <x v="46"/>
    <n v="500000000000"/>
    <n v="6"/>
    <n v="4.6600000000000003E-2"/>
    <s v="NGAN HANG TMCP VIET NAM THINH VUONG"/>
    <s v="FE CREDIT"/>
    <s v="FE CREDIT - MMFI"/>
    <s v="Local FI team"/>
    <m/>
    <x v="8"/>
    <x v="1"/>
  </r>
  <r>
    <x v="0"/>
    <s v="MM-20240507-5/HĐTG/VPB-VPBSMBCFC"/>
    <x v="304"/>
    <x v="46"/>
    <n v="400000000000"/>
    <n v="6"/>
    <n v="4.6600000000000003E-2"/>
    <s v="NGAN HANG TMCP VIET NAM THINH VUONG"/>
    <s v="FE CREDIT"/>
    <s v="FE CREDIT - MMFI"/>
    <s v="Local FI team"/>
    <m/>
    <x v="8"/>
    <x v="1"/>
  </r>
  <r>
    <x v="3"/>
    <s v="VPBFC/CCTG-17156/2024"/>
    <x v="303"/>
    <x v="216"/>
    <n v="3350000000"/>
    <n v="183"/>
    <n v="6.2E-2"/>
    <s v="CONG TY CO PHAN TAP DOAN DST VIET NAM"/>
    <s v="VPBANK"/>
    <s v="SME Dong Do"/>
    <s v="Partnership - VPBank"/>
    <s v="CONG TY CO PHAN TAP DOAN DST VIET NAM"/>
    <x v="7"/>
    <x v="1"/>
  </r>
  <r>
    <x v="2"/>
    <s v="VPBFC/TGCKH-4339/2024"/>
    <x v="298"/>
    <x v="41"/>
    <n v="950000000"/>
    <n v="61"/>
    <n v="4.2999999999999997E-2"/>
    <s v="CONG TY CO PHAN HUE MINH"/>
    <s v="VPBANK"/>
    <s v="SME Hoi so"/>
    <s v="Partnership - VPBank"/>
    <s v="CONG TY CO PHAN HUE MINH"/>
    <x v="5"/>
    <x v="1"/>
  </r>
  <r>
    <x v="3"/>
    <s v="VPBFC/CCTG-17043/2024"/>
    <x v="298"/>
    <x v="214"/>
    <n v="95000000000"/>
    <n v="184"/>
    <n v="5.6000000000000001E-2"/>
    <s v="CONG TY CO PHAN BAO HIEM OPES"/>
    <s v="FE CREDIT"/>
    <s v="FE CREDIT - MMFI"/>
    <s v="Local FI team"/>
    <s v="CONG TY CO PHAN BAO HIEM OPES"/>
    <x v="6"/>
    <x v="1"/>
  </r>
  <r>
    <x v="3"/>
    <s v="VPBFC/CCTG-17042/2024"/>
    <x v="298"/>
    <x v="40"/>
    <n v="1000000000"/>
    <n v="92"/>
    <n v="4.2999999999999997E-2"/>
    <s v="CONG TY TNHH SON HA"/>
    <s v="VPBANK"/>
    <s v="SME Van Quan"/>
    <s v="Partnership - VPBank"/>
    <s v="CONG TY TNHH SON HA"/>
    <x v="4"/>
    <x v="1"/>
  </r>
  <r>
    <x v="3"/>
    <s v="VPBFC/CCTG-17158/2024"/>
    <x v="303"/>
    <x v="216"/>
    <n v="3000000000"/>
    <n v="183"/>
    <n v="6.2E-2"/>
    <s v="CONG TY CO PHAN THIET BI CONG NGHIEP GEIC"/>
    <s v="VPBANK"/>
    <s v="SME Hoi so"/>
    <s v="Partnership - VPBank"/>
    <s v="CONG TY CO PHAN THIET BI CONG NGHIEP GEIC"/>
    <x v="7"/>
    <x v="1"/>
  </r>
  <r>
    <x v="3"/>
    <s v="VPBFC/CCTG-17146/2024"/>
    <x v="308"/>
    <x v="217"/>
    <n v="2570000000"/>
    <n v="185"/>
    <n v="6.2E-2"/>
    <s v="CONG TY CO PHAN TAP DOAN DST VIET NAM"/>
    <s v="VPBANK"/>
    <s v="SME Dong Do"/>
    <s v="Partnership - VPBank"/>
    <s v="CONG TY CO PHAN TAP DOAN DST VIET NAM"/>
    <x v="7"/>
    <x v="1"/>
  </r>
  <r>
    <x v="2"/>
    <s v="VPBFC/TGCKH-4332/2024"/>
    <x v="301"/>
    <x v="60"/>
    <n v="2000000000"/>
    <n v="183"/>
    <n v="5.2999999999999999E-2"/>
    <s v="CONG TY CO PHAN DAU TU PHAT TRIEN GIA DINH"/>
    <s v="VPBANK"/>
    <s v="SME Ben Thanh"/>
    <s v="Partnership - VPBank"/>
    <s v="CONG TY CO PHAN DAU TU PHAT TRIEN GIA DINH"/>
    <x v="9"/>
    <x v="1"/>
  </r>
  <r>
    <x v="3"/>
    <s v="VPBFC/CCTG-16909/2024"/>
    <x v="309"/>
    <x v="218"/>
    <n v="589000000"/>
    <n v="184"/>
    <n v="5.3999999999999999E-2"/>
    <s v="CONG TY CO PHAN SAN XUAT KINH DOANH HANG XUAT KHAU TAN BINH"/>
    <s v="VPBANK"/>
    <s v="SME Ben Thanh"/>
    <s v="Partnership - VPBank"/>
    <s v="CONG TY CO PHAN SAN XUAT KINH DOANH HANG XUAT KHAU TAN BINH"/>
    <x v="11"/>
    <x v="1"/>
  </r>
  <r>
    <x v="3"/>
    <s v="VPBFC/CCTG-17068/2024"/>
    <x v="302"/>
    <x v="198"/>
    <n v="17500000000"/>
    <n v="186"/>
    <n v="5.6000000000000001E-2"/>
    <s v="CONG TY CO PHAN DAU TU PHAT TRIEN GIA DINH"/>
    <s v="VPBANK"/>
    <s v="SME Ben Thanh"/>
    <s v="Partnership - VPBank"/>
    <s v="CONG TY CO PHAN DAU TU PHAT TRIEN GIA DINH"/>
    <x v="6"/>
    <x v="1"/>
  </r>
  <r>
    <x v="3"/>
    <s v="VPBFC/CCTG-17067/2024"/>
    <x v="302"/>
    <x v="198"/>
    <n v="2423000000"/>
    <n v="186"/>
    <n v="5.6000000000000001E-2"/>
    <s v="CONG TY CO PHAN DAU TU PHAT TRIEN GIA DINH"/>
    <s v="VPBANK"/>
    <s v="SME Ben Thanh"/>
    <s v="Partnership - VPBank"/>
    <s v="CONG TY CO PHAN DAU TU PHAT TRIEN GIA DINH"/>
    <x v="6"/>
    <x v="1"/>
  </r>
  <r>
    <x v="0"/>
    <s v="MM-20240327-1/HĐTG/VPB-VPBSMBCFC"/>
    <x v="310"/>
    <x v="110"/>
    <n v="500000000000"/>
    <n v="6"/>
    <n v="7.4999999999999997E-3"/>
    <s v="NGAN HANG TMCP VIET NAM THINH VUONG"/>
    <s v="FE CREDIT"/>
    <s v="FE CREDIT - MMFI"/>
    <s v="Local FI team"/>
    <m/>
    <x v="2"/>
    <x v="1"/>
  </r>
  <r>
    <x v="3"/>
    <s v="VPBFC/CCTG-17070/2024"/>
    <x v="302"/>
    <x v="198"/>
    <n v="269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6949/2024"/>
    <x v="310"/>
    <x v="219"/>
    <n v="410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7150/2024"/>
    <x v="305"/>
    <x v="132"/>
    <n v="14000000000"/>
    <n v="62"/>
    <n v="4.7500000000000001E-2"/>
    <s v="CONG TY TNHH MOT THANH VIEN VINAUSTEEL"/>
    <s v="VPBANK"/>
    <s v="SME Van Quan"/>
    <s v="Partnership - VPBank"/>
    <s v="CONG TY TNHH MOT THANH VIEN VINAUSTEEL"/>
    <x v="4"/>
    <x v="1"/>
  </r>
  <r>
    <x v="3"/>
    <s v="VPBFC/CCTG-17035/2024"/>
    <x v="304"/>
    <x v="213"/>
    <n v="5000000000"/>
    <n v="184"/>
    <n v="5.6000000000000001E-2"/>
    <s v="CONG TY TNHH MOT THANH VIEN THE HE MOI PHU THO"/>
    <s v="VPBANK"/>
    <s v="SME Hoi so"/>
    <s v="Partnership - VPBank"/>
    <s v="CONG TY TNHH MOT THANH VIEN THE HE MOI PHU THO"/>
    <x v="6"/>
    <x v="1"/>
  </r>
  <r>
    <x v="3"/>
    <s v="VPBFC/CCTG-17152/2024"/>
    <x v="305"/>
    <x v="215"/>
    <n v="80000000000"/>
    <n v="183"/>
    <n v="6.2E-2"/>
    <s v="CONG TY CO PHAN THUONG MAI BACH HOA XANH"/>
    <s v="VPBANK"/>
    <s v="CIB Mien Nam"/>
    <s v="Partnership - VPBank"/>
    <s v="CONG TY CO PHAN THUONG MAI BACH HOA XANH"/>
    <x v="7"/>
    <x v="1"/>
  </r>
  <r>
    <x v="0"/>
    <s v="MM-20240701-1/HĐTG/VPB-VPBSMBCFC"/>
    <x v="311"/>
    <x v="47"/>
    <n v="400000000000"/>
    <n v="35"/>
    <n v="5.6500000000000002E-2"/>
    <s v="NGAN HANG TMCP VIET NAM THINH VUONG"/>
    <s v="FE CREDIT"/>
    <s v="FE CREDIT - MMFI"/>
    <s v="Local FI team"/>
    <m/>
    <x v="4"/>
    <x v="1"/>
  </r>
  <r>
    <x v="3"/>
    <s v="VPBFC/CCTG-17136/2024"/>
    <x v="308"/>
    <x v="217"/>
    <n v="1083000000"/>
    <n v="185"/>
    <n v="6.2E-2"/>
    <s v="CONG TY CO PHAN SAN XUAT KINH DOANH HANG XUAT KHAU TAN BINH"/>
    <s v="VPBANK"/>
    <s v="SME So Giao Dich 2"/>
    <s v="Partnership - VPBank"/>
    <s v="CONG TY CO PHAN SAN XUAT KINH DOANH HANG XUAT KHAU TAN BINH"/>
    <x v="7"/>
    <x v="1"/>
  </r>
  <r>
    <x v="0"/>
    <s v="MM-20240516-1/HĐTG/VPB-VPBSMBCFC"/>
    <x v="302"/>
    <x v="144"/>
    <n v="500000000000"/>
    <n v="90"/>
    <n v="5.6500000000000002E-2"/>
    <s v="NGAN HANG TMCP VIET NAM THINH VUONG"/>
    <s v="FE CREDIT"/>
    <s v="FE CREDIT - MMFI"/>
    <s v="Local FI team"/>
    <m/>
    <x v="4"/>
    <x v="1"/>
  </r>
  <r>
    <x v="0"/>
    <s v="MM-20240516-2/HĐTG/VPB-VPBSMBCFC"/>
    <x v="302"/>
    <x v="144"/>
    <n v="300000000000"/>
    <n v="90"/>
    <n v="5.6500000000000002E-2"/>
    <s v="NGAN HANG TMCP VIET NAM THINH VUONG"/>
    <s v="FE CREDIT"/>
    <s v="FE CREDIT - MMFI"/>
    <s v="Local FI team"/>
    <m/>
    <x v="4"/>
    <x v="1"/>
  </r>
  <r>
    <x v="3"/>
    <s v="VPBFC/CCTG-17054/2024"/>
    <x v="299"/>
    <x v="220"/>
    <n v="3670000000"/>
    <n v="185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105/2024"/>
    <x v="300"/>
    <x v="189"/>
    <n v="3880000000"/>
    <n v="184"/>
    <n v="5.8999999999999997E-2"/>
    <s v="CONG TY TNHH THEP CUONG PHAT DST"/>
    <s v="VPBANK"/>
    <s v="SME Dong Do"/>
    <s v="Partnership - VPBank"/>
    <s v="CONG TY TNHH THEP CUONG PHAT DST"/>
    <x v="6"/>
    <x v="1"/>
  </r>
  <r>
    <x v="0"/>
    <s v="30052024/VND/VPBSMBCFC-EVNFC"/>
    <x v="307"/>
    <x v="100"/>
    <n v="200000000000"/>
    <n v="1"/>
    <n v="3.5000000000000003E-2"/>
    <s v="CONG TY TAI CHINH CO PHAN DIEN LUC"/>
    <s v="FE CREDIT"/>
    <s v="FE CREDIT - MMFI"/>
    <s v="Local FI team"/>
    <m/>
    <x v="8"/>
    <x v="1"/>
  </r>
  <r>
    <x v="0"/>
    <s v="MM-20240530-1/HĐTG/VPB-VPBSMBCFC"/>
    <x v="307"/>
    <x v="118"/>
    <n v="200000000000"/>
    <n v="46"/>
    <n v="5.7500000000000002E-2"/>
    <s v="NGAN HANG TMCP VIET NAM THINH VUONG"/>
    <s v="FE CREDIT"/>
    <s v="FE CREDIT - MMFI"/>
    <s v="Local FI team"/>
    <m/>
    <x v="5"/>
    <x v="1"/>
  </r>
  <r>
    <x v="3"/>
    <s v="VPBFC/CCTG-17039/2024"/>
    <x v="304"/>
    <x v="213"/>
    <n v="400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0"/>
    <s v="MM-20240410-1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2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3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4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5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6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7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8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3"/>
    <s v="VPBFC/CCTG-16895/2024"/>
    <x v="309"/>
    <x v="218"/>
    <n v="4000000000"/>
    <n v="184"/>
    <n v="5.3999999999999999E-2"/>
    <s v="CHI NHANH CONG TY CO PHAN SAN XUAT KINH DOANH HANG XUAT KHAU TAN BINH - TRUNG TAM TIEC CUOI HOI NGHI MELISA CENTER"/>
    <s v="VPBANK"/>
    <s v="SME Ben Thanh"/>
    <s v="Partnership - VPBank"/>
    <s v="CHI NHANH CONG TY CO PHAN SAN XUAT KINH DOANH HANG XUAT KHAU TAN BINH - TRUNG TAM TIEC CUOI HOI NGHI MELISA CENTER"/>
    <x v="11"/>
    <x v="1"/>
  </r>
  <r>
    <x v="3"/>
    <s v="VPBFC/CCTG-17071/2024"/>
    <x v="302"/>
    <x v="198"/>
    <n v="181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0"/>
    <s v="30052024.01/HĐTG/VPBSMBCFC-SHBFC"/>
    <x v="307"/>
    <x v="100"/>
    <n v="200000000000"/>
    <n v="1"/>
    <n v="3.5999999999999997E-2"/>
    <s v="CONG TY TAI CHINH TRACH NHIEM HUU HAN NGAN HANG THUONG MAI CO PHAN SAI GON - HA NOI"/>
    <s v="FE CREDIT"/>
    <s v="FE CREDIT - MMFI"/>
    <s v="Local FI team"/>
    <m/>
    <x v="8"/>
    <x v="1"/>
  </r>
  <r>
    <x v="3"/>
    <s v="VPBFC/CCTG-17036/2024"/>
    <x v="304"/>
    <x v="213"/>
    <n v="1000000000"/>
    <n v="184"/>
    <n v="5.5399999999999998E-2"/>
    <s v="CONG TY CO PHAN KIM KHI QUOC TE VIET NHAT"/>
    <s v="VPBANK"/>
    <s v="SME Van Quan"/>
    <s v="Partnership - VPBank"/>
    <s v="CONG TY CO PHAN KIM KHI QUOC TE VIET NHAT"/>
    <x v="6"/>
    <x v="1"/>
  </r>
  <r>
    <x v="3"/>
    <s v="VPBFC/CCTG-17030/2024"/>
    <x v="304"/>
    <x v="213"/>
    <n v="1650000000"/>
    <n v="184"/>
    <n v="5.5399999999999998E-2"/>
    <s v="CONG TY CO PHAN KIM KHI QUOC TE VIET NHAT"/>
    <s v="VPBANK"/>
    <s v="SME Van Quan"/>
    <s v="Partnership - VPBank"/>
    <s v="CONG TY CO PHAN KIM KHI QUOC TE VIET NHAT"/>
    <x v="6"/>
    <x v="1"/>
  </r>
  <r>
    <x v="3"/>
    <s v="VPBFC/CCTG-17142/2024"/>
    <x v="308"/>
    <x v="217"/>
    <n v="11000000000"/>
    <n v="185"/>
    <n v="6.2E-2"/>
    <s v="CONG TY CO PHAN THUONG MAI BACH HOA XANH"/>
    <s v="VPBANK"/>
    <s v="CIB Mien Nam"/>
    <s v="Partnership - VPBank"/>
    <s v="CONG TY CO PHAN THUONG MAI BACH HOA XANH"/>
    <x v="7"/>
    <x v="1"/>
  </r>
  <r>
    <x v="3"/>
    <s v="VPBFC/CCTG-17140/2024"/>
    <x v="308"/>
    <x v="41"/>
    <n v="7000000000"/>
    <n v="31"/>
    <n v="4.3999999999999997E-2"/>
    <s v="CONG TY TNHH MOT THANH VIEN QUAN LY QUY DAU TU CHUNG KHOAN I.P.A"/>
    <s v="FE CREDIT"/>
    <s v="FE CREDIT - MMFI"/>
    <s v="Local FI team"/>
    <s v="CONG TY TNHH MOT THANH VIEN QUAN LY QUY DAU TU CHUNG KHOAN I.P.A"/>
    <x v="5"/>
    <x v="1"/>
  </r>
  <r>
    <x v="3"/>
    <s v="VPBFC/CCTG-17141/2024"/>
    <x v="308"/>
    <x v="217"/>
    <n v="5000000000"/>
    <n v="185"/>
    <n v="6.2E-2"/>
    <s v="CONG TY TNHH MOT THANH VIEN THE HE MOI PHU THO"/>
    <s v="VPBANK"/>
    <s v="SME Hoi so"/>
    <s v="Partnership - VPBank"/>
    <s v="CONG TY TNHH MOT THANH VIEN THE HE MOI PHU THO"/>
    <x v="7"/>
    <x v="1"/>
  </r>
  <r>
    <x v="3"/>
    <s v="VPBFC/CCTG-17149/2024"/>
    <x v="312"/>
    <x v="221"/>
    <n v="3620000000"/>
    <n v="183"/>
    <n v="6.2E-2"/>
    <s v="CONG TY TNHH THEP CUONG PHAT DST"/>
    <s v="VPBANK"/>
    <s v="SME Dong Do"/>
    <s v="Partnership - VPBank"/>
    <s v="CONG TY TNHH THEP CUONG PHAT DST"/>
    <x v="7"/>
    <x v="1"/>
  </r>
  <r>
    <x v="0"/>
    <s v="MM-20240410-9/HĐTG/VPB-VPBSMBCFC"/>
    <x v="301"/>
    <x v="13"/>
    <n v="300000000000"/>
    <n v="6"/>
    <n v="4.48E-2"/>
    <s v="NGAN HANG TMCP VIET NAM THINH VUONG"/>
    <s v="FE CREDIT"/>
    <s v="FE CREDIT - MMFI"/>
    <s v="Local FI team"/>
    <m/>
    <x v="2"/>
    <x v="1"/>
  </r>
  <r>
    <x v="3"/>
    <s v="VPBFC/CCTG-17051/2024"/>
    <x v="299"/>
    <x v="132"/>
    <n v="5450000000"/>
    <n v="94"/>
    <n v="4.2999999999999997E-2"/>
    <s v="CONG TY TNHH THUONG MAI DICH VU KY THUAT YEN THANH"/>
    <s v="VPBANK"/>
    <s v="SME Hoi so"/>
    <s v="Partnership - VPBank"/>
    <s v="CONG TY TNHH THUONG MAI DICH VU KY THUAT YEN THANH"/>
    <x v="4"/>
    <x v="1"/>
  </r>
  <r>
    <x v="3"/>
    <s v="VPBFC/CCTG-17110/2024"/>
    <x v="307"/>
    <x v="142"/>
    <n v="381000000"/>
    <n v="186"/>
    <n v="5.8999999999999997E-2"/>
    <s v="CONG TY CO PHAN SAN XUAT KINH DOANH HANG XUAT KHAU TAN BINH"/>
    <s v="VPBANK"/>
    <s v="SME Ben Thanh"/>
    <s v="Partnership - VPBank"/>
    <s v="CONG TY CO PHAN SAN XUAT KINH DOANH HANG XUAT KHAU TAN BINH"/>
    <x v="7"/>
    <x v="1"/>
  </r>
  <r>
    <x v="2"/>
    <s v="VPBFC/TGCKH-4298/2023"/>
    <x v="303"/>
    <x v="216"/>
    <n v="1031586301"/>
    <n v="183"/>
    <n v="6.2E-2"/>
    <s v="CONG TY CO PHAN DAU TU - XAY LAP VA KINH DOANH THIET BI HA NOI"/>
    <s v="VPBANK"/>
    <s v="SME Hoi so"/>
    <s v="Partnership - VPBank"/>
    <s v="CONG TY CO PHAN DAU TU - XAY LAP VA KINH DOANH THIET BI HA NOI"/>
    <x v="7"/>
    <x v="1"/>
  </r>
  <r>
    <x v="2"/>
    <s v="VPBFC/TGCKH-4347/2024"/>
    <x v="303"/>
    <x v="125"/>
    <n v="1031586301"/>
    <n v="30"/>
    <n v="4.3999999999999997E-2"/>
    <s v="CONG TY CO PHAN DAU TU - XAY LAP VA KINH DOANH THIET BI HA NOI"/>
    <s v="VPBANK"/>
    <s v="SME Hoi so"/>
    <s v="Partnership - VPBank"/>
    <s v="CONG TY CO PHAN DAU TU - XAY LAP VA KINH DOANH THIET BI HA NOI"/>
    <x v="5"/>
    <x v="1"/>
  </r>
  <r>
    <x v="2"/>
    <s v="VPBFC/TGCKH-4299/2023"/>
    <x v="303"/>
    <x v="216"/>
    <n v="1031586301"/>
    <n v="183"/>
    <n v="6.2E-2"/>
    <s v="CONG TY CO PHAN DAU TU - XAY LAP VA KINH DOANH THIET BI HA NOI"/>
    <s v="VPBANK"/>
    <s v="SME Hoi so"/>
    <s v="Partnership - VPBank"/>
    <s v="CONG TY CO PHAN DAU TU - XAY LAP VA KINH DOANH THIET BI HA NOI"/>
    <x v="7"/>
    <x v="1"/>
  </r>
  <r>
    <x v="3"/>
    <s v="VPBFC/CCTG-17154/2024"/>
    <x v="305"/>
    <x v="215"/>
    <n v="5000000000"/>
    <n v="183"/>
    <n v="6.1199999999999997E-2"/>
    <s v="CONG TY CO PHAN KIM KHI QUOC TE VIET NHAT"/>
    <s v="VPBANK"/>
    <s v="SME Van Quan"/>
    <s v="Partnership - VPBank"/>
    <s v="CONG TY CO PHAN KIM KHI QUOC TE VIET NHAT"/>
    <x v="7"/>
    <x v="1"/>
  </r>
  <r>
    <x v="3"/>
    <s v="VPBFC/CCTG-16894/2024"/>
    <x v="309"/>
    <x v="218"/>
    <n v="1300000000"/>
    <n v="184"/>
    <n v="5.3999999999999999E-2"/>
    <s v="CONG TY TNHH THE HE MOI VINH PHUC"/>
    <s v="VPBANK"/>
    <s v="SME Hoi so"/>
    <s v="Partnership - VPBank"/>
    <s v="CONG TY TNHH THE HE MOI VINH PHUC"/>
    <x v="11"/>
    <x v="1"/>
  </r>
  <r>
    <x v="3"/>
    <s v="VPBFC/CCTG-16943/2024"/>
    <x v="310"/>
    <x v="219"/>
    <n v="1350000000"/>
    <n v="184"/>
    <n v="5.3999999999999999E-2"/>
    <s v="CONG TY CO PHAN TAP DOAN DST VIET NAM"/>
    <s v="VPBANK"/>
    <s v="SME Dong Do"/>
    <s v="Partnership - VPBank"/>
    <s v="CONG TY CO PHAN TAP DOAN DST VIET NAM"/>
    <x v="11"/>
    <x v="1"/>
  </r>
  <r>
    <x v="2"/>
    <s v="VPBFC/TGCKH-4338/2024"/>
    <x v="294"/>
    <x v="41"/>
    <n v="2000000000"/>
    <n v="63"/>
    <n v="4.2999999999999997E-2"/>
    <s v="CONG TY TNHH UNG DUNG VA PHAT TRIEN CONG NGHE AN VIET"/>
    <s v="VPBANK"/>
    <s v="SME Hoi so"/>
    <s v="Partnership - VPBank"/>
    <s v="CONG TY TNHH UNG DUNG VA PHAT TRIEN CONG NGHE AN VIET"/>
    <x v="5"/>
    <x v="1"/>
  </r>
  <r>
    <x v="3"/>
    <s v="VPBFC/CCTG-17138/2024"/>
    <x v="308"/>
    <x v="217"/>
    <n v="30000000000"/>
    <n v="185"/>
    <n v="6.2E-2"/>
    <s v="TONG CONG TY CO PHAN XUAT NHAP KHAU VA XAY DUNG VIET NAM"/>
    <s v="VPBANK"/>
    <s v="CMB MIEN BAC"/>
    <s v="Partnership - VPBank"/>
    <s v="TONG CONG TY CO PHAN XUAT NHAP KHAU VA XAY DUNG VIET NAM"/>
    <x v="7"/>
    <x v="1"/>
  </r>
  <r>
    <x v="3"/>
    <s v="VPBFC/CCTG-17139/2024"/>
    <x v="308"/>
    <x v="217"/>
    <n v="5000000000"/>
    <n v="185"/>
    <n v="6.2E-2"/>
    <s v="QUY DAU TU TRAI PHIEU VND"/>
    <s v="FE CREDIT"/>
    <s v="FE CREDIT - MMFI"/>
    <s v="Local FI team"/>
    <s v="QUY DAU TU TRAI PHIEU VND"/>
    <x v="7"/>
    <x v="1"/>
  </r>
  <r>
    <x v="3"/>
    <s v="VPBFC/CCTG-17044/2024"/>
    <x v="298"/>
    <x v="214"/>
    <n v="9600000000"/>
    <n v="184"/>
    <n v="5.6000000000000001E-2"/>
    <s v="CONG TY TNHH THUONG MAI THEP NHAT QUANG"/>
    <s v="VPBANK"/>
    <s v="SME Thanh Do"/>
    <s v="Partnership - VPBank"/>
    <s v="CONG TY TNHH THUONG MAI THEP NHAT QUANG"/>
    <x v="6"/>
    <x v="1"/>
  </r>
  <r>
    <x v="0"/>
    <s v="MM-20240529-1/HĐTG/VPB-VPBSMBCFC"/>
    <x v="300"/>
    <x v="168"/>
    <n v="400000000000"/>
    <n v="48"/>
    <n v="5.7500000000000002E-2"/>
    <s v="NGAN HANG TMCP VIET NAM THINH VUONG"/>
    <s v="FE CREDIT"/>
    <s v="FE CREDIT - MMFI"/>
    <s v="Local FI team"/>
    <m/>
    <x v="5"/>
    <x v="1"/>
  </r>
  <r>
    <x v="0"/>
    <s v="29052024.02/HĐTG/VPBSMBCFC-SHBFC"/>
    <x v="300"/>
    <x v="108"/>
    <n v="150000000000"/>
    <n v="1"/>
    <n v="3.7999999999999999E-2"/>
    <s v="CONG TY TAI CHINH TRACH NHIEM HUU HAN NGAN HANG THUONG MAI CO PHAN SAI GON - HA NOI"/>
    <s v="FE CREDIT"/>
    <s v="FE CREDIT - MMFI"/>
    <s v="Local FI team"/>
    <m/>
    <x v="8"/>
    <x v="1"/>
  </r>
  <r>
    <x v="3"/>
    <s v="VPBFC/CCTG-17034/2024"/>
    <x v="294"/>
    <x v="222"/>
    <n v="756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050/2024"/>
    <x v="299"/>
    <x v="220"/>
    <n v="522000000"/>
    <n v="185"/>
    <n v="5.6000000000000001E-2"/>
    <s v="CONG TY TRACH NHIEM HUU HAN TOAN THANG"/>
    <s v="VPBANK"/>
    <s v="SME Hai Duong"/>
    <s v="Partnership - VPBank"/>
    <s v="CONG TY TRACH NHIEM HUU HAN TOAN THANG"/>
    <x v="6"/>
    <x v="1"/>
  </r>
  <r>
    <x v="3"/>
    <s v="VPBFC/CCTG-17159/2024"/>
    <x v="303"/>
    <x v="216"/>
    <n v="388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046/2024"/>
    <x v="298"/>
    <x v="40"/>
    <n v="5500000000"/>
    <n v="92"/>
    <n v="4.2999999999999997E-2"/>
    <s v="CONG TY TNHH THUONG MAI DICH VU KY THUAT YEN THANH"/>
    <s v="VPBANK"/>
    <s v="SME Hoi so"/>
    <s v="Partnership - VPBank"/>
    <s v="CONG TY TNHH THUONG MAI DICH VU KY THUAT YEN THANH"/>
    <x v="4"/>
    <x v="1"/>
  </r>
  <r>
    <x v="3"/>
    <s v="VPBFC/CCTG-16904/2024"/>
    <x v="309"/>
    <x v="218"/>
    <n v="13500000000"/>
    <n v="184"/>
    <n v="5.3999999999999999E-2"/>
    <s v="CONG TY CO PHAN TAP DOAN TRATIGROUP"/>
    <s v="VPBANK"/>
    <s v="SME Thanh Do"/>
    <s v="Partnership - VPBank"/>
    <s v="CONG TY CO PHAN TAP DOAN TRATIGROUP"/>
    <x v="11"/>
    <x v="1"/>
  </r>
  <r>
    <x v="3"/>
    <s v="VPBFC/CCTG-16906/2024"/>
    <x v="309"/>
    <x v="218"/>
    <n v="14350000000"/>
    <n v="184"/>
    <n v="5.3999999999999999E-2"/>
    <s v="CONG TY CO PHAN TAP DOAN TRATIGROUP"/>
    <s v="VPBANK"/>
    <s v="SME Thanh Do"/>
    <s v="Partnership - VPBank"/>
    <s v="CONG TY CO PHAN TAP DOAN TRATIGROUP"/>
    <x v="11"/>
    <x v="1"/>
  </r>
  <r>
    <x v="3"/>
    <s v="VPBFC/CCTG-16903/2024"/>
    <x v="309"/>
    <x v="218"/>
    <n v="13500000000"/>
    <n v="184"/>
    <n v="5.3999999999999999E-2"/>
    <s v="CONG TY CO PHAN TAP DOAN TRATIGROUP"/>
    <s v="VPBANK"/>
    <s v="SME Thanh Do"/>
    <s v="Partnership - VPBank"/>
    <s v="CONG TY CO PHAN TAP DOAN TRATIGROUP"/>
    <x v="11"/>
    <x v="1"/>
  </r>
  <r>
    <x v="3"/>
    <s v="VPBFC/CCTG-16905/2024"/>
    <x v="309"/>
    <x v="218"/>
    <n v="13500000000"/>
    <n v="184"/>
    <n v="5.3999999999999999E-2"/>
    <s v="CONG TY CO PHAN TAP DOAN TRATIGROUP"/>
    <s v="VPBANK"/>
    <s v="SME Thanh Do"/>
    <s v="Partnership - VPBank"/>
    <s v="CONG TY CO PHAN TAP DOAN TRATIGROUP"/>
    <x v="11"/>
    <x v="1"/>
  </r>
  <r>
    <x v="3"/>
    <s v="VPBFC/CCTG-16901/2024"/>
    <x v="309"/>
    <x v="218"/>
    <n v="302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7137/2024"/>
    <x v="308"/>
    <x v="217"/>
    <n v="600000000"/>
    <n v="185"/>
    <n v="6.2E-2"/>
    <s v="CONG TY CO PHAN DAU TU XAY LAP VINH HUNG"/>
    <s v="VPBANK"/>
    <s v="SME Hoi so"/>
    <s v="Partnership - VPBank"/>
    <s v="CONG TY CO PHAN DAU TU XAY LAP VINH HUNG"/>
    <x v="7"/>
    <x v="1"/>
  </r>
  <r>
    <x v="3"/>
    <s v="VPBFC/CCTG-17157/2024"/>
    <x v="305"/>
    <x v="215"/>
    <n v="230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065/2024"/>
    <x v="302"/>
    <x v="198"/>
    <n v="50000000000"/>
    <n v="186"/>
    <n v="5.8000000000000003E-2"/>
    <s v="CONG TY CO PHAN THE GIOI DI DONG"/>
    <s v="VPBANK"/>
    <s v="CIB Mien Nam"/>
    <s v="Partnership - VPBank"/>
    <s v="CONG TY CO PHAN THE GIOI DI DONG"/>
    <x v="6"/>
    <x v="1"/>
  </r>
  <r>
    <x v="3"/>
    <s v="VPBFC/CCTG-17066/2024"/>
    <x v="302"/>
    <x v="198"/>
    <n v="7200000000"/>
    <n v="186"/>
    <n v="5.6000000000000001E-2"/>
    <s v="CONG TY TNHH THUONG MAI THEP NHAT QUANG"/>
    <s v="VPBANK"/>
    <s v="SME Thanh Do"/>
    <s v="Partnership - VPBank"/>
    <s v="CONG TY TNHH THUONG MAI THEP NHAT QUANG"/>
    <x v="6"/>
    <x v="1"/>
  </r>
  <r>
    <x v="3"/>
    <s v="VPBFC/CCTG-17108/2024"/>
    <x v="307"/>
    <x v="142"/>
    <n v="3000000000"/>
    <n v="186"/>
    <n v="5.8999999999999997E-2"/>
    <s v="CONG TY TNHH MOT THANH VIEN THE HE MOI PHU THO"/>
    <s v="VPBANK"/>
    <s v="SME Hoi so"/>
    <s v="Partnership - VPBank"/>
    <s v="CONG TY TNHH MOT THANH VIEN THE HE MOI PHU THO"/>
    <x v="7"/>
    <x v="1"/>
  </r>
  <r>
    <x v="3"/>
    <s v="VPBFC/CCTG-17045/2024"/>
    <x v="298"/>
    <x v="214"/>
    <n v="253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6917/2024"/>
    <x v="24"/>
    <x v="149"/>
    <n v="3500000000"/>
    <n v="190"/>
    <n v="5.3999999999999999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7041/2024"/>
    <x v="298"/>
    <x v="40"/>
    <n v="700000000"/>
    <n v="92"/>
    <n v="4.2999999999999997E-2"/>
    <s v="CONG TY TNHH MOT THANH VIEN SON HA HUE"/>
    <s v="VPBANK"/>
    <s v="SME Van Quan"/>
    <s v="Partnership - VPBank"/>
    <s v="CONG TY TNHH MOT THANH VIEN SON HA HUE"/>
    <x v="4"/>
    <x v="1"/>
  </r>
  <r>
    <x v="3"/>
    <s v="VPBFC/CCTG-16975/2024"/>
    <x v="301"/>
    <x v="175"/>
    <n v="1700000000"/>
    <n v="187"/>
    <n v="5.2999999999999999E-2"/>
    <s v="CONG TY CO PHAN XUAT NHAP KHAU TONG HOP I VIET NAM"/>
    <s v="VPBANK"/>
    <s v="SME Hoi so"/>
    <s v="Partnership - VPBank"/>
    <s v="CONG TY CO PHAN XUAT NHAP KHAU TONG HOP I VIET NAM"/>
    <x v="9"/>
    <x v="1"/>
  </r>
  <r>
    <x v="3"/>
    <s v="VPBFC/CCTG-17104/2024"/>
    <x v="300"/>
    <x v="189"/>
    <n v="54600000000"/>
    <n v="184"/>
    <n v="5.8999999999999997E-2"/>
    <s v="CONG TY TRACH NHIEM HUU HAN MOT THANH VIEN CONG NGHE THONG TIN THE GIOI DI DONG"/>
    <s v="VPBANK"/>
    <s v="CIB Mien Nam"/>
    <s v="Partnership - VPBank"/>
    <s v="CONG TY TRACH NHIEM HUU HAN MOT THANH VIEN CONG NGHE THONG TIN THE GIOI DI DONG"/>
    <x v="6"/>
    <x v="1"/>
  </r>
  <r>
    <x v="0"/>
    <s v="MM-20240607-1/HĐTG/VPB-VPBSMBCFC"/>
    <x v="308"/>
    <x v="223"/>
    <n v="500000000000"/>
    <n v="81"/>
    <n v="5.5500000000000001E-2"/>
    <s v="NGAN HANG TMCP VIET NAM THINH VUONG"/>
    <s v="FE CREDIT"/>
    <s v="FE CREDIT - MMFI"/>
    <s v="Local FI team"/>
    <m/>
    <x v="4"/>
    <x v="1"/>
  </r>
  <r>
    <x v="0"/>
    <s v="MM-20240607-2/HĐTG/VPB-VPBSMBCFC"/>
    <x v="308"/>
    <x v="223"/>
    <n v="50000000000"/>
    <n v="81"/>
    <n v="5.5500000000000001E-2"/>
    <s v="NGAN HANG TMCP VIET NAM THINH VUONG"/>
    <s v="FE CREDIT"/>
    <s v="FE CREDIT - MMFI"/>
    <s v="Local FI team"/>
    <m/>
    <x v="4"/>
    <x v="1"/>
  </r>
  <r>
    <x v="0"/>
    <s v="MM-20240610-1/HĐTG/VPB-VPBSMBCFC"/>
    <x v="312"/>
    <x v="218"/>
    <n v="500000000000"/>
    <n v="88"/>
    <n v="5.5500000000000001E-2"/>
    <s v="NGAN HANG TMCP VIET NAM THINH VUONG"/>
    <s v="FE CREDIT"/>
    <s v="FE CREDIT - MMFI"/>
    <s v="Local FI team"/>
    <m/>
    <x v="11"/>
    <x v="1"/>
  </r>
  <r>
    <x v="0"/>
    <s v="MM-20240610-2/HĐTG/VPB-VPBSMBCFC"/>
    <x v="312"/>
    <x v="218"/>
    <n v="500000000000"/>
    <n v="88"/>
    <n v="5.5500000000000001E-2"/>
    <s v="NGAN HANG TMCP VIET NAM THINH VUONG"/>
    <s v="FE CREDIT"/>
    <s v="FE CREDIT - MMFI"/>
    <s v="Local FI team"/>
    <m/>
    <x v="11"/>
    <x v="1"/>
  </r>
  <r>
    <x v="0"/>
    <s v="MM-20240610-3/HĐTG/VPB-VPBSMBCFC"/>
    <x v="312"/>
    <x v="218"/>
    <n v="500000000000"/>
    <n v="88"/>
    <n v="5.5500000000000001E-2"/>
    <s v="NGAN HANG TMCP VIET NAM THINH VUONG"/>
    <s v="FE CREDIT"/>
    <s v="FE CREDIT - MMFI"/>
    <s v="Local FI team"/>
    <m/>
    <x v="11"/>
    <x v="1"/>
  </r>
  <r>
    <x v="0"/>
    <s v="MM-20240610-4/HĐTG/VPB-VPBSMBCFC"/>
    <x v="312"/>
    <x v="218"/>
    <n v="200000000000"/>
    <n v="88"/>
    <n v="5.5500000000000001E-2"/>
    <s v="NGAN HANG TMCP VIET NAM THINH VUONG"/>
    <s v="FE CREDIT"/>
    <s v="FE CREDIT - MMFI"/>
    <s v="Local FI team"/>
    <m/>
    <x v="11"/>
    <x v="1"/>
  </r>
  <r>
    <x v="3"/>
    <s v="VPBFC/CCTG-17144/2024"/>
    <x v="312"/>
    <x v="221"/>
    <n v="100000000000"/>
    <n v="183"/>
    <n v="6.2E-2"/>
    <s v="NGAN HANG TMCP VIET A"/>
    <s v="FE CREDIT"/>
    <s v="FE CREDIT - MMFI"/>
    <s v="Local FI team"/>
    <s v="NGAN HANG TMCP VIET A"/>
    <x v="7"/>
    <x v="1"/>
  </r>
  <r>
    <x v="3"/>
    <s v="VPBFC/CCTG-17143/2024"/>
    <x v="312"/>
    <x v="221"/>
    <n v="50000000000"/>
    <n v="183"/>
    <n v="6.2E-2"/>
    <s v="QUY DAU TU TRAI PHIEU DC"/>
    <s v="FE CREDIT"/>
    <s v="FE CREDIT - MMFI"/>
    <s v="Local FI team"/>
    <s v="QUY DAU TU TRAI PHIEU DC"/>
    <x v="7"/>
    <x v="1"/>
  </r>
  <r>
    <x v="3"/>
    <s v="VPBFC/CCTG-17145/2024"/>
    <x v="312"/>
    <x v="221"/>
    <n v="60000000000"/>
    <n v="183"/>
    <n v="6.2E-2"/>
    <s v="QUY DAU TU TRAI PHIEU GIA TANG THU NHAP CO DINH DC"/>
    <s v="FE CREDIT"/>
    <s v="FE CREDIT - MMFI"/>
    <s v="Local FI team"/>
    <s v="QUY DAU TU TRAI PHIEU GIA TANG THU NHAP CO DINH DC"/>
    <x v="7"/>
    <x v="1"/>
  </r>
  <r>
    <x v="3"/>
    <s v="VPBFC/CCTG-16914/2024"/>
    <x v="24"/>
    <x v="53"/>
    <n v="306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7053/2024"/>
    <x v="299"/>
    <x v="132"/>
    <n v="1025000000"/>
    <n v="94"/>
    <n v="4.2999999999999997E-2"/>
    <s v="CONG TY TNHH XAY DUNG TRUONG THANH"/>
    <s v="VPBANK"/>
    <s v="SME Van Quan"/>
    <s v="Partnership - VPBank"/>
    <s v="CONG TY TNHH XAY DUNG TRUONG THANH"/>
    <x v="4"/>
    <x v="1"/>
  </r>
  <r>
    <x v="3"/>
    <s v="VPBFC/CCTG-17052/2024"/>
    <x v="299"/>
    <x v="132"/>
    <n v="811000000"/>
    <n v="94"/>
    <n v="4.2999999999999997E-2"/>
    <s v="CONG TY TNHH XAY DUNG TRUONG THANH"/>
    <s v="VPBANK"/>
    <s v="SME Van Quan"/>
    <s v="Partnership - VPBank"/>
    <s v="CONG TY TNHH XAY DUNG TRUONG THANH"/>
    <x v="4"/>
    <x v="1"/>
  </r>
  <r>
    <x v="0"/>
    <s v="MM-20240708-1/HĐTG/VPB-VPBSMBCFC"/>
    <x v="313"/>
    <x v="224"/>
    <n v="500000000000"/>
    <n v="74"/>
    <n v="5.7500000000000002E-2"/>
    <s v="NGAN HANG TMCP VIET NAM THINH VUONG"/>
    <s v="FE CREDIT"/>
    <s v="FE CREDIT - MMFI"/>
    <s v="Local FI team"/>
    <m/>
    <x v="11"/>
    <x v="1"/>
  </r>
  <r>
    <x v="0"/>
    <s v="MM-20240708-2/HĐTG/VPB-VPBSMBCFC"/>
    <x v="313"/>
    <x v="224"/>
    <n v="100000000000"/>
    <n v="74"/>
    <n v="5.7500000000000002E-2"/>
    <s v="NGAN HANG TMCP VIET NAM THINH VUONG"/>
    <s v="FE CREDIT"/>
    <s v="FE CREDIT - MMFI"/>
    <s v="Local FI team"/>
    <m/>
    <x v="11"/>
    <x v="1"/>
  </r>
  <r>
    <x v="3"/>
    <s v="VPBFC/CCTG-16942/2024"/>
    <x v="310"/>
    <x v="219"/>
    <n v="3000000000"/>
    <n v="184"/>
    <n v="5.3999999999999999E-2"/>
    <s v="QUY DAU TU TRAI PHIEU LINH HOAT VND"/>
    <s v="FE CREDIT"/>
    <s v="FE CREDIT - MMFI"/>
    <s v="Local FI team"/>
    <s v="QUY DAU TU TRAI PHIEU LINH HOAT VND"/>
    <x v="11"/>
    <x v="1"/>
  </r>
  <r>
    <x v="0"/>
    <s v="04062024/HĐTG/VAB-VPBSMBCFC"/>
    <x v="314"/>
    <x v="167"/>
    <n v="200000000000"/>
    <n v="14"/>
    <n v="4.8000000000000001E-2"/>
    <s v="NGAN HANG TMCP VIET A"/>
    <s v="FE CREDIT"/>
    <s v="FE CREDIT - MMFI"/>
    <s v="Local FI team"/>
    <m/>
    <x v="10"/>
    <x v="1"/>
  </r>
  <r>
    <x v="0"/>
    <s v="04062024.01/HĐTG/VPBSMBCFC-SHBFC"/>
    <x v="314"/>
    <x v="106"/>
    <n v="50000000000"/>
    <n v="1"/>
    <n v="3.9E-2"/>
    <s v="CONG TY TAI CHINH TRACH NHIEM HUU HAN NGAN HANG THUONG MAI CO PHAN SAI GON - HA NOI"/>
    <s v="FE CREDIT"/>
    <s v="FE CREDIT - MMFI"/>
    <s v="Local FI team"/>
    <m/>
    <x v="10"/>
    <x v="1"/>
  </r>
  <r>
    <x v="3"/>
    <s v="VPBFC/CCTG-17038/2024"/>
    <x v="299"/>
    <x v="220"/>
    <n v="10000000000"/>
    <n v="185"/>
    <n v="5.6000000000000001E-2"/>
    <s v="CONG TY TNHH MOT THANH VIEN KINH DO"/>
    <s v="VPBANK"/>
    <s v="SME Hoi so"/>
    <s v="Partnership - VPBank"/>
    <s v="CONG TY TNHH MOT THANH VIEN KINH DO"/>
    <x v="6"/>
    <x v="1"/>
  </r>
  <r>
    <x v="3"/>
    <s v="VPBFC/CCTG-17049/2024"/>
    <x v="299"/>
    <x v="220"/>
    <n v="200000000000"/>
    <n v="185"/>
    <n v="5.8000000000000003E-2"/>
    <s v="CONG TY CO PHAN THE GIOI DI DONG"/>
    <s v="VPBANK"/>
    <s v="CIB Mien Nam"/>
    <s v="Partnership - VPBank"/>
    <s v="CONG TY CO PHAN THE GIOI DI DONG"/>
    <x v="6"/>
    <x v="1"/>
  </r>
  <r>
    <x v="3"/>
    <s v="VPBFC/CCTG-17123/2024"/>
    <x v="314"/>
    <x v="47"/>
    <n v="4000000000"/>
    <n v="62"/>
    <n v="4.5999999999999999E-2"/>
    <s v="QUY DAU TU TRAI PHIEU VND"/>
    <s v="FE CREDIT"/>
    <s v="FE CREDIT - MMFI"/>
    <s v="Local FI team"/>
    <s v="QUY DAU TU TRAI PHIEU VND"/>
    <x v="4"/>
    <x v="1"/>
  </r>
  <r>
    <x v="3"/>
    <s v="VPBFC/CCTG-17109/2024"/>
    <x v="307"/>
    <x v="142"/>
    <n v="3650000000"/>
    <n v="186"/>
    <n v="5.8999999999999997E-2"/>
    <s v="CONG TY TNHH THEP CUONG PHAT DST"/>
    <s v="VPBANK"/>
    <s v="SME Dong Do"/>
    <s v="Partnership - VPBank"/>
    <s v="CONG TY TNHH THEP CUONG PHAT DST"/>
    <x v="7"/>
    <x v="1"/>
  </r>
  <r>
    <x v="3"/>
    <s v="VPBFC/CCTG-17148/2024"/>
    <x v="312"/>
    <x v="221"/>
    <n v="4000000000"/>
    <n v="183"/>
    <n v="6.2E-2"/>
    <s v="QUY DAU TU TRAI PHIEU LINH HOAT VND"/>
    <s v="FE CREDIT"/>
    <s v="FE CREDIT - MMFI"/>
    <s v="Local FI team"/>
    <s v="QUY DAU TU TRAI PHIEU LINH HOAT VND"/>
    <x v="7"/>
    <x v="1"/>
  </r>
  <r>
    <x v="0"/>
    <s v="MM-20240621-1/HĐTG/VPB-VPBSMBCFC"/>
    <x v="315"/>
    <x v="57"/>
    <n v="500000000000"/>
    <n v="6"/>
    <n v="3.8800000000000001E-2"/>
    <s v="NGAN HANG TMCP VIET NAM THINH VUONG"/>
    <s v="FE CREDIT"/>
    <s v="FE CREDIT - MMFI"/>
    <s v="Local FI team"/>
    <m/>
    <x v="10"/>
    <x v="1"/>
  </r>
  <r>
    <x v="0"/>
    <s v="MM-20240621-2/HĐTG/VPB-VPBSMBCFC"/>
    <x v="315"/>
    <x v="57"/>
    <n v="500000000000"/>
    <n v="6"/>
    <n v="3.8800000000000001E-2"/>
    <s v="NGAN HANG TMCP VIET NAM THINH VUONG"/>
    <s v="FE CREDIT"/>
    <s v="FE CREDIT - MMFI"/>
    <s v="Local FI team"/>
    <m/>
    <x v="10"/>
    <x v="1"/>
  </r>
  <r>
    <x v="0"/>
    <s v="MM-20240621-3/HĐTG/VPB-VPBSMBCFC"/>
    <x v="315"/>
    <x v="57"/>
    <n v="300000000000"/>
    <n v="6"/>
    <n v="3.8800000000000001E-2"/>
    <s v="NGAN HANG TMCP VIET NAM THINH VUONG"/>
    <s v="FE CREDIT"/>
    <s v="FE CREDIT - MMFI"/>
    <s v="Local FI team"/>
    <m/>
    <x v="10"/>
    <x v="1"/>
  </r>
  <r>
    <x v="3"/>
    <s v="VPBFC/CCTG-17131/2024"/>
    <x v="316"/>
    <x v="225"/>
    <n v="160000000000"/>
    <n v="183"/>
    <n v="6.2E-2"/>
    <s v="CONG TY CO PHAN BAO HIEM OPES"/>
    <s v="FE CREDIT"/>
    <s v="FE CREDIT - MMFI"/>
    <s v="Local FI team"/>
    <s v="CONG TY CO PHAN BAO HIEM OPES"/>
    <x v="7"/>
    <x v="1"/>
  </r>
  <r>
    <x v="0"/>
    <s v="MM-20240531-1/HĐTG/VPB-VPBSMBCFC"/>
    <x v="317"/>
    <x v="125"/>
    <n v="300000000000"/>
    <n v="42"/>
    <n v="5.7000000000000002E-2"/>
    <s v="NGAN HANG TMCP VIET NAM THINH VUONG"/>
    <s v="FE CREDIT"/>
    <s v="FE CREDIT - MMFI"/>
    <s v="Local FI team"/>
    <m/>
    <x v="5"/>
    <x v="1"/>
  </r>
  <r>
    <x v="0"/>
    <s v="31052024/HĐTG/VAB-VPBSMBCFC"/>
    <x v="317"/>
    <x v="55"/>
    <n v="100000000000"/>
    <n v="7"/>
    <n v="4.3999999999999997E-2"/>
    <s v="NGAN HANG TMCP VIET A"/>
    <s v="FE CREDIT"/>
    <s v="FE CREDIT - MMFI"/>
    <s v="Local FI team"/>
    <m/>
    <x v="10"/>
    <x v="1"/>
  </r>
  <r>
    <x v="0"/>
    <s v="31052024.01/VPB SMBC FC -VietCredit"/>
    <x v="317"/>
    <x v="102"/>
    <n v="100000000000"/>
    <n v="3"/>
    <n v="2.8000000000000001E-2"/>
    <s v="CONG TY TAI CHINH CO PHAN TIN VIET"/>
    <s v="FE CREDIT"/>
    <s v="FE CREDIT - MMFI"/>
    <s v="Local FI team"/>
    <m/>
    <x v="10"/>
    <x v="1"/>
  </r>
  <r>
    <x v="3"/>
    <s v="VPBFC/CCTG-17058/2024"/>
    <x v="318"/>
    <x v="226"/>
    <n v="150000000000"/>
    <n v="184"/>
    <n v="5.8000000000000003E-2"/>
    <s v="CONG TY CO PHAN THE GIOI DI DONG"/>
    <s v="VPBANK"/>
    <s v="CIB Mien Nam"/>
    <s v="Partnership - VPBank"/>
    <s v="CONG TY CO PHAN THE GIOI DI DONG"/>
    <x v="6"/>
    <x v="1"/>
  </r>
  <r>
    <x v="2"/>
    <s v="VPBFC/TGCKH-4342/2024"/>
    <x v="318"/>
    <x v="118"/>
    <n v="2000000000"/>
    <n v="62"/>
    <n v="4.2999999999999997E-2"/>
    <s v="CONG TY TNHH MAN HINH CONG"/>
    <s v="VPBANK"/>
    <s v="SME Hoi so"/>
    <s v="Partnership - VPBank"/>
    <s v="CONG TY TNHH MAN HINH CONG"/>
    <x v="5"/>
    <x v="1"/>
  </r>
  <r>
    <x v="3"/>
    <s v="VPBFC/CCTG-17112/2024"/>
    <x v="317"/>
    <x v="154"/>
    <n v="13800000000"/>
    <n v="61"/>
    <n v="4.5999999999999999E-2"/>
    <s v="CONG TY TNHH MOT THANH VIEN VINAUSTEEL"/>
    <s v="VPBANK"/>
    <s v="SME Van Quan"/>
    <s v="Partnership - VPBank"/>
    <s v="CONG TY TNHH MOT THANH VIEN VINAUSTEEL"/>
    <x v="5"/>
    <x v="1"/>
  </r>
  <r>
    <x v="3"/>
    <s v="VPBFC/CCTG-17129/2024"/>
    <x v="319"/>
    <x v="43"/>
    <n v="150000000000"/>
    <n v="183"/>
    <n v="6.2E-2"/>
    <s v="CONG TY CO PHAN THE GIOI DI DONG"/>
    <s v="VPBANK"/>
    <s v="CIB Mien Nam"/>
    <s v="Partnership - VPBank"/>
    <s v="CONG TY CO PHAN THE GIOI DI DONG"/>
    <x v="7"/>
    <x v="1"/>
  </r>
  <r>
    <x v="3"/>
    <s v="VPBFC/CCTG-17048/2024"/>
    <x v="320"/>
    <x v="220"/>
    <n v="405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059/2024"/>
    <x v="318"/>
    <x v="226"/>
    <n v="539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116/2024"/>
    <x v="319"/>
    <x v="43"/>
    <n v="3500000000"/>
    <n v="183"/>
    <n v="6.2E-2"/>
    <s v="CONG TY TNHH THUONG MAI BAO LONG"/>
    <s v="VPBANK"/>
    <s v="SME Ha Noi"/>
    <s v="Partnership - VPBank"/>
    <s v="CONG TY TNHH THUONG MAI BAO LONG"/>
    <x v="7"/>
    <x v="1"/>
  </r>
  <r>
    <x v="3"/>
    <s v="VPBFC/CCTG-17120/2024"/>
    <x v="319"/>
    <x v="43"/>
    <n v="10000000000"/>
    <n v="183"/>
    <n v="6.2E-2"/>
    <s v="CONG TY TNHH THUONG MAI BAO LONG"/>
    <s v="VPBANK"/>
    <s v="SME Ha Noi"/>
    <s v="Partnership - VPBank"/>
    <s v="CONG TY TNHH THUONG MAI BAO LONG"/>
    <x v="7"/>
    <x v="1"/>
  </r>
  <r>
    <x v="3"/>
    <s v="VPBFC/CCTG-17106/2024"/>
    <x v="321"/>
    <x v="227"/>
    <n v="5000000000"/>
    <n v="184"/>
    <n v="5.6000000000000001E-2"/>
    <s v="CONG TY CO PHAN DUOC - THIET BI Y TE DA NANG"/>
    <s v="VPBANK"/>
    <s v="SME Hoi so"/>
    <s v="Partnership - VPBank"/>
    <s v="CONG TY CO PHAN DUOC - THIET BI Y TE DA NANG"/>
    <x v="6"/>
    <x v="1"/>
  </r>
  <r>
    <x v="3"/>
    <s v="VPBFC/CCTG-16912/2024"/>
    <x v="322"/>
    <x v="193"/>
    <n v="353000000"/>
    <n v="186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908/2024"/>
    <x v="322"/>
    <x v="193"/>
    <n v="8540000000"/>
    <n v="186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6902/2024"/>
    <x v="322"/>
    <x v="193"/>
    <n v="4020000000"/>
    <n v="186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7001/2024"/>
    <x v="21"/>
    <x v="192"/>
    <n v="5010000000"/>
    <n v="183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111/2024"/>
    <x v="317"/>
    <x v="142"/>
    <n v="2000000000"/>
    <n v="185"/>
    <n v="5.8999999999999997E-2"/>
    <s v="CONG TY TNHH THIET BI KHOA HOC KY THUAT TRUNG HAI"/>
    <s v="VPBANK"/>
    <s v="SME Ben Thanh"/>
    <s v="Partnership - VPBank"/>
    <s v="CONG TY TNHH THIET BI KHOA HOC KY THUAT TRUNG HAI"/>
    <x v="7"/>
    <x v="1"/>
  </r>
  <r>
    <x v="3"/>
    <s v="VPBFC/CCTG-17114/2024"/>
    <x v="317"/>
    <x v="142"/>
    <n v="269000000000"/>
    <n v="185"/>
    <n v="5.8999999999999997E-2"/>
    <s v="CONG TY CO PHAN BAO HIEM OPES"/>
    <s v="FE CREDIT"/>
    <s v="FE CREDIT - MMFI"/>
    <s v="Local FI team"/>
    <s v="CONG TY CO PHAN BAO HIEM OPES"/>
    <x v="7"/>
    <x v="1"/>
  </r>
  <r>
    <x v="3"/>
    <s v="VPBFC/CCTG-17113/2024"/>
    <x v="317"/>
    <x v="142"/>
    <n v="300000000000"/>
    <n v="185"/>
    <n v="5.8999999999999997E-2"/>
    <s v="CONG TY CO PHAN BAO HIEM OPES"/>
    <s v="FE CREDIT"/>
    <s v="FE CREDIT - MMFI"/>
    <s v="Local FI team"/>
    <s v="CONG TY CO PHAN BAO HIEM OPES"/>
    <x v="7"/>
    <x v="1"/>
  </r>
  <r>
    <x v="0"/>
    <s v="MM-20240826-1/HĐTG/VPB-VPBSMBCFC"/>
    <x v="323"/>
    <x v="175"/>
    <n v="500000000000"/>
    <n v="49"/>
    <n v="5.3999999999999999E-2"/>
    <s v="NGAN HANG TMCP VIET NAM THINH VUONG"/>
    <s v="FE CREDIT"/>
    <s v="FE CREDIT - MMFI"/>
    <s v="Local FI team"/>
    <m/>
    <x v="9"/>
    <x v="1"/>
  </r>
  <r>
    <x v="3"/>
    <s v="VPBFC/CCTG-17134/2024"/>
    <x v="316"/>
    <x v="225"/>
    <n v="25000000000"/>
    <n v="183"/>
    <n v="6.2E-2"/>
    <s v="CONG TY CO PHAN DICH VU LAP DAT-SUA CHUA-BAO HANH TAN TAM"/>
    <s v="VPBANK"/>
    <s v="CIB Mien Nam"/>
    <s v="Partnership - VPBank"/>
    <s v="CONG TY CO PHAN DICH VU LAP DAT-SUA CHUA-BAO HANH TAN TAM"/>
    <x v="7"/>
    <x v="1"/>
  </r>
  <r>
    <x v="3"/>
    <s v="VPBFC/CCTG-17061/2024"/>
    <x v="318"/>
    <x v="226"/>
    <n v="8000000000"/>
    <n v="184"/>
    <n v="5.6000000000000001E-2"/>
    <s v="CONG TY CO PHAN THIET BI CONG NGHIEP GEIC"/>
    <s v="VPBANK"/>
    <s v="SME Hoi so"/>
    <s v="Partnership - VPBank"/>
    <s v="CONG TY CO PHAN THIET BI CONG NGHIEP GEIC"/>
    <x v="6"/>
    <x v="1"/>
  </r>
  <r>
    <x v="0"/>
    <s v="MM-20240826-2/HĐTG/VPB-VPBSMBCFC"/>
    <x v="323"/>
    <x v="191"/>
    <n v="500000000000"/>
    <n v="53"/>
    <n v="5.3999999999999999E-2"/>
    <s v="NGAN HANG TMCP VIET NAM THINH VUONG"/>
    <s v="FE CREDIT"/>
    <s v="FE CREDIT - MMFI"/>
    <s v="Local FI team"/>
    <m/>
    <x v="9"/>
    <x v="1"/>
  </r>
  <r>
    <x v="0"/>
    <s v="MM-20240826-3/HĐTG/VPB-VPBSMBCFC"/>
    <x v="323"/>
    <x v="191"/>
    <n v="350000000000"/>
    <n v="53"/>
    <n v="5.3999999999999999E-2"/>
    <s v="NGAN HANG TMCP VIET NAM THINH VUONG"/>
    <s v="FE CREDIT"/>
    <s v="FE CREDIT - MMFI"/>
    <s v="Local FI team"/>
    <m/>
    <x v="9"/>
    <x v="1"/>
  </r>
  <r>
    <x v="3"/>
    <s v="VPBFC/CCTG-17047/2024"/>
    <x v="320"/>
    <x v="220"/>
    <n v="100000000000"/>
    <n v="186"/>
    <n v="5.8000000000000003E-2"/>
    <s v="CONG TY CO PHAN THE GIOI DI DONG"/>
    <s v="VPBANK"/>
    <s v="CIB Mien Nam"/>
    <s v="Partnership - VPBank"/>
    <s v="CONG TY CO PHAN THE GIOI DI DONG"/>
    <x v="6"/>
    <x v="1"/>
  </r>
  <r>
    <x v="0"/>
    <s v="MM-20240620-1/HĐTG/VPB-VPBSMBCFC"/>
    <x v="324"/>
    <x v="114"/>
    <n v="450000000000"/>
    <n v="6"/>
    <n v="4.1300000000000003E-2"/>
    <s v="NGAN HANG TMCP VIET NAM THINH VUONG"/>
    <s v="FE CREDIT"/>
    <s v="FE CREDIT - MMFI"/>
    <s v="Local FI team"/>
    <m/>
    <x v="10"/>
    <x v="1"/>
  </r>
  <r>
    <x v="0"/>
    <s v="MM-20240527-1/HĐTG/VPB-VPBSMBCFC"/>
    <x v="321"/>
    <x v="100"/>
    <n v="500000000000"/>
    <n v="4"/>
    <n v="5.4300000000000001E-2"/>
    <s v="NGAN HANG TMCP VIET NAM THINH VUONG"/>
    <s v="FE CREDIT"/>
    <s v="FE CREDIT - MMFI"/>
    <s v="Local FI team"/>
    <m/>
    <x v="8"/>
    <x v="1"/>
  </r>
  <r>
    <x v="0"/>
    <s v="MM-20240527-2/HĐTG/VPB-VPBSMBCFC"/>
    <x v="321"/>
    <x v="100"/>
    <n v="500000000000"/>
    <n v="4"/>
    <n v="5.4300000000000001E-2"/>
    <s v="NGAN HANG TMCP VIET NAM THINH VUONG"/>
    <s v="FE CREDIT"/>
    <s v="FE CREDIT - MMFI"/>
    <s v="Local FI team"/>
    <m/>
    <x v="8"/>
    <x v="1"/>
  </r>
  <r>
    <x v="0"/>
    <s v="27052024/HĐTG/VAB-VPBSMBCFC"/>
    <x v="321"/>
    <x v="164"/>
    <n v="200000000000"/>
    <n v="1"/>
    <n v="5.1999999999999998E-2"/>
    <s v="NGAN HANG TMCP VIET A"/>
    <s v="FE CREDIT"/>
    <s v="FE CREDIT - MMFI"/>
    <s v="Local FI team"/>
    <m/>
    <x v="8"/>
    <x v="1"/>
  </r>
  <r>
    <x v="0"/>
    <s v="27052024.01/VPB SMBC FC -VietCredit"/>
    <x v="321"/>
    <x v="102"/>
    <n v="50000000000"/>
    <n v="7"/>
    <n v="5.1999999999999998E-2"/>
    <s v="CONG TY TAI CHINH CO PHAN TIN VIET"/>
    <s v="FE CREDIT"/>
    <s v="FE CREDIT - MMFI"/>
    <s v="Local FI team"/>
    <m/>
    <x v="10"/>
    <x v="1"/>
  </r>
  <r>
    <x v="0"/>
    <s v="27052024.02/HĐTG/VPBSMBCFC-SHBFC"/>
    <x v="321"/>
    <x v="164"/>
    <n v="100000000000"/>
    <n v="1"/>
    <n v="5.0999999999999997E-2"/>
    <s v="CONG TY TAI CHINH TRACH NHIEM HUU HAN NGAN HANG THUONG MAI CO PHAN SAI GON - HA NOI"/>
    <s v="FE CREDIT"/>
    <s v="FE CREDIT - MMFI"/>
    <s v="Local FI team"/>
    <m/>
    <x v="8"/>
    <x v="1"/>
  </r>
  <r>
    <x v="3"/>
    <s v="VPBFC/CCTG-16936/2024"/>
    <x v="325"/>
    <x v="224"/>
    <n v="442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937/2024"/>
    <x v="325"/>
    <x v="224"/>
    <n v="1410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7132/2024"/>
    <x v="316"/>
    <x v="225"/>
    <n v="25000000000"/>
    <n v="183"/>
    <n v="6.2E-2"/>
    <s v="CONG TY TRACH NHIEM HUU HAN MOT THANH VIEN CONG NGHE THONG TIN THE GIOI DI DONG"/>
    <s v="VPBANK"/>
    <s v="CIB Mien Nam"/>
    <s v="Partnership - VPBank"/>
    <s v="CONG TY TRACH NHIEM HUU HAN MOT THANH VIEN CONG NGHE THONG TIN THE GIOI DI DONG"/>
    <x v="7"/>
    <x v="1"/>
  </r>
  <r>
    <x v="3"/>
    <s v="VPBFC/CCTG-17004/2024"/>
    <x v="21"/>
    <x v="192"/>
    <n v="20000000000"/>
    <n v="183"/>
    <n v="5.6000000000000001E-2"/>
    <s v="CONG TY CO PHAN CONG NGHIEP A MY"/>
    <s v="VPBANK"/>
    <s v="SME Van Quan"/>
    <s v="Partnership - VPBank"/>
    <s v="CONG TY CO PHAN CONG NGHIEP A MY"/>
    <x v="9"/>
    <x v="1"/>
  </r>
  <r>
    <x v="3"/>
    <s v="VPBFC/CCTG-17117/2024"/>
    <x v="316"/>
    <x v="225"/>
    <n v="588000000"/>
    <n v="183"/>
    <n v="6.2E-2"/>
    <s v="CONG TY CO PHAN SAN XUAT KINH DOANH HANG XUAT KHAU TAN BINH"/>
    <s v="VPBANK"/>
    <s v="SME Ben Thanh"/>
    <s v="Partnership - VPBank"/>
    <s v="CONG TY CO PHAN SAN XUAT KINH DOANH HANG XUAT KHAU TAN BINH"/>
    <x v="7"/>
    <x v="1"/>
  </r>
  <r>
    <x v="3"/>
    <s v="VPBFC/CCTG-17181/2024"/>
    <x v="324"/>
    <x v="228"/>
    <n v="25000000000"/>
    <n v="183"/>
    <n v="6.2E-2"/>
    <s v="CONG TY CO PHAN DUOC PHAM AN KHANG PHARMA"/>
    <s v="VPBANK"/>
    <s v="CIB Mien Nam"/>
    <s v="Partnership - VPBank"/>
    <s v="CONG TY CO PHAN DUOC PHAM AN KHANG PHARMA"/>
    <x v="7"/>
    <x v="1"/>
  </r>
  <r>
    <x v="3"/>
    <s v="VPBFC/CCTG-17128/2024"/>
    <x v="319"/>
    <x v="43"/>
    <n v="1000000000"/>
    <n v="183"/>
    <n v="6.2E-2"/>
    <s v="CONG TY TNHH TDMK"/>
    <s v="VPBANK"/>
    <s v="SME Hoi so"/>
    <s v="Partnership - VPBank"/>
    <s v="CONG TY TNHH TDMK"/>
    <x v="7"/>
    <x v="1"/>
  </r>
  <r>
    <x v="3"/>
    <s v="VPBFC/CCTG-17185/2024"/>
    <x v="315"/>
    <x v="229"/>
    <n v="25000000000"/>
    <n v="185"/>
    <n v="6.2E-2"/>
    <s v="CONG TY CO PHAN DICH VU LAP DAT-SUA CHUA-BAO HANH TAN TAM"/>
    <s v="VPBANK"/>
    <s v="CIB Mien Nam"/>
    <s v="Partnership - VPBank"/>
    <s v="CONG TY CO PHAN DICH VU LAP DAT-SUA CHUA-BAO HANH TAN TAM"/>
    <x v="7"/>
    <x v="1"/>
  </r>
  <r>
    <x v="0"/>
    <s v="MM-20240411-1/HĐTG/VPB-VPBSMBCFC"/>
    <x v="326"/>
    <x v="28"/>
    <n v="500000000000"/>
    <n v="6"/>
    <n v="4.36E-2"/>
    <s v="NGAN HANG TMCP VIET NAM THINH VUONG"/>
    <s v="FE CREDIT"/>
    <s v="FE CREDIT - MMFI"/>
    <s v="Local FI team"/>
    <m/>
    <x v="2"/>
    <x v="1"/>
  </r>
  <r>
    <x v="0"/>
    <s v="MM-20240411-2/HĐTG/VPB-VPBSMBCFC"/>
    <x v="326"/>
    <x v="28"/>
    <n v="500000000000"/>
    <n v="6"/>
    <n v="4.36E-2"/>
    <s v="NGAN HANG TMCP VIET NAM THINH VUONG"/>
    <s v="FE CREDIT"/>
    <s v="FE CREDIT - MMFI"/>
    <s v="Local FI team"/>
    <m/>
    <x v="2"/>
    <x v="1"/>
  </r>
  <r>
    <x v="0"/>
    <s v="MM-20240411-3/HĐTG/VPB-VPBSMBCFC"/>
    <x v="326"/>
    <x v="28"/>
    <n v="500000000000"/>
    <n v="6"/>
    <n v="4.36E-2"/>
    <s v="NGAN HANG TMCP VIET NAM THINH VUONG"/>
    <s v="FE CREDIT"/>
    <s v="FE CREDIT - MMFI"/>
    <s v="Local FI team"/>
    <m/>
    <x v="2"/>
    <x v="1"/>
  </r>
  <r>
    <x v="0"/>
    <s v="MM-20240411-4/HĐTG/VPB-VPBSMBCFC"/>
    <x v="326"/>
    <x v="28"/>
    <n v="500000000000"/>
    <n v="6"/>
    <n v="4.36E-2"/>
    <s v="NGAN HANG TMCP VIET NAM THINH VUONG"/>
    <s v="FE CREDIT"/>
    <s v="FE CREDIT - MMFI"/>
    <s v="Local FI team"/>
    <m/>
    <x v="2"/>
    <x v="1"/>
  </r>
  <r>
    <x v="0"/>
    <s v="MM-20240411-5/HĐTG/VPB-VPBSMBCFC"/>
    <x v="326"/>
    <x v="28"/>
    <n v="350000000000"/>
    <n v="6"/>
    <n v="4.36E-2"/>
    <s v="NGAN HANG TMCP VIET NAM THINH VUONG"/>
    <s v="FE CREDIT"/>
    <s v="FE CREDIT - MMFI"/>
    <s v="Local FI team"/>
    <m/>
    <x v="2"/>
    <x v="1"/>
  </r>
  <r>
    <x v="3"/>
    <s v="VPBFC/CCTG-17100/2024"/>
    <x v="321"/>
    <x v="227"/>
    <n v="3000000000"/>
    <n v="184"/>
    <n v="5.6000000000000001E-2"/>
    <s v="CONG TY TNHH THIET BI KHOA HOC KY THUAT TRUNG HAI"/>
    <s v="VPBANK"/>
    <s v="SME Ben Thanh"/>
    <s v="Partnership - VPBank"/>
    <s v="CONG TY TNHH THIET BI KHOA HOC KY THUAT TRUNG HAI"/>
    <x v="6"/>
    <x v="1"/>
  </r>
  <r>
    <x v="3"/>
    <s v="VPBFC/CCTG-17098/2024"/>
    <x v="327"/>
    <x v="141"/>
    <n v="391000000"/>
    <n v="186"/>
    <n v="5.6000000000000001E-2"/>
    <s v="CONG TY CO PHAN SAN XUAT KINH DOANH HANG XUAT KHAU TAN BINH"/>
    <s v="VPBANK"/>
    <s v="SME Ben Thanh"/>
    <s v="Partnership - VPBank"/>
    <s v="CONG TY CO PHAN SAN XUAT KINH DOANH HANG XUAT KHAU TAN BINH"/>
    <x v="6"/>
    <x v="1"/>
  </r>
  <r>
    <x v="3"/>
    <s v="VPBFC/CCTG-17477/2024"/>
    <x v="323"/>
    <x v="45"/>
    <n v="22000000000"/>
    <n v="63"/>
    <n v="4.7500000000000001E-2"/>
    <s v="CONG TY TNHH MOT THANH VIEN VINAUSTEEL"/>
    <s v="VPBANK"/>
    <s v="SME Van Quan"/>
    <s v="Partnership - VPBank"/>
    <s v="CONG TY TNHH MOT THANH VIEN VINAUSTEEL"/>
    <x v="9"/>
    <x v="1"/>
  </r>
  <r>
    <x v="3"/>
    <s v="VPBFC/CCTG-17476/2024"/>
    <x v="323"/>
    <x v="45"/>
    <n v="18000000000"/>
    <n v="63"/>
    <n v="4.7500000000000001E-2"/>
    <s v="CONG TY TNHH MOT THANH VIEN VINAUSTEEL"/>
    <s v="VPBANK"/>
    <s v="SME Van Quan"/>
    <s v="Partnership - VPBank"/>
    <s v="CONG TY TNHH MOT THANH VIEN VINAUSTEEL"/>
    <x v="9"/>
    <x v="1"/>
  </r>
  <r>
    <x v="2"/>
    <s v="VPBFC/TGCKH-4341/2024"/>
    <x v="318"/>
    <x v="118"/>
    <n v="2500000000"/>
    <n v="62"/>
    <n v="4.2999999999999997E-2"/>
    <s v="CONG TY CO PHAN BACH MINH"/>
    <s v="VPBANK"/>
    <s v="SME Hoi so"/>
    <s v="Partnership - VPBank"/>
    <s v="CONG TY CO PHAN BACH MINH"/>
    <x v="5"/>
    <x v="1"/>
  </r>
  <r>
    <x v="3"/>
    <s v="VPBFC/CCTG-17126/2024"/>
    <x v="319"/>
    <x v="43"/>
    <n v="1237000000"/>
    <n v="183"/>
    <n v="6.2E-2"/>
    <s v="CONG TY CO PHAN DAU TU - XAY LAP VA KINH DOANH THIET BI HA NOI"/>
    <s v="VPBANK"/>
    <s v="SME Hoi so"/>
    <s v="Partnership - VPBank"/>
    <s v="CONG TY CO PHAN DAU TU - XAY LAP VA KINH DOANH THIET BI HA NOI"/>
    <x v="7"/>
    <x v="1"/>
  </r>
  <r>
    <x v="3"/>
    <s v="VPBFC/CCTG-16934/2024"/>
    <x v="325"/>
    <x v="224"/>
    <n v="1500000000"/>
    <n v="184"/>
    <n v="5.3999999999999999E-2"/>
    <s v="CONG TY TNHH MOT THANH VIEN DICH VU DIA OC A.C.B"/>
    <s v="VPBANK"/>
    <s v="SME Ben Thanh"/>
    <s v="Partnership - VPBank"/>
    <s v="CONG TY TNHH MOT THANH VIEN DICH VU DIA OC A.C.B"/>
    <x v="11"/>
    <x v="1"/>
  </r>
  <r>
    <x v="3"/>
    <s v="VPBFC/CCTG-17130/2024"/>
    <x v="316"/>
    <x v="225"/>
    <n v="5000000000"/>
    <n v="183"/>
    <n v="6.2E-2"/>
    <s v="CONG TY TNHH MOT THANH VIEN THE HE MOI PHU THO"/>
    <s v="VPBANK"/>
    <s v="SME Hoi so"/>
    <s v="Partnership - VPBank"/>
    <s v="CONG TY TNHH MOT THANH VIEN THE HE MOI PHU THO"/>
    <x v="7"/>
    <x v="1"/>
  </r>
  <r>
    <x v="0"/>
    <s v="MM-20240514-1/HĐTG/VPB-VPBSMBCFC"/>
    <x v="318"/>
    <x v="72"/>
    <n v="500000000000"/>
    <n v="69"/>
    <n v="5.3499999999999999E-2"/>
    <s v="NGAN HANG TMCP VIET NAM THINH VUONG"/>
    <s v="FE CREDIT"/>
    <s v="FE CREDIT - MMFI"/>
    <s v="Local FI team"/>
    <m/>
    <x v="5"/>
    <x v="1"/>
  </r>
  <r>
    <x v="0"/>
    <s v="MM-20240514-2/HĐTG/VPB-VPBSMBCFC"/>
    <x v="318"/>
    <x v="72"/>
    <n v="500000000000"/>
    <n v="69"/>
    <n v="5.3499999999999999E-2"/>
    <s v="NGAN HANG TMCP VIET NAM THINH VUONG"/>
    <s v="FE CREDIT"/>
    <s v="FE CREDIT - MMFI"/>
    <s v="Local FI team"/>
    <m/>
    <x v="5"/>
    <x v="1"/>
  </r>
  <r>
    <x v="0"/>
    <s v="MM-20240514-3/HĐTG/VPB-VPBSMBCFC"/>
    <x v="318"/>
    <x v="132"/>
    <n v="500000000000"/>
    <n v="90"/>
    <n v="5.3499999999999999E-2"/>
    <s v="NGAN HANG TMCP VIET NAM THINH VUONG"/>
    <s v="FE CREDIT"/>
    <s v="FE CREDIT - MMFI"/>
    <s v="Local FI team"/>
    <m/>
    <x v="4"/>
    <x v="1"/>
  </r>
  <r>
    <x v="0"/>
    <s v="MM-20240514-4/HĐTG/VPB-VPBSMBCFC"/>
    <x v="318"/>
    <x v="132"/>
    <n v="300000000000"/>
    <n v="90"/>
    <n v="5.3499999999999999E-2"/>
    <s v="NGAN HANG TMCP VIET NAM THINH VUONG"/>
    <s v="FE CREDIT"/>
    <s v="FE CREDIT - MMFI"/>
    <s v="Local FI team"/>
    <m/>
    <x v="4"/>
    <x v="1"/>
  </r>
  <r>
    <x v="3"/>
    <s v="VPBFC/CCTG-17060/2024"/>
    <x v="318"/>
    <x v="118"/>
    <n v="2000000000"/>
    <n v="62"/>
    <n v="4.2999999999999997E-2"/>
    <s v="QUY DAU TU TRAI PHIEU LINH HOAT VND"/>
    <s v="FE CREDIT"/>
    <s v="FE CREDIT - MMFI"/>
    <s v="Local FI team"/>
    <s v="QUY DAU TU TRAI PHIEU LINH HOAT VND"/>
    <x v="5"/>
    <x v="1"/>
  </r>
  <r>
    <x v="0"/>
    <s v="MM-20240605-1/HĐTG/VPB-VPBSMBCFC"/>
    <x v="319"/>
    <x v="98"/>
    <n v="200000000000"/>
    <n v="82"/>
    <n v="5.5500000000000001E-2"/>
    <s v="NGAN HANG TMCP VIET NAM THINH VUONG"/>
    <s v="FE CREDIT"/>
    <s v="FE CREDIT - MMFI"/>
    <s v="Local FI team"/>
    <m/>
    <x v="4"/>
    <x v="1"/>
  </r>
  <r>
    <x v="0"/>
    <s v="05062024.01/HĐTG/VPBSMBCFC-SHBFC"/>
    <x v="319"/>
    <x v="130"/>
    <n v="100000000000"/>
    <n v="1"/>
    <n v="3.9E-2"/>
    <s v="CONG TY TAI CHINH TRACH NHIEM HUU HAN NGAN HANG THUONG MAI CO PHAN SAI GON - HA NOI"/>
    <s v="FE CREDIT"/>
    <s v="FE CREDIT - MMFI"/>
    <s v="Local FI team"/>
    <m/>
    <x v="10"/>
    <x v="1"/>
  </r>
  <r>
    <x v="2"/>
    <s v="VPBFC/TGCKH-4351/2024"/>
    <x v="328"/>
    <x v="45"/>
    <n v="5000000000"/>
    <n v="116"/>
    <n v="4.7500000000000001E-2"/>
    <s v="CONG TY CO PHAN DIEN MAY"/>
    <s v="VPBANK"/>
    <s v="SME Hoi so"/>
    <s v="Partnership - VPBank"/>
    <s v="CONG TY CO PHAN DIEN MAY"/>
    <x v="9"/>
    <x v="1"/>
  </r>
  <r>
    <x v="0"/>
    <s v="MM-20240705-1/HĐTG/VPB-VPBSMBCFC"/>
    <x v="329"/>
    <x v="157"/>
    <n v="500000000000"/>
    <n v="35"/>
    <n v="5.6500000000000002E-2"/>
    <s v="NGAN HANG TMCP VIET NAM THINH VUONG"/>
    <s v="FE CREDIT"/>
    <s v="FE CREDIT - MMFI"/>
    <s v="Local FI team"/>
    <m/>
    <x v="4"/>
    <x v="1"/>
  </r>
  <r>
    <x v="0"/>
    <s v="MM-20240705-2/HĐTG/VPB-VPBSMBCFC"/>
    <x v="329"/>
    <x v="157"/>
    <n v="450000000000"/>
    <n v="35"/>
    <n v="5.6500000000000002E-2"/>
    <s v="NGAN HANG TMCP VIET NAM THINH VUONG"/>
    <s v="FE CREDIT"/>
    <s v="FE CREDIT - MMFI"/>
    <s v="Local FI team"/>
    <m/>
    <x v="4"/>
    <x v="1"/>
  </r>
  <r>
    <x v="3"/>
    <s v="VPBFC/CCTG-17135/2024"/>
    <x v="316"/>
    <x v="225"/>
    <n v="494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127/2024"/>
    <x v="319"/>
    <x v="43"/>
    <n v="442000000"/>
    <n v="183"/>
    <n v="5.8999999999999997E-2"/>
    <s v="CONG TY TRACH NHIEM HUU HAN TOAN THANG"/>
    <s v="VPBANK"/>
    <s v="SME Hai Duong"/>
    <s v="Partnership - VPBank"/>
    <s v="CONG TY TRACH NHIEM HUU HAN TOAN THANG"/>
    <x v="7"/>
    <x v="1"/>
  </r>
  <r>
    <x v="3"/>
    <s v="VPBFC/CCTG-17124/2024"/>
    <x v="319"/>
    <x v="43"/>
    <n v="968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095/2024"/>
    <x v="327"/>
    <x v="141"/>
    <n v="10000000000"/>
    <n v="186"/>
    <n v="5.8000000000000003E-2"/>
    <s v="CONG TY CO PHAN THE GIOI SO TRAN ANH"/>
    <s v="VPBANK"/>
    <s v="CIB Mien Nam"/>
    <s v="Partnership - VPBank"/>
    <s v="CONG TY CO PHAN THE GIOI SO TRAN ANH"/>
    <x v="6"/>
    <x v="1"/>
  </r>
  <r>
    <x v="3"/>
    <s v="VPBFC/CCTG-16907/2024"/>
    <x v="322"/>
    <x v="209"/>
    <n v="1620000000"/>
    <n v="214"/>
    <n v="5.3999999999999999E-2"/>
    <s v="CONG TY CO PHAN TAP DOAN DST VIET NAM"/>
    <s v="VPBANK"/>
    <s v="SME Dong Do"/>
    <s v="Partnership - VPBank"/>
    <s v="CONG TY CO PHAN TAP DOAN DST VIET NAM"/>
    <x v="9"/>
    <x v="1"/>
  </r>
  <r>
    <x v="3"/>
    <s v="VPBFC/CCTG-17133/2024"/>
    <x v="316"/>
    <x v="225"/>
    <n v="25000000000"/>
    <n v="183"/>
    <n v="6.2E-2"/>
    <s v="CONG TY CO PHAN THE GIOI SO TRAN ANH"/>
    <s v="VPBANK"/>
    <s v="CIB Mien Nam"/>
    <s v="Partnership - VPBank"/>
    <s v="CONG TY CO PHAN THE GIOI SO TRAN ANH"/>
    <x v="7"/>
    <x v="1"/>
  </r>
  <r>
    <x v="3"/>
    <s v="VPBFC/CCTG-17122/2024"/>
    <x v="319"/>
    <x v="43"/>
    <n v="30000000000"/>
    <n v="183"/>
    <n v="6.2E-2"/>
    <s v="CONG TY CO PHAN SONG DA 505"/>
    <s v="VPBANK"/>
    <s v="CIB Mien Bac"/>
    <s v="Partnership - VPBank"/>
    <s v="CONG TY CO PHAN SONG DA 505"/>
    <x v="7"/>
    <x v="1"/>
  </r>
  <r>
    <x v="3"/>
    <s v="VPBFC/CCTG-17184/2024"/>
    <x v="324"/>
    <x v="228"/>
    <n v="500000000"/>
    <n v="183"/>
    <n v="6.2E-2"/>
    <s v="CONG TY TNHH THUONG MAI DICH VU KY THUAT YEN THANH"/>
    <s v="VPBANK"/>
    <s v="SME Hoi so"/>
    <s v="Partnership - VPBank"/>
    <s v="CONG TY TNHH THUONG MAI DICH VU KY THUAT YEN THANH"/>
    <x v="7"/>
    <x v="1"/>
  </r>
  <r>
    <x v="3"/>
    <s v="VPBFC/CCTG-17101/2024"/>
    <x v="321"/>
    <x v="227"/>
    <n v="6600000000"/>
    <n v="184"/>
    <n v="5.6000000000000001E-2"/>
    <s v="CONG TY TNHH THUONG MAI THEP NHAT QUANG"/>
    <s v="VPBANK"/>
    <s v="SME Thanh Do"/>
    <s v="Partnership - VPBank"/>
    <s v="CONG TY TNHH THUONG MAI THEP NHAT QUANG"/>
    <x v="6"/>
    <x v="1"/>
  </r>
  <r>
    <x v="3"/>
    <s v="VPBFC/CCTG-17361/2024"/>
    <x v="330"/>
    <x v="218"/>
    <n v="6000000000"/>
    <n v="31"/>
    <n v="4.3999999999999997E-2"/>
    <s v="CONG TY CO PHAN CHE TAO BOM HAI DUONG"/>
    <s v="VPBANK"/>
    <s v="SME Hoi so"/>
    <s v="Partnership - VPBank"/>
    <s v="CONG TY CO PHAN CHE TAO BOM HAI DUONG"/>
    <x v="11"/>
    <x v="1"/>
  </r>
  <r>
    <x v="3"/>
    <s v="VPBFC/CCTG-17119/2024"/>
    <x v="319"/>
    <x v="43"/>
    <n v="10000000000"/>
    <n v="183"/>
    <n v="6.2E-2"/>
    <s v="CONG TY TNHH THUONG MAI BAO LONG"/>
    <s v="VPBANK"/>
    <s v="SME Ha Noi"/>
    <s v="Partnership - VPBank"/>
    <s v="CONG TY TNHH THUONG MAI BAO LONG"/>
    <x v="7"/>
    <x v="1"/>
  </r>
  <r>
    <x v="3"/>
    <s v="VPBFC/CCTG-17118/2024"/>
    <x v="319"/>
    <x v="43"/>
    <n v="10000000000"/>
    <n v="183"/>
    <n v="6.2E-2"/>
    <s v="CONG TY TNHH THUONG MAI BAO LONG"/>
    <s v="VPBANK"/>
    <s v="SME Ha Noi"/>
    <s v="Partnership - VPBank"/>
    <s v="CONG TY TNHH THUONG MAI BAO LONG"/>
    <x v="7"/>
    <x v="1"/>
  </r>
  <r>
    <x v="0"/>
    <s v="MM-20240320-1/HĐTG/VPB-VPBSMBCFC"/>
    <x v="325"/>
    <x v="111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320-2/HĐTG/VPB-VPBSMBCFC"/>
    <x v="325"/>
    <x v="111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320-3/HĐTG/VPB-VPBSMBCFC"/>
    <x v="325"/>
    <x v="111"/>
    <n v="500000000000"/>
    <n v="6"/>
    <n v="6.4999999999999997E-3"/>
    <s v="NGAN HANG TMCP VIET NAM THINH VUONG"/>
    <s v="FE CREDIT"/>
    <s v="FE CREDIT - MMFI"/>
    <s v="Local FI team"/>
    <m/>
    <x v="3"/>
    <x v="1"/>
  </r>
  <r>
    <x v="3"/>
    <s v="VPBFC/CCTG-16933/2024"/>
    <x v="325"/>
    <x v="191"/>
    <n v="45000000000"/>
    <n v="212"/>
    <n v="5.3999999999999999E-2"/>
    <s v="CONG TY CO PHAN VIEN THONG DAU TU VA THUONG MAI QUOC TE"/>
    <s v="VPBANK"/>
    <s v="SME Ha Noi"/>
    <s v="Partnership - VPBank"/>
    <s v="CONG TY CO PHAN VIEN THONG DAU TU VA THUONG MAI QUOC TE"/>
    <x v="9"/>
    <x v="1"/>
  </r>
  <r>
    <x v="3"/>
    <s v="VPBFC/CCTG-17064/2024"/>
    <x v="331"/>
    <x v="206"/>
    <n v="465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062/2024"/>
    <x v="331"/>
    <x v="118"/>
    <n v="12800000000"/>
    <n v="61"/>
    <n v="4.2999999999999997E-2"/>
    <s v="CONG TY TNHH MOT THANH VIEN VINAUSTEEL"/>
    <s v="VPBANK"/>
    <s v="SME Van Quan"/>
    <s v="Partnership - VPBank"/>
    <s v="CONG TY TNHH MOT THANH VIEN VINAUSTEEL"/>
    <x v="5"/>
    <x v="1"/>
  </r>
  <r>
    <x v="3"/>
    <s v="VPBFC/CCTG-16919/2024"/>
    <x v="17"/>
    <x v="152"/>
    <n v="386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6989/2024"/>
    <x v="332"/>
    <x v="230"/>
    <n v="1470000000"/>
    <n v="245"/>
    <n v="5.3999999999999999E-2"/>
    <s v="CONG TY CO PHAN TAP DOAN DST VIET NAM"/>
    <s v="VPBANK"/>
    <s v="SME Dong Do"/>
    <s v="Partnership - VPBank"/>
    <s v="CONG TY CO PHAN TAP DOAN DST VIET NAM"/>
    <x v="7"/>
    <x v="1"/>
  </r>
  <r>
    <x v="3"/>
    <s v="VPBFC/CCTG-17205/2024"/>
    <x v="311"/>
    <x v="155"/>
    <n v="28500000000"/>
    <n v="31"/>
    <n v="4.3999999999999997E-2"/>
    <s v="CONG TY TNHH SAN XUAT VA XUAT KHAU NONG SAN DA KAO"/>
    <s v="VPBANK"/>
    <s v="SME Ben Thanh"/>
    <s v="Partnership - VPBank"/>
    <s v="CONG TY TNHH SAN XUAT VA XUAT KHAU NONG SAN DA KAO"/>
    <x v="4"/>
    <x v="1"/>
  </r>
  <r>
    <x v="3"/>
    <s v="VPBFC/CCTG-17206/2024"/>
    <x v="311"/>
    <x v="155"/>
    <n v="16758000000"/>
    <n v="31"/>
    <n v="4.3999999999999997E-2"/>
    <s v="CONG TY TNHH SAN XUAT VA XUAT KHAU NONG SAN DA KAO"/>
    <s v="VPBANK"/>
    <s v="SME Ben Thanh"/>
    <s v="Partnership - VPBank"/>
    <s v="CONG TY TNHH SAN XUAT VA XUAT KHAU NONG SAN DA KAO"/>
    <x v="4"/>
    <x v="1"/>
  </r>
  <r>
    <x v="3"/>
    <s v="VPBFC/CCTG-16977/2024"/>
    <x v="332"/>
    <x v="231"/>
    <n v="3000000000"/>
    <n v="183"/>
    <n v="5.2999999999999999E-2"/>
    <s v="CONG TY CO PHAN CHE TAO BOM HAI DUONG"/>
    <s v="VPBANK"/>
    <s v="SME Hoi so"/>
    <s v="Partnership - VPBank"/>
    <s v="CONG TY CO PHAN CHE TAO BOM HAI DUONG"/>
    <x v="9"/>
    <x v="1"/>
  </r>
  <r>
    <x v="3"/>
    <s v="VPBFC/CCTG-16981/2024"/>
    <x v="332"/>
    <x v="231"/>
    <n v="5000000000"/>
    <n v="183"/>
    <n v="5.2999999999999999E-2"/>
    <s v="CONG TY CO PHAN CHE TAO BOM HAI DUONG"/>
    <s v="VPBANK"/>
    <s v="SME Hoi so"/>
    <s v="Partnership - VPBank"/>
    <s v="CONG TY CO PHAN CHE TAO BOM HAI DUONG"/>
    <x v="9"/>
    <x v="1"/>
  </r>
  <r>
    <x v="3"/>
    <s v="VPBFC/CCTG-17385/2024"/>
    <x v="333"/>
    <x v="193"/>
    <n v="8000000000"/>
    <n v="32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0"/>
    <s v="MM-20240626-1/HĐTG/VPB-VPBSMBCFC"/>
    <x v="334"/>
    <x v="170"/>
    <n v="500000000000"/>
    <n v="63"/>
    <n v="5.5500000000000001E-2"/>
    <s v="NGAN HANG TMCP VIET NAM THINH VUONG"/>
    <s v="FE CREDIT"/>
    <s v="FE CREDIT - MMFI"/>
    <s v="Local FI team"/>
    <m/>
    <x v="4"/>
    <x v="1"/>
  </r>
  <r>
    <x v="0"/>
    <s v="MM-20240626-2/HĐTG/VPB-VPBSMBCFC"/>
    <x v="334"/>
    <x v="170"/>
    <n v="200000000000"/>
    <n v="63"/>
    <n v="5.5500000000000001E-2"/>
    <s v="NGAN HANG TMCP VIET NAM THINH VUONG"/>
    <s v="FE CREDIT"/>
    <s v="FE CREDIT - MMFI"/>
    <s v="Local FI team"/>
    <m/>
    <x v="4"/>
    <x v="1"/>
  </r>
  <r>
    <x v="0"/>
    <s v="MM-20240603-1/HĐTG/VPB-VPBSMBCFC"/>
    <x v="335"/>
    <x v="138"/>
    <n v="500000000000"/>
    <n v="88"/>
    <n v="5.5500000000000001E-2"/>
    <s v="NGAN HANG TMCP VIET NAM THINH VUONG"/>
    <s v="FE CREDIT"/>
    <s v="FE CREDIT - MMFI"/>
    <s v="Local FI team"/>
    <m/>
    <x v="4"/>
    <x v="1"/>
  </r>
  <r>
    <x v="0"/>
    <s v="MM-20240603-2/HĐTG/VPB-VPBSMBCFC"/>
    <x v="335"/>
    <x v="138"/>
    <n v="300000000000"/>
    <n v="88"/>
    <n v="5.5500000000000001E-2"/>
    <s v="NGAN HANG TMCP VIET NAM THINH VUONG"/>
    <s v="FE CREDIT"/>
    <s v="FE CREDIT - MMFI"/>
    <s v="Local FI team"/>
    <m/>
    <x v="4"/>
    <x v="1"/>
  </r>
  <r>
    <x v="0"/>
    <s v="03062024/VPB SMBC FC-VietCredit"/>
    <x v="335"/>
    <x v="81"/>
    <n v="150000000000"/>
    <n v="1"/>
    <n v="3.7999999999999999E-2"/>
    <s v="CONG TY TAI CHINH CO PHAN TIN VIET"/>
    <s v="FE CREDIT"/>
    <s v="FE CREDIT - MMFI"/>
    <s v="Local FI team"/>
    <m/>
    <x v="10"/>
    <x v="1"/>
  </r>
  <r>
    <x v="3"/>
    <s v="VPBFC/CCTG-16960/2024"/>
    <x v="26"/>
    <x v="232"/>
    <n v="2241000000"/>
    <n v="183"/>
    <n v="5.3999999999999999E-2"/>
    <s v="CONG TY CO PHAN DAU TU PHAT TRIEN GIA DINH"/>
    <s v="VPBANK"/>
    <s v="SME Ben Thanh"/>
    <s v="Partnership - VPBank"/>
    <s v="CONG TY CO PHAN DAU TU PHAT TRIEN GIA DINH"/>
    <x v="9"/>
    <x v="1"/>
  </r>
  <r>
    <x v="3"/>
    <s v="VPBFC/CCTG-17191/2024"/>
    <x v="336"/>
    <x v="136"/>
    <n v="651000000"/>
    <n v="183"/>
    <n v="6.1199999999999997E-2"/>
    <s v="CONG TY CO PHAN KIM KHI QUOC TE VIET NHAT"/>
    <s v="VPBANK"/>
    <s v="SME Van Quan"/>
    <s v="Partnership - VPBank"/>
    <s v="CONG TY CO PHAN KIM KHI QUOC TE VIET NHAT"/>
    <x v="7"/>
    <x v="1"/>
  </r>
  <r>
    <x v="3"/>
    <s v="VPBFC/CCTG-17162/2024"/>
    <x v="337"/>
    <x v="233"/>
    <n v="2000000000"/>
    <n v="183"/>
    <n v="6.2E-2"/>
    <s v="CONG TY CO PHAN SAI GON KIM HOAN ACB-SJC"/>
    <s v="VPBANK"/>
    <s v="SME So Giao Dich 2"/>
    <s v="Partnership - VPBank"/>
    <s v="CONG TY CO PHAN SAI GON KIM HOAN ACB-SJC"/>
    <x v="7"/>
    <x v="1"/>
  </r>
  <r>
    <x v="3"/>
    <s v="VPBFC/CCTG-17014/2024"/>
    <x v="338"/>
    <x v="234"/>
    <n v="8630000000"/>
    <n v="183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197/2024"/>
    <x v="339"/>
    <x v="190"/>
    <n v="230000000000"/>
    <n v="185"/>
    <n v="6.5000000000000002E-2"/>
    <s v="CONG TY CO PHAN BAO HIEM OPES"/>
    <s v="FE CREDIT"/>
    <s v="FE CREDIT - MMFI"/>
    <s v="Local FI team"/>
    <s v="CONG TY CO PHAN BAO HIEM OPES"/>
    <x v="7"/>
    <x v="1"/>
  </r>
  <r>
    <x v="3"/>
    <s v="VPBFC/CCTG-17161/2024"/>
    <x v="337"/>
    <x v="233"/>
    <n v="4500000000"/>
    <n v="183"/>
    <n v="6.2E-2"/>
    <s v="CONG TY TNHH THE HE MOI VINH PHUC"/>
    <s v="VPBANK"/>
    <s v="SME Hoi so"/>
    <s v="Partnership - VPBank"/>
    <s v="CONG TY TNHH THE HE MOI VINH PHUC"/>
    <x v="7"/>
    <x v="1"/>
  </r>
  <r>
    <x v="3"/>
    <s v="VPBFC/CCTG-17160/2024"/>
    <x v="337"/>
    <x v="233"/>
    <n v="2000000000"/>
    <n v="183"/>
    <n v="6.2E-2"/>
    <s v="CONG TY TNHH THE HE MOI VINH PHUC"/>
    <s v="VPBANK"/>
    <s v="SME Hoi so"/>
    <s v="Partnership - VPBank"/>
    <s v="CONG TY TNHH THE HE MOI VINH PHUC"/>
    <x v="7"/>
    <x v="1"/>
  </r>
  <r>
    <x v="3"/>
    <s v="VPBFC/CCTG-16948/2024"/>
    <x v="26"/>
    <x v="232"/>
    <n v="6150000000"/>
    <n v="183"/>
    <n v="5.3999999999999999E-2"/>
    <s v="CONG TY TNHH THEP CUONG PHAT DST"/>
    <s v="VPBANK"/>
    <s v="SME Dong Do"/>
    <s v="Partnership - VPBank"/>
    <s v="CONG TY TNHH THEP CUONG PHAT DST"/>
    <x v="9"/>
    <x v="1"/>
  </r>
  <r>
    <x v="0"/>
    <s v="MM-20240628-1/HĐTG/VPB-VPBSMBCFC"/>
    <x v="339"/>
    <x v="71"/>
    <n v="500000000000"/>
    <n v="55"/>
    <n v="5.6500000000000002E-2"/>
    <s v="NGAN HANG TMCP VIET NAM THINH VUONG"/>
    <s v="FE CREDIT"/>
    <s v="FE CREDIT - MMFI"/>
    <s v="Local FI team"/>
    <m/>
    <x v="4"/>
    <x v="1"/>
  </r>
  <r>
    <x v="0"/>
    <s v="MM-20240628-2/HĐTG/VPB-VPBSMBCFC"/>
    <x v="339"/>
    <x v="71"/>
    <n v="500000000000"/>
    <n v="55"/>
    <n v="5.6500000000000002E-2"/>
    <s v="NGAN HANG TMCP VIET NAM THINH VUONG"/>
    <s v="FE CREDIT"/>
    <s v="FE CREDIT - MMFI"/>
    <s v="Local FI team"/>
    <m/>
    <x v="4"/>
    <x v="1"/>
  </r>
  <r>
    <x v="0"/>
    <s v="MM-20240628-3/HĐTG/VPB-VPBSMBCFC"/>
    <x v="339"/>
    <x v="71"/>
    <n v="500000000000"/>
    <n v="55"/>
    <n v="5.6500000000000002E-2"/>
    <s v="NGAN HANG TMCP VIET NAM THINH VUONG"/>
    <s v="FE CREDIT"/>
    <s v="FE CREDIT - MMFI"/>
    <s v="Local FI team"/>
    <m/>
    <x v="4"/>
    <x v="1"/>
  </r>
  <r>
    <x v="0"/>
    <s v="MM-20240628-4/HĐTG/VPB-VPBSMBCFC"/>
    <x v="339"/>
    <x v="146"/>
    <n v="500000000000"/>
    <n v="56"/>
    <n v="5.6500000000000002E-2"/>
    <s v="NGAN HANG TMCP VIET NAM THINH VUONG"/>
    <s v="FE CREDIT"/>
    <s v="FE CREDIT - MMFI"/>
    <s v="Local FI team"/>
    <m/>
    <x v="4"/>
    <x v="1"/>
  </r>
  <r>
    <x v="0"/>
    <s v="MM-20240730-1/HĐTG/VPB-VPBSMBCFC"/>
    <x v="340"/>
    <x v="61"/>
    <n v="500000000000"/>
    <n v="62"/>
    <n v="5.8500000000000003E-2"/>
    <s v="NGAN HANG TMCP VIET NAM THINH VUONG"/>
    <s v="FE CREDIT"/>
    <s v="FE CREDIT - MMFI"/>
    <s v="Local FI team"/>
    <m/>
    <x v="11"/>
    <x v="1"/>
  </r>
  <r>
    <x v="0"/>
    <s v="MM-20240730-2/HĐTG/VPB-VPBSMBCFC"/>
    <x v="340"/>
    <x v="61"/>
    <n v="500000000000"/>
    <n v="62"/>
    <n v="5.8500000000000003E-2"/>
    <s v="NGAN HANG TMCP VIET NAM THINH VUONG"/>
    <s v="FE CREDIT"/>
    <s v="FE CREDIT - MMFI"/>
    <s v="Local FI team"/>
    <m/>
    <x v="11"/>
    <x v="1"/>
  </r>
  <r>
    <x v="0"/>
    <s v="MM-20240628-5/HĐTG/VPB-VPBSMBCFC"/>
    <x v="339"/>
    <x v="146"/>
    <n v="500000000000"/>
    <n v="56"/>
    <n v="5.6500000000000002E-2"/>
    <s v="NGAN HANG TMCP VIET NAM THINH VUONG"/>
    <s v="FE CREDIT"/>
    <s v="FE CREDIT - MMFI"/>
    <s v="Local FI team"/>
    <m/>
    <x v="4"/>
    <x v="1"/>
  </r>
  <r>
    <x v="0"/>
    <s v="MM-20240628-6/HĐTG/VPB-VPBSMBCFC"/>
    <x v="339"/>
    <x v="146"/>
    <n v="500000000000"/>
    <n v="56"/>
    <n v="5.6500000000000002E-2"/>
    <s v="NGAN HANG TMCP VIET NAM THINH VUONG"/>
    <s v="FE CREDIT"/>
    <s v="FE CREDIT - MMFI"/>
    <s v="Local FI team"/>
    <m/>
    <x v="4"/>
    <x v="1"/>
  </r>
  <r>
    <x v="0"/>
    <s v="MM-20240628-7/HĐTG/VPB-VPBSMBCFC"/>
    <x v="339"/>
    <x v="146"/>
    <n v="150000000000"/>
    <n v="56"/>
    <n v="5.6500000000000002E-2"/>
    <s v="NGAN HANG TMCP VIET NAM THINH VUONG"/>
    <s v="FE CREDIT"/>
    <s v="FE CREDIT - MMFI"/>
    <s v="Local FI team"/>
    <m/>
    <x v="4"/>
    <x v="1"/>
  </r>
  <r>
    <x v="0"/>
    <s v="MM-20240614-1/HĐTG/VPB-VPBSMBCFC "/>
    <x v="341"/>
    <x v="171"/>
    <n v="150000000000"/>
    <n v="76"/>
    <n v="5.5500000000000001E-2"/>
    <s v="NGAN HANG TMCP VIET NAM THINH VUONG"/>
    <s v="FE CREDIT"/>
    <s v="FE CREDIT - MMFI"/>
    <s v="Local FI team"/>
    <m/>
    <x v="4"/>
    <x v="1"/>
  </r>
  <r>
    <x v="3"/>
    <s v="VPBFC/CCTG-17195/2024"/>
    <x v="334"/>
    <x v="176"/>
    <n v="5000000000"/>
    <n v="92"/>
    <n v="4.7500000000000001E-2"/>
    <s v="CONG TY CO PHAN CHE TAO BOM HAI DUONG"/>
    <s v="VPBANK"/>
    <s v="SME Hoi so"/>
    <s v="Partnership - VPBank"/>
    <s v="CONG TY CO PHAN CHE TAO BOM HAI DUONG"/>
    <x v="11"/>
    <x v="1"/>
  </r>
  <r>
    <x v="0"/>
    <s v="MM-20240515-1/HĐTG/VPB-VPBSMBCFC"/>
    <x v="331"/>
    <x v="140"/>
    <n v="200000000000"/>
    <n v="6"/>
    <n v="4.7E-2"/>
    <s v="NGAN HANG TMCP VIET NAM THINH VUONG"/>
    <s v="FE CREDIT"/>
    <s v="FE CREDIT - MMFI"/>
    <s v="Local FI team"/>
    <m/>
    <x v="8"/>
    <x v="1"/>
  </r>
  <r>
    <x v="3"/>
    <s v="VPBFC/CCTG-17186/2024"/>
    <x v="342"/>
    <x v="98"/>
    <n v="18000000000"/>
    <n v="63"/>
    <n v="4.7500000000000001E-2"/>
    <s v="CONG TY TNHH MOT THANH VIEN VINAUSTEEL"/>
    <s v="VPBANK"/>
    <s v="SME Van Quan"/>
    <s v="Partnership - VPBank"/>
    <s v="CONG TY TNHH MOT THANH VIEN VINAUSTEEL"/>
    <x v="4"/>
    <x v="1"/>
  </r>
  <r>
    <x v="3"/>
    <s v="VPBFC/CCTG-17187/2024"/>
    <x v="342"/>
    <x v="98"/>
    <n v="22000000000"/>
    <n v="63"/>
    <n v="4.7500000000000001E-2"/>
    <s v="CONG TY TNHH MOT THANH VIEN VINAUSTEEL"/>
    <s v="VPBANK"/>
    <s v="SME Van Quan"/>
    <s v="Partnership - VPBank"/>
    <s v="CONG TY TNHH MOT THANH VIEN VINAUSTEEL"/>
    <x v="4"/>
    <x v="1"/>
  </r>
  <r>
    <x v="2"/>
    <s v="VPBFC/TGCKH-4327/2024"/>
    <x v="332"/>
    <x v="73"/>
    <n v="5014013699"/>
    <n v="30"/>
    <n v="3.1E-2"/>
    <s v="CONG TY TNHH THINH DIEN"/>
    <s v="VPBANK"/>
    <s v="SME Hoi so"/>
    <s v="Partnership - VPBank"/>
    <s v="CONG TY TNHH THINH DIEN"/>
    <x v="8"/>
    <x v="1"/>
  </r>
  <r>
    <x v="2"/>
    <s v="VPBFC/TGCKH-4325/2024"/>
    <x v="332"/>
    <x v="73"/>
    <n v="5014013699"/>
    <n v="30"/>
    <n v="3.1E-2"/>
    <s v="CONG TY TNHH THINH DIEN"/>
    <s v="VPBANK"/>
    <s v="SME Hoi so"/>
    <s v="Partnership - VPBank"/>
    <s v="CONG TY TNHH THINH DIEN"/>
    <x v="8"/>
    <x v="1"/>
  </r>
  <r>
    <x v="2"/>
    <s v="VPBFC/TGCKH-4326/2024"/>
    <x v="332"/>
    <x v="73"/>
    <n v="5014013699"/>
    <n v="30"/>
    <n v="3.1E-2"/>
    <s v="CONG TY TNHH THINH DIEN"/>
    <s v="VPBANK"/>
    <s v="SME Hoi so"/>
    <s v="Partnership - VPBank"/>
    <s v="CONG TY TNHH THINH DIEN"/>
    <x v="8"/>
    <x v="1"/>
  </r>
  <r>
    <x v="3"/>
    <s v="VPBFC/CCTG-17196/2024"/>
    <x v="339"/>
    <x v="190"/>
    <n v="2060000000"/>
    <n v="185"/>
    <n v="6.5000000000000002E-2"/>
    <s v="CONG TY TNHH THEP CUONG PHAT DST"/>
    <s v="VPBANK"/>
    <s v="SME Dong Do"/>
    <s v="Partnership - VPBank"/>
    <s v="CONG TY TNHH THEP CUONG PHAT DST"/>
    <x v="7"/>
    <x v="1"/>
  </r>
  <r>
    <x v="3"/>
    <s v="VPBFC/CCTG-17163/2024"/>
    <x v="337"/>
    <x v="233"/>
    <n v="1250000000"/>
    <n v="183"/>
    <n v="6.2E-2"/>
    <s v="CONG TY CO PHAN TAP DOAN DST VIET NAM"/>
    <s v="VPBANK"/>
    <s v="SME Dong Do"/>
    <s v="Partnership - VPBank"/>
    <s v="CONG TY CO PHAN TAP DOAN DST VIET NAM"/>
    <x v="7"/>
    <x v="1"/>
  </r>
  <r>
    <x v="3"/>
    <s v="VPBFC/CCTG-17164/2024"/>
    <x v="337"/>
    <x v="233"/>
    <n v="1800000000"/>
    <n v="183"/>
    <n v="6.2E-2"/>
    <s v="CONG TY CO PHAN TAP DOAN DST VIET NAM"/>
    <s v="VPBANK"/>
    <s v="SME Dong Do"/>
    <s v="Partnership - VPBank"/>
    <s v="CONG TY CO PHAN TAP DOAN DST VIET NAM"/>
    <x v="7"/>
    <x v="1"/>
  </r>
  <r>
    <x v="3"/>
    <s v="VPBFC/CCTG-17165/2024"/>
    <x v="337"/>
    <x v="233"/>
    <n v="1110000000"/>
    <n v="183"/>
    <n v="6.2E-2"/>
    <s v="CONG TY TNHH THEP CUONG PHAT DST"/>
    <s v="VPBANK"/>
    <s v="SME Dong Do"/>
    <s v="Partnership - VPBank"/>
    <s v="CONG TY TNHH THEP CUONG PHAT DST"/>
    <x v="7"/>
    <x v="1"/>
  </r>
  <r>
    <x v="2"/>
    <s v="VPBFC/TGCKH-4325/2024"/>
    <x v="17"/>
    <x v="39"/>
    <n v="5000000000"/>
    <n v="33"/>
    <n v="3.1E-2"/>
    <s v="CONG TY TNHH THINH DIEN"/>
    <s v="VPBANK"/>
    <s v="SME Hoi so"/>
    <s v="Partnership - VPBank"/>
    <s v="CONG TY TNHH THINH DIEN"/>
    <x v="2"/>
    <x v="1"/>
  </r>
  <r>
    <x v="2"/>
    <s v="VPBFC/TGCKH-4327/2024"/>
    <x v="17"/>
    <x v="39"/>
    <n v="5000000000"/>
    <n v="33"/>
    <n v="3.1E-2"/>
    <s v="CONG TY TNHH THINH DIEN"/>
    <s v="VPBANK"/>
    <s v="SME Hoi so"/>
    <s v="Partnership - VPBank"/>
    <s v="CONG TY TNHH THINH DIEN"/>
    <x v="2"/>
    <x v="1"/>
  </r>
  <r>
    <x v="2"/>
    <s v="VPBFC/TGCKH-4326/2024"/>
    <x v="17"/>
    <x v="39"/>
    <n v="5000000000"/>
    <n v="33"/>
    <n v="3.1E-2"/>
    <s v="CONG TY TNHH THINH DIEN"/>
    <s v="VPBANK"/>
    <s v="SME Hoi so"/>
    <s v="Partnership - VPBank"/>
    <s v="CONG TY TNHH THINH DIEN"/>
    <x v="2"/>
    <x v="1"/>
  </r>
  <r>
    <x v="2"/>
    <s v="VPBFC/TGCKH-4328/2024"/>
    <x v="17"/>
    <x v="39"/>
    <n v="5000000000"/>
    <n v="33"/>
    <n v="3.1E-2"/>
    <s v="CONG TY TNHH THINH DIEN"/>
    <s v="VPBANK"/>
    <s v="SME Hoi so"/>
    <s v="Partnership - VPBank"/>
    <s v="CONG TY TNHH THINH DIEN"/>
    <x v="2"/>
    <x v="1"/>
  </r>
  <r>
    <x v="3"/>
    <s v="VPBFC/CCTG-16988/2024"/>
    <x v="332"/>
    <x v="231"/>
    <n v="2920000000"/>
    <n v="183"/>
    <n v="5.2999999999999999E-2"/>
    <s v="QUY DAU TU TRAI PHIEU FIDES VN"/>
    <s v="FE CREDIT"/>
    <s v="FE CREDIT - MMFI"/>
    <s v="Local FI team"/>
    <s v="QUY DAU TU TRAI PHIEU FIDES VN"/>
    <x v="9"/>
    <x v="1"/>
  </r>
  <r>
    <x v="3"/>
    <s v="VPBFC/CCTG-16956/2024"/>
    <x v="26"/>
    <x v="232"/>
    <n v="2450000000"/>
    <n v="183"/>
    <n v="5.3999999999999999E-2"/>
    <s v="CONG TY CO PHAN THUONG MAI VA DICH VU THEP NAM PHAT"/>
    <s v="VPBANK"/>
    <s v="SME Van Quan"/>
    <s v="Partnership - VPBank"/>
    <s v="CONG TY CO PHAN THUONG MAI VA DICH VU THEP NAM PHAT"/>
    <x v="9"/>
    <x v="1"/>
  </r>
  <r>
    <x v="0"/>
    <s v="MM-20240624-1/HĐTG/VPB-VPBSMBCFC"/>
    <x v="342"/>
    <x v="165"/>
    <n v="500000000000"/>
    <n v="4"/>
    <n v="3.9300000000000002E-2"/>
    <s v="NGAN HANG TMCP VIET NAM THINH VUONG"/>
    <s v="FE CREDIT"/>
    <s v="FE CREDIT - MMFI"/>
    <s v="Local FI team"/>
    <m/>
    <x v="10"/>
    <x v="1"/>
  </r>
  <r>
    <x v="0"/>
    <s v="MM-20240624-2/HĐTG/VPB-VPBSMBCFC"/>
    <x v="342"/>
    <x v="165"/>
    <n v="500000000000"/>
    <n v="4"/>
    <n v="3.9300000000000002E-2"/>
    <s v="NGAN HANG TMCP VIET NAM THINH VUONG"/>
    <s v="FE CREDIT"/>
    <s v="FE CREDIT - MMFI"/>
    <s v="Local FI team"/>
    <m/>
    <x v="10"/>
    <x v="1"/>
  </r>
  <r>
    <x v="0"/>
    <s v="MM-20240624-3/HĐTG/VPB-VPBSMBCFC"/>
    <x v="342"/>
    <x v="165"/>
    <n v="500000000000"/>
    <n v="4"/>
    <n v="3.9300000000000002E-2"/>
    <s v="NGAN HANG TMCP VIET NAM THINH VUONG"/>
    <s v="FE CREDIT"/>
    <s v="FE CREDIT - MMFI"/>
    <s v="Local FI team"/>
    <m/>
    <x v="10"/>
    <x v="1"/>
  </r>
  <r>
    <x v="0"/>
    <s v="MM-20240624-4/HĐTG/VPB-VPBSMBCFC"/>
    <x v="342"/>
    <x v="165"/>
    <n v="500000000000"/>
    <n v="4"/>
    <n v="3.9300000000000002E-2"/>
    <s v="NGAN HANG TMCP VIET NAM THINH VUONG"/>
    <s v="FE CREDIT"/>
    <s v="FE CREDIT - MMFI"/>
    <s v="Local FI team"/>
    <m/>
    <x v="10"/>
    <x v="1"/>
  </r>
  <r>
    <x v="0"/>
    <s v="MM-20240624-5/HĐTG/VPB-VPBSMBCFC"/>
    <x v="342"/>
    <x v="165"/>
    <n v="500000000000"/>
    <n v="4"/>
    <n v="3.9300000000000002E-2"/>
    <s v="NGAN HANG TMCP VIET NAM THINH VUONG"/>
    <s v="FE CREDIT"/>
    <s v="FE CREDIT - MMFI"/>
    <s v="Local FI team"/>
    <m/>
    <x v="10"/>
    <x v="1"/>
  </r>
  <r>
    <x v="0"/>
    <s v="MM-20240624-6/HĐTG/VPB-VPBSMBCFC"/>
    <x v="342"/>
    <x v="156"/>
    <n v="500000000000"/>
    <n v="58"/>
    <n v="5.5500000000000001E-2"/>
    <s v="NGAN HANG TMCP VIET NAM THINH VUONG"/>
    <s v="FE CREDIT"/>
    <s v="FE CREDIT - MMFI"/>
    <s v="Local FI team"/>
    <m/>
    <x v="4"/>
    <x v="1"/>
  </r>
  <r>
    <x v="0"/>
    <s v="MM-20240624-7/HĐTG/VPB-VPBSMBCFC"/>
    <x v="342"/>
    <x v="156"/>
    <n v="500000000000"/>
    <n v="58"/>
    <n v="5.5500000000000001E-2"/>
    <s v="NGAN HANG TMCP VIET NAM THINH VUONG"/>
    <s v="FE CREDIT"/>
    <s v="FE CREDIT - MMFI"/>
    <s v="Local FI team"/>
    <m/>
    <x v="4"/>
    <x v="1"/>
  </r>
  <r>
    <x v="3"/>
    <s v="VPBFC/CCTG-17121/2024"/>
    <x v="335"/>
    <x v="235"/>
    <n v="4850000000"/>
    <n v="183"/>
    <n v="5.8999999999999997E-2"/>
    <s v="CONG TY TNHH THEP CUONG PHAT DST"/>
    <s v="VPBANK"/>
    <s v="SME Dong Do"/>
    <s v="Partnership - VPBank"/>
    <s v="CONG TY TNHH THEP CUONG PHAT DST"/>
    <x v="7"/>
    <x v="1"/>
  </r>
  <r>
    <x v="3"/>
    <s v="VPBFC/CCTG-17115/2024"/>
    <x v="335"/>
    <x v="235"/>
    <n v="3000000000"/>
    <n v="183"/>
    <n v="5.8999999999999997E-2"/>
    <s v="CONG TY TNHH THIET BI KHOA HOC KY THUAT TRUNG HAI"/>
    <s v="VPBANK"/>
    <s v="SME Ben Thanh"/>
    <s v="Partnership - VPBank"/>
    <s v="CONG TY TNHH THIET BI KHOA HOC KY THUAT TRUNG HAI"/>
    <x v="7"/>
    <x v="1"/>
  </r>
  <r>
    <x v="3"/>
    <s v="VPBFC/CCTG-17204/2024"/>
    <x v="311"/>
    <x v="155"/>
    <n v="1200000000"/>
    <n v="31"/>
    <n v="4.3999999999999997E-2"/>
    <s v="CONG TY CO PHAN CHE TAO BOM HAI DUONG"/>
    <s v="VPBANK"/>
    <s v="SME Hoi so"/>
    <s v="Partnership - VPBank"/>
    <s v="CONG TY CO PHAN CHE TAO BOM HAI DUONG"/>
    <x v="4"/>
    <x v="1"/>
  </r>
  <r>
    <x v="0"/>
    <s v="MM-20240613-1/HĐTG/VPB-VPBSMBCFC"/>
    <x v="337"/>
    <x v="150"/>
    <n v="500000000000"/>
    <n v="90"/>
    <n v="5.5500000000000001E-2"/>
    <s v="NGAN HANG TMCP VIET NAM THINH VUONG"/>
    <s v="FE CREDIT"/>
    <s v="FE CREDIT - MMFI"/>
    <s v="Local FI team"/>
    <m/>
    <x v="11"/>
    <x v="1"/>
  </r>
  <r>
    <x v="0"/>
    <s v="MM-20240613-2/HĐTG/VPB-VPBSMBCFC"/>
    <x v="337"/>
    <x v="150"/>
    <n v="500000000000"/>
    <n v="90"/>
    <n v="5.5500000000000001E-2"/>
    <s v="NGAN HANG TMCP VIET NAM THINH VUONG"/>
    <s v="FE CREDIT"/>
    <s v="FE CREDIT - MMFI"/>
    <s v="Local FI team"/>
    <m/>
    <x v="11"/>
    <x v="1"/>
  </r>
  <r>
    <x v="0"/>
    <s v="MM-20240613-3/HĐTG/VPB-VPBSMBCFC"/>
    <x v="337"/>
    <x v="150"/>
    <n v="500000000000"/>
    <n v="90"/>
    <n v="5.5500000000000001E-2"/>
    <s v="NGAN HANG TMCP VIET NAM THINH VUONG"/>
    <s v="FE CREDIT"/>
    <s v="FE CREDIT - MMFI"/>
    <s v="Local FI team"/>
    <m/>
    <x v="11"/>
    <x v="1"/>
  </r>
  <r>
    <x v="0"/>
    <s v="MM-20240415-1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2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3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4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5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6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7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3"/>
    <s v="VPBFC/CCTG-17190/2024"/>
    <x v="336"/>
    <x v="129"/>
    <n v="18420000000"/>
    <n v="32"/>
    <n v="4.3999999999999997E-2"/>
    <s v="CONG TY TNHH SAN XUAT VA XUAT KHAU NONG SAN DA KAO"/>
    <s v="VPBANK"/>
    <s v="SME Ben Thanh"/>
    <s v="Partnership - VPBank"/>
    <s v="CONG TY TNHH SAN XUAT VA XUAT KHAU NONG SAN DA KAO"/>
    <x v="5"/>
    <x v="1"/>
  </r>
  <r>
    <x v="3"/>
    <s v="VPBFC/CCTG-17201/2024"/>
    <x v="336"/>
    <x v="219"/>
    <n v="2000000000"/>
    <n v="92"/>
    <n v="4.7500000000000001E-2"/>
    <s v="CONG TY CO PHAN CHE TAO BOM HAI DUONG"/>
    <s v="VPBANK"/>
    <s v="SME Hoi so"/>
    <s v="Partnership - VPBank"/>
    <s v="CONG TY CO PHAN CHE TAO BOM HAI DUONG"/>
    <x v="11"/>
    <x v="1"/>
  </r>
  <r>
    <x v="0"/>
    <s v="MM-20240613-4/HĐTG/VPB-VPBSMBCFC"/>
    <x v="337"/>
    <x v="150"/>
    <n v="500000000000"/>
    <n v="90"/>
    <n v="5.5500000000000001E-2"/>
    <s v="NGAN HANG TMCP VIET NAM THINH VUONG"/>
    <s v="FE CREDIT"/>
    <s v="FE CREDIT - MMFI"/>
    <s v="Local FI team"/>
    <m/>
    <x v="11"/>
    <x v="1"/>
  </r>
  <r>
    <x v="0"/>
    <s v="MM-20240613-5/HĐTG/VPB-VPBSMBCFC"/>
    <x v="337"/>
    <x v="185"/>
    <n v="100000000000"/>
    <n v="40"/>
    <n v="5.6500000000000002E-2"/>
    <s v="NGAN HANG TMCP VIET NAM THINH VUONG"/>
    <s v="FE CREDIT"/>
    <s v="FE CREDIT - MMFI"/>
    <s v="Local FI team"/>
    <m/>
    <x v="5"/>
    <x v="1"/>
  </r>
  <r>
    <x v="3"/>
    <s v="VPBFC/CCTG-16990/2024"/>
    <x v="332"/>
    <x v="230"/>
    <n v="1450000000"/>
    <n v="245"/>
    <n v="5.3999999999999999E-2"/>
    <s v="CONG TY CO PHAN TAP DOAN DST VIET NAM"/>
    <s v="VPBANK"/>
    <s v="SME Dong Do"/>
    <s v="Partnership - VPBank"/>
    <s v="CONG TY CO PHAN TAP DOAN DST VIET NAM"/>
    <x v="7"/>
    <x v="1"/>
  </r>
  <r>
    <x v="3"/>
    <s v="VPBFC/CCTG-17012/2024"/>
    <x v="338"/>
    <x v="234"/>
    <n v="5100000000"/>
    <n v="183"/>
    <n v="5.5399999999999998E-2"/>
    <s v="CONG TY CO PHAN KIM KHI QUOC TE VIET NHAT"/>
    <s v="VPBANK"/>
    <s v="SME Van Quan"/>
    <s v="Partnership - VPBank"/>
    <s v="CONG TY CO PHAN KIM KHI QUOC TE VIET NHAT"/>
    <x v="9"/>
    <x v="1"/>
  </r>
  <r>
    <x v="0"/>
    <s v="MM-20240627-1/HĐTG/VPB-VPBSMBCFC"/>
    <x v="336"/>
    <x v="98"/>
    <n v="500000000000"/>
    <n v="60"/>
    <n v="5.5500000000000001E-2"/>
    <s v="NGAN HANG TMCP VIET NAM THINH VUONG"/>
    <s v="FE CREDIT"/>
    <s v="FE CREDIT - MMFI"/>
    <s v="Local FI team"/>
    <m/>
    <x v="4"/>
    <x v="1"/>
  </r>
  <r>
    <x v="0"/>
    <s v="MM-20240627-2/HĐTG/VPB-VPBSMBCFC"/>
    <x v="336"/>
    <x v="98"/>
    <n v="350000000000"/>
    <n v="60"/>
    <n v="5.5500000000000001E-2"/>
    <s v="NGAN HANG TMCP VIET NAM THINH VUONG"/>
    <s v="FE CREDIT"/>
    <s v="FE CREDIT - MMFI"/>
    <s v="Local FI team"/>
    <m/>
    <x v="4"/>
    <x v="1"/>
  </r>
  <r>
    <x v="3"/>
    <s v="VPBFC/CCTG-17166/2024"/>
    <x v="337"/>
    <x v="233"/>
    <n v="291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063/2024"/>
    <x v="331"/>
    <x v="105"/>
    <n v="30680000000"/>
    <n v="33"/>
    <n v="3.7999999999999999E-2"/>
    <s v="CONG TY TNHH SAN XUAT VA XUAT KHAU NONG SAN DA KAO"/>
    <s v="VPBANK"/>
    <s v="SME Ben Thanh"/>
    <s v="Partnership - VPBank"/>
    <s v="CONG TY TNHH SAN XUAT VA XUAT KHAU NONG SAN DA KAO"/>
    <x v="10"/>
    <x v="1"/>
  </r>
  <r>
    <x v="3"/>
    <s v="VPBFC/CCTG-17013/2024"/>
    <x v="338"/>
    <x v="234"/>
    <n v="2000000000"/>
    <n v="183"/>
    <n v="5.6000000000000001E-2"/>
    <s v="QUY DAU TU TRAI PHIEU VND"/>
    <s v="FE CREDIT"/>
    <s v="FE CREDIT - MMFI"/>
    <s v="Local FI team"/>
    <s v="QUY DAU TU TRAI PHIEU VND"/>
    <x v="9"/>
    <x v="1"/>
  </r>
  <r>
    <x v="2"/>
    <s v="VPBFC/TGCKH-4335/2024"/>
    <x v="338"/>
    <x v="55"/>
    <n v="170000000000"/>
    <n v="43"/>
    <n v="3.7999999999999999E-2"/>
    <s v="CONG TY CO PHAN BAO HIEM NHAN THO PHU HUNG"/>
    <s v="FE CREDIT"/>
    <s v="FE CREDIT - MMFI"/>
    <s v="Local FI team"/>
    <s v="CONG TY CO PHAN BAO HIEM NHAN THO PHU HUNG"/>
    <x v="10"/>
    <x v="1"/>
  </r>
  <r>
    <x v="3"/>
    <s v="VPBFC/CCTG-17015/2024"/>
    <x v="338"/>
    <x v="234"/>
    <n v="6100000000"/>
    <n v="183"/>
    <n v="5.6000000000000001E-2"/>
    <s v="CONG TY TNHH THUONG MAI THEP NHAT QUANG"/>
    <s v="VPBANK"/>
    <s v="SME Thanh Do"/>
    <s v="Partnership - VPBank"/>
    <s v="CONG TY TNHH THUONG MAI THEP NHAT QUANG"/>
    <x v="9"/>
    <x v="1"/>
  </r>
  <r>
    <x v="3"/>
    <s v="VPBFC/CCTG-17192/2024"/>
    <x v="339"/>
    <x v="190"/>
    <n v="3110000000"/>
    <n v="185"/>
    <n v="6.5000000000000002E-2"/>
    <s v="CONG TY CO PHAN TAP DOAN DST VIET NAM"/>
    <s v="VPBANK"/>
    <s v="SME Dong Do"/>
    <s v="Partnership - VPBank"/>
    <s v="CONG TY CO PHAN TAP DOAN DST VIET NAM"/>
    <x v="7"/>
    <x v="1"/>
  </r>
  <r>
    <x v="3"/>
    <s v="VPBFC/CCTG-17193/2024"/>
    <x v="339"/>
    <x v="190"/>
    <n v="14470000000"/>
    <n v="185"/>
    <n v="6.5000000000000002E-2"/>
    <s v="CONG TY CO PHAN TAP DOAN DST VIET NAM"/>
    <s v="VPBANK"/>
    <s v="SME Dong Do"/>
    <s v="Partnership - VPBank"/>
    <s v="CONG TY CO PHAN TAP DOAN DST VIET NAM"/>
    <x v="7"/>
    <x v="1"/>
  </r>
  <r>
    <x v="2"/>
    <s v="VPBFC/TGCKH-4325/2024"/>
    <x v="331"/>
    <x v="105"/>
    <n v="5026789131"/>
    <n v="33"/>
    <n v="3.7999999999999999E-2"/>
    <s v="CONG TY TNHH THINH DIEN"/>
    <s v="VPBANK"/>
    <s v="SME Hoi so"/>
    <s v="Partnership - VPBank"/>
    <s v="CONG TY TNHH THINH DIEN"/>
    <x v="10"/>
    <x v="1"/>
  </r>
  <r>
    <x v="2"/>
    <s v="VPBFC/TGCKH-4326/2024"/>
    <x v="331"/>
    <x v="105"/>
    <n v="5026789131"/>
    <n v="33"/>
    <n v="3.7999999999999999E-2"/>
    <s v="CONG TY TNHH THINH DIEN"/>
    <s v="VPBANK"/>
    <s v="SME Hoi so"/>
    <s v="Partnership - VPBank"/>
    <s v="CONG TY TNHH THINH DIEN"/>
    <x v="10"/>
    <x v="1"/>
  </r>
  <r>
    <x v="2"/>
    <s v="VPBFC/TGCKH-4327/2024"/>
    <x v="331"/>
    <x v="105"/>
    <n v="5026789131"/>
    <n v="33"/>
    <n v="3.7999999999999999E-2"/>
    <s v="CONG TY TNHH THINH DIEN"/>
    <s v="VPBANK"/>
    <s v="SME Hoi so"/>
    <s v="Partnership - VPBank"/>
    <s v="CONG TY TNHH THINH DIEN"/>
    <x v="10"/>
    <x v="1"/>
  </r>
  <r>
    <x v="3"/>
    <s v="VPBFC/CCTG-17018/2024"/>
    <x v="338"/>
    <x v="234"/>
    <n v="410000000"/>
    <n v="183"/>
    <n v="5.6000000000000001E-2"/>
    <s v="CONG TY TRACH NHIEM HUU HAN TOAN THANG"/>
    <s v="VPBANK"/>
    <s v="SME Hai Duong"/>
    <s v="Partnership - VPBank"/>
    <s v="CONG TY TRACH NHIEM HUU HAN TOAN THANG"/>
    <x v="9"/>
    <x v="1"/>
  </r>
  <r>
    <x v="3"/>
    <s v="VPBFC/CCTG-16918/2024"/>
    <x v="17"/>
    <x v="152"/>
    <n v="650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6921/2024"/>
    <x v="17"/>
    <x v="152"/>
    <n v="353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991/2024"/>
    <x v="332"/>
    <x v="231"/>
    <n v="3120000000"/>
    <n v="183"/>
    <n v="5.2999999999999999E-2"/>
    <s v="CONG TY TNHH THEP CUONG PHAT DST"/>
    <s v="VPBANK"/>
    <s v="SME Dong Do"/>
    <s v="Partnership - VPBank"/>
    <s v="CONG TY TNHH THEP CUONG PHAT DST"/>
    <x v="9"/>
    <x v="1"/>
  </r>
  <r>
    <x v="3"/>
    <s v="VPBFC/CCTG-17167/2024"/>
    <x v="341"/>
    <x v="230"/>
    <n v="2910000000"/>
    <n v="185"/>
    <n v="6.2E-2"/>
    <s v="CONG TY TNHH THEP CUONG PHAT DST"/>
    <s v="VPBANK"/>
    <s v="SME Dong Do"/>
    <s v="Partnership - VPBank"/>
    <s v="CONG TY TNHH THEP CUONG PHAT DST"/>
    <x v="7"/>
    <x v="1"/>
  </r>
  <r>
    <x v="3"/>
    <s v="VPBFC/CCTG-17199/2024"/>
    <x v="336"/>
    <x v="136"/>
    <n v="6086000000"/>
    <n v="183"/>
    <n v="6.2E-2"/>
    <s v="CONG TY TRACH NHIEM HUU HAN DEHACO"/>
    <s v="VPBANK"/>
    <s v="SME Hoi so"/>
    <s v="Partnership - VPBank"/>
    <s v="CONG TY TRACH NHIEM HUU HAN DEHACO"/>
    <x v="7"/>
    <x v="1"/>
  </r>
  <r>
    <x v="3"/>
    <s v="VPBFC/CCTG-17194/2024"/>
    <x v="339"/>
    <x v="190"/>
    <n v="2000000000"/>
    <n v="185"/>
    <n v="6.5000000000000002E-2"/>
    <s v="CONG TY TNHH TDMK"/>
    <s v="VPBANK"/>
    <s v="SME Hoi so"/>
    <s v="Partnership - VPBank"/>
    <s v="CONG TY TNHH TDMK"/>
    <x v="7"/>
    <x v="1"/>
  </r>
  <r>
    <x v="3"/>
    <s v="VPBFC/CCTG-16587/2024"/>
    <x v="10"/>
    <x v="127"/>
    <n v="11204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808/2024"/>
    <x v="223"/>
    <x v="146"/>
    <n v="26128000000"/>
    <n v="182"/>
    <n v="6.3E-2"/>
    <s v="CONG TY TNHH KINH DOANH THUONG MAI LINH NHI"/>
    <s v="VPBANK"/>
    <s v="SME Hong Ha"/>
    <s v="Partnership - VPBank"/>
    <s v="CONG TY TNHH KINH DOANH THUONG MAI LINH NHI"/>
    <x v="4"/>
    <x v="1"/>
  </r>
  <r>
    <x v="3"/>
    <s v="VPBFC/CCTG-16803/2024"/>
    <x v="224"/>
    <x v="195"/>
    <n v="200000000000"/>
    <n v="274"/>
    <n v="6.5000000000000002E-2"/>
    <s v="CONG TY CO PHAN THE GIOI DI DONG"/>
    <s v="VPBANK"/>
    <s v="CIB Mien Nam"/>
    <s v="Partnership - VPBank"/>
    <s v="CONG TY CO PHAN THE GIOI DI DONG"/>
    <x v="6"/>
    <x v="1"/>
  </r>
  <r>
    <x v="3"/>
    <s v="VPBFC/CCTG-16770/2024"/>
    <x v="343"/>
    <x v="156"/>
    <n v="29800000000"/>
    <n v="182"/>
    <n v="6.5000000000000002E-2"/>
    <s v="CONG TY TNHH THUONG MAI CONG NGHE DVMA"/>
    <s v="VPBANK"/>
    <s v="SME Cau Giay"/>
    <s v="Partnership - VPBank"/>
    <s v="CONG TY TNHH THUONG MAI CONG NGHE DVMA"/>
    <x v="4"/>
    <x v="1"/>
  </r>
  <r>
    <x v="3"/>
    <s v="VPBFC/CCTG-16771/2024"/>
    <x v="343"/>
    <x v="156"/>
    <n v="26301000000"/>
    <n v="182"/>
    <n v="6.5000000000000002E-2"/>
    <s v="CONG TY TNHH THUONG MAI DAU TU KHANH VAN"/>
    <s v="VPBANK"/>
    <s v="SME Hong Ha"/>
    <s v="Partnership - VPBank"/>
    <s v="CONG TY TNHH THUONG MAI DAU TU KHANH VAN"/>
    <x v="4"/>
    <x v="1"/>
  </r>
  <r>
    <x v="3"/>
    <s v="VPBFC/CCTG-16766/2024"/>
    <x v="343"/>
    <x v="156"/>
    <n v="5000000000"/>
    <n v="182"/>
    <n v="6.5000000000000002E-2"/>
    <s v="CONG TY CO PHAN HANEL"/>
    <s v="VPBANK"/>
    <s v="SME Hoi so"/>
    <s v="Partnership - VPBank"/>
    <s v="CONG TY CO PHAN HANEL"/>
    <x v="4"/>
    <x v="1"/>
  </r>
  <r>
    <x v="3"/>
    <s v="VPBFC/CCTG-16772/2024"/>
    <x v="343"/>
    <x v="156"/>
    <n v="5166000000"/>
    <n v="182"/>
    <n v="6.5000000000000002E-2"/>
    <s v="CONG TY CO PHAN HOANG LONG HL610"/>
    <s v="VPBANK"/>
    <s v="SME Hong Ha"/>
    <s v="Partnership - VPBank"/>
    <s v="CONG TY CO PHAN HOANG LONG HL610"/>
    <x v="4"/>
    <x v="1"/>
  </r>
  <r>
    <x v="3"/>
    <s v="VPBFC/CCTG-16717/2024"/>
    <x v="344"/>
    <x v="158"/>
    <n v="40000000000"/>
    <n v="182"/>
    <n v="6.5000000000000002E-2"/>
    <s v="TONG CONG TY CO PHAN XUAT NHAP KHAU VA XAY DUNG VIET NAM"/>
    <s v="VPBANK"/>
    <s v="SME Hoi so"/>
    <s v="Partnership - VPBank"/>
    <s v="TONG CONG TY CO PHAN XUAT NHAP KHAU VA XAY DUNG VIET NAM"/>
    <x v="4"/>
    <x v="1"/>
  </r>
  <r>
    <x v="3"/>
    <s v="VPBFC/CCTG-16837/2024"/>
    <x v="345"/>
    <x v="223"/>
    <n v="26104000000"/>
    <n v="182"/>
    <n v="0.06"/>
    <s v="CONG TY TNHH KINH DOANH TONG HOP TIEN SON"/>
    <s v="VPBANK"/>
    <s v="SME Hong Ha"/>
    <s v="Partnership - VPBank"/>
    <s v="CONG TY TNHH KINH DOANH TONG HOP TIEN SON"/>
    <x v="4"/>
    <x v="1"/>
  </r>
  <r>
    <x v="3"/>
    <s v="VPBFC/CCTG-16845/2024"/>
    <x v="345"/>
    <x v="223"/>
    <n v="500000000"/>
    <n v="182"/>
    <n v="0.06"/>
    <s v="CONG TY CO PHAN DAU TU XAY LAP VINH HUNG"/>
    <s v="VPBANK"/>
    <s v="SME Hoi so"/>
    <s v="Partnership - VPBank"/>
    <s v="CONG TY CO PHAN DAU TU XAY LAP VINH HUNG"/>
    <x v="4"/>
    <x v="1"/>
  </r>
  <r>
    <x v="3"/>
    <s v="VPBFC/CCTG-16503/2024"/>
    <x v="12"/>
    <x v="175"/>
    <n v="200000000000"/>
    <n v="276"/>
    <n v="6.5000000000000002E-2"/>
    <s v="CONG TY CO PHAN THE GIOI DI DONG"/>
    <s v="VPBANK"/>
    <s v="CIB Mien Nam"/>
    <s v="Partnership - VPBank"/>
    <s v="CONG TY CO PHAN THE GIOI DI DONG"/>
    <x v="9"/>
    <x v="1"/>
  </r>
  <r>
    <x v="3"/>
    <s v="VPBFC/CCTG-16538/2024"/>
    <x v="9"/>
    <x v="129"/>
    <n v="600000000"/>
    <n v="182"/>
    <n v="6.5000000000000002E-2"/>
    <s v="CONG TY CO PHAN GOLDEN SAKURA"/>
    <s v="VPBANK"/>
    <s v="SME Hoi so"/>
    <s v="Partnership - VPBank"/>
    <s v="CONG TY CO PHAN GOLDEN SAKURA"/>
    <x v="5"/>
    <x v="1"/>
  </r>
  <r>
    <x v="0"/>
    <s v="09052024.02/HĐTG/VPBSMBCFC-SHBFC"/>
    <x v="320"/>
    <x v="89"/>
    <n v="100000000000"/>
    <n v="1"/>
    <n v="4.1000000000000002E-2"/>
    <s v="CONG TY TAI CHINH TRACH NHIEM HUU HAN NGAN HANG THUONG MAI CO PHAN SAI GON - HA NOI"/>
    <s v="FE CREDIT"/>
    <s v="FE CREDIT - MMFI"/>
    <s v="Local FI team"/>
    <m/>
    <x v="8"/>
    <x v="1"/>
  </r>
  <r>
    <x v="3"/>
    <s v="VPBFC/CCTG-16742/2024"/>
    <x v="259"/>
    <x v="97"/>
    <n v="1105000000"/>
    <n v="182"/>
    <n v="6.5000000000000002E-2"/>
    <s v="CONG TY CO PHAN DAU TU - XAY LAP VA KINH DOANH THIET BI HA NOI"/>
    <s v="VPBANK"/>
    <s v="SME Hoi so"/>
    <s v="Partnership - VPBank"/>
    <s v="CONG TY CO PHAN DAU TU - XAY LAP VA KINH DOANH THIET BI HA NOI"/>
    <x v="4"/>
    <x v="1"/>
  </r>
  <r>
    <x v="3"/>
    <s v="VPBFC/CCTG-16734/2024"/>
    <x v="259"/>
    <x v="97"/>
    <n v="2985000000"/>
    <n v="182"/>
    <n v="6.5000000000000002E-2"/>
    <s v="CONG TY CO PHAN QUOC TE TRUONG LONG PHAT"/>
    <s v="VPBANK"/>
    <s v="SME Hong Ha"/>
    <s v="Partnership - VPBank"/>
    <s v="CONG TY CO PHAN QUOC TE TRUONG LONG PHAT"/>
    <x v="4"/>
    <x v="1"/>
  </r>
  <r>
    <x v="3"/>
    <s v="VPBFC/CCTG-16794/2024"/>
    <x v="224"/>
    <x v="71"/>
    <n v="5000000000"/>
    <n v="182"/>
    <n v="6.3E-2"/>
    <s v="CONG TY TNHH MTV QUAN LY QUY ACB"/>
    <s v="FE CREDIT"/>
    <s v="FE CREDIT - MMFI"/>
    <s v="Local FI team"/>
    <s v="CONG TY TNHH MTV QUAN LY QUY ACB"/>
    <x v="4"/>
    <x v="1"/>
  </r>
  <r>
    <x v="3"/>
    <s v="VPBFC/CCTG-16786/2024"/>
    <x v="224"/>
    <x v="71"/>
    <n v="26215000000"/>
    <n v="182"/>
    <n v="6.3E-2"/>
    <s v="CONG TY TNHH PHAT TRIEN DAU TU NANG LUONG XANH"/>
    <s v="VPBANK"/>
    <s v="SME Hong Ha"/>
    <s v="Partnership - VPBank"/>
    <s v="CONG TY TNHH PHAT TRIEN DAU TU NANG LUONG XANH"/>
    <x v="4"/>
    <x v="1"/>
  </r>
  <r>
    <x v="2"/>
    <s v="VPBFC/TGCKH-4321/2024"/>
    <x v="343"/>
    <x v="119"/>
    <n v="45000000000"/>
    <n v="156"/>
    <n v="4.7500000000000001E-2"/>
    <s v="CONG TY CO PHAN BAO HIEM NHAN THO PHU HUNG"/>
    <s v="FE CREDIT"/>
    <s v="FE CREDIT - MMFI"/>
    <s v="Local FI team"/>
    <s v="CONG TY CO PHAN BAO HIEM NHAN THO PHU HUNG"/>
    <x v="5"/>
    <x v="1"/>
  </r>
  <r>
    <x v="3"/>
    <s v="VPBFC/CCTG-16512/2024"/>
    <x v="23"/>
    <x v="118"/>
    <n v="899000000"/>
    <n v="182"/>
    <n v="6.5000000000000002E-2"/>
    <s v="CONG TY CO PHAN HYUNDAI PHAM VAN DONG"/>
    <s v="VPBANK"/>
    <s v="SME Hoi so"/>
    <s v="Partnership - VPBank"/>
    <s v="CONG TY CO PHAN HYUNDAI PHAM VAN DONG"/>
    <x v="5"/>
    <x v="1"/>
  </r>
  <r>
    <x v="3"/>
    <s v="VPBFC/CCTG-16513/2024"/>
    <x v="23"/>
    <x v="118"/>
    <n v="899000000"/>
    <n v="182"/>
    <n v="6.5000000000000002E-2"/>
    <s v="CONG TY CO PHAN HYUNDAI PHAM VAN DONG"/>
    <s v="VPBANK"/>
    <s v="SME Hoi so"/>
    <s v="Partnership - VPBank"/>
    <s v="CONG TY CO PHAN HYUNDAI PHAM VAN DONG"/>
    <x v="5"/>
    <x v="1"/>
  </r>
  <r>
    <x v="3"/>
    <s v="VPBFC/CCTG-16511/2024"/>
    <x v="23"/>
    <x v="118"/>
    <n v="815000000"/>
    <n v="182"/>
    <n v="6.5000000000000002E-2"/>
    <s v="CONG TY CO PHAN HYUNDAI PHAM VAN DONG"/>
    <s v="VPBANK"/>
    <s v="SME Hoi so"/>
    <s v="Partnership - VPBank"/>
    <s v="CONG TY CO PHAN HYUNDAI PHAM VAN DONG"/>
    <x v="5"/>
    <x v="1"/>
  </r>
  <r>
    <x v="3"/>
    <s v="VPBFC/CCTG-16830/2024"/>
    <x v="345"/>
    <x v="223"/>
    <n v="2800000000"/>
    <n v="182"/>
    <n v="0.06"/>
    <s v="CONG TY CO PHAN TRUYEN THONG VA CONG NGHE BLUELINK"/>
    <s v="VPBANK"/>
    <s v="SME Hong Ha"/>
    <s v="Partnership - VPBank"/>
    <s v="CONG TY CO PHAN TRUYEN THONG VA CONG NGHE BLUELINK"/>
    <x v="4"/>
    <x v="1"/>
  </r>
  <r>
    <x v="3"/>
    <s v="VPBFC/CCTG-16476/2024"/>
    <x v="346"/>
    <x v="41"/>
    <n v="500000000000"/>
    <n v="182"/>
    <n v="6.5000000000000002E-2"/>
    <s v="NGAN HANG TMCP TIEN PHONG"/>
    <s v="FE CREDIT"/>
    <s v="FE CREDIT - MMFI"/>
    <s v="Local FI team"/>
    <s v="NGAN HANG TMCP TIEN PHONG"/>
    <x v="5"/>
    <x v="1"/>
  </r>
  <r>
    <x v="3"/>
    <s v="VPBFC/CCTG-16640/2024"/>
    <x v="258"/>
    <x v="182"/>
    <n v="8000000000"/>
    <n v="182"/>
    <n v="6.5000000000000002E-2"/>
    <s v="QUY DAU TU TRAI PHIEU VND"/>
    <s v="FE CREDIT"/>
    <s v="FE CREDIT - MMFI"/>
    <s v="Local FI team"/>
    <s v="QUY DAU TU TRAI PHIEU VND"/>
    <x v="5"/>
    <x v="1"/>
  </r>
  <r>
    <x v="0"/>
    <s v="MM-20240401-1/HĐTG/VPB-VPBSMBCFC"/>
    <x v="347"/>
    <x v="87"/>
    <n v="500000000000"/>
    <n v="4"/>
    <n v="3.95E-2"/>
    <s v="NGAN HANG TMCP VIET NAM THINH VUONG"/>
    <s v="FE CREDIT"/>
    <s v="FE CREDIT - MMFI"/>
    <s v="Local FI team"/>
    <m/>
    <x v="2"/>
    <x v="1"/>
  </r>
  <r>
    <x v="0"/>
    <s v="MM-20240401-2/HĐTG/VPB-VPBSMBCFC"/>
    <x v="347"/>
    <x v="87"/>
    <n v="500000000000"/>
    <n v="4"/>
    <n v="3.95E-2"/>
    <s v="NGAN HANG TMCP VIET NAM THINH VUONG"/>
    <s v="FE CREDIT"/>
    <s v="FE CREDIT - MMFI"/>
    <s v="Local FI team"/>
    <m/>
    <x v="2"/>
    <x v="1"/>
  </r>
  <r>
    <x v="0"/>
    <s v="MM-20240401-3/HĐTG/VPB-VPBSMBCFC"/>
    <x v="347"/>
    <x v="87"/>
    <n v="300000000000"/>
    <n v="4"/>
    <n v="3.95E-2"/>
    <s v="NGAN HANG TMCP VIET NAM THINH VUONG"/>
    <s v="FE CREDIT"/>
    <s v="FE CREDIT - MMFI"/>
    <s v="Local FI team"/>
    <m/>
    <x v="2"/>
    <x v="1"/>
  </r>
  <r>
    <x v="3"/>
    <s v="VPBFC/CCTG-16959/2024"/>
    <x v="347"/>
    <x v="184"/>
    <n v="5400000000"/>
    <n v="183"/>
    <n v="5.3999999999999999E-2"/>
    <s v="CONG TY CO PHAN AKA VIET NAM"/>
    <s v="VPBANK"/>
    <s v="SME Cau Giay"/>
    <s v="Partnership - VPBank"/>
    <s v="CONG TY CO PHAN AKA VIET NAM"/>
    <x v="9"/>
    <x v="1"/>
  </r>
  <r>
    <x v="3"/>
    <s v="VPBFC/CCTG-16957/2024"/>
    <x v="347"/>
    <x v="184"/>
    <n v="20000000000"/>
    <n v="183"/>
    <n v="5.3999999999999999E-2"/>
    <s v="CONG TY CO PHAN AKA VIET NAM"/>
    <s v="VPBANK"/>
    <s v="SME Cau Giay"/>
    <s v="Partnership - VPBank"/>
    <s v="CONG TY CO PHAN AKA VIET NAM"/>
    <x v="9"/>
    <x v="1"/>
  </r>
  <r>
    <x v="3"/>
    <s v="VPBFC/CCTG-16958/2024"/>
    <x v="347"/>
    <x v="184"/>
    <n v="20000000000"/>
    <n v="183"/>
    <n v="5.3999999999999999E-2"/>
    <s v="CONG TY CO PHAN AKA VIET NAM"/>
    <s v="VPBANK"/>
    <s v="SME Cau Giay"/>
    <s v="Partnership - VPBank"/>
    <s v="CONG TY CO PHAN AKA VIET NAM"/>
    <x v="9"/>
    <x v="1"/>
  </r>
  <r>
    <x v="3"/>
    <s v="VPBFC/CCTG-16759/2024"/>
    <x v="343"/>
    <x v="156"/>
    <n v="353000000"/>
    <n v="182"/>
    <n v="6.5000000000000002E-2"/>
    <s v="CONG TY TRACH NHIEM HUU HAN TOAN THANG"/>
    <s v="VPBANK"/>
    <s v="SME Hai Duong"/>
    <s v="Partnership - VPBank"/>
    <s v="CONG TY TRACH NHIEM HUU HAN TOAN THANG"/>
    <x v="4"/>
    <x v="1"/>
  </r>
  <r>
    <x v="3"/>
    <s v="VPBFC/CCTG-16768/2024"/>
    <x v="343"/>
    <x v="146"/>
    <n v="14250000000"/>
    <n v="184"/>
    <n v="6.5000000000000002E-2"/>
    <s v="CONG TY TNHH DAU TU VA THUONG MAI DICH VU MINH BAO"/>
    <s v="VPBANK"/>
    <s v="SME Hong Ha"/>
    <s v="Partnership - VPBank"/>
    <s v="CONG TY TNHH DAU TU VA THUONG MAI DICH VU MINH BAO"/>
    <x v="4"/>
    <x v="1"/>
  </r>
  <r>
    <x v="3"/>
    <s v="VPBFC/CCTG-16715/2024"/>
    <x v="348"/>
    <x v="209"/>
    <n v="4950000000"/>
    <n v="244"/>
    <n v="6.5000000000000002E-2"/>
    <s v="CONG TY CO PHAN TAP DOAN DST VIET NAM"/>
    <s v="VPBANK"/>
    <s v="SME Dong Do"/>
    <s v="Partnership - VPBank"/>
    <s v="CONG TY CO PHAN TAP DOAN DST VIET NAM"/>
    <x v="9"/>
    <x v="1"/>
  </r>
  <r>
    <x v="3"/>
    <s v="VPBFC/CCTG-16713/2024"/>
    <x v="348"/>
    <x v="211"/>
    <n v="10000000000"/>
    <n v="182"/>
    <n v="6.5000000000000002E-2"/>
    <s v="CONG TY TNHH BAO HIEM NHAN THO GENERALI VIET NAM"/>
    <s v="FE CREDIT"/>
    <s v="FE CREDIT - MMFI"/>
    <s v="Local FI team"/>
    <s v="CONG TY TNHH BAO HIEM NHAN THO GENERALI VIET NAM"/>
    <x v="4"/>
    <x v="1"/>
  </r>
  <r>
    <x v="3"/>
    <s v="VPBFC/CCTG-16649/2024"/>
    <x v="258"/>
    <x v="182"/>
    <n v="62534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3"/>
    <s v="VPBFC/CCTG-16646/2024"/>
    <x v="258"/>
    <x v="182"/>
    <n v="62639000000"/>
    <n v="182"/>
    <n v="7.2999999999999995E-2"/>
    <s v="CONG TY CO PHAN DAU TU THUONG MAI DICH VU NDH"/>
    <s v="VPBANK"/>
    <s v="CMB MIEN BAC"/>
    <s v="Partnership - VPBank"/>
    <s v="CONG TY CO PHAN DAU TU THUONG MAI DICH VU NDH"/>
    <x v="5"/>
    <x v="1"/>
  </r>
  <r>
    <x v="3"/>
    <s v="VPBFC/CCTG-16558/2024"/>
    <x v="25"/>
    <x v="192"/>
    <n v="200000000000"/>
    <n v="274"/>
    <n v="6.6000000000000003E-2"/>
    <s v="CONG TY CO PHAN THE GIOI DI DONG"/>
    <s v="VPBANK"/>
    <s v="CIB Mien Nam"/>
    <s v="Partnership - VPBank"/>
    <s v="CONG TY CO PHAN THE GIOI DI DONG"/>
    <x v="9"/>
    <x v="1"/>
  </r>
  <r>
    <x v="3"/>
    <s v="VPBFC/CCTG-16798/2024"/>
    <x v="224"/>
    <x v="71"/>
    <n v="9036000000"/>
    <n v="182"/>
    <n v="6.3E-2"/>
    <s v="CONG TY CO PHAN DICH VU TRUC TUYEN OC TA"/>
    <s v="VPBANK"/>
    <s v="SME Hong Ha"/>
    <s v="Partnership - VPBank"/>
    <s v="CONG TY CO PHAN DICH VU TRUC TUYEN OC TA"/>
    <x v="4"/>
    <x v="1"/>
  </r>
  <r>
    <x v="3"/>
    <s v="VPBFC/CCTG-16655/2024"/>
    <x v="349"/>
    <x v="154"/>
    <n v="4180000000"/>
    <n v="182"/>
    <n v="6.5000000000000002E-2"/>
    <s v="CONG TY TRACH NHIEM HUU HAN DEHACO"/>
    <s v="VPBANK"/>
    <s v="SME Hoi so"/>
    <s v="Partnership - VPBank"/>
    <s v="CONG TY TRACH NHIEM HUU HAN DEHACO"/>
    <x v="5"/>
    <x v="1"/>
  </r>
  <r>
    <x v="3"/>
    <s v="VPBFC/CCTG-16666/2024"/>
    <x v="349"/>
    <x v="154"/>
    <n v="15000000000"/>
    <n v="182"/>
    <n v="6.5000000000000002E-2"/>
    <s v="CONG TY CO PHAN CHE TAO DIEN CO HA NOI"/>
    <s v="VPBANK"/>
    <s v="SME Hoi so"/>
    <s v="Partnership - VPBank"/>
    <s v="CONG TY CO PHAN CHE TAO DIEN CO HA NOI"/>
    <x v="5"/>
    <x v="1"/>
  </r>
  <r>
    <x v="3"/>
    <s v="VPBFC/CCTG-16654/2024"/>
    <x v="349"/>
    <x v="154"/>
    <n v="15000000000"/>
    <n v="182"/>
    <n v="6.5000000000000002E-2"/>
    <s v="CONG TY CO PHAN CHE TAO DIEN CO HA NOI"/>
    <s v="VPBANK"/>
    <s v="SME Hoi so"/>
    <s v="Partnership - VPBank"/>
    <s v="CONG TY CO PHAN CHE TAO DIEN CO HA NOI"/>
    <x v="5"/>
    <x v="1"/>
  </r>
  <r>
    <x v="3"/>
    <s v="VPBFC/CCTG-16490/2024"/>
    <x v="350"/>
    <x v="126"/>
    <n v="21180000000"/>
    <n v="182"/>
    <n v="6.5000000000000002E-2"/>
    <s v="CONG TY TNHH THUONG MAI DAU TU KHANH VAN"/>
    <s v="VPBANK"/>
    <s v="SME Hong Ha"/>
    <s v="Partnership - VPBank"/>
    <s v="CONG TY TNHH THUONG MAI DAU TU KHANH VAN"/>
    <x v="5"/>
    <x v="1"/>
  </r>
  <r>
    <x v="3"/>
    <s v="VPBFC/CCTG-16805/2024"/>
    <x v="224"/>
    <x v="71"/>
    <n v="5910000000"/>
    <n v="182"/>
    <n v="6.3E-2"/>
    <s v="CONG TY TNHH THEP CUONG PHAT DST"/>
    <s v="VPBANK"/>
    <s v="SME Dong Do"/>
    <s v="Partnership - VPBank"/>
    <s v="CONG TY TNHH THEP CUONG PHAT DST"/>
    <x v="4"/>
    <x v="1"/>
  </r>
  <r>
    <x v="3"/>
    <s v="VPBFC/CCTG-16776/2024"/>
    <x v="343"/>
    <x v="156"/>
    <n v="53547000000"/>
    <n v="182"/>
    <n v="6.5000000000000002E-2"/>
    <s v="CONG TY CO PHAN THUONG MAI BACH HOA XANH"/>
    <s v="VPBANK"/>
    <s v="CIB Mien Nam"/>
    <s v="Partnership - VPBank"/>
    <s v="CONG TY CO PHAN THUONG MAI BACH HOA XANH"/>
    <x v="4"/>
    <x v="1"/>
  </r>
  <r>
    <x v="3"/>
    <s v="VPBFC/CCTG-16514/2024"/>
    <x v="23"/>
    <x v="118"/>
    <n v="20897000000"/>
    <n v="182"/>
    <n v="6.5000000000000002E-2"/>
    <s v="CONG TY TNHH KINH DOANH TONG HOP MINH HUNG HA NOI"/>
    <s v="VPBANK"/>
    <s v="SME Hong Ha"/>
    <s v="Partnership - VPBank"/>
    <s v="CONG TY TNHH KINH DOANH TONG HOP MINH HUNG HA NOI"/>
    <x v="5"/>
    <x v="1"/>
  </r>
  <r>
    <x v="3"/>
    <s v="VPBFC/CCTG-16502/2024"/>
    <x v="12"/>
    <x v="125"/>
    <n v="20991000000"/>
    <n v="182"/>
    <n v="6.5000000000000002E-2"/>
    <s v="CONG TY TNHH KINH DOANH THUONG MAI LINH NHI"/>
    <s v="VPBANK"/>
    <s v="SME Hong Ha"/>
    <s v="Partnership - VPBank"/>
    <s v="CONG TY TNHH KINH DOANH THUONG MAI LINH NHI"/>
    <x v="5"/>
    <x v="1"/>
  </r>
  <r>
    <x v="3"/>
    <s v="VPBFC/CCTG-16489/2024"/>
    <x v="350"/>
    <x v="126"/>
    <n v="3830000000"/>
    <n v="182"/>
    <n v="6.3E-2"/>
    <s v="CONG TY CO PHAN TAP DOAN DST VIET NAM"/>
    <s v="VPBANK"/>
    <s v="SME Dong Do"/>
    <s v="Partnership - VPBank"/>
    <s v="CONG TY CO PHAN TAP DOAN DST VIET NAM"/>
    <x v="5"/>
    <x v="1"/>
  </r>
  <r>
    <x v="3"/>
    <s v="VPBFC/CCTG-16506/2024"/>
    <x v="12"/>
    <x v="125"/>
    <n v="6330000000"/>
    <n v="182"/>
    <n v="6.3E-2"/>
    <s v="CONG TY TNHH THEP CUONG PHAT DST"/>
    <s v="VPBANK"/>
    <s v="SME Dong Do"/>
    <s v="Partnership - VPBank"/>
    <s v="CONG TY TNHH THEP CUONG PHAT DST"/>
    <x v="5"/>
    <x v="1"/>
  </r>
  <r>
    <x v="3"/>
    <s v="VPBFC/CCTG-16507/2024"/>
    <x v="12"/>
    <x v="125"/>
    <n v="3330000000"/>
    <n v="182"/>
    <n v="6.3E-2"/>
    <s v="CONG TY TNHH THEP CUONG PHAT DST"/>
    <s v="VPBANK"/>
    <s v="SME Dong Do"/>
    <s v="Partnership - VPBank"/>
    <s v="CONG TY TNHH THEP CUONG PHAT DST"/>
    <x v="5"/>
    <x v="1"/>
  </r>
  <r>
    <x v="3"/>
    <s v="VPBFC/CCTG-16505/2024"/>
    <x v="12"/>
    <x v="175"/>
    <n v="3405000000"/>
    <n v="276"/>
    <n v="6.3E-2"/>
    <s v="CONG TY TNHH THEP CUONG PHAT DST"/>
    <s v="VPBANK"/>
    <s v="SME Dong Do"/>
    <s v="Partnership - VPBank"/>
    <s v="CONG TY TNHH THEP CUONG PHAT DST"/>
    <x v="9"/>
    <x v="1"/>
  </r>
  <r>
    <x v="3"/>
    <s v="VPBFC/CCTG-16536/2024"/>
    <x v="25"/>
    <x v="72"/>
    <n v="300000000"/>
    <n v="182"/>
    <n v="6.5000000000000002E-2"/>
    <s v="CONG TY TNHH GIAI PHAP NGUON NHAN LUC GOLDEN STARS"/>
    <s v="VPBANK"/>
    <s v="SME Hoi so"/>
    <s v="Partnership - VPBank"/>
    <s v="CONG TY TNHH GIAI PHAP NGUON NHAN LUC GOLDEN STARS"/>
    <x v="5"/>
    <x v="1"/>
  </r>
  <r>
    <x v="3"/>
    <s v="VPBFC/CCTG-16537/2024"/>
    <x v="25"/>
    <x v="72"/>
    <n v="6500000000"/>
    <n v="182"/>
    <n v="6.5000000000000002E-2"/>
    <s v="CONG TY TNHH GOLDEN GATE FRANCHISE"/>
    <s v="VPBANK"/>
    <s v="CIB Mien Bac"/>
    <s v="Partnership - VPBank"/>
    <s v="CONG TY TNHH GOLDEN GATE FRANCHISE"/>
    <x v="5"/>
    <x v="1"/>
  </r>
  <r>
    <x v="3"/>
    <s v="VPBFC/CCTG-16796/2024"/>
    <x v="224"/>
    <x v="71"/>
    <n v="1000000000"/>
    <n v="182"/>
    <n v="6.3E-2"/>
    <s v="CONG TY TNHH THEP CUONG PHAT DST"/>
    <s v="VPBANK"/>
    <s v="SME Dong Do"/>
    <s v="Partnership - VPBank"/>
    <s v="CONG TY TNHH THEP CUONG PHAT DST"/>
    <x v="4"/>
    <x v="1"/>
  </r>
  <r>
    <x v="3"/>
    <s v="VPBFC/CCTG-16765/2024"/>
    <x v="343"/>
    <x v="156"/>
    <n v="7287000000"/>
    <n v="182"/>
    <n v="6.5000000000000002E-2"/>
    <s v="CONG TY CO PHAN DICH VU TRUC TUYEN OC TA"/>
    <s v="VPBANK"/>
    <s v="SME Hong Ha"/>
    <s v="Partnership - VPBank"/>
    <s v="CONG TY CO PHAN DICH VU TRUC TUYEN OC TA"/>
    <x v="4"/>
    <x v="1"/>
  </r>
  <r>
    <x v="3"/>
    <s v="VPBFC/CCTG-16718/2024"/>
    <x v="344"/>
    <x v="158"/>
    <n v="500000000"/>
    <n v="182"/>
    <n v="6.5000000000000002E-2"/>
    <s v="CONG TY TNHH GENCASA HA NOI"/>
    <s v="VPBANK"/>
    <s v="SME Hoi so"/>
    <s v="Partnership - VPBank"/>
    <s v="CONG TY TNHH GENCASA HA NOI"/>
    <x v="4"/>
    <x v="1"/>
  </r>
  <r>
    <x v="0"/>
    <s v="MM-20240425-1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2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3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4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5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6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7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8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3"/>
    <s v="VPBFC/CCTG-16783/2024"/>
    <x v="343"/>
    <x v="224"/>
    <n v="2120000000"/>
    <n v="212"/>
    <n v="6.5000000000000002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781/2024"/>
    <x v="343"/>
    <x v="61"/>
    <n v="3500000000"/>
    <n v="222"/>
    <n v="6.5000000000000002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840/2024"/>
    <x v="345"/>
    <x v="223"/>
    <n v="19900000000"/>
    <n v="182"/>
    <n v="0.06"/>
    <s v="CONG TY TNHH DAU TU THUONG MAI VA DICH VU TRAN LE"/>
    <s v="VPBANK"/>
    <s v="SME Hoi so"/>
    <s v="Partnership - VPBank"/>
    <s v="CONG TY TNHH DAU TU THUONG MAI VA DICH VU TRAN LE"/>
    <x v="4"/>
    <x v="1"/>
  </r>
  <r>
    <x v="3"/>
    <s v="VPBFC/CCTG-16841/2024"/>
    <x v="345"/>
    <x v="223"/>
    <n v="29800000000"/>
    <n v="182"/>
    <n v="0.06"/>
    <s v="CONG TY TNHH DAU TU THUONG MAI VA DICH VU TU QUYEN"/>
    <s v="VPBANK"/>
    <s v="SME Hoi so"/>
    <s v="Partnership - VPBank"/>
    <s v="CONG TY TNHH DAU TU THUONG MAI VA DICH VU TU QUYEN"/>
    <x v="4"/>
    <x v="1"/>
  </r>
  <r>
    <x v="3"/>
    <s v="VPBFC/CCTG-16844/2024"/>
    <x v="345"/>
    <x v="223"/>
    <n v="29850000000"/>
    <n v="182"/>
    <n v="0.06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562/2024"/>
    <x v="25"/>
    <x v="72"/>
    <n v="18586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628/2024"/>
    <x v="9"/>
    <x v="129"/>
    <n v="59429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636/2024"/>
    <x v="258"/>
    <x v="182"/>
    <n v="5128000000"/>
    <n v="182"/>
    <n v="6.5000000000000002E-2"/>
    <s v="CONG TY CO PHAN THUONG MAI TSI VIET NAM"/>
    <s v="VPBANK"/>
    <s v="SME Hong Ha"/>
    <s v="Partnership - VPBank"/>
    <s v="CONG TY CO PHAN THUONG MAI TSI VIET NAM"/>
    <x v="5"/>
    <x v="1"/>
  </r>
  <r>
    <x v="0"/>
    <s v="MM-20240425-9/HĐTG/VPB-VPBSMBCFC"/>
    <x v="338"/>
    <x v="75"/>
    <n v="400000000000"/>
    <n v="13"/>
    <n v="5.1499999999999997E-2"/>
    <s v="NGAN HANG TMCP VIET NAM THINH VUONG"/>
    <s v="FE CREDIT"/>
    <s v="FE CREDIT - MMFI"/>
    <s v="Local FI team"/>
    <m/>
    <x v="8"/>
    <x v="1"/>
  </r>
  <r>
    <x v="3"/>
    <s v="VPBFC/CCTG-16767/2024"/>
    <x v="343"/>
    <x v="156"/>
    <n v="5000000000"/>
    <n v="182"/>
    <n v="6.5000000000000002E-2"/>
    <s v="CONG TY CO PHAN HANEL"/>
    <s v="VPBANK"/>
    <s v="SME Hoi so"/>
    <s v="Partnership - VPBank"/>
    <s v="CONG TY CO PHAN HANEL"/>
    <x v="4"/>
    <x v="1"/>
  </r>
  <r>
    <x v="3"/>
    <s v="VPBFC/CCTG-16728/2024"/>
    <x v="344"/>
    <x v="158"/>
    <n v="28800000000"/>
    <n v="182"/>
    <n v="6.5000000000000002E-2"/>
    <s v="CONG TY CO PHAN DVD HOLDING"/>
    <s v="VPBANK"/>
    <s v="SME Cau Giay"/>
    <s v="Partnership - VPBank"/>
    <s v="CONG TY CO PHAN DVD HOLDING"/>
    <x v="4"/>
    <x v="1"/>
  </r>
  <r>
    <x v="3"/>
    <s v="VPBFC/CCTG-16653/2024"/>
    <x v="349"/>
    <x v="154"/>
    <n v="827000000"/>
    <n v="182"/>
    <n v="6.5000000000000002E-2"/>
    <s v="CONG TY CO PHAN SAN XUAT KINH DOANH HANG XUAT KHAU TAN BINH"/>
    <s v="VPBANK"/>
    <s v="SME Ben Thanh"/>
    <s v="Partnership - VPBank"/>
    <s v="CONG TY CO PHAN SAN XUAT KINH DOANH HANG XUAT KHAU TAN BINH"/>
    <x v="5"/>
    <x v="1"/>
  </r>
  <r>
    <x v="3"/>
    <s v="VPBFC/CCTG-16568/2024"/>
    <x v="25"/>
    <x v="72"/>
    <n v="10000000000"/>
    <n v="182"/>
    <n v="6.5000000000000002E-2"/>
    <s v="CONG TY CO PHAN CHE TAO BOM HAI DUONG"/>
    <s v="VPBANK"/>
    <s v="SME Hoi so"/>
    <s v="Partnership - VPBank"/>
    <s v="CONG TY CO PHAN CHE TAO BOM HAI DUONG"/>
    <x v="5"/>
    <x v="1"/>
  </r>
  <r>
    <x v="3"/>
    <s v="VPBFC/CCTG-16586/2024"/>
    <x v="10"/>
    <x v="127"/>
    <n v="9990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720/2024"/>
    <x v="344"/>
    <x v="158"/>
    <n v="3000000000"/>
    <n v="182"/>
    <n v="6.5000000000000002E-2"/>
    <s v="CONG TY TNHH TAN PHONG -  LAI YEN"/>
    <s v="VPBANK"/>
    <s v="SME Hoi so"/>
    <s v="Partnership - VPBank"/>
    <s v="CONG TY TNHH TAN PHONG -  LAI YEN"/>
    <x v="4"/>
    <x v="1"/>
  </r>
  <r>
    <x v="3"/>
    <s v="VPBFC/CCTG-16650/2024"/>
    <x v="258"/>
    <x v="182"/>
    <n v="12593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648/2024"/>
    <x v="258"/>
    <x v="182"/>
    <n v="62523000000"/>
    <n v="182"/>
    <n v="7.2999999999999995E-2"/>
    <s v="CONG TY CO PHAN DAU TU THUONG MAI DICH VU VTH VIET NAM"/>
    <s v="VPBANK"/>
    <s v="CMB MIEN BAC"/>
    <s v="Partnership - VPBank"/>
    <s v="CONG TY CO PHAN DAU TU THUONG MAI DICH VU VTH VIET NAM"/>
    <x v="5"/>
    <x v="1"/>
  </r>
  <r>
    <x v="3"/>
    <s v="VPBFC/CCTG-16567/2024"/>
    <x v="25"/>
    <x v="72"/>
    <n v="10000000000"/>
    <n v="182"/>
    <n v="6.5000000000000002E-2"/>
    <s v="CONG TY CO PHAN CHE TAO BOM HAI DUONG"/>
    <s v="VPBANK"/>
    <s v="SME Hoi so"/>
    <s v="Partnership - VPBank"/>
    <s v="CONG TY CO PHAN CHE TAO BOM HAI DUONG"/>
    <x v="5"/>
    <x v="1"/>
  </r>
  <r>
    <x v="3"/>
    <s v="VPBFC/CCTG-16569/2024"/>
    <x v="25"/>
    <x v="72"/>
    <n v="12000000000"/>
    <n v="182"/>
    <n v="6.5000000000000002E-2"/>
    <s v="CONG TY CO PHAN CHE TAO DIEN CO HA NOI"/>
    <s v="VPBANK"/>
    <s v="SME Hoi so"/>
    <s v="Partnership - VPBank"/>
    <s v="CONG TY CO PHAN CHE TAO DIEN CO HA NOI"/>
    <x v="5"/>
    <x v="1"/>
  </r>
  <r>
    <x v="3"/>
    <s v="VPBFC/CCTG-16633/2024"/>
    <x v="9"/>
    <x v="129"/>
    <n v="59288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585/2024"/>
    <x v="10"/>
    <x v="127"/>
    <n v="4915000000"/>
    <n v="182"/>
    <n v="6.5000000000000002E-2"/>
    <s v="CONG TY TNHH THUONG MAI QUOC TE HOA THINH"/>
    <s v="VPBANK"/>
    <s v="SME Hong Ha"/>
    <s v="Partnership - VPBank"/>
    <s v="CONG TY TNHH THUONG MAI QUOC TE HOA THINH"/>
    <x v="5"/>
    <x v="1"/>
  </r>
  <r>
    <x v="3"/>
    <s v="VPBFC/CCTG-16799/2024"/>
    <x v="224"/>
    <x v="71"/>
    <n v="2472000000"/>
    <n v="182"/>
    <n v="6.3E-2"/>
    <s v="CONG TY TNHH KINH DOANH TONG HOP MINH HUNG HA NOI"/>
    <s v="VPBANK"/>
    <s v="SME Hong Ha"/>
    <s v="Partnership - VPBank"/>
    <s v="CONG TY TNHH KINH DOANH TONG HOP MINH HUNG HA NOI"/>
    <x v="4"/>
    <x v="1"/>
  </r>
  <r>
    <x v="2"/>
    <s v="VPBFC/TGCKH-4318/2024"/>
    <x v="343"/>
    <x v="48"/>
    <n v="30000000000"/>
    <n v="64"/>
    <n v="0.04"/>
    <s v="CONG TY CO PHAN BAO HIEM NHAN THO PHU HUNG"/>
    <s v="FE CREDIT"/>
    <s v="FE CREDIT - MMFI"/>
    <s v="Local FI team"/>
    <s v="CONG TY CO PHAN BAO HIEM NHAN THO PHU HUNG"/>
    <x v="2"/>
    <x v="1"/>
  </r>
  <r>
    <x v="2"/>
    <s v="VPBFC/TGCKH-4319/2024"/>
    <x v="343"/>
    <x v="164"/>
    <n v="42000000000"/>
    <n v="97"/>
    <n v="4.7500000000000001E-2"/>
    <s v="CONG TY CO PHAN BAO HIEM NHAN THO PHU HUNG"/>
    <s v="FE CREDIT"/>
    <s v="FE CREDIT - MMFI"/>
    <s v="Local FI team"/>
    <s v="CONG TY CO PHAN BAO HIEM NHAN THO PHU HUNG"/>
    <x v="8"/>
    <x v="1"/>
  </r>
  <r>
    <x v="2"/>
    <s v="VPBFC/TGCKH-4317/2024"/>
    <x v="343"/>
    <x v="156"/>
    <n v="1500000000"/>
    <n v="182"/>
    <n v="6.5000000000000002E-2"/>
    <s v="CONG TY CO PHAN DAU TU - XAY LAP VA KINH DOANH THIET BI HA NOI"/>
    <s v="VPBANK"/>
    <s v="SME Hoi so"/>
    <s v="Partnership - VPBank"/>
    <s v="CONG TY CO PHAN DAU TU - XAY LAP VA KINH DOANH THIET BI HA NOI"/>
    <x v="4"/>
    <x v="1"/>
  </r>
  <r>
    <x v="3"/>
    <s v="VPBFC/CCTG-16778/2024"/>
    <x v="343"/>
    <x v="156"/>
    <n v="100000000000"/>
    <n v="182"/>
    <n v="6.5000000000000002E-2"/>
    <s v="CONG TY CO PHAN QUAN LY QUY THIEN VIET"/>
    <s v="FE CREDIT"/>
    <s v="FE CREDIT - MMFI"/>
    <s v="Local FI team"/>
    <s v="CONG TY CO PHAN QUAN LY QUY THIEN VIET"/>
    <x v="4"/>
    <x v="1"/>
  </r>
  <r>
    <x v="3"/>
    <s v="VPBFC/CCTG-16769/2024"/>
    <x v="343"/>
    <x v="156"/>
    <n v="5965000000"/>
    <n v="182"/>
    <n v="6.5000000000000002E-2"/>
    <s v="CONG TY CO PHAN QUOC TE TRUONG LONG PHAT"/>
    <s v="VPBANK"/>
    <s v="SME Hong Ha"/>
    <s v="Partnership - VPBank"/>
    <s v="CONG TY CO PHAN QUOC TE TRUONG LONG PHAT"/>
    <x v="4"/>
    <x v="1"/>
  </r>
  <r>
    <x v="3"/>
    <s v="VPBFC/CCTG-16701/2024"/>
    <x v="348"/>
    <x v="211"/>
    <n v="8624000000"/>
    <n v="182"/>
    <n v="6.5000000000000002E-2"/>
    <s v="CONG TY CO PHAN XAY DUNG HA TANG DO THI PHUONG DONG"/>
    <s v="VPBANK"/>
    <s v="CMB MIEN BAC"/>
    <s v="Partnership - VPBank"/>
    <s v="CONG TY CO PHAN XAY DUNG HA TANG DO THI PHUONG DONG"/>
    <x v="4"/>
    <x v="1"/>
  </r>
  <r>
    <x v="3"/>
    <s v="VPBFC/CCTG-16509/2024"/>
    <x v="23"/>
    <x v="118"/>
    <n v="5000000000"/>
    <n v="182"/>
    <n v="6.5000000000000002E-2"/>
    <s v="CONG TY CO PHAN HANEL"/>
    <s v="VPBANK"/>
    <s v="SME Hoi so"/>
    <s v="Partnership - VPBank"/>
    <s v="CONG TY CO PHAN HANEL"/>
    <x v="5"/>
    <x v="1"/>
  </r>
  <r>
    <x v="3"/>
    <s v="VPBFC/CCTG-16475/2024"/>
    <x v="346"/>
    <x v="41"/>
    <n v="60000000000"/>
    <n v="182"/>
    <n v="6.3E-2"/>
    <s v="QUY DAU TU TRAI PHIEU GIA TANG THU NHAP CO DINH DC"/>
    <s v="FE CREDIT"/>
    <s v="FE CREDIT - MMFI"/>
    <s v="Local FI team"/>
    <s v="QUY DAU TU TRAI PHIEU GIA TANG THU NHAP CO DINH DC"/>
    <x v="5"/>
    <x v="1"/>
  </r>
  <r>
    <x v="3"/>
    <s v="VPBFC/CCTG-16501/2024"/>
    <x v="12"/>
    <x v="125"/>
    <n v="20000000000"/>
    <n v="182"/>
    <n v="6.5000000000000002E-2"/>
    <s v="TONG CONG TY CO PHAN XUAT NHAP KHAU VA XAY DUNG VIET NAM"/>
    <s v="VPBANK"/>
    <s v="SME Hoi so"/>
    <s v="Partnership - VPBank"/>
    <s v="TONG CONG TY CO PHAN XUAT NHAP KHAU VA XAY DUNG VIET NAM"/>
    <x v="5"/>
    <x v="1"/>
  </r>
  <r>
    <x v="3"/>
    <s v="VPBFC/CCTG-16564/2024"/>
    <x v="25"/>
    <x v="72"/>
    <n v="47986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639/2024"/>
    <x v="258"/>
    <x v="236"/>
    <n v="200000000000"/>
    <n v="274"/>
    <n v="6.8000000000000005E-2"/>
    <s v="CONG TY CO PHAN THE GIOI DI DONG"/>
    <s v="VPBANK"/>
    <s v="CIB Mien Nam"/>
    <s v="Partnership - VPBank"/>
    <s v="CONG TY CO PHAN THE GIOI DI DONG"/>
    <x v="9"/>
    <x v="1"/>
  </r>
  <r>
    <x v="3"/>
    <s v="VPBFC/CCTG-16793/2024"/>
    <x v="224"/>
    <x v="195"/>
    <n v="4000000000"/>
    <n v="274"/>
    <n v="6.5000000000000002E-2"/>
    <s v="QUY DAU TU TRAI PHIEU LINH HOAT VND"/>
    <s v="FE CREDIT"/>
    <s v="FE CREDIT - MMFI"/>
    <s v="Local FI team"/>
    <s v="QUY DAU TU TRAI PHIEU LINH HOAT VND"/>
    <x v="6"/>
    <x v="1"/>
  </r>
  <r>
    <x v="3"/>
    <s v="VPBFC/CCTG-16792/2024"/>
    <x v="343"/>
    <x v="156"/>
    <n v="4000000000"/>
    <n v="182"/>
    <n v="6.5000000000000002E-2"/>
    <s v="CONG TY TNHH KINH DOANH TONG HOP MINH HUNG HA NOI"/>
    <s v="VPBANK"/>
    <s v="SME Hong Ha"/>
    <s v="Partnership - VPBank"/>
    <s v="CONG TY TNHH KINH DOANH TONG HOP MINH HUNG HA NOI"/>
    <x v="4"/>
    <x v="1"/>
  </r>
  <r>
    <x v="2"/>
    <s v="VPBFC/TGCKH-4320/2024"/>
    <x v="343"/>
    <x v="137"/>
    <n v="45000000000"/>
    <n v="125"/>
    <n v="4.7500000000000001E-2"/>
    <s v="CONG TY CO PHAN BAO HIEM NHAN THO PHU HUNG"/>
    <s v="FE CREDIT"/>
    <s v="FE CREDIT - MMFI"/>
    <s v="Local FI team"/>
    <s v="CONG TY CO PHAN BAO HIEM NHAN THO PHU HUNG"/>
    <x v="10"/>
    <x v="1"/>
  </r>
  <r>
    <x v="3"/>
    <s v="VPBFC/CCTG-16764/2024"/>
    <x v="343"/>
    <x v="156"/>
    <n v="15900000000"/>
    <n v="182"/>
    <n v="6.5000000000000002E-2"/>
    <s v="CONG TY TNHH DAU TU VA THUONG MAI KY THUAT MILAN"/>
    <s v="VPBANK"/>
    <s v="SME Hong Ha"/>
    <s v="Partnership - VPBank"/>
    <s v="CONG TY TNHH DAU TU VA THUONG MAI KY THUAT MILAN"/>
    <x v="4"/>
    <x v="1"/>
  </r>
  <r>
    <x v="3"/>
    <s v="VPBFC/CCTG-16719/2024"/>
    <x v="344"/>
    <x v="158"/>
    <n v="4000000000"/>
    <n v="182"/>
    <n v="6.5000000000000002E-2"/>
    <s v="CONG TY CO PHAN ANZA"/>
    <s v="VPBANK"/>
    <s v="SME Hoi so"/>
    <s v="Partnership - VPBank"/>
    <s v="CONG TY CO PHAN ANZA"/>
    <x v="4"/>
    <x v="1"/>
  </r>
  <r>
    <x v="3"/>
    <s v="VPBFC/CCTG-16721/2024"/>
    <x v="348"/>
    <x v="211"/>
    <n v="5000000000"/>
    <n v="182"/>
    <n v="6.5000000000000002E-2"/>
    <s v="CONG TY CO PHAN HANEL"/>
    <s v="VPBANK"/>
    <s v="SME Hoi so"/>
    <s v="Partnership - VPBank"/>
    <s v="CONG TY CO PHAN HANEL"/>
    <x v="4"/>
    <x v="1"/>
  </r>
  <r>
    <x v="3"/>
    <s v="VPBFC/CCTG-16722/2024"/>
    <x v="348"/>
    <x v="211"/>
    <n v="5000000000"/>
    <n v="182"/>
    <n v="6.5000000000000002E-2"/>
    <s v="CONG TY CO PHAN HANEL"/>
    <s v="VPBANK"/>
    <s v="SME Hoi so"/>
    <s v="Partnership - VPBank"/>
    <s v="CONG TY CO PHAN HANEL"/>
    <x v="4"/>
    <x v="1"/>
  </r>
  <r>
    <x v="3"/>
    <s v="VPBFC/CCTG-16665/2024"/>
    <x v="349"/>
    <x v="154"/>
    <n v="7533000000"/>
    <n v="182"/>
    <n v="7.2999999999999995E-2"/>
    <s v="CONG TY CO PHAN XAY DUNG HA TANG DO THI PHUONG DONG"/>
    <s v="VPBANK"/>
    <s v="CMB MIEN BAC"/>
    <s v="Partnership - VPBank"/>
    <s v="CONG TY CO PHAN XAY DUNG HA TANG DO THI PHUONG DONG"/>
    <x v="5"/>
    <x v="1"/>
  </r>
  <r>
    <x v="3"/>
    <s v="VPBFC/CCTG-16664/2024"/>
    <x v="349"/>
    <x v="154"/>
    <n v="8083000000"/>
    <n v="182"/>
    <n v="7.2999999999999995E-2"/>
    <s v="CONG TY CO PHAN XAY DUNG HA TANG DO THI PHUONG DONG"/>
    <s v="VPBANK"/>
    <s v="CMB MIEN BAC"/>
    <s v="Partnership - VPBank"/>
    <s v="CONG TY CO PHAN XAY DUNG HA TANG DO THI PHUONG DONG"/>
    <x v="5"/>
    <x v="1"/>
  </r>
  <r>
    <x v="3"/>
    <s v="VPBFC/CCTG-16488/2024"/>
    <x v="350"/>
    <x v="60"/>
    <n v="100000000000"/>
    <n v="274"/>
    <n v="6.5000000000000002E-2"/>
    <s v="CONG TY CO PHAN THE GIOI DI DONG"/>
    <s v="VPBANK"/>
    <s v="CIB Mien Nam"/>
    <s v="Partnership - VPBank"/>
    <s v="CONG TY CO PHAN THE GIOI DI DONG"/>
    <x v="9"/>
    <x v="1"/>
  </r>
  <r>
    <x v="3"/>
    <s v="VPBFC/CCTG-16474/2024"/>
    <x v="346"/>
    <x v="41"/>
    <n v="5570000000"/>
    <n v="182"/>
    <n v="6.3E-2"/>
    <s v="CONG TY CO PHAN DAU TU PHAT TRIEN GIA DINH"/>
    <s v="VPBANK"/>
    <s v="SME Ben Thanh"/>
    <s v="Partnership - VPBank"/>
    <s v="CONG TY CO PHAN DAU TU PHAT TRIEN GIA DINH"/>
    <x v="5"/>
    <x v="1"/>
  </r>
  <r>
    <x v="3"/>
    <s v="VPBFC/CCTG-16724/2024"/>
    <x v="344"/>
    <x v="158"/>
    <n v="8700000000"/>
    <n v="182"/>
    <n v="6.5000000000000002E-2"/>
    <s v="CONG TY CO PHAN ANZA"/>
    <s v="VPBANK"/>
    <s v="SME Hoi so"/>
    <s v="Partnership - VPBank"/>
    <s v="CONG TY CO PHAN ANZA"/>
    <x v="4"/>
    <x v="1"/>
  </r>
  <r>
    <x v="3"/>
    <s v="VPBFC/CCTG-16481/2024"/>
    <x v="346"/>
    <x v="41"/>
    <n v="410000000"/>
    <n v="182"/>
    <n v="6.3E-2"/>
    <s v="CONG TY TRACH NHIEM HUU HAN TOAN THANG"/>
    <s v="VPBANK"/>
    <s v="SME Hai Duong"/>
    <s v="Partnership - VPBank"/>
    <s v="CONG TY TRACH NHIEM HUU HAN TOAN THANG"/>
    <x v="5"/>
    <x v="1"/>
  </r>
  <r>
    <x v="3"/>
    <s v="VPBFC/CCTG-16642/2024"/>
    <x v="258"/>
    <x v="182"/>
    <n v="62523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806/2024"/>
    <x v="223"/>
    <x v="146"/>
    <n v="10000000000"/>
    <n v="182"/>
    <n v="6.3E-2"/>
    <s v="CONG TY CO PHAN BE TONG HONG HA"/>
    <s v="VPBANK"/>
    <s v="SME Ben Thanh"/>
    <s v="Partnership - VPBank"/>
    <s v="CONG TY CO PHAN BE TONG HONG HA"/>
    <x v="4"/>
    <x v="1"/>
  </r>
  <r>
    <x v="3"/>
    <s v="VPBFC/CCTG-16773/2024"/>
    <x v="343"/>
    <x v="156"/>
    <n v="1000000000"/>
    <n v="182"/>
    <n v="6.5000000000000002E-2"/>
    <s v="CONG TY TNHH SAN XUAT HIEP PHUOC THANH"/>
    <s v="VPBANK"/>
    <s v="SME Ben Thanh"/>
    <s v="Partnership - VPBank"/>
    <s v="CONG TY TNHH SAN XUAT HIEP PHUOC THANH"/>
    <x v="4"/>
    <x v="1"/>
  </r>
  <r>
    <x v="3"/>
    <s v="VPBFC/CCTG-16712/2024"/>
    <x v="348"/>
    <x v="211"/>
    <n v="25000000000"/>
    <n v="182"/>
    <n v="6.5000000000000002E-2"/>
    <s v="QUY DAU TU TRAI PHIEU DC"/>
    <s v="FE CREDIT"/>
    <s v="FE CREDIT - MMFI"/>
    <s v="Local FI team"/>
    <s v="QUY DAU TU TRAI PHIEU DC"/>
    <x v="4"/>
    <x v="1"/>
  </r>
  <r>
    <x v="3"/>
    <s v="VPBFC/CCTG-16708/2024"/>
    <x v="348"/>
    <x v="211"/>
    <n v="17900000000"/>
    <n v="182"/>
    <n v="6.5000000000000002E-2"/>
    <s v="CONG TY TNHH DAU TU THUONG MAI VA DICH VU TU QUYEN"/>
    <s v="VPBANK"/>
    <s v="SME Hoi so"/>
    <s v="Partnership - VPBank"/>
    <s v="CONG TY TNHH DAU TU THUONG MAI VA DICH VU TU QUYEN"/>
    <x v="4"/>
    <x v="1"/>
  </r>
  <r>
    <x v="3"/>
    <s v="VPBFC/CCTG-16510/2024"/>
    <x v="23"/>
    <x v="118"/>
    <n v="410000000"/>
    <n v="182"/>
    <n v="6.3E-2"/>
    <s v="CONG TY TRACH NHIEM HUU HAN TOAN THANG"/>
    <s v="VPBANK"/>
    <s v="SME Hai Duong"/>
    <s v="Partnership - VPBank"/>
    <s v="CONG TY TRACH NHIEM HUU HAN TOAN THANG"/>
    <x v="5"/>
    <x v="1"/>
  </r>
  <r>
    <x v="3"/>
    <s v="VPBFC/CCTG-16482/2024"/>
    <x v="346"/>
    <x v="41"/>
    <n v="5000000000"/>
    <n v="182"/>
    <n v="6.3E-2"/>
    <s v="CONG TY CO PHAN PHUOC VINH"/>
    <s v="VPBANK"/>
    <s v="SME Hoi so"/>
    <s v="Partnership - VPBank"/>
    <s v="CONG TY CO PHAN PHUOC VINH"/>
    <x v="5"/>
    <x v="1"/>
  </r>
  <r>
    <x v="3"/>
    <s v="VPBFC/CCTG-16652/2024"/>
    <x v="258"/>
    <x v="138"/>
    <n v="8200000000"/>
    <n v="213"/>
    <n v="6.5000000000000002E-2"/>
    <s v="CONG TY CO PHAN TAP DOAN DST VIET NAM"/>
    <s v="VPBANK"/>
    <s v="SME Dong Do"/>
    <s v="Partnership - VPBank"/>
    <s v="CONG TY CO PHAN TAP DOAN DST VIET NAM"/>
    <x v="4"/>
    <x v="1"/>
  </r>
  <r>
    <x v="3"/>
    <s v="VPBFC/CCTG-16729/2024"/>
    <x v="259"/>
    <x v="97"/>
    <n v="657000000"/>
    <n v="182"/>
    <n v="6.5000000000000002E-2"/>
    <s v="CONG TY CO PHAN SAN XUAT KINH DOANH HANG XUAT KHAU TAN BINH"/>
    <s v="VPBANK"/>
    <s v="SME Ben Thanh"/>
    <s v="Partnership - VPBank"/>
    <s v="CONG TY CO PHAN SAN XUAT KINH DOANH HANG XUAT KHAU TAN BINH"/>
    <x v="4"/>
    <x v="1"/>
  </r>
  <r>
    <x v="3"/>
    <s v="VPBFC/CCTG-16632/2024"/>
    <x v="9"/>
    <x v="129"/>
    <n v="39802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816/2024"/>
    <x v="223"/>
    <x v="146"/>
    <n v="1500000000"/>
    <n v="182"/>
    <n v="6.3E-2"/>
    <s v="CONG TY TNHH MTV QUAN LY QUY ACB"/>
    <s v="FE CREDIT"/>
    <s v="FE CREDIT - MMFI"/>
    <s v="Local FI team"/>
    <s v="CONG TY TNHH MTV QUAN LY QUY ACB"/>
    <x v="4"/>
    <x v="1"/>
  </r>
  <r>
    <x v="3"/>
    <s v="VPBFC/CCTG-16780/2024"/>
    <x v="343"/>
    <x v="156"/>
    <n v="9960000000"/>
    <n v="182"/>
    <n v="6.5000000000000002E-2"/>
    <s v="CONG TY TNHH THEP CUONG PHAT DST"/>
    <s v="VPBANK"/>
    <s v="SME Dong Do"/>
    <s v="Partnership - VPBank"/>
    <s v="CONG TY TNHH THEP CUONG PHAT DST"/>
    <x v="4"/>
    <x v="1"/>
  </r>
  <r>
    <x v="3"/>
    <s v="VPBFC/CCTG-16774/2024"/>
    <x v="343"/>
    <x v="156"/>
    <n v="550000000"/>
    <n v="182"/>
    <n v="6.5000000000000002E-2"/>
    <s v="CONG TY TNHH THEP CUONG PHAT DST"/>
    <s v="VPBANK"/>
    <s v="SME Dong Do"/>
    <s v="Partnership - VPBank"/>
    <s v="CONG TY TNHH THEP CUONG PHAT DST"/>
    <x v="4"/>
    <x v="1"/>
  </r>
  <r>
    <x v="3"/>
    <s v="VPBFC/CCTG-16711/2024"/>
    <x v="348"/>
    <x v="211"/>
    <n v="40000000000"/>
    <n v="182"/>
    <n v="6.5000000000000002E-2"/>
    <s v="CONG TY CO PHAN THUC PHAM RICHY MIEN BAC"/>
    <s v="VPBANK"/>
    <s v="SME Hoi so"/>
    <s v="Partnership - VPBank"/>
    <s v="CONG TY CO PHAN THUC PHAM RICHY MIEN BAC"/>
    <x v="4"/>
    <x v="1"/>
  </r>
  <r>
    <x v="3"/>
    <s v="VPBFC/CCTG-16726/2024"/>
    <x v="344"/>
    <x v="82"/>
    <n v="3300000000"/>
    <n v="29"/>
    <n v="0.04"/>
    <s v="CONG TY TNHH SAN XUAT VA XUAT KHAU NONG SAN DA KAO"/>
    <s v="VPBANK"/>
    <s v="SME Ben Thanh"/>
    <s v="Partnership - VPBank"/>
    <s v="CONG TY TNHH SAN XUAT VA XUAT KHAU NONG SAN DA KAO"/>
    <x v="3"/>
    <x v="1"/>
  </r>
  <r>
    <x v="3"/>
    <s v="VPBFC/CCTG-16483/2024"/>
    <x v="346"/>
    <x v="41"/>
    <n v="6970000000"/>
    <n v="182"/>
    <n v="6.3E-2"/>
    <s v="CONG TY CO PHAN TAP DOAN DST VIET NAM"/>
    <s v="VPBANK"/>
    <s v="SME Dong Do"/>
    <s v="Partnership - VPBank"/>
    <s v="CONG TY CO PHAN TAP DOAN DST VIET NAM"/>
    <x v="5"/>
    <x v="1"/>
  </r>
  <r>
    <x v="3"/>
    <s v="VPBFC/CCTG-16584/2024"/>
    <x v="10"/>
    <x v="127"/>
    <n v="7799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504/2024"/>
    <x v="12"/>
    <x v="125"/>
    <n v="1800000000"/>
    <n v="182"/>
    <n v="6.3E-2"/>
    <s v="CONG TY TNHH DAU TU VA KY THUAT CONG NGHE XANH"/>
    <s v="VPBANK"/>
    <s v="SME Hoi so"/>
    <s v="Partnership - VPBank"/>
    <s v="CONG TY TNHH DAU TU VA KY THUAT CONG NGHE XANH"/>
    <x v="5"/>
    <x v="1"/>
  </r>
  <r>
    <x v="3"/>
    <s v="VPBFC/CCTG-16487/2024"/>
    <x v="350"/>
    <x v="126"/>
    <n v="2100000000"/>
    <n v="182"/>
    <n v="6.3E-2"/>
    <s v="CONG TY TNHH THE HE MOI VINH PHUC"/>
    <s v="VPBANK"/>
    <s v="SME Hoi so"/>
    <s v="Partnership - VPBank"/>
    <s v="CONG TY TNHH THE HE MOI VINH PHUC"/>
    <x v="5"/>
    <x v="1"/>
  </r>
  <r>
    <x v="3"/>
    <s v="VPBFC/CCTG-16589/2024"/>
    <x v="10"/>
    <x v="127"/>
    <n v="10000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626/2024"/>
    <x v="9"/>
    <x v="129"/>
    <n v="59242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795/2024"/>
    <x v="224"/>
    <x v="71"/>
    <n v="200000000"/>
    <n v="182"/>
    <n v="6.3E-2"/>
    <s v="CONG TY TNHH THEP CUONG PHAT DST"/>
    <s v="VPBANK"/>
    <s v="SME Dong Do"/>
    <s v="Partnership - VPBank"/>
    <s v="CONG TY TNHH THEP CUONG PHAT DST"/>
    <x v="4"/>
    <x v="1"/>
  </r>
  <r>
    <x v="3"/>
    <s v="VPBFC/CCTG-16775/2024"/>
    <x v="343"/>
    <x v="171"/>
    <n v="2700000000"/>
    <n v="190"/>
    <n v="6.5000000000000002E-2"/>
    <s v="CONG TY CO PHAN XUAT NHAP KHAU TONG HOP I VIET NAM"/>
    <s v="VPBANK"/>
    <s v="SME Hoi so"/>
    <s v="Partnership - VPBank"/>
    <s v="CONG TY CO PHAN XUAT NHAP KHAU TONG HOP I VIET NAM"/>
    <x v="4"/>
    <x v="1"/>
  </r>
  <r>
    <x v="3"/>
    <s v="VPBFC/CCTG-16790/2024"/>
    <x v="343"/>
    <x v="186"/>
    <n v="780000000"/>
    <n v="197"/>
    <n v="6.5000000000000002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782/2024"/>
    <x v="343"/>
    <x v="172"/>
    <n v="3500000000"/>
    <n v="217"/>
    <n v="6.5000000000000002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791/2024"/>
    <x v="343"/>
    <x v="171"/>
    <n v="800000000"/>
    <n v="190"/>
    <n v="6.5000000000000002E-2"/>
    <s v="CONG TY CO PHAN XUAT NHAP KHAU TONG HOP I VIET NAM"/>
    <s v="VPBANK"/>
    <s v="SME Hoi so"/>
    <s v="Partnership - VPBank"/>
    <s v="CONG TY CO PHAN XUAT NHAP KHAU TONG HOP I VIET NAM"/>
    <x v="4"/>
    <x v="1"/>
  </r>
  <r>
    <x v="3"/>
    <s v="VPBFC/CCTG-16779/2024"/>
    <x v="343"/>
    <x v="171"/>
    <n v="6850000000"/>
    <n v="190"/>
    <n v="6.5000000000000002E-2"/>
    <s v="CONG TY CO PHAN XUAT NHAP KHAU TONG HOP I VIET NAM"/>
    <s v="VPBANK"/>
    <s v="SME Hoi so"/>
    <s v="Partnership - VPBank"/>
    <s v="CONG TY CO PHAN XUAT NHAP KHAU TONG HOP I VIET NAM"/>
    <x v="4"/>
    <x v="1"/>
  </r>
  <r>
    <x v="3"/>
    <s v="VPBFC/CCTG-16784/2024"/>
    <x v="343"/>
    <x v="67"/>
    <n v="2300000000"/>
    <n v="208"/>
    <n v="6.5000000000000002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723/2024"/>
    <x v="348"/>
    <x v="211"/>
    <n v="8000000000"/>
    <n v="182"/>
    <n v="6.5000000000000002E-2"/>
    <s v="CONG TY CO PHAN RICHY GROUP"/>
    <s v="VPBANK"/>
    <s v="SME Hoi so"/>
    <s v="Partnership - VPBank"/>
    <s v="CONG TY CO PHAN RICHY GROUP"/>
    <x v="4"/>
    <x v="1"/>
  </r>
  <r>
    <x v="3"/>
    <s v="VPBFC/CCTG-16716/2024"/>
    <x v="348"/>
    <x v="211"/>
    <n v="20000000000"/>
    <n v="182"/>
    <n v="6.5000000000000002E-2"/>
    <s v="TONG CONG TY CO PHAN XUAT NHAP KHAU VA XAY DUNG VIET NAM"/>
    <s v="VPBANK"/>
    <s v="SME Hoi so"/>
    <s v="Partnership - VPBank"/>
    <s v="TONG CONG TY CO PHAN XUAT NHAP KHAU VA XAY DUNG VIET NAM"/>
    <x v="4"/>
    <x v="1"/>
  </r>
  <r>
    <x v="3"/>
    <s v="VPBFC/CCTG-16707/2024"/>
    <x v="348"/>
    <x v="211"/>
    <n v="36000000000"/>
    <n v="182"/>
    <n v="6.5000000000000002E-2"/>
    <s v="TONG CONG TY MAY 10 - CONG TY CO PHAN"/>
    <s v="VPBANK"/>
    <s v="SME Hoi so"/>
    <s v="Partnership - VPBank"/>
    <s v="TONG CONG TY MAY 10 - CONG TY CO PHAN"/>
    <x v="4"/>
    <x v="1"/>
  </r>
  <r>
    <x v="3"/>
    <s v="VPBFC/CCTG-16727/2024"/>
    <x v="344"/>
    <x v="158"/>
    <n v="1600000000"/>
    <n v="182"/>
    <n v="6.5000000000000002E-2"/>
    <s v="QUY DAU TU TRAI PHIEU AN TOAN AMBER"/>
    <s v="FE CREDIT"/>
    <s v="FE CREDIT - MMFI"/>
    <s v="Local FI team"/>
    <s v="QUY DAU TU TRAI PHIEU AN TOAN AMBER"/>
    <x v="4"/>
    <x v="1"/>
  </r>
  <r>
    <x v="3"/>
    <s v="VPBFC/CCTG-16843/2024"/>
    <x v="345"/>
    <x v="223"/>
    <n v="29850000000"/>
    <n v="182"/>
    <n v="0.06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839/2024"/>
    <x v="345"/>
    <x v="223"/>
    <n v="29850000000"/>
    <n v="182"/>
    <n v="0.06"/>
    <s v="CONG TY TNHH DAU TU VA THUONG MAI DICH VU MINH BAO"/>
    <s v="VPBANK"/>
    <s v="SME Hong Ha"/>
    <s v="Partnership - VPBank"/>
    <s v="CONG TY TNHH DAU TU VA THUONG MAI DICH VU MINH BAO"/>
    <x v="4"/>
    <x v="1"/>
  </r>
  <r>
    <x v="3"/>
    <s v="VPBFC/CCTG-16842/2024"/>
    <x v="345"/>
    <x v="223"/>
    <n v="20000000000"/>
    <n v="182"/>
    <n v="0.06"/>
    <s v="CONG TY TNHH KATE VIET NAM"/>
    <s v="VPBANK"/>
    <s v="SME Hoi so"/>
    <s v="Partnership - VPBank"/>
    <s v="CONG TY TNHH KATE VIET NAM"/>
    <x v="4"/>
    <x v="1"/>
  </r>
  <r>
    <x v="3"/>
    <s v="VPBFC/CCTG-16580/2024"/>
    <x v="10"/>
    <x v="127"/>
    <n v="13806000000"/>
    <n v="182"/>
    <n v="6.5000000000000002E-2"/>
    <s v="CONG TY TNHH KINH DOANH TONG HOP MINH HUNG HA NOI"/>
    <s v="VPBANK"/>
    <s v="SME Hong Ha"/>
    <s v="Partnership - VPBank"/>
    <s v="CONG TY TNHH KINH DOANH TONG HOP MINH HUNG HA NOI"/>
    <x v="5"/>
    <x v="1"/>
  </r>
  <r>
    <x v="3"/>
    <s v="VPBFC/CCTG-16645/2024"/>
    <x v="258"/>
    <x v="182"/>
    <n v="62403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563/2024"/>
    <x v="25"/>
    <x v="72"/>
    <n v="9400000000"/>
    <n v="182"/>
    <n v="7.2999999999999995E-2"/>
    <s v="CONG TY CO PHAN DAU TU REI"/>
    <s v="VPBANK"/>
    <s v="CMB MIEN BAC"/>
    <s v="Partnership - VPBank"/>
    <s v="CONG TY CO PHAN DAU TU REI"/>
    <x v="5"/>
    <x v="1"/>
  </r>
  <r>
    <x v="0"/>
    <s v="MM-20240830-1/HĐTG/VPB-VPBSMBCFC"/>
    <x v="351"/>
    <x v="180"/>
    <n v="500000000000"/>
    <n v="66"/>
    <n v="5.3499999999999999E-2"/>
    <s v="NGAN HANG TMCP VIET NAM THINH VUONG"/>
    <s v="FE CREDIT"/>
    <s v="FE CREDIT - MMFI"/>
    <s v="Local FI team"/>
    <m/>
    <x v="6"/>
    <x v="1"/>
  </r>
  <r>
    <x v="2"/>
    <s v="VPBFC/TGCKH-4326/2024"/>
    <x v="352"/>
    <x v="208"/>
    <n v="5082439028"/>
    <n v="31"/>
    <n v="4.3999999999999997E-2"/>
    <s v="CONG TY TNHH THINH DIEN"/>
    <s v="VPBANK"/>
    <s v="SME Dong Do"/>
    <s v="Partnership - VPBank"/>
    <s v="CONG TY TNHH THINH DIEN"/>
    <x v="11"/>
    <x v="1"/>
  </r>
  <r>
    <x v="0"/>
    <s v="MM-20240729-1/HĐTG/VPB-VPBSMBCFC"/>
    <x v="353"/>
    <x v="176"/>
    <n v="500000000000"/>
    <n v="59"/>
    <n v="5.7500000000000002E-2"/>
    <s v="NGAN HANG TMCP VIET NAM THINH VUONG"/>
    <s v="FE CREDIT"/>
    <s v="FE CREDIT - MMFI"/>
    <s v="Local FI team"/>
    <m/>
    <x v="11"/>
    <x v="1"/>
  </r>
  <r>
    <x v="0"/>
    <s v="MM-20240729-2/HĐTG/VPB-VPBSMBCFC"/>
    <x v="353"/>
    <x v="176"/>
    <n v="500000000000"/>
    <n v="59"/>
    <n v="5.7500000000000002E-2"/>
    <s v="NGAN HANG TMCP VIET NAM THINH VUONG"/>
    <s v="FE CREDIT"/>
    <s v="FE CREDIT - MMFI"/>
    <s v="Local FI team"/>
    <m/>
    <x v="11"/>
    <x v="1"/>
  </r>
  <r>
    <x v="0"/>
    <s v="MM-20240729-3/HĐTG/VPB-VPBSMBCFC"/>
    <x v="353"/>
    <x v="219"/>
    <n v="500000000000"/>
    <n v="60"/>
    <n v="5.7500000000000002E-2"/>
    <s v="NGAN HANG TMCP VIET NAM THINH VUONG"/>
    <s v="FE CREDIT"/>
    <s v="FE CREDIT - MMFI"/>
    <s v="Local FI team"/>
    <m/>
    <x v="11"/>
    <x v="1"/>
  </r>
  <r>
    <x v="2"/>
    <s v="VPBFC/TGCKH-4326/2024"/>
    <x v="354"/>
    <x v="97"/>
    <n v="5062300779"/>
    <n v="33"/>
    <n v="4.3999999999999997E-2"/>
    <s v="CONG TY TNHH THINH DIEN"/>
    <s v="VPBANK"/>
    <s v="SME Hoi so"/>
    <s v="Partnership - VPBank"/>
    <s v="CONG TY TNHH THINH DIEN"/>
    <x v="4"/>
    <x v="1"/>
  </r>
  <r>
    <x v="2"/>
    <s v="VPBFC/TGCKH-4325/2024"/>
    <x v="354"/>
    <x v="97"/>
    <n v="5062300779"/>
    <n v="33"/>
    <n v="4.3999999999999997E-2"/>
    <s v="CONG TY TNHH THINH DIEN"/>
    <s v="VPBANK"/>
    <s v="SME Hoi so"/>
    <s v="Partnership - VPBank"/>
    <s v="CONG TY TNHH THINH DIEN"/>
    <x v="4"/>
    <x v="1"/>
  </r>
  <r>
    <x v="2"/>
    <s v="VPBFC/TGCKH-4327/2024"/>
    <x v="354"/>
    <x v="97"/>
    <n v="5062300779"/>
    <n v="33"/>
    <n v="4.3999999999999997E-2"/>
    <s v="CONG TY TNHH THINH DIEN"/>
    <s v="VPBANK"/>
    <s v="SME Hoi so"/>
    <s v="Partnership - VPBank"/>
    <s v="CONG TY TNHH THINH DIEN"/>
    <x v="4"/>
    <x v="1"/>
  </r>
  <r>
    <x v="0"/>
    <s v="MM-20240729-4/HĐTG/VPB-VPBSMBCFC"/>
    <x v="353"/>
    <x v="219"/>
    <n v="100000000000"/>
    <n v="60"/>
    <n v="5.7500000000000002E-2"/>
    <s v="NGAN HANG TMCP VIET NAM THINH VUONG"/>
    <s v="FE CREDIT"/>
    <s v="FE CREDIT - MMFI"/>
    <s v="Local FI team"/>
    <m/>
    <x v="11"/>
    <x v="1"/>
  </r>
  <r>
    <x v="3"/>
    <s v="VPBFC/CCTG-17386/2024"/>
    <x v="355"/>
    <x v="53"/>
    <n v="3100000000"/>
    <n v="31"/>
    <n v="4.3999999999999997E-2"/>
    <s v="CONG TY CO PHAN CHE TAO BOM HAI DUONG"/>
    <s v="VPBANK"/>
    <s v="SME Hoi so"/>
    <s v="Partnership - VPBank"/>
    <s v="CONG TY CO PHAN CHE TAO BOM HAI DUONG"/>
    <x v="11"/>
    <x v="1"/>
  </r>
  <r>
    <x v="0"/>
    <s v="MM-20240812-1/HĐTG/VPB-VPBSMBCFC"/>
    <x v="355"/>
    <x v="188"/>
    <n v="50000000000"/>
    <n v="81"/>
    <n v="5.6500000000000002E-2"/>
    <s v="NGAN HANG TMCP VIET NAM THINH VUONG"/>
    <s v="FE CREDIT"/>
    <s v="FE CREDIT - MMFI"/>
    <s v="Local FI team"/>
    <m/>
    <x v="6"/>
    <x v="1"/>
  </r>
  <r>
    <x v="3"/>
    <s v="VPBFC/CCTG-17401/2024"/>
    <x v="355"/>
    <x v="53"/>
    <n v="14100000000"/>
    <n v="31"/>
    <n v="4.3999999999999997E-2"/>
    <s v="CONG TY TNHH MOT THANH VIEN VINAUSTEEL"/>
    <s v="VPBANK"/>
    <s v="SME Van Quan"/>
    <s v="Partnership - VPBank"/>
    <s v="CONG TY TNHH MOT THANH VIEN VINAUSTEEL"/>
    <x v="11"/>
    <x v="1"/>
  </r>
  <r>
    <x v="3"/>
    <s v="VPBFC/CCTG-17321/2024"/>
    <x v="353"/>
    <x v="171"/>
    <n v="18420000000"/>
    <n v="31"/>
    <n v="4.3999999999999997E-2"/>
    <s v="CONG TY TNHH SAN XUAT VA XUAT KHAU NONG SAN DA KAO"/>
    <s v="VPBANK"/>
    <s v="SME Phu Lam"/>
    <s v="Partnership - VPBank"/>
    <s v="CONG TY TNHH SAN XUAT VA XUAT KHAU NONG SAN DA KAO"/>
    <x v="4"/>
    <x v="1"/>
  </r>
  <r>
    <x v="3"/>
    <s v="VPBFC/CCTG-17315/2024"/>
    <x v="353"/>
    <x v="61"/>
    <n v="19600000000"/>
    <n v="63"/>
    <n v="4.7500000000000001E-2"/>
    <s v="CONG TY TNHH MOT THANH VIEN VINAUSTEEL"/>
    <s v="VPBANK"/>
    <s v="SME Van Quan"/>
    <s v="Partnership - VPBank"/>
    <s v="CONG TY TNHH MOT THANH VIEN VINAUSTEEL"/>
    <x v="11"/>
    <x v="1"/>
  </r>
  <r>
    <x v="0"/>
    <s v="MM-20240830-4/HĐTG/VPB-VPBSMBCFC"/>
    <x v="351"/>
    <x v="166"/>
    <n v="200000000000"/>
    <n v="5"/>
    <n v="4.8500000000000001E-2"/>
    <s v="NGAN HANG TMCP VIET NAM THINH VUONG"/>
    <s v="FE CREDIT"/>
    <s v="FE CREDIT - MMFI"/>
    <s v="Local FI team"/>
    <m/>
    <x v="11"/>
    <x v="1"/>
  </r>
  <r>
    <x v="3"/>
    <s v="VPBFC/CCTG-17491/2024"/>
    <x v="351"/>
    <x v="61"/>
    <n v="2800000000"/>
    <n v="31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0"/>
    <s v="MM-20240830-3/HĐTG/VPB-VPBSMBCFC"/>
    <x v="351"/>
    <x v="166"/>
    <n v="500000000000"/>
    <n v="5"/>
    <n v="4.8500000000000001E-2"/>
    <s v="NGAN HANG TMCP VIET NAM THINH VUONG"/>
    <s v="FE CREDIT"/>
    <s v="FE CREDIT - MMFI"/>
    <s v="Local FI team"/>
    <m/>
    <x v="11"/>
    <x v="1"/>
  </r>
  <r>
    <x v="0"/>
    <s v="MM-20240830-2/HĐTG/VPB-VPBSMBCFC"/>
    <x v="351"/>
    <x v="166"/>
    <n v="500000000000"/>
    <n v="5"/>
    <n v="4.8500000000000001E-2"/>
    <s v="NGAN HANG TMCP VIET NAM THINH VUONG"/>
    <s v="FE CREDIT"/>
    <s v="FE CREDIT - MMFI"/>
    <s v="Local FI team"/>
    <m/>
    <x v="11"/>
    <x v="1"/>
  </r>
  <r>
    <x v="3"/>
    <s v="VPBFC/CCTG-17427/2024"/>
    <x v="352"/>
    <x v="208"/>
    <n v="17000000000"/>
    <n v="31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2"/>
    <s v="VPBFC/TGCKH-4327/2024"/>
    <x v="352"/>
    <x v="208"/>
    <n v="5082439028"/>
    <n v="31"/>
    <n v="4.3999999999999997E-2"/>
    <s v="CONG TY TNHH THINH DIEN"/>
    <s v="VPBANK"/>
    <s v="SME Dong Do"/>
    <s v="Partnership - VPBank"/>
    <s v="CONG TY TNHH THINH DIEN"/>
    <x v="11"/>
    <x v="1"/>
  </r>
  <r>
    <x v="2"/>
    <s v="VPBFC/TGCKH-4325/2024"/>
    <x v="352"/>
    <x v="208"/>
    <n v="5082439028"/>
    <n v="31"/>
    <n v="4.3999999999999997E-2"/>
    <s v="CONG TY TNHH THINH DIEN"/>
    <s v="VPBANK"/>
    <s v="SME Dong Do"/>
    <s v="Partnership - VPBank"/>
    <s v="CONG TY TNHH THINH DIEN"/>
    <x v="11"/>
    <x v="1"/>
  </r>
  <r>
    <x v="3"/>
    <s v="VPBFC/CCTG-17348/2024"/>
    <x v="356"/>
    <x v="166"/>
    <n v="4260000000"/>
    <n v="34"/>
    <n v="4.3999999999999997E-2"/>
    <s v="CONG TY TNHH SAN XUAT HIEP PHUOC THANH"/>
    <s v="VPBANK"/>
    <s v="SME So Giao Dich 2"/>
    <s v="Partnership - VPBank"/>
    <s v="CONG TY TNHH SAN XUAT HIEP PHUOC THANH"/>
    <x v="11"/>
    <x v="1"/>
  </r>
  <r>
    <x v="3"/>
    <s v="VPBFC/CCTG-17280/2024"/>
    <x v="357"/>
    <x v="97"/>
    <n v="4500000000"/>
    <n v="32"/>
    <n v="4.3999999999999997E-2"/>
    <s v="CONG TY TNHH SAN XUAT VA XUAT KHAU NONG SAN DA KAO"/>
    <s v="VPBANK"/>
    <s v="SME Phu Lam"/>
    <s v="Partnership - VPBank"/>
    <s v="CONG TY TNHH SAN XUAT VA XUAT KHAU NONG SAN DA KAO"/>
    <x v="4"/>
    <x v="1"/>
  </r>
  <r>
    <x v="3"/>
    <s v="VPBFC/CCTG-17279/2024"/>
    <x v="357"/>
    <x v="97"/>
    <n v="17000000000"/>
    <n v="32"/>
    <n v="4.3999999999999997E-2"/>
    <s v="CONG TY TNHH SAN XUAT VA XUAT KHAU NONG SAN DA KAO"/>
    <s v="VPBANK"/>
    <s v="SME Phu Lam"/>
    <s v="Partnership - VPBank"/>
    <s v="CONG TY TNHH SAN XUAT VA XUAT KHAU NONG SAN DA KAO"/>
    <x v="4"/>
    <x v="1"/>
  </r>
  <r>
    <x v="3"/>
    <s v="VPBFC/CCTG-17275/2024"/>
    <x v="357"/>
    <x v="97"/>
    <n v="1600000000"/>
    <n v="32"/>
    <n v="4.3999999999999997E-2"/>
    <s v="CONG TY CO PHAN TAP DOAN DST VIET NAM"/>
    <s v="VPBANK"/>
    <s v="SME Dong Do"/>
    <s v="Partnership - VPBank"/>
    <s v="CONG TY CO PHAN TAP DOAN DST VIET NAM"/>
    <x v="4"/>
    <x v="1"/>
  </r>
  <r>
    <x v="0"/>
    <s v="MM-20240718-1/HĐTG/VPB-VPBSMBCFC"/>
    <x v="357"/>
    <x v="127"/>
    <n v="200000000000"/>
    <n v="6"/>
    <n v="4.9000000000000002E-2"/>
    <s v="NGAN HANG TMCP VIET NAM THINH VUONG"/>
    <s v="FE CREDIT"/>
    <s v="FE CREDIT - MMFI"/>
    <s v="Local FI team"/>
    <m/>
    <x v="5"/>
    <x v="1"/>
  </r>
  <r>
    <x v="0"/>
    <s v="MM-20240709-1/HĐTG/VPB-VPBSMBCFC"/>
    <x v="358"/>
    <x v="118"/>
    <n v="100000000000"/>
    <n v="6"/>
    <n v="5.45E-2"/>
    <s v="NGAN HANG TMCP VIET NAM THINH VUONG"/>
    <s v="FE CREDIT"/>
    <s v="FE CREDIT - MMFI"/>
    <s v="Local FI team"/>
    <m/>
    <x v="5"/>
    <x v="1"/>
  </r>
  <r>
    <x v="0"/>
    <s v="09072024/HĐTG/VAB-VPBSMBCFC"/>
    <x v="358"/>
    <x v="168"/>
    <n v="200000000000"/>
    <n v="7"/>
    <n v="5.1999999999999998E-2"/>
    <s v="NGAN HANG TMCP VIET A"/>
    <s v="FE CREDIT"/>
    <s v="FE CREDIT - MMFI"/>
    <s v="Local FI team"/>
    <m/>
    <x v="5"/>
    <x v="1"/>
  </r>
  <r>
    <x v="0"/>
    <s v="MM-20240801-1/HĐTG/VPB-VPBSMBCFC"/>
    <x v="356"/>
    <x v="175"/>
    <n v="100000000000"/>
    <n v="74"/>
    <n v="5.8500000000000003E-2"/>
    <s v="NGAN HANG TMCP VIET NAM THINH VUONG"/>
    <s v="FE CREDIT"/>
    <s v="FE CREDIT - MMFI"/>
    <s v="Local FI team"/>
    <m/>
    <x v="9"/>
    <x v="1"/>
  </r>
  <r>
    <x v="3"/>
    <s v="VPBFC/CCTG-17276/2024"/>
    <x v="357"/>
    <x v="97"/>
    <n v="30000000000"/>
    <n v="32"/>
    <n v="4.3999999999999997E-2"/>
    <s v="CONG TY CO PHAN CONG NGHIEP A MY"/>
    <s v="VPBANK"/>
    <s v="SME Van Quan"/>
    <s v="Partnership - VPBank"/>
    <s v="CONG TY CO PHAN CONG NGHIEP A MY"/>
    <x v="4"/>
    <x v="1"/>
  </r>
  <r>
    <x v="3"/>
    <s v="VPBFC/CCTG-17331/2024"/>
    <x v="356"/>
    <x v="166"/>
    <n v="22000000000"/>
    <n v="34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3"/>
    <s v="VPBFC/CCTG-17330/2024"/>
    <x v="356"/>
    <x v="166"/>
    <n v="6500000000"/>
    <n v="34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3"/>
    <s v="VPBFC/CCTG-17351/2024"/>
    <x v="359"/>
    <x v="166"/>
    <n v="1240000000"/>
    <n v="33"/>
    <n v="4.3999999999999997E-2"/>
    <s v="CONG TY TNHH SAN XUAT HIEP PHUOC THANH"/>
    <s v="VPBANK"/>
    <s v="SME So Giao Dich 2"/>
    <s v="Partnership - VPBank"/>
    <s v="CONG TY TNHH SAN XUAT HIEP PHUOC THANH"/>
    <x v="11"/>
    <x v="1"/>
  </r>
  <r>
    <x v="0"/>
    <s v="MM-20240802-1/HĐTG/VPB-VPBSMBCFC"/>
    <x v="359"/>
    <x v="175"/>
    <n v="150000000000"/>
    <n v="73"/>
    <n v="5.6500000000000002E-2"/>
    <s v="NGAN HANG TMCP VIET NAM THINH VUONG"/>
    <s v="FE CREDIT"/>
    <s v="FE CREDIT - MMFI"/>
    <s v="Local FI team"/>
    <m/>
    <x v="9"/>
    <x v="1"/>
  </r>
  <r>
    <x v="0"/>
    <s v="MM-20240814-1/HĐTG/VPB-VPBSMBCFC"/>
    <x v="360"/>
    <x v="237"/>
    <n v="350000000000"/>
    <n v="78"/>
    <n v="5.6500000000000002E-2"/>
    <s v="NGAN HANG TMCP VIET NAM THINH VUONG"/>
    <s v="FE CREDIT"/>
    <s v="FE CREDIT - MMFI"/>
    <s v="Local FI team"/>
    <m/>
    <x v="9"/>
    <x v="1"/>
  </r>
  <r>
    <x v="0"/>
    <s v="MM-20240726-1/HĐTG/VPB-VPBSMBCFC"/>
    <x v="361"/>
    <x v="209"/>
    <n v="400000000000"/>
    <n v="73"/>
    <n v="5.7500000000000002E-2"/>
    <s v="NGAN HANG TMCP VIET NAM THINH VUONG"/>
    <s v="FE CREDIT"/>
    <s v="FE CREDIT - MMFI"/>
    <s v="Local FI team"/>
    <m/>
    <x v="9"/>
    <x v="1"/>
  </r>
  <r>
    <x v="0"/>
    <s v="MM-20240828-2/HĐTG/VPB-VPBSMBCFC"/>
    <x v="362"/>
    <x v="207"/>
    <n v="250000000000"/>
    <n v="56"/>
    <n v="5.3499999999999999E-2"/>
    <s v="NGAN HANG TMCP VIET NAM THINH VUONG"/>
    <s v="FE CREDIT"/>
    <s v="FE CREDIT - MMFI"/>
    <s v="Local FI team"/>
    <m/>
    <x v="9"/>
    <x v="1"/>
  </r>
  <r>
    <x v="0"/>
    <s v="MM-20240828-4/HĐTG/VPB-VPBSMBCFC"/>
    <x v="362"/>
    <x v="178"/>
    <n v="250000000000"/>
    <n v="57"/>
    <n v="5.3499999999999999E-2"/>
    <s v="NGAN HANG TMCP VIET NAM THINH VUONG"/>
    <s v="FE CREDIT"/>
    <s v="FE CREDIT - MMFI"/>
    <s v="Local FI team"/>
    <m/>
    <x v="9"/>
    <x v="1"/>
  </r>
  <r>
    <x v="0"/>
    <s v="MM-20240828-3/HĐTG/VPB-VPBSMBCFC"/>
    <x v="362"/>
    <x v="178"/>
    <n v="500000000000"/>
    <n v="57"/>
    <n v="5.3499999999999999E-2"/>
    <s v="NGAN HANG TMCP VIET NAM THINH VUONG"/>
    <s v="FE CREDIT"/>
    <s v="FE CREDIT - MMFI"/>
    <s v="Local FI team"/>
    <m/>
    <x v="9"/>
    <x v="1"/>
  </r>
  <r>
    <x v="3"/>
    <s v="VPBFC/CCTG-17413/2024"/>
    <x v="363"/>
    <x v="67"/>
    <n v="4550000000"/>
    <n v="32"/>
    <n v="4.3999999999999997E-2"/>
    <s v="CONG TY TNHH THEP CUONG PHAT DST"/>
    <s v="VPBANK"/>
    <s v="SME Dong Do"/>
    <s v="Partnership - VPBank"/>
    <s v="CONG TY TNHH THEP CUONG PHAT DST"/>
    <x v="11"/>
    <x v="1"/>
  </r>
  <r>
    <x v="0"/>
    <s v="MM-20240828-1/HĐTG/VPB-VPBSMBCFC"/>
    <x v="362"/>
    <x v="207"/>
    <n v="500000000000"/>
    <n v="56"/>
    <n v="5.3499999999999999E-2"/>
    <s v="NGAN HANG TMCP VIET NAM THINH VUONG"/>
    <s v="FE CREDIT"/>
    <s v="FE CREDIT - MMFI"/>
    <s v="Local FI team"/>
    <m/>
    <x v="9"/>
    <x v="1"/>
  </r>
  <r>
    <x v="3"/>
    <s v="VPBFC/CCTG-17258/2024"/>
    <x v="364"/>
    <x v="145"/>
    <n v="12800000000"/>
    <n v="31"/>
    <n v="4.3999999999999997E-2"/>
    <s v="CONG TY TNHH MOT THANH VIEN VINAUSTEEL"/>
    <s v="VPBANK"/>
    <s v="SME Van Quan"/>
    <s v="Partnership - VPBank"/>
    <s v="CONG TY TNHH MOT THANH VIEN VINAUSTEEL"/>
    <x v="4"/>
    <x v="1"/>
  </r>
  <r>
    <x v="0"/>
    <s v="MM-20240715-1/HĐTG/VPB-VPBSMBCFC"/>
    <x v="364"/>
    <x v="69"/>
    <n v="250000000000"/>
    <n v="4"/>
    <n v="4.9500000000000002E-2"/>
    <s v="NGAN HANG TMCP VIET NAM THINH VUONG"/>
    <s v="FE CREDIT"/>
    <s v="FE CREDIT - MMFI"/>
    <s v="Local FI team"/>
    <m/>
    <x v="5"/>
    <x v="1"/>
  </r>
  <r>
    <x v="0"/>
    <s v="MM-20240827-2/HĐTG/VPB-VPBSMBCFC"/>
    <x v="365"/>
    <x v="173"/>
    <n v="300000000000"/>
    <n v="55"/>
    <n v="5.3499999999999999E-2"/>
    <s v="NGAN HANG TMCP VIET NAM THINH VUONG"/>
    <s v="FE CREDIT"/>
    <s v="FE CREDIT - MMFI"/>
    <s v="Local FI team"/>
    <m/>
    <x v="9"/>
    <x v="1"/>
  </r>
  <r>
    <x v="0"/>
    <s v="MM-20240827-1/HĐTG/VPB-VPBSMBCFC"/>
    <x v="365"/>
    <x v="173"/>
    <n v="500000000000"/>
    <n v="55"/>
    <n v="5.3499999999999999E-2"/>
    <s v="NGAN HANG TMCP VIET NAM THINH VUONG"/>
    <s v="FE CREDIT"/>
    <s v="FE CREDIT - MMFI"/>
    <s v="Local FI team"/>
    <m/>
    <x v="9"/>
    <x v="1"/>
  </r>
  <r>
    <x v="0"/>
    <s v="MM-20240724-1/HĐTG/VPB-VPBSMBCFC"/>
    <x v="366"/>
    <x v="174"/>
    <n v="500000000000"/>
    <n v="71"/>
    <n v="5.6500000000000002E-2"/>
    <s v="NGAN HANG TMCP VIET NAM THINH VUONG"/>
    <s v="FE CREDIT"/>
    <s v="FE CREDIT - MMFI"/>
    <s v="Local FI team"/>
    <m/>
    <x v="9"/>
    <x v="1"/>
  </r>
  <r>
    <x v="0"/>
    <s v="MM-20240724-2/HĐTG/VPB-VPBSMBCFC"/>
    <x v="366"/>
    <x v="174"/>
    <n v="200000000000"/>
    <n v="71"/>
    <n v="5.6500000000000002E-2"/>
    <s v="NGAN HANG TMCP VIET NAM THINH VUONG"/>
    <s v="FE CREDIT"/>
    <s v="FE CREDIT - MMFI"/>
    <s v="Local FI team"/>
    <m/>
    <x v="9"/>
    <x v="1"/>
  </r>
  <r>
    <x v="0"/>
    <s v="MM-20240827-4/HĐTG/VPB-VPBSMBCFC"/>
    <x v="365"/>
    <x v="192"/>
    <n v="300000000000"/>
    <n v="56"/>
    <n v="5.3499999999999999E-2"/>
    <s v="NGAN HANG TMCP VIET NAM THINH VUONG"/>
    <s v="FE CREDIT"/>
    <s v="FE CREDIT - MMFI"/>
    <s v="Local FI team"/>
    <m/>
    <x v="9"/>
    <x v="1"/>
  </r>
  <r>
    <x v="0"/>
    <s v="MM-20240827-3/HĐTG/VPB-VPBSMBCFC"/>
    <x v="365"/>
    <x v="192"/>
    <n v="500000000000"/>
    <n v="56"/>
    <n v="5.3499999999999999E-2"/>
    <s v="NGAN HANG TMCP VIET NAM THINH VUONG"/>
    <s v="FE CREDIT"/>
    <s v="FE CREDIT - MMFI"/>
    <s v="Local FI team"/>
    <m/>
    <x v="9"/>
    <x v="1"/>
  </r>
  <r>
    <x v="3"/>
    <s v="VPBFC/CCTG-17411/2024"/>
    <x v="363"/>
    <x v="67"/>
    <n v="12800000000"/>
    <n v="32"/>
    <n v="4.3999999999999997E-2"/>
    <s v="CONG TY TNHH MOT THANH VIEN VINAUSTEEL"/>
    <s v="VPBANK"/>
    <s v="SME Van Quan"/>
    <s v="Partnership - VPBank"/>
    <s v="CONG TY TNHH MOT THANH VIEN VINAUSTEEL"/>
    <x v="11"/>
    <x v="1"/>
  </r>
  <r>
    <x v="3"/>
    <s v="VPBFC/CCTG-17262/2024"/>
    <x v="364"/>
    <x v="145"/>
    <n v="4550000000"/>
    <n v="31"/>
    <n v="4.3999999999999997E-2"/>
    <s v="CONG TY TNHH THEP CUONG PHAT DST"/>
    <s v="VPBANK"/>
    <s v="SME Dong Do"/>
    <s v="Partnership - VPBank"/>
    <s v="CONG TY TNHH THEP CUONG PHAT DST"/>
    <x v="4"/>
    <x v="1"/>
  </r>
  <r>
    <x v="3"/>
    <s v="VPBFC/CCTG-17301/2024"/>
    <x v="367"/>
    <x v="146"/>
    <n v="1000000000"/>
    <n v="31"/>
    <n v="4.3999999999999997E-2"/>
    <s v="CONG TY CO PHAN DAU TU VAM"/>
    <s v="VPBANK"/>
    <s v="SME Hoi so"/>
    <s v="Partnership - VPBank"/>
    <s v="CONG TY CO PHAN DAU TU VAM"/>
    <x v="4"/>
    <x v="1"/>
  </r>
  <r>
    <x v="3"/>
    <s v="VPBFC/CCTG-17300/2024"/>
    <x v="367"/>
    <x v="146"/>
    <n v="1000000000"/>
    <n v="31"/>
    <n v="4.3999999999999997E-2"/>
    <s v="CONG TY CO PHAN DAU TU VAM"/>
    <s v="VPBANK"/>
    <s v="SME Hoi so"/>
    <s v="Partnership - VPBank"/>
    <s v="CONG TY CO PHAN DAU TU VAM"/>
    <x v="4"/>
    <x v="1"/>
  </r>
  <r>
    <x v="3"/>
    <s v="VPBFC/CCTG-17303/2024"/>
    <x v="367"/>
    <x v="146"/>
    <n v="2000000000"/>
    <n v="31"/>
    <n v="4.3999999999999997E-2"/>
    <s v="CONG TY CO PHAN DAU TU VAM"/>
    <s v="VPBANK"/>
    <s v="SME Hoi so"/>
    <s v="Partnership - VPBank"/>
    <s v="CONG TY CO PHAN DAU TU VAM"/>
    <x v="4"/>
    <x v="1"/>
  </r>
  <r>
    <x v="3"/>
    <s v="VPBFC/CCTG-17302/2024"/>
    <x v="367"/>
    <x v="146"/>
    <n v="1000000000"/>
    <n v="31"/>
    <n v="4.3999999999999997E-2"/>
    <s v="CONG TY CO PHAN DAU TU VAM"/>
    <s v="VPBANK"/>
    <s v="SME Hoi so"/>
    <s v="Partnership - VPBank"/>
    <s v="CONG TY CO PHAN DAU TU VAM"/>
    <x v="4"/>
    <x v="1"/>
  </r>
  <r>
    <x v="0"/>
    <s v="MM-20240807-1/HĐTG/VPB-VPBSMBCFC"/>
    <x v="368"/>
    <x v="169"/>
    <n v="350000000000"/>
    <n v="70"/>
    <n v="5.6500000000000002E-2"/>
    <s v="NGAN HANG TMCP VIET NAM THINH VUONG"/>
    <s v="FE CREDIT"/>
    <s v="FE CREDIT - MMFI"/>
    <s v="Local FI team"/>
    <m/>
    <x v="9"/>
    <x v="1"/>
  </r>
  <r>
    <x v="0"/>
    <s v="MM-20240807-2/HĐTG/VPB-VPBSMBCFC"/>
    <x v="368"/>
    <x v="203"/>
    <n v="300000000000"/>
    <n v="71"/>
    <n v="5.6500000000000002E-2"/>
    <s v="NGAN HANG TMCP VIET NAM THINH VUONG"/>
    <s v="FE CREDIT"/>
    <s v="FE CREDIT - MMFI"/>
    <s v="Local FI team"/>
    <m/>
    <x v="9"/>
    <x v="1"/>
  </r>
  <r>
    <x v="0"/>
    <s v="MM-20240723-1/HĐTG/VPB-VPBSMBCFC"/>
    <x v="367"/>
    <x v="232"/>
    <n v="500000000000"/>
    <n v="71"/>
    <n v="5.6500000000000002E-2"/>
    <s v="NGAN HANG TMCP VIET NAM THINH VUONG"/>
    <s v="FE CREDIT"/>
    <s v="FE CREDIT - MMFI"/>
    <s v="Local FI team"/>
    <m/>
    <x v="9"/>
    <x v="1"/>
  </r>
  <r>
    <x v="0"/>
    <s v="MM-20240723-2/HĐTG/VPB-VPBSMBCFC"/>
    <x v="367"/>
    <x v="129"/>
    <n v="300000000000"/>
    <n v="6"/>
    <n v="5.0299999999999997E-2"/>
    <s v="NGAN HANG TMCP VIET NAM THINH VUONG"/>
    <s v="FE CREDIT"/>
    <s v="FE CREDIT - MMFI"/>
    <s v="Local FI team"/>
    <m/>
    <x v="5"/>
    <x v="1"/>
  </r>
  <r>
    <x v="0"/>
    <s v="23072024.02/HĐTG/VAB-VPBSMBCFC"/>
    <x v="367"/>
    <x v="71"/>
    <n v="200000000000"/>
    <n v="30"/>
    <n v="5.3999999999999999E-2"/>
    <s v="NGAN HANG TMCP VIET A"/>
    <s v="FE CREDIT"/>
    <s v="FE CREDIT - MMFI"/>
    <s v="Local FI team"/>
    <m/>
    <x v="4"/>
    <x v="1"/>
  </r>
  <r>
    <x v="0"/>
    <s v="MM-20240829-3/HĐTG/VPB-VPBSMBCFC"/>
    <x v="369"/>
    <x v="188"/>
    <n v="500000000000"/>
    <n v="64"/>
    <n v="5.3499999999999999E-2"/>
    <s v="NGAN HANG TMCP VIET NAM THINH VUONG"/>
    <s v="FE CREDIT"/>
    <s v="FE CREDIT - MMFI"/>
    <s v="Local FI team"/>
    <m/>
    <x v="6"/>
    <x v="1"/>
  </r>
  <r>
    <x v="0"/>
    <s v="MM-20240829-2/HĐTG/VPB-VPBSMBCFC"/>
    <x v="369"/>
    <x v="234"/>
    <n v="400000000000"/>
    <n v="57"/>
    <n v="5.3499999999999999E-2"/>
    <s v="NGAN HANG TMCP VIET NAM THINH VUONG"/>
    <s v="FE CREDIT"/>
    <s v="FE CREDIT - MMFI"/>
    <s v="Local FI team"/>
    <m/>
    <x v="9"/>
    <x v="1"/>
  </r>
  <r>
    <x v="0"/>
    <s v="MM-20240829-1/HĐTG/VPB-VPBSMBCFC"/>
    <x v="369"/>
    <x v="234"/>
    <n v="500000000000"/>
    <n v="57"/>
    <n v="5.3499999999999999E-2"/>
    <s v="NGAN HANG TMCP VIET NAM THINH VUONG"/>
    <s v="FE CREDIT"/>
    <s v="FE CREDIT - MMFI"/>
    <s v="Local FI team"/>
    <m/>
    <x v="9"/>
    <x v="1"/>
  </r>
  <r>
    <x v="0"/>
    <s v="0708/2024/HĐTG/NamABank-VPB FC-03"/>
    <x v="368"/>
    <x v="40"/>
    <n v="300000000000"/>
    <n v="1"/>
    <n v="4.4999999999999998E-2"/>
    <s v="NGAN HANG TMCP NAM A"/>
    <s v="FE CREDIT"/>
    <s v="FE CREDIT - MMFI"/>
    <s v="Local FI team"/>
    <m/>
    <x v="4"/>
    <x v="1"/>
  </r>
  <r>
    <x v="0"/>
    <s v="MM-20240823-4/HĐTG/VPB-VPBSMBCFC"/>
    <x v="370"/>
    <x v="171"/>
    <n v="500000000000"/>
    <n v="6"/>
    <n v="4.9500000000000002E-2"/>
    <s v="NGAN HANG TMCP VIET NAM THINH VUONG"/>
    <s v="FE CREDIT"/>
    <s v="FE CREDIT - MMFI"/>
    <s v="Local FI team"/>
    <m/>
    <x v="4"/>
    <x v="1"/>
  </r>
  <r>
    <x v="0"/>
    <s v="MM-20240823-1/HĐTG/VPB-VPBSMBCFC"/>
    <x v="370"/>
    <x v="170"/>
    <n v="500000000000"/>
    <n v="5"/>
    <n v="4.9500000000000002E-2"/>
    <s v="NGAN HANG TMCP VIET NAM THINH VUONG"/>
    <s v="FE CREDIT"/>
    <s v="FE CREDIT - MMFI"/>
    <s v="Local FI team"/>
    <m/>
    <x v="4"/>
    <x v="1"/>
  </r>
  <r>
    <x v="0"/>
    <s v="MM-20240823-2/HĐTG/VPB-VPBSMBCFC"/>
    <x v="370"/>
    <x v="170"/>
    <n v="150000000000"/>
    <n v="5"/>
    <n v="4.9500000000000002E-2"/>
    <s v="NGAN HANG TMCP VIET NAM THINH VUONG"/>
    <s v="FE CREDIT"/>
    <s v="FE CREDIT - MMFI"/>
    <s v="Local FI team"/>
    <m/>
    <x v="4"/>
    <x v="1"/>
  </r>
  <r>
    <x v="3"/>
    <s v="VPBFC/CCTG-17443/2024"/>
    <x v="371"/>
    <x v="148"/>
    <n v="54000000000"/>
    <n v="32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2"/>
    <s v="VPBFC/TGCKH-4347/2024"/>
    <x v="372"/>
    <x v="132"/>
    <n v="1035316969"/>
    <n v="31"/>
    <n v="4.3999999999999997E-2"/>
    <s v="CONG TY CO PHAN DAU TU - XAY LAP VA KINH DOANH THIET BI HA NOI"/>
    <s v="VPBANK"/>
    <s v="SME Hoi so"/>
    <s v="Partnership - VPBank"/>
    <s v="CONG TY CO PHAN DAU TU - XAY LAP VA KINH DOANH THIET BI HA NOI"/>
    <x v="4"/>
    <x v="1"/>
  </r>
  <r>
    <x v="0"/>
    <s v="MM-20240822-2/HĐTG/VPB-VPBSMBCFC"/>
    <x v="371"/>
    <x v="223"/>
    <n v="500000000000"/>
    <n v="5"/>
    <n v="4.8899999999999999E-2"/>
    <s v="NGAN HANG TMCP VIET NAM THINH VUONG"/>
    <s v="FE CREDIT"/>
    <s v="FE CREDIT - MMFI"/>
    <s v="Local FI team"/>
    <m/>
    <x v="4"/>
    <x v="1"/>
  </r>
  <r>
    <x v="0"/>
    <s v="MM-20240822-4/HĐTG/VPB-VPBSMBCFC"/>
    <x v="371"/>
    <x v="170"/>
    <n v="350000000000"/>
    <n v="6"/>
    <n v="4.8899999999999999E-2"/>
    <s v="NGAN HANG TMCP VIET NAM THINH VUONG"/>
    <s v="FE CREDIT"/>
    <s v="FE CREDIT - MMFI"/>
    <s v="Local FI team"/>
    <m/>
    <x v="4"/>
    <x v="1"/>
  </r>
  <r>
    <x v="0"/>
    <s v="MM-20240822-3/HĐTG/VPB-VPBSMBCFC"/>
    <x v="371"/>
    <x v="170"/>
    <n v="500000000000"/>
    <n v="6"/>
    <n v="4.8899999999999999E-2"/>
    <s v="NGAN HANG TMCP VIET NAM THINH VUONG"/>
    <s v="FE CREDIT"/>
    <s v="FE CREDIT - MMFI"/>
    <s v="Local FI team"/>
    <m/>
    <x v="4"/>
    <x v="1"/>
  </r>
  <r>
    <x v="0"/>
    <s v="MM-20240822-1/HĐTG/VPB-VPBSMBCFC"/>
    <x v="371"/>
    <x v="223"/>
    <n v="500000000000"/>
    <n v="5"/>
    <n v="4.8899999999999999E-2"/>
    <s v="NGAN HANG TMCP VIET NAM THINH VUONG"/>
    <s v="FE CREDIT"/>
    <s v="FE CREDIT - MMFI"/>
    <s v="Local FI team"/>
    <m/>
    <x v="4"/>
    <x v="1"/>
  </r>
  <r>
    <x v="3"/>
    <s v="VPBFC/CCTG-17461/2024"/>
    <x v="370"/>
    <x v="148"/>
    <n v="2000000000"/>
    <n v="31"/>
    <n v="4.3999999999999997E-2"/>
    <s v="CONG TY CO PHAN DAU TU VAM"/>
    <s v="VPBANK"/>
    <s v="SME Hoi so"/>
    <s v="Partnership - VPBank"/>
    <s v="CONG TY CO PHAN DAU TU VAM"/>
    <x v="11"/>
    <x v="1"/>
  </r>
  <r>
    <x v="3"/>
    <s v="VPBFC/CCTG-17459/2024"/>
    <x v="370"/>
    <x v="148"/>
    <n v="1000000000"/>
    <n v="31"/>
    <n v="4.3999999999999997E-2"/>
    <s v="CONG TY CO PHAN DAU TU VAM"/>
    <s v="VPBANK"/>
    <s v="SME Hoi so"/>
    <s v="Partnership - VPBank"/>
    <s v="CONG TY CO PHAN DAU TU VAM"/>
    <x v="11"/>
    <x v="1"/>
  </r>
  <r>
    <x v="3"/>
    <s v="VPBFC/CCTG-17460/2024"/>
    <x v="370"/>
    <x v="148"/>
    <n v="1000000000"/>
    <n v="31"/>
    <n v="4.3999999999999997E-2"/>
    <s v="CONG TY CO PHAN DAU TU VAM"/>
    <s v="VPBANK"/>
    <s v="SME Hoi so"/>
    <s v="Partnership - VPBank"/>
    <s v="CONG TY CO PHAN DAU TU VAM"/>
    <x v="11"/>
    <x v="1"/>
  </r>
  <r>
    <x v="3"/>
    <s v="VPBFC/CCTG-17458/2024"/>
    <x v="370"/>
    <x v="148"/>
    <n v="1000000000"/>
    <n v="31"/>
    <n v="4.3999999999999997E-2"/>
    <s v="CONG TY CO PHAN DAU TU VAM"/>
    <s v="VPBANK"/>
    <s v="SME Hoi so"/>
    <s v="Partnership - VPBank"/>
    <s v="CONG TY CO PHAN DAU TU VAM"/>
    <x v="11"/>
    <x v="1"/>
  </r>
  <r>
    <x v="2"/>
    <s v="VPBFC/TGCKH-4354/2024"/>
    <x v="372"/>
    <x v="132"/>
    <n v="1500000000"/>
    <n v="31"/>
    <n v="4.3999999999999997E-2"/>
    <s v="CONG TY TNHH MAN HINH CONG"/>
    <s v="VPBANK"/>
    <s v="SME Hoi so"/>
    <s v="Partnership - VPBank"/>
    <s v="CONG TY TNHH MAN HINH CONG"/>
    <x v="4"/>
    <x v="1"/>
  </r>
  <r>
    <x v="0"/>
    <s v="MM-20240823-3/HĐTG/VPB-VPBSMBCFC"/>
    <x v="370"/>
    <x v="171"/>
    <n v="500000000000"/>
    <n v="6"/>
    <n v="4.9500000000000002E-2"/>
    <s v="NGAN HANG TMCP VIET NAM THINH VUONG"/>
    <s v="FE CREDIT"/>
    <s v="FE CREDIT - MMFI"/>
    <s v="Local FI team"/>
    <m/>
    <x v="4"/>
    <x v="1"/>
  </r>
  <r>
    <x v="3"/>
    <s v="VPBFC/CCTG-17334/2024"/>
    <x v="373"/>
    <x v="166"/>
    <n v="13800000000"/>
    <n v="35"/>
    <n v="4.3999999999999997E-2"/>
    <s v="CONG TY TNHH MOT THANH VIEN VINAUSTEEL"/>
    <s v="VPBANK"/>
    <s v="SME Van Quan"/>
    <s v="Partnership - VPBank"/>
    <s v="CONG TY TNHH MOT THANH VIEN VINAUSTEEL"/>
    <x v="11"/>
    <x v="1"/>
  </r>
  <r>
    <x v="3"/>
    <s v="VPBFC/CCTG-17299/2024"/>
    <x v="374"/>
    <x v="71"/>
    <n v="72500000000"/>
    <n v="31"/>
    <n v="4.3999999999999997E-2"/>
    <s v="CONG TY TNHH SAN XUAT VA XUAT KHAU NONG SAN DA KAO"/>
    <s v="VPBANK"/>
    <s v="SME Phu Lam"/>
    <s v="Partnership - VPBank"/>
    <s v="CONG TY TNHH SAN XUAT VA XUAT KHAU NONG SAN DA KAO"/>
    <x v="4"/>
    <x v="1"/>
  </r>
  <r>
    <x v="3"/>
    <s v="VPBFC/CCTG-17329/2024"/>
    <x v="373"/>
    <x v="166"/>
    <n v="3000000000"/>
    <n v="35"/>
    <n v="4.3999999999999997E-2"/>
    <s v="CONG TY TNHH SAN XUAT HIEP PHUOC THANH"/>
    <s v="VPBANK"/>
    <s v="SME So Giao Dich 2"/>
    <s v="Partnership - VPBank"/>
    <s v="CONG TY TNHH SAN XUAT HIEP PHUOC THANH"/>
    <x v="11"/>
    <x v="1"/>
  </r>
  <r>
    <x v="0"/>
    <s v="3007/2024/HĐTG/NamABank-VPB FC-03"/>
    <x v="373"/>
    <x v="155"/>
    <n v="500000000000"/>
    <n v="1"/>
    <n v="4.8000000000000001E-2"/>
    <s v="NGAN HANG TMCP NAM A"/>
    <s v="FE CREDIT"/>
    <s v="FE CREDIT - MMFI"/>
    <s v="Local FI team"/>
    <m/>
    <x v="4"/>
    <x v="1"/>
  </r>
  <r>
    <x v="2"/>
    <s v="VPBFC/TGCKH-4371/2024"/>
    <x v="375"/>
    <x v="220"/>
    <n v="1050000000"/>
    <n v="90"/>
    <n v="4.7500000000000001E-2"/>
    <s v="CONG TY CO PHAN DAU TU - XAY LAP VA KINH DOANH THIET BI HA NOI"/>
    <s v="VPBANK"/>
    <s v="SME Thang Long"/>
    <s v="Partnership - VPBank"/>
    <s v="CONG TY CO PHAN DAU TU - XAY LAP VA KINH DOANH THIET BI HA NOI"/>
    <x v="6"/>
    <x v="1"/>
  </r>
  <r>
    <x v="0"/>
    <s v="MM-20240731-1/HĐTG/VPB-VPBSMBCFC"/>
    <x v="373"/>
    <x v="238"/>
    <n v="200000000000"/>
    <n v="72"/>
    <n v="5.8500000000000003E-2"/>
    <s v="NGAN HANG TMCP VIET NAM THINH VUONG"/>
    <s v="FE CREDIT"/>
    <s v="FE CREDIT - MMFI"/>
    <s v="Local FI team"/>
    <m/>
    <x v="9"/>
    <x v="1"/>
  </r>
  <r>
    <x v="0"/>
    <s v="MM-20240722-1/HĐTG/VPB-VPBSMBCFC"/>
    <x v="374"/>
    <x v="148"/>
    <n v="500000000000"/>
    <n v="63"/>
    <n v="5.7500000000000002E-2"/>
    <s v="NGAN HANG TMCP VIET NAM THINH VUONG"/>
    <s v="FE CREDIT"/>
    <s v="FE CREDIT - MMFI"/>
    <s v="Local FI team"/>
    <m/>
    <x v="11"/>
    <x v="1"/>
  </r>
  <r>
    <x v="0"/>
    <s v="MM-20240722-2/HĐTG/VPB-VPBSMBCFC"/>
    <x v="374"/>
    <x v="239"/>
    <n v="500000000000"/>
    <n v="64"/>
    <n v="5.7500000000000002E-2"/>
    <s v="NGAN HANG TMCP VIET NAM THINH VUONG"/>
    <s v="FE CREDIT"/>
    <s v="FE CREDIT - MMFI"/>
    <s v="Local FI team"/>
    <m/>
    <x v="11"/>
    <x v="1"/>
  </r>
  <r>
    <x v="0"/>
    <s v="MM-20240722-3/HĐTG/VPB-VPBSMBCFC"/>
    <x v="374"/>
    <x v="172"/>
    <n v="500000000000"/>
    <n v="65"/>
    <n v="5.7500000000000002E-2"/>
    <s v="NGAN HANG TMCP VIET NAM THINH VUONG"/>
    <s v="FE CREDIT"/>
    <s v="FE CREDIT - MMFI"/>
    <s v="Local FI team"/>
    <m/>
    <x v="11"/>
    <x v="1"/>
  </r>
  <r>
    <x v="0"/>
    <s v="MM-20240722-4/HĐTG/VPB-VPBSMBCFC"/>
    <x v="374"/>
    <x v="176"/>
    <n v="500000000000"/>
    <n v="66"/>
    <n v="5.7500000000000002E-2"/>
    <s v="NGAN HANG TMCP VIET NAM THINH VUONG"/>
    <s v="FE CREDIT"/>
    <s v="FE CREDIT - MMFI"/>
    <s v="Local FI team"/>
    <m/>
    <x v="11"/>
    <x v="1"/>
  </r>
  <r>
    <x v="0"/>
    <s v="MM-20240722-5/HĐTG/VPB-VPBSMBCFC"/>
    <x v="374"/>
    <x v="119"/>
    <n v="100000000000"/>
    <n v="4"/>
    <n v="4.9500000000000002E-2"/>
    <s v="NGAN HANG TMCP VIET NAM THINH VUONG"/>
    <s v="FE CREDIT"/>
    <s v="FE CREDIT - MMFI"/>
    <s v="Local FI team"/>
    <m/>
    <x v="5"/>
    <x v="1"/>
  </r>
  <r>
    <x v="0"/>
    <s v="MM-20240722-6/HĐTG/VPB-VPBSMBCFC"/>
    <x v="374"/>
    <x v="219"/>
    <n v="500000000000"/>
    <n v="67"/>
    <n v="5.7500000000000002E-2"/>
    <s v="NGAN HANG TMCP VIET NAM THINH VUONG"/>
    <s v="FE CREDIT"/>
    <s v="FE CREDIT - MMFI"/>
    <s v="Local FI team"/>
    <m/>
    <x v="11"/>
    <x v="1"/>
  </r>
  <r>
    <x v="3"/>
    <s v="VPBFC/CCTG-17307/2024"/>
    <x v="374"/>
    <x v="148"/>
    <n v="16100000000"/>
    <n v="63"/>
    <n v="4.7500000000000001E-2"/>
    <s v="CONG TY CO PHAN CHE TAO BOM HAI DUONG"/>
    <s v="VPBANK"/>
    <s v="SME Hoi so"/>
    <s v="Partnership - VPBank"/>
    <s v="CONG TY CO PHAN CHE TAO BOM HAI DUONG"/>
    <x v="11"/>
    <x v="1"/>
  </r>
  <r>
    <x v="0"/>
    <s v="MM-20240821-2/HĐTG/VPB-VPBSMBCFC"/>
    <x v="376"/>
    <x v="240"/>
    <n v="450000000000"/>
    <n v="69"/>
    <n v="5.3499999999999999E-2"/>
    <s v="NGAN HANG TMCP VIET NAM THINH VUONG"/>
    <s v="FE CREDIT"/>
    <s v="FE CREDIT - MMFI"/>
    <s v="Local FI team"/>
    <m/>
    <x v="9"/>
    <x v="1"/>
  </r>
  <r>
    <x v="0"/>
    <s v="MM-20240821-1/HĐTG/VPB-VPBSMBCFC"/>
    <x v="376"/>
    <x v="45"/>
    <n v="500000000000"/>
    <n v="68"/>
    <n v="5.3499999999999999E-2"/>
    <s v="NGAN HANG TMCP VIET NAM THINH VUONG"/>
    <s v="FE CREDIT"/>
    <s v="FE CREDIT - MMFI"/>
    <s v="Local FI team"/>
    <m/>
    <x v="9"/>
    <x v="1"/>
  </r>
  <r>
    <x v="3"/>
    <s v="VPBFC/CCTG-17306/2024"/>
    <x v="374"/>
    <x v="71"/>
    <n v="20000000000"/>
    <n v="31"/>
    <n v="4.3999999999999997E-2"/>
    <s v="CONG TY CO PHAN CONG NGHIEP A MY"/>
    <s v="VPBANK"/>
    <s v="SME Van Quan"/>
    <s v="Partnership - VPBank"/>
    <s v="CONG TY CO PHAN CONG NGHIEP A MY"/>
    <x v="4"/>
    <x v="1"/>
  </r>
  <r>
    <x v="3"/>
    <s v="VPBFC/CCTG-17494/2024"/>
    <x v="286"/>
    <x v="180"/>
    <n v="13800000000"/>
    <n v="61"/>
    <n v="4.7500000000000001E-2"/>
    <s v="CONG TY TNHH MOT THANH VIEN VINAUSTEEL"/>
    <s v="VPBANK"/>
    <s v="SME Van Quan"/>
    <s v="Partnership - VPBank"/>
    <s v="CONG TY TNHH MOT THANH VIEN VINAUSTEEL"/>
    <x v="6"/>
    <x v="1"/>
  </r>
  <r>
    <x v="0"/>
    <s v="MM-20240725-1/HĐTG/VPB-VPBSMBCFC"/>
    <x v="377"/>
    <x v="201"/>
    <n v="500000000000"/>
    <n v="71"/>
    <n v="5.7500000000000002E-2"/>
    <s v="NGAN HANG TMCP VIET NAM THINH VUONG"/>
    <s v="FE CREDIT"/>
    <s v="FE CREDIT - MMFI"/>
    <s v="Local FI team"/>
    <m/>
    <x v="9"/>
    <x v="1"/>
  </r>
  <r>
    <x v="0"/>
    <s v="MM-20240725-2/HĐTG/VPB-VPBSMBCFC"/>
    <x v="377"/>
    <x v="201"/>
    <n v="100000000000"/>
    <n v="71"/>
    <n v="5.7500000000000002E-2"/>
    <s v="NGAN HANG TMCP VIET NAM THINH VUONG"/>
    <s v="FE CREDIT"/>
    <s v="FE CREDIT - MMFI"/>
    <s v="Local FI team"/>
    <m/>
    <x v="9"/>
    <x v="1"/>
  </r>
  <r>
    <x v="0"/>
    <s v="MM-20240725-3/HĐTG/VPB-VPBSMBCFC"/>
    <x v="377"/>
    <x v="154"/>
    <n v="500000000000"/>
    <n v="6"/>
    <n v="5.3600000000000002E-2"/>
    <s v="NGAN HANG TMCP VIET NAM THINH VUONG"/>
    <s v="FE CREDIT"/>
    <s v="FE CREDIT - MMFI"/>
    <s v="Local FI team"/>
    <m/>
    <x v="5"/>
    <x v="1"/>
  </r>
  <r>
    <x v="0"/>
    <s v="MM-20240725-4/HĐTG/VPB-VPBSMBCFC"/>
    <x v="377"/>
    <x v="154"/>
    <n v="100000000000"/>
    <n v="6"/>
    <n v="5.3600000000000002E-2"/>
    <s v="NGAN HANG TMCP VIET NAM THINH VUONG"/>
    <s v="FE CREDIT"/>
    <s v="FE CREDIT - MMFI"/>
    <s v="Local FI team"/>
    <m/>
    <x v="5"/>
    <x v="1"/>
  </r>
  <r>
    <x v="3"/>
    <s v="VPBFC/CCTG-17264/2024"/>
    <x v="285"/>
    <x v="67"/>
    <n v="17000000000"/>
    <n v="62"/>
    <n v="4.7500000000000001E-2"/>
    <s v="CONG TY TNHH MOT THANH VIEN VINAUSTEEL"/>
    <s v="VPBANK"/>
    <s v="SME Van Quan"/>
    <s v="Partnership - VPBank"/>
    <s v="CONG TY TNHH MOT THANH VIEN VINAUSTEEL"/>
    <x v="11"/>
    <x v="1"/>
  </r>
  <r>
    <x v="0"/>
    <s v="MM-20240719-1/HĐTG/VPB-VPBSMBCFC"/>
    <x v="378"/>
    <x v="68"/>
    <n v="500000000000"/>
    <n v="6"/>
    <n v="4.9299999999999997E-2"/>
    <s v="NGAN HANG TMCP VIET NAM THINH VUONG"/>
    <s v="FE CREDIT"/>
    <s v="FE CREDIT - MMFI"/>
    <s v="Local FI team"/>
    <m/>
    <x v="5"/>
    <x v="1"/>
  </r>
  <r>
    <x v="0"/>
    <s v="MM-20240719-2/HĐTG/VPB-VPBSMBCFC"/>
    <x v="378"/>
    <x v="68"/>
    <n v="500000000000"/>
    <n v="6"/>
    <n v="4.9299999999999997E-2"/>
    <s v="NGAN HANG TMCP VIET NAM THINH VUONG"/>
    <s v="FE CREDIT"/>
    <s v="FE CREDIT - MMFI"/>
    <s v="Local FI team"/>
    <m/>
    <x v="5"/>
    <x v="1"/>
  </r>
  <r>
    <x v="0"/>
    <s v="MM-20240719-3/HĐTG/VPB-VPBSMBCFC"/>
    <x v="378"/>
    <x v="68"/>
    <n v="250000000000"/>
    <n v="6"/>
    <n v="4.9299999999999997E-2"/>
    <s v="NGAN HANG TMCP VIET NAM THINH VUONG"/>
    <s v="FE CREDIT"/>
    <s v="FE CREDIT - MMFI"/>
    <s v="Local FI team"/>
    <m/>
    <x v="5"/>
    <x v="1"/>
  </r>
  <r>
    <x v="0"/>
    <s v="MM-20240911-1/HĐTG/VPB-VPBSMBCFC"/>
    <x v="379"/>
    <x v="199"/>
    <n v="500000000000"/>
    <n v="71"/>
    <n v="5.1499999999999997E-2"/>
    <s v="NGAN HANG TMCP VIET NAM THINH VUONG"/>
    <s v="FE CREDIT"/>
    <s v="FE CREDIT - MMFI"/>
    <s v="Local FI team"/>
    <m/>
    <x v="6"/>
    <x v="1"/>
  </r>
  <r>
    <x v="0"/>
    <s v="MM-20240911-2/HĐTG/VPB-VPBSMBCFC"/>
    <x v="379"/>
    <x v="195"/>
    <n v="450000000000"/>
    <n v="72"/>
    <n v="5.1499999999999997E-2"/>
    <s v="NGAN HANG TMCP VIET NAM THINH VUONG"/>
    <s v="FE CREDIT"/>
    <s v="FE CREDIT - MMFI"/>
    <s v="Local FI team"/>
    <m/>
    <x v="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728BD-ABAF-4606-BE14-3FD797C71761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S3:W242" firstHeaderRow="1" firstDataRow="2" firstDataCol="2"/>
  <pivotFields count="16">
    <pivotField axis="axisCol" compact="0" outline="0" showAll="0" defaultSubtotal="0">
      <items count="5">
        <item h="1" x="4"/>
        <item x="3"/>
        <item x="2"/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multipleItemSelectionAllowed="1" showAll="0" defaultSubtotal="0">
      <items count="380">
        <item h="1" x="50"/>
        <item h="1" x="51"/>
        <item h="1" x="52"/>
        <item h="1" x="56"/>
        <item h="1" x="59"/>
        <item h="1" x="58"/>
        <item h="1" x="53"/>
        <item h="1" x="61"/>
        <item h="1" x="57"/>
        <item h="1" x="65"/>
        <item h="1" x="66"/>
        <item h="1" x="60"/>
        <item h="1" x="68"/>
        <item h="1" x="90"/>
        <item h="1" x="89"/>
        <item h="1" x="92"/>
        <item h="1" x="88"/>
        <item h="1" x="63"/>
        <item h="1" x="54"/>
        <item h="1" x="91"/>
        <item h="1" x="86"/>
        <item h="1" x="79"/>
        <item h="1" x="62"/>
        <item h="1" x="84"/>
        <item h="1" x="87"/>
        <item h="1" x="67"/>
        <item h="1" x="55"/>
        <item h="1" x="77"/>
        <item h="1" x="85"/>
        <item h="1" x="76"/>
        <item h="1" x="64"/>
        <item h="1" x="78"/>
        <item h="1" x="99"/>
        <item h="1" x="100"/>
        <item h="1" x="101"/>
        <item h="1" x="112"/>
        <item x="102"/>
        <item x="142"/>
        <item x="80"/>
        <item x="115"/>
        <item x="82"/>
        <item x="81"/>
        <item x="143"/>
        <item x="83"/>
        <item x="144"/>
        <item x="141"/>
        <item x="72"/>
        <item x="145"/>
        <item x="114"/>
        <item x="111"/>
        <item x="113"/>
        <item x="75"/>
        <item x="116"/>
        <item x="131"/>
        <item x="133"/>
        <item x="128"/>
        <item x="73"/>
        <item x="71"/>
        <item x="70"/>
        <item x="69"/>
        <item x="74"/>
        <item x="122"/>
        <item x="106"/>
        <item x="109"/>
        <item x="124"/>
        <item x="140"/>
        <item x="103"/>
        <item x="139"/>
        <item x="98"/>
        <item x="208"/>
        <item x="210"/>
        <item x="127"/>
        <item x="134"/>
        <item x="120"/>
        <item x="135"/>
        <item x="123"/>
        <item x="209"/>
        <item x="126"/>
        <item x="137"/>
        <item x="96"/>
        <item x="117"/>
        <item x="95"/>
        <item x="118"/>
        <item x="121"/>
        <item x="107"/>
        <item x="138"/>
        <item x="108"/>
        <item x="136"/>
        <item x="207"/>
        <item x="125"/>
        <item x="105"/>
        <item x="110"/>
        <item x="104"/>
        <item x="97"/>
        <item x="119"/>
        <item x="130"/>
        <item x="129"/>
        <item x="132"/>
        <item x="93"/>
        <item x="94"/>
        <item x="188"/>
        <item x="177"/>
        <item x="192"/>
        <item x="189"/>
        <item x="176"/>
        <item x="163"/>
        <item x="200"/>
        <item x="158"/>
        <item x="156"/>
        <item x="164"/>
        <item x="152"/>
        <item x="154"/>
        <item x="162"/>
        <item x="160"/>
        <item x="198"/>
        <item x="171"/>
        <item x="155"/>
        <item x="204"/>
        <item x="174"/>
        <item x="153"/>
        <item x="178"/>
        <item x="205"/>
        <item x="159"/>
        <item x="206"/>
        <item x="173"/>
        <item x="161"/>
        <item x="201"/>
        <item x="157"/>
        <item x="203"/>
        <item x="170"/>
        <item x="165"/>
        <item x="202"/>
        <item x="199"/>
        <item x="179"/>
        <item x="182"/>
        <item x="190"/>
        <item x="180"/>
        <item x="172"/>
        <item x="191"/>
        <item x="175"/>
        <item x="181"/>
        <item x="186"/>
        <item x="195"/>
        <item x="185"/>
        <item x="169"/>
        <item x="187"/>
        <item x="194"/>
        <item x="184"/>
        <item x="183"/>
        <item x="196"/>
        <item x="193"/>
        <item x="229"/>
        <item x="232"/>
        <item x="146"/>
        <item x="222"/>
        <item x="219"/>
        <item x="230"/>
        <item x="231"/>
        <item x="235"/>
        <item x="45"/>
        <item x="218"/>
        <item x="215"/>
        <item x="214"/>
        <item x="220"/>
        <item x="149"/>
        <item x="167"/>
        <item x="233"/>
        <item x="217"/>
        <item x="234"/>
        <item x="148"/>
        <item x="216"/>
        <item x="212"/>
        <item x="244"/>
        <item x="151"/>
        <item x="197"/>
        <item x="221"/>
        <item x="211"/>
        <item x="213"/>
        <item x="147"/>
        <item x="168"/>
        <item x="166"/>
        <item x="243"/>
        <item x="150"/>
        <item x="228"/>
        <item x="6"/>
        <item x="1"/>
        <item x="5"/>
        <item x="0"/>
        <item x="3"/>
        <item x="7"/>
        <item x="2"/>
        <item x="8"/>
        <item x="4"/>
        <item x="18"/>
        <item x="29"/>
        <item x="32"/>
        <item x="43"/>
        <item x="28"/>
        <item x="16"/>
        <item x="36"/>
        <item x="11"/>
        <item x="46"/>
        <item x="34"/>
        <item x="49"/>
        <item x="239"/>
        <item x="242"/>
        <item x="241"/>
        <item x="240"/>
        <item x="41"/>
        <item x="47"/>
        <item x="19"/>
        <item x="44"/>
        <item x="33"/>
        <item x="13"/>
        <item x="38"/>
        <item x="31"/>
        <item x="40"/>
        <item x="42"/>
        <item h="1" x="237"/>
        <item h="1" x="238"/>
        <item h="1" x="291"/>
        <item h="1" x="30"/>
        <item h="1" x="346"/>
        <item h="1" x="296"/>
        <item h="1" x="350"/>
        <item h="1" x="22"/>
        <item h="1" x="12"/>
        <item h="1" x="23"/>
        <item h="1" x="35"/>
        <item h="1" x="15"/>
        <item h="1" x="37"/>
        <item h="1" x="14"/>
        <item h="1" x="25"/>
        <item h="1" x="27"/>
        <item h="1" x="10"/>
        <item h="1" x="39"/>
        <item h="1" x="256"/>
        <item h="1" x="9"/>
        <item h="1" x="258"/>
        <item h="1" x="349"/>
        <item h="1" x="265"/>
        <item h="1" x="266"/>
        <item h="1" x="255"/>
        <item h="1" x="348"/>
        <item h="1" x="344"/>
        <item h="1" x="227"/>
        <item h="1" x="259"/>
        <item h="1" x="260"/>
        <item h="1" x="343"/>
        <item h="1" x="224"/>
        <item h="1" x="223"/>
        <item h="1" x="236"/>
        <item h="1" x="345"/>
        <item h="1" x="257"/>
        <item h="1" x="261"/>
        <item h="1" x="262"/>
        <item h="1" x="20"/>
        <item h="1" x="263"/>
        <item h="1" x="309"/>
        <item h="1" x="322"/>
        <item h="1" x="268"/>
        <item h="1" x="225"/>
        <item h="1" x="24"/>
        <item h="1" x="17"/>
        <item h="1" x="250"/>
        <item h="1" x="295"/>
        <item h="1" x="264"/>
        <item h="1" x="288"/>
        <item h="1" x="325"/>
        <item h="1" x="289"/>
        <item h="1" x="226"/>
        <item h="1" x="246"/>
        <item h="1" x="249"/>
        <item h="1" x="310"/>
        <item h="1" x="253"/>
        <item h="1" x="247"/>
        <item h="1" x="347"/>
        <item h="1" x="26"/>
        <item h="1" x="248"/>
        <item h="1" x="280"/>
        <item h="1" x="293"/>
        <item h="1" x="252"/>
        <item h="1" x="251"/>
        <item h="1" x="301"/>
        <item h="1" x="326"/>
        <item h="1" x="290"/>
        <item h="1" x="332"/>
        <item h="1" x="297"/>
        <item h="1" x="282"/>
        <item h="1" x="245"/>
        <item h="1" x="21"/>
        <item h="1" x="292"/>
        <item h="1" x="254"/>
        <item h="1" x="338"/>
        <item h="1" x="267"/>
        <item h="1" x="48"/>
        <item h="1" x="278"/>
        <item h="1" x="294"/>
        <item h="1" x="304"/>
        <item h="1" x="298"/>
        <item h="1" x="320"/>
        <item h="1" x="299"/>
        <item h="1" x="281"/>
        <item h="1" x="318"/>
        <item h="1" x="331"/>
        <item h="1" x="302"/>
        <item h="1" x="275"/>
        <item h="1" x="306"/>
        <item h="1" x="276"/>
        <item h="1" x="270"/>
        <item h="1" x="327"/>
        <item h="1" x="279"/>
        <item h="1" x="321"/>
        <item h="1" x="272"/>
        <item h="1" x="300"/>
        <item h="1" x="307"/>
        <item h="1" x="317"/>
        <item h="1" x="335"/>
        <item h="1" x="314"/>
        <item h="1" x="319"/>
        <item h="1" x="316"/>
        <item h="1" x="308"/>
        <item h="1" x="312"/>
        <item h="1" x="305"/>
        <item h="1" x="303"/>
        <item h="1" x="337"/>
        <item h="1" x="341"/>
        <item h="1" x="269"/>
        <item h="1" x="271"/>
        <item h="1" x="277"/>
        <item h="1" x="324"/>
        <item h="1" x="315"/>
        <item h="1" x="342"/>
        <item h="1" x="274"/>
        <item h="1" x="334"/>
        <item h="1" x="336"/>
        <item h="1" x="339"/>
        <item h="1" x="311"/>
        <item h="1" x="328"/>
        <item h="1" x="329"/>
        <item h="1" x="313"/>
        <item h="1" x="358"/>
        <item h="1" x="372"/>
        <item h="1" x="364"/>
        <item h="1" x="285"/>
        <item h="1" x="354"/>
        <item h="1" x="357"/>
        <item h="1" x="378"/>
        <item h="1" x="374"/>
        <item h="1" x="367"/>
        <item h="1" x="366"/>
        <item h="1" x="377"/>
        <item h="1" x="361"/>
        <item h="1" x="353"/>
        <item h="1" x="340"/>
        <item h="1" x="373"/>
        <item h="1" x="356"/>
        <item h="1" x="359"/>
        <item h="1" x="330"/>
        <item h="1" x="368"/>
        <item h="1" x="333"/>
        <item h="1" x="355"/>
        <item h="1" x="375"/>
        <item h="1" x="360"/>
        <item h="1" x="363"/>
        <item h="1" x="352"/>
        <item h="1" x="283"/>
        <item h="1" x="376"/>
        <item h="1" x="371"/>
        <item h="1" x="370"/>
        <item h="1" x="323"/>
        <item h="1" x="365"/>
        <item h="1" x="362"/>
        <item h="1" x="369"/>
        <item h="1" x="351"/>
        <item h="1" x="286"/>
        <item h="1" x="287"/>
        <item h="1" x="273"/>
        <item h="1" x="284"/>
        <item h="1" x="3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3"/>
  </rowFields>
  <rowItems count="238">
    <i>
      <x v="1"/>
      <x v="2"/>
    </i>
    <i r="1">
      <x v="3"/>
    </i>
    <i r="1">
      <x v="4"/>
    </i>
    <i r="1">
      <x v="5"/>
    </i>
    <i r="1">
      <x v="8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>
      <x v="2"/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50"/>
    </i>
    <i r="1">
      <x v="51"/>
    </i>
    <i r="1">
      <x v="52"/>
    </i>
    <i r="1">
      <x v="53"/>
    </i>
    <i r="1">
      <x v="54"/>
    </i>
    <i r="1">
      <x v="57"/>
    </i>
    <i r="1">
      <x v="58"/>
    </i>
    <i r="1">
      <x v="59"/>
    </i>
    <i r="1">
      <x v="60"/>
    </i>
    <i>
      <x v="3"/>
      <x v="61"/>
    </i>
    <i r="1">
      <x v="64"/>
    </i>
    <i r="1">
      <x v="65"/>
    </i>
    <i r="1">
      <x v="66"/>
    </i>
    <i r="1">
      <x v="67"/>
    </i>
    <i r="1">
      <x v="68"/>
    </i>
    <i r="1">
      <x v="71"/>
    </i>
    <i r="1">
      <x v="73"/>
    </i>
    <i r="1">
      <x v="74"/>
    </i>
    <i r="1">
      <x v="75"/>
    </i>
    <i r="1">
      <x v="78"/>
    </i>
    <i r="1">
      <x v="79"/>
    </i>
    <i r="1">
      <x v="80"/>
    </i>
    <i r="1">
      <x v="81"/>
    </i>
    <i r="1">
      <x v="82"/>
    </i>
    <i r="1">
      <x v="85"/>
    </i>
    <i r="1">
      <x v="86"/>
    </i>
    <i r="1">
      <x v="87"/>
    </i>
    <i r="1">
      <x v="88"/>
    </i>
    <i r="1">
      <x v="89"/>
    </i>
    <i>
      <x v="4"/>
      <x v="92"/>
    </i>
    <i r="1">
      <x v="93"/>
    </i>
    <i r="1">
      <x v="94"/>
    </i>
    <i r="1">
      <x v="95"/>
    </i>
    <i r="1">
      <x v="96"/>
    </i>
    <i r="1">
      <x v="99"/>
    </i>
    <i r="1">
      <x v="100"/>
    </i>
    <i r="1">
      <x v="101"/>
    </i>
    <i r="1">
      <x v="102"/>
    </i>
    <i r="1">
      <x v="103"/>
    </i>
    <i r="1">
      <x v="106"/>
    </i>
    <i r="1">
      <x v="107"/>
    </i>
    <i r="1">
      <x v="108"/>
    </i>
    <i r="1">
      <x v="110"/>
    </i>
    <i r="1">
      <x v="113"/>
    </i>
    <i r="1">
      <x v="114"/>
    </i>
    <i r="1">
      <x v="115"/>
    </i>
    <i r="1">
      <x v="116"/>
    </i>
    <i r="1">
      <x v="117"/>
    </i>
    <i>
      <x v="5"/>
      <x v="123"/>
    </i>
    <i r="1">
      <x v="127"/>
    </i>
    <i r="1">
      <x v="128"/>
    </i>
    <i r="1">
      <x v="129"/>
    </i>
    <i r="1">
      <x v="130"/>
    </i>
    <i r="1">
      <x v="131"/>
    </i>
    <i r="1">
      <x v="134"/>
    </i>
    <i r="1">
      <x v="135"/>
    </i>
    <i r="1">
      <x v="136"/>
    </i>
    <i r="1">
      <x v="137"/>
    </i>
    <i r="1">
      <x v="138"/>
    </i>
    <i r="1">
      <x v="141"/>
    </i>
    <i r="1">
      <x v="142"/>
    </i>
    <i r="1">
      <x v="143"/>
    </i>
    <i r="1">
      <x v="144"/>
    </i>
    <i r="1">
      <x v="145"/>
    </i>
    <i r="1">
      <x v="148"/>
    </i>
    <i r="1">
      <x v="149"/>
    </i>
    <i r="1">
      <x v="150"/>
    </i>
    <i r="1">
      <x v="151"/>
    </i>
    <i r="1">
      <x v="152"/>
    </i>
    <i>
      <x v="6"/>
      <x v="155"/>
    </i>
    <i r="1">
      <x v="156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5"/>
    </i>
    <i r="1">
      <x v="166"/>
    </i>
    <i r="1">
      <x v="169"/>
    </i>
    <i r="1">
      <x v="170"/>
    </i>
    <i r="1">
      <x v="171"/>
    </i>
    <i r="1">
      <x v="172"/>
    </i>
    <i r="1">
      <x v="173"/>
    </i>
    <i r="1">
      <x v="176"/>
    </i>
    <i r="1">
      <x v="177"/>
    </i>
    <i r="1">
      <x v="178"/>
    </i>
    <i r="1">
      <x v="179"/>
    </i>
    <i r="1">
      <x v="180"/>
    </i>
    <i>
      <x v="7"/>
      <x v="183"/>
    </i>
    <i r="1">
      <x v="184"/>
    </i>
    <i r="1">
      <x v="185"/>
    </i>
    <i r="1">
      <x v="186"/>
    </i>
    <i r="1">
      <x v="187"/>
    </i>
    <i r="1">
      <x v="190"/>
    </i>
    <i r="1">
      <x v="191"/>
    </i>
    <i r="1">
      <x v="192"/>
    </i>
    <i r="1">
      <x v="193"/>
    </i>
    <i r="1">
      <x v="194"/>
    </i>
    <i r="1">
      <x v="197"/>
    </i>
    <i r="1">
      <x v="198"/>
    </i>
    <i r="1">
      <x v="199"/>
    </i>
    <i r="1">
      <x v="200"/>
    </i>
    <i r="1">
      <x v="201"/>
    </i>
    <i r="1">
      <x v="204"/>
    </i>
    <i r="1">
      <x v="205"/>
    </i>
    <i r="1">
      <x v="206"/>
    </i>
    <i r="1">
      <x v="207"/>
    </i>
    <i r="1">
      <x v="208"/>
    </i>
    <i r="1">
      <x v="211"/>
    </i>
    <i r="1">
      <x v="212"/>
    </i>
    <i r="1">
      <x v="213"/>
    </i>
    <i>
      <x v="8"/>
      <x v="214"/>
    </i>
    <i r="1">
      <x v="215"/>
    </i>
    <i r="1">
      <x v="218"/>
    </i>
    <i r="1">
      <x v="219"/>
    </i>
    <i r="1">
      <x v="220"/>
    </i>
    <i r="1">
      <x v="221"/>
    </i>
    <i r="1">
      <x v="222"/>
    </i>
    <i r="1">
      <x v="225"/>
    </i>
    <i r="1">
      <x v="226"/>
    </i>
    <i r="1">
      <x v="227"/>
    </i>
    <i r="1">
      <x v="228"/>
    </i>
    <i r="1">
      <x v="229"/>
    </i>
    <i r="1">
      <x v="232"/>
    </i>
    <i r="1">
      <x v="233"/>
    </i>
    <i r="1">
      <x v="234"/>
    </i>
    <i r="1">
      <x v="235"/>
    </i>
    <i r="1">
      <x v="236"/>
    </i>
    <i r="1">
      <x v="239"/>
    </i>
    <i r="1">
      <x v="240"/>
    </i>
    <i r="1">
      <x v="241"/>
    </i>
    <i r="1">
      <x v="242"/>
    </i>
    <i r="1">
      <x v="243"/>
    </i>
    <i>
      <x v="9"/>
      <x v="248"/>
    </i>
    <i r="1">
      <x v="249"/>
    </i>
    <i r="1">
      <x v="250"/>
    </i>
    <i r="1">
      <x v="253"/>
    </i>
    <i r="1">
      <x v="255"/>
    </i>
    <i r="1">
      <x v="256"/>
    </i>
    <i r="1">
      <x v="257"/>
    </i>
    <i r="1">
      <x v="260"/>
    </i>
    <i r="1">
      <x v="262"/>
    </i>
    <i r="1">
      <x v="263"/>
    </i>
    <i r="1">
      <x v="264"/>
    </i>
    <i r="1">
      <x v="267"/>
    </i>
    <i r="1">
      <x v="268"/>
    </i>
    <i r="1">
      <x v="269"/>
    </i>
    <i r="1">
      <x v="270"/>
    </i>
    <i r="1">
      <x v="271"/>
    </i>
    <i r="1">
      <x v="274"/>
    </i>
    <i>
      <x v="10"/>
      <x v="275"/>
    </i>
    <i r="1">
      <x v="276"/>
    </i>
    <i r="1">
      <x v="277"/>
    </i>
    <i r="1">
      <x v="278"/>
    </i>
    <i r="1">
      <x v="281"/>
    </i>
    <i r="1">
      <x v="282"/>
    </i>
    <i r="1">
      <x v="283"/>
    </i>
    <i r="1">
      <x v="284"/>
    </i>
    <i r="1">
      <x v="285"/>
    </i>
    <i r="1">
      <x v="288"/>
    </i>
    <i r="1">
      <x v="289"/>
    </i>
    <i r="1">
      <x v="290"/>
    </i>
    <i r="1">
      <x v="291"/>
    </i>
    <i r="1">
      <x v="292"/>
    </i>
    <i r="1">
      <x v="295"/>
    </i>
    <i r="1">
      <x v="296"/>
    </i>
    <i r="1">
      <x v="297"/>
    </i>
    <i r="1">
      <x v="298"/>
    </i>
    <i r="1">
      <x v="299"/>
    </i>
    <i r="1">
      <x v="302"/>
    </i>
    <i r="1">
      <x v="303"/>
    </i>
    <i r="1">
      <x v="304"/>
    </i>
    <i r="1">
      <x v="305"/>
    </i>
    <i>
      <x v="11"/>
      <x v="306"/>
    </i>
    <i r="1">
      <x v="309"/>
    </i>
    <i r="1">
      <x v="311"/>
    </i>
    <i r="1">
      <x v="312"/>
    </i>
    <i r="1">
      <x v="313"/>
    </i>
    <i r="1">
      <x v="316"/>
    </i>
    <i r="1">
      <x v="318"/>
    </i>
    <i r="1">
      <x v="319"/>
    </i>
    <i r="1">
      <x v="320"/>
    </i>
    <i r="1">
      <x v="323"/>
    </i>
    <i r="1">
      <x v="324"/>
    </i>
    <i r="1">
      <x v="325"/>
    </i>
    <i r="1">
      <x v="326"/>
    </i>
    <i r="1">
      <x v="327"/>
    </i>
    <i r="1">
      <x v="330"/>
    </i>
    <i r="1">
      <x v="332"/>
    </i>
    <i r="1">
      <x v="334"/>
    </i>
    <i>
      <x v="12"/>
      <x v="337"/>
    </i>
    <i r="1">
      <x v="338"/>
    </i>
    <i r="1">
      <x v="340"/>
    </i>
    <i r="1">
      <x v="341"/>
    </i>
    <i r="1">
      <x v="344"/>
    </i>
    <i r="1">
      <x v="345"/>
    </i>
    <i r="1">
      <x v="346"/>
    </i>
    <i r="1">
      <x v="347"/>
    </i>
    <i r="1">
      <x v="348"/>
    </i>
    <i r="1">
      <x v="351"/>
    </i>
    <i r="1">
      <x v="352"/>
    </i>
    <i r="1">
      <x v="353"/>
    </i>
    <i r="1">
      <x v="354"/>
    </i>
    <i r="1">
      <x v="355"/>
    </i>
    <i r="1">
      <x v="358"/>
    </i>
    <i r="1">
      <x v="359"/>
    </i>
    <i r="1">
      <x v="360"/>
    </i>
    <i r="1">
      <x v="362"/>
    </i>
    <i r="1">
      <x v="365"/>
    </i>
  </rowItems>
  <colFields count="1">
    <field x="0"/>
  </colFields>
  <colItems count="3">
    <i>
      <x v="1"/>
    </i>
    <i>
      <x v="2"/>
    </i>
    <i>
      <x v="3"/>
    </i>
  </colItems>
  <dataFields count="1">
    <dataField name="Sum of VND_AMT" fld="4" baseField="0" baseItem="3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D320F-F0C8-4953-8C02-A6C94A850B4E}">
  <sheetPr>
    <tabColor theme="9" tint="0.39997558519241921"/>
  </sheetPr>
  <dimension ref="B1:AD42"/>
  <sheetViews>
    <sheetView showGridLines="0" zoomScale="70" zoomScaleNormal="70" workbookViewId="0">
      <selection activeCell="H56" sqref="H56"/>
    </sheetView>
  </sheetViews>
  <sheetFormatPr defaultColWidth="8" defaultRowHeight="14.4" outlineLevelRow="1" x14ac:dyDescent="0.3"/>
  <cols>
    <col min="2" max="2" width="20" bestFit="1" customWidth="1"/>
    <col min="3" max="15" width="8.33203125" bestFit="1" customWidth="1"/>
    <col min="16" max="16" width="2.77734375" customWidth="1"/>
    <col min="17" max="17" width="14.5546875" bestFit="1" customWidth="1"/>
    <col min="18" max="29" width="7.21875" style="4" bestFit="1" customWidth="1"/>
    <col min="30" max="30" width="10.21875" customWidth="1"/>
  </cols>
  <sheetData>
    <row r="1" spans="2:30" ht="15" thickBot="1" x14ac:dyDescent="0.35"/>
    <row r="2" spans="2:30" ht="15" thickBot="1" x14ac:dyDescent="0.35">
      <c r="B2" s="66"/>
      <c r="C2" s="67">
        <v>45657</v>
      </c>
      <c r="D2" s="67">
        <v>45688</v>
      </c>
      <c r="E2" s="67">
        <v>45716</v>
      </c>
      <c r="F2" s="67">
        <v>45747</v>
      </c>
      <c r="G2" s="67">
        <v>45777</v>
      </c>
      <c r="H2" s="67">
        <v>45808</v>
      </c>
      <c r="I2" s="67">
        <v>45838</v>
      </c>
      <c r="J2" s="67">
        <v>45869</v>
      </c>
      <c r="K2" s="67">
        <v>45900</v>
      </c>
      <c r="L2" s="67">
        <v>45930</v>
      </c>
      <c r="M2" s="67">
        <v>45961</v>
      </c>
      <c r="N2" s="67">
        <v>45991</v>
      </c>
      <c r="O2" s="68">
        <v>46022</v>
      </c>
      <c r="P2" s="14"/>
    </row>
    <row r="3" spans="2:30" ht="15" thickBot="1" x14ac:dyDescent="0.35">
      <c r="B3" s="61" t="s">
        <v>4659</v>
      </c>
      <c r="C3" s="63">
        <v>47800</v>
      </c>
      <c r="D3" s="64">
        <v>48852.200003213351</v>
      </c>
      <c r="E3" s="64">
        <v>48566.293051902263</v>
      </c>
      <c r="F3" s="64">
        <v>49255.500603760018</v>
      </c>
      <c r="G3" s="64">
        <v>50002.549047808665</v>
      </c>
      <c r="H3" s="64">
        <v>50959.324591397803</v>
      </c>
      <c r="I3" s="64">
        <v>52038.649046445062</v>
      </c>
      <c r="J3" s="64">
        <v>53038.290833911647</v>
      </c>
      <c r="K3" s="64">
        <v>53945.213176619996</v>
      </c>
      <c r="L3" s="64">
        <v>54554.632698153873</v>
      </c>
      <c r="M3" s="64">
        <v>55190.291863399005</v>
      </c>
      <c r="N3" s="64">
        <v>55977.444762631334</v>
      </c>
      <c r="O3" s="65">
        <v>57750.499764000589</v>
      </c>
    </row>
    <row r="4" spans="2:30" ht="15" thickBot="1" x14ac:dyDescent="0.35">
      <c r="C4" s="20">
        <f>C6/C3</f>
        <v>1.0369899245661087</v>
      </c>
    </row>
    <row r="5" spans="2:30" x14ac:dyDescent="0.3">
      <c r="B5" s="66"/>
      <c r="C5" s="67">
        <v>45657</v>
      </c>
      <c r="D5" s="67">
        <v>45688</v>
      </c>
      <c r="E5" s="67">
        <v>45716</v>
      </c>
      <c r="F5" s="67">
        <v>45747</v>
      </c>
      <c r="G5" s="67">
        <v>45777</v>
      </c>
      <c r="H5" s="67">
        <v>45808</v>
      </c>
      <c r="I5" s="67">
        <v>45838</v>
      </c>
      <c r="J5" s="67">
        <v>45869</v>
      </c>
      <c r="K5" s="67">
        <v>45900</v>
      </c>
      <c r="L5" s="67">
        <v>45930</v>
      </c>
      <c r="M5" s="67">
        <v>45961</v>
      </c>
      <c r="N5" s="67">
        <v>45991</v>
      </c>
      <c r="O5" s="68">
        <v>46022</v>
      </c>
      <c r="P5" s="14"/>
    </row>
    <row r="6" spans="2:30" x14ac:dyDescent="0.3">
      <c r="B6" s="69" t="s">
        <v>4655</v>
      </c>
      <c r="C6" s="17">
        <v>49568.118394259996</v>
      </c>
      <c r="D6" s="19">
        <f>D3*$C$4</f>
        <v>50659.239196220668</v>
      </c>
      <c r="E6" s="19">
        <f>E3*$C$4</f>
        <v>50362.756568347657</v>
      </c>
      <c r="F6" s="19">
        <f t="shared" ref="F6:O6" si="0">F3*$C$4</f>
        <v>51077.457855559027</v>
      </c>
      <c r="G6" s="19">
        <f t="shared" si="0"/>
        <v>51852.139565200261</v>
      </c>
      <c r="H6" s="19">
        <f t="shared" si="0"/>
        <v>52844.306163973459</v>
      </c>
      <c r="I6" s="19">
        <f t="shared" si="0"/>
        <v>53963.554749195268</v>
      </c>
      <c r="J6" s="19">
        <f t="shared" si="0"/>
        <v>55000.173210973378</v>
      </c>
      <c r="K6" s="19">
        <f t="shared" si="0"/>
        <v>55940.642542725822</v>
      </c>
      <c r="L6" s="19">
        <f t="shared" si="0"/>
        <v>56572.604446390353</v>
      </c>
      <c r="M6" s="19">
        <f t="shared" si="0"/>
        <v>57231.776596207659</v>
      </c>
      <c r="N6" s="19">
        <f t="shared" si="0"/>
        <v>58048.046221804587</v>
      </c>
      <c r="O6" s="19">
        <f t="shared" si="0"/>
        <v>59886.686393926051</v>
      </c>
      <c r="P6" s="29"/>
    </row>
    <row r="7" spans="2:30" x14ac:dyDescent="0.3">
      <c r="B7" s="70" t="s">
        <v>4650</v>
      </c>
      <c r="C7" s="6">
        <v>23795.354894259999</v>
      </c>
      <c r="D7" s="56">
        <f>D6-D8-D9</f>
        <v>23976.214196220666</v>
      </c>
      <c r="E7" s="56">
        <f t="shared" ref="E7:O7" si="1">E6-E8-E9</f>
        <v>23679.731568347655</v>
      </c>
      <c r="F7" s="56">
        <f t="shared" si="1"/>
        <v>24394.432855559025</v>
      </c>
      <c r="G7" s="56">
        <f t="shared" si="1"/>
        <v>25169.11456520026</v>
      </c>
      <c r="H7" s="56">
        <f t="shared" si="1"/>
        <v>26161.281163973457</v>
      </c>
      <c r="I7" s="56">
        <f t="shared" si="1"/>
        <v>27280.529749195266</v>
      </c>
      <c r="J7" s="56">
        <f t="shared" si="1"/>
        <v>28317.148210973377</v>
      </c>
      <c r="K7" s="56">
        <f t="shared" si="1"/>
        <v>27416.105042725823</v>
      </c>
      <c r="L7" s="56">
        <f t="shared" si="1"/>
        <v>28048.066946390354</v>
      </c>
      <c r="M7" s="56">
        <f t="shared" si="1"/>
        <v>28707.239096207661</v>
      </c>
      <c r="N7" s="56">
        <f t="shared" si="1"/>
        <v>29523.508721804588</v>
      </c>
      <c r="O7" s="71">
        <f t="shared" si="1"/>
        <v>31362.148893926053</v>
      </c>
      <c r="P7" s="29"/>
    </row>
    <row r="8" spans="2:30" x14ac:dyDescent="0.3">
      <c r="B8" s="70" t="s">
        <v>12</v>
      </c>
      <c r="C8" s="6">
        <v>23931.251</v>
      </c>
      <c r="D8" s="18">
        <v>23000</v>
      </c>
      <c r="E8" s="18">
        <v>23000</v>
      </c>
      <c r="F8" s="18">
        <v>23000</v>
      </c>
      <c r="G8" s="18">
        <v>23000</v>
      </c>
      <c r="H8" s="18">
        <v>23000</v>
      </c>
      <c r="I8" s="18">
        <v>23000</v>
      </c>
      <c r="J8" s="18">
        <v>23000</v>
      </c>
      <c r="K8" s="18">
        <v>23000</v>
      </c>
      <c r="L8" s="18">
        <v>23000</v>
      </c>
      <c r="M8" s="18">
        <v>23000</v>
      </c>
      <c r="N8" s="18">
        <v>23000</v>
      </c>
      <c r="O8" s="18">
        <v>23000</v>
      </c>
      <c r="P8" s="14"/>
    </row>
    <row r="9" spans="2:30" x14ac:dyDescent="0.3">
      <c r="B9" s="70" t="s">
        <v>4658</v>
      </c>
      <c r="C9" s="6">
        <v>1841.5125</v>
      </c>
      <c r="D9" s="18">
        <v>3683.0250000000001</v>
      </c>
      <c r="E9" s="18">
        <v>3683.0250000000001</v>
      </c>
      <c r="F9" s="18">
        <v>3683.0250000000001</v>
      </c>
      <c r="G9" s="18">
        <v>3683.0250000000001</v>
      </c>
      <c r="H9" s="18">
        <v>3683.0250000000001</v>
      </c>
      <c r="I9" s="18">
        <v>3683.0250000000001</v>
      </c>
      <c r="J9" s="18">
        <v>3683.0250000000001</v>
      </c>
      <c r="K9" s="18">
        <v>5524.5375000000004</v>
      </c>
      <c r="L9" s="18">
        <v>5524.5375000000004</v>
      </c>
      <c r="M9" s="18">
        <v>5524.5375000000004</v>
      </c>
      <c r="N9" s="18">
        <v>5524.5375000000004</v>
      </c>
      <c r="O9" s="72">
        <v>5524.5375000000004</v>
      </c>
      <c r="P9" s="29"/>
    </row>
    <row r="10" spans="2:30" ht="15" thickBot="1" x14ac:dyDescent="0.35">
      <c r="B10" s="23"/>
      <c r="C10" s="23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</row>
    <row r="11" spans="2:30" ht="15" thickBot="1" x14ac:dyDescent="0.35"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Q11" s="103" t="s">
        <v>24</v>
      </c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95" t="s">
        <v>4671</v>
      </c>
    </row>
    <row r="12" spans="2:30" x14ac:dyDescent="0.3">
      <c r="B12" s="17" t="s">
        <v>4657</v>
      </c>
      <c r="C12" s="17"/>
      <c r="D12" s="26">
        <f>SUMIFS('2025'!$D:$D,'2025'!$B:$B,"&lt;="&amp;D$5,'2025'!$C:$C,"&gt;"&amp;D$5)</f>
        <v>50659.239894259874</v>
      </c>
      <c r="E12" s="26">
        <f>SUMIFS('2025'!$D:$D,'2025'!$B:$B,"&lt;="&amp;E$5,'2025'!$C:$C,"&gt;"&amp;E$5)</f>
        <v>50362.758415963894</v>
      </c>
      <c r="F12" s="26">
        <f>SUMIFS('2025'!$D:$D,'2025'!$B:$B,"&lt;="&amp;F$5,'2025'!$C:$C,"&gt;"&amp;F$5)</f>
        <v>51077.460415963978</v>
      </c>
      <c r="G12" s="26">
        <f>SUMIFS('2025'!$D:$D,'2025'!$B:$B,"&lt;="&amp;G$5,'2025'!$C:$C,"&gt;"&amp;G$5)</f>
        <v>51852.143415963976</v>
      </c>
      <c r="H12" s="26">
        <f>SUMIFS('2025'!$D:$D,'2025'!$B:$B,"&lt;="&amp;H$5,'2025'!$C:$C,"&gt;"&amp;H$5)</f>
        <v>52844.308304982012</v>
      </c>
      <c r="I12" s="26">
        <f>SUMIFS('2025'!$D:$D,'2025'!$B:$B,"&lt;="&amp;I$5,'2025'!$C:$C,"&gt;"&amp;I$5)</f>
        <v>53963.556304982048</v>
      </c>
      <c r="J12" s="26">
        <f>SUMIFS('2025'!$D:$D,'2025'!$B:$B,"&lt;="&amp;J$5,'2025'!$C:$C,"&gt;"&amp;J$5)</f>
        <v>55000.172304981999</v>
      </c>
      <c r="K12" s="26">
        <f>SUMIFS('2025'!$D:$D,'2025'!$B:$B,"&lt;="&amp;K$5,'2025'!$C:$C,"&gt;"&amp;K$5)</f>
        <v>55940.640694000002</v>
      </c>
      <c r="L12" s="26">
        <f>SUMIFS('2025'!$D:$D,'2025'!$B:$B,"&lt;="&amp;L$5,'2025'!$C:$C,"&gt;"&amp;L$5)</f>
        <v>56572.600694000044</v>
      </c>
      <c r="M12" s="26">
        <f>SUMIFS('2025'!$D:$D,'2025'!$B:$B,"&lt;="&amp;M$5,'2025'!$C:$C,"&gt;"&amp;M$5)</f>
        <v>57231.76761098201</v>
      </c>
      <c r="N12" s="26">
        <f>SUMIFS('2025'!$D:$D,'2025'!$B:$B,"&lt;="&amp;N$5,'2025'!$C:$C,"&gt;"&amp;N$5)</f>
        <v>58048.039499999992</v>
      </c>
      <c r="O12" s="26">
        <f>SUMIFS('2025'!$D:$D,'2025'!$B:$B,"&lt;="&amp;O$5,'2025'!$C:$C,"&gt;"&amp;O$5)</f>
        <v>59886.679499999991</v>
      </c>
      <c r="Q12" s="90" t="s">
        <v>4657</v>
      </c>
      <c r="R12" s="87" cm="1">
        <f t="array" ref="R12">SUMPRODUCT(('2025'!$H$2:$H$1871&lt;=D$5)*('2025'!$I$2:$I$1871&gt;D$5)*'2025'!$D$2:$D$1871*'2025'!$L$2:$L$1871)</f>
        <v>3280.0669904737842</v>
      </c>
      <c r="S12" s="87" cm="1">
        <f t="array" ref="S12">SUMPRODUCT(('2025'!$H$2:$H$1871&lt;=E$5)*('2025'!$I$2:$I$1871&gt;E$5)*'2025'!$D$2:$D$1871*'2025'!$L$2:$L$1871)</f>
        <v>3273.0583032543086</v>
      </c>
      <c r="T12" s="87" cm="1">
        <f t="array" ref="T12">SUMPRODUCT(('2025'!$H$2:$H$1871&lt;=F$5)*('2025'!$I$2:$I$1871&gt;F$5)*'2025'!$D$2:$D$1871*'2025'!$L$2:$L$1871)</f>
        <v>3340.305460254317</v>
      </c>
      <c r="U12" s="87" cm="1">
        <f t="array" ref="U12">SUMPRODUCT(('2025'!$H$2:$H$1871&lt;=G$5)*('2025'!$I$2:$I$1871&gt;G$5)*'2025'!$D$2:$D$1871*'2025'!$L$2:$L$1871)</f>
        <v>3404.8229672543171</v>
      </c>
      <c r="V12" s="87" cm="1">
        <f t="array" ref="V12">SUMPRODUCT(('2025'!$H$2:$H$1871&lt;=H$5)*('2025'!$I$2:$I$1871&gt;H$5)*'2025'!$D$2:$D$1871*'2025'!$L$2:$L$1871)</f>
        <v>3483.9177834855791</v>
      </c>
      <c r="W12" s="87" cm="1">
        <f t="array" ref="W12">SUMPRODUCT(('2025'!$H$2:$H$1871&lt;=I$5)*('2025'!$I$2:$I$1871&gt;I$5)*'2025'!$D$2:$D$1871*'2025'!$L$2:$L$1871)</f>
        <v>3576.7541314855775</v>
      </c>
      <c r="X12" s="87" cm="1">
        <f t="array" ref="X12">SUMPRODUCT(('2025'!$H$2:$H$1871&lt;=J$5)*('2025'!$I$2:$I$1871&gt;J$5)*'2025'!$D$2:$D$1871*'2025'!$L$2:$L$1871)</f>
        <v>3645.3742914855743</v>
      </c>
      <c r="Y12" s="87" cm="1">
        <f t="array" ref="Y12">SUMPRODUCT(('2025'!$H$2:$H$1871&lt;=K$5)*('2025'!$I$2:$I$1871&gt;K$5)*'2025'!$D$2:$D$1871*'2025'!$L$2:$L$1871)</f>
        <v>3693.4137725503624</v>
      </c>
      <c r="Z12" s="87" cm="1">
        <f t="array" ref="Z12">SUMPRODUCT(('2025'!$H$2:$H$1871&lt;=L$5)*('2025'!$I$2:$I$1871&gt;L$5)*'2025'!$D$2:$D$1871*'2025'!$L$2:$L$1871)</f>
        <v>3740.9616415503601</v>
      </c>
      <c r="AA12" s="87" cm="1">
        <f t="array" ref="AA12">SUMPRODUCT(('2025'!$H$2:$H$1871&lt;=M$5)*('2025'!$I$2:$I$1871&gt;M$5)*'2025'!$D$2:$D$1871*'2025'!$L$2:$L$1871)</f>
        <v>3791.3198151016854</v>
      </c>
      <c r="AB12" s="87" cm="1">
        <f t="array" ref="AB12">SUMPRODUCT(('2025'!$H$2:$H$1871&lt;=N$5)*('2025'!$I$2:$I$1871&gt;N$5)*'2025'!$D$2:$D$1871*'2025'!$L$2:$L$1871)</f>
        <v>3852.4192865000027</v>
      </c>
      <c r="AC12" s="88" cm="1">
        <f t="array" ref="AC12">SUMPRODUCT(('2025'!$H$2:$H$1871&lt;=O$5)*('2025'!$I$2:$I$1871&gt;O$5)*'2025'!$D$2:$D$1871*'2025'!$L$2:$L$1871)</f>
        <v>3988.5437855000009</v>
      </c>
      <c r="AD12" s="98">
        <f>AVERAGE(R12:AC12)</f>
        <v>3589.2465190746557</v>
      </c>
    </row>
    <row r="13" spans="2:30" x14ac:dyDescent="0.3">
      <c r="B13" s="6" t="s">
        <v>7</v>
      </c>
      <c r="C13" s="6"/>
      <c r="D13" s="27">
        <f>SUMIFS('2025'!$D:$D,'2025'!$B:$B,"&lt;="&amp;D$5,'2025'!$C:$C,"&gt;"&amp;D$5,'2025'!$A:$A,FORECAST!$B13)</f>
        <v>21524.405332946026</v>
      </c>
      <c r="E13" s="27">
        <f>SUMIFS('2025'!$D:$D,'2025'!$B:$B,"&lt;="&amp;E$5,'2025'!$C:$C,"&gt;"&amp;E$5,'2025'!$A:$A,FORECAST!$B13)</f>
        <v>21898.232332946009</v>
      </c>
      <c r="F13" s="27">
        <f>SUMIFS('2025'!$D:$D,'2025'!$B:$B,"&lt;="&amp;F$5,'2025'!$C:$C,"&gt;"&amp;F$5,'2025'!$A:$A,FORECAST!$B13)</f>
        <v>22435.114332945992</v>
      </c>
      <c r="G13" s="27">
        <f>SUMIFS('2025'!$D:$D,'2025'!$B:$B,"&lt;="&amp;G$5,'2025'!$C:$C,"&gt;"&amp;G$5,'2025'!$A:$A,FORECAST!$B13)</f>
        <v>23160.394332945958</v>
      </c>
      <c r="H13" s="27">
        <f>SUMIFS('2025'!$D:$D,'2025'!$B:$B,"&lt;="&amp;H$5,'2025'!$C:$C,"&gt;"&amp;H$5,'2025'!$A:$A,FORECAST!$B13)</f>
        <v>23903.773221963973</v>
      </c>
      <c r="I13" s="27">
        <f>SUMIFS('2025'!$D:$D,'2025'!$B:$B,"&lt;="&amp;I$5,'2025'!$C:$C,"&gt;"&amp;I$5,'2025'!$A:$A,FORECAST!$B13)</f>
        <v>24677.689221963985</v>
      </c>
      <c r="J13" s="27">
        <f>SUMIFS('2025'!$D:$D,'2025'!$B:$B,"&lt;="&amp;J$5,'2025'!$C:$C,"&gt;"&amp;J$5,'2025'!$A:$A,FORECAST!$B13)</f>
        <v>25485.498221964008</v>
      </c>
      <c r="K13" s="27">
        <f>SUMIFS('2025'!$D:$D,'2025'!$B:$B,"&lt;="&amp;K$5,'2025'!$C:$C,"&gt;"&amp;K$5,'2025'!$A:$A,FORECAST!$B13)</f>
        <v>24686.642110982022</v>
      </c>
      <c r="L13" s="27">
        <f>SUMIFS('2025'!$D:$D,'2025'!$B:$B,"&lt;="&amp;L$5,'2025'!$C:$C,"&gt;"&amp;L$5,'2025'!$A:$A,FORECAST!$B13)</f>
        <v>25212.699110982008</v>
      </c>
      <c r="M13" s="27">
        <f>SUMIFS('2025'!$D:$D,'2025'!$B:$B,"&lt;="&amp;M$5,'2025'!$C:$C,"&gt;"&amp;M$5,'2025'!$A:$A,FORECAST!$B13)</f>
        <v>26010.465110982001</v>
      </c>
      <c r="N13" s="27">
        <f>SUMIFS('2025'!$D:$D,'2025'!$B:$B,"&lt;="&amp;N$5,'2025'!$C:$C,"&gt;"&amp;N$5,'2025'!$A:$A,FORECAST!$B13)</f>
        <v>26902.516</v>
      </c>
      <c r="O13" s="27">
        <f>SUMIFS('2025'!$D:$D,'2025'!$B:$B,"&lt;="&amp;O$5,'2025'!$C:$C,"&gt;"&amp;O$5,'2025'!$A:$A,FORECAST!$B13)</f>
        <v>28594.557000000008</v>
      </c>
      <c r="Q13" s="70" t="s">
        <v>7</v>
      </c>
      <c r="R13" s="6" cm="1">
        <f t="array" ref="R13">SUMPRODUCT(('2025'!$A$2:$A$1871=FORECAST!$B13)*('2025'!$H$2:$H$1871&lt;=D$5)*('2025'!$I$2:$I$1871&gt;D$5)*'2025'!$D$2:$D$1871*'2025'!$L$2:$L$1871)</f>
        <v>1572.0432153056361</v>
      </c>
      <c r="S13" s="6" cm="1">
        <f t="array" ref="S13">SUMPRODUCT(('2025'!$A$2:$A$1871=FORECAST!$B13)*('2025'!$H$2:$H$1871&lt;=E$5)*('2025'!$I$2:$I$1871&gt;E$5)*'2025'!$D$2:$D$1871*'2025'!$L$2:$L$1871)</f>
        <v>1600.422028305637</v>
      </c>
      <c r="T13" s="6" cm="1">
        <f t="array" ref="T13">SUMPRODUCT(('2025'!$A$2:$A$1871=FORECAST!$B13)*('2025'!$H$2:$H$1871&lt;=F$5)*('2025'!$I$2:$I$1871&gt;F$5)*'2025'!$D$2:$D$1871*'2025'!$L$2:$L$1871)</f>
        <v>1645.2953033056388</v>
      </c>
      <c r="U13" s="6" cm="1">
        <f t="array" ref="U13">SUMPRODUCT(('2025'!$A$2:$A$1871=FORECAST!$B13)*('2025'!$H$2:$H$1871&lt;=G$5)*('2025'!$I$2:$I$1871&gt;G$5)*'2025'!$D$2:$D$1871*'2025'!$L$2:$L$1871)</f>
        <v>1704.080672305638</v>
      </c>
      <c r="V13" s="6" cm="1">
        <f t="array" ref="V13">SUMPRODUCT(('2025'!$A$2:$A$1871=FORECAST!$B13)*('2025'!$H$2:$H$1871&lt;=H$5)*('2025'!$I$2:$I$1871&gt;H$5)*'2025'!$D$2:$D$1871*'2025'!$L$2:$L$1871)</f>
        <v>1764.2317445368994</v>
      </c>
      <c r="W13" s="6" cm="1">
        <f t="array" ref="W13">SUMPRODUCT(('2025'!$A$2:$A$1871=FORECAST!$B13)*('2025'!$H$2:$H$1871&lt;=I$5)*('2025'!$I$2:$I$1871&gt;I$5)*'2025'!$D$2:$D$1871*'2025'!$L$2:$L$1871)</f>
        <v>1830.2861375368996</v>
      </c>
      <c r="X13" s="6" cm="1">
        <f t="array" ref="X13">SUMPRODUCT(('2025'!$A$2:$A$1871=FORECAST!$B13)*('2025'!$H$2:$H$1871&lt;=J$5)*('2025'!$I$2:$I$1871&gt;J$5)*'2025'!$D$2:$D$1871*'2025'!$L$2:$L$1871)</f>
        <v>1886.2889295368977</v>
      </c>
      <c r="Y13" s="6" cm="1">
        <f t="array" ref="Y13">SUMPRODUCT(('2025'!$A$2:$A$1871=FORECAST!$B13)*('2025'!$H$2:$H$1871&lt;=K$5)*('2025'!$I$2:$I$1871&gt;K$5)*'2025'!$D$2:$D$1871*'2025'!$L$2:$L$1871)</f>
        <v>1821.8719091016853</v>
      </c>
      <c r="Z13" s="6" cm="1">
        <f t="array" ref="Z13">SUMPRODUCT(('2025'!$A$2:$A$1871=FORECAST!$B13)*('2025'!$H$2:$H$1871&lt;=L$5)*('2025'!$I$2:$I$1871&gt;L$5)*'2025'!$D$2:$D$1871*'2025'!$L$2:$L$1871)</f>
        <v>1857.636542101686</v>
      </c>
      <c r="AA13" s="6" cm="1">
        <f t="array" ref="AA13">SUMPRODUCT(('2025'!$A$2:$A$1871=FORECAST!$B13)*('2025'!$H$2:$H$1871&lt;=M$5)*('2025'!$I$2:$I$1871&gt;M$5)*'2025'!$D$2:$D$1871*'2025'!$L$2:$L$1871)</f>
        <v>1918.1935081016861</v>
      </c>
      <c r="AB13" s="6" cm="1">
        <f t="array" ref="AB13">SUMPRODUCT(('2025'!$A$2:$A$1871=FORECAST!$B13)*('2025'!$H$2:$H$1871&lt;=N$5)*('2025'!$I$2:$I$1871&gt;N$5)*'2025'!$D$2:$D$1871*'2025'!$L$2:$L$1871)</f>
        <v>1986.2370990000004</v>
      </c>
      <c r="AC13" s="89" cm="1">
        <f t="array" ref="AC13">SUMPRODUCT(('2025'!$A$2:$A$1871=FORECAST!$B13)*('2025'!$H$2:$H$1871&lt;=O$5)*('2025'!$I$2:$I$1871&gt;O$5)*'2025'!$D$2:$D$1871*'2025'!$L$2:$L$1871)</f>
        <v>2111.6711745000007</v>
      </c>
      <c r="AD13" s="99">
        <f t="shared" ref="AD13:AD16" si="2">AVERAGE(R13:AC13)</f>
        <v>1808.1881886365254</v>
      </c>
    </row>
    <row r="14" spans="2:30" x14ac:dyDescent="0.3">
      <c r="B14" s="6" t="s">
        <v>8</v>
      </c>
      <c r="C14" s="6"/>
      <c r="D14" s="27">
        <f>SUMIFS('2025'!$D:$D,'2025'!$B:$B,"&lt;="&amp;D$5,'2025'!$C:$C,"&gt;"&amp;D$5,'2025'!$A:$A,FORECAST!$B14)</f>
        <v>2451.8095613139999</v>
      </c>
      <c r="E14" s="27">
        <f>SUMIFS('2025'!$D:$D,'2025'!$B:$B,"&lt;="&amp;E$5,'2025'!$C:$C,"&gt;"&amp;E$5,'2025'!$A:$A,FORECAST!$B14)</f>
        <v>1781.5010830180013</v>
      </c>
      <c r="F14" s="27">
        <f>SUMIFS('2025'!$D:$D,'2025'!$B:$B,"&lt;="&amp;F$5,'2025'!$C:$C,"&gt;"&amp;F$5,'2025'!$A:$A,FORECAST!$B14)</f>
        <v>1959.3210830180008</v>
      </c>
      <c r="G14" s="27">
        <f>SUMIFS('2025'!$D:$D,'2025'!$B:$B,"&lt;="&amp;G$5,'2025'!$C:$C,"&gt;"&amp;G$5,'2025'!$A:$A,FORECAST!$B14)</f>
        <v>2008.7240830180006</v>
      </c>
      <c r="H14" s="27">
        <f>SUMIFS('2025'!$D:$D,'2025'!$B:$B,"&lt;="&amp;H$5,'2025'!$C:$C,"&gt;"&amp;H$5,'2025'!$A:$A,FORECAST!$B14)</f>
        <v>2257.5100830180013</v>
      </c>
      <c r="I14" s="27">
        <f>SUMIFS('2025'!$D:$D,'2025'!$B:$B,"&lt;="&amp;I$5,'2025'!$C:$C,"&gt;"&amp;I$5,'2025'!$A:$A,FORECAST!$B14)</f>
        <v>2602.842083018003</v>
      </c>
      <c r="J14" s="27">
        <f>SUMIFS('2025'!$D:$D,'2025'!$B:$B,"&lt;="&amp;J$5,'2025'!$C:$C,"&gt;"&amp;J$5,'2025'!$A:$A,FORECAST!$B14)</f>
        <v>2831.649083018001</v>
      </c>
      <c r="K14" s="27">
        <f>SUMIFS('2025'!$D:$D,'2025'!$B:$B,"&lt;="&amp;K$5,'2025'!$C:$C,"&gt;"&amp;K$5,'2025'!$A:$A,FORECAST!$B14)</f>
        <v>2729.4610830180004</v>
      </c>
      <c r="L14" s="27">
        <f>SUMIFS('2025'!$D:$D,'2025'!$B:$B,"&lt;="&amp;L$5,'2025'!$C:$C,"&gt;"&amp;L$5,'2025'!$A:$A,FORECAST!$B14)</f>
        <v>2835.3640830180007</v>
      </c>
      <c r="M14" s="27">
        <f>SUMIFS('2025'!$D:$D,'2025'!$B:$B,"&lt;="&amp;M$5,'2025'!$C:$C,"&gt;"&amp;M$5,'2025'!$A:$A,FORECAST!$B14)</f>
        <v>2696.7649999999994</v>
      </c>
      <c r="N14" s="27">
        <f>SUMIFS('2025'!$D:$D,'2025'!$B:$B,"&lt;="&amp;N$5,'2025'!$C:$C,"&gt;"&amp;N$5,'2025'!$A:$A,FORECAST!$B14)</f>
        <v>2620.9859999999994</v>
      </c>
      <c r="O14" s="27">
        <f>SUMIFS('2025'!$D:$D,'2025'!$B:$B,"&lt;="&amp;O$5,'2025'!$C:$C,"&gt;"&amp;O$5,'2025'!$A:$A,FORECAST!$B14)</f>
        <v>2767.5850000000005</v>
      </c>
      <c r="Q14" s="70" t="s">
        <v>8</v>
      </c>
      <c r="R14" s="6" cm="1">
        <f t="array" ref="R14">SUMPRODUCT(('2025'!$A$2:$A$1871=FORECAST!$B14)*('2025'!$H$2:$H$1871&lt;=D$5)*('2025'!$I$2:$I$1871&gt;D$5)*'2025'!$D$2:$D$1871*'2025'!$L$2:$L$1871)</f>
        <v>181.15215016814045</v>
      </c>
      <c r="S14" s="6" cm="1">
        <f t="array" ref="S14">SUMPRODUCT(('2025'!$A$2:$A$1871=FORECAST!$B14)*('2025'!$H$2:$H$1871&lt;=E$5)*('2025'!$I$2:$I$1871&gt;E$5)*'2025'!$D$2:$D$1871*'2025'!$L$2:$L$1871)</f>
        <v>129.7396499486766</v>
      </c>
      <c r="T14" s="6" cm="1">
        <f t="array" ref="T14">SUMPRODUCT(('2025'!$A$2:$A$1871=FORECAST!$B14)*('2025'!$H$2:$H$1871&lt;=F$5)*('2025'!$I$2:$I$1871&gt;F$5)*'2025'!$D$2:$D$1871*'2025'!$L$2:$L$1871)</f>
        <v>142.91353194867662</v>
      </c>
      <c r="U14" s="6" cm="1">
        <f t="array" ref="U14">SUMPRODUCT(('2025'!$A$2:$A$1871=FORECAST!$B14)*('2025'!$H$2:$H$1871&lt;=G$5)*('2025'!$I$2:$I$1871&gt;G$5)*'2025'!$D$2:$D$1871*'2025'!$L$2:$L$1871)</f>
        <v>146.64566994867664</v>
      </c>
      <c r="V14" s="6" cm="1">
        <f t="array" ref="V14">SUMPRODUCT(('2025'!$A$2:$A$1871=FORECAST!$B14)*('2025'!$H$2:$H$1871&lt;=H$5)*('2025'!$I$2:$I$1871&gt;H$5)*'2025'!$D$2:$D$1871*'2025'!$L$2:$L$1871)</f>
        <v>163.78941394867664</v>
      </c>
      <c r="W14" s="6" cm="1">
        <f t="array" ref="W14">SUMPRODUCT(('2025'!$A$2:$A$1871=FORECAST!$B14)*('2025'!$H$2:$H$1871&lt;=I$5)*('2025'!$I$2:$I$1871&gt;I$5)*'2025'!$D$2:$D$1871*'2025'!$L$2:$L$1871)</f>
        <v>188.57136894867656</v>
      </c>
      <c r="X14" s="6" cm="1">
        <f t="array" ref="X14">SUMPRODUCT(('2025'!$A$2:$A$1871=FORECAST!$B14)*('2025'!$H$2:$H$1871&lt;=J$5)*('2025'!$I$2:$I$1871&gt;J$5)*'2025'!$D$2:$D$1871*'2025'!$L$2:$L$1871)</f>
        <v>205.15073694867658</v>
      </c>
      <c r="Y14" s="6" cm="1">
        <f t="array" ref="Y14">SUMPRODUCT(('2025'!$A$2:$A$1871=FORECAST!$B14)*('2025'!$H$2:$H$1871&lt;=K$5)*('2025'!$I$2:$I$1871&gt;K$5)*'2025'!$D$2:$D$1871*'2025'!$L$2:$L$1871)</f>
        <v>197.59892594867648</v>
      </c>
      <c r="Z14" s="6" cm="1">
        <f t="array" ref="Z14">SUMPRODUCT(('2025'!$A$2:$A$1871=FORECAST!$B14)*('2025'!$H$2:$H$1871&lt;=L$5)*('2025'!$I$2:$I$1871&gt;L$5)*'2025'!$D$2:$D$1871*'2025'!$L$2:$L$1871)</f>
        <v>204.98216194867655</v>
      </c>
      <c r="AA14" s="6" cm="1">
        <f t="array" ref="AA14">SUMPRODUCT(('2025'!$A$2:$A$1871=FORECAST!$B14)*('2025'!$H$2:$H$1871&lt;=M$5)*('2025'!$I$2:$I$1871&gt;M$5)*'2025'!$D$2:$D$1871*'2025'!$L$2:$L$1871)</f>
        <v>194.13136950000006</v>
      </c>
      <c r="AB14" s="6" cm="1">
        <f t="array" ref="AB14">SUMPRODUCT(('2025'!$A$2:$A$1871=FORECAST!$B14)*('2025'!$H$2:$H$1871&lt;=N$5)*('2025'!$I$2:$I$1871&gt;N$5)*'2025'!$D$2:$D$1871*'2025'!$L$2:$L$1871)</f>
        <v>188.58725000000013</v>
      </c>
      <c r="AC14" s="89" cm="1">
        <f t="array" ref="AC14">SUMPRODUCT(('2025'!$A$2:$A$1871=FORECAST!$B14)*('2025'!$H$2:$H$1871&lt;=O$5)*('2025'!$I$2:$I$1871&gt;O$5)*'2025'!$D$2:$D$1871*'2025'!$L$2:$L$1871)</f>
        <v>199.27767350000011</v>
      </c>
      <c r="AD14" s="99">
        <f t="shared" si="2"/>
        <v>178.54499189646276</v>
      </c>
    </row>
    <row r="15" spans="2:30" x14ac:dyDescent="0.3">
      <c r="B15" s="6" t="s">
        <v>12</v>
      </c>
      <c r="C15" s="6"/>
      <c r="D15" s="27">
        <f>SUMIFS('2025'!$D:$D,'2025'!$B:$B,"&lt;="&amp;D$5,'2025'!$C:$C,"&gt;"&amp;D$5,'2025'!$A:$A,FORECAST!$B15)</f>
        <v>23000</v>
      </c>
      <c r="E15" s="27">
        <f>SUMIFS('2025'!$D:$D,'2025'!$B:$B,"&lt;="&amp;E$5,'2025'!$C:$C,"&gt;"&amp;E$5,'2025'!$A:$A,FORECAST!$B15)</f>
        <v>23000</v>
      </c>
      <c r="F15" s="27">
        <f>SUMIFS('2025'!$D:$D,'2025'!$B:$B,"&lt;="&amp;F$5,'2025'!$C:$C,"&gt;"&amp;F$5,'2025'!$A:$A,FORECAST!$B15)</f>
        <v>23000</v>
      </c>
      <c r="G15" s="27">
        <f>SUMIFS('2025'!$D:$D,'2025'!$B:$B,"&lt;="&amp;G$5,'2025'!$C:$C,"&gt;"&amp;G$5,'2025'!$A:$A,FORECAST!$B15)</f>
        <v>23000</v>
      </c>
      <c r="H15" s="27">
        <f>SUMIFS('2025'!$D:$D,'2025'!$B:$B,"&lt;="&amp;H$5,'2025'!$C:$C,"&gt;"&amp;H$5,'2025'!$A:$A,FORECAST!$B15)</f>
        <v>23000</v>
      </c>
      <c r="I15" s="27">
        <f>SUMIFS('2025'!$D:$D,'2025'!$B:$B,"&lt;="&amp;I$5,'2025'!$C:$C,"&gt;"&amp;I$5,'2025'!$A:$A,FORECAST!$B15)</f>
        <v>23000</v>
      </c>
      <c r="J15" s="27">
        <f>SUMIFS('2025'!$D:$D,'2025'!$B:$B,"&lt;="&amp;J$5,'2025'!$C:$C,"&gt;"&amp;J$5,'2025'!$A:$A,FORECAST!$B15)</f>
        <v>23000</v>
      </c>
      <c r="K15" s="27">
        <f>SUMIFS('2025'!$D:$D,'2025'!$B:$B,"&lt;="&amp;K$5,'2025'!$C:$C,"&gt;"&amp;K$5,'2025'!$A:$A,FORECAST!$B15)</f>
        <v>23000</v>
      </c>
      <c r="L15" s="27">
        <f>SUMIFS('2025'!$D:$D,'2025'!$B:$B,"&lt;="&amp;L$5,'2025'!$C:$C,"&gt;"&amp;L$5,'2025'!$A:$A,FORECAST!$B15)</f>
        <v>23000</v>
      </c>
      <c r="M15" s="27">
        <f>SUMIFS('2025'!$D:$D,'2025'!$B:$B,"&lt;="&amp;M$5,'2025'!$C:$C,"&gt;"&amp;M$5,'2025'!$A:$A,FORECAST!$B15)</f>
        <v>23000</v>
      </c>
      <c r="N15" s="27">
        <f>SUMIFS('2025'!$D:$D,'2025'!$B:$B,"&lt;="&amp;N$5,'2025'!$C:$C,"&gt;"&amp;N$5,'2025'!$A:$A,FORECAST!$B15)</f>
        <v>23000</v>
      </c>
      <c r="O15" s="27">
        <f>SUMIFS('2025'!$D:$D,'2025'!$B:$B,"&lt;="&amp;O$5,'2025'!$C:$C,"&gt;"&amp;O$5,'2025'!$A:$A,FORECAST!$B15)</f>
        <v>23000</v>
      </c>
      <c r="Q15" s="70" t="s">
        <v>12</v>
      </c>
      <c r="R15" s="6" cm="1">
        <f t="array" ref="R15">SUMPRODUCT(('2025'!$A$2:$A$1871=FORECAST!$B15)*('2025'!$H$2:$H$1871&lt;=D$5)*('2025'!$I$2:$I$1871&gt;D$5)*'2025'!$D$2:$D$1871*'2025'!$L$2:$L$1871)</f>
        <v>1287.4750000000001</v>
      </c>
      <c r="S15" s="6" cm="1">
        <f t="array" ref="S15">SUMPRODUCT(('2025'!$A$2:$A$1871=FORECAST!$B15)*('2025'!$H$2:$H$1871&lt;=E$5)*('2025'!$I$2:$I$1871&gt;E$5)*'2025'!$D$2:$D$1871*'2025'!$L$2:$L$1871)</f>
        <v>1303.5</v>
      </c>
      <c r="T15" s="6" cm="1">
        <f t="array" ref="T15">SUMPRODUCT(('2025'!$A$2:$A$1871=FORECAST!$B15)*('2025'!$H$2:$H$1871&lt;=F$5)*('2025'!$I$2:$I$1871&gt;F$5)*'2025'!$D$2:$D$1871*'2025'!$L$2:$L$1871)</f>
        <v>1312.7</v>
      </c>
      <c r="U15" s="6" cm="1">
        <f t="array" ref="U15">SUMPRODUCT(('2025'!$A$2:$A$1871=FORECAST!$B15)*('2025'!$H$2:$H$1871&lt;=G$5)*('2025'!$I$2:$I$1871&gt;G$5)*'2025'!$D$2:$D$1871*'2025'!$L$2:$L$1871)</f>
        <v>1314.7</v>
      </c>
      <c r="V15" s="6" cm="1">
        <f t="array" ref="V15">SUMPRODUCT(('2025'!$A$2:$A$1871=FORECAST!$B15)*('2025'!$H$2:$H$1871&lt;=H$5)*('2025'!$I$2:$I$1871&gt;H$5)*'2025'!$D$2:$D$1871*'2025'!$L$2:$L$1871)</f>
        <v>1316.5</v>
      </c>
      <c r="W15" s="6" cm="1">
        <f t="array" ref="W15">SUMPRODUCT(('2025'!$A$2:$A$1871=FORECAST!$B15)*('2025'!$H$2:$H$1871&lt;=I$5)*('2025'!$I$2:$I$1871&gt;I$5)*'2025'!$D$2:$D$1871*'2025'!$L$2:$L$1871)</f>
        <v>1318.5</v>
      </c>
      <c r="X15" s="6" cm="1">
        <f t="array" ref="X15">SUMPRODUCT(('2025'!$A$2:$A$1871=FORECAST!$B15)*('2025'!$H$2:$H$1871&lt;=J$5)*('2025'!$I$2:$I$1871&gt;J$5)*'2025'!$D$2:$D$1871*'2025'!$L$2:$L$1871)</f>
        <v>1314.5380000000002</v>
      </c>
      <c r="Y15" s="6" cm="1">
        <f t="array" ref="Y15">SUMPRODUCT(('2025'!$A$2:$A$1871=FORECAST!$B15)*('2025'!$H$2:$H$1871&lt;=K$5)*('2025'!$I$2:$I$1871&gt;K$5)*'2025'!$D$2:$D$1871*'2025'!$L$2:$L$1871)</f>
        <v>1314.8480000000002</v>
      </c>
      <c r="Z15" s="6" cm="1">
        <f t="array" ref="Z15">SUMPRODUCT(('2025'!$A$2:$A$1871=FORECAST!$B15)*('2025'!$H$2:$H$1871&lt;=L$5)*('2025'!$I$2:$I$1871&gt;L$5)*'2025'!$D$2:$D$1871*'2025'!$L$2:$L$1871)</f>
        <v>1319.2479999999998</v>
      </c>
      <c r="AA15" s="6" cm="1">
        <f t="array" ref="AA15">SUMPRODUCT(('2025'!$A$2:$A$1871=FORECAST!$B15)*('2025'!$H$2:$H$1871&lt;=M$5)*('2025'!$I$2:$I$1871&gt;M$5)*'2025'!$D$2:$D$1871*'2025'!$L$2:$L$1871)</f>
        <v>1319.8999999999996</v>
      </c>
      <c r="AB15" s="6" cm="1">
        <f t="array" ref="AB15">SUMPRODUCT(('2025'!$A$2:$A$1871=FORECAST!$B15)*('2025'!$H$2:$H$1871&lt;=N$5)*('2025'!$I$2:$I$1871&gt;N$5)*'2025'!$D$2:$D$1871*'2025'!$L$2:$L$1871)</f>
        <v>1318.5000000000002</v>
      </c>
      <c r="AC15" s="89" cm="1">
        <f t="array" ref="AC15">SUMPRODUCT(('2025'!$A$2:$A$1871=FORECAST!$B15)*('2025'!$H$2:$H$1871&lt;=O$5)*('2025'!$I$2:$I$1871&gt;O$5)*'2025'!$D$2:$D$1871*'2025'!$L$2:$L$1871)</f>
        <v>1318.5</v>
      </c>
      <c r="AD15" s="99">
        <f t="shared" si="2"/>
        <v>1313.2424166666667</v>
      </c>
    </row>
    <row r="16" spans="2:30" x14ac:dyDescent="0.3">
      <c r="B16" s="70" t="s">
        <v>4658</v>
      </c>
      <c r="C16" s="6"/>
      <c r="D16" s="27">
        <f>SUMIFS('2025'!$D:$D,'2025'!$B:$B,"&lt;="&amp;D$5,'2025'!$C:$C,"&gt;"&amp;D$5,'2025'!$A:$A,FORECAST!$B16)</f>
        <v>3683.0250000000001</v>
      </c>
      <c r="E16" s="27">
        <f>SUMIFS('2025'!$D:$D,'2025'!$B:$B,"&lt;="&amp;E$5,'2025'!$C:$C,"&gt;"&amp;E$5,'2025'!$A:$A,FORECAST!$B16)</f>
        <v>3683.0250000000001</v>
      </c>
      <c r="F16" s="27">
        <f>SUMIFS('2025'!$D:$D,'2025'!$B:$B,"&lt;="&amp;F$5,'2025'!$C:$C,"&gt;"&amp;F$5,'2025'!$A:$A,FORECAST!$B16)</f>
        <v>3683.0250000000001</v>
      </c>
      <c r="G16" s="27">
        <f>SUMIFS('2025'!$D:$D,'2025'!$B:$B,"&lt;="&amp;G$5,'2025'!$C:$C,"&gt;"&amp;G$5,'2025'!$A:$A,FORECAST!$B16)</f>
        <v>3683.0250000000001</v>
      </c>
      <c r="H16" s="27">
        <f>SUMIFS('2025'!$D:$D,'2025'!$B:$B,"&lt;="&amp;H$5,'2025'!$C:$C,"&gt;"&amp;H$5,'2025'!$A:$A,FORECAST!$B16)</f>
        <v>3683.0250000000001</v>
      </c>
      <c r="I16" s="27">
        <f>SUMIFS('2025'!$D:$D,'2025'!$B:$B,"&lt;="&amp;I$5,'2025'!$C:$C,"&gt;"&amp;I$5,'2025'!$A:$A,FORECAST!$B16)</f>
        <v>3683.0250000000001</v>
      </c>
      <c r="J16" s="27">
        <f>SUMIFS('2025'!$D:$D,'2025'!$B:$B,"&lt;="&amp;J$5,'2025'!$C:$C,"&gt;"&amp;J$5,'2025'!$A:$A,FORECAST!$B16)</f>
        <v>3683.0250000000001</v>
      </c>
      <c r="K16" s="27">
        <f>SUMIFS('2025'!$D:$D,'2025'!$B:$B,"&lt;="&amp;K$5,'2025'!$C:$C,"&gt;"&amp;K$5,'2025'!$A:$A,FORECAST!$B16)</f>
        <v>5524.5375000000004</v>
      </c>
      <c r="L16" s="27">
        <f>SUMIFS('2025'!$D:$D,'2025'!$B:$B,"&lt;="&amp;L$5,'2025'!$C:$C,"&gt;"&amp;L$5,'2025'!$A:$A,FORECAST!$B16)</f>
        <v>5524.5375000000004</v>
      </c>
      <c r="M16" s="27">
        <f>SUMIFS('2025'!$D:$D,'2025'!$B:$B,"&lt;="&amp;M$5,'2025'!$C:$C,"&gt;"&amp;M$5,'2025'!$A:$A,FORECAST!$B16)</f>
        <v>5524.5375000000004</v>
      </c>
      <c r="N16" s="27">
        <f>SUMIFS('2025'!$D:$D,'2025'!$B:$B,"&lt;="&amp;N$5,'2025'!$C:$C,"&gt;"&amp;N$5,'2025'!$A:$A,FORECAST!$B16)</f>
        <v>5524.5375000000004</v>
      </c>
      <c r="O16" s="27">
        <f>SUMIFS('2025'!$D:$D,'2025'!$B:$B,"&lt;="&amp;O$5,'2025'!$C:$C,"&gt;"&amp;O$5,'2025'!$A:$A,FORECAST!$B16)</f>
        <v>5524.5375000000004</v>
      </c>
      <c r="Q16" s="70" t="s">
        <v>4658</v>
      </c>
      <c r="R16" s="6" cm="1">
        <f t="array" ref="R16">SUMPRODUCT(('2025'!$A$2:$A$1871=FORECAST!$B16)*('2025'!$H$2:$H$1871&lt;=D$5)*('2025'!$I$2:$I$1871&gt;D$5)*'2025'!$D$2:$D$1871*'2025'!$L$2:$L$1871)</f>
        <v>239.396625</v>
      </c>
      <c r="S16" s="6" cm="1">
        <f t="array" ref="S16">SUMPRODUCT(('2025'!$A$2:$A$1871=FORECAST!$B16)*('2025'!$H$2:$H$1871&lt;=E$5)*('2025'!$I$2:$I$1871&gt;E$5)*'2025'!$D$2:$D$1871*'2025'!$L$2:$L$1871)</f>
        <v>239.396625</v>
      </c>
      <c r="T16" s="6" cm="1">
        <f t="array" ref="T16">SUMPRODUCT(('2025'!$A$2:$A$1871=FORECAST!$B16)*('2025'!$H$2:$H$1871&lt;=F$5)*('2025'!$I$2:$I$1871&gt;F$5)*'2025'!$D$2:$D$1871*'2025'!$L$2:$L$1871)</f>
        <v>239.396625</v>
      </c>
      <c r="U16" s="6" cm="1">
        <f t="array" ref="U16">SUMPRODUCT(('2025'!$A$2:$A$1871=FORECAST!$B16)*('2025'!$H$2:$H$1871&lt;=G$5)*('2025'!$I$2:$I$1871&gt;G$5)*'2025'!$D$2:$D$1871*'2025'!$L$2:$L$1871)</f>
        <v>239.396625</v>
      </c>
      <c r="V16" s="6" cm="1">
        <f t="array" ref="V16">SUMPRODUCT(('2025'!$A$2:$A$1871=FORECAST!$B16)*('2025'!$H$2:$H$1871&lt;=H$5)*('2025'!$I$2:$I$1871&gt;H$5)*'2025'!$D$2:$D$1871*'2025'!$L$2:$L$1871)</f>
        <v>239.396625</v>
      </c>
      <c r="W16" s="6" cm="1">
        <f t="array" ref="W16">SUMPRODUCT(('2025'!$A$2:$A$1871=FORECAST!$B16)*('2025'!$H$2:$H$1871&lt;=I$5)*('2025'!$I$2:$I$1871&gt;I$5)*'2025'!$D$2:$D$1871*'2025'!$L$2:$L$1871)</f>
        <v>239.396625</v>
      </c>
      <c r="X16" s="6" cm="1">
        <f t="array" ref="X16">SUMPRODUCT(('2025'!$A$2:$A$1871=FORECAST!$B16)*('2025'!$H$2:$H$1871&lt;=J$5)*('2025'!$I$2:$I$1871&gt;J$5)*'2025'!$D$2:$D$1871*'2025'!$L$2:$L$1871)</f>
        <v>239.396625</v>
      </c>
      <c r="Y16" s="6" cm="1">
        <f t="array" ref="Y16">SUMPRODUCT(('2025'!$A$2:$A$1871=FORECAST!$B16)*('2025'!$H$2:$H$1871&lt;=K$5)*('2025'!$I$2:$I$1871&gt;K$5)*'2025'!$D$2:$D$1871*'2025'!$L$2:$L$1871)</f>
        <v>359.09493750000001</v>
      </c>
      <c r="Z16" s="6" cm="1">
        <f t="array" ref="Z16">SUMPRODUCT(('2025'!$A$2:$A$1871=FORECAST!$B16)*('2025'!$H$2:$H$1871&lt;=L$5)*('2025'!$I$2:$I$1871&gt;L$5)*'2025'!$D$2:$D$1871*'2025'!$L$2:$L$1871)</f>
        <v>359.09493750000001</v>
      </c>
      <c r="AA16" s="6" cm="1">
        <f t="array" ref="AA16">SUMPRODUCT(('2025'!$A$2:$A$1871=FORECAST!$B16)*('2025'!$H$2:$H$1871&lt;=M$5)*('2025'!$I$2:$I$1871&gt;M$5)*'2025'!$D$2:$D$1871*'2025'!$L$2:$L$1871)</f>
        <v>359.09493750000001</v>
      </c>
      <c r="AB16" s="6" cm="1">
        <f t="array" ref="AB16">SUMPRODUCT(('2025'!$A$2:$A$1871=FORECAST!$B16)*('2025'!$H$2:$H$1871&lt;=N$5)*('2025'!$I$2:$I$1871&gt;N$5)*'2025'!$D$2:$D$1871*'2025'!$L$2:$L$1871)</f>
        <v>359.09493750000001</v>
      </c>
      <c r="AC16" s="89" cm="1">
        <f t="array" ref="AC16">SUMPRODUCT(('2025'!$A$2:$A$1871=FORECAST!$B16)*('2025'!$H$2:$H$1871&lt;=O$5)*('2025'!$I$2:$I$1871&gt;O$5)*'2025'!$D$2:$D$1871*'2025'!$L$2:$L$1871)</f>
        <v>359.09493750000001</v>
      </c>
      <c r="AD16" s="99">
        <f t="shared" si="2"/>
        <v>289.27092187500006</v>
      </c>
    </row>
    <row r="17" spans="2:30" hidden="1" outlineLevel="1" x14ac:dyDescent="0.3">
      <c r="B17" s="4"/>
      <c r="C17" s="20"/>
      <c r="D17" s="73">
        <f t="shared" ref="D17:O17" si="3">D6-D12</f>
        <v>-6.9803920632693917E-4</v>
      </c>
      <c r="E17" s="73">
        <f t="shared" si="3"/>
        <v>-1.8476162367733195E-3</v>
      </c>
      <c r="F17" s="73">
        <f t="shared" si="3"/>
        <v>-2.5604049515095539E-3</v>
      </c>
      <c r="G17" s="73">
        <f t="shared" si="3"/>
        <v>-3.8507637145812623E-3</v>
      </c>
      <c r="H17" s="73">
        <f t="shared" si="3"/>
        <v>-2.1410085537354462E-3</v>
      </c>
      <c r="I17" s="73">
        <f t="shared" si="3"/>
        <v>-1.5557867809548043E-3</v>
      </c>
      <c r="J17" s="73">
        <f t="shared" si="3"/>
        <v>9.0599137911340222E-4</v>
      </c>
      <c r="K17" s="73">
        <f t="shared" si="3"/>
        <v>1.8487258203094825E-3</v>
      </c>
      <c r="L17" s="73">
        <f t="shared" si="3"/>
        <v>3.7523903083638288E-3</v>
      </c>
      <c r="M17" s="73">
        <f t="shared" si="3"/>
        <v>8.9852256496669725E-3</v>
      </c>
      <c r="N17" s="73">
        <f t="shared" si="3"/>
        <v>6.7218045951449312E-3</v>
      </c>
      <c r="O17" s="73">
        <f t="shared" si="3"/>
        <v>6.8939260600018315E-3</v>
      </c>
      <c r="Q17" s="91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100"/>
    </row>
    <row r="18" spans="2:30" hidden="1" outlineLevel="1" x14ac:dyDescent="0.3">
      <c r="B18" s="23"/>
      <c r="C18" s="23"/>
      <c r="D18" s="23">
        <f>D8-D15</f>
        <v>0</v>
      </c>
      <c r="E18" s="23">
        <f t="shared" ref="E18:O18" si="4">E8-E15</f>
        <v>0</v>
      </c>
      <c r="F18" s="23">
        <f t="shared" si="4"/>
        <v>0</v>
      </c>
      <c r="G18" s="23">
        <f>G8-G15</f>
        <v>0</v>
      </c>
      <c r="H18" s="23">
        <f t="shared" si="4"/>
        <v>0</v>
      </c>
      <c r="I18" s="23">
        <f t="shared" si="4"/>
        <v>0</v>
      </c>
      <c r="J18" s="23">
        <f t="shared" si="4"/>
        <v>0</v>
      </c>
      <c r="K18" s="23">
        <f t="shared" si="4"/>
        <v>0</v>
      </c>
      <c r="L18" s="23">
        <f t="shared" si="4"/>
        <v>0</v>
      </c>
      <c r="M18" s="23">
        <f t="shared" si="4"/>
        <v>0</v>
      </c>
      <c r="N18" s="23">
        <f t="shared" si="4"/>
        <v>0</v>
      </c>
      <c r="O18" s="23">
        <f t="shared" si="4"/>
        <v>0</v>
      </c>
      <c r="Q18" s="91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100"/>
    </row>
    <row r="19" spans="2:30" hidden="1" outlineLevel="1" x14ac:dyDescent="0.3">
      <c r="B19" s="69" t="s">
        <v>2052</v>
      </c>
      <c r="C19" s="6"/>
      <c r="D19" s="17">
        <v>11923.123</v>
      </c>
      <c r="E19" s="17">
        <v>14932.551478296011</v>
      </c>
      <c r="F19" s="17">
        <v>6207.4359999999997</v>
      </c>
      <c r="G19" s="17">
        <v>718.16</v>
      </c>
      <c r="H19" s="17">
        <v>2820.5371109820003</v>
      </c>
      <c r="I19" s="17">
        <v>2862.5249999999996</v>
      </c>
      <c r="J19" s="17">
        <v>1551.6530000000023</v>
      </c>
      <c r="K19" s="17">
        <v>1688.7261109820013</v>
      </c>
      <c r="L19" s="17">
        <v>1201.3560000000018</v>
      </c>
      <c r="M19" s="17">
        <v>1663.6810830180009</v>
      </c>
      <c r="N19" s="17">
        <v>743.13511098200013</v>
      </c>
      <c r="O19" s="17">
        <v>2159.6285000000003</v>
      </c>
      <c r="Q19" s="69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96"/>
      <c r="AD19" s="100"/>
    </row>
    <row r="20" spans="2:30" hidden="1" outlineLevel="1" x14ac:dyDescent="0.3">
      <c r="B20" s="6" t="s">
        <v>7</v>
      </c>
      <c r="C20" s="6"/>
      <c r="D20" s="6">
        <v>1594.6170000000004</v>
      </c>
      <c r="E20" s="6">
        <v>4923.1500000000106</v>
      </c>
      <c r="F20" s="6">
        <v>1736.8630000000001</v>
      </c>
      <c r="G20" s="6">
        <v>611.76599999999996</v>
      </c>
      <c r="H20" s="6">
        <v>2683.8901109820004</v>
      </c>
      <c r="I20" s="6">
        <v>2811.1089999999995</v>
      </c>
      <c r="J20" s="6">
        <v>1551.5720000000024</v>
      </c>
      <c r="K20" s="6">
        <v>1609.7261109820013</v>
      </c>
      <c r="L20" s="6">
        <v>1171.3560000000018</v>
      </c>
      <c r="M20" s="6">
        <v>1313.3720000000005</v>
      </c>
      <c r="N20" s="6">
        <v>559.38211098200009</v>
      </c>
      <c r="O20" s="6">
        <v>316.78600000000006</v>
      </c>
      <c r="Q20" s="70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89"/>
      <c r="AD20" s="100"/>
    </row>
    <row r="21" spans="2:30" hidden="1" outlineLevel="1" x14ac:dyDescent="0.3">
      <c r="B21" s="6" t="s">
        <v>8</v>
      </c>
      <c r="C21" s="6"/>
      <c r="D21" s="6">
        <v>28.506000000000007</v>
      </c>
      <c r="E21" s="6">
        <v>1259.4014782960001</v>
      </c>
      <c r="F21" s="6">
        <v>70.572999999999993</v>
      </c>
      <c r="G21" s="6">
        <v>106.39399999999999</v>
      </c>
      <c r="H21" s="6">
        <v>136.64699999999999</v>
      </c>
      <c r="I21" s="6">
        <v>51.415999999999968</v>
      </c>
      <c r="J21" s="6">
        <v>8.1000000000000003E-2</v>
      </c>
      <c r="K21" s="6">
        <v>79</v>
      </c>
      <c r="L21" s="6">
        <v>30</v>
      </c>
      <c r="M21" s="6">
        <v>350.30908301800036</v>
      </c>
      <c r="N21" s="6">
        <v>183.75300000000001</v>
      </c>
      <c r="O21" s="6">
        <v>1.3300000000000007</v>
      </c>
      <c r="Q21" s="70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89"/>
      <c r="AD21" s="100"/>
    </row>
    <row r="22" spans="2:30" hidden="1" outlineLevel="1" x14ac:dyDescent="0.3">
      <c r="B22" s="6" t="s">
        <v>12</v>
      </c>
      <c r="C22" s="6"/>
      <c r="D22" s="6">
        <v>10300</v>
      </c>
      <c r="E22" s="6">
        <v>8750</v>
      </c>
      <c r="F22" s="6">
        <v>4400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Q22" s="70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89"/>
      <c r="AD22" s="100"/>
    </row>
    <row r="23" spans="2:30" hidden="1" outlineLevel="1" x14ac:dyDescent="0.3">
      <c r="B23" s="70" t="s">
        <v>4658</v>
      </c>
      <c r="C23" s="6"/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1841.5125</v>
      </c>
      <c r="Q23" s="70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89"/>
      <c r="AD23" s="100"/>
    </row>
    <row r="24" spans="2:30" hidden="1" outlineLevel="1" x14ac:dyDescent="0.3"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Q24" s="91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100"/>
    </row>
    <row r="25" spans="2:30" hidden="1" outlineLevel="1" x14ac:dyDescent="0.3">
      <c r="B25" s="23"/>
      <c r="C25" s="23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Q25" s="91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100"/>
    </row>
    <row r="26" spans="2:30" hidden="1" outlineLevel="1" x14ac:dyDescent="0.3">
      <c r="B26" s="17" t="s">
        <v>2054</v>
      </c>
      <c r="C26" s="6"/>
      <c r="D26" s="17">
        <f>SUM(D27:D30)</f>
        <v>0</v>
      </c>
      <c r="E26" s="17">
        <f>SUM(E27:E30)</f>
        <v>66.568999999999988</v>
      </c>
      <c r="F26" s="17">
        <f t="shared" ref="F26:O26" si="5">SUM(F27:F30)</f>
        <v>1554.7360000000001</v>
      </c>
      <c r="G26" s="17">
        <f t="shared" si="5"/>
        <v>12070.941000000001</v>
      </c>
      <c r="H26" s="17">
        <f t="shared" si="5"/>
        <v>8377.6720000000005</v>
      </c>
      <c r="I26" s="17">
        <f t="shared" si="5"/>
        <v>5987.66</v>
      </c>
      <c r="J26" s="17">
        <f t="shared" si="5"/>
        <v>12030.86</v>
      </c>
      <c r="K26" s="17">
        <f t="shared" si="5"/>
        <v>12125.957999999999</v>
      </c>
      <c r="L26" s="17">
        <f t="shared" si="5"/>
        <v>9150.8260000000009</v>
      </c>
      <c r="M26" s="17">
        <f t="shared" si="5"/>
        <v>10516.409</v>
      </c>
      <c r="N26" s="17">
        <f t="shared" si="5"/>
        <v>10422.337</v>
      </c>
      <c r="O26" s="17">
        <f t="shared" si="5"/>
        <v>10716.731</v>
      </c>
      <c r="Q26" s="69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96"/>
      <c r="AD26" s="100"/>
    </row>
    <row r="27" spans="2:30" hidden="1" outlineLevel="1" x14ac:dyDescent="0.3">
      <c r="B27" s="6" t="s">
        <v>7</v>
      </c>
      <c r="C27" s="6"/>
      <c r="D27" s="6">
        <f>SUMIFS('2025'!$D:$D,'2025'!$B:$B,"&gt;"&amp;"31/12/2024",'2025'!$I:$I,FORECAST!D$5,'2025'!$A:$A,FORECAST!$B27)</f>
        <v>0</v>
      </c>
      <c r="E27" s="6">
        <f>SUMIFS('2025'!$D:$D,'2025'!$B:$B,"&gt;"&amp;"31/12/2024",'2025'!$I:$I,FORECAST!E$5,'2025'!$A:$A,FORECAST!$B27)</f>
        <v>57.495999999999995</v>
      </c>
      <c r="F27" s="6">
        <f>SUMIFS('2025'!$D:$D,'2025'!$B:$B,"&gt;"&amp;"31/12/2024",'2025'!$I:$I,FORECAST!F$5,'2025'!$A:$A,FORECAST!$B27)</f>
        <v>224.08600000000001</v>
      </c>
      <c r="G27" s="6">
        <f>SUMIFS('2025'!$D:$D,'2025'!$B:$B,"&gt;"&amp;"31/12/2024",'2025'!$I:$I,FORECAST!G$5,'2025'!$A:$A,FORECAST!$B27)</f>
        <v>204.524</v>
      </c>
      <c r="H27" s="6">
        <f>SUMIFS('2025'!$D:$D,'2025'!$B:$B,"&gt;"&amp;"31/12/2024",'2025'!$I:$I,FORECAST!H$5,'2025'!$A:$A,FORECAST!$B27)</f>
        <v>117.14700000000001</v>
      </c>
      <c r="I27" s="6">
        <f>SUMIFS('2025'!$D:$D,'2025'!$B:$B,"&gt;"&amp;"31/12/2024",'2025'!$I:$I,FORECAST!I$5,'2025'!$A:$A,FORECAST!$B27)</f>
        <v>165.43299999999999</v>
      </c>
      <c r="J27" s="6">
        <f>SUMIFS('2025'!$D:$D,'2025'!$B:$B,"&gt;"&amp;"31/12/2024",'2025'!$I:$I,FORECAST!J$5,'2025'!$A:$A,FORECAST!$B27)</f>
        <v>1030.998</v>
      </c>
      <c r="K27" s="6">
        <f>SUMIFS('2025'!$D:$D,'2025'!$B:$B,"&gt;"&amp;"31/12/2024",'2025'!$I:$I,FORECAST!K$5,'2025'!$A:$A,FORECAST!$B27)</f>
        <v>2951.4679999999994</v>
      </c>
      <c r="L27" s="6">
        <f>SUMIFS('2025'!$D:$D,'2025'!$B:$B,"&gt;"&amp;"31/12/2024",'2025'!$I:$I,FORECAST!L$5,'2025'!$A:$A,FORECAST!$B27)</f>
        <v>1616.52</v>
      </c>
      <c r="M27" s="6">
        <f>SUMIFS('2025'!$D:$D,'2025'!$B:$B,"&gt;"&amp;"31/12/2024",'2025'!$I:$I,FORECAST!M$5,'2025'!$A:$A,FORECAST!$B27)</f>
        <v>1166.9180000000001</v>
      </c>
      <c r="N27" s="6">
        <f>SUMIFS('2025'!$D:$D,'2025'!$B:$B,"&gt;"&amp;"31/12/2024",'2025'!$I:$I,FORECAST!N$5,'2025'!$A:$A,FORECAST!$B27)</f>
        <v>2395.5509999999999</v>
      </c>
      <c r="O27" s="6">
        <f>SUMIFS('2025'!$D:$D,'2025'!$B:$B,"&gt;"&amp;"31/12/2024",'2025'!$I:$I,FORECAST!O$5,'2025'!$A:$A,FORECAST!$B27)</f>
        <v>2374.9360000000001</v>
      </c>
      <c r="Q27" s="70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89"/>
      <c r="AD27" s="100"/>
    </row>
    <row r="28" spans="2:30" hidden="1" outlineLevel="1" x14ac:dyDescent="0.3">
      <c r="B28" s="6" t="s">
        <v>8</v>
      </c>
      <c r="C28" s="6"/>
      <c r="D28" s="6">
        <f>SUMIFS('2025'!$D:$D,'2025'!$B:$B,"&gt;"&amp;"31/12/2024",'2025'!$I:$I,FORECAST!D$5,'2025'!$A:$A,FORECAST!$B28)</f>
        <v>0</v>
      </c>
      <c r="E28" s="6">
        <f>SUMIFS('2025'!$D:$D,'2025'!$B:$B,"&gt;"&amp;"31/12/2024",'2025'!$I:$I,FORECAST!E$5,'2025'!$A:$A,FORECAST!$B28)</f>
        <v>9.0730000000000004</v>
      </c>
      <c r="F28" s="6">
        <f>SUMIFS('2025'!$D:$D,'2025'!$B:$B,"&gt;"&amp;"31/12/2024",'2025'!$I:$I,FORECAST!F$5,'2025'!$A:$A,FORECAST!$B28)</f>
        <v>30.65</v>
      </c>
      <c r="G28" s="6">
        <f>SUMIFS('2025'!$D:$D,'2025'!$B:$B,"&gt;"&amp;"31/12/2024",'2025'!$I:$I,FORECAST!G$5,'2025'!$A:$A,FORECAST!$B28)</f>
        <v>16.416999999999998</v>
      </c>
      <c r="H28" s="6">
        <f>SUMIFS('2025'!$D:$D,'2025'!$B:$B,"&gt;"&amp;"31/12/2024",'2025'!$I:$I,FORECAST!H$5,'2025'!$A:$A,FORECAST!$B28)</f>
        <v>10.525</v>
      </c>
      <c r="I28" s="6">
        <f>SUMIFS('2025'!$D:$D,'2025'!$B:$B,"&gt;"&amp;"31/12/2024",'2025'!$I:$I,FORECAST!I$5,'2025'!$A:$A,FORECAST!$B28)</f>
        <v>22.227</v>
      </c>
      <c r="J28" s="6">
        <f>SUMIFS('2025'!$D:$D,'2025'!$B:$B,"&gt;"&amp;"31/12/2024",'2025'!$I:$I,FORECAST!J$5,'2025'!$A:$A,FORECAST!$B28)</f>
        <v>149.86199999999999</v>
      </c>
      <c r="K28" s="6">
        <f>SUMIFS('2025'!$D:$D,'2025'!$B:$B,"&gt;"&amp;"31/12/2024",'2025'!$I:$I,FORECAST!K$5,'2025'!$A:$A,FORECAST!$B28)</f>
        <v>443.49</v>
      </c>
      <c r="L28" s="6">
        <f>SUMIFS('2025'!$D:$D,'2025'!$B:$B,"&gt;"&amp;"31/12/2024",'2025'!$I:$I,FORECAST!L$5,'2025'!$A:$A,FORECAST!$B28)</f>
        <v>234.30599999999998</v>
      </c>
      <c r="M28" s="6">
        <f>SUMIFS('2025'!$D:$D,'2025'!$B:$B,"&gt;"&amp;"31/12/2024",'2025'!$I:$I,FORECAST!M$5,'2025'!$A:$A,FORECAST!$B28)</f>
        <v>154.49099999999999</v>
      </c>
      <c r="N28" s="6">
        <f>SUMIFS('2025'!$D:$D,'2025'!$B:$B,"&gt;"&amp;"31/12/2024",'2025'!$I:$I,FORECAST!N$5,'2025'!$A:$A,FORECAST!$B28)</f>
        <v>321.786</v>
      </c>
      <c r="O28" s="6">
        <f>SUMIFS('2025'!$D:$D,'2025'!$B:$B,"&gt;"&amp;"31/12/2024",'2025'!$I:$I,FORECAST!O$5,'2025'!$A:$A,FORECAST!$B28)</f>
        <v>341.79499999999996</v>
      </c>
      <c r="Q28" s="70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89"/>
      <c r="AD28" s="100"/>
    </row>
    <row r="29" spans="2:30" hidden="1" outlineLevel="1" x14ac:dyDescent="0.3">
      <c r="B29" s="6" t="s">
        <v>12</v>
      </c>
      <c r="C29" s="6"/>
      <c r="D29" s="6">
        <f>SUMIFS('2025'!$D:$D,'2025'!$B:$B,"&gt;"&amp;"31/12/2024",'2025'!$I:$I,FORECAST!D$5,'2025'!$A:$A,FORECAST!$B29)</f>
        <v>0</v>
      </c>
      <c r="E29" s="6">
        <f>SUMIFS('2025'!$D:$D,'2025'!$B:$B,"&gt;"&amp;"31/12/2024",'2025'!$I:$I,FORECAST!E$5,'2025'!$A:$A,FORECAST!$B29)</f>
        <v>0</v>
      </c>
      <c r="F29" s="6">
        <f>SUMIFS('2025'!$D:$D,'2025'!$B:$B,"&gt;"&amp;"31/12/2024",'2025'!$I:$I,FORECAST!F$5,'2025'!$A:$A,FORECAST!$B29)</f>
        <v>1300</v>
      </c>
      <c r="G29" s="6">
        <f>SUMIFS('2025'!$D:$D,'2025'!$B:$B,"&gt;"&amp;"31/12/2024",'2025'!$I:$I,FORECAST!G$5,'2025'!$A:$A,FORECAST!$B29)</f>
        <v>11850</v>
      </c>
      <c r="H29" s="6">
        <f>SUMIFS('2025'!$D:$D,'2025'!$B:$B,"&gt;"&amp;"31/12/2024",'2025'!$I:$I,FORECAST!H$5,'2025'!$A:$A,FORECAST!$B29)</f>
        <v>8250</v>
      </c>
      <c r="I29" s="6">
        <f>SUMIFS('2025'!$D:$D,'2025'!$B:$B,"&gt;"&amp;"31/12/2024",'2025'!$I:$I,FORECAST!I$5,'2025'!$A:$A,FORECAST!$B29)</f>
        <v>5800</v>
      </c>
      <c r="J29" s="6">
        <f>SUMIFS('2025'!$D:$D,'2025'!$B:$B,"&gt;"&amp;"31/12/2024",'2025'!$I:$I,FORECAST!J$5,'2025'!$A:$A,FORECAST!$B29)</f>
        <v>10850</v>
      </c>
      <c r="K29" s="6">
        <f>SUMIFS('2025'!$D:$D,'2025'!$B:$B,"&gt;"&amp;"31/12/2024",'2025'!$I:$I,FORECAST!K$5,'2025'!$A:$A,FORECAST!$B29)</f>
        <v>8731</v>
      </c>
      <c r="L29" s="6">
        <f>SUMIFS('2025'!$D:$D,'2025'!$B:$B,"&gt;"&amp;"31/12/2024",'2025'!$I:$I,FORECAST!L$5,'2025'!$A:$A,FORECAST!$B29)</f>
        <v>7300</v>
      </c>
      <c r="M29" s="6">
        <f>SUMIFS('2025'!$D:$D,'2025'!$B:$B,"&gt;"&amp;"31/12/2024",'2025'!$I:$I,FORECAST!M$5,'2025'!$A:$A,FORECAST!$B29)</f>
        <v>9195</v>
      </c>
      <c r="N29" s="6">
        <f>SUMIFS('2025'!$D:$D,'2025'!$B:$B,"&gt;"&amp;"31/12/2024",'2025'!$I:$I,FORECAST!N$5,'2025'!$A:$A,FORECAST!$B29)</f>
        <v>7705</v>
      </c>
      <c r="O29" s="6">
        <f>SUMIFS('2025'!$D:$D,'2025'!$B:$B,"&gt;"&amp;"31/12/2024",'2025'!$I:$I,FORECAST!O$5,'2025'!$A:$A,FORECAST!$B29)</f>
        <v>8000</v>
      </c>
      <c r="Q29" s="70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89"/>
      <c r="AD29" s="100"/>
    </row>
    <row r="30" spans="2:30" hidden="1" outlineLevel="1" x14ac:dyDescent="0.3">
      <c r="B30" s="70" t="s">
        <v>4658</v>
      </c>
      <c r="C30" s="6"/>
      <c r="D30" s="6">
        <f>SUMIFS('2025'!$D:$D,'2025'!$B:$B,"&gt;"&amp;"31/12/2024",'2025'!$I:$I,FORECAST!D$5,'2025'!$A:$A,FORECAST!$B30)</f>
        <v>0</v>
      </c>
      <c r="E30" s="6">
        <f>SUMIFS('2025'!$D:$D,'2025'!$B:$B,"&gt;"&amp;"31/12/2024",'2025'!$I:$I,FORECAST!E$5,'2025'!$A:$A,FORECAST!$B30)</f>
        <v>0</v>
      </c>
      <c r="F30" s="6">
        <f>SUMIFS('2025'!$D:$D,'2025'!$B:$B,"&gt;"&amp;"31/12/2024",'2025'!$I:$I,FORECAST!F$5,'2025'!$A:$A,FORECAST!$B30)</f>
        <v>0</v>
      </c>
      <c r="G30" s="6">
        <f>SUMIFS('2025'!$D:$D,'2025'!$B:$B,"&gt;"&amp;"31/12/2024",'2025'!$I:$I,FORECAST!G$5,'2025'!$A:$A,FORECAST!$B30)</f>
        <v>0</v>
      </c>
      <c r="H30" s="6">
        <f>SUMIFS('2025'!$D:$D,'2025'!$B:$B,"&gt;"&amp;"31/12/2024",'2025'!$I:$I,FORECAST!H$5,'2025'!$A:$A,FORECAST!$B30)</f>
        <v>0</v>
      </c>
      <c r="I30" s="6">
        <f>SUMIFS('2025'!$D:$D,'2025'!$B:$B,"&gt;"&amp;"31/12/2024",'2025'!$I:$I,FORECAST!I$5,'2025'!$A:$A,FORECAST!$B30)</f>
        <v>0</v>
      </c>
      <c r="J30" s="6">
        <f>SUMIFS('2025'!$D:$D,'2025'!$B:$B,"&gt;"&amp;"31/12/2024",'2025'!$I:$I,FORECAST!J$5,'2025'!$A:$A,FORECAST!$B30)</f>
        <v>0</v>
      </c>
      <c r="K30" s="6">
        <f>SUMIFS('2025'!$D:$D,'2025'!$B:$B,"&gt;"&amp;"31/12/2024",'2025'!$I:$I,FORECAST!K$5,'2025'!$A:$A,FORECAST!$B30)</f>
        <v>0</v>
      </c>
      <c r="L30" s="6">
        <f>SUMIFS('2025'!$D:$D,'2025'!$B:$B,"&gt;"&amp;"31/12/2024",'2025'!$I:$I,FORECAST!L$5,'2025'!$A:$A,FORECAST!$B30)</f>
        <v>0</v>
      </c>
      <c r="M30" s="6">
        <f>SUMIFS('2025'!$D:$D,'2025'!$B:$B,"&gt;"&amp;"31/12/2024",'2025'!$I:$I,FORECAST!M$5,'2025'!$A:$A,FORECAST!$B30)</f>
        <v>0</v>
      </c>
      <c r="N30" s="6">
        <f>SUMIFS('2025'!$D:$D,'2025'!$B:$B,"&gt;"&amp;"31/12/2024",'2025'!$I:$I,FORECAST!N$5,'2025'!$A:$A,FORECAST!$B30)</f>
        <v>0</v>
      </c>
      <c r="O30" s="6">
        <f>SUMIFS('2025'!$D:$D,'2025'!$B:$B,"&gt;"&amp;"31/12/2024",'2025'!$I:$I,FORECAST!O$5,'2025'!$A:$A,FORECAST!$B30)</f>
        <v>0</v>
      </c>
      <c r="Q30" s="70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89"/>
      <c r="AD30" s="100"/>
    </row>
    <row r="31" spans="2:30" collapsed="1" x14ac:dyDescent="0.3"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Q31" s="91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100"/>
    </row>
    <row r="32" spans="2:30" x14ac:dyDescent="0.3"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Q32" s="92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100"/>
    </row>
    <row r="33" spans="2:30" x14ac:dyDescent="0.3">
      <c r="B33" s="17" t="s">
        <v>2051</v>
      </c>
      <c r="C33" s="6"/>
      <c r="D33" s="17">
        <f>SUM(D34:D37)</f>
        <v>13495.495500000001</v>
      </c>
      <c r="E33" s="17">
        <f>SUM(E34:E37)</f>
        <v>14702.639000000001</v>
      </c>
      <c r="F33" s="17">
        <f>SUM(F34:F37)</f>
        <v>8476.8739999999998</v>
      </c>
      <c r="G33" s="17">
        <f t="shared" ref="G33:O33" si="6">SUM(G34:G37)</f>
        <v>13563.784</v>
      </c>
      <c r="H33" s="17">
        <f t="shared" si="6"/>
        <v>12190.374</v>
      </c>
      <c r="I33" s="17">
        <f t="shared" si="6"/>
        <v>9969.4330000000009</v>
      </c>
      <c r="J33" s="17">
        <f t="shared" si="6"/>
        <v>14619.129000000001</v>
      </c>
      <c r="K33" s="17">
        <f t="shared" si="6"/>
        <v>14755.1525</v>
      </c>
      <c r="L33" s="17">
        <f t="shared" si="6"/>
        <v>10984.142</v>
      </c>
      <c r="M33" s="17">
        <f t="shared" si="6"/>
        <v>12839.257</v>
      </c>
      <c r="N33" s="17">
        <f t="shared" si="6"/>
        <v>11981.744000000001</v>
      </c>
      <c r="O33" s="17">
        <f t="shared" si="6"/>
        <v>14714.999500000002</v>
      </c>
      <c r="Q33" s="69" t="s">
        <v>2051</v>
      </c>
      <c r="R33" s="17" cm="1">
        <f t="array" ref="R33">SUMPRODUCT(('2025'!$H$2:$H$1871=D$5)*'2025'!$D$2:$D$1871*'2025'!$L$2:$L$1871)</f>
        <v>813.71234700000002</v>
      </c>
      <c r="S33" s="17" cm="1">
        <f t="array" ref="S33">SUMPRODUCT(('2025'!$H$2:$H$1871=E$5)*'2025'!$D$2:$D$1871*'2025'!$L$2:$L$1871)</f>
        <v>927.47727950000024</v>
      </c>
      <c r="T33" s="17" cm="1">
        <f t="array" ref="T33">SUMPRODUCT(('2025'!$H$2:$H$1871=F$5)*'2025'!$D$2:$D$1871*'2025'!$L$2:$L$1871)</f>
        <v>523.82712049999998</v>
      </c>
      <c r="U33" s="17" cm="1">
        <f t="array" ref="U33">SUMPRODUCT(('2025'!$H$2:$H$1871=G$5)*'2025'!$D$2:$D$1871*'2025'!$L$2:$L$1871)</f>
        <v>800.5021005000001</v>
      </c>
      <c r="V33" s="17" cm="1">
        <f t="array" ref="V33">SUMPRODUCT(('2025'!$H$2:$H$1871=H$5)*'2025'!$D$2:$D$1871*'2025'!$L$2:$L$1871)</f>
        <v>756.25133899999992</v>
      </c>
      <c r="W33" s="17" cm="1">
        <f t="array" ref="W33">SUMPRODUCT(('2025'!$H$2:$H$1871=I$5)*'2025'!$D$2:$D$1871*'2025'!$L$2:$L$1871)</f>
        <v>631.91328450000015</v>
      </c>
      <c r="X33" s="17" cm="1">
        <f t="array" ref="X33">SUMPRODUCT(('2025'!$H$2:$H$1871=J$5)*'2025'!$D$2:$D$1871*'2025'!$L$2:$L$1871)</f>
        <v>889.42622950000009</v>
      </c>
      <c r="Y33" s="17" cm="1">
        <f t="array" ref="Y33">SUMPRODUCT(('2025'!$H$2:$H$1871=K$5)*'2025'!$D$2:$D$1871*'2025'!$L$2:$L$1871)</f>
        <v>920.4455375</v>
      </c>
      <c r="Z33" s="17" cm="1">
        <f t="array" ref="Z33">SUMPRODUCT(('2025'!$H$2:$H$1871=L$5)*'2025'!$D$2:$D$1871*'2025'!$L$2:$L$1871)</f>
        <v>684.52755149999996</v>
      </c>
      <c r="AA33" s="17" cm="1">
        <f t="array" ref="AA33">SUMPRODUCT(('2025'!$H$2:$H$1871=M$5)*'2025'!$D$2:$D$1871*'2025'!$L$2:$L$1871)</f>
        <v>789.21056050000016</v>
      </c>
      <c r="AB33" s="17" cm="1">
        <f t="array" ref="AB33">SUMPRODUCT(('2025'!$H$2:$H$1871=N$5)*'2025'!$D$2:$D$1871*'2025'!$L$2:$L$1871)</f>
        <v>749.19813350000004</v>
      </c>
      <c r="AC33" s="96" cm="1">
        <f t="array" ref="AC33">SUMPRODUCT(('2025'!$H$2:$H$1871=O$5)*'2025'!$D$2:$D$1871*'2025'!$L$2:$L$1871)</f>
        <v>928.940968</v>
      </c>
      <c r="AD33" s="101">
        <f>AVERAGE(R33:AC33)</f>
        <v>784.61937095833343</v>
      </c>
    </row>
    <row r="34" spans="2:30" x14ac:dyDescent="0.3">
      <c r="B34" s="6" t="s">
        <v>7</v>
      </c>
      <c r="C34" s="6"/>
      <c r="D34" s="6">
        <f>SUMIFS('2025'!$D:$D,'2025'!$H:$H,FORECAST!D$5,'2025'!$A:$A,FORECAST!$B34)</f>
        <v>1622.7059999999999</v>
      </c>
      <c r="E34" s="6">
        <f>SUMIFS('2025'!$D:$D,'2025'!$H:$H,FORECAST!E$5,'2025'!$A:$A,FORECAST!$B34)</f>
        <v>5354.4730000000009</v>
      </c>
      <c r="F34" s="6">
        <f>SUMIFS('2025'!$D:$D,'2025'!$H:$H,FORECAST!F$5,'2025'!$A:$A,FORECAST!$B34)</f>
        <v>2497.8310000000006</v>
      </c>
      <c r="G34" s="6">
        <f>SUMIFS('2025'!$D:$D,'2025'!$H:$H,FORECAST!G$5,'2025'!$A:$A,FORECAST!$B34)</f>
        <v>1541.57</v>
      </c>
      <c r="H34" s="6">
        <f>SUMIFS('2025'!$D:$D,'2025'!$H:$H,FORECAST!H$5,'2025'!$A:$A,FORECAST!$B34)</f>
        <v>3544.4160000000002</v>
      </c>
      <c r="I34" s="6">
        <f>SUMIFS('2025'!$D:$D,'2025'!$H:$H,FORECAST!I$5,'2025'!$A:$A,FORECAST!$B34)</f>
        <v>3750.4580000000005</v>
      </c>
      <c r="J34" s="6">
        <f>SUMIFS('2025'!$D:$D,'2025'!$H:$H,FORECAST!J$5,'2025'!$A:$A,FORECAST!$B34)</f>
        <v>3390.3790000000004</v>
      </c>
      <c r="K34" s="6">
        <f>SUMIFS('2025'!$D:$D,'2025'!$H:$H,FORECAST!K$5,'2025'!$A:$A,FORECAST!$B34)</f>
        <v>3762.3380000000006</v>
      </c>
      <c r="L34" s="6">
        <f>SUMIFS('2025'!$D:$D,'2025'!$H:$H,FORECAST!L$5,'2025'!$A:$A,FORECAST!$B34)</f>
        <v>3313.9329999999995</v>
      </c>
      <c r="M34" s="6">
        <f>SUMIFS('2025'!$D:$D,'2025'!$H:$H,FORECAST!M$5,'2025'!$A:$A,FORECAST!$B34)</f>
        <v>3278.056</v>
      </c>
      <c r="N34" s="6">
        <f>SUMIFS('2025'!$D:$D,'2025'!$H:$H,FORECAST!N$5,'2025'!$A:$A,FORECAST!$B34)</f>
        <v>3846.9840000000004</v>
      </c>
      <c r="O34" s="6">
        <f>SUMIFS('2025'!$D:$D,'2025'!$H:$H,FORECAST!O$5,'2025'!$A:$A,FORECAST!$B34)</f>
        <v>4383.7630000000008</v>
      </c>
      <c r="Q34" s="70" t="s">
        <v>7</v>
      </c>
      <c r="R34" s="6" cm="1">
        <f t="array" ref="R34">SUMPRODUCT(('2025'!$A$2:$A$1871=FORECAST!$B27)*('2025'!$H$2:$H$1871=D$5)*'2025'!$D$2:$D$1871*'2025'!$L$2:$L$1871)</f>
        <v>117.4484765</v>
      </c>
      <c r="S34" s="6" cm="1">
        <f t="array" ref="S34">SUMPRODUCT(('2025'!$A$2:$A$1871=FORECAST!$B27)*('2025'!$H$2:$H$1871=E$5)*'2025'!$D$2:$D$1871*'2025'!$L$2:$L$1871)</f>
        <v>387.54689750000006</v>
      </c>
      <c r="T34" s="6" cm="1">
        <f t="array" ref="T34">SUMPRODUCT(('2025'!$A$2:$A$1871=FORECAST!$B27)*('2025'!$H$2:$H$1871=F$5)*'2025'!$D$2:$D$1871*'2025'!$L$2:$L$1871)</f>
        <v>180.78842900000001</v>
      </c>
      <c r="U34" s="6" cm="1">
        <f t="array" ref="U34">SUMPRODUCT(('2025'!$A$2:$A$1871=FORECAST!$B27)*('2025'!$H$2:$H$1871=G$5)*'2025'!$D$2:$D$1871*'2025'!$L$2:$L$1871)</f>
        <v>111.57601350000003</v>
      </c>
      <c r="V34" s="6" cm="1">
        <f t="array" ref="V34">SUMPRODUCT(('2025'!$A$2:$A$1871=FORECAST!$B27)*('2025'!$H$2:$H$1871=H$5)*'2025'!$D$2:$D$1871*'2025'!$L$2:$L$1871)</f>
        <v>256.53830900000003</v>
      </c>
      <c r="W34" s="6" cm="1">
        <f t="array" ref="W34">SUMPRODUCT(('2025'!$A$2:$A$1871=FORECAST!$B27)*('2025'!$H$2:$H$1871=I$5)*'2025'!$D$2:$D$1871*'2025'!$L$2:$L$1871)</f>
        <v>271.45125150000001</v>
      </c>
      <c r="X34" s="6" cm="1">
        <f t="array" ref="X34">SUMPRODUCT(('2025'!$A$2:$A$1871=FORECAST!$B27)*('2025'!$H$2:$H$1871=J$5)*'2025'!$D$2:$D$1871*'2025'!$L$2:$L$1871)</f>
        <v>245.38938199999998</v>
      </c>
      <c r="Y34" s="6" cm="1">
        <f t="array" ref="Y34">SUMPRODUCT(('2025'!$A$2:$A$1871=FORECAST!$B27)*('2025'!$H$2:$H$1871=K$5)*'2025'!$D$2:$D$1871*'2025'!$L$2:$L$1871)</f>
        <v>272.31109100000003</v>
      </c>
      <c r="Z34" s="6" cm="1">
        <f t="array" ref="Z34">SUMPRODUCT(('2025'!$A$2:$A$1871=FORECAST!$B27)*('2025'!$H$2:$H$1871=L$5)*'2025'!$D$2:$D$1871*'2025'!$L$2:$L$1871)</f>
        <v>239.85635550000001</v>
      </c>
      <c r="AA34" s="6" cm="1">
        <f t="array" ref="AA34">SUMPRODUCT(('2025'!$A$2:$A$1871=FORECAST!$B27)*('2025'!$H$2:$H$1871=M$5)*'2025'!$D$2:$D$1871*'2025'!$L$2:$L$1871)</f>
        <v>237.25965549999998</v>
      </c>
      <c r="AB34" s="6" cm="1">
        <f t="array" ref="AB34">SUMPRODUCT(('2025'!$A$2:$A$1871=FORECAST!$B27)*('2025'!$H$2:$H$1871=N$5)*'2025'!$D$2:$D$1871*'2025'!$L$2:$L$1871)</f>
        <v>278.43761999999998</v>
      </c>
      <c r="AC34" s="89" cm="1">
        <f t="array" ref="AC34">SUMPRODUCT(('2025'!$A$2:$A$1871=FORECAST!$B27)*('2025'!$H$2:$H$1871=O$5)*'2025'!$D$2:$D$1871*'2025'!$L$2:$L$1871)</f>
        <v>317.28872149999995</v>
      </c>
      <c r="AD34" s="99">
        <f t="shared" ref="AD34:AD37" si="7">AVERAGE(R34:AC34)</f>
        <v>242.99101687500001</v>
      </c>
    </row>
    <row r="35" spans="2:30" x14ac:dyDescent="0.3">
      <c r="B35" s="6" t="s">
        <v>8</v>
      </c>
      <c r="C35" s="6"/>
      <c r="D35" s="6">
        <f>SUMIFS('2025'!$D:$D,'2025'!$H:$H,FORECAST!D$5,'2025'!$A:$A,FORECAST!$B35)</f>
        <v>181.27700000000004</v>
      </c>
      <c r="E35" s="6">
        <f>SUMIFS('2025'!$D:$D,'2025'!$H:$H,FORECAST!E$5,'2025'!$A:$A,FORECAST!$B35)</f>
        <v>598.16599999999994</v>
      </c>
      <c r="F35" s="6">
        <f>SUMIFS('2025'!$D:$D,'2025'!$H:$H,FORECAST!F$5,'2025'!$A:$A,FORECAST!$B35)</f>
        <v>279.04300000000001</v>
      </c>
      <c r="G35" s="6">
        <f>SUMIFS('2025'!$D:$D,'2025'!$H:$H,FORECAST!G$5,'2025'!$A:$A,FORECAST!$B35)</f>
        <v>172.21400000000006</v>
      </c>
      <c r="H35" s="6">
        <f>SUMIFS('2025'!$D:$D,'2025'!$H:$H,FORECAST!H$5,'2025'!$A:$A,FORECAST!$B35)</f>
        <v>395.95799999999997</v>
      </c>
      <c r="I35" s="6">
        <f>SUMIFS('2025'!$D:$D,'2025'!$H:$H,FORECAST!I$5,'2025'!$A:$A,FORECAST!$B35)</f>
        <v>418.97499999999997</v>
      </c>
      <c r="J35" s="6">
        <f>SUMIFS('2025'!$D:$D,'2025'!$H:$H,FORECAST!J$5,'2025'!$A:$A,FORECAST!$B35)</f>
        <v>378.74999999999989</v>
      </c>
      <c r="K35" s="6">
        <f>SUMIFS('2025'!$D:$D,'2025'!$H:$H,FORECAST!K$5,'2025'!$A:$A,FORECAST!$B35)</f>
        <v>420.30200000000002</v>
      </c>
      <c r="L35" s="6">
        <f>SUMIFS('2025'!$D:$D,'2025'!$H:$H,FORECAST!L$5,'2025'!$A:$A,FORECAST!$B35)</f>
        <v>370.20900000000012</v>
      </c>
      <c r="M35" s="6">
        <f>SUMIFS('2025'!$D:$D,'2025'!$H:$H,FORECAST!M$5,'2025'!$A:$A,FORECAST!$B35)</f>
        <v>366.20100000000002</v>
      </c>
      <c r="N35" s="6">
        <f>SUMIFS('2025'!$D:$D,'2025'!$H:$H,FORECAST!N$5,'2025'!$A:$A,FORECAST!$B35)</f>
        <v>429.76</v>
      </c>
      <c r="O35" s="6">
        <f>SUMIFS('2025'!$D:$D,'2025'!$H:$H,FORECAST!O$5,'2025'!$A:$A,FORECAST!$B35)</f>
        <v>489.72400000000005</v>
      </c>
      <c r="Q35" s="70" t="s">
        <v>8</v>
      </c>
      <c r="R35" s="6" cm="1">
        <f t="array" ref="R35">SUMPRODUCT(('2025'!$A$2:$A$1871=FORECAST!$B28)*('2025'!$H$2:$H$1871=D$5)*'2025'!$D$2:$D$1871*'2025'!$L$2:$L$1871)</f>
        <v>12.790558000000003</v>
      </c>
      <c r="S35" s="6" cm="1">
        <f t="array" ref="S35">SUMPRODUCT(('2025'!$A$2:$A$1871=FORECAST!$B28)*('2025'!$H$2:$H$1871=E$5)*'2025'!$D$2:$D$1871*'2025'!$L$2:$L$1871)</f>
        <v>42.205382</v>
      </c>
      <c r="T35" s="6" cm="1">
        <f t="array" ref="T35">SUMPRODUCT(('2025'!$A$2:$A$1871=FORECAST!$B28)*('2025'!$H$2:$H$1871=F$5)*'2025'!$D$2:$D$1871*'2025'!$L$2:$L$1871)</f>
        <v>19.688691500000001</v>
      </c>
      <c r="U35" s="6" cm="1">
        <f t="array" ref="U35">SUMPRODUCT(('2025'!$A$2:$A$1871=FORECAST!$B28)*('2025'!$H$2:$H$1871=G$5)*'2025'!$D$2:$D$1871*'2025'!$L$2:$L$1871)</f>
        <v>12.151087000000002</v>
      </c>
      <c r="V35" s="6" cm="1">
        <f t="array" ref="V35">SUMPRODUCT(('2025'!$A$2:$A$1871=FORECAST!$B28)*('2025'!$H$2:$H$1871=H$5)*'2025'!$D$2:$D$1871*'2025'!$L$2:$L$1871)</f>
        <v>27.938030000000001</v>
      </c>
      <c r="W35" s="6" cm="1">
        <f t="array" ref="W35">SUMPRODUCT(('2025'!$A$2:$A$1871=FORECAST!$B28)*('2025'!$H$2:$H$1871=I$5)*'2025'!$D$2:$D$1871*'2025'!$L$2:$L$1871)</f>
        <v>29.562032999999996</v>
      </c>
      <c r="X35" s="6" cm="1">
        <f t="array" ref="X35">SUMPRODUCT(('2025'!$A$2:$A$1871=FORECAST!$B28)*('2025'!$H$2:$H$1871=J$5)*'2025'!$D$2:$D$1871*'2025'!$L$2:$L$1871)</f>
        <v>26.723847499999998</v>
      </c>
      <c r="Y35" s="6" cm="1">
        <f t="array" ref="Y35">SUMPRODUCT(('2025'!$A$2:$A$1871=FORECAST!$B28)*('2025'!$H$2:$H$1871=K$5)*'2025'!$D$2:$D$1871*'2025'!$L$2:$L$1871)</f>
        <v>29.655634000000006</v>
      </c>
      <c r="Z35" s="6" cm="1">
        <f t="array" ref="Z35">SUMPRODUCT(('2025'!$A$2:$A$1871=FORECAST!$B28)*('2025'!$H$2:$H$1871=L$5)*'2025'!$D$2:$D$1871*'2025'!$L$2:$L$1871)</f>
        <v>26.121196000000001</v>
      </c>
      <c r="AA35" s="6" cm="1">
        <f t="array" ref="AA35">SUMPRODUCT(('2025'!$A$2:$A$1871=FORECAST!$B28)*('2025'!$H$2:$H$1871=M$5)*'2025'!$D$2:$D$1871*'2025'!$L$2:$L$1871)</f>
        <v>25.838405000000005</v>
      </c>
      <c r="AB35" s="6" cm="1">
        <f t="array" ref="AB35">SUMPRODUCT(('2025'!$A$2:$A$1871=FORECAST!$B28)*('2025'!$H$2:$H$1871=N$5)*'2025'!$D$2:$D$1871*'2025'!$L$2:$L$1871)</f>
        <v>30.323013499999998</v>
      </c>
      <c r="AC35" s="89" cm="1">
        <f t="array" ref="AC35">SUMPRODUCT(('2025'!$A$2:$A$1871=FORECAST!$B28)*('2025'!$H$2:$H$1871=O$5)*'2025'!$D$2:$D$1871*'2025'!$L$2:$L$1871)</f>
        <v>34.553934000000012</v>
      </c>
      <c r="AD35" s="99">
        <f t="shared" si="7"/>
        <v>26.462650958333331</v>
      </c>
    </row>
    <row r="36" spans="2:30" x14ac:dyDescent="0.3">
      <c r="B36" s="6" t="s">
        <v>12</v>
      </c>
      <c r="C36" s="6"/>
      <c r="D36" s="6">
        <f>SUMIFS('2025'!$D:$D,'2025'!$H:$H,FORECAST!D$5,'2025'!$A:$A,FORECAST!$B36)</f>
        <v>9850</v>
      </c>
      <c r="E36" s="6">
        <f>SUMIFS('2025'!$D:$D,'2025'!$H:$H,FORECAST!E$5,'2025'!$A:$A,FORECAST!$B36)</f>
        <v>8750</v>
      </c>
      <c r="F36" s="6">
        <f>SUMIFS('2025'!$D:$D,'2025'!$H:$H,FORECAST!F$5,'2025'!$A:$A,FORECAST!$B36)</f>
        <v>5700</v>
      </c>
      <c r="G36" s="6">
        <f>SUMIFS('2025'!$D:$D,'2025'!$H:$H,FORECAST!G$5,'2025'!$A:$A,FORECAST!$B36)</f>
        <v>11850</v>
      </c>
      <c r="H36" s="6">
        <f>SUMIFS('2025'!$D:$D,'2025'!$H:$H,FORECAST!H$5,'2025'!$A:$A,FORECAST!$B36)</f>
        <v>8250</v>
      </c>
      <c r="I36" s="6">
        <f>SUMIFS('2025'!$D:$D,'2025'!$H:$H,FORECAST!I$5,'2025'!$A:$A,FORECAST!$B36)</f>
        <v>5800</v>
      </c>
      <c r="J36" s="6">
        <f>SUMIFS('2025'!$D:$D,'2025'!$H:$H,FORECAST!J$5,'2025'!$A:$A,FORECAST!$B36)</f>
        <v>10850</v>
      </c>
      <c r="K36" s="6">
        <f>SUMIFS('2025'!$D:$D,'2025'!$H:$H,FORECAST!K$5,'2025'!$A:$A,FORECAST!$B36)</f>
        <v>8731</v>
      </c>
      <c r="L36" s="6">
        <f>SUMIFS('2025'!$D:$D,'2025'!$H:$H,FORECAST!L$5,'2025'!$A:$A,FORECAST!$B36)</f>
        <v>7300</v>
      </c>
      <c r="M36" s="6">
        <f>SUMIFS('2025'!$D:$D,'2025'!$H:$H,FORECAST!M$5,'2025'!$A:$A,FORECAST!$B36)</f>
        <v>9195</v>
      </c>
      <c r="N36" s="6">
        <f>SUMIFS('2025'!$D:$D,'2025'!$H:$H,FORECAST!N$5,'2025'!$A:$A,FORECAST!$B36)</f>
        <v>7705</v>
      </c>
      <c r="O36" s="6">
        <f>SUMIFS('2025'!$D:$D,'2025'!$H:$H,FORECAST!O$5,'2025'!$A:$A,FORECAST!$B36)</f>
        <v>8000</v>
      </c>
      <c r="Q36" s="70" t="s">
        <v>12</v>
      </c>
      <c r="R36" s="6" cm="1">
        <f t="array" ref="R36">SUMPRODUCT(('2025'!$A$2:$A$1871=FORECAST!$B29)*('2025'!$H$2:$H$1871=D$5)*'2025'!$D$2:$D$1871*'2025'!$L$2:$L$1871)</f>
        <v>563.77499999999998</v>
      </c>
      <c r="S36" s="6" cm="1">
        <f t="array" ref="S36">SUMPRODUCT(('2025'!$A$2:$A$1871=FORECAST!$B29)*('2025'!$H$2:$H$1871=E$5)*'2025'!$D$2:$D$1871*'2025'!$L$2:$L$1871)</f>
        <v>497.72500000000002</v>
      </c>
      <c r="T36" s="6" cm="1">
        <f t="array" ref="T36">SUMPRODUCT(('2025'!$A$2:$A$1871=FORECAST!$B29)*('2025'!$H$2:$H$1871=F$5)*'2025'!$D$2:$D$1871*'2025'!$L$2:$L$1871)</f>
        <v>323.35000000000002</v>
      </c>
      <c r="U36" s="6" cm="1">
        <f t="array" ref="U36">SUMPRODUCT(('2025'!$A$2:$A$1871=FORECAST!$B29)*('2025'!$H$2:$H$1871=G$5)*'2025'!$D$2:$D$1871*'2025'!$L$2:$L$1871)</f>
        <v>676.77499999999998</v>
      </c>
      <c r="V36" s="6" cm="1">
        <f t="array" ref="V36">SUMPRODUCT(('2025'!$A$2:$A$1871=FORECAST!$B29)*('2025'!$H$2:$H$1871=H$5)*'2025'!$D$2:$D$1871*'2025'!$L$2:$L$1871)</f>
        <v>471.77500000000003</v>
      </c>
      <c r="W36" s="6" cm="1">
        <f t="array" ref="W36">SUMPRODUCT(('2025'!$A$2:$A$1871=FORECAST!$B29)*('2025'!$H$2:$H$1871=I$5)*'2025'!$D$2:$D$1871*'2025'!$L$2:$L$1871)</f>
        <v>330.9</v>
      </c>
      <c r="X36" s="6" cm="1">
        <f t="array" ref="X36">SUMPRODUCT(('2025'!$A$2:$A$1871=FORECAST!$B29)*('2025'!$H$2:$H$1871=J$5)*'2025'!$D$2:$D$1871*'2025'!$L$2:$L$1871)</f>
        <v>617.31299999999999</v>
      </c>
      <c r="Y36" s="6" cm="1">
        <f t="array" ref="Y36">SUMPRODUCT(('2025'!$A$2:$A$1871=FORECAST!$B29)*('2025'!$H$2:$H$1871=K$5)*'2025'!$D$2:$D$1871*'2025'!$L$2:$L$1871)</f>
        <v>498.78050000000002</v>
      </c>
      <c r="Z36" s="6" cm="1">
        <f t="array" ref="Z36">SUMPRODUCT(('2025'!$A$2:$A$1871=FORECAST!$B29)*('2025'!$H$2:$H$1871=L$5)*'2025'!$D$2:$D$1871*'2025'!$L$2:$L$1871)</f>
        <v>418.55</v>
      </c>
      <c r="AA36" s="6" cm="1">
        <f t="array" ref="AA36">SUMPRODUCT(('2025'!$A$2:$A$1871=FORECAST!$B29)*('2025'!$H$2:$H$1871=M$5)*'2025'!$D$2:$D$1871*'2025'!$L$2:$L$1871)</f>
        <v>526.11250000000007</v>
      </c>
      <c r="AB36" s="6" cm="1">
        <f t="array" ref="AB36">SUMPRODUCT(('2025'!$A$2:$A$1871=FORECAST!$B29)*('2025'!$H$2:$H$1871=N$5)*'2025'!$D$2:$D$1871*'2025'!$L$2:$L$1871)</f>
        <v>440.4375</v>
      </c>
      <c r="AC36" s="89" cm="1">
        <f t="array" ref="AC36">SUMPRODUCT(('2025'!$A$2:$A$1871=FORECAST!$B29)*('2025'!$H$2:$H$1871=O$5)*'2025'!$D$2:$D$1871*'2025'!$L$2:$L$1871)</f>
        <v>457.4</v>
      </c>
      <c r="AD36" s="99">
        <f t="shared" si="7"/>
        <v>485.24112500000001</v>
      </c>
    </row>
    <row r="37" spans="2:30" ht="15" thickBot="1" x14ac:dyDescent="0.35">
      <c r="B37" s="70" t="s">
        <v>4658</v>
      </c>
      <c r="C37" s="6"/>
      <c r="D37" s="6">
        <f>SUMIFS('2025'!$D:$D,'2025'!$H:$H,FORECAST!D$5,'2025'!$A:$A,FORECAST!$B37)</f>
        <v>1841.5125</v>
      </c>
      <c r="E37" s="6">
        <f>SUMIFS('2025'!$D:$D,'2025'!$H:$H,FORECAST!E$5,'2025'!$A:$A,FORECAST!$B37)</f>
        <v>0</v>
      </c>
      <c r="F37" s="6">
        <f>SUMIFS('2025'!$D:$D,'2025'!$H:$H,FORECAST!F$5,'2025'!$A:$A,FORECAST!$B37)</f>
        <v>0</v>
      </c>
      <c r="G37" s="6">
        <f>SUMIFS('2025'!$D:$D,'2025'!$H:$H,FORECAST!G$5,'2025'!$A:$A,FORECAST!$B37)</f>
        <v>0</v>
      </c>
      <c r="H37" s="6">
        <f>SUMIFS('2025'!$D:$D,'2025'!$H:$H,FORECAST!H$5,'2025'!$A:$A,FORECAST!$B37)</f>
        <v>0</v>
      </c>
      <c r="I37" s="6">
        <f>SUMIFS('2025'!$D:$D,'2025'!$H:$H,FORECAST!I$5,'2025'!$A:$A,FORECAST!$B37)</f>
        <v>0</v>
      </c>
      <c r="J37" s="6">
        <f>SUMIFS('2025'!$D:$D,'2025'!$H:$H,FORECAST!J$5,'2025'!$A:$A,FORECAST!$B37)</f>
        <v>0</v>
      </c>
      <c r="K37" s="6">
        <f>SUMIFS('2025'!$D:$D,'2025'!$H:$H,FORECAST!K$5,'2025'!$A:$A,FORECAST!$B37)</f>
        <v>1841.5125</v>
      </c>
      <c r="L37" s="6">
        <f>SUMIFS('2025'!$D:$D,'2025'!$H:$H,FORECAST!L$5,'2025'!$A:$A,FORECAST!$B37)</f>
        <v>0</v>
      </c>
      <c r="M37" s="6">
        <f>SUMIFS('2025'!$D:$D,'2025'!$H:$H,FORECAST!M$5,'2025'!$A:$A,FORECAST!$B37)</f>
        <v>0</v>
      </c>
      <c r="N37" s="6">
        <f>SUMIFS('2025'!$D:$D,'2025'!$H:$H,FORECAST!N$5,'2025'!$A:$A,FORECAST!$B37)</f>
        <v>0</v>
      </c>
      <c r="O37" s="6">
        <f>SUMIFS('2025'!$D:$D,'2025'!$H:$H,FORECAST!O$5,'2025'!$A:$A,FORECAST!$B37)</f>
        <v>1841.5125</v>
      </c>
      <c r="Q37" s="93" t="s">
        <v>4658</v>
      </c>
      <c r="R37" s="94" cm="1">
        <f t="array" ref="R37">IFERROR(SUMPRODUCT(('2025'!$A$2:$A$1871=FORECAST!$B30)*('2025'!$H$2:$H$1871=D$5)*'2025'!$D$2:$D$1871*'2025'!$L$2:$L$1871),0)</f>
        <v>119.6983125</v>
      </c>
      <c r="S37" s="94" cm="1">
        <f t="array" ref="S37">IFERROR(SUMPRODUCT(('2025'!$A$2:$A$1871=FORECAST!$B30)*('2025'!$H$2:$H$1871=E$5)*'2025'!$D$2:$D$1871*'2025'!$L$2:$L$1871),0)</f>
        <v>0</v>
      </c>
      <c r="T37" s="94" cm="1">
        <f t="array" ref="T37">IFERROR(SUMPRODUCT(('2025'!$A$2:$A$1871=FORECAST!$B30)*('2025'!$H$2:$H$1871=F$5)*'2025'!$D$2:$D$1871*'2025'!$L$2:$L$1871),0)</f>
        <v>0</v>
      </c>
      <c r="U37" s="94" cm="1">
        <f t="array" ref="U37">IFERROR(SUMPRODUCT(('2025'!$A$2:$A$1871=FORECAST!$B30)*('2025'!$H$2:$H$1871=G$5)*'2025'!$D$2:$D$1871*'2025'!$L$2:$L$1871),0)</f>
        <v>0</v>
      </c>
      <c r="V37" s="94" cm="1">
        <f t="array" ref="V37">IFERROR(SUMPRODUCT(('2025'!$A$2:$A$1871=FORECAST!$B30)*('2025'!$H$2:$H$1871=H$5)*'2025'!$D$2:$D$1871*'2025'!$L$2:$L$1871),0)</f>
        <v>0</v>
      </c>
      <c r="W37" s="94" cm="1">
        <f t="array" ref="W37">IFERROR(SUMPRODUCT(('2025'!$A$2:$A$1871=FORECAST!$B30)*('2025'!$H$2:$H$1871=I$5)*'2025'!$D$2:$D$1871*'2025'!$L$2:$L$1871),0)</f>
        <v>0</v>
      </c>
      <c r="X37" s="94" cm="1">
        <f t="array" ref="X37">IFERROR(SUMPRODUCT(('2025'!$A$2:$A$1871=FORECAST!$B30)*('2025'!$H$2:$H$1871=J$5)*'2025'!$D$2:$D$1871*'2025'!$L$2:$L$1871),0)</f>
        <v>0</v>
      </c>
      <c r="Y37" s="94" cm="1">
        <f t="array" ref="Y37">IFERROR(SUMPRODUCT(('2025'!$A$2:$A$1871=FORECAST!$B30)*('2025'!$H$2:$H$1871=K$5)*'2025'!$D$2:$D$1871*'2025'!$L$2:$L$1871),0)</f>
        <v>119.6983125</v>
      </c>
      <c r="Z37" s="94" cm="1">
        <f t="array" ref="Z37">IFERROR(SUMPRODUCT(('2025'!$A$2:$A$1871=FORECAST!$B30)*('2025'!$H$2:$H$1871=L$5)*'2025'!$D$2:$D$1871*'2025'!$L$2:$L$1871),0)</f>
        <v>0</v>
      </c>
      <c r="AA37" s="94" cm="1">
        <f t="array" ref="AA37">IFERROR(SUMPRODUCT(('2025'!$A$2:$A$1871=FORECAST!$B30)*('2025'!$H$2:$H$1871=M$5)*'2025'!$D$2:$D$1871*'2025'!$L$2:$L$1871),0)</f>
        <v>0</v>
      </c>
      <c r="AB37" s="94" cm="1">
        <f t="array" ref="AB37">IFERROR(SUMPRODUCT(('2025'!$A$2:$A$1871=FORECAST!$B30)*('2025'!$H$2:$H$1871=N$5)*'2025'!$D$2:$D$1871*'2025'!$L$2:$L$1871),0)</f>
        <v>0</v>
      </c>
      <c r="AC37" s="97" cm="1">
        <f t="array" ref="AC37">IFERROR(SUMPRODUCT(('2025'!$A$2:$A$1871=FORECAST!$B30)*('2025'!$H$2:$H$1871=O$5)*'2025'!$D$2:$D$1871*'2025'!$L$2:$L$1871),0)</f>
        <v>119.6983125</v>
      </c>
      <c r="AD37" s="102">
        <f t="shared" si="7"/>
        <v>29.924578125</v>
      </c>
    </row>
    <row r="39" spans="2:30" x14ac:dyDescent="0.3">
      <c r="D39" s="14"/>
    </row>
    <row r="40" spans="2:30" x14ac:dyDescent="0.3"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spans="2:30" x14ac:dyDescent="0.3"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spans="2:30" x14ac:dyDescent="0.3"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</row>
  </sheetData>
  <mergeCells count="1">
    <mergeCell ref="Q11:AC11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5B8AD-132B-4107-BFEE-FADE0DD8F2CA}">
  <sheetPr>
    <tabColor theme="9" tint="0.39997558519241921"/>
  </sheetPr>
  <dimension ref="A1:N1872"/>
  <sheetViews>
    <sheetView tabSelected="1" workbookViewId="0">
      <pane ySplit="1" topLeftCell="A1173" activePane="bottomLeft" state="frozen"/>
      <selection pane="bottomLeft" activeCell="A1188" sqref="A1188"/>
    </sheetView>
  </sheetViews>
  <sheetFormatPr defaultColWidth="10.21875" defaultRowHeight="14.4" x14ac:dyDescent="0.3"/>
  <cols>
    <col min="2" max="3" width="10.21875" style="5"/>
    <col min="4" max="4" width="10.21875" style="24"/>
    <col min="8" max="9" width="10.21875" style="39"/>
    <col min="10" max="10" width="10.21875" style="4"/>
    <col min="12" max="12" width="10.21875" style="57"/>
  </cols>
  <sheetData>
    <row r="1" spans="1:12" x14ac:dyDescent="0.3">
      <c r="A1" t="s">
        <v>2</v>
      </c>
      <c r="B1" s="5" t="s">
        <v>17</v>
      </c>
      <c r="C1" s="5" t="s">
        <v>28</v>
      </c>
      <c r="D1" s="24" t="s">
        <v>30</v>
      </c>
      <c r="E1" t="s">
        <v>3</v>
      </c>
      <c r="F1" t="s">
        <v>31</v>
      </c>
      <c r="G1" t="s">
        <v>4</v>
      </c>
      <c r="H1" s="60" t="s">
        <v>4648</v>
      </c>
      <c r="I1" s="60" t="s">
        <v>2053</v>
      </c>
      <c r="K1" s="5" t="s">
        <v>23</v>
      </c>
      <c r="L1" s="57" t="s">
        <v>24</v>
      </c>
    </row>
    <row r="2" spans="1:12" x14ac:dyDescent="0.3">
      <c r="A2" t="s">
        <v>7</v>
      </c>
      <c r="B2" s="5">
        <v>45302</v>
      </c>
      <c r="C2" s="5">
        <v>45670</v>
      </c>
      <c r="D2" s="24">
        <v>0.1</v>
      </c>
      <c r="E2">
        <v>368</v>
      </c>
      <c r="F2">
        <v>6.3E-2</v>
      </c>
      <c r="G2" t="s">
        <v>16</v>
      </c>
      <c r="H2" s="60">
        <f t="shared" ref="H2:H65" si="0">EOMONTH(B2,0)</f>
        <v>45322</v>
      </c>
      <c r="I2" s="60">
        <f t="shared" ref="I2:I65" si="1">EOMONTH(C2,0)</f>
        <v>45688</v>
      </c>
      <c r="J2"/>
      <c r="K2" s="42">
        <v>0</v>
      </c>
      <c r="L2" s="57">
        <f t="shared" ref="L2:L65" si="2">K2+F2</f>
        <v>6.3E-2</v>
      </c>
    </row>
    <row r="3" spans="1:12" x14ac:dyDescent="0.3">
      <c r="A3" t="s">
        <v>7</v>
      </c>
      <c r="B3" s="5">
        <v>45348</v>
      </c>
      <c r="C3" s="5">
        <v>45742</v>
      </c>
      <c r="D3" s="24">
        <v>0.1</v>
      </c>
      <c r="E3">
        <v>394</v>
      </c>
      <c r="F3">
        <v>6.6000000000000003E-2</v>
      </c>
      <c r="G3" t="s">
        <v>16</v>
      </c>
      <c r="H3" s="60">
        <f t="shared" si="0"/>
        <v>45351</v>
      </c>
      <c r="I3" s="60">
        <f t="shared" si="1"/>
        <v>45747</v>
      </c>
      <c r="K3" s="42">
        <v>0</v>
      </c>
      <c r="L3" s="57">
        <f t="shared" si="2"/>
        <v>6.6000000000000003E-2</v>
      </c>
    </row>
    <row r="4" spans="1:12" x14ac:dyDescent="0.3">
      <c r="A4" t="s">
        <v>7</v>
      </c>
      <c r="B4" s="5">
        <v>45342</v>
      </c>
      <c r="C4" s="5">
        <v>45736</v>
      </c>
      <c r="D4" s="24">
        <v>0.08</v>
      </c>
      <c r="E4">
        <v>394</v>
      </c>
      <c r="F4">
        <v>6.7000000000000004E-2</v>
      </c>
      <c r="G4" t="s">
        <v>16</v>
      </c>
      <c r="H4" s="60">
        <f t="shared" si="0"/>
        <v>45351</v>
      </c>
      <c r="I4" s="60">
        <f t="shared" si="1"/>
        <v>45747</v>
      </c>
      <c r="K4" s="42">
        <v>0</v>
      </c>
      <c r="L4" s="57">
        <f t="shared" si="2"/>
        <v>6.7000000000000004E-2</v>
      </c>
    </row>
    <row r="5" spans="1:12" x14ac:dyDescent="0.3">
      <c r="A5" t="s">
        <v>7</v>
      </c>
      <c r="B5" s="5">
        <v>45541</v>
      </c>
      <c r="C5" s="5">
        <v>45722</v>
      </c>
      <c r="D5" s="24">
        <v>6.52</v>
      </c>
      <c r="E5">
        <v>181</v>
      </c>
      <c r="F5">
        <v>7.2999999999999995E-2</v>
      </c>
      <c r="G5" t="s">
        <v>16</v>
      </c>
      <c r="H5" s="60">
        <f t="shared" si="0"/>
        <v>45565</v>
      </c>
      <c r="I5" s="60">
        <f t="shared" si="1"/>
        <v>45747</v>
      </c>
      <c r="K5" s="42">
        <v>0</v>
      </c>
      <c r="L5" s="57">
        <f t="shared" si="2"/>
        <v>7.2999999999999995E-2</v>
      </c>
    </row>
    <row r="6" spans="1:12" x14ac:dyDescent="0.3">
      <c r="A6" t="s">
        <v>7</v>
      </c>
      <c r="B6" s="5">
        <v>45506</v>
      </c>
      <c r="C6" s="5">
        <v>45691</v>
      </c>
      <c r="D6" s="24">
        <v>5</v>
      </c>
      <c r="E6">
        <v>185</v>
      </c>
      <c r="F6">
        <v>7.2999999999999995E-2</v>
      </c>
      <c r="G6" t="s">
        <v>16</v>
      </c>
      <c r="H6" s="60">
        <f t="shared" si="0"/>
        <v>45535</v>
      </c>
      <c r="I6" s="60">
        <f t="shared" si="1"/>
        <v>45716</v>
      </c>
      <c r="K6" s="42">
        <v>0</v>
      </c>
      <c r="L6" s="57">
        <f t="shared" si="2"/>
        <v>7.2999999999999995E-2</v>
      </c>
    </row>
    <row r="7" spans="1:12" x14ac:dyDescent="0.3">
      <c r="A7" t="s">
        <v>7</v>
      </c>
      <c r="B7" s="5">
        <v>45485</v>
      </c>
      <c r="C7" s="5">
        <v>45670</v>
      </c>
      <c r="D7" s="24">
        <v>4.09</v>
      </c>
      <c r="E7">
        <v>185</v>
      </c>
      <c r="F7">
        <v>6.5000000000000002E-2</v>
      </c>
      <c r="G7" t="s">
        <v>16</v>
      </c>
      <c r="H7" s="60">
        <f t="shared" si="0"/>
        <v>45504</v>
      </c>
      <c r="I7" s="60">
        <f t="shared" si="1"/>
        <v>45688</v>
      </c>
      <c r="K7" s="42">
        <v>0</v>
      </c>
      <c r="L7" s="57">
        <f t="shared" si="2"/>
        <v>6.5000000000000002E-2</v>
      </c>
    </row>
    <row r="8" spans="1:12" x14ac:dyDescent="0.3">
      <c r="A8" t="s">
        <v>7</v>
      </c>
      <c r="B8" s="5">
        <v>45477</v>
      </c>
      <c r="C8" s="5">
        <v>45663</v>
      </c>
      <c r="D8" s="24">
        <v>6.93</v>
      </c>
      <c r="E8">
        <v>186</v>
      </c>
      <c r="F8">
        <v>6.5000000000000002E-2</v>
      </c>
      <c r="G8" t="s">
        <v>16</v>
      </c>
      <c r="H8" s="60">
        <f t="shared" si="0"/>
        <v>45504</v>
      </c>
      <c r="I8" s="60">
        <f t="shared" si="1"/>
        <v>45688</v>
      </c>
      <c r="K8" s="42">
        <v>0</v>
      </c>
      <c r="L8" s="57">
        <f t="shared" si="2"/>
        <v>6.5000000000000002E-2</v>
      </c>
    </row>
    <row r="9" spans="1:12" x14ac:dyDescent="0.3">
      <c r="A9" t="s">
        <v>7</v>
      </c>
      <c r="B9" s="5">
        <v>45478</v>
      </c>
      <c r="C9" s="5">
        <v>45663</v>
      </c>
      <c r="D9" s="24">
        <v>7.64</v>
      </c>
      <c r="E9">
        <v>185</v>
      </c>
      <c r="F9">
        <v>6.5000000000000002E-2</v>
      </c>
      <c r="G9" t="s">
        <v>16</v>
      </c>
      <c r="H9" s="60">
        <f t="shared" si="0"/>
        <v>45504</v>
      </c>
      <c r="I9" s="60">
        <f t="shared" si="1"/>
        <v>45688</v>
      </c>
      <c r="K9" s="42">
        <v>0</v>
      </c>
      <c r="L9" s="57">
        <f t="shared" si="2"/>
        <v>6.5000000000000002E-2</v>
      </c>
    </row>
    <row r="10" spans="1:12" x14ac:dyDescent="0.3">
      <c r="A10" t="s">
        <v>7</v>
      </c>
      <c r="B10" s="5">
        <v>45601</v>
      </c>
      <c r="C10" s="5">
        <v>45782</v>
      </c>
      <c r="D10" s="24">
        <v>1.8</v>
      </c>
      <c r="E10">
        <v>181</v>
      </c>
      <c r="F10">
        <v>7.0000000000000007E-2</v>
      </c>
      <c r="G10" t="s">
        <v>16</v>
      </c>
      <c r="H10" s="60">
        <f t="shared" si="0"/>
        <v>45626</v>
      </c>
      <c r="I10" s="60">
        <f t="shared" si="1"/>
        <v>45808</v>
      </c>
      <c r="K10" s="42">
        <v>0</v>
      </c>
      <c r="L10" s="57">
        <f t="shared" si="2"/>
        <v>7.0000000000000007E-2</v>
      </c>
    </row>
    <row r="11" spans="1:12" x14ac:dyDescent="0.3">
      <c r="A11" t="s">
        <v>7</v>
      </c>
      <c r="B11" s="5">
        <v>45350</v>
      </c>
      <c r="C11" s="5">
        <v>45716</v>
      </c>
      <c r="D11" s="24">
        <v>3.5</v>
      </c>
      <c r="E11">
        <v>366</v>
      </c>
      <c r="F11">
        <v>6.2E-2</v>
      </c>
      <c r="G11" t="s">
        <v>16</v>
      </c>
      <c r="H11" s="60">
        <f t="shared" si="0"/>
        <v>45351</v>
      </c>
      <c r="I11" s="60">
        <f t="shared" si="1"/>
        <v>45716</v>
      </c>
      <c r="K11" s="42">
        <v>0</v>
      </c>
      <c r="L11" s="57">
        <f t="shared" si="2"/>
        <v>6.2E-2</v>
      </c>
    </row>
    <row r="12" spans="1:12" x14ac:dyDescent="0.3">
      <c r="A12" t="s">
        <v>7</v>
      </c>
      <c r="B12" s="5">
        <v>45483</v>
      </c>
      <c r="C12" s="5">
        <v>45667</v>
      </c>
      <c r="D12" s="24">
        <v>2.1</v>
      </c>
      <c r="E12">
        <v>184</v>
      </c>
      <c r="F12">
        <v>6.5000000000000002E-2</v>
      </c>
      <c r="G12" t="s">
        <v>16</v>
      </c>
      <c r="H12" s="60">
        <f t="shared" si="0"/>
        <v>45504</v>
      </c>
      <c r="I12" s="60">
        <f t="shared" si="1"/>
        <v>45688</v>
      </c>
      <c r="K12" s="42">
        <v>0</v>
      </c>
      <c r="L12" s="57">
        <f t="shared" si="2"/>
        <v>6.5000000000000002E-2</v>
      </c>
    </row>
    <row r="13" spans="1:12" x14ac:dyDescent="0.3">
      <c r="A13" t="s">
        <v>7</v>
      </c>
      <c r="B13" s="5">
        <v>45429</v>
      </c>
      <c r="C13" s="5">
        <v>45796</v>
      </c>
      <c r="D13" s="24">
        <v>2.5</v>
      </c>
      <c r="E13">
        <v>367</v>
      </c>
      <c r="F13">
        <v>0.06</v>
      </c>
      <c r="G13" t="s">
        <v>16</v>
      </c>
      <c r="H13" s="60">
        <f t="shared" si="0"/>
        <v>45443</v>
      </c>
      <c r="I13" s="60">
        <f t="shared" si="1"/>
        <v>45808</v>
      </c>
      <c r="K13" s="42">
        <v>0</v>
      </c>
      <c r="L13" s="57">
        <f t="shared" si="2"/>
        <v>0.06</v>
      </c>
    </row>
    <row r="14" spans="1:12" x14ac:dyDescent="0.3">
      <c r="A14" t="s">
        <v>7</v>
      </c>
      <c r="B14" s="5">
        <v>45341</v>
      </c>
      <c r="C14" s="5">
        <v>45735</v>
      </c>
      <c r="D14" s="24">
        <v>1</v>
      </c>
      <c r="E14">
        <v>394</v>
      </c>
      <c r="F14">
        <v>6.7000000000000004E-2</v>
      </c>
      <c r="G14" t="s">
        <v>16</v>
      </c>
      <c r="H14" s="60">
        <f t="shared" si="0"/>
        <v>45351</v>
      </c>
      <c r="I14" s="60">
        <f t="shared" si="1"/>
        <v>45747</v>
      </c>
      <c r="K14" s="42">
        <v>0</v>
      </c>
      <c r="L14" s="57">
        <f t="shared" si="2"/>
        <v>6.7000000000000004E-2</v>
      </c>
    </row>
    <row r="15" spans="1:12" x14ac:dyDescent="0.3">
      <c r="A15" t="s">
        <v>7</v>
      </c>
      <c r="B15" s="5">
        <v>45406</v>
      </c>
      <c r="C15" s="5">
        <v>45771</v>
      </c>
      <c r="D15" s="24">
        <v>1</v>
      </c>
      <c r="E15">
        <v>365</v>
      </c>
      <c r="F15">
        <v>0.06</v>
      </c>
      <c r="G15" t="s">
        <v>16</v>
      </c>
      <c r="H15" s="60">
        <f t="shared" si="0"/>
        <v>45412</v>
      </c>
      <c r="I15" s="60">
        <f t="shared" si="1"/>
        <v>45777</v>
      </c>
      <c r="K15" s="42">
        <v>0</v>
      </c>
      <c r="L15" s="57">
        <f t="shared" si="2"/>
        <v>0.06</v>
      </c>
    </row>
    <row r="16" spans="1:12" x14ac:dyDescent="0.3">
      <c r="A16" t="s">
        <v>7</v>
      </c>
      <c r="B16" s="5">
        <v>45527</v>
      </c>
      <c r="C16" s="5">
        <v>45712</v>
      </c>
      <c r="D16" s="24">
        <v>10</v>
      </c>
      <c r="E16">
        <v>185</v>
      </c>
      <c r="F16">
        <v>7.2999999999999995E-2</v>
      </c>
      <c r="G16" t="s">
        <v>16</v>
      </c>
      <c r="H16" s="60">
        <f t="shared" si="0"/>
        <v>45535</v>
      </c>
      <c r="I16" s="60">
        <f t="shared" si="1"/>
        <v>45716</v>
      </c>
      <c r="K16" s="42">
        <v>0</v>
      </c>
      <c r="L16" s="57">
        <f t="shared" si="2"/>
        <v>7.2999999999999995E-2</v>
      </c>
    </row>
    <row r="17" spans="1:12" x14ac:dyDescent="0.3">
      <c r="A17" t="s">
        <v>7</v>
      </c>
      <c r="B17" s="5">
        <v>45527</v>
      </c>
      <c r="C17" s="5">
        <v>45712</v>
      </c>
      <c r="D17" s="24">
        <v>8</v>
      </c>
      <c r="E17">
        <v>185</v>
      </c>
      <c r="F17">
        <v>7.2999999999999995E-2</v>
      </c>
      <c r="G17" t="s">
        <v>16</v>
      </c>
      <c r="H17" s="60">
        <f t="shared" si="0"/>
        <v>45535</v>
      </c>
      <c r="I17" s="60">
        <f t="shared" si="1"/>
        <v>45716</v>
      </c>
      <c r="K17" s="42">
        <v>0</v>
      </c>
      <c r="L17" s="57">
        <f t="shared" si="2"/>
        <v>7.2999999999999995E-2</v>
      </c>
    </row>
    <row r="18" spans="1:12" x14ac:dyDescent="0.3">
      <c r="A18" t="s">
        <v>8</v>
      </c>
      <c r="B18" s="5">
        <v>45573</v>
      </c>
      <c r="C18" s="5">
        <v>45755</v>
      </c>
      <c r="D18" s="24">
        <v>2</v>
      </c>
      <c r="E18">
        <v>182</v>
      </c>
      <c r="F18">
        <v>7.0000000000000007E-2</v>
      </c>
      <c r="G18" t="s">
        <v>16</v>
      </c>
      <c r="H18" s="60">
        <f t="shared" si="0"/>
        <v>45596</v>
      </c>
      <c r="I18" s="60">
        <f t="shared" si="1"/>
        <v>45777</v>
      </c>
      <c r="K18" s="42">
        <v>0</v>
      </c>
      <c r="L18" s="57">
        <f t="shared" si="2"/>
        <v>7.0000000000000007E-2</v>
      </c>
    </row>
    <row r="19" spans="1:12" x14ac:dyDescent="0.3">
      <c r="A19" t="s">
        <v>7</v>
      </c>
      <c r="B19" s="5">
        <v>45504</v>
      </c>
      <c r="C19" s="5">
        <v>45691</v>
      </c>
      <c r="D19" s="24">
        <v>5</v>
      </c>
      <c r="E19">
        <v>187</v>
      </c>
      <c r="F19">
        <v>7.2999999999999995E-2</v>
      </c>
      <c r="G19" t="s">
        <v>16</v>
      </c>
      <c r="H19" s="60">
        <f t="shared" si="0"/>
        <v>45504</v>
      </c>
      <c r="I19" s="60">
        <f t="shared" si="1"/>
        <v>45716</v>
      </c>
      <c r="K19" s="42">
        <v>0</v>
      </c>
      <c r="L19" s="57">
        <f t="shared" si="2"/>
        <v>7.2999999999999995E-2</v>
      </c>
    </row>
    <row r="20" spans="1:12" x14ac:dyDescent="0.3">
      <c r="A20" t="s">
        <v>7</v>
      </c>
      <c r="B20" s="5">
        <v>45526</v>
      </c>
      <c r="C20" s="5">
        <v>45712</v>
      </c>
      <c r="D20" s="24">
        <v>3</v>
      </c>
      <c r="E20">
        <v>186</v>
      </c>
      <c r="F20">
        <v>7.2999999999999995E-2</v>
      </c>
      <c r="G20" t="s">
        <v>16</v>
      </c>
      <c r="H20" s="60">
        <f t="shared" si="0"/>
        <v>45535</v>
      </c>
      <c r="I20" s="60">
        <f t="shared" si="1"/>
        <v>45716</v>
      </c>
      <c r="K20" s="42">
        <v>0</v>
      </c>
      <c r="L20" s="57">
        <f t="shared" si="2"/>
        <v>7.2999999999999995E-2</v>
      </c>
    </row>
    <row r="21" spans="1:12" x14ac:dyDescent="0.3">
      <c r="A21" t="s">
        <v>7</v>
      </c>
      <c r="B21" s="5">
        <v>45483</v>
      </c>
      <c r="C21" s="5">
        <v>45667</v>
      </c>
      <c r="D21" s="24">
        <v>3</v>
      </c>
      <c r="E21">
        <v>184</v>
      </c>
      <c r="F21">
        <v>6.5000000000000002E-2</v>
      </c>
      <c r="G21" t="s">
        <v>16</v>
      </c>
      <c r="H21" s="60">
        <f t="shared" si="0"/>
        <v>45504</v>
      </c>
      <c r="I21" s="60">
        <f t="shared" si="1"/>
        <v>45688</v>
      </c>
      <c r="K21" s="42">
        <v>0</v>
      </c>
      <c r="L21" s="57">
        <f t="shared" si="2"/>
        <v>6.5000000000000002E-2</v>
      </c>
    </row>
    <row r="22" spans="1:12" x14ac:dyDescent="0.3">
      <c r="A22" t="s">
        <v>8</v>
      </c>
      <c r="B22" s="5">
        <v>45575</v>
      </c>
      <c r="C22" s="5">
        <v>45757</v>
      </c>
      <c r="D22" s="24">
        <v>2</v>
      </c>
      <c r="E22">
        <v>182</v>
      </c>
      <c r="F22">
        <v>7.0000000000000007E-2</v>
      </c>
      <c r="G22" t="s">
        <v>16</v>
      </c>
      <c r="H22" s="60">
        <f t="shared" si="0"/>
        <v>45596</v>
      </c>
      <c r="I22" s="60">
        <f t="shared" si="1"/>
        <v>45777</v>
      </c>
      <c r="K22" s="42">
        <v>0</v>
      </c>
      <c r="L22" s="57">
        <f t="shared" si="2"/>
        <v>7.0000000000000007E-2</v>
      </c>
    </row>
    <row r="23" spans="1:12" x14ac:dyDescent="0.3">
      <c r="A23" t="s">
        <v>7</v>
      </c>
      <c r="B23" s="5">
        <v>45484</v>
      </c>
      <c r="C23" s="5">
        <v>45670</v>
      </c>
      <c r="D23" s="24">
        <v>11.6</v>
      </c>
      <c r="E23">
        <v>186</v>
      </c>
      <c r="F23">
        <v>6.5000000000000002E-2</v>
      </c>
      <c r="G23" t="s">
        <v>16</v>
      </c>
      <c r="H23" s="60">
        <f t="shared" si="0"/>
        <v>45504</v>
      </c>
      <c r="I23" s="60">
        <f t="shared" si="1"/>
        <v>45688</v>
      </c>
      <c r="K23" s="42">
        <v>0</v>
      </c>
      <c r="L23" s="57">
        <f t="shared" si="2"/>
        <v>6.5000000000000002E-2</v>
      </c>
    </row>
    <row r="24" spans="1:12" x14ac:dyDescent="0.3">
      <c r="A24" t="s">
        <v>7</v>
      </c>
      <c r="B24" s="5">
        <v>45484</v>
      </c>
      <c r="C24" s="5">
        <v>45670</v>
      </c>
      <c r="D24" s="24">
        <v>24.5</v>
      </c>
      <c r="E24">
        <v>186</v>
      </c>
      <c r="F24">
        <v>6.5000000000000002E-2</v>
      </c>
      <c r="G24" t="s">
        <v>16</v>
      </c>
      <c r="H24" s="60">
        <f t="shared" si="0"/>
        <v>45504</v>
      </c>
      <c r="I24" s="60">
        <f t="shared" si="1"/>
        <v>45688</v>
      </c>
      <c r="K24" s="42">
        <v>0</v>
      </c>
      <c r="L24" s="57">
        <f t="shared" si="2"/>
        <v>6.5000000000000002E-2</v>
      </c>
    </row>
    <row r="25" spans="1:12" x14ac:dyDescent="0.3">
      <c r="A25" t="s">
        <v>7</v>
      </c>
      <c r="B25" s="5">
        <v>45481</v>
      </c>
      <c r="C25" s="5">
        <v>45665</v>
      </c>
      <c r="D25" s="24">
        <v>5.6</v>
      </c>
      <c r="E25">
        <v>184</v>
      </c>
      <c r="F25">
        <v>6.5000000000000002E-2</v>
      </c>
      <c r="G25" t="s">
        <v>16</v>
      </c>
      <c r="H25" s="60">
        <f t="shared" si="0"/>
        <v>45504</v>
      </c>
      <c r="I25" s="60">
        <f t="shared" si="1"/>
        <v>45688</v>
      </c>
      <c r="K25" s="42">
        <v>0</v>
      </c>
      <c r="L25" s="57">
        <f t="shared" si="2"/>
        <v>6.5000000000000002E-2</v>
      </c>
    </row>
    <row r="26" spans="1:12" x14ac:dyDescent="0.3">
      <c r="A26" t="s">
        <v>7</v>
      </c>
      <c r="B26" s="5">
        <v>45567</v>
      </c>
      <c r="C26" s="5">
        <v>45749</v>
      </c>
      <c r="D26" s="24">
        <v>2</v>
      </c>
      <c r="E26">
        <v>182</v>
      </c>
      <c r="F26">
        <v>7.0000000000000007E-2</v>
      </c>
      <c r="G26" t="s">
        <v>16</v>
      </c>
      <c r="H26" s="60">
        <f t="shared" si="0"/>
        <v>45596</v>
      </c>
      <c r="I26" s="60">
        <f t="shared" si="1"/>
        <v>45777</v>
      </c>
      <c r="K26" s="42">
        <v>0</v>
      </c>
      <c r="L26" s="57">
        <f t="shared" si="2"/>
        <v>7.0000000000000007E-2</v>
      </c>
    </row>
    <row r="27" spans="1:12" x14ac:dyDescent="0.3">
      <c r="A27" t="s">
        <v>7</v>
      </c>
      <c r="B27" s="5">
        <v>45495</v>
      </c>
      <c r="C27" s="5">
        <v>45679</v>
      </c>
      <c r="D27" s="24">
        <v>35</v>
      </c>
      <c r="E27">
        <v>184</v>
      </c>
      <c r="F27">
        <v>6.8000000000000005E-2</v>
      </c>
      <c r="G27" t="s">
        <v>15</v>
      </c>
      <c r="H27" s="60">
        <f t="shared" si="0"/>
        <v>45504</v>
      </c>
      <c r="I27" s="60">
        <f t="shared" si="1"/>
        <v>45688</v>
      </c>
      <c r="K27" s="42">
        <v>0</v>
      </c>
      <c r="L27" s="57">
        <f t="shared" si="2"/>
        <v>6.8000000000000005E-2</v>
      </c>
    </row>
    <row r="28" spans="1:12" x14ac:dyDescent="0.3">
      <c r="A28" t="s">
        <v>7</v>
      </c>
      <c r="B28" s="5">
        <v>45527</v>
      </c>
      <c r="C28" s="5">
        <v>45740</v>
      </c>
      <c r="D28" s="24">
        <v>2</v>
      </c>
      <c r="E28">
        <v>213</v>
      </c>
      <c r="F28">
        <v>7.6999999999999999E-2</v>
      </c>
      <c r="G28" t="s">
        <v>16</v>
      </c>
      <c r="H28" s="60">
        <f t="shared" si="0"/>
        <v>45535</v>
      </c>
      <c r="I28" s="60">
        <f t="shared" si="1"/>
        <v>45747</v>
      </c>
      <c r="K28" s="42">
        <v>0</v>
      </c>
      <c r="L28" s="57">
        <f t="shared" si="2"/>
        <v>7.6999999999999999E-2</v>
      </c>
    </row>
    <row r="29" spans="1:12" x14ac:dyDescent="0.3">
      <c r="A29" t="s">
        <v>7</v>
      </c>
      <c r="B29" s="5">
        <v>45525</v>
      </c>
      <c r="C29" s="5">
        <v>45737</v>
      </c>
      <c r="D29" s="24">
        <v>3.5</v>
      </c>
      <c r="E29">
        <v>212</v>
      </c>
      <c r="F29">
        <v>7.6999999999999999E-2</v>
      </c>
      <c r="G29" t="s">
        <v>16</v>
      </c>
      <c r="H29" s="60">
        <f t="shared" si="0"/>
        <v>45535</v>
      </c>
      <c r="I29" s="60">
        <f t="shared" si="1"/>
        <v>45747</v>
      </c>
      <c r="K29" s="42">
        <v>0</v>
      </c>
      <c r="L29" s="57">
        <f t="shared" si="2"/>
        <v>7.6999999999999999E-2</v>
      </c>
    </row>
    <row r="30" spans="1:12" x14ac:dyDescent="0.3">
      <c r="A30" t="s">
        <v>7</v>
      </c>
      <c r="B30" s="5">
        <v>45565</v>
      </c>
      <c r="C30" s="5">
        <v>45749</v>
      </c>
      <c r="D30" s="24">
        <v>9.6999999999999993</v>
      </c>
      <c r="E30">
        <v>184</v>
      </c>
      <c r="F30">
        <v>7.0000000000000007E-2</v>
      </c>
      <c r="G30" t="s">
        <v>16</v>
      </c>
      <c r="H30" s="60">
        <f t="shared" si="0"/>
        <v>45565</v>
      </c>
      <c r="I30" s="60">
        <f t="shared" si="1"/>
        <v>45777</v>
      </c>
      <c r="K30" s="42">
        <v>0</v>
      </c>
      <c r="L30" s="57">
        <f t="shared" si="2"/>
        <v>7.0000000000000007E-2</v>
      </c>
    </row>
    <row r="31" spans="1:12" x14ac:dyDescent="0.3">
      <c r="A31" t="s">
        <v>7</v>
      </c>
      <c r="B31" s="5">
        <v>45562</v>
      </c>
      <c r="C31" s="5">
        <v>45749</v>
      </c>
      <c r="D31" s="24">
        <v>5</v>
      </c>
      <c r="E31">
        <v>187</v>
      </c>
      <c r="F31">
        <v>7.0000000000000007E-2</v>
      </c>
      <c r="G31" t="s">
        <v>16</v>
      </c>
      <c r="H31" s="60">
        <f t="shared" si="0"/>
        <v>45565</v>
      </c>
      <c r="I31" s="60">
        <f t="shared" si="1"/>
        <v>45777</v>
      </c>
      <c r="K31" s="42">
        <v>0</v>
      </c>
      <c r="L31" s="57">
        <f t="shared" si="2"/>
        <v>7.0000000000000007E-2</v>
      </c>
    </row>
    <row r="32" spans="1:12" x14ac:dyDescent="0.3">
      <c r="A32" t="s">
        <v>7</v>
      </c>
      <c r="B32" s="5">
        <v>45555</v>
      </c>
      <c r="C32" s="5">
        <v>45749</v>
      </c>
      <c r="D32" s="24">
        <v>5.5</v>
      </c>
      <c r="E32">
        <v>194</v>
      </c>
      <c r="F32">
        <v>7.2999999999999995E-2</v>
      </c>
      <c r="G32" t="s">
        <v>16</v>
      </c>
      <c r="H32" s="60">
        <f t="shared" si="0"/>
        <v>45565</v>
      </c>
      <c r="I32" s="60">
        <f t="shared" si="1"/>
        <v>45777</v>
      </c>
      <c r="K32" s="42">
        <v>0</v>
      </c>
      <c r="L32" s="57">
        <f t="shared" si="2"/>
        <v>7.2999999999999995E-2</v>
      </c>
    </row>
    <row r="33" spans="1:12" x14ac:dyDescent="0.3">
      <c r="A33" t="s">
        <v>7</v>
      </c>
      <c r="B33" s="5">
        <v>45553</v>
      </c>
      <c r="C33" s="5">
        <v>45751</v>
      </c>
      <c r="D33" s="24">
        <v>1.5</v>
      </c>
      <c r="E33">
        <v>198</v>
      </c>
      <c r="F33">
        <v>7.2999999999999995E-2</v>
      </c>
      <c r="G33" t="s">
        <v>16</v>
      </c>
      <c r="H33" s="60">
        <f t="shared" si="0"/>
        <v>45565</v>
      </c>
      <c r="I33" s="60">
        <f t="shared" si="1"/>
        <v>45777</v>
      </c>
      <c r="K33" s="42">
        <v>0</v>
      </c>
      <c r="L33" s="57">
        <f t="shared" si="2"/>
        <v>7.2999999999999995E-2</v>
      </c>
    </row>
    <row r="34" spans="1:12" x14ac:dyDescent="0.3">
      <c r="A34" t="s">
        <v>7</v>
      </c>
      <c r="B34" s="5">
        <v>45533</v>
      </c>
      <c r="C34" s="5">
        <v>45747</v>
      </c>
      <c r="D34" s="24">
        <v>2</v>
      </c>
      <c r="E34">
        <v>214</v>
      </c>
      <c r="F34">
        <v>7.6999999999999999E-2</v>
      </c>
      <c r="G34" t="s">
        <v>16</v>
      </c>
      <c r="H34" s="60">
        <f t="shared" si="0"/>
        <v>45535</v>
      </c>
      <c r="I34" s="60">
        <f t="shared" si="1"/>
        <v>45747</v>
      </c>
      <c r="K34" s="42">
        <v>0</v>
      </c>
      <c r="L34" s="57">
        <f t="shared" si="2"/>
        <v>7.6999999999999999E-2</v>
      </c>
    </row>
    <row r="35" spans="1:12" x14ac:dyDescent="0.3">
      <c r="A35" t="s">
        <v>8</v>
      </c>
      <c r="B35" s="5">
        <v>45576</v>
      </c>
      <c r="C35" s="5">
        <v>45758</v>
      </c>
      <c r="D35" s="24">
        <v>2</v>
      </c>
      <c r="E35">
        <v>182</v>
      </c>
      <c r="F35">
        <v>7.0000000000000007E-2</v>
      </c>
      <c r="G35" t="s">
        <v>16</v>
      </c>
      <c r="H35" s="60">
        <f t="shared" si="0"/>
        <v>45596</v>
      </c>
      <c r="I35" s="60">
        <f t="shared" si="1"/>
        <v>45777</v>
      </c>
      <c r="K35" s="42">
        <v>0</v>
      </c>
      <c r="L35" s="57">
        <f t="shared" si="2"/>
        <v>7.0000000000000007E-2</v>
      </c>
    </row>
    <row r="36" spans="1:12" x14ac:dyDescent="0.3">
      <c r="A36" t="s">
        <v>7</v>
      </c>
      <c r="B36" s="5">
        <v>45587</v>
      </c>
      <c r="C36" s="5">
        <v>45985</v>
      </c>
      <c r="D36" s="24">
        <v>12</v>
      </c>
      <c r="E36">
        <v>398</v>
      </c>
      <c r="F36">
        <v>7.3999999999999996E-2</v>
      </c>
      <c r="G36" t="s">
        <v>15</v>
      </c>
      <c r="H36" s="60">
        <f t="shared" si="0"/>
        <v>45596</v>
      </c>
      <c r="I36" s="60">
        <f t="shared" si="1"/>
        <v>45991</v>
      </c>
      <c r="K36" s="42">
        <v>0</v>
      </c>
      <c r="L36" s="57">
        <f t="shared" si="2"/>
        <v>7.3999999999999996E-2</v>
      </c>
    </row>
    <row r="37" spans="1:12" x14ac:dyDescent="0.3">
      <c r="A37" t="s">
        <v>7</v>
      </c>
      <c r="B37" s="5">
        <v>45539</v>
      </c>
      <c r="C37" s="5">
        <v>45720</v>
      </c>
      <c r="D37" s="24">
        <v>5</v>
      </c>
      <c r="E37">
        <v>181</v>
      </c>
      <c r="F37">
        <v>7.2999999999999995E-2</v>
      </c>
      <c r="G37" t="s">
        <v>15</v>
      </c>
      <c r="H37" s="60">
        <f t="shared" si="0"/>
        <v>45565</v>
      </c>
      <c r="I37" s="60">
        <f t="shared" si="1"/>
        <v>45747</v>
      </c>
      <c r="K37" s="42">
        <v>0</v>
      </c>
      <c r="L37" s="57">
        <f t="shared" si="2"/>
        <v>7.2999999999999995E-2</v>
      </c>
    </row>
    <row r="38" spans="1:12" x14ac:dyDescent="0.3">
      <c r="A38" t="s">
        <v>7</v>
      </c>
      <c r="B38" s="5">
        <v>45548</v>
      </c>
      <c r="C38" s="5">
        <v>45729</v>
      </c>
      <c r="D38" s="24">
        <v>52</v>
      </c>
      <c r="E38">
        <v>181</v>
      </c>
      <c r="F38">
        <v>7.2999999999999995E-2</v>
      </c>
      <c r="G38" t="s">
        <v>16</v>
      </c>
      <c r="H38" s="60">
        <f t="shared" si="0"/>
        <v>45565</v>
      </c>
      <c r="I38" s="60">
        <f t="shared" si="1"/>
        <v>45747</v>
      </c>
      <c r="K38" s="42">
        <v>0</v>
      </c>
      <c r="L38" s="57">
        <f t="shared" si="2"/>
        <v>7.2999999999999995E-2</v>
      </c>
    </row>
    <row r="39" spans="1:12" x14ac:dyDescent="0.3">
      <c r="A39" t="s">
        <v>7</v>
      </c>
      <c r="B39" s="5">
        <v>45475</v>
      </c>
      <c r="C39" s="5">
        <v>45659</v>
      </c>
      <c r="D39" s="24">
        <v>5</v>
      </c>
      <c r="E39">
        <v>184</v>
      </c>
      <c r="F39">
        <v>6.5000000000000002E-2</v>
      </c>
      <c r="G39" t="s">
        <v>16</v>
      </c>
      <c r="H39" s="60">
        <f t="shared" si="0"/>
        <v>45504</v>
      </c>
      <c r="I39" s="60">
        <f t="shared" si="1"/>
        <v>45688</v>
      </c>
      <c r="K39" s="42">
        <v>0</v>
      </c>
      <c r="L39" s="57">
        <f t="shared" si="2"/>
        <v>6.5000000000000002E-2</v>
      </c>
    </row>
    <row r="40" spans="1:12" x14ac:dyDescent="0.3">
      <c r="A40" t="s">
        <v>7</v>
      </c>
      <c r="B40" s="5">
        <v>45544</v>
      </c>
      <c r="C40" s="5">
        <v>45726</v>
      </c>
      <c r="D40" s="24">
        <v>3.83</v>
      </c>
      <c r="E40">
        <v>182</v>
      </c>
      <c r="F40">
        <v>7.2999999999999995E-2</v>
      </c>
      <c r="G40" t="s">
        <v>16</v>
      </c>
      <c r="H40" s="60">
        <f t="shared" si="0"/>
        <v>45565</v>
      </c>
      <c r="I40" s="60">
        <f t="shared" si="1"/>
        <v>45747</v>
      </c>
      <c r="K40" s="42">
        <v>0</v>
      </c>
      <c r="L40" s="57">
        <f t="shared" si="2"/>
        <v>7.2999999999999995E-2</v>
      </c>
    </row>
    <row r="41" spans="1:12" x14ac:dyDescent="0.3">
      <c r="A41" t="s">
        <v>7</v>
      </c>
      <c r="B41" s="5">
        <v>45474</v>
      </c>
      <c r="C41" s="5">
        <v>45659</v>
      </c>
      <c r="D41" s="24">
        <v>3.21</v>
      </c>
      <c r="E41">
        <v>185</v>
      </c>
      <c r="F41">
        <v>6.5000000000000002E-2</v>
      </c>
      <c r="G41" t="s">
        <v>16</v>
      </c>
      <c r="H41" s="60">
        <f t="shared" si="0"/>
        <v>45504</v>
      </c>
      <c r="I41" s="60">
        <f t="shared" si="1"/>
        <v>45688</v>
      </c>
      <c r="K41" s="42">
        <v>0</v>
      </c>
      <c r="L41" s="57">
        <f t="shared" si="2"/>
        <v>6.5000000000000002E-2</v>
      </c>
    </row>
    <row r="42" spans="1:12" x14ac:dyDescent="0.3">
      <c r="A42" t="s">
        <v>7</v>
      </c>
      <c r="B42" s="5">
        <v>45595</v>
      </c>
      <c r="C42" s="5">
        <v>45807</v>
      </c>
      <c r="D42" s="24">
        <v>1.6</v>
      </c>
      <c r="E42">
        <v>212</v>
      </c>
      <c r="F42">
        <v>7.0999999999999994E-2</v>
      </c>
      <c r="G42" t="s">
        <v>16</v>
      </c>
      <c r="H42" s="60">
        <f t="shared" si="0"/>
        <v>45596</v>
      </c>
      <c r="I42" s="60">
        <f t="shared" si="1"/>
        <v>45808</v>
      </c>
      <c r="K42" s="42">
        <v>0</v>
      </c>
      <c r="L42" s="57">
        <f t="shared" si="2"/>
        <v>7.0999999999999994E-2</v>
      </c>
    </row>
    <row r="43" spans="1:12" x14ac:dyDescent="0.3">
      <c r="A43" t="s">
        <v>7</v>
      </c>
      <c r="B43" s="5">
        <v>45491</v>
      </c>
      <c r="C43" s="5">
        <v>45677</v>
      </c>
      <c r="D43" s="24">
        <v>1.9</v>
      </c>
      <c r="E43">
        <v>186</v>
      </c>
      <c r="F43">
        <v>6.5000000000000002E-2</v>
      </c>
      <c r="G43" t="s">
        <v>16</v>
      </c>
      <c r="H43" s="60">
        <f t="shared" si="0"/>
        <v>45504</v>
      </c>
      <c r="I43" s="60">
        <f t="shared" si="1"/>
        <v>45688</v>
      </c>
      <c r="K43" s="42">
        <v>0</v>
      </c>
      <c r="L43" s="57">
        <f t="shared" si="2"/>
        <v>6.5000000000000002E-2</v>
      </c>
    </row>
    <row r="44" spans="1:12" x14ac:dyDescent="0.3">
      <c r="A44" t="s">
        <v>7</v>
      </c>
      <c r="B44" s="5">
        <v>45483</v>
      </c>
      <c r="C44" s="5">
        <v>45667</v>
      </c>
      <c r="D44" s="24">
        <v>4.09</v>
      </c>
      <c r="E44">
        <v>184</v>
      </c>
      <c r="F44">
        <v>6.5000000000000002E-2</v>
      </c>
      <c r="G44" t="s">
        <v>16</v>
      </c>
      <c r="H44" s="60">
        <f t="shared" si="0"/>
        <v>45504</v>
      </c>
      <c r="I44" s="60">
        <f t="shared" si="1"/>
        <v>45688</v>
      </c>
      <c r="K44" s="42">
        <v>0</v>
      </c>
      <c r="L44" s="57">
        <f t="shared" si="2"/>
        <v>6.5000000000000002E-2</v>
      </c>
    </row>
    <row r="45" spans="1:12" x14ac:dyDescent="0.3">
      <c r="A45" t="s">
        <v>7</v>
      </c>
      <c r="B45" s="5">
        <v>45463</v>
      </c>
      <c r="C45" s="5">
        <v>45677</v>
      </c>
      <c r="D45" s="24">
        <v>1.65</v>
      </c>
      <c r="E45">
        <v>214</v>
      </c>
      <c r="F45">
        <v>6.3E-2</v>
      </c>
      <c r="G45" t="s">
        <v>16</v>
      </c>
      <c r="H45" s="60">
        <f t="shared" si="0"/>
        <v>45473</v>
      </c>
      <c r="I45" s="60">
        <f t="shared" si="1"/>
        <v>45688</v>
      </c>
      <c r="K45" s="42">
        <v>0</v>
      </c>
      <c r="L45" s="57">
        <f t="shared" si="2"/>
        <v>6.3E-2</v>
      </c>
    </row>
    <row r="46" spans="1:12" x14ac:dyDescent="0.3">
      <c r="A46" t="s">
        <v>7</v>
      </c>
      <c r="B46" s="5">
        <v>45509</v>
      </c>
      <c r="C46" s="5">
        <v>45868</v>
      </c>
      <c r="D46" s="24">
        <v>1000</v>
      </c>
      <c r="E46">
        <v>359</v>
      </c>
      <c r="F46">
        <v>7.6999999999999999E-2</v>
      </c>
      <c r="G46" t="s">
        <v>4660</v>
      </c>
      <c r="H46" s="60">
        <f t="shared" si="0"/>
        <v>45535</v>
      </c>
      <c r="I46" s="60">
        <f t="shared" si="1"/>
        <v>45869</v>
      </c>
      <c r="K46" s="42">
        <v>0</v>
      </c>
      <c r="L46" s="57">
        <f t="shared" si="2"/>
        <v>7.6999999999999999E-2</v>
      </c>
    </row>
    <row r="47" spans="1:12" x14ac:dyDescent="0.3">
      <c r="A47" t="s">
        <v>7</v>
      </c>
      <c r="B47" s="5">
        <v>45512</v>
      </c>
      <c r="C47" s="5">
        <v>45870</v>
      </c>
      <c r="D47" s="24">
        <v>560</v>
      </c>
      <c r="E47">
        <v>358</v>
      </c>
      <c r="F47">
        <v>7.6999999999999999E-2</v>
      </c>
      <c r="G47" t="s">
        <v>4660</v>
      </c>
      <c r="H47" s="60">
        <f t="shared" si="0"/>
        <v>45535</v>
      </c>
      <c r="I47" s="60">
        <f t="shared" si="1"/>
        <v>45900</v>
      </c>
      <c r="K47" s="42">
        <v>0</v>
      </c>
      <c r="L47" s="57">
        <f t="shared" si="2"/>
        <v>7.6999999999999999E-2</v>
      </c>
    </row>
    <row r="48" spans="1:12" x14ac:dyDescent="0.3">
      <c r="A48" t="s">
        <v>7</v>
      </c>
      <c r="B48" s="5">
        <v>45516</v>
      </c>
      <c r="C48" s="5">
        <v>45789</v>
      </c>
      <c r="D48" s="24">
        <v>300</v>
      </c>
      <c r="E48">
        <v>273</v>
      </c>
      <c r="F48">
        <v>7.5999999999999998E-2</v>
      </c>
      <c r="G48" t="s">
        <v>4660</v>
      </c>
      <c r="H48" s="60">
        <f t="shared" si="0"/>
        <v>45535</v>
      </c>
      <c r="I48" s="60">
        <f t="shared" si="1"/>
        <v>45808</v>
      </c>
      <c r="K48" s="42">
        <v>0</v>
      </c>
      <c r="L48" s="57">
        <f t="shared" si="2"/>
        <v>7.5999999999999998E-2</v>
      </c>
    </row>
    <row r="49" spans="1:12" x14ac:dyDescent="0.3">
      <c r="A49" t="s">
        <v>7</v>
      </c>
      <c r="B49" s="5">
        <v>45516</v>
      </c>
      <c r="C49" s="5">
        <v>45875</v>
      </c>
      <c r="D49" s="24">
        <v>200</v>
      </c>
      <c r="E49">
        <v>359</v>
      </c>
      <c r="F49">
        <v>7.6999999999999999E-2</v>
      </c>
      <c r="G49" t="s">
        <v>4660</v>
      </c>
      <c r="H49" s="60">
        <f t="shared" si="0"/>
        <v>45535</v>
      </c>
      <c r="I49" s="60">
        <f t="shared" si="1"/>
        <v>45900</v>
      </c>
      <c r="K49" s="42">
        <v>0</v>
      </c>
      <c r="L49" s="57">
        <f t="shared" si="2"/>
        <v>7.6999999999999999E-2</v>
      </c>
    </row>
    <row r="50" spans="1:12" x14ac:dyDescent="0.3">
      <c r="A50" t="s">
        <v>7</v>
      </c>
      <c r="B50" s="5">
        <v>45561</v>
      </c>
      <c r="C50" s="5">
        <v>45749</v>
      </c>
      <c r="D50" s="24">
        <v>2.5</v>
      </c>
      <c r="E50">
        <v>188</v>
      </c>
      <c r="F50">
        <v>7.0000000000000007E-2</v>
      </c>
      <c r="G50" t="s">
        <v>16</v>
      </c>
      <c r="H50" s="60">
        <f t="shared" si="0"/>
        <v>45565</v>
      </c>
      <c r="I50" s="60">
        <f t="shared" si="1"/>
        <v>45777</v>
      </c>
      <c r="K50" s="42">
        <v>0</v>
      </c>
      <c r="L50" s="57">
        <f t="shared" si="2"/>
        <v>7.0000000000000007E-2</v>
      </c>
    </row>
    <row r="51" spans="1:12" x14ac:dyDescent="0.3">
      <c r="A51" t="s">
        <v>7</v>
      </c>
      <c r="B51" s="5">
        <v>45540</v>
      </c>
      <c r="C51" s="5">
        <v>45747</v>
      </c>
      <c r="D51" s="24">
        <v>7.5</v>
      </c>
      <c r="E51">
        <v>207</v>
      </c>
      <c r="F51">
        <v>7.5999999999999998E-2</v>
      </c>
      <c r="G51" t="s">
        <v>16</v>
      </c>
      <c r="H51" s="60">
        <f t="shared" si="0"/>
        <v>45565</v>
      </c>
      <c r="I51" s="60">
        <f t="shared" si="1"/>
        <v>45747</v>
      </c>
      <c r="K51" s="42">
        <v>0</v>
      </c>
      <c r="L51" s="57">
        <f t="shared" si="2"/>
        <v>7.5999999999999998E-2</v>
      </c>
    </row>
    <row r="52" spans="1:12" x14ac:dyDescent="0.3">
      <c r="A52" t="s">
        <v>7</v>
      </c>
      <c r="B52" s="5">
        <v>45560</v>
      </c>
      <c r="C52" s="5">
        <v>45749</v>
      </c>
      <c r="D52" s="24">
        <v>4</v>
      </c>
      <c r="E52">
        <v>189</v>
      </c>
      <c r="F52">
        <v>7.0000000000000007E-2</v>
      </c>
      <c r="G52" t="s">
        <v>16</v>
      </c>
      <c r="H52" s="60">
        <f t="shared" si="0"/>
        <v>45565</v>
      </c>
      <c r="I52" s="60">
        <f t="shared" si="1"/>
        <v>45777</v>
      </c>
      <c r="K52" s="42">
        <v>0</v>
      </c>
      <c r="L52" s="57">
        <f t="shared" si="2"/>
        <v>7.0000000000000007E-2</v>
      </c>
    </row>
    <row r="53" spans="1:12" x14ac:dyDescent="0.3">
      <c r="A53" t="s">
        <v>7</v>
      </c>
      <c r="B53" s="5">
        <v>45600</v>
      </c>
      <c r="C53" s="5">
        <v>45967</v>
      </c>
      <c r="D53" s="24">
        <v>2.8</v>
      </c>
      <c r="E53">
        <v>367</v>
      </c>
      <c r="F53">
        <v>7.2999999999999995E-2</v>
      </c>
      <c r="G53" t="s">
        <v>16</v>
      </c>
      <c r="H53" s="60">
        <f t="shared" si="0"/>
        <v>45626</v>
      </c>
      <c r="I53" s="60">
        <f t="shared" si="1"/>
        <v>45991</v>
      </c>
      <c r="K53" s="42">
        <v>0</v>
      </c>
      <c r="L53" s="57">
        <f t="shared" si="2"/>
        <v>7.2999999999999995E-2</v>
      </c>
    </row>
    <row r="54" spans="1:12" x14ac:dyDescent="0.3">
      <c r="A54" t="s">
        <v>7</v>
      </c>
      <c r="B54" s="5">
        <v>45525</v>
      </c>
      <c r="C54" s="5">
        <v>45737</v>
      </c>
      <c r="D54" s="24">
        <v>5.5</v>
      </c>
      <c r="E54">
        <v>212</v>
      </c>
      <c r="F54">
        <v>7.6999999999999999E-2</v>
      </c>
      <c r="G54" t="s">
        <v>16</v>
      </c>
      <c r="H54" s="60">
        <f t="shared" si="0"/>
        <v>45535</v>
      </c>
      <c r="I54" s="60">
        <f t="shared" si="1"/>
        <v>45747</v>
      </c>
      <c r="K54" s="42">
        <v>0</v>
      </c>
      <c r="L54" s="57">
        <f t="shared" si="2"/>
        <v>7.6999999999999999E-2</v>
      </c>
    </row>
    <row r="55" spans="1:12" x14ac:dyDescent="0.3">
      <c r="A55" t="s">
        <v>8</v>
      </c>
      <c r="B55" s="5">
        <v>45587</v>
      </c>
      <c r="C55" s="5">
        <v>45939</v>
      </c>
      <c r="D55" s="24">
        <v>100.579008593</v>
      </c>
      <c r="E55">
        <v>352</v>
      </c>
      <c r="F55">
        <v>7.2999999999999995E-2</v>
      </c>
      <c r="G55" t="s">
        <v>2050</v>
      </c>
      <c r="H55" s="60">
        <f t="shared" si="0"/>
        <v>45596</v>
      </c>
      <c r="I55" s="60">
        <f t="shared" si="1"/>
        <v>45961</v>
      </c>
      <c r="K55" s="42">
        <v>0</v>
      </c>
      <c r="L55" s="57">
        <f t="shared" si="2"/>
        <v>7.2999999999999995E-2</v>
      </c>
    </row>
    <row r="56" spans="1:12" x14ac:dyDescent="0.3">
      <c r="A56" t="s">
        <v>8</v>
      </c>
      <c r="B56" s="5">
        <v>45601</v>
      </c>
      <c r="C56" s="5">
        <v>45946</v>
      </c>
      <c r="D56" s="24">
        <v>98.343074424999998</v>
      </c>
      <c r="E56">
        <v>345</v>
      </c>
      <c r="F56">
        <v>7.1499999999999994E-2</v>
      </c>
      <c r="G56" t="s">
        <v>2050</v>
      </c>
      <c r="H56" s="60">
        <f t="shared" si="0"/>
        <v>45626</v>
      </c>
      <c r="I56" s="60">
        <f t="shared" si="1"/>
        <v>45961</v>
      </c>
      <c r="K56" s="42">
        <v>0</v>
      </c>
      <c r="L56" s="57">
        <f t="shared" si="2"/>
        <v>7.1499999999999994E-2</v>
      </c>
    </row>
    <row r="57" spans="1:12" x14ac:dyDescent="0.3">
      <c r="A57" t="s">
        <v>7</v>
      </c>
      <c r="B57" s="5">
        <v>45558</v>
      </c>
      <c r="C57" s="5">
        <v>45740</v>
      </c>
      <c r="D57" s="24">
        <v>9.94</v>
      </c>
      <c r="E57">
        <v>182</v>
      </c>
      <c r="F57">
        <v>7.4999999999999997E-2</v>
      </c>
      <c r="G57" t="s">
        <v>16</v>
      </c>
      <c r="H57" s="60">
        <f t="shared" si="0"/>
        <v>45565</v>
      </c>
      <c r="I57" s="60">
        <f t="shared" si="1"/>
        <v>45747</v>
      </c>
      <c r="K57" s="42">
        <v>0</v>
      </c>
      <c r="L57" s="57">
        <f t="shared" si="2"/>
        <v>7.4999999999999997E-2</v>
      </c>
    </row>
    <row r="58" spans="1:12" x14ac:dyDescent="0.3">
      <c r="A58" t="s">
        <v>7</v>
      </c>
      <c r="B58" s="5">
        <v>45548</v>
      </c>
      <c r="C58" s="5">
        <v>45729</v>
      </c>
      <c r="D58" s="24">
        <v>4.4800000000000004</v>
      </c>
      <c r="E58">
        <v>181</v>
      </c>
      <c r="F58">
        <v>7.8E-2</v>
      </c>
      <c r="G58" t="s">
        <v>16</v>
      </c>
      <c r="H58" s="60">
        <f t="shared" si="0"/>
        <v>45565</v>
      </c>
      <c r="I58" s="60">
        <f t="shared" si="1"/>
        <v>45747</v>
      </c>
      <c r="K58" s="42">
        <v>0</v>
      </c>
      <c r="L58" s="57">
        <f t="shared" si="2"/>
        <v>7.8E-2</v>
      </c>
    </row>
    <row r="59" spans="1:12" x14ac:dyDescent="0.3">
      <c r="A59" t="s">
        <v>7</v>
      </c>
      <c r="B59" s="5">
        <v>45540</v>
      </c>
      <c r="C59" s="5">
        <v>45721</v>
      </c>
      <c r="D59" s="24">
        <v>2.0960000000000001</v>
      </c>
      <c r="E59">
        <v>181</v>
      </c>
      <c r="F59">
        <v>7.2999999999999995E-2</v>
      </c>
      <c r="G59" t="s">
        <v>16</v>
      </c>
      <c r="H59" s="60">
        <f t="shared" si="0"/>
        <v>45565</v>
      </c>
      <c r="I59" s="60">
        <f t="shared" si="1"/>
        <v>45747</v>
      </c>
      <c r="K59" s="42">
        <v>0</v>
      </c>
      <c r="L59" s="57">
        <f t="shared" si="2"/>
        <v>7.2999999999999995E-2</v>
      </c>
    </row>
    <row r="60" spans="1:12" x14ac:dyDescent="0.3">
      <c r="A60" t="s">
        <v>12</v>
      </c>
      <c r="B60" s="5">
        <v>45572</v>
      </c>
      <c r="C60" s="5">
        <v>45660</v>
      </c>
      <c r="D60" s="24">
        <v>500</v>
      </c>
      <c r="E60">
        <v>88</v>
      </c>
      <c r="F60">
        <v>4.8500000000000001E-2</v>
      </c>
      <c r="G60" t="s">
        <v>4660</v>
      </c>
      <c r="H60" s="60">
        <f t="shared" si="0"/>
        <v>45596</v>
      </c>
      <c r="I60" s="60">
        <f t="shared" si="1"/>
        <v>45688</v>
      </c>
      <c r="K60" s="42">
        <v>0</v>
      </c>
      <c r="L60" s="57">
        <f t="shared" si="2"/>
        <v>4.8500000000000001E-2</v>
      </c>
    </row>
    <row r="61" spans="1:12" x14ac:dyDescent="0.3">
      <c r="A61" t="s">
        <v>12</v>
      </c>
      <c r="B61" s="5">
        <v>45572</v>
      </c>
      <c r="C61" s="5">
        <v>45660</v>
      </c>
      <c r="D61" s="24">
        <v>200</v>
      </c>
      <c r="E61">
        <v>88</v>
      </c>
      <c r="F61">
        <v>4.8500000000000001E-2</v>
      </c>
      <c r="G61" t="s">
        <v>4660</v>
      </c>
      <c r="H61" s="60">
        <f t="shared" si="0"/>
        <v>45596</v>
      </c>
      <c r="I61" s="60">
        <f t="shared" si="1"/>
        <v>45688</v>
      </c>
      <c r="K61" s="42">
        <v>0</v>
      </c>
      <c r="L61" s="57">
        <f t="shared" si="2"/>
        <v>4.8500000000000001E-2</v>
      </c>
    </row>
    <row r="62" spans="1:12" x14ac:dyDescent="0.3">
      <c r="A62" t="s">
        <v>7</v>
      </c>
      <c r="B62" s="5">
        <v>45433</v>
      </c>
      <c r="C62" s="5">
        <v>45709</v>
      </c>
      <c r="D62" s="24">
        <v>200</v>
      </c>
      <c r="E62">
        <v>276</v>
      </c>
      <c r="F62">
        <v>5.8999999999999997E-2</v>
      </c>
      <c r="G62" t="s">
        <v>4660</v>
      </c>
      <c r="H62" s="60">
        <f t="shared" si="0"/>
        <v>45443</v>
      </c>
      <c r="I62" s="60">
        <f t="shared" si="1"/>
        <v>45716</v>
      </c>
      <c r="K62" s="42">
        <v>0</v>
      </c>
      <c r="L62" s="57">
        <f t="shared" si="2"/>
        <v>5.8999999999999997E-2</v>
      </c>
    </row>
    <row r="63" spans="1:12" x14ac:dyDescent="0.3">
      <c r="A63" t="s">
        <v>7</v>
      </c>
      <c r="B63" s="5">
        <v>45484</v>
      </c>
      <c r="C63" s="5">
        <v>45699</v>
      </c>
      <c r="D63" s="24">
        <v>300</v>
      </c>
      <c r="E63">
        <v>215</v>
      </c>
      <c r="F63">
        <v>6.6000000000000003E-2</v>
      </c>
      <c r="G63" t="s">
        <v>4660</v>
      </c>
      <c r="H63" s="60">
        <f t="shared" si="0"/>
        <v>45504</v>
      </c>
      <c r="I63" s="60">
        <f t="shared" si="1"/>
        <v>45716</v>
      </c>
      <c r="K63" s="42">
        <v>0</v>
      </c>
      <c r="L63" s="57">
        <f t="shared" si="2"/>
        <v>6.6000000000000003E-2</v>
      </c>
    </row>
    <row r="64" spans="1:12" x14ac:dyDescent="0.3">
      <c r="A64" t="s">
        <v>7</v>
      </c>
      <c r="B64" s="5">
        <v>45483</v>
      </c>
      <c r="C64" s="5">
        <v>45667</v>
      </c>
      <c r="D64" s="24">
        <v>500</v>
      </c>
      <c r="E64">
        <v>184</v>
      </c>
      <c r="F64">
        <v>6.5000000000000002E-2</v>
      </c>
      <c r="G64" t="s">
        <v>4660</v>
      </c>
      <c r="H64" s="60">
        <f t="shared" si="0"/>
        <v>45504</v>
      </c>
      <c r="I64" s="60">
        <f t="shared" si="1"/>
        <v>45688</v>
      </c>
      <c r="K64" s="42">
        <v>0</v>
      </c>
      <c r="L64" s="57">
        <f t="shared" si="2"/>
        <v>6.5000000000000002E-2</v>
      </c>
    </row>
    <row r="65" spans="1:12" x14ac:dyDescent="0.3">
      <c r="A65" t="s">
        <v>7</v>
      </c>
      <c r="B65" s="5">
        <v>45497</v>
      </c>
      <c r="C65" s="5">
        <v>45681</v>
      </c>
      <c r="D65" s="24">
        <v>200</v>
      </c>
      <c r="E65">
        <v>184</v>
      </c>
      <c r="F65">
        <v>6.8000000000000005E-2</v>
      </c>
      <c r="G65" t="s">
        <v>4660</v>
      </c>
      <c r="H65" s="60">
        <f t="shared" si="0"/>
        <v>45504</v>
      </c>
      <c r="I65" s="60">
        <f t="shared" si="1"/>
        <v>45688</v>
      </c>
      <c r="K65" s="42">
        <v>0</v>
      </c>
      <c r="L65" s="57">
        <f t="shared" si="2"/>
        <v>6.8000000000000005E-2</v>
      </c>
    </row>
    <row r="66" spans="1:12" x14ac:dyDescent="0.3">
      <c r="A66" t="s">
        <v>7</v>
      </c>
      <c r="B66" s="5">
        <v>45432</v>
      </c>
      <c r="C66" s="5">
        <v>45708</v>
      </c>
      <c r="D66" s="24">
        <v>300</v>
      </c>
      <c r="E66">
        <v>276</v>
      </c>
      <c r="F66">
        <v>5.8999999999999997E-2</v>
      </c>
      <c r="G66" t="s">
        <v>4660</v>
      </c>
      <c r="H66" s="60">
        <f t="shared" ref="H66:H129" si="3">EOMONTH(B66,0)</f>
        <v>45443</v>
      </c>
      <c r="I66" s="60">
        <f t="shared" ref="I66:I129" si="4">EOMONTH(C66,0)</f>
        <v>45716</v>
      </c>
      <c r="K66" s="42">
        <v>0</v>
      </c>
      <c r="L66" s="57">
        <f t="shared" ref="L66:L129" si="5">K66+F66</f>
        <v>5.8999999999999997E-2</v>
      </c>
    </row>
    <row r="67" spans="1:12" x14ac:dyDescent="0.3">
      <c r="A67" t="s">
        <v>7</v>
      </c>
      <c r="B67" s="5">
        <v>45565</v>
      </c>
      <c r="C67" s="5">
        <v>45747</v>
      </c>
      <c r="D67" s="24">
        <v>300</v>
      </c>
      <c r="E67">
        <v>182</v>
      </c>
      <c r="F67">
        <v>7.0000000000000007E-2</v>
      </c>
      <c r="G67" t="s">
        <v>4660</v>
      </c>
      <c r="H67" s="60">
        <f t="shared" si="3"/>
        <v>45565</v>
      </c>
      <c r="I67" s="60">
        <f t="shared" si="4"/>
        <v>45747</v>
      </c>
      <c r="K67" s="42">
        <v>0</v>
      </c>
      <c r="L67" s="57">
        <f t="shared" si="5"/>
        <v>7.0000000000000007E-2</v>
      </c>
    </row>
    <row r="68" spans="1:12" x14ac:dyDescent="0.3">
      <c r="A68" t="s">
        <v>7</v>
      </c>
      <c r="B68" s="5">
        <v>45562</v>
      </c>
      <c r="C68" s="5">
        <v>45743</v>
      </c>
      <c r="D68" s="24">
        <v>300</v>
      </c>
      <c r="E68">
        <v>181</v>
      </c>
      <c r="F68">
        <v>7.0000000000000007E-2</v>
      </c>
      <c r="G68" t="s">
        <v>4660</v>
      </c>
      <c r="H68" s="60">
        <f t="shared" si="3"/>
        <v>45565</v>
      </c>
      <c r="I68" s="60">
        <f t="shared" si="4"/>
        <v>45747</v>
      </c>
      <c r="K68" s="42">
        <v>0</v>
      </c>
      <c r="L68" s="57">
        <f t="shared" si="5"/>
        <v>7.0000000000000007E-2</v>
      </c>
    </row>
    <row r="69" spans="1:12" x14ac:dyDescent="0.3">
      <c r="A69" t="s">
        <v>7</v>
      </c>
      <c r="B69" s="5">
        <v>45477</v>
      </c>
      <c r="C69" s="5">
        <v>45834</v>
      </c>
      <c r="D69" s="24">
        <v>300</v>
      </c>
      <c r="E69">
        <v>357</v>
      </c>
      <c r="F69">
        <v>6.9000000000000006E-2</v>
      </c>
      <c r="G69" t="s">
        <v>4660</v>
      </c>
      <c r="H69" s="60">
        <f t="shared" si="3"/>
        <v>45504</v>
      </c>
      <c r="I69" s="60">
        <f t="shared" si="4"/>
        <v>45838</v>
      </c>
      <c r="K69" s="42">
        <v>0</v>
      </c>
      <c r="L69" s="57">
        <f t="shared" si="5"/>
        <v>6.9000000000000006E-2</v>
      </c>
    </row>
    <row r="70" spans="1:12" x14ac:dyDescent="0.3">
      <c r="A70" t="s">
        <v>7</v>
      </c>
      <c r="B70" s="5">
        <v>45478</v>
      </c>
      <c r="C70" s="5">
        <v>45835</v>
      </c>
      <c r="D70" s="24">
        <v>200</v>
      </c>
      <c r="E70">
        <v>357</v>
      </c>
      <c r="F70">
        <v>6.9000000000000006E-2</v>
      </c>
      <c r="G70" t="s">
        <v>4660</v>
      </c>
      <c r="H70" s="60">
        <f t="shared" si="3"/>
        <v>45504</v>
      </c>
      <c r="I70" s="60">
        <f t="shared" si="4"/>
        <v>45838</v>
      </c>
      <c r="K70" s="42">
        <v>0</v>
      </c>
      <c r="L70" s="57">
        <f t="shared" si="5"/>
        <v>6.9000000000000006E-2</v>
      </c>
    </row>
    <row r="71" spans="1:12" x14ac:dyDescent="0.3">
      <c r="A71" t="s">
        <v>7</v>
      </c>
      <c r="B71" s="5">
        <v>45575</v>
      </c>
      <c r="C71" s="5">
        <v>45757</v>
      </c>
      <c r="D71" s="24">
        <v>3</v>
      </c>
      <c r="E71">
        <v>182</v>
      </c>
      <c r="F71">
        <v>7.0000000000000007E-2</v>
      </c>
      <c r="G71" t="s">
        <v>16</v>
      </c>
      <c r="H71" s="60">
        <f t="shared" si="3"/>
        <v>45596</v>
      </c>
      <c r="I71" s="60">
        <f t="shared" si="4"/>
        <v>45777</v>
      </c>
      <c r="K71" s="42">
        <v>0</v>
      </c>
      <c r="L71" s="57">
        <f t="shared" si="5"/>
        <v>7.0000000000000007E-2</v>
      </c>
    </row>
    <row r="72" spans="1:12" x14ac:dyDescent="0.3">
      <c r="A72" t="s">
        <v>7</v>
      </c>
      <c r="B72" s="5">
        <v>45572</v>
      </c>
      <c r="C72" s="5">
        <v>45755</v>
      </c>
      <c r="D72" s="24">
        <v>3</v>
      </c>
      <c r="E72">
        <v>183</v>
      </c>
      <c r="F72">
        <v>7.0000000000000007E-2</v>
      </c>
      <c r="G72" t="s">
        <v>16</v>
      </c>
      <c r="H72" s="60">
        <f t="shared" si="3"/>
        <v>45596</v>
      </c>
      <c r="I72" s="60">
        <f t="shared" si="4"/>
        <v>45777</v>
      </c>
      <c r="K72" s="42">
        <v>0</v>
      </c>
      <c r="L72" s="57">
        <f t="shared" si="5"/>
        <v>7.0000000000000007E-2</v>
      </c>
    </row>
    <row r="73" spans="1:12" x14ac:dyDescent="0.3">
      <c r="A73" t="s">
        <v>7</v>
      </c>
      <c r="B73" s="5">
        <v>45553</v>
      </c>
      <c r="C73" s="5">
        <v>45734</v>
      </c>
      <c r="D73" s="24">
        <v>3</v>
      </c>
      <c r="E73">
        <v>181</v>
      </c>
      <c r="F73">
        <v>7.2999999999999995E-2</v>
      </c>
      <c r="G73" t="s">
        <v>16</v>
      </c>
      <c r="H73" s="60">
        <f t="shared" si="3"/>
        <v>45565</v>
      </c>
      <c r="I73" s="60">
        <f t="shared" si="4"/>
        <v>45747</v>
      </c>
      <c r="K73" s="42">
        <v>0</v>
      </c>
      <c r="L73" s="57">
        <f t="shared" si="5"/>
        <v>7.2999999999999995E-2</v>
      </c>
    </row>
    <row r="74" spans="1:12" x14ac:dyDescent="0.3">
      <c r="A74" t="s">
        <v>7</v>
      </c>
      <c r="B74" s="5">
        <v>45481</v>
      </c>
      <c r="C74" s="5">
        <v>45665</v>
      </c>
      <c r="D74" s="24">
        <v>4.07</v>
      </c>
      <c r="E74">
        <v>184</v>
      </c>
      <c r="F74">
        <v>6.5000000000000002E-2</v>
      </c>
      <c r="G74" t="s">
        <v>16</v>
      </c>
      <c r="H74" s="60">
        <f t="shared" si="3"/>
        <v>45504</v>
      </c>
      <c r="I74" s="60">
        <f t="shared" si="4"/>
        <v>45688</v>
      </c>
      <c r="K74" s="42">
        <v>0</v>
      </c>
      <c r="L74" s="57">
        <f t="shared" si="5"/>
        <v>6.5000000000000002E-2</v>
      </c>
    </row>
    <row r="75" spans="1:12" x14ac:dyDescent="0.3">
      <c r="A75" t="s">
        <v>7</v>
      </c>
      <c r="B75" s="5">
        <v>45485</v>
      </c>
      <c r="C75" s="5">
        <v>45670</v>
      </c>
      <c r="D75" s="24">
        <v>4</v>
      </c>
      <c r="E75">
        <v>185</v>
      </c>
      <c r="F75">
        <v>6.5000000000000002E-2</v>
      </c>
      <c r="G75" t="s">
        <v>16</v>
      </c>
      <c r="H75" s="60">
        <f t="shared" si="3"/>
        <v>45504</v>
      </c>
      <c r="I75" s="60">
        <f t="shared" si="4"/>
        <v>45688</v>
      </c>
      <c r="K75" s="42">
        <v>0</v>
      </c>
      <c r="L75" s="57">
        <f t="shared" si="5"/>
        <v>6.5000000000000002E-2</v>
      </c>
    </row>
    <row r="76" spans="1:12" x14ac:dyDescent="0.3">
      <c r="A76" t="s">
        <v>7</v>
      </c>
      <c r="B76" s="5">
        <v>45517</v>
      </c>
      <c r="C76" s="5">
        <v>45701</v>
      </c>
      <c r="D76" s="24">
        <v>4.13</v>
      </c>
      <c r="E76">
        <v>184</v>
      </c>
      <c r="F76">
        <v>7.2999999999999995E-2</v>
      </c>
      <c r="G76" t="s">
        <v>16</v>
      </c>
      <c r="H76" s="60">
        <f t="shared" si="3"/>
        <v>45535</v>
      </c>
      <c r="I76" s="60">
        <f t="shared" si="4"/>
        <v>45716</v>
      </c>
      <c r="K76" s="42">
        <v>0</v>
      </c>
      <c r="L76" s="57">
        <f t="shared" si="5"/>
        <v>7.2999999999999995E-2</v>
      </c>
    </row>
    <row r="77" spans="1:12" x14ac:dyDescent="0.3">
      <c r="A77" t="s">
        <v>7</v>
      </c>
      <c r="B77" s="5">
        <v>45516</v>
      </c>
      <c r="C77" s="5">
        <v>45700</v>
      </c>
      <c r="D77" s="24">
        <v>2.2999999999999998</v>
      </c>
      <c r="E77">
        <v>184</v>
      </c>
      <c r="F77">
        <v>7.2999999999999995E-2</v>
      </c>
      <c r="G77" t="s">
        <v>16</v>
      </c>
      <c r="H77" s="60">
        <f t="shared" si="3"/>
        <v>45535</v>
      </c>
      <c r="I77" s="60">
        <f t="shared" si="4"/>
        <v>45716</v>
      </c>
      <c r="K77" s="42">
        <v>0</v>
      </c>
      <c r="L77" s="57">
        <f t="shared" si="5"/>
        <v>7.2999999999999995E-2</v>
      </c>
    </row>
    <row r="78" spans="1:12" x14ac:dyDescent="0.3">
      <c r="A78" t="s">
        <v>7</v>
      </c>
      <c r="B78" s="5">
        <v>45503</v>
      </c>
      <c r="C78" s="5">
        <v>45691</v>
      </c>
      <c r="D78" s="24">
        <v>4.93</v>
      </c>
      <c r="E78">
        <v>188</v>
      </c>
      <c r="F78">
        <v>6.8000000000000005E-2</v>
      </c>
      <c r="G78" t="s">
        <v>16</v>
      </c>
      <c r="H78" s="60">
        <f t="shared" si="3"/>
        <v>45504</v>
      </c>
      <c r="I78" s="60">
        <f t="shared" si="4"/>
        <v>45716</v>
      </c>
      <c r="K78" s="42">
        <v>0</v>
      </c>
      <c r="L78" s="57">
        <f t="shared" si="5"/>
        <v>6.8000000000000005E-2</v>
      </c>
    </row>
    <row r="79" spans="1:12" x14ac:dyDescent="0.3">
      <c r="A79" t="s">
        <v>7</v>
      </c>
      <c r="B79" s="5">
        <v>45475</v>
      </c>
      <c r="C79" s="5">
        <v>45659</v>
      </c>
      <c r="D79" s="24">
        <v>4.07</v>
      </c>
      <c r="E79">
        <v>184</v>
      </c>
      <c r="F79">
        <v>6.5000000000000002E-2</v>
      </c>
      <c r="G79" t="s">
        <v>16</v>
      </c>
      <c r="H79" s="60">
        <f t="shared" si="3"/>
        <v>45504</v>
      </c>
      <c r="I79" s="60">
        <f t="shared" si="4"/>
        <v>45688</v>
      </c>
      <c r="K79" s="42">
        <v>0</v>
      </c>
      <c r="L79" s="57">
        <f t="shared" si="5"/>
        <v>6.5000000000000002E-2</v>
      </c>
    </row>
    <row r="80" spans="1:12" x14ac:dyDescent="0.3">
      <c r="A80" t="s">
        <v>7</v>
      </c>
      <c r="B80" s="5">
        <v>45513</v>
      </c>
      <c r="C80" s="5">
        <v>45698</v>
      </c>
      <c r="D80" s="24">
        <v>5.74</v>
      </c>
      <c r="E80">
        <v>185</v>
      </c>
      <c r="F80">
        <v>7.2999999999999995E-2</v>
      </c>
      <c r="G80" t="s">
        <v>16</v>
      </c>
      <c r="H80" s="60">
        <f t="shared" si="3"/>
        <v>45535</v>
      </c>
      <c r="I80" s="60">
        <f t="shared" si="4"/>
        <v>45716</v>
      </c>
      <c r="K80" s="42">
        <v>0</v>
      </c>
      <c r="L80" s="57">
        <f t="shared" si="5"/>
        <v>7.2999999999999995E-2</v>
      </c>
    </row>
    <row r="81" spans="1:12" x14ac:dyDescent="0.3">
      <c r="A81" t="s">
        <v>7</v>
      </c>
      <c r="B81" s="5">
        <v>45492</v>
      </c>
      <c r="C81" s="5">
        <v>45677</v>
      </c>
      <c r="D81" s="24">
        <v>3.01</v>
      </c>
      <c r="E81">
        <v>185</v>
      </c>
      <c r="F81">
        <v>6.5000000000000002E-2</v>
      </c>
      <c r="G81" t="s">
        <v>16</v>
      </c>
      <c r="H81" s="60">
        <f t="shared" si="3"/>
        <v>45504</v>
      </c>
      <c r="I81" s="60">
        <f t="shared" si="4"/>
        <v>45688</v>
      </c>
      <c r="K81" s="42">
        <v>0</v>
      </c>
      <c r="L81" s="57">
        <f t="shared" si="5"/>
        <v>6.5000000000000002E-2</v>
      </c>
    </row>
    <row r="82" spans="1:12" x14ac:dyDescent="0.3">
      <c r="A82" t="s">
        <v>7</v>
      </c>
      <c r="B82" s="5">
        <v>45541</v>
      </c>
      <c r="C82" s="5">
        <v>45722</v>
      </c>
      <c r="D82" s="24">
        <v>1.4</v>
      </c>
      <c r="E82">
        <v>181</v>
      </c>
      <c r="F82">
        <v>7.2999999999999995E-2</v>
      </c>
      <c r="G82" t="s">
        <v>16</v>
      </c>
      <c r="H82" s="60">
        <f t="shared" si="3"/>
        <v>45565</v>
      </c>
      <c r="I82" s="60">
        <f t="shared" si="4"/>
        <v>45747</v>
      </c>
      <c r="K82" s="42">
        <v>0</v>
      </c>
      <c r="L82" s="57">
        <f t="shared" si="5"/>
        <v>7.2999999999999995E-2</v>
      </c>
    </row>
    <row r="83" spans="1:12" x14ac:dyDescent="0.3">
      <c r="A83" t="s">
        <v>7</v>
      </c>
      <c r="B83" s="5">
        <v>45484</v>
      </c>
      <c r="C83" s="5">
        <v>45670</v>
      </c>
      <c r="D83" s="24">
        <v>0.53</v>
      </c>
      <c r="E83">
        <v>186</v>
      </c>
      <c r="F83">
        <v>6.5000000000000002E-2</v>
      </c>
      <c r="G83" t="s">
        <v>16</v>
      </c>
      <c r="H83" s="60">
        <f t="shared" si="3"/>
        <v>45504</v>
      </c>
      <c r="I83" s="60">
        <f t="shared" si="4"/>
        <v>45688</v>
      </c>
      <c r="K83" s="42">
        <v>0</v>
      </c>
      <c r="L83" s="57">
        <f t="shared" si="5"/>
        <v>6.5000000000000002E-2</v>
      </c>
    </row>
    <row r="84" spans="1:12" x14ac:dyDescent="0.3">
      <c r="A84" t="s">
        <v>7</v>
      </c>
      <c r="B84" s="5">
        <v>45503</v>
      </c>
      <c r="C84" s="5">
        <v>45691</v>
      </c>
      <c r="D84" s="24">
        <v>0.73599999999999999</v>
      </c>
      <c r="E84">
        <v>188</v>
      </c>
      <c r="F84">
        <v>6.8000000000000005E-2</v>
      </c>
      <c r="G84" t="s">
        <v>16</v>
      </c>
      <c r="H84" s="60">
        <f t="shared" si="3"/>
        <v>45504</v>
      </c>
      <c r="I84" s="60">
        <f t="shared" si="4"/>
        <v>45716</v>
      </c>
      <c r="K84" s="42">
        <v>0</v>
      </c>
      <c r="L84" s="57">
        <f t="shared" si="5"/>
        <v>6.8000000000000005E-2</v>
      </c>
    </row>
    <row r="85" spans="1:12" x14ac:dyDescent="0.3">
      <c r="A85" t="s">
        <v>7</v>
      </c>
      <c r="B85" s="5">
        <v>45546</v>
      </c>
      <c r="C85" s="5">
        <v>45727</v>
      </c>
      <c r="D85" s="24">
        <v>0.4</v>
      </c>
      <c r="E85">
        <v>181</v>
      </c>
      <c r="F85">
        <v>7.2999999999999995E-2</v>
      </c>
      <c r="G85" t="s">
        <v>16</v>
      </c>
      <c r="H85" s="60">
        <f t="shared" si="3"/>
        <v>45565</v>
      </c>
      <c r="I85" s="60">
        <f t="shared" si="4"/>
        <v>45747</v>
      </c>
      <c r="K85" s="42">
        <v>0</v>
      </c>
      <c r="L85" s="57">
        <f t="shared" si="5"/>
        <v>7.2999999999999995E-2</v>
      </c>
    </row>
    <row r="86" spans="1:12" x14ac:dyDescent="0.3">
      <c r="A86" t="s">
        <v>7</v>
      </c>
      <c r="B86" s="5">
        <v>45566</v>
      </c>
      <c r="C86" s="5">
        <v>45748</v>
      </c>
      <c r="D86" s="24">
        <v>0.92200000000000004</v>
      </c>
      <c r="E86">
        <v>182</v>
      </c>
      <c r="F86">
        <v>7.0000000000000007E-2</v>
      </c>
      <c r="G86" t="s">
        <v>16</v>
      </c>
      <c r="H86" s="60">
        <f t="shared" si="3"/>
        <v>45596</v>
      </c>
      <c r="I86" s="60">
        <f t="shared" si="4"/>
        <v>45777</v>
      </c>
      <c r="K86" s="42">
        <v>0</v>
      </c>
      <c r="L86" s="57">
        <f t="shared" si="5"/>
        <v>7.0000000000000007E-2</v>
      </c>
    </row>
    <row r="87" spans="1:12" x14ac:dyDescent="0.3">
      <c r="A87" t="s">
        <v>7</v>
      </c>
      <c r="B87" s="5">
        <v>45477</v>
      </c>
      <c r="C87" s="5">
        <v>45663</v>
      </c>
      <c r="D87" s="24">
        <v>1.49</v>
      </c>
      <c r="E87">
        <v>186</v>
      </c>
      <c r="F87">
        <v>6.5000000000000002E-2</v>
      </c>
      <c r="G87" t="s">
        <v>16</v>
      </c>
      <c r="H87" s="60">
        <f t="shared" si="3"/>
        <v>45504</v>
      </c>
      <c r="I87" s="60">
        <f t="shared" si="4"/>
        <v>45688</v>
      </c>
      <c r="K87" s="42">
        <v>0</v>
      </c>
      <c r="L87" s="57">
        <f t="shared" si="5"/>
        <v>6.5000000000000002E-2</v>
      </c>
    </row>
    <row r="88" spans="1:12" x14ac:dyDescent="0.3">
      <c r="A88" t="s">
        <v>7</v>
      </c>
      <c r="B88" s="5">
        <v>45574</v>
      </c>
      <c r="C88" s="5">
        <v>45756</v>
      </c>
      <c r="D88" s="24">
        <v>0.46200000000000002</v>
      </c>
      <c r="E88">
        <v>182</v>
      </c>
      <c r="F88">
        <v>7.0000000000000007E-2</v>
      </c>
      <c r="G88" t="s">
        <v>16</v>
      </c>
      <c r="H88" s="60">
        <f t="shared" si="3"/>
        <v>45596</v>
      </c>
      <c r="I88" s="60">
        <f t="shared" si="4"/>
        <v>45777</v>
      </c>
      <c r="K88" s="42">
        <v>0</v>
      </c>
      <c r="L88" s="57">
        <f t="shared" si="5"/>
        <v>7.0000000000000007E-2</v>
      </c>
    </row>
    <row r="89" spans="1:12" x14ac:dyDescent="0.3">
      <c r="A89" t="s">
        <v>7</v>
      </c>
      <c r="B89" s="5">
        <v>45552</v>
      </c>
      <c r="C89" s="5">
        <v>45733</v>
      </c>
      <c r="D89" s="24">
        <v>0.46200000000000002</v>
      </c>
      <c r="E89">
        <v>181</v>
      </c>
      <c r="F89">
        <v>7.2999999999999995E-2</v>
      </c>
      <c r="G89" t="s">
        <v>16</v>
      </c>
      <c r="H89" s="60">
        <f t="shared" si="3"/>
        <v>45565</v>
      </c>
      <c r="I89" s="60">
        <f t="shared" si="4"/>
        <v>45747</v>
      </c>
      <c r="K89" s="42">
        <v>0</v>
      </c>
      <c r="L89" s="57">
        <f t="shared" si="5"/>
        <v>7.2999999999999995E-2</v>
      </c>
    </row>
    <row r="90" spans="1:12" x14ac:dyDescent="0.3">
      <c r="A90" t="s">
        <v>7</v>
      </c>
      <c r="B90" s="5">
        <v>45567</v>
      </c>
      <c r="C90" s="5">
        <v>45749</v>
      </c>
      <c r="D90" s="24">
        <v>0.43</v>
      </c>
      <c r="E90">
        <v>182</v>
      </c>
      <c r="F90">
        <v>7.0000000000000007E-2</v>
      </c>
      <c r="G90" t="s">
        <v>16</v>
      </c>
      <c r="H90" s="60">
        <f t="shared" si="3"/>
        <v>45596</v>
      </c>
      <c r="I90" s="60">
        <f t="shared" si="4"/>
        <v>45777</v>
      </c>
      <c r="K90" s="42">
        <v>0</v>
      </c>
      <c r="L90" s="57">
        <f t="shared" si="5"/>
        <v>7.0000000000000007E-2</v>
      </c>
    </row>
    <row r="91" spans="1:12" x14ac:dyDescent="0.3">
      <c r="A91" t="s">
        <v>7</v>
      </c>
      <c r="B91" s="5">
        <v>45602</v>
      </c>
      <c r="C91" s="5">
        <v>45783</v>
      </c>
      <c r="D91" s="24">
        <v>0.46200000000000002</v>
      </c>
      <c r="E91">
        <v>181</v>
      </c>
      <c r="F91">
        <v>7.0000000000000007E-2</v>
      </c>
      <c r="G91" t="s">
        <v>16</v>
      </c>
      <c r="H91" s="60">
        <f t="shared" si="3"/>
        <v>45626</v>
      </c>
      <c r="I91" s="60">
        <f t="shared" si="4"/>
        <v>45808</v>
      </c>
      <c r="K91" s="42">
        <v>0</v>
      </c>
      <c r="L91" s="57">
        <f t="shared" si="5"/>
        <v>7.0000000000000007E-2</v>
      </c>
    </row>
    <row r="92" spans="1:12" x14ac:dyDescent="0.3">
      <c r="A92" t="s">
        <v>7</v>
      </c>
      <c r="B92" s="5">
        <v>45485</v>
      </c>
      <c r="C92" s="5">
        <v>45670</v>
      </c>
      <c r="D92" s="24">
        <v>0.442</v>
      </c>
      <c r="E92">
        <v>185</v>
      </c>
      <c r="F92">
        <v>6.5000000000000002E-2</v>
      </c>
      <c r="G92" t="s">
        <v>16</v>
      </c>
      <c r="H92" s="60">
        <f t="shared" si="3"/>
        <v>45504</v>
      </c>
      <c r="I92" s="60">
        <f t="shared" si="4"/>
        <v>45688</v>
      </c>
      <c r="K92" s="42">
        <v>0</v>
      </c>
      <c r="L92" s="57">
        <f t="shared" si="5"/>
        <v>6.5000000000000002E-2</v>
      </c>
    </row>
    <row r="93" spans="1:12" x14ac:dyDescent="0.3">
      <c r="A93" t="s">
        <v>7</v>
      </c>
      <c r="B93" s="5">
        <v>45511</v>
      </c>
      <c r="C93" s="5">
        <v>45695</v>
      </c>
      <c r="D93" s="24">
        <v>0.48599999999999999</v>
      </c>
      <c r="E93">
        <v>184</v>
      </c>
      <c r="F93">
        <v>7.2999999999999995E-2</v>
      </c>
      <c r="G93" t="s">
        <v>16</v>
      </c>
      <c r="H93" s="60">
        <f t="shared" si="3"/>
        <v>45535</v>
      </c>
      <c r="I93" s="60">
        <f t="shared" si="4"/>
        <v>45716</v>
      </c>
      <c r="K93" s="42">
        <v>0</v>
      </c>
      <c r="L93" s="57">
        <f t="shared" si="5"/>
        <v>7.2999999999999995E-2</v>
      </c>
    </row>
    <row r="94" spans="1:12" x14ac:dyDescent="0.3">
      <c r="A94" t="s">
        <v>7</v>
      </c>
      <c r="B94" s="5">
        <v>45506</v>
      </c>
      <c r="C94" s="5">
        <v>45691</v>
      </c>
      <c r="D94" s="24">
        <v>0.746</v>
      </c>
      <c r="E94">
        <v>185</v>
      </c>
      <c r="F94">
        <v>7.2999999999999995E-2</v>
      </c>
      <c r="G94" t="s">
        <v>16</v>
      </c>
      <c r="H94" s="60">
        <f t="shared" si="3"/>
        <v>45535</v>
      </c>
      <c r="I94" s="60">
        <f t="shared" si="4"/>
        <v>45716</v>
      </c>
      <c r="K94" s="42">
        <v>0</v>
      </c>
      <c r="L94" s="57">
        <f t="shared" si="5"/>
        <v>7.2999999999999995E-2</v>
      </c>
    </row>
    <row r="95" spans="1:12" x14ac:dyDescent="0.3">
      <c r="A95" t="s">
        <v>7</v>
      </c>
      <c r="B95" s="5">
        <v>45478</v>
      </c>
      <c r="C95" s="5">
        <v>45663</v>
      </c>
      <c r="D95" s="24">
        <v>0.35</v>
      </c>
      <c r="E95">
        <v>185</v>
      </c>
      <c r="F95">
        <v>6.5000000000000002E-2</v>
      </c>
      <c r="G95" t="s">
        <v>16</v>
      </c>
      <c r="H95" s="60">
        <f t="shared" si="3"/>
        <v>45504</v>
      </c>
      <c r="I95" s="60">
        <f t="shared" si="4"/>
        <v>45688</v>
      </c>
      <c r="K95" s="42">
        <v>0</v>
      </c>
      <c r="L95" s="57">
        <f t="shared" si="5"/>
        <v>6.5000000000000002E-2</v>
      </c>
    </row>
    <row r="96" spans="1:12" x14ac:dyDescent="0.3">
      <c r="A96" t="s">
        <v>7</v>
      </c>
      <c r="B96" s="5">
        <v>45531</v>
      </c>
      <c r="C96" s="5">
        <v>45743</v>
      </c>
      <c r="D96" s="24">
        <v>0.65</v>
      </c>
      <c r="E96">
        <v>212</v>
      </c>
      <c r="F96">
        <v>7.3999999999999996E-2</v>
      </c>
      <c r="G96" t="s">
        <v>16</v>
      </c>
      <c r="H96" s="60">
        <f t="shared" si="3"/>
        <v>45535</v>
      </c>
      <c r="I96" s="60">
        <f t="shared" si="4"/>
        <v>45747</v>
      </c>
      <c r="K96" s="42">
        <v>0</v>
      </c>
      <c r="L96" s="57">
        <f t="shared" si="5"/>
        <v>7.3999999999999996E-2</v>
      </c>
    </row>
    <row r="97" spans="1:12" x14ac:dyDescent="0.3">
      <c r="A97" t="s">
        <v>7</v>
      </c>
      <c r="B97" s="5">
        <v>45575</v>
      </c>
      <c r="C97" s="5">
        <v>45940</v>
      </c>
      <c r="D97" s="24">
        <v>200</v>
      </c>
      <c r="E97">
        <v>365</v>
      </c>
      <c r="F97">
        <v>7.2999999999999995E-2</v>
      </c>
      <c r="G97" t="s">
        <v>15</v>
      </c>
      <c r="H97" s="60">
        <f t="shared" si="3"/>
        <v>45596</v>
      </c>
      <c r="I97" s="60">
        <f t="shared" si="4"/>
        <v>45961</v>
      </c>
      <c r="K97" s="42">
        <v>0</v>
      </c>
      <c r="L97" s="57">
        <f t="shared" si="5"/>
        <v>7.2999999999999995E-2</v>
      </c>
    </row>
    <row r="98" spans="1:12" x14ac:dyDescent="0.3">
      <c r="A98" t="s">
        <v>7</v>
      </c>
      <c r="B98" s="5">
        <v>45600</v>
      </c>
      <c r="C98" s="5">
        <v>45910</v>
      </c>
      <c r="D98" s="24">
        <v>210</v>
      </c>
      <c r="E98">
        <v>310</v>
      </c>
      <c r="F98">
        <v>7.1499999999999994E-2</v>
      </c>
      <c r="G98" t="s">
        <v>15</v>
      </c>
      <c r="H98" s="60">
        <f t="shared" si="3"/>
        <v>45626</v>
      </c>
      <c r="I98" s="60">
        <f t="shared" si="4"/>
        <v>45930</v>
      </c>
      <c r="K98" s="42">
        <v>0</v>
      </c>
      <c r="L98" s="57">
        <f t="shared" si="5"/>
        <v>7.1499999999999994E-2</v>
      </c>
    </row>
    <row r="99" spans="1:12" x14ac:dyDescent="0.3">
      <c r="A99" t="s">
        <v>7</v>
      </c>
      <c r="B99" s="5">
        <v>45510</v>
      </c>
      <c r="C99" s="5">
        <v>45694</v>
      </c>
      <c r="D99" s="24">
        <v>0.5</v>
      </c>
      <c r="E99">
        <v>184</v>
      </c>
      <c r="F99">
        <v>7.2999999999999995E-2</v>
      </c>
      <c r="G99" t="s">
        <v>16</v>
      </c>
      <c r="H99" s="60">
        <f t="shared" si="3"/>
        <v>45535</v>
      </c>
      <c r="I99" s="60">
        <f t="shared" si="4"/>
        <v>45716</v>
      </c>
      <c r="K99" s="42">
        <v>0</v>
      </c>
      <c r="L99" s="57">
        <f t="shared" si="5"/>
        <v>7.2999999999999995E-2</v>
      </c>
    </row>
    <row r="100" spans="1:12" x14ac:dyDescent="0.3">
      <c r="A100" t="s">
        <v>7</v>
      </c>
      <c r="B100" s="5">
        <v>45596</v>
      </c>
      <c r="C100" s="5">
        <v>45810</v>
      </c>
      <c r="D100" s="24">
        <v>1</v>
      </c>
      <c r="E100">
        <v>214</v>
      </c>
      <c r="F100">
        <v>7.0999999999999994E-2</v>
      </c>
      <c r="G100" t="s">
        <v>16</v>
      </c>
      <c r="H100" s="60">
        <f t="shared" si="3"/>
        <v>45596</v>
      </c>
      <c r="I100" s="60">
        <f t="shared" si="4"/>
        <v>45838</v>
      </c>
      <c r="K100" s="42">
        <v>0</v>
      </c>
      <c r="L100" s="57">
        <f t="shared" si="5"/>
        <v>7.0999999999999994E-2</v>
      </c>
    </row>
    <row r="101" spans="1:12" x14ac:dyDescent="0.3">
      <c r="A101" t="s">
        <v>7</v>
      </c>
      <c r="B101" s="5">
        <v>45349</v>
      </c>
      <c r="C101" s="5">
        <v>45715</v>
      </c>
      <c r="D101" s="24">
        <v>0.6</v>
      </c>
      <c r="E101">
        <v>366</v>
      </c>
      <c r="F101">
        <v>6.2E-2</v>
      </c>
      <c r="G101" t="s">
        <v>16</v>
      </c>
      <c r="H101" s="60">
        <f t="shared" si="3"/>
        <v>45351</v>
      </c>
      <c r="I101" s="60">
        <f t="shared" si="4"/>
        <v>45716</v>
      </c>
      <c r="K101" s="42">
        <v>0</v>
      </c>
      <c r="L101" s="57">
        <f t="shared" si="5"/>
        <v>6.2E-2</v>
      </c>
    </row>
    <row r="102" spans="1:12" x14ac:dyDescent="0.3">
      <c r="A102" t="s">
        <v>7</v>
      </c>
      <c r="B102" s="5">
        <v>45439</v>
      </c>
      <c r="C102" s="5">
        <v>45804</v>
      </c>
      <c r="D102" s="24">
        <v>1</v>
      </c>
      <c r="E102">
        <v>365</v>
      </c>
      <c r="F102">
        <v>0.06</v>
      </c>
      <c r="G102" t="s">
        <v>16</v>
      </c>
      <c r="H102" s="60">
        <f t="shared" si="3"/>
        <v>45443</v>
      </c>
      <c r="I102" s="60">
        <f t="shared" si="4"/>
        <v>45808</v>
      </c>
      <c r="K102" s="42">
        <v>0</v>
      </c>
      <c r="L102" s="57">
        <f t="shared" si="5"/>
        <v>0.06</v>
      </c>
    </row>
    <row r="103" spans="1:12" x14ac:dyDescent="0.3">
      <c r="A103" t="s">
        <v>7</v>
      </c>
      <c r="B103" s="5">
        <v>45544</v>
      </c>
      <c r="C103" s="5">
        <v>45726</v>
      </c>
      <c r="D103" s="24">
        <v>17.600000000000001</v>
      </c>
      <c r="E103">
        <v>182</v>
      </c>
      <c r="F103">
        <v>7.2999999999999995E-2</v>
      </c>
      <c r="G103" t="s">
        <v>16</v>
      </c>
      <c r="H103" s="60">
        <f t="shared" si="3"/>
        <v>45565</v>
      </c>
      <c r="I103" s="60">
        <f t="shared" si="4"/>
        <v>45747</v>
      </c>
      <c r="K103" s="42">
        <v>0</v>
      </c>
      <c r="L103" s="57">
        <f t="shared" si="5"/>
        <v>7.2999999999999995E-2</v>
      </c>
    </row>
    <row r="104" spans="1:12" x14ac:dyDescent="0.3">
      <c r="A104" t="s">
        <v>7</v>
      </c>
      <c r="B104" s="5">
        <v>45502</v>
      </c>
      <c r="C104" s="5">
        <v>45691</v>
      </c>
      <c r="D104" s="24">
        <v>4.17</v>
      </c>
      <c r="E104">
        <v>189</v>
      </c>
      <c r="F104">
        <v>6.8000000000000005E-2</v>
      </c>
      <c r="G104" t="s">
        <v>16</v>
      </c>
      <c r="H104" s="60">
        <f t="shared" si="3"/>
        <v>45504</v>
      </c>
      <c r="I104" s="60">
        <f t="shared" si="4"/>
        <v>45716</v>
      </c>
      <c r="K104" s="42">
        <v>0</v>
      </c>
      <c r="L104" s="57">
        <f t="shared" si="5"/>
        <v>6.8000000000000005E-2</v>
      </c>
    </row>
    <row r="105" spans="1:12" x14ac:dyDescent="0.3">
      <c r="A105" t="s">
        <v>7</v>
      </c>
      <c r="B105" s="5">
        <v>45495</v>
      </c>
      <c r="C105" s="5">
        <v>45679</v>
      </c>
      <c r="D105" s="24">
        <v>2.79</v>
      </c>
      <c r="E105">
        <v>184</v>
      </c>
      <c r="F105">
        <v>6.8000000000000005E-2</v>
      </c>
      <c r="G105" t="s">
        <v>16</v>
      </c>
      <c r="H105" s="60">
        <f t="shared" si="3"/>
        <v>45504</v>
      </c>
      <c r="I105" s="60">
        <f t="shared" si="4"/>
        <v>45688</v>
      </c>
      <c r="K105" s="42">
        <v>0</v>
      </c>
      <c r="L105" s="57">
        <f t="shared" si="5"/>
        <v>6.8000000000000005E-2</v>
      </c>
    </row>
    <row r="106" spans="1:12" x14ac:dyDescent="0.3">
      <c r="A106" t="s">
        <v>7</v>
      </c>
      <c r="B106" s="5">
        <v>45491</v>
      </c>
      <c r="C106" s="5">
        <v>45677</v>
      </c>
      <c r="D106" s="24">
        <v>1.93</v>
      </c>
      <c r="E106">
        <v>186</v>
      </c>
      <c r="F106">
        <v>6.5000000000000002E-2</v>
      </c>
      <c r="G106" t="s">
        <v>16</v>
      </c>
      <c r="H106" s="60">
        <f t="shared" si="3"/>
        <v>45504</v>
      </c>
      <c r="I106" s="60">
        <f t="shared" si="4"/>
        <v>45688</v>
      </c>
      <c r="K106" s="42">
        <v>0</v>
      </c>
      <c r="L106" s="57">
        <f t="shared" si="5"/>
        <v>6.5000000000000002E-2</v>
      </c>
    </row>
    <row r="107" spans="1:12" x14ac:dyDescent="0.3">
      <c r="A107" t="s">
        <v>7</v>
      </c>
      <c r="B107" s="5">
        <v>45499</v>
      </c>
      <c r="C107" s="5">
        <v>45691</v>
      </c>
      <c r="D107" s="24">
        <v>2.79</v>
      </c>
      <c r="E107">
        <v>192</v>
      </c>
      <c r="F107">
        <v>6.8000000000000005E-2</v>
      </c>
      <c r="G107" t="s">
        <v>16</v>
      </c>
      <c r="H107" s="60">
        <f t="shared" si="3"/>
        <v>45504</v>
      </c>
      <c r="I107" s="60">
        <f t="shared" si="4"/>
        <v>45716</v>
      </c>
      <c r="K107" s="42">
        <v>0</v>
      </c>
      <c r="L107" s="57">
        <f t="shared" si="5"/>
        <v>6.8000000000000005E-2</v>
      </c>
    </row>
    <row r="108" spans="1:12" x14ac:dyDescent="0.3">
      <c r="A108" t="s">
        <v>7</v>
      </c>
      <c r="B108" s="5">
        <v>45394</v>
      </c>
      <c r="C108" s="5">
        <v>45670</v>
      </c>
      <c r="D108" s="24">
        <v>4.3</v>
      </c>
      <c r="E108">
        <v>276</v>
      </c>
      <c r="F108">
        <v>5.6000000000000001E-2</v>
      </c>
      <c r="G108" t="s">
        <v>16</v>
      </c>
      <c r="H108" s="60">
        <f t="shared" si="3"/>
        <v>45412</v>
      </c>
      <c r="I108" s="60">
        <f t="shared" si="4"/>
        <v>45688</v>
      </c>
      <c r="K108" s="42">
        <v>0</v>
      </c>
      <c r="L108" s="57">
        <f t="shared" si="5"/>
        <v>5.6000000000000001E-2</v>
      </c>
    </row>
    <row r="109" spans="1:12" x14ac:dyDescent="0.3">
      <c r="A109" t="s">
        <v>7</v>
      </c>
      <c r="B109" s="5">
        <v>45477</v>
      </c>
      <c r="C109" s="5">
        <v>45663</v>
      </c>
      <c r="D109" s="24">
        <v>2.29</v>
      </c>
      <c r="E109">
        <v>186</v>
      </c>
      <c r="F109">
        <v>6.5000000000000002E-2</v>
      </c>
      <c r="G109" t="s">
        <v>16</v>
      </c>
      <c r="H109" s="60">
        <f t="shared" si="3"/>
        <v>45504</v>
      </c>
      <c r="I109" s="60">
        <f t="shared" si="4"/>
        <v>45688</v>
      </c>
      <c r="K109" s="42">
        <v>0</v>
      </c>
      <c r="L109" s="57">
        <f t="shared" si="5"/>
        <v>6.5000000000000002E-2</v>
      </c>
    </row>
    <row r="110" spans="1:12" x14ac:dyDescent="0.3">
      <c r="A110" t="s">
        <v>7</v>
      </c>
      <c r="B110" s="5">
        <v>45401</v>
      </c>
      <c r="C110" s="5">
        <v>45677</v>
      </c>
      <c r="D110" s="24">
        <v>3.03</v>
      </c>
      <c r="E110">
        <v>276</v>
      </c>
      <c r="F110">
        <v>5.8999999999999997E-2</v>
      </c>
      <c r="G110" t="s">
        <v>16</v>
      </c>
      <c r="H110" s="60">
        <f t="shared" si="3"/>
        <v>45412</v>
      </c>
      <c r="I110" s="60">
        <f t="shared" si="4"/>
        <v>45688</v>
      </c>
      <c r="K110" s="42">
        <v>0</v>
      </c>
      <c r="L110" s="57">
        <f t="shared" si="5"/>
        <v>5.8999999999999997E-2</v>
      </c>
    </row>
    <row r="111" spans="1:12" x14ac:dyDescent="0.3">
      <c r="A111" t="s">
        <v>7</v>
      </c>
      <c r="B111" s="5">
        <v>45505</v>
      </c>
      <c r="C111" s="5">
        <v>45691</v>
      </c>
      <c r="D111" s="24">
        <v>4.71</v>
      </c>
      <c r="E111">
        <v>186</v>
      </c>
      <c r="F111">
        <v>7.2999999999999995E-2</v>
      </c>
      <c r="G111" t="s">
        <v>16</v>
      </c>
      <c r="H111" s="60">
        <f t="shared" si="3"/>
        <v>45535</v>
      </c>
      <c r="I111" s="60">
        <f t="shared" si="4"/>
        <v>45716</v>
      </c>
      <c r="K111" s="42">
        <v>0</v>
      </c>
      <c r="L111" s="57">
        <f t="shared" si="5"/>
        <v>7.2999999999999995E-2</v>
      </c>
    </row>
    <row r="112" spans="1:12" x14ac:dyDescent="0.3">
      <c r="A112" t="s">
        <v>7</v>
      </c>
      <c r="B112" s="5">
        <v>45482</v>
      </c>
      <c r="C112" s="5">
        <v>45666</v>
      </c>
      <c r="D112" s="24">
        <v>7.3</v>
      </c>
      <c r="E112">
        <v>184</v>
      </c>
      <c r="F112">
        <v>6.5000000000000002E-2</v>
      </c>
      <c r="G112" t="s">
        <v>16</v>
      </c>
      <c r="H112" s="60">
        <f t="shared" si="3"/>
        <v>45504</v>
      </c>
      <c r="I112" s="60">
        <f t="shared" si="4"/>
        <v>45688</v>
      </c>
      <c r="K112" s="42">
        <v>0</v>
      </c>
      <c r="L112" s="57">
        <f t="shared" si="5"/>
        <v>6.5000000000000002E-2</v>
      </c>
    </row>
    <row r="113" spans="1:12" x14ac:dyDescent="0.3">
      <c r="A113" t="s">
        <v>7</v>
      </c>
      <c r="B113" s="5">
        <v>45484</v>
      </c>
      <c r="C113" s="5">
        <v>45670</v>
      </c>
      <c r="D113" s="24">
        <v>3.01</v>
      </c>
      <c r="E113">
        <v>186</v>
      </c>
      <c r="F113">
        <v>6.5000000000000002E-2</v>
      </c>
      <c r="G113" t="s">
        <v>16</v>
      </c>
      <c r="H113" s="60">
        <f t="shared" si="3"/>
        <v>45504</v>
      </c>
      <c r="I113" s="60">
        <f t="shared" si="4"/>
        <v>45688</v>
      </c>
      <c r="K113" s="42">
        <v>0</v>
      </c>
      <c r="L113" s="57">
        <f t="shared" si="5"/>
        <v>6.5000000000000002E-2</v>
      </c>
    </row>
    <row r="114" spans="1:12" x14ac:dyDescent="0.3">
      <c r="A114" t="s">
        <v>7</v>
      </c>
      <c r="B114" s="5">
        <v>45371</v>
      </c>
      <c r="C114" s="5">
        <v>45736</v>
      </c>
      <c r="D114" s="24">
        <v>6</v>
      </c>
      <c r="E114">
        <v>365</v>
      </c>
      <c r="F114">
        <v>5.6000000000000001E-2</v>
      </c>
      <c r="G114" t="s">
        <v>16</v>
      </c>
      <c r="H114" s="60">
        <f t="shared" si="3"/>
        <v>45382</v>
      </c>
      <c r="I114" s="60">
        <f t="shared" si="4"/>
        <v>45747</v>
      </c>
      <c r="K114" s="42">
        <v>0</v>
      </c>
      <c r="L114" s="57">
        <f t="shared" si="5"/>
        <v>5.6000000000000001E-2</v>
      </c>
    </row>
    <row r="115" spans="1:12" x14ac:dyDescent="0.3">
      <c r="A115" t="s">
        <v>7</v>
      </c>
      <c r="B115" s="5">
        <v>45541</v>
      </c>
      <c r="C115" s="5">
        <v>45722</v>
      </c>
      <c r="D115" s="24">
        <v>4</v>
      </c>
      <c r="E115">
        <v>181</v>
      </c>
      <c r="F115">
        <v>7.2999999999999995E-2</v>
      </c>
      <c r="G115" t="s">
        <v>16</v>
      </c>
      <c r="H115" s="60">
        <f t="shared" si="3"/>
        <v>45565</v>
      </c>
      <c r="I115" s="60">
        <f t="shared" si="4"/>
        <v>45747</v>
      </c>
      <c r="K115" s="42">
        <v>0</v>
      </c>
      <c r="L115" s="57">
        <f t="shared" si="5"/>
        <v>7.2999999999999995E-2</v>
      </c>
    </row>
    <row r="116" spans="1:12" x14ac:dyDescent="0.3">
      <c r="A116" t="s">
        <v>7</v>
      </c>
      <c r="B116" s="5">
        <v>45512</v>
      </c>
      <c r="C116" s="5">
        <v>45698</v>
      </c>
      <c r="D116" s="24">
        <v>100</v>
      </c>
      <c r="E116">
        <v>186</v>
      </c>
      <c r="F116">
        <v>7.8E-2</v>
      </c>
      <c r="G116" t="s">
        <v>16</v>
      </c>
      <c r="H116" s="60">
        <f t="shared" si="3"/>
        <v>45535</v>
      </c>
      <c r="I116" s="60">
        <f t="shared" si="4"/>
        <v>45716</v>
      </c>
      <c r="K116" s="42">
        <v>0</v>
      </c>
      <c r="L116" s="57">
        <f t="shared" si="5"/>
        <v>7.8E-2</v>
      </c>
    </row>
    <row r="117" spans="1:12" x14ac:dyDescent="0.3">
      <c r="A117" t="s">
        <v>7</v>
      </c>
      <c r="B117" s="5">
        <v>45448</v>
      </c>
      <c r="C117" s="5">
        <v>45663</v>
      </c>
      <c r="D117" s="24">
        <v>6.96</v>
      </c>
      <c r="E117">
        <v>215</v>
      </c>
      <c r="F117">
        <v>6.3E-2</v>
      </c>
      <c r="G117" t="s">
        <v>16</v>
      </c>
      <c r="H117" s="60">
        <f t="shared" si="3"/>
        <v>45473</v>
      </c>
      <c r="I117" s="60">
        <f t="shared" si="4"/>
        <v>45688</v>
      </c>
      <c r="K117" s="42">
        <v>0</v>
      </c>
      <c r="L117" s="57">
        <f t="shared" si="5"/>
        <v>6.3E-2</v>
      </c>
    </row>
    <row r="118" spans="1:12" x14ac:dyDescent="0.3">
      <c r="A118" t="s">
        <v>7</v>
      </c>
      <c r="B118" s="5">
        <v>45512</v>
      </c>
      <c r="C118" s="5">
        <v>45698</v>
      </c>
      <c r="D118" s="24">
        <v>100</v>
      </c>
      <c r="E118">
        <v>186</v>
      </c>
      <c r="F118">
        <v>7.8E-2</v>
      </c>
      <c r="G118" t="s">
        <v>16</v>
      </c>
      <c r="H118" s="60">
        <f t="shared" si="3"/>
        <v>45535</v>
      </c>
      <c r="I118" s="60">
        <f t="shared" si="4"/>
        <v>45716</v>
      </c>
      <c r="K118" s="42">
        <v>0</v>
      </c>
      <c r="L118" s="57">
        <f t="shared" si="5"/>
        <v>7.8E-2</v>
      </c>
    </row>
    <row r="119" spans="1:12" x14ac:dyDescent="0.3">
      <c r="A119" t="s">
        <v>7</v>
      </c>
      <c r="B119" s="5">
        <v>45545</v>
      </c>
      <c r="C119" s="5">
        <v>45940</v>
      </c>
      <c r="D119" s="24">
        <v>0.8</v>
      </c>
      <c r="E119">
        <v>395</v>
      </c>
      <c r="F119">
        <v>7.8E-2</v>
      </c>
      <c r="G119" t="s">
        <v>16</v>
      </c>
      <c r="H119" s="60">
        <f t="shared" si="3"/>
        <v>45565</v>
      </c>
      <c r="I119" s="60">
        <f t="shared" si="4"/>
        <v>45961</v>
      </c>
      <c r="K119" s="42">
        <v>0</v>
      </c>
      <c r="L119" s="57">
        <f t="shared" si="5"/>
        <v>7.8E-2</v>
      </c>
    </row>
    <row r="120" spans="1:12" x14ac:dyDescent="0.3">
      <c r="A120" t="s">
        <v>7</v>
      </c>
      <c r="B120" s="5">
        <v>45467</v>
      </c>
      <c r="C120" s="5">
        <v>45740</v>
      </c>
      <c r="D120" s="24">
        <v>0.99</v>
      </c>
      <c r="E120">
        <v>273</v>
      </c>
      <c r="F120">
        <v>6.5000000000000002E-2</v>
      </c>
      <c r="G120" t="s">
        <v>16</v>
      </c>
      <c r="H120" s="60">
        <f t="shared" si="3"/>
        <v>45473</v>
      </c>
      <c r="I120" s="60">
        <f t="shared" si="4"/>
        <v>45747</v>
      </c>
      <c r="K120" s="42">
        <v>0</v>
      </c>
      <c r="L120" s="57">
        <f t="shared" si="5"/>
        <v>6.5000000000000002E-2</v>
      </c>
    </row>
    <row r="121" spans="1:12" x14ac:dyDescent="0.3">
      <c r="A121" t="s">
        <v>7</v>
      </c>
      <c r="B121" s="5">
        <v>45527</v>
      </c>
      <c r="C121" s="5">
        <v>45923</v>
      </c>
      <c r="D121" s="24">
        <v>1</v>
      </c>
      <c r="E121">
        <v>396</v>
      </c>
      <c r="F121">
        <v>7.8E-2</v>
      </c>
      <c r="G121" t="s">
        <v>16</v>
      </c>
      <c r="H121" s="60">
        <f t="shared" si="3"/>
        <v>45535</v>
      </c>
      <c r="I121" s="60">
        <f t="shared" si="4"/>
        <v>45930</v>
      </c>
      <c r="K121" s="42">
        <v>0</v>
      </c>
      <c r="L121" s="57">
        <f t="shared" si="5"/>
        <v>7.8E-2</v>
      </c>
    </row>
    <row r="122" spans="1:12" x14ac:dyDescent="0.3">
      <c r="A122" t="s">
        <v>7</v>
      </c>
      <c r="B122" s="5">
        <v>45527</v>
      </c>
      <c r="C122" s="5">
        <v>45740</v>
      </c>
      <c r="D122" s="24">
        <v>0.5</v>
      </c>
      <c r="E122">
        <v>213</v>
      </c>
      <c r="F122">
        <v>7.3999999999999996E-2</v>
      </c>
      <c r="G122" t="s">
        <v>16</v>
      </c>
      <c r="H122" s="60">
        <f t="shared" si="3"/>
        <v>45535</v>
      </c>
      <c r="I122" s="60">
        <f t="shared" si="4"/>
        <v>45747</v>
      </c>
      <c r="K122" s="42">
        <v>0</v>
      </c>
      <c r="L122" s="57">
        <f t="shared" si="5"/>
        <v>7.3999999999999996E-2</v>
      </c>
    </row>
    <row r="123" spans="1:12" x14ac:dyDescent="0.3">
      <c r="A123" t="s">
        <v>7</v>
      </c>
      <c r="B123" s="5">
        <v>45519</v>
      </c>
      <c r="C123" s="5">
        <v>45705</v>
      </c>
      <c r="D123" s="24">
        <v>2</v>
      </c>
      <c r="E123">
        <v>186</v>
      </c>
      <c r="F123">
        <v>7.2999999999999995E-2</v>
      </c>
      <c r="G123" t="s">
        <v>16</v>
      </c>
      <c r="H123" s="60">
        <f t="shared" si="3"/>
        <v>45535</v>
      </c>
      <c r="I123" s="60">
        <f t="shared" si="4"/>
        <v>45716</v>
      </c>
      <c r="K123" s="42">
        <v>0</v>
      </c>
      <c r="L123" s="57">
        <f t="shared" si="5"/>
        <v>7.2999999999999995E-2</v>
      </c>
    </row>
    <row r="124" spans="1:12" x14ac:dyDescent="0.3">
      <c r="A124" t="s">
        <v>7</v>
      </c>
      <c r="B124" s="5">
        <v>45525</v>
      </c>
      <c r="C124" s="5">
        <v>45709</v>
      </c>
      <c r="D124" s="24">
        <v>3</v>
      </c>
      <c r="E124">
        <v>184</v>
      </c>
      <c r="F124">
        <v>7.2999999999999995E-2</v>
      </c>
      <c r="G124" t="s">
        <v>16</v>
      </c>
      <c r="H124" s="60">
        <f t="shared" si="3"/>
        <v>45535</v>
      </c>
      <c r="I124" s="60">
        <f t="shared" si="4"/>
        <v>45716</v>
      </c>
      <c r="K124" s="42">
        <v>0</v>
      </c>
      <c r="L124" s="57">
        <f t="shared" si="5"/>
        <v>7.2999999999999995E-2</v>
      </c>
    </row>
    <row r="125" spans="1:12" x14ac:dyDescent="0.3">
      <c r="A125" t="s">
        <v>8</v>
      </c>
      <c r="B125" s="5">
        <v>45602</v>
      </c>
      <c r="C125" s="5">
        <v>45814</v>
      </c>
      <c r="D125" s="24">
        <v>1</v>
      </c>
      <c r="E125">
        <v>212</v>
      </c>
      <c r="F125">
        <v>6.9699999999999998E-2</v>
      </c>
      <c r="G125" t="s">
        <v>16</v>
      </c>
      <c r="H125" s="60">
        <f t="shared" si="3"/>
        <v>45626</v>
      </c>
      <c r="I125" s="60">
        <f t="shared" si="4"/>
        <v>45838</v>
      </c>
      <c r="K125" s="42">
        <v>0</v>
      </c>
      <c r="L125" s="57">
        <f t="shared" si="5"/>
        <v>6.9699999999999998E-2</v>
      </c>
    </row>
    <row r="126" spans="1:12" x14ac:dyDescent="0.3">
      <c r="A126" t="s">
        <v>7</v>
      </c>
      <c r="B126" s="5">
        <v>45509</v>
      </c>
      <c r="C126" s="5">
        <v>45782</v>
      </c>
      <c r="D126" s="24">
        <v>12</v>
      </c>
      <c r="E126">
        <v>273</v>
      </c>
      <c r="F126">
        <v>7.5999999999999998E-2</v>
      </c>
      <c r="G126" t="s">
        <v>4660</v>
      </c>
      <c r="H126" s="60">
        <f t="shared" si="3"/>
        <v>45535</v>
      </c>
      <c r="I126" s="60">
        <f t="shared" si="4"/>
        <v>45808</v>
      </c>
      <c r="K126" s="42">
        <v>0</v>
      </c>
      <c r="L126" s="57">
        <f t="shared" si="5"/>
        <v>7.5999999999999998E-2</v>
      </c>
    </row>
    <row r="127" spans="1:12" x14ac:dyDescent="0.3">
      <c r="A127" t="s">
        <v>7</v>
      </c>
      <c r="B127" s="5">
        <v>45512</v>
      </c>
      <c r="C127" s="5">
        <v>45698</v>
      </c>
      <c r="D127" s="24">
        <v>11</v>
      </c>
      <c r="E127">
        <v>186</v>
      </c>
      <c r="F127">
        <v>7.2999999999999995E-2</v>
      </c>
      <c r="G127" t="s">
        <v>4660</v>
      </c>
      <c r="H127" s="60">
        <f t="shared" si="3"/>
        <v>45535</v>
      </c>
      <c r="I127" s="60">
        <f t="shared" si="4"/>
        <v>45716</v>
      </c>
      <c r="K127" s="42">
        <v>0</v>
      </c>
      <c r="L127" s="57">
        <f t="shared" si="5"/>
        <v>7.2999999999999995E-2</v>
      </c>
    </row>
    <row r="128" spans="1:12" x14ac:dyDescent="0.3">
      <c r="A128" t="s">
        <v>8</v>
      </c>
      <c r="B128" s="5">
        <v>44956</v>
      </c>
      <c r="C128" s="5">
        <v>45691</v>
      </c>
      <c r="D128" s="24">
        <v>5</v>
      </c>
      <c r="E128">
        <v>735</v>
      </c>
      <c r="F128">
        <v>0.11210000000000001</v>
      </c>
      <c r="G128" t="s">
        <v>16</v>
      </c>
      <c r="H128" s="60">
        <f t="shared" si="3"/>
        <v>44957</v>
      </c>
      <c r="I128" s="60">
        <f t="shared" si="4"/>
        <v>45716</v>
      </c>
      <c r="K128" s="42">
        <v>0</v>
      </c>
      <c r="L128" s="57">
        <f t="shared" si="5"/>
        <v>0.11210000000000001</v>
      </c>
    </row>
    <row r="129" spans="1:12" x14ac:dyDescent="0.3">
      <c r="A129" t="s">
        <v>8</v>
      </c>
      <c r="B129" s="5">
        <v>44956</v>
      </c>
      <c r="C129" s="5">
        <v>45691</v>
      </c>
      <c r="D129" s="24">
        <v>5</v>
      </c>
      <c r="E129">
        <v>735</v>
      </c>
      <c r="F129">
        <v>0.11210000000000001</v>
      </c>
      <c r="G129" t="s">
        <v>16</v>
      </c>
      <c r="H129" s="60">
        <f t="shared" si="3"/>
        <v>44957</v>
      </c>
      <c r="I129" s="60">
        <f t="shared" si="4"/>
        <v>45716</v>
      </c>
      <c r="K129" s="42">
        <v>0</v>
      </c>
      <c r="L129" s="57">
        <f t="shared" si="5"/>
        <v>0.11210000000000001</v>
      </c>
    </row>
    <row r="130" spans="1:12" x14ac:dyDescent="0.3">
      <c r="A130" t="s">
        <v>8</v>
      </c>
      <c r="B130" s="5">
        <v>44956</v>
      </c>
      <c r="C130" s="5">
        <v>45691</v>
      </c>
      <c r="D130" s="24">
        <v>5</v>
      </c>
      <c r="E130">
        <v>735</v>
      </c>
      <c r="F130">
        <v>0.11210000000000001</v>
      </c>
      <c r="G130" t="s">
        <v>16</v>
      </c>
      <c r="H130" s="60">
        <f t="shared" ref="H130:H193" si="6">EOMONTH(B130,0)</f>
        <v>44957</v>
      </c>
      <c r="I130" s="60">
        <f t="shared" ref="I130:I193" si="7">EOMONTH(C130,0)</f>
        <v>45716</v>
      </c>
      <c r="K130" s="42">
        <v>0</v>
      </c>
      <c r="L130" s="57">
        <f t="shared" ref="L130:L193" si="8">K130+F130</f>
        <v>0.11210000000000001</v>
      </c>
    </row>
    <row r="131" spans="1:12" x14ac:dyDescent="0.3">
      <c r="A131" t="s">
        <v>8</v>
      </c>
      <c r="B131" s="5">
        <v>45602</v>
      </c>
      <c r="C131" s="5">
        <v>45814</v>
      </c>
      <c r="D131" s="24">
        <v>1</v>
      </c>
      <c r="E131">
        <v>212</v>
      </c>
      <c r="F131">
        <v>6.9699999999999998E-2</v>
      </c>
      <c r="G131" t="s">
        <v>16</v>
      </c>
      <c r="H131" s="60">
        <f t="shared" si="6"/>
        <v>45626</v>
      </c>
      <c r="I131" s="60">
        <f t="shared" si="7"/>
        <v>45838</v>
      </c>
      <c r="K131" s="42">
        <v>0</v>
      </c>
      <c r="L131" s="57">
        <f t="shared" si="8"/>
        <v>6.9699999999999998E-2</v>
      </c>
    </row>
    <row r="132" spans="1:12" x14ac:dyDescent="0.3">
      <c r="A132" t="s">
        <v>8</v>
      </c>
      <c r="B132" s="5">
        <v>44956</v>
      </c>
      <c r="C132" s="5">
        <v>45691</v>
      </c>
      <c r="D132" s="24">
        <v>5</v>
      </c>
      <c r="E132">
        <v>735</v>
      </c>
      <c r="F132">
        <v>0.11210000000000001</v>
      </c>
      <c r="G132" t="s">
        <v>16</v>
      </c>
      <c r="H132" s="60">
        <f t="shared" si="6"/>
        <v>44957</v>
      </c>
      <c r="I132" s="60">
        <f t="shared" si="7"/>
        <v>45716</v>
      </c>
      <c r="K132" s="42">
        <v>0</v>
      </c>
      <c r="L132" s="57">
        <f t="shared" si="8"/>
        <v>0.11210000000000001</v>
      </c>
    </row>
    <row r="133" spans="1:12" x14ac:dyDescent="0.3">
      <c r="A133" t="s">
        <v>8</v>
      </c>
      <c r="B133" s="5">
        <v>45050</v>
      </c>
      <c r="C133" s="5">
        <v>45782</v>
      </c>
      <c r="D133" s="24">
        <v>1</v>
      </c>
      <c r="E133">
        <v>732</v>
      </c>
      <c r="F133">
        <v>0.1101</v>
      </c>
      <c r="G133" t="s">
        <v>16</v>
      </c>
      <c r="H133" s="60">
        <f t="shared" si="6"/>
        <v>45077</v>
      </c>
      <c r="I133" s="60">
        <f t="shared" si="7"/>
        <v>45808</v>
      </c>
      <c r="K133" s="42">
        <v>0</v>
      </c>
      <c r="L133" s="57">
        <f t="shared" si="8"/>
        <v>0.1101</v>
      </c>
    </row>
    <row r="134" spans="1:12" x14ac:dyDescent="0.3">
      <c r="A134" t="s">
        <v>8</v>
      </c>
      <c r="B134" s="5">
        <v>44956</v>
      </c>
      <c r="C134" s="5">
        <v>45691</v>
      </c>
      <c r="D134" s="24">
        <v>5</v>
      </c>
      <c r="E134">
        <v>735</v>
      </c>
      <c r="F134">
        <v>0.11210000000000001</v>
      </c>
      <c r="G134" t="s">
        <v>16</v>
      </c>
      <c r="H134" s="60">
        <f t="shared" si="6"/>
        <v>44957</v>
      </c>
      <c r="I134" s="60">
        <f t="shared" si="7"/>
        <v>45716</v>
      </c>
      <c r="K134" s="42">
        <v>0</v>
      </c>
      <c r="L134" s="57">
        <f t="shared" si="8"/>
        <v>0.11210000000000001</v>
      </c>
    </row>
    <row r="135" spans="1:12" x14ac:dyDescent="0.3">
      <c r="A135" t="s">
        <v>8</v>
      </c>
      <c r="B135" s="5">
        <v>45054</v>
      </c>
      <c r="C135" s="5">
        <v>45785</v>
      </c>
      <c r="D135" s="24">
        <v>1</v>
      </c>
      <c r="E135">
        <v>731</v>
      </c>
      <c r="F135">
        <v>0.1101</v>
      </c>
      <c r="G135" t="s">
        <v>16</v>
      </c>
      <c r="H135" s="60">
        <f t="shared" si="6"/>
        <v>45077</v>
      </c>
      <c r="I135" s="60">
        <f t="shared" si="7"/>
        <v>45808</v>
      </c>
      <c r="K135" s="42">
        <v>0</v>
      </c>
      <c r="L135" s="57">
        <f t="shared" si="8"/>
        <v>0.1101</v>
      </c>
    </row>
    <row r="136" spans="1:12" x14ac:dyDescent="0.3">
      <c r="A136" t="s">
        <v>8</v>
      </c>
      <c r="B136" s="5">
        <v>44956</v>
      </c>
      <c r="C136" s="5">
        <v>45691</v>
      </c>
      <c r="D136" s="24">
        <v>5</v>
      </c>
      <c r="E136">
        <v>735</v>
      </c>
      <c r="F136">
        <v>0.11210000000000001</v>
      </c>
      <c r="G136" t="s">
        <v>16</v>
      </c>
      <c r="H136" s="60">
        <f t="shared" si="6"/>
        <v>44957</v>
      </c>
      <c r="I136" s="60">
        <f t="shared" si="7"/>
        <v>45716</v>
      </c>
      <c r="K136" s="42">
        <v>0</v>
      </c>
      <c r="L136" s="57">
        <f t="shared" si="8"/>
        <v>0.11210000000000001</v>
      </c>
    </row>
    <row r="137" spans="1:12" x14ac:dyDescent="0.3">
      <c r="A137" t="s">
        <v>8</v>
      </c>
      <c r="B137" s="5">
        <v>44943</v>
      </c>
      <c r="C137" s="5">
        <v>45674</v>
      </c>
      <c r="D137" s="24">
        <v>4</v>
      </c>
      <c r="E137">
        <v>731</v>
      </c>
      <c r="F137">
        <v>0.11210000000000001</v>
      </c>
      <c r="G137" t="s">
        <v>16</v>
      </c>
      <c r="H137" s="60">
        <f t="shared" si="6"/>
        <v>44957</v>
      </c>
      <c r="I137" s="60">
        <f t="shared" si="7"/>
        <v>45688</v>
      </c>
      <c r="K137" s="42">
        <v>0</v>
      </c>
      <c r="L137" s="57">
        <f t="shared" si="8"/>
        <v>0.11210000000000001</v>
      </c>
    </row>
    <row r="138" spans="1:12" x14ac:dyDescent="0.3">
      <c r="A138" t="s">
        <v>8</v>
      </c>
      <c r="B138" s="5">
        <v>45050</v>
      </c>
      <c r="C138" s="5">
        <v>45782</v>
      </c>
      <c r="D138" s="24">
        <v>5</v>
      </c>
      <c r="E138">
        <v>732</v>
      </c>
      <c r="F138">
        <v>0.1101</v>
      </c>
      <c r="G138" t="s">
        <v>16</v>
      </c>
      <c r="H138" s="60">
        <f t="shared" si="6"/>
        <v>45077</v>
      </c>
      <c r="I138" s="60">
        <f t="shared" si="7"/>
        <v>45808</v>
      </c>
      <c r="K138" s="42">
        <v>0</v>
      </c>
      <c r="L138" s="57">
        <f t="shared" si="8"/>
        <v>0.1101</v>
      </c>
    </row>
    <row r="139" spans="1:12" x14ac:dyDescent="0.3">
      <c r="A139" t="s">
        <v>8</v>
      </c>
      <c r="B139" s="5">
        <v>45050</v>
      </c>
      <c r="C139" s="5">
        <v>45782</v>
      </c>
      <c r="D139" s="24">
        <v>5</v>
      </c>
      <c r="E139">
        <v>732</v>
      </c>
      <c r="F139">
        <v>0.1101</v>
      </c>
      <c r="G139" t="s">
        <v>16</v>
      </c>
      <c r="H139" s="60">
        <f t="shared" si="6"/>
        <v>45077</v>
      </c>
      <c r="I139" s="60">
        <f t="shared" si="7"/>
        <v>45808</v>
      </c>
      <c r="K139" s="42">
        <v>0</v>
      </c>
      <c r="L139" s="57">
        <f t="shared" si="8"/>
        <v>0.1101</v>
      </c>
    </row>
    <row r="140" spans="1:12" x14ac:dyDescent="0.3">
      <c r="A140" t="s">
        <v>7</v>
      </c>
      <c r="B140" s="5">
        <v>45504</v>
      </c>
      <c r="C140" s="5">
        <v>45782</v>
      </c>
      <c r="D140" s="24">
        <v>0.83499999999999996</v>
      </c>
      <c r="E140">
        <v>278</v>
      </c>
      <c r="F140">
        <v>7.5999999999999998E-2</v>
      </c>
      <c r="G140" t="s">
        <v>16</v>
      </c>
      <c r="H140" s="60">
        <f t="shared" si="6"/>
        <v>45504</v>
      </c>
      <c r="I140" s="60">
        <f t="shared" si="7"/>
        <v>45808</v>
      </c>
      <c r="K140" s="42">
        <v>0</v>
      </c>
      <c r="L140" s="57">
        <f t="shared" si="8"/>
        <v>7.5999999999999998E-2</v>
      </c>
    </row>
    <row r="141" spans="1:12" x14ac:dyDescent="0.3">
      <c r="A141" t="s">
        <v>7</v>
      </c>
      <c r="B141" s="5">
        <v>45366</v>
      </c>
      <c r="C141" s="5">
        <v>45730</v>
      </c>
      <c r="D141" s="24">
        <v>4.4000000000000004</v>
      </c>
      <c r="E141">
        <v>364</v>
      </c>
      <c r="F141">
        <v>5.6000000000000001E-2</v>
      </c>
      <c r="G141" t="s">
        <v>16</v>
      </c>
      <c r="H141" s="60">
        <f t="shared" si="6"/>
        <v>45382</v>
      </c>
      <c r="I141" s="60">
        <f t="shared" si="7"/>
        <v>45747</v>
      </c>
      <c r="K141" s="42">
        <v>0</v>
      </c>
      <c r="L141" s="57">
        <f t="shared" si="8"/>
        <v>5.6000000000000001E-2</v>
      </c>
    </row>
    <row r="142" spans="1:12" x14ac:dyDescent="0.3">
      <c r="A142" t="s">
        <v>8</v>
      </c>
      <c r="B142" s="5">
        <v>45575</v>
      </c>
      <c r="C142" s="5">
        <v>45757</v>
      </c>
      <c r="D142" s="24">
        <v>10</v>
      </c>
      <c r="E142">
        <v>182</v>
      </c>
      <c r="F142">
        <v>7.0000000000000007E-2</v>
      </c>
      <c r="G142" t="s">
        <v>16</v>
      </c>
      <c r="H142" s="60">
        <f t="shared" si="6"/>
        <v>45596</v>
      </c>
      <c r="I142" s="60">
        <f t="shared" si="7"/>
        <v>45777</v>
      </c>
      <c r="K142" s="42">
        <v>0</v>
      </c>
      <c r="L142" s="57">
        <f t="shared" si="8"/>
        <v>7.0000000000000007E-2</v>
      </c>
    </row>
    <row r="143" spans="1:12" x14ac:dyDescent="0.3">
      <c r="A143" t="s">
        <v>8</v>
      </c>
      <c r="B143" s="5">
        <v>45546</v>
      </c>
      <c r="C143" s="5">
        <v>45727</v>
      </c>
      <c r="D143" s="24">
        <v>30</v>
      </c>
      <c r="E143">
        <v>181</v>
      </c>
      <c r="F143">
        <v>7.4999999999999997E-2</v>
      </c>
      <c r="G143" t="s">
        <v>16</v>
      </c>
      <c r="H143" s="60">
        <f t="shared" si="6"/>
        <v>45565</v>
      </c>
      <c r="I143" s="60">
        <f t="shared" si="7"/>
        <v>45747</v>
      </c>
      <c r="K143" s="42">
        <v>0</v>
      </c>
      <c r="L143" s="57">
        <f t="shared" si="8"/>
        <v>7.4999999999999997E-2</v>
      </c>
    </row>
    <row r="144" spans="1:12" x14ac:dyDescent="0.3">
      <c r="A144" t="s">
        <v>8</v>
      </c>
      <c r="B144" s="5">
        <v>45572</v>
      </c>
      <c r="C144" s="5">
        <v>45755</v>
      </c>
      <c r="D144" s="24">
        <v>20</v>
      </c>
      <c r="E144">
        <v>183</v>
      </c>
      <c r="F144">
        <v>7.0000000000000007E-2</v>
      </c>
      <c r="G144" t="s">
        <v>16</v>
      </c>
      <c r="H144" s="60">
        <f t="shared" si="6"/>
        <v>45596</v>
      </c>
      <c r="I144" s="60">
        <f t="shared" si="7"/>
        <v>45777</v>
      </c>
      <c r="K144" s="42">
        <v>0</v>
      </c>
      <c r="L144" s="57">
        <f t="shared" si="8"/>
        <v>7.0000000000000007E-2</v>
      </c>
    </row>
    <row r="145" spans="1:12" x14ac:dyDescent="0.3">
      <c r="A145" t="s">
        <v>8</v>
      </c>
      <c r="B145" s="5">
        <v>45519</v>
      </c>
      <c r="C145" s="5">
        <v>45705</v>
      </c>
      <c r="D145" s="24">
        <v>25</v>
      </c>
      <c r="E145">
        <v>186</v>
      </c>
      <c r="F145">
        <v>7.8E-2</v>
      </c>
      <c r="G145" t="s">
        <v>16</v>
      </c>
      <c r="H145" s="60">
        <f t="shared" si="6"/>
        <v>45535</v>
      </c>
      <c r="I145" s="60">
        <f t="shared" si="7"/>
        <v>45716</v>
      </c>
      <c r="K145" s="42">
        <v>0</v>
      </c>
      <c r="L145" s="57">
        <f t="shared" si="8"/>
        <v>7.8E-2</v>
      </c>
    </row>
    <row r="146" spans="1:12" x14ac:dyDescent="0.3">
      <c r="A146" t="s">
        <v>8</v>
      </c>
      <c r="B146" s="5">
        <v>45499</v>
      </c>
      <c r="C146" s="5">
        <v>45691</v>
      </c>
      <c r="D146" s="24">
        <v>78</v>
      </c>
      <c r="E146">
        <v>192</v>
      </c>
      <c r="F146">
        <v>7.2999999999999995E-2</v>
      </c>
      <c r="G146" t="s">
        <v>16</v>
      </c>
      <c r="H146" s="60">
        <f t="shared" si="6"/>
        <v>45504</v>
      </c>
      <c r="I146" s="60">
        <f t="shared" si="7"/>
        <v>45716</v>
      </c>
      <c r="K146" s="42">
        <v>0</v>
      </c>
      <c r="L146" s="57">
        <f t="shared" si="8"/>
        <v>7.2999999999999995E-2</v>
      </c>
    </row>
    <row r="147" spans="1:12" x14ac:dyDescent="0.3">
      <c r="A147" t="s">
        <v>7</v>
      </c>
      <c r="B147" s="5">
        <v>45474</v>
      </c>
      <c r="C147" s="5">
        <v>45839</v>
      </c>
      <c r="D147" s="24">
        <v>20</v>
      </c>
      <c r="E147">
        <v>365</v>
      </c>
      <c r="F147">
        <v>6.9000000000000006E-2</v>
      </c>
      <c r="G147" t="s">
        <v>16</v>
      </c>
      <c r="H147" s="60">
        <f t="shared" si="6"/>
        <v>45504</v>
      </c>
      <c r="I147" s="60">
        <f t="shared" si="7"/>
        <v>45869</v>
      </c>
      <c r="K147" s="42">
        <v>0</v>
      </c>
      <c r="L147" s="57">
        <f t="shared" si="8"/>
        <v>6.9000000000000006E-2</v>
      </c>
    </row>
    <row r="148" spans="1:12" x14ac:dyDescent="0.3">
      <c r="A148" t="s">
        <v>7</v>
      </c>
      <c r="B148" s="5">
        <v>45505</v>
      </c>
      <c r="C148" s="5">
        <v>45870</v>
      </c>
      <c r="D148" s="24">
        <v>10</v>
      </c>
      <c r="E148">
        <v>365</v>
      </c>
      <c r="F148">
        <v>8.1000000000000003E-2</v>
      </c>
      <c r="G148" t="s">
        <v>16</v>
      </c>
      <c r="H148" s="60">
        <f t="shared" si="6"/>
        <v>45535</v>
      </c>
      <c r="I148" s="60">
        <f t="shared" si="7"/>
        <v>45900</v>
      </c>
      <c r="K148" s="42">
        <v>0</v>
      </c>
      <c r="L148" s="57">
        <f t="shared" si="8"/>
        <v>8.1000000000000003E-2</v>
      </c>
    </row>
    <row r="149" spans="1:12" x14ac:dyDescent="0.3">
      <c r="A149" t="s">
        <v>7</v>
      </c>
      <c r="B149" s="5">
        <v>45506</v>
      </c>
      <c r="C149" s="5">
        <v>45873</v>
      </c>
      <c r="D149" s="24">
        <v>18</v>
      </c>
      <c r="E149">
        <v>367</v>
      </c>
      <c r="F149">
        <v>8.1000000000000003E-2</v>
      </c>
      <c r="G149" t="s">
        <v>16</v>
      </c>
      <c r="H149" s="60">
        <f t="shared" si="6"/>
        <v>45535</v>
      </c>
      <c r="I149" s="60">
        <f t="shared" si="7"/>
        <v>45900</v>
      </c>
      <c r="K149" s="42">
        <v>0</v>
      </c>
      <c r="L149" s="57">
        <f t="shared" si="8"/>
        <v>8.1000000000000003E-2</v>
      </c>
    </row>
    <row r="150" spans="1:12" x14ac:dyDescent="0.3">
      <c r="A150" t="s">
        <v>7</v>
      </c>
      <c r="B150" s="5">
        <v>45504</v>
      </c>
      <c r="C150" s="5">
        <v>45869</v>
      </c>
      <c r="D150" s="24">
        <v>10</v>
      </c>
      <c r="E150">
        <v>365</v>
      </c>
      <c r="F150">
        <v>8.1000000000000003E-2</v>
      </c>
      <c r="G150" t="s">
        <v>16</v>
      </c>
      <c r="H150" s="60">
        <f t="shared" si="6"/>
        <v>45504</v>
      </c>
      <c r="I150" s="60">
        <f t="shared" si="7"/>
        <v>45869</v>
      </c>
      <c r="K150" s="42">
        <v>0</v>
      </c>
      <c r="L150" s="57">
        <f t="shared" si="8"/>
        <v>8.1000000000000003E-2</v>
      </c>
    </row>
    <row r="151" spans="1:12" x14ac:dyDescent="0.3">
      <c r="A151" t="s">
        <v>7</v>
      </c>
      <c r="B151" s="5">
        <v>45511</v>
      </c>
      <c r="C151" s="5">
        <v>45876</v>
      </c>
      <c r="D151" s="24">
        <v>13.13</v>
      </c>
      <c r="E151">
        <v>365</v>
      </c>
      <c r="F151">
        <v>8.1000000000000003E-2</v>
      </c>
      <c r="G151" t="s">
        <v>16</v>
      </c>
      <c r="H151" s="60">
        <f t="shared" si="6"/>
        <v>45535</v>
      </c>
      <c r="I151" s="60">
        <f t="shared" si="7"/>
        <v>45900</v>
      </c>
      <c r="K151" s="42">
        <v>0</v>
      </c>
      <c r="L151" s="57">
        <f t="shared" si="8"/>
        <v>8.1000000000000003E-2</v>
      </c>
    </row>
    <row r="152" spans="1:12" x14ac:dyDescent="0.3">
      <c r="A152" t="s">
        <v>7</v>
      </c>
      <c r="B152" s="5">
        <v>45512</v>
      </c>
      <c r="C152" s="5">
        <v>45877</v>
      </c>
      <c r="D152" s="24">
        <v>10</v>
      </c>
      <c r="E152">
        <v>365</v>
      </c>
      <c r="F152">
        <v>8.1000000000000003E-2</v>
      </c>
      <c r="G152" t="s">
        <v>16</v>
      </c>
      <c r="H152" s="60">
        <f t="shared" si="6"/>
        <v>45535</v>
      </c>
      <c r="I152" s="60">
        <f t="shared" si="7"/>
        <v>45900</v>
      </c>
      <c r="K152" s="42">
        <v>0</v>
      </c>
      <c r="L152" s="57">
        <f t="shared" si="8"/>
        <v>8.1000000000000003E-2</v>
      </c>
    </row>
    <row r="153" spans="1:12" x14ac:dyDescent="0.3">
      <c r="A153" t="s">
        <v>7</v>
      </c>
      <c r="B153" s="5">
        <v>45506</v>
      </c>
      <c r="C153" s="5">
        <v>45873</v>
      </c>
      <c r="D153" s="24">
        <v>10</v>
      </c>
      <c r="E153">
        <v>367</v>
      </c>
      <c r="F153">
        <v>8.1000000000000003E-2</v>
      </c>
      <c r="G153" t="s">
        <v>16</v>
      </c>
      <c r="H153" s="60">
        <f t="shared" si="6"/>
        <v>45535</v>
      </c>
      <c r="I153" s="60">
        <f t="shared" si="7"/>
        <v>45900</v>
      </c>
      <c r="K153" s="42">
        <v>0</v>
      </c>
      <c r="L153" s="57">
        <f t="shared" si="8"/>
        <v>8.1000000000000003E-2</v>
      </c>
    </row>
    <row r="154" spans="1:12" x14ac:dyDescent="0.3">
      <c r="A154" t="s">
        <v>7</v>
      </c>
      <c r="B154" s="5">
        <v>45483</v>
      </c>
      <c r="C154" s="5">
        <v>45667</v>
      </c>
      <c r="D154" s="24">
        <v>2.88</v>
      </c>
      <c r="E154">
        <v>184</v>
      </c>
      <c r="F154">
        <v>6.5000000000000002E-2</v>
      </c>
      <c r="G154" t="s">
        <v>16</v>
      </c>
      <c r="H154" s="60">
        <f t="shared" si="6"/>
        <v>45504</v>
      </c>
      <c r="I154" s="60">
        <f t="shared" si="7"/>
        <v>45688</v>
      </c>
      <c r="K154" s="42">
        <v>0</v>
      </c>
      <c r="L154" s="57">
        <f t="shared" si="8"/>
        <v>6.5000000000000002E-2</v>
      </c>
    </row>
    <row r="155" spans="1:12" x14ac:dyDescent="0.3">
      <c r="A155" t="s">
        <v>7</v>
      </c>
      <c r="B155" s="5">
        <v>45502</v>
      </c>
      <c r="C155" s="5">
        <v>45691</v>
      </c>
      <c r="D155" s="24">
        <v>5.92</v>
      </c>
      <c r="E155">
        <v>189</v>
      </c>
      <c r="F155">
        <v>6.8000000000000005E-2</v>
      </c>
      <c r="G155" t="s">
        <v>16</v>
      </c>
      <c r="H155" s="60">
        <f t="shared" si="6"/>
        <v>45504</v>
      </c>
      <c r="I155" s="60">
        <f t="shared" si="7"/>
        <v>45716</v>
      </c>
      <c r="K155" s="42">
        <v>0</v>
      </c>
      <c r="L155" s="57">
        <f t="shared" si="8"/>
        <v>6.8000000000000005E-2</v>
      </c>
    </row>
    <row r="156" spans="1:12" x14ac:dyDescent="0.3">
      <c r="A156" t="s">
        <v>7</v>
      </c>
      <c r="B156" s="5">
        <v>45489</v>
      </c>
      <c r="C156" s="5">
        <v>45673</v>
      </c>
      <c r="D156" s="24">
        <v>2.27</v>
      </c>
      <c r="E156">
        <v>184</v>
      </c>
      <c r="F156">
        <v>6.5000000000000002E-2</v>
      </c>
      <c r="G156" t="s">
        <v>16</v>
      </c>
      <c r="H156" s="60">
        <f t="shared" si="6"/>
        <v>45504</v>
      </c>
      <c r="I156" s="60">
        <f t="shared" si="7"/>
        <v>45688</v>
      </c>
      <c r="K156" s="42">
        <v>0</v>
      </c>
      <c r="L156" s="57">
        <f t="shared" si="8"/>
        <v>6.5000000000000002E-2</v>
      </c>
    </row>
    <row r="157" spans="1:12" x14ac:dyDescent="0.3">
      <c r="A157" t="s">
        <v>7</v>
      </c>
      <c r="B157" s="5">
        <v>45474</v>
      </c>
      <c r="C157" s="5">
        <v>45659</v>
      </c>
      <c r="D157" s="24">
        <v>10</v>
      </c>
      <c r="E157">
        <v>185</v>
      </c>
      <c r="F157">
        <v>6.5000000000000002E-2</v>
      </c>
      <c r="G157" t="s">
        <v>15</v>
      </c>
      <c r="H157" s="60">
        <f t="shared" si="6"/>
        <v>45504</v>
      </c>
      <c r="I157" s="60">
        <f t="shared" si="7"/>
        <v>45688</v>
      </c>
      <c r="K157" s="42">
        <v>0</v>
      </c>
      <c r="L157" s="57">
        <f t="shared" si="8"/>
        <v>6.5000000000000002E-2</v>
      </c>
    </row>
    <row r="158" spans="1:12" x14ac:dyDescent="0.3">
      <c r="A158" t="s">
        <v>7</v>
      </c>
      <c r="B158" s="5">
        <v>45491</v>
      </c>
      <c r="C158" s="5">
        <v>45677</v>
      </c>
      <c r="D158" s="24">
        <v>10</v>
      </c>
      <c r="E158">
        <v>186</v>
      </c>
      <c r="F158">
        <v>6.5000000000000002E-2</v>
      </c>
      <c r="G158" t="s">
        <v>15</v>
      </c>
      <c r="H158" s="60">
        <f t="shared" si="6"/>
        <v>45504</v>
      </c>
      <c r="I158" s="60">
        <f t="shared" si="7"/>
        <v>45688</v>
      </c>
      <c r="K158" s="42">
        <v>0</v>
      </c>
      <c r="L158" s="57">
        <f t="shared" si="8"/>
        <v>6.5000000000000002E-2</v>
      </c>
    </row>
    <row r="159" spans="1:12" x14ac:dyDescent="0.3">
      <c r="A159" t="s">
        <v>7</v>
      </c>
      <c r="B159" s="5">
        <v>45474</v>
      </c>
      <c r="C159" s="5">
        <v>45659</v>
      </c>
      <c r="D159" s="24">
        <v>10</v>
      </c>
      <c r="E159">
        <v>185</v>
      </c>
      <c r="F159">
        <v>6.5000000000000002E-2</v>
      </c>
      <c r="G159" t="s">
        <v>15</v>
      </c>
      <c r="H159" s="60">
        <f t="shared" si="6"/>
        <v>45504</v>
      </c>
      <c r="I159" s="60">
        <f t="shared" si="7"/>
        <v>45688</v>
      </c>
      <c r="K159" s="42">
        <v>0</v>
      </c>
      <c r="L159" s="57">
        <f t="shared" si="8"/>
        <v>6.5000000000000002E-2</v>
      </c>
    </row>
    <row r="160" spans="1:12" x14ac:dyDescent="0.3">
      <c r="A160" t="s">
        <v>7</v>
      </c>
      <c r="B160" s="5">
        <v>45491</v>
      </c>
      <c r="C160" s="5">
        <v>45677</v>
      </c>
      <c r="D160" s="24">
        <v>10</v>
      </c>
      <c r="E160">
        <v>186</v>
      </c>
      <c r="F160">
        <v>6.5000000000000002E-2</v>
      </c>
      <c r="G160" t="s">
        <v>15</v>
      </c>
      <c r="H160" s="60">
        <f t="shared" si="6"/>
        <v>45504</v>
      </c>
      <c r="I160" s="60">
        <f t="shared" si="7"/>
        <v>45688</v>
      </c>
      <c r="K160" s="42">
        <v>0</v>
      </c>
      <c r="L160" s="57">
        <f t="shared" si="8"/>
        <v>6.5000000000000002E-2</v>
      </c>
    </row>
    <row r="161" spans="1:12" x14ac:dyDescent="0.3">
      <c r="A161" t="s">
        <v>7</v>
      </c>
      <c r="B161" s="5">
        <v>45491</v>
      </c>
      <c r="C161" s="5">
        <v>45677</v>
      </c>
      <c r="D161" s="24">
        <v>10</v>
      </c>
      <c r="E161">
        <v>186</v>
      </c>
      <c r="F161">
        <v>6.5000000000000002E-2</v>
      </c>
      <c r="G161" t="s">
        <v>15</v>
      </c>
      <c r="H161" s="60">
        <f t="shared" si="6"/>
        <v>45504</v>
      </c>
      <c r="I161" s="60">
        <f t="shared" si="7"/>
        <v>45688</v>
      </c>
      <c r="K161" s="42">
        <v>0</v>
      </c>
      <c r="L161" s="57">
        <f t="shared" si="8"/>
        <v>6.5000000000000002E-2</v>
      </c>
    </row>
    <row r="162" spans="1:12" x14ac:dyDescent="0.3">
      <c r="A162" t="s">
        <v>7</v>
      </c>
      <c r="B162" s="5">
        <v>45474</v>
      </c>
      <c r="C162" s="5">
        <v>45659</v>
      </c>
      <c r="D162" s="24">
        <v>10</v>
      </c>
      <c r="E162">
        <v>185</v>
      </c>
      <c r="F162">
        <v>6.5000000000000002E-2</v>
      </c>
      <c r="G162" t="s">
        <v>15</v>
      </c>
      <c r="H162" s="60">
        <f t="shared" si="6"/>
        <v>45504</v>
      </c>
      <c r="I162" s="60">
        <f t="shared" si="7"/>
        <v>45688</v>
      </c>
      <c r="K162" s="42">
        <v>0</v>
      </c>
      <c r="L162" s="57">
        <f t="shared" si="8"/>
        <v>6.5000000000000002E-2</v>
      </c>
    </row>
    <row r="163" spans="1:12" x14ac:dyDescent="0.3">
      <c r="A163" t="s">
        <v>7</v>
      </c>
      <c r="B163" s="5">
        <v>45474</v>
      </c>
      <c r="C163" s="5">
        <v>45659</v>
      </c>
      <c r="D163" s="24">
        <v>10</v>
      </c>
      <c r="E163">
        <v>185</v>
      </c>
      <c r="F163">
        <v>6.5000000000000002E-2</v>
      </c>
      <c r="G163" t="s">
        <v>15</v>
      </c>
      <c r="H163" s="60">
        <f t="shared" si="6"/>
        <v>45504</v>
      </c>
      <c r="I163" s="60">
        <f t="shared" si="7"/>
        <v>45688</v>
      </c>
      <c r="K163" s="42">
        <v>0</v>
      </c>
      <c r="L163" s="57">
        <f t="shared" si="8"/>
        <v>6.5000000000000002E-2</v>
      </c>
    </row>
    <row r="164" spans="1:12" x14ac:dyDescent="0.3">
      <c r="A164" t="s">
        <v>7</v>
      </c>
      <c r="B164" s="5">
        <v>45490</v>
      </c>
      <c r="C164" s="5">
        <v>45674</v>
      </c>
      <c r="D164" s="24">
        <v>10</v>
      </c>
      <c r="E164">
        <v>184</v>
      </c>
      <c r="F164">
        <v>6.5000000000000002E-2</v>
      </c>
      <c r="G164" t="s">
        <v>15</v>
      </c>
      <c r="H164" s="60">
        <f t="shared" si="6"/>
        <v>45504</v>
      </c>
      <c r="I164" s="60">
        <f t="shared" si="7"/>
        <v>45688</v>
      </c>
      <c r="K164" s="42">
        <v>0</v>
      </c>
      <c r="L164" s="57">
        <f t="shared" si="8"/>
        <v>6.5000000000000002E-2</v>
      </c>
    </row>
    <row r="165" spans="1:12" x14ac:dyDescent="0.3">
      <c r="A165" t="s">
        <v>7</v>
      </c>
      <c r="B165" s="5">
        <v>45496</v>
      </c>
      <c r="C165" s="5">
        <v>45680</v>
      </c>
      <c r="D165" s="24">
        <v>1.032</v>
      </c>
      <c r="E165">
        <v>184</v>
      </c>
      <c r="F165">
        <v>6.8000000000000005E-2</v>
      </c>
      <c r="G165" t="s">
        <v>16</v>
      </c>
      <c r="H165" s="60">
        <f t="shared" si="6"/>
        <v>45504</v>
      </c>
      <c r="I165" s="60">
        <f t="shared" si="7"/>
        <v>45688</v>
      </c>
      <c r="K165" s="42">
        <v>0</v>
      </c>
      <c r="L165" s="57">
        <f t="shared" si="8"/>
        <v>6.8000000000000005E-2</v>
      </c>
    </row>
    <row r="166" spans="1:12" x14ac:dyDescent="0.3">
      <c r="A166" t="s">
        <v>7</v>
      </c>
      <c r="B166" s="5">
        <v>45498</v>
      </c>
      <c r="C166" s="5">
        <v>45772</v>
      </c>
      <c r="D166" s="24">
        <v>0.3</v>
      </c>
      <c r="E166">
        <v>274</v>
      </c>
      <c r="F166">
        <v>7.0999999999999994E-2</v>
      </c>
      <c r="G166" t="s">
        <v>16</v>
      </c>
      <c r="H166" s="60">
        <f t="shared" si="6"/>
        <v>45504</v>
      </c>
      <c r="I166" s="60">
        <f t="shared" si="7"/>
        <v>45777</v>
      </c>
      <c r="K166" s="42">
        <v>0</v>
      </c>
      <c r="L166" s="57">
        <f t="shared" si="8"/>
        <v>7.0999999999999994E-2</v>
      </c>
    </row>
    <row r="167" spans="1:12" x14ac:dyDescent="0.3">
      <c r="A167" t="s">
        <v>7</v>
      </c>
      <c r="B167" s="5">
        <v>45523</v>
      </c>
      <c r="C167" s="5">
        <v>45796</v>
      </c>
      <c r="D167" s="24">
        <v>0.67800000000000005</v>
      </c>
      <c r="E167">
        <v>273</v>
      </c>
      <c r="F167">
        <v>7.5999999999999998E-2</v>
      </c>
      <c r="G167" t="s">
        <v>16</v>
      </c>
      <c r="H167" s="60">
        <f t="shared" si="6"/>
        <v>45535</v>
      </c>
      <c r="I167" s="60">
        <f t="shared" si="7"/>
        <v>45808</v>
      </c>
      <c r="K167" s="42">
        <v>0</v>
      </c>
      <c r="L167" s="57">
        <f t="shared" si="8"/>
        <v>7.5999999999999998E-2</v>
      </c>
    </row>
    <row r="168" spans="1:12" x14ac:dyDescent="0.3">
      <c r="A168" t="s">
        <v>7</v>
      </c>
      <c r="B168" s="5">
        <v>45509</v>
      </c>
      <c r="C168" s="5">
        <v>45782</v>
      </c>
      <c r="D168" s="24">
        <v>0.64900000000000002</v>
      </c>
      <c r="E168">
        <v>273</v>
      </c>
      <c r="F168">
        <v>7.5999999999999998E-2</v>
      </c>
      <c r="G168" t="s">
        <v>16</v>
      </c>
      <c r="H168" s="60">
        <f t="shared" si="6"/>
        <v>45535</v>
      </c>
      <c r="I168" s="60">
        <f t="shared" si="7"/>
        <v>45808</v>
      </c>
      <c r="K168" s="42">
        <v>0</v>
      </c>
      <c r="L168" s="57">
        <f t="shared" si="8"/>
        <v>7.5999999999999998E-2</v>
      </c>
    </row>
    <row r="169" spans="1:12" x14ac:dyDescent="0.3">
      <c r="A169" t="s">
        <v>7</v>
      </c>
      <c r="B169" s="5">
        <v>45541</v>
      </c>
      <c r="C169" s="5">
        <v>45814</v>
      </c>
      <c r="D169" s="24">
        <v>0.60499999999999998</v>
      </c>
      <c r="E169">
        <v>273</v>
      </c>
      <c r="F169">
        <v>7.5999999999999998E-2</v>
      </c>
      <c r="G169" t="s">
        <v>16</v>
      </c>
      <c r="H169" s="60">
        <f t="shared" si="6"/>
        <v>45565</v>
      </c>
      <c r="I169" s="60">
        <f t="shared" si="7"/>
        <v>45838</v>
      </c>
      <c r="K169" s="42">
        <v>0</v>
      </c>
      <c r="L169" s="57">
        <f t="shared" si="8"/>
        <v>7.5999999999999998E-2</v>
      </c>
    </row>
    <row r="170" spans="1:12" x14ac:dyDescent="0.3">
      <c r="A170" t="s">
        <v>7</v>
      </c>
      <c r="B170" s="5">
        <v>45530</v>
      </c>
      <c r="C170" s="5">
        <v>45803</v>
      </c>
      <c r="D170" s="24">
        <v>0.51500000000000001</v>
      </c>
      <c r="E170">
        <v>273</v>
      </c>
      <c r="F170">
        <v>7.5999999999999998E-2</v>
      </c>
      <c r="G170" t="s">
        <v>16</v>
      </c>
      <c r="H170" s="60">
        <f t="shared" si="6"/>
        <v>45535</v>
      </c>
      <c r="I170" s="60">
        <f t="shared" si="7"/>
        <v>45808</v>
      </c>
      <c r="K170" s="42">
        <v>0</v>
      </c>
      <c r="L170" s="57">
        <f t="shared" si="8"/>
        <v>7.5999999999999998E-2</v>
      </c>
    </row>
    <row r="171" spans="1:12" x14ac:dyDescent="0.3">
      <c r="A171" t="s">
        <v>7</v>
      </c>
      <c r="B171" s="5">
        <v>45526</v>
      </c>
      <c r="C171" s="5">
        <v>45799</v>
      </c>
      <c r="D171" s="24">
        <v>0.57799999999999996</v>
      </c>
      <c r="E171">
        <v>273</v>
      </c>
      <c r="F171">
        <v>7.5999999999999998E-2</v>
      </c>
      <c r="G171" t="s">
        <v>16</v>
      </c>
      <c r="H171" s="60">
        <f t="shared" si="6"/>
        <v>45535</v>
      </c>
      <c r="I171" s="60">
        <f t="shared" si="7"/>
        <v>45808</v>
      </c>
      <c r="K171" s="42">
        <v>0</v>
      </c>
      <c r="L171" s="57">
        <f t="shared" si="8"/>
        <v>7.5999999999999998E-2</v>
      </c>
    </row>
    <row r="172" spans="1:12" x14ac:dyDescent="0.3">
      <c r="A172" t="s">
        <v>7</v>
      </c>
      <c r="B172" s="5">
        <v>45481</v>
      </c>
      <c r="C172" s="5">
        <v>45665</v>
      </c>
      <c r="D172" s="24">
        <v>0.4</v>
      </c>
      <c r="E172">
        <v>184</v>
      </c>
      <c r="F172">
        <v>6.5000000000000002E-2</v>
      </c>
      <c r="G172" t="s">
        <v>16</v>
      </c>
      <c r="H172" s="60">
        <f t="shared" si="6"/>
        <v>45504</v>
      </c>
      <c r="I172" s="60">
        <f t="shared" si="7"/>
        <v>45688</v>
      </c>
      <c r="K172" s="42">
        <v>0</v>
      </c>
      <c r="L172" s="57">
        <f t="shared" si="8"/>
        <v>6.5000000000000002E-2</v>
      </c>
    </row>
    <row r="173" spans="1:12" x14ac:dyDescent="0.3">
      <c r="A173" t="s">
        <v>7</v>
      </c>
      <c r="B173" s="5">
        <v>45505</v>
      </c>
      <c r="C173" s="5">
        <v>45782</v>
      </c>
      <c r="D173" s="24">
        <v>0.309</v>
      </c>
      <c r="E173">
        <v>277</v>
      </c>
      <c r="F173">
        <v>7.5999999999999998E-2</v>
      </c>
      <c r="G173" t="s">
        <v>16</v>
      </c>
      <c r="H173" s="60">
        <f t="shared" si="6"/>
        <v>45535</v>
      </c>
      <c r="I173" s="60">
        <f t="shared" si="7"/>
        <v>45808</v>
      </c>
      <c r="K173" s="42">
        <v>0</v>
      </c>
      <c r="L173" s="57">
        <f t="shared" si="8"/>
        <v>7.5999999999999998E-2</v>
      </c>
    </row>
    <row r="174" spans="1:12" x14ac:dyDescent="0.3">
      <c r="A174" t="s">
        <v>7</v>
      </c>
      <c r="B174" s="5">
        <v>45593</v>
      </c>
      <c r="C174" s="5">
        <v>45775</v>
      </c>
      <c r="D174" s="24">
        <v>7.9</v>
      </c>
      <c r="E174">
        <v>182</v>
      </c>
      <c r="F174">
        <v>7.0000000000000007E-2</v>
      </c>
      <c r="G174" t="s">
        <v>16</v>
      </c>
      <c r="H174" s="60">
        <f t="shared" si="6"/>
        <v>45596</v>
      </c>
      <c r="I174" s="60">
        <f t="shared" si="7"/>
        <v>45777</v>
      </c>
      <c r="K174" s="42">
        <v>0</v>
      </c>
      <c r="L174" s="57">
        <f t="shared" si="8"/>
        <v>7.0000000000000007E-2</v>
      </c>
    </row>
    <row r="175" spans="1:12" x14ac:dyDescent="0.3">
      <c r="A175" t="s">
        <v>7</v>
      </c>
      <c r="B175" s="5">
        <v>45497</v>
      </c>
      <c r="C175" s="5">
        <v>45681</v>
      </c>
      <c r="D175" s="24">
        <v>12</v>
      </c>
      <c r="E175">
        <v>184</v>
      </c>
      <c r="F175">
        <v>6.8000000000000005E-2</v>
      </c>
      <c r="G175" t="s">
        <v>16</v>
      </c>
      <c r="H175" s="60">
        <f t="shared" si="6"/>
        <v>45504</v>
      </c>
      <c r="I175" s="60">
        <f t="shared" si="7"/>
        <v>45688</v>
      </c>
      <c r="K175" s="42">
        <v>0</v>
      </c>
      <c r="L175" s="57">
        <f t="shared" si="8"/>
        <v>6.8000000000000005E-2</v>
      </c>
    </row>
    <row r="176" spans="1:12" x14ac:dyDescent="0.3">
      <c r="A176" t="s">
        <v>7</v>
      </c>
      <c r="B176" s="5">
        <v>45495</v>
      </c>
      <c r="C176" s="5">
        <v>45860</v>
      </c>
      <c r="D176" s="24">
        <v>200</v>
      </c>
      <c r="E176">
        <v>365</v>
      </c>
      <c r="F176">
        <v>7.6999999999999999E-2</v>
      </c>
      <c r="G176" t="s">
        <v>16</v>
      </c>
      <c r="H176" s="60">
        <f t="shared" si="6"/>
        <v>45504</v>
      </c>
      <c r="I176" s="60">
        <f t="shared" si="7"/>
        <v>45869</v>
      </c>
      <c r="K176" s="42">
        <v>0</v>
      </c>
      <c r="L176" s="57">
        <f t="shared" si="8"/>
        <v>7.6999999999999999E-2</v>
      </c>
    </row>
    <row r="177" spans="1:12" x14ac:dyDescent="0.3">
      <c r="A177" t="s">
        <v>7</v>
      </c>
      <c r="B177" s="5">
        <v>45597</v>
      </c>
      <c r="C177" s="5">
        <v>45964</v>
      </c>
      <c r="D177" s="24">
        <v>50</v>
      </c>
      <c r="E177">
        <v>367</v>
      </c>
      <c r="F177">
        <v>7.2999999999999995E-2</v>
      </c>
      <c r="G177" t="s">
        <v>15</v>
      </c>
      <c r="H177" s="60">
        <f t="shared" si="6"/>
        <v>45626</v>
      </c>
      <c r="I177" s="60">
        <f t="shared" si="7"/>
        <v>45991</v>
      </c>
      <c r="K177" s="42">
        <v>0</v>
      </c>
      <c r="L177" s="57">
        <f t="shared" si="8"/>
        <v>7.2999999999999995E-2</v>
      </c>
    </row>
    <row r="178" spans="1:12" x14ac:dyDescent="0.3">
      <c r="A178" t="s">
        <v>7</v>
      </c>
      <c r="B178" s="5">
        <v>45495</v>
      </c>
      <c r="C178" s="5">
        <v>45860</v>
      </c>
      <c r="D178" s="24">
        <v>200</v>
      </c>
      <c r="E178">
        <v>365</v>
      </c>
      <c r="F178">
        <v>7.6999999999999999E-2</v>
      </c>
      <c r="G178" t="s">
        <v>16</v>
      </c>
      <c r="H178" s="60">
        <f t="shared" si="6"/>
        <v>45504</v>
      </c>
      <c r="I178" s="60">
        <f t="shared" si="7"/>
        <v>45869</v>
      </c>
      <c r="K178" s="42">
        <v>0</v>
      </c>
      <c r="L178" s="57">
        <f t="shared" si="8"/>
        <v>7.6999999999999999E-2</v>
      </c>
    </row>
    <row r="179" spans="1:12" x14ac:dyDescent="0.3">
      <c r="A179" t="s">
        <v>7</v>
      </c>
      <c r="B179" s="5">
        <v>45530</v>
      </c>
      <c r="C179" s="5">
        <v>45895</v>
      </c>
      <c r="D179" s="24">
        <v>200</v>
      </c>
      <c r="E179">
        <v>365</v>
      </c>
      <c r="F179">
        <v>8.2000000000000003E-2</v>
      </c>
      <c r="G179" t="s">
        <v>16</v>
      </c>
      <c r="H179" s="60">
        <f t="shared" si="6"/>
        <v>45535</v>
      </c>
      <c r="I179" s="60">
        <f t="shared" si="7"/>
        <v>45900</v>
      </c>
      <c r="K179" s="42">
        <v>0</v>
      </c>
      <c r="L179" s="57">
        <f t="shared" si="8"/>
        <v>8.2000000000000003E-2</v>
      </c>
    </row>
    <row r="180" spans="1:12" x14ac:dyDescent="0.3">
      <c r="A180" t="s">
        <v>7</v>
      </c>
      <c r="B180" s="5">
        <v>45574</v>
      </c>
      <c r="C180" s="5">
        <v>45756</v>
      </c>
      <c r="D180" s="24">
        <v>11.307</v>
      </c>
      <c r="E180">
        <v>182</v>
      </c>
      <c r="F180">
        <v>7.0000000000000007E-2</v>
      </c>
      <c r="G180" t="s">
        <v>16</v>
      </c>
      <c r="H180" s="60">
        <f t="shared" si="6"/>
        <v>45596</v>
      </c>
      <c r="I180" s="60">
        <f t="shared" si="7"/>
        <v>45777</v>
      </c>
      <c r="K180" s="42">
        <v>0</v>
      </c>
      <c r="L180" s="57">
        <f t="shared" si="8"/>
        <v>7.0000000000000007E-2</v>
      </c>
    </row>
    <row r="181" spans="1:12" x14ac:dyDescent="0.3">
      <c r="A181" t="s">
        <v>7</v>
      </c>
      <c r="B181" s="5">
        <v>45484</v>
      </c>
      <c r="C181" s="5">
        <v>45670</v>
      </c>
      <c r="D181" s="24">
        <v>10</v>
      </c>
      <c r="E181">
        <v>186</v>
      </c>
      <c r="F181">
        <v>6.5000000000000002E-2</v>
      </c>
      <c r="G181" t="s">
        <v>15</v>
      </c>
      <c r="H181" s="60">
        <f t="shared" si="6"/>
        <v>45504</v>
      </c>
      <c r="I181" s="60">
        <f t="shared" si="7"/>
        <v>45688</v>
      </c>
      <c r="K181" s="42">
        <v>0</v>
      </c>
      <c r="L181" s="57">
        <f t="shared" si="8"/>
        <v>6.5000000000000002E-2</v>
      </c>
    </row>
    <row r="182" spans="1:12" x14ac:dyDescent="0.3">
      <c r="A182" t="s">
        <v>7</v>
      </c>
      <c r="B182" s="5">
        <v>45484</v>
      </c>
      <c r="C182" s="5">
        <v>45670</v>
      </c>
      <c r="D182" s="24">
        <v>10</v>
      </c>
      <c r="E182">
        <v>186</v>
      </c>
      <c r="F182">
        <v>6.5000000000000002E-2</v>
      </c>
      <c r="G182" t="s">
        <v>15</v>
      </c>
      <c r="H182" s="60">
        <f t="shared" si="6"/>
        <v>45504</v>
      </c>
      <c r="I182" s="60">
        <f t="shared" si="7"/>
        <v>45688</v>
      </c>
      <c r="K182" s="42">
        <v>0</v>
      </c>
      <c r="L182" s="57">
        <f t="shared" si="8"/>
        <v>6.5000000000000002E-2</v>
      </c>
    </row>
    <row r="183" spans="1:12" x14ac:dyDescent="0.3">
      <c r="A183" t="s">
        <v>7</v>
      </c>
      <c r="B183" s="5">
        <v>45490</v>
      </c>
      <c r="C183" s="5">
        <v>45674</v>
      </c>
      <c r="D183" s="24">
        <v>15</v>
      </c>
      <c r="E183">
        <v>184</v>
      </c>
      <c r="F183">
        <v>6.5000000000000002E-2</v>
      </c>
      <c r="G183" t="s">
        <v>15</v>
      </c>
      <c r="H183" s="60">
        <f t="shared" si="6"/>
        <v>45504</v>
      </c>
      <c r="I183" s="60">
        <f t="shared" si="7"/>
        <v>45688</v>
      </c>
      <c r="K183" s="42">
        <v>0</v>
      </c>
      <c r="L183" s="57">
        <f t="shared" si="8"/>
        <v>6.5000000000000002E-2</v>
      </c>
    </row>
    <row r="184" spans="1:12" x14ac:dyDescent="0.3">
      <c r="A184" t="s">
        <v>7</v>
      </c>
      <c r="B184" s="5">
        <v>45491</v>
      </c>
      <c r="C184" s="5">
        <v>45677</v>
      </c>
      <c r="D184" s="24">
        <v>10</v>
      </c>
      <c r="E184">
        <v>186</v>
      </c>
      <c r="F184">
        <v>6.5000000000000002E-2</v>
      </c>
      <c r="G184" t="s">
        <v>15</v>
      </c>
      <c r="H184" s="60">
        <f t="shared" si="6"/>
        <v>45504</v>
      </c>
      <c r="I184" s="60">
        <f t="shared" si="7"/>
        <v>45688</v>
      </c>
      <c r="K184" s="42">
        <v>0</v>
      </c>
      <c r="L184" s="57">
        <f t="shared" si="8"/>
        <v>6.5000000000000002E-2</v>
      </c>
    </row>
    <row r="185" spans="1:12" x14ac:dyDescent="0.3">
      <c r="A185" t="s">
        <v>7</v>
      </c>
      <c r="B185" s="5">
        <v>45401</v>
      </c>
      <c r="C185" s="5">
        <v>45677</v>
      </c>
      <c r="D185" s="24">
        <v>1.55</v>
      </c>
      <c r="E185">
        <v>276</v>
      </c>
      <c r="F185">
        <v>5.8999999999999997E-2</v>
      </c>
      <c r="G185" t="s">
        <v>16</v>
      </c>
      <c r="H185" s="60">
        <f t="shared" si="6"/>
        <v>45412</v>
      </c>
      <c r="I185" s="60">
        <f t="shared" si="7"/>
        <v>45688</v>
      </c>
      <c r="K185" s="42">
        <v>0</v>
      </c>
      <c r="L185" s="57">
        <f t="shared" si="8"/>
        <v>5.8999999999999997E-2</v>
      </c>
    </row>
    <row r="186" spans="1:12" x14ac:dyDescent="0.3">
      <c r="A186" t="s">
        <v>7</v>
      </c>
      <c r="B186" s="5">
        <v>45597</v>
      </c>
      <c r="C186" s="5">
        <v>45810</v>
      </c>
      <c r="D186" s="24">
        <v>3</v>
      </c>
      <c r="E186">
        <v>213</v>
      </c>
      <c r="F186">
        <v>7.0999999999999994E-2</v>
      </c>
      <c r="G186" t="s">
        <v>16</v>
      </c>
      <c r="H186" s="60">
        <f t="shared" si="6"/>
        <v>45626</v>
      </c>
      <c r="I186" s="60">
        <f t="shared" si="7"/>
        <v>45838</v>
      </c>
      <c r="K186" s="42">
        <v>0</v>
      </c>
      <c r="L186" s="57">
        <f t="shared" si="8"/>
        <v>7.0999999999999994E-2</v>
      </c>
    </row>
    <row r="187" spans="1:12" x14ac:dyDescent="0.3">
      <c r="A187" t="s">
        <v>7</v>
      </c>
      <c r="B187" s="5">
        <v>45450</v>
      </c>
      <c r="C187" s="5">
        <v>45664</v>
      </c>
      <c r="D187" s="24">
        <v>4.2</v>
      </c>
      <c r="E187">
        <v>214</v>
      </c>
      <c r="F187">
        <v>6.3E-2</v>
      </c>
      <c r="G187" t="s">
        <v>16</v>
      </c>
      <c r="H187" s="60">
        <f t="shared" si="6"/>
        <v>45473</v>
      </c>
      <c r="I187" s="60">
        <f t="shared" si="7"/>
        <v>45688</v>
      </c>
      <c r="K187" s="42">
        <v>0</v>
      </c>
      <c r="L187" s="57">
        <f t="shared" si="8"/>
        <v>6.3E-2</v>
      </c>
    </row>
    <row r="188" spans="1:12" x14ac:dyDescent="0.3">
      <c r="A188" t="s">
        <v>7</v>
      </c>
      <c r="B188" s="5">
        <v>45518</v>
      </c>
      <c r="C188" s="5">
        <v>45883</v>
      </c>
      <c r="D188" s="24">
        <v>1</v>
      </c>
      <c r="E188">
        <v>365</v>
      </c>
      <c r="F188">
        <v>7.6999999999999999E-2</v>
      </c>
      <c r="G188" t="s">
        <v>2050</v>
      </c>
      <c r="H188" s="60">
        <f t="shared" si="6"/>
        <v>45535</v>
      </c>
      <c r="I188" s="60">
        <f t="shared" si="7"/>
        <v>45900</v>
      </c>
      <c r="K188" s="42">
        <v>0</v>
      </c>
      <c r="L188" s="57">
        <f t="shared" si="8"/>
        <v>7.6999999999999999E-2</v>
      </c>
    </row>
    <row r="189" spans="1:12" x14ac:dyDescent="0.3">
      <c r="A189" t="s">
        <v>7</v>
      </c>
      <c r="B189" s="5">
        <v>45496</v>
      </c>
      <c r="C189" s="5">
        <v>45680</v>
      </c>
      <c r="D189" s="24">
        <v>3</v>
      </c>
      <c r="E189">
        <v>184</v>
      </c>
      <c r="F189">
        <v>6.8000000000000005E-2</v>
      </c>
      <c r="G189" t="s">
        <v>16</v>
      </c>
      <c r="H189" s="60">
        <f t="shared" si="6"/>
        <v>45504</v>
      </c>
      <c r="I189" s="60">
        <f t="shared" si="7"/>
        <v>45688</v>
      </c>
      <c r="K189" s="42">
        <v>0</v>
      </c>
      <c r="L189" s="57">
        <f t="shared" si="8"/>
        <v>6.8000000000000005E-2</v>
      </c>
    </row>
    <row r="190" spans="1:12" x14ac:dyDescent="0.3">
      <c r="A190" t="s">
        <v>7</v>
      </c>
      <c r="B190" s="5">
        <v>45561</v>
      </c>
      <c r="C190" s="5">
        <v>45742</v>
      </c>
      <c r="D190" s="24">
        <v>5</v>
      </c>
      <c r="E190">
        <v>181</v>
      </c>
      <c r="F190">
        <v>7.0000000000000007E-2</v>
      </c>
      <c r="G190" t="s">
        <v>16</v>
      </c>
      <c r="H190" s="60">
        <f t="shared" si="6"/>
        <v>45565</v>
      </c>
      <c r="I190" s="60">
        <f t="shared" si="7"/>
        <v>45747</v>
      </c>
      <c r="K190" s="42">
        <v>0</v>
      </c>
      <c r="L190" s="57">
        <f t="shared" si="8"/>
        <v>7.0000000000000007E-2</v>
      </c>
    </row>
    <row r="191" spans="1:12" x14ac:dyDescent="0.3">
      <c r="A191" t="s">
        <v>7</v>
      </c>
      <c r="B191" s="5">
        <v>45512</v>
      </c>
      <c r="C191" s="5">
        <v>45698</v>
      </c>
      <c r="D191" s="24">
        <v>3</v>
      </c>
      <c r="E191">
        <v>186</v>
      </c>
      <c r="F191">
        <v>7.2999999999999995E-2</v>
      </c>
      <c r="G191" t="s">
        <v>16</v>
      </c>
      <c r="H191" s="60">
        <f t="shared" si="6"/>
        <v>45535</v>
      </c>
      <c r="I191" s="60">
        <f t="shared" si="7"/>
        <v>45716</v>
      </c>
      <c r="K191" s="42">
        <v>0</v>
      </c>
      <c r="L191" s="57">
        <f t="shared" si="8"/>
        <v>7.2999999999999995E-2</v>
      </c>
    </row>
    <row r="192" spans="1:12" x14ac:dyDescent="0.3">
      <c r="A192" t="s">
        <v>7</v>
      </c>
      <c r="B192" s="5">
        <v>45554</v>
      </c>
      <c r="C192" s="5">
        <v>45735</v>
      </c>
      <c r="D192" s="24">
        <v>3</v>
      </c>
      <c r="E192">
        <v>181</v>
      </c>
      <c r="F192">
        <v>7.2999999999999995E-2</v>
      </c>
      <c r="G192" t="s">
        <v>16</v>
      </c>
      <c r="H192" s="60">
        <f t="shared" si="6"/>
        <v>45565</v>
      </c>
      <c r="I192" s="60">
        <f t="shared" si="7"/>
        <v>45747</v>
      </c>
      <c r="K192" s="42">
        <v>0</v>
      </c>
      <c r="L192" s="57">
        <f t="shared" si="8"/>
        <v>7.2999999999999995E-2</v>
      </c>
    </row>
    <row r="193" spans="1:12" x14ac:dyDescent="0.3">
      <c r="A193" t="s">
        <v>7</v>
      </c>
      <c r="B193" s="5">
        <v>45491</v>
      </c>
      <c r="C193" s="5">
        <v>45677</v>
      </c>
      <c r="D193" s="24">
        <v>5</v>
      </c>
      <c r="E193">
        <v>186</v>
      </c>
      <c r="F193">
        <v>6.5000000000000002E-2</v>
      </c>
      <c r="G193" t="s">
        <v>16</v>
      </c>
      <c r="H193" s="60">
        <f t="shared" si="6"/>
        <v>45504</v>
      </c>
      <c r="I193" s="60">
        <f t="shared" si="7"/>
        <v>45688</v>
      </c>
      <c r="K193" s="42">
        <v>0</v>
      </c>
      <c r="L193" s="57">
        <f t="shared" si="8"/>
        <v>6.5000000000000002E-2</v>
      </c>
    </row>
    <row r="194" spans="1:12" x14ac:dyDescent="0.3">
      <c r="A194" t="s">
        <v>7</v>
      </c>
      <c r="B194" s="5">
        <v>45505</v>
      </c>
      <c r="C194" s="5">
        <v>45691</v>
      </c>
      <c r="D194" s="24">
        <v>4</v>
      </c>
      <c r="E194">
        <v>186</v>
      </c>
      <c r="F194">
        <v>7.2999999999999995E-2</v>
      </c>
      <c r="G194" t="s">
        <v>16</v>
      </c>
      <c r="H194" s="60">
        <f t="shared" ref="H194:H257" si="9">EOMONTH(B194,0)</f>
        <v>45535</v>
      </c>
      <c r="I194" s="60">
        <f t="shared" ref="I194:I257" si="10">EOMONTH(C194,0)</f>
        <v>45716</v>
      </c>
      <c r="K194" s="42">
        <v>0</v>
      </c>
      <c r="L194" s="57">
        <f t="shared" ref="L194:L257" si="11">K194+F194</f>
        <v>7.2999999999999995E-2</v>
      </c>
    </row>
    <row r="195" spans="1:12" x14ac:dyDescent="0.3">
      <c r="A195" t="s">
        <v>7</v>
      </c>
      <c r="B195" s="5">
        <v>45523</v>
      </c>
      <c r="C195" s="5">
        <v>45707</v>
      </c>
      <c r="D195" s="24">
        <v>2</v>
      </c>
      <c r="E195">
        <v>184</v>
      </c>
      <c r="F195">
        <v>7.2999999999999995E-2</v>
      </c>
      <c r="G195" t="s">
        <v>16</v>
      </c>
      <c r="H195" s="60">
        <f t="shared" si="9"/>
        <v>45535</v>
      </c>
      <c r="I195" s="60">
        <f t="shared" si="10"/>
        <v>45716</v>
      </c>
      <c r="K195" s="42">
        <v>0</v>
      </c>
      <c r="L195" s="57">
        <f t="shared" si="11"/>
        <v>7.2999999999999995E-2</v>
      </c>
    </row>
    <row r="196" spans="1:12" x14ac:dyDescent="0.3">
      <c r="A196" t="s">
        <v>7</v>
      </c>
      <c r="B196" s="5">
        <v>45474</v>
      </c>
      <c r="C196" s="5">
        <v>45659</v>
      </c>
      <c r="D196" s="24">
        <v>2.5</v>
      </c>
      <c r="E196">
        <v>185</v>
      </c>
      <c r="F196">
        <v>6.5000000000000002E-2</v>
      </c>
      <c r="G196" t="s">
        <v>16</v>
      </c>
      <c r="H196" s="60">
        <f t="shared" si="9"/>
        <v>45504</v>
      </c>
      <c r="I196" s="60">
        <f t="shared" si="10"/>
        <v>45688</v>
      </c>
      <c r="K196" s="42">
        <v>0</v>
      </c>
      <c r="L196" s="57">
        <f t="shared" si="11"/>
        <v>6.5000000000000002E-2</v>
      </c>
    </row>
    <row r="197" spans="1:12" x14ac:dyDescent="0.3">
      <c r="A197" t="s">
        <v>8</v>
      </c>
      <c r="B197" s="5">
        <v>45555</v>
      </c>
      <c r="C197" s="5">
        <v>45736</v>
      </c>
      <c r="D197" s="24">
        <v>2</v>
      </c>
      <c r="E197">
        <v>181</v>
      </c>
      <c r="F197">
        <v>7.4999999999999997E-2</v>
      </c>
      <c r="G197" t="s">
        <v>16</v>
      </c>
      <c r="H197" s="60">
        <f t="shared" si="9"/>
        <v>45565</v>
      </c>
      <c r="I197" s="60">
        <f t="shared" si="10"/>
        <v>45747</v>
      </c>
      <c r="K197" s="42">
        <v>0</v>
      </c>
      <c r="L197" s="57">
        <f t="shared" si="11"/>
        <v>7.4999999999999997E-2</v>
      </c>
    </row>
    <row r="198" spans="1:12" x14ac:dyDescent="0.3">
      <c r="A198" t="s">
        <v>7</v>
      </c>
      <c r="B198" s="5">
        <v>45527</v>
      </c>
      <c r="C198" s="5">
        <v>45923</v>
      </c>
      <c r="D198" s="24">
        <v>7.8</v>
      </c>
      <c r="E198">
        <v>396</v>
      </c>
      <c r="F198">
        <v>8.1000000000000003E-2</v>
      </c>
      <c r="G198" t="s">
        <v>16</v>
      </c>
      <c r="H198" s="60">
        <f t="shared" si="9"/>
        <v>45535</v>
      </c>
      <c r="I198" s="60">
        <f t="shared" si="10"/>
        <v>45930</v>
      </c>
      <c r="K198" s="42">
        <v>0</v>
      </c>
      <c r="L198" s="57">
        <f t="shared" si="11"/>
        <v>8.1000000000000003E-2</v>
      </c>
    </row>
    <row r="199" spans="1:12" x14ac:dyDescent="0.3">
      <c r="A199" t="s">
        <v>7</v>
      </c>
      <c r="B199" s="5">
        <v>45516</v>
      </c>
      <c r="C199" s="5">
        <v>45881</v>
      </c>
      <c r="D199" s="24">
        <v>11.5</v>
      </c>
      <c r="E199">
        <v>365</v>
      </c>
      <c r="F199">
        <v>8.1000000000000003E-2</v>
      </c>
      <c r="G199" t="s">
        <v>16</v>
      </c>
      <c r="H199" s="60">
        <f t="shared" si="9"/>
        <v>45535</v>
      </c>
      <c r="I199" s="60">
        <f t="shared" si="10"/>
        <v>45900</v>
      </c>
      <c r="K199" s="42">
        <v>0</v>
      </c>
      <c r="L199" s="57">
        <f t="shared" si="11"/>
        <v>8.1000000000000003E-2</v>
      </c>
    </row>
    <row r="200" spans="1:12" x14ac:dyDescent="0.3">
      <c r="A200" t="s">
        <v>8</v>
      </c>
      <c r="B200" s="5">
        <v>45546</v>
      </c>
      <c r="C200" s="5">
        <v>45727</v>
      </c>
      <c r="D200" s="24">
        <v>5</v>
      </c>
      <c r="E200">
        <v>181</v>
      </c>
      <c r="F200">
        <v>7.4999999999999997E-2</v>
      </c>
      <c r="G200" t="s">
        <v>16</v>
      </c>
      <c r="H200" s="60">
        <f t="shared" si="9"/>
        <v>45565</v>
      </c>
      <c r="I200" s="60">
        <f t="shared" si="10"/>
        <v>45747</v>
      </c>
      <c r="K200" s="42">
        <v>0</v>
      </c>
      <c r="L200" s="57">
        <f t="shared" si="11"/>
        <v>7.4999999999999997E-2</v>
      </c>
    </row>
    <row r="201" spans="1:12" x14ac:dyDescent="0.3">
      <c r="A201" t="s">
        <v>8</v>
      </c>
      <c r="B201" s="5">
        <v>45582</v>
      </c>
      <c r="C201" s="5">
        <v>45764</v>
      </c>
      <c r="D201" s="24">
        <v>1</v>
      </c>
      <c r="E201">
        <v>182</v>
      </c>
      <c r="F201">
        <v>7.0000000000000007E-2</v>
      </c>
      <c r="G201" t="s">
        <v>16</v>
      </c>
      <c r="H201" s="60">
        <f t="shared" si="9"/>
        <v>45596</v>
      </c>
      <c r="I201" s="60">
        <f t="shared" si="10"/>
        <v>45777</v>
      </c>
      <c r="K201" s="42">
        <v>0</v>
      </c>
      <c r="L201" s="57">
        <f t="shared" si="11"/>
        <v>7.0000000000000007E-2</v>
      </c>
    </row>
    <row r="202" spans="1:12" x14ac:dyDescent="0.3">
      <c r="A202" t="s">
        <v>7</v>
      </c>
      <c r="B202" s="5">
        <v>45554</v>
      </c>
      <c r="C202" s="5">
        <v>45735</v>
      </c>
      <c r="D202" s="24">
        <v>8.1310000000000002</v>
      </c>
      <c r="E202">
        <v>181</v>
      </c>
      <c r="F202">
        <v>7.8E-2</v>
      </c>
      <c r="G202" t="s">
        <v>16</v>
      </c>
      <c r="H202" s="60">
        <f t="shared" si="9"/>
        <v>45565</v>
      </c>
      <c r="I202" s="60">
        <f t="shared" si="10"/>
        <v>45747</v>
      </c>
      <c r="K202" s="42">
        <v>0</v>
      </c>
      <c r="L202" s="57">
        <f t="shared" si="11"/>
        <v>7.8E-2</v>
      </c>
    </row>
    <row r="203" spans="1:12" x14ac:dyDescent="0.3">
      <c r="A203" t="s">
        <v>7</v>
      </c>
      <c r="B203" s="5">
        <v>45581</v>
      </c>
      <c r="C203" s="5">
        <v>45763</v>
      </c>
      <c r="D203" s="24">
        <v>8.9380000000000006</v>
      </c>
      <c r="E203">
        <v>182</v>
      </c>
      <c r="F203">
        <v>7.0000000000000007E-2</v>
      </c>
      <c r="G203" t="s">
        <v>16</v>
      </c>
      <c r="H203" s="60">
        <f t="shared" si="9"/>
        <v>45596</v>
      </c>
      <c r="I203" s="60">
        <f t="shared" si="10"/>
        <v>45777</v>
      </c>
      <c r="K203" s="42">
        <v>0</v>
      </c>
      <c r="L203" s="57">
        <f t="shared" si="11"/>
        <v>7.0000000000000007E-2</v>
      </c>
    </row>
    <row r="204" spans="1:12" x14ac:dyDescent="0.3">
      <c r="A204" t="s">
        <v>7</v>
      </c>
      <c r="B204" s="5">
        <v>45590</v>
      </c>
      <c r="C204" s="5">
        <v>45772</v>
      </c>
      <c r="D204" s="24">
        <v>7.8010000000000002</v>
      </c>
      <c r="E204">
        <v>182</v>
      </c>
      <c r="F204">
        <v>7.0000000000000007E-2</v>
      </c>
      <c r="G204" t="s">
        <v>16</v>
      </c>
      <c r="H204" s="60">
        <f t="shared" si="9"/>
        <v>45596</v>
      </c>
      <c r="I204" s="60">
        <f t="shared" si="10"/>
        <v>45777</v>
      </c>
      <c r="K204" s="42">
        <v>0</v>
      </c>
      <c r="L204" s="57">
        <f t="shared" si="11"/>
        <v>7.0000000000000007E-2</v>
      </c>
    </row>
    <row r="205" spans="1:12" x14ac:dyDescent="0.3">
      <c r="A205" t="s">
        <v>7</v>
      </c>
      <c r="B205" s="5">
        <v>45600</v>
      </c>
      <c r="C205" s="5">
        <v>45782</v>
      </c>
      <c r="D205" s="24">
        <v>5.5220000000000002</v>
      </c>
      <c r="E205">
        <v>182</v>
      </c>
      <c r="F205">
        <v>7.0000000000000007E-2</v>
      </c>
      <c r="G205" t="s">
        <v>16</v>
      </c>
      <c r="H205" s="60">
        <f t="shared" si="9"/>
        <v>45626</v>
      </c>
      <c r="I205" s="60">
        <f t="shared" si="10"/>
        <v>45808</v>
      </c>
      <c r="K205" s="42">
        <v>0</v>
      </c>
      <c r="L205" s="57">
        <f t="shared" si="11"/>
        <v>7.0000000000000007E-2</v>
      </c>
    </row>
    <row r="206" spans="1:12" x14ac:dyDescent="0.3">
      <c r="A206" t="s">
        <v>7</v>
      </c>
      <c r="B206" s="5">
        <v>45545</v>
      </c>
      <c r="C206" s="5">
        <v>45726</v>
      </c>
      <c r="D206" s="24">
        <v>10.486000000000001</v>
      </c>
      <c r="E206">
        <v>181</v>
      </c>
      <c r="F206">
        <v>7.8E-2</v>
      </c>
      <c r="G206" t="s">
        <v>16</v>
      </c>
      <c r="H206" s="60">
        <f t="shared" si="9"/>
        <v>45565</v>
      </c>
      <c r="I206" s="60">
        <f t="shared" si="10"/>
        <v>45747</v>
      </c>
      <c r="K206" s="42">
        <v>0</v>
      </c>
      <c r="L206" s="57">
        <f t="shared" si="11"/>
        <v>7.8E-2</v>
      </c>
    </row>
    <row r="207" spans="1:12" x14ac:dyDescent="0.3">
      <c r="A207" t="s">
        <v>7</v>
      </c>
      <c r="B207" s="5">
        <v>45560</v>
      </c>
      <c r="C207" s="5">
        <v>45741</v>
      </c>
      <c r="D207" s="24">
        <v>9.5860000000000003</v>
      </c>
      <c r="E207">
        <v>181</v>
      </c>
      <c r="F207">
        <v>7.4999999999999997E-2</v>
      </c>
      <c r="G207" t="s">
        <v>16</v>
      </c>
      <c r="H207" s="60">
        <f t="shared" si="9"/>
        <v>45565</v>
      </c>
      <c r="I207" s="60">
        <f t="shared" si="10"/>
        <v>45747</v>
      </c>
      <c r="K207" s="42">
        <v>0</v>
      </c>
      <c r="L207" s="57">
        <f t="shared" si="11"/>
        <v>7.4999999999999997E-2</v>
      </c>
    </row>
    <row r="208" spans="1:12" x14ac:dyDescent="0.3">
      <c r="A208" t="s">
        <v>7</v>
      </c>
      <c r="B208" s="5">
        <v>45531</v>
      </c>
      <c r="C208" s="5">
        <v>45715</v>
      </c>
      <c r="D208" s="24">
        <v>9.89</v>
      </c>
      <c r="E208">
        <v>184</v>
      </c>
      <c r="F208">
        <v>7.8E-2</v>
      </c>
      <c r="G208" t="s">
        <v>16</v>
      </c>
      <c r="H208" s="60">
        <f t="shared" si="9"/>
        <v>45535</v>
      </c>
      <c r="I208" s="60">
        <f t="shared" si="10"/>
        <v>45716</v>
      </c>
      <c r="K208" s="42">
        <v>0</v>
      </c>
      <c r="L208" s="57">
        <f t="shared" si="11"/>
        <v>7.8E-2</v>
      </c>
    </row>
    <row r="209" spans="1:12" x14ac:dyDescent="0.3">
      <c r="A209" t="s">
        <v>7</v>
      </c>
      <c r="B209" s="5">
        <v>45567</v>
      </c>
      <c r="C209" s="5">
        <v>45749</v>
      </c>
      <c r="D209" s="24">
        <v>8.1780000000000008</v>
      </c>
      <c r="E209">
        <v>182</v>
      </c>
      <c r="F209">
        <v>7.0000000000000007E-2</v>
      </c>
      <c r="G209" t="s">
        <v>16</v>
      </c>
      <c r="H209" s="60">
        <f t="shared" si="9"/>
        <v>45596</v>
      </c>
      <c r="I209" s="60">
        <f t="shared" si="10"/>
        <v>45777</v>
      </c>
      <c r="K209" s="42">
        <v>0</v>
      </c>
      <c r="L209" s="57">
        <f t="shared" si="11"/>
        <v>7.0000000000000007E-2</v>
      </c>
    </row>
    <row r="210" spans="1:12" x14ac:dyDescent="0.3">
      <c r="A210" t="s">
        <v>8</v>
      </c>
      <c r="B210" s="5">
        <v>45317</v>
      </c>
      <c r="C210" s="5">
        <v>45691</v>
      </c>
      <c r="D210" s="24">
        <v>1</v>
      </c>
      <c r="E210">
        <v>374</v>
      </c>
      <c r="F210">
        <v>6.6000000000000003E-2</v>
      </c>
      <c r="G210" t="s">
        <v>16</v>
      </c>
      <c r="H210" s="60">
        <f t="shared" si="9"/>
        <v>45322</v>
      </c>
      <c r="I210" s="60">
        <f t="shared" si="10"/>
        <v>45716</v>
      </c>
      <c r="K210" s="42">
        <v>0</v>
      </c>
      <c r="L210" s="57">
        <f t="shared" si="11"/>
        <v>6.6000000000000003E-2</v>
      </c>
    </row>
    <row r="211" spans="1:12" x14ac:dyDescent="0.3">
      <c r="A211" t="s">
        <v>8</v>
      </c>
      <c r="B211" s="5">
        <v>45322</v>
      </c>
      <c r="C211" s="5">
        <v>45691</v>
      </c>
      <c r="D211" s="24">
        <v>1</v>
      </c>
      <c r="E211">
        <v>369</v>
      </c>
      <c r="F211">
        <v>6.6000000000000003E-2</v>
      </c>
      <c r="G211" t="s">
        <v>16</v>
      </c>
      <c r="H211" s="60">
        <f t="shared" si="9"/>
        <v>45322</v>
      </c>
      <c r="I211" s="60">
        <f t="shared" si="10"/>
        <v>45716</v>
      </c>
      <c r="K211" s="42">
        <v>0</v>
      </c>
      <c r="L211" s="57">
        <f t="shared" si="11"/>
        <v>6.6000000000000003E-2</v>
      </c>
    </row>
    <row r="212" spans="1:12" x14ac:dyDescent="0.3">
      <c r="A212" t="s">
        <v>7</v>
      </c>
      <c r="B212" s="5">
        <v>45588</v>
      </c>
      <c r="C212" s="5">
        <v>45770</v>
      </c>
      <c r="D212" s="24">
        <v>4.7</v>
      </c>
      <c r="E212">
        <v>182</v>
      </c>
      <c r="F212">
        <v>7.0000000000000007E-2</v>
      </c>
      <c r="G212" t="s">
        <v>16</v>
      </c>
      <c r="H212" s="60">
        <f t="shared" si="9"/>
        <v>45596</v>
      </c>
      <c r="I212" s="60">
        <f t="shared" si="10"/>
        <v>45777</v>
      </c>
      <c r="K212" s="42">
        <v>0</v>
      </c>
      <c r="L212" s="57">
        <f t="shared" si="11"/>
        <v>7.0000000000000007E-2</v>
      </c>
    </row>
    <row r="213" spans="1:12" x14ac:dyDescent="0.3">
      <c r="A213" t="s">
        <v>8</v>
      </c>
      <c r="B213" s="5">
        <v>45050</v>
      </c>
      <c r="C213" s="5">
        <v>45782</v>
      </c>
      <c r="D213" s="24">
        <v>1</v>
      </c>
      <c r="E213">
        <v>732</v>
      </c>
      <c r="F213">
        <v>0.1101</v>
      </c>
      <c r="G213" t="s">
        <v>16</v>
      </c>
      <c r="H213" s="60">
        <f t="shared" si="9"/>
        <v>45077</v>
      </c>
      <c r="I213" s="60">
        <f t="shared" si="10"/>
        <v>45808</v>
      </c>
      <c r="K213" s="42">
        <v>0</v>
      </c>
      <c r="L213" s="57">
        <f t="shared" si="11"/>
        <v>0.1101</v>
      </c>
    </row>
    <row r="214" spans="1:12" x14ac:dyDescent="0.3">
      <c r="A214" t="s">
        <v>8</v>
      </c>
      <c r="B214" s="5">
        <v>45509</v>
      </c>
      <c r="C214" s="5">
        <v>45874</v>
      </c>
      <c r="D214" s="24">
        <v>1</v>
      </c>
      <c r="E214">
        <v>365</v>
      </c>
      <c r="F214">
        <v>7.6399999999999996E-2</v>
      </c>
      <c r="G214" t="s">
        <v>16</v>
      </c>
      <c r="H214" s="60">
        <f t="shared" si="9"/>
        <v>45535</v>
      </c>
      <c r="I214" s="60">
        <f t="shared" si="10"/>
        <v>45900</v>
      </c>
      <c r="K214" s="42">
        <v>0</v>
      </c>
      <c r="L214" s="57">
        <f t="shared" si="11"/>
        <v>7.6399999999999996E-2</v>
      </c>
    </row>
    <row r="215" spans="1:12" x14ac:dyDescent="0.3">
      <c r="A215" t="s">
        <v>8</v>
      </c>
      <c r="B215" s="5">
        <v>45050</v>
      </c>
      <c r="C215" s="5">
        <v>45782</v>
      </c>
      <c r="D215" s="24">
        <v>5</v>
      </c>
      <c r="E215">
        <v>732</v>
      </c>
      <c r="F215">
        <v>0.1101</v>
      </c>
      <c r="G215" t="s">
        <v>16</v>
      </c>
      <c r="H215" s="60">
        <f t="shared" si="9"/>
        <v>45077</v>
      </c>
      <c r="I215" s="60">
        <f t="shared" si="10"/>
        <v>45808</v>
      </c>
      <c r="K215" s="42">
        <v>0</v>
      </c>
      <c r="L215" s="57">
        <f t="shared" si="11"/>
        <v>0.1101</v>
      </c>
    </row>
    <row r="216" spans="1:12" x14ac:dyDescent="0.3">
      <c r="A216" t="s">
        <v>8</v>
      </c>
      <c r="B216" s="5">
        <v>44930</v>
      </c>
      <c r="C216" s="5">
        <v>45663</v>
      </c>
      <c r="D216" s="24">
        <v>1</v>
      </c>
      <c r="E216">
        <v>733</v>
      </c>
      <c r="F216">
        <v>0.11210000000000001</v>
      </c>
      <c r="G216" t="s">
        <v>16</v>
      </c>
      <c r="H216" s="60">
        <f t="shared" si="9"/>
        <v>44957</v>
      </c>
      <c r="I216" s="60">
        <f t="shared" si="10"/>
        <v>45688</v>
      </c>
      <c r="K216" s="42">
        <v>0</v>
      </c>
      <c r="L216" s="57">
        <f t="shared" si="11"/>
        <v>0.11210000000000001</v>
      </c>
    </row>
    <row r="217" spans="1:12" x14ac:dyDescent="0.3">
      <c r="A217" t="s">
        <v>7</v>
      </c>
      <c r="B217" s="5">
        <v>45540</v>
      </c>
      <c r="C217" s="5">
        <v>45721</v>
      </c>
      <c r="D217" s="24">
        <v>3</v>
      </c>
      <c r="E217">
        <v>181</v>
      </c>
      <c r="F217">
        <v>7.2999999999999995E-2</v>
      </c>
      <c r="G217" t="s">
        <v>16</v>
      </c>
      <c r="H217" s="60">
        <f t="shared" si="9"/>
        <v>45565</v>
      </c>
      <c r="I217" s="60">
        <f t="shared" si="10"/>
        <v>45747</v>
      </c>
      <c r="K217" s="42">
        <v>0</v>
      </c>
      <c r="L217" s="57">
        <f t="shared" si="11"/>
        <v>7.2999999999999995E-2</v>
      </c>
    </row>
    <row r="218" spans="1:12" x14ac:dyDescent="0.3">
      <c r="A218" t="s">
        <v>7</v>
      </c>
      <c r="B218" s="5">
        <v>45489</v>
      </c>
      <c r="C218" s="5">
        <v>45673</v>
      </c>
      <c r="D218" s="24">
        <v>2.2999999999999998</v>
      </c>
      <c r="E218">
        <v>184</v>
      </c>
      <c r="F218">
        <v>6.5000000000000002E-2</v>
      </c>
      <c r="G218" t="s">
        <v>16</v>
      </c>
      <c r="H218" s="60">
        <f t="shared" si="9"/>
        <v>45504</v>
      </c>
      <c r="I218" s="60">
        <f t="shared" si="10"/>
        <v>45688</v>
      </c>
      <c r="K218" s="42">
        <v>0</v>
      </c>
      <c r="L218" s="57">
        <f t="shared" si="11"/>
        <v>6.5000000000000002E-2</v>
      </c>
    </row>
    <row r="219" spans="1:12" x14ac:dyDescent="0.3">
      <c r="A219" t="s">
        <v>7</v>
      </c>
      <c r="B219" s="5">
        <v>45551</v>
      </c>
      <c r="C219" s="5">
        <v>45733</v>
      </c>
      <c r="D219" s="24">
        <v>3</v>
      </c>
      <c r="E219">
        <v>182</v>
      </c>
      <c r="F219">
        <v>7.2999999999999995E-2</v>
      </c>
      <c r="G219" t="s">
        <v>16</v>
      </c>
      <c r="H219" s="60">
        <f t="shared" si="9"/>
        <v>45565</v>
      </c>
      <c r="I219" s="60">
        <f t="shared" si="10"/>
        <v>45747</v>
      </c>
      <c r="K219" s="42">
        <v>0</v>
      </c>
      <c r="L219" s="57">
        <f t="shared" si="11"/>
        <v>7.2999999999999995E-2</v>
      </c>
    </row>
    <row r="220" spans="1:12" x14ac:dyDescent="0.3">
      <c r="A220" t="s">
        <v>7</v>
      </c>
      <c r="B220" s="5">
        <v>45551</v>
      </c>
      <c r="C220" s="5">
        <v>45733</v>
      </c>
      <c r="D220" s="24">
        <v>3</v>
      </c>
      <c r="E220">
        <v>182</v>
      </c>
      <c r="F220">
        <v>7.2999999999999995E-2</v>
      </c>
      <c r="G220" t="s">
        <v>16</v>
      </c>
      <c r="H220" s="60">
        <f t="shared" si="9"/>
        <v>45565</v>
      </c>
      <c r="I220" s="60">
        <f t="shared" si="10"/>
        <v>45747</v>
      </c>
      <c r="K220" s="42">
        <v>0</v>
      </c>
      <c r="L220" s="57">
        <f t="shared" si="11"/>
        <v>7.2999999999999995E-2</v>
      </c>
    </row>
    <row r="221" spans="1:12" x14ac:dyDescent="0.3">
      <c r="A221" t="s">
        <v>7</v>
      </c>
      <c r="B221" s="5">
        <v>45595</v>
      </c>
      <c r="C221" s="5">
        <v>45782</v>
      </c>
      <c r="D221" s="24">
        <v>1.4</v>
      </c>
      <c r="E221">
        <v>187</v>
      </c>
      <c r="F221">
        <v>7.0000000000000007E-2</v>
      </c>
      <c r="G221" t="s">
        <v>16</v>
      </c>
      <c r="H221" s="60">
        <f t="shared" si="9"/>
        <v>45596</v>
      </c>
      <c r="I221" s="60">
        <f t="shared" si="10"/>
        <v>45808</v>
      </c>
      <c r="K221" s="42">
        <v>0</v>
      </c>
      <c r="L221" s="57">
        <f t="shared" si="11"/>
        <v>7.0000000000000007E-2</v>
      </c>
    </row>
    <row r="222" spans="1:12" x14ac:dyDescent="0.3">
      <c r="A222" t="s">
        <v>7</v>
      </c>
      <c r="B222" s="5">
        <v>45589</v>
      </c>
      <c r="C222" s="5">
        <v>45771</v>
      </c>
      <c r="D222" s="24">
        <v>2</v>
      </c>
      <c r="E222">
        <v>182</v>
      </c>
      <c r="F222">
        <v>7.0000000000000007E-2</v>
      </c>
      <c r="G222" t="s">
        <v>16</v>
      </c>
      <c r="H222" s="60">
        <f t="shared" si="9"/>
        <v>45596</v>
      </c>
      <c r="I222" s="60">
        <f t="shared" si="10"/>
        <v>45777</v>
      </c>
      <c r="K222" s="42">
        <v>0</v>
      </c>
      <c r="L222" s="57">
        <f t="shared" si="11"/>
        <v>7.0000000000000007E-2</v>
      </c>
    </row>
    <row r="223" spans="1:12" x14ac:dyDescent="0.3">
      <c r="A223" t="s">
        <v>8</v>
      </c>
      <c r="B223" s="5">
        <v>45579</v>
      </c>
      <c r="C223" s="5">
        <v>45761</v>
      </c>
      <c r="D223" s="24">
        <v>2.4</v>
      </c>
      <c r="E223">
        <v>182</v>
      </c>
      <c r="F223">
        <v>7.0000000000000007E-2</v>
      </c>
      <c r="G223" t="s">
        <v>16</v>
      </c>
      <c r="H223" s="60">
        <f t="shared" si="9"/>
        <v>45596</v>
      </c>
      <c r="I223" s="60">
        <f t="shared" si="10"/>
        <v>45777</v>
      </c>
      <c r="K223" s="42">
        <v>0</v>
      </c>
      <c r="L223" s="57">
        <f t="shared" si="11"/>
        <v>7.0000000000000007E-2</v>
      </c>
    </row>
    <row r="224" spans="1:12" x14ac:dyDescent="0.3">
      <c r="A224" t="s">
        <v>8</v>
      </c>
      <c r="B224" s="5">
        <v>45488</v>
      </c>
      <c r="C224" s="5">
        <v>45672</v>
      </c>
      <c r="D224" s="24">
        <v>2.5</v>
      </c>
      <c r="E224">
        <v>184</v>
      </c>
      <c r="F224">
        <v>6.8000000000000005E-2</v>
      </c>
      <c r="G224" t="s">
        <v>16</v>
      </c>
      <c r="H224" s="60">
        <f t="shared" si="9"/>
        <v>45504</v>
      </c>
      <c r="I224" s="60">
        <f t="shared" si="10"/>
        <v>45688</v>
      </c>
      <c r="K224" s="42">
        <v>0</v>
      </c>
      <c r="L224" s="57">
        <f t="shared" si="11"/>
        <v>6.8000000000000005E-2</v>
      </c>
    </row>
    <row r="225" spans="1:12" x14ac:dyDescent="0.3">
      <c r="A225" t="s">
        <v>8</v>
      </c>
      <c r="B225" s="5">
        <v>44802</v>
      </c>
      <c r="C225" s="5">
        <v>45898</v>
      </c>
      <c r="D225" s="24">
        <v>28</v>
      </c>
      <c r="E225">
        <v>1096</v>
      </c>
      <c r="F225">
        <v>0.08</v>
      </c>
      <c r="G225" t="s">
        <v>4660</v>
      </c>
      <c r="H225" s="60">
        <f t="shared" si="9"/>
        <v>44804</v>
      </c>
      <c r="I225" s="60">
        <f t="shared" si="10"/>
        <v>45900</v>
      </c>
      <c r="K225" s="42">
        <v>0</v>
      </c>
      <c r="L225" s="57">
        <f t="shared" si="11"/>
        <v>0.08</v>
      </c>
    </row>
    <row r="226" spans="1:12" x14ac:dyDescent="0.3">
      <c r="A226" t="s">
        <v>8</v>
      </c>
      <c r="B226" s="5">
        <v>44718</v>
      </c>
      <c r="C226" s="5">
        <v>45814</v>
      </c>
      <c r="D226" s="24">
        <v>6.6</v>
      </c>
      <c r="E226">
        <v>1096</v>
      </c>
      <c r="F226">
        <v>7.4999999999999997E-2</v>
      </c>
      <c r="G226" t="s">
        <v>4660</v>
      </c>
      <c r="H226" s="60">
        <f t="shared" si="9"/>
        <v>44742</v>
      </c>
      <c r="I226" s="60">
        <f t="shared" si="10"/>
        <v>45838</v>
      </c>
      <c r="K226" s="42">
        <v>0</v>
      </c>
      <c r="L226" s="57">
        <f t="shared" si="11"/>
        <v>7.4999999999999997E-2</v>
      </c>
    </row>
    <row r="227" spans="1:12" x14ac:dyDescent="0.3">
      <c r="A227" t="s">
        <v>8</v>
      </c>
      <c r="B227" s="5">
        <v>44732</v>
      </c>
      <c r="C227" s="5">
        <v>45828</v>
      </c>
      <c r="D227" s="24">
        <v>10.199999999999999</v>
      </c>
      <c r="E227">
        <v>1096</v>
      </c>
      <c r="F227">
        <v>7.4999999999999997E-2</v>
      </c>
      <c r="G227" t="s">
        <v>4660</v>
      </c>
      <c r="H227" s="60">
        <f t="shared" si="9"/>
        <v>44742</v>
      </c>
      <c r="I227" s="60">
        <f t="shared" si="10"/>
        <v>45838</v>
      </c>
      <c r="K227" s="42">
        <v>0</v>
      </c>
      <c r="L227" s="57">
        <f t="shared" si="11"/>
        <v>7.4999999999999997E-2</v>
      </c>
    </row>
    <row r="228" spans="1:12" x14ac:dyDescent="0.3">
      <c r="A228" t="s">
        <v>8</v>
      </c>
      <c r="B228" s="5">
        <v>44588</v>
      </c>
      <c r="C228" s="5">
        <v>45681</v>
      </c>
      <c r="D228" s="24">
        <v>12</v>
      </c>
      <c r="E228">
        <v>1093</v>
      </c>
      <c r="F228">
        <v>6.5000000000000002E-2</v>
      </c>
      <c r="G228" t="s">
        <v>4660</v>
      </c>
      <c r="H228" s="60">
        <f t="shared" si="9"/>
        <v>44592</v>
      </c>
      <c r="I228" s="60">
        <f t="shared" si="10"/>
        <v>45688</v>
      </c>
      <c r="K228" s="42">
        <v>0</v>
      </c>
      <c r="L228" s="57">
        <f t="shared" si="11"/>
        <v>6.5000000000000002E-2</v>
      </c>
    </row>
    <row r="229" spans="1:12" x14ac:dyDescent="0.3">
      <c r="A229" t="s">
        <v>8</v>
      </c>
      <c r="B229" s="5">
        <v>45443</v>
      </c>
      <c r="C229" s="5">
        <v>45743</v>
      </c>
      <c r="D229" s="24">
        <v>20</v>
      </c>
      <c r="E229">
        <v>300</v>
      </c>
      <c r="F229">
        <v>6.2E-2</v>
      </c>
      <c r="G229" t="s">
        <v>4660</v>
      </c>
      <c r="H229" s="60">
        <f t="shared" si="9"/>
        <v>45443</v>
      </c>
      <c r="I229" s="60">
        <f t="shared" si="10"/>
        <v>45747</v>
      </c>
      <c r="K229" s="42">
        <v>0</v>
      </c>
      <c r="L229" s="57">
        <f t="shared" si="11"/>
        <v>6.2E-2</v>
      </c>
    </row>
    <row r="230" spans="1:12" x14ac:dyDescent="0.3">
      <c r="A230" t="s">
        <v>8</v>
      </c>
      <c r="B230" s="5">
        <v>45593</v>
      </c>
      <c r="C230" s="5">
        <v>45989</v>
      </c>
      <c r="D230" s="24">
        <v>32</v>
      </c>
      <c r="E230">
        <v>396</v>
      </c>
      <c r="F230">
        <v>7.3999999999999996E-2</v>
      </c>
      <c r="G230" t="s">
        <v>4660</v>
      </c>
      <c r="H230" s="60">
        <f t="shared" si="9"/>
        <v>45596</v>
      </c>
      <c r="I230" s="60">
        <f t="shared" si="10"/>
        <v>45991</v>
      </c>
      <c r="K230" s="42">
        <v>0</v>
      </c>
      <c r="L230" s="57">
        <f t="shared" si="11"/>
        <v>7.3999999999999996E-2</v>
      </c>
    </row>
    <row r="231" spans="1:12" x14ac:dyDescent="0.3">
      <c r="A231" t="s">
        <v>8</v>
      </c>
      <c r="B231" s="5">
        <v>44827</v>
      </c>
      <c r="C231" s="5">
        <v>45923</v>
      </c>
      <c r="D231" s="24">
        <v>30</v>
      </c>
      <c r="E231">
        <v>1096</v>
      </c>
      <c r="F231">
        <v>8.6999999999999994E-2</v>
      </c>
      <c r="G231" t="s">
        <v>4660</v>
      </c>
      <c r="H231" s="60">
        <f t="shared" si="9"/>
        <v>44834</v>
      </c>
      <c r="I231" s="60">
        <f t="shared" si="10"/>
        <v>45930</v>
      </c>
      <c r="K231" s="42">
        <v>0</v>
      </c>
      <c r="L231" s="57">
        <f t="shared" si="11"/>
        <v>8.6999999999999994E-2</v>
      </c>
    </row>
    <row r="232" spans="1:12" x14ac:dyDescent="0.3">
      <c r="A232" t="s">
        <v>7</v>
      </c>
      <c r="B232" s="5">
        <v>45491</v>
      </c>
      <c r="C232" s="5">
        <v>45677</v>
      </c>
      <c r="D232" s="24">
        <v>10</v>
      </c>
      <c r="E232">
        <v>186</v>
      </c>
      <c r="F232">
        <v>6.5000000000000002E-2</v>
      </c>
      <c r="G232" t="s">
        <v>15</v>
      </c>
      <c r="H232" s="60">
        <f t="shared" si="9"/>
        <v>45504</v>
      </c>
      <c r="I232" s="60">
        <f t="shared" si="10"/>
        <v>45688</v>
      </c>
      <c r="K232" s="42">
        <v>0</v>
      </c>
      <c r="L232" s="57">
        <f t="shared" si="11"/>
        <v>6.5000000000000002E-2</v>
      </c>
    </row>
    <row r="233" spans="1:12" x14ac:dyDescent="0.3">
      <c r="A233" t="s">
        <v>7</v>
      </c>
      <c r="B233" s="5">
        <v>45575</v>
      </c>
      <c r="C233" s="5">
        <v>45940</v>
      </c>
      <c r="D233" s="24">
        <v>100</v>
      </c>
      <c r="E233">
        <v>365</v>
      </c>
      <c r="F233">
        <v>7.2999999999999995E-2</v>
      </c>
      <c r="G233" t="s">
        <v>15</v>
      </c>
      <c r="H233" s="60">
        <f t="shared" si="9"/>
        <v>45596</v>
      </c>
      <c r="I233" s="60">
        <f t="shared" si="10"/>
        <v>45961</v>
      </c>
      <c r="K233" s="42">
        <v>0</v>
      </c>
      <c r="L233" s="57">
        <f t="shared" si="11"/>
        <v>7.2999999999999995E-2</v>
      </c>
    </row>
    <row r="234" spans="1:12" x14ac:dyDescent="0.3">
      <c r="A234" t="s">
        <v>7</v>
      </c>
      <c r="B234" s="5">
        <v>45595</v>
      </c>
      <c r="C234" s="5">
        <v>45960</v>
      </c>
      <c r="D234" s="24">
        <v>200</v>
      </c>
      <c r="E234">
        <v>365</v>
      </c>
      <c r="F234">
        <v>7.2999999999999995E-2</v>
      </c>
      <c r="G234" t="s">
        <v>15</v>
      </c>
      <c r="H234" s="60">
        <f t="shared" si="9"/>
        <v>45596</v>
      </c>
      <c r="I234" s="60">
        <f t="shared" si="10"/>
        <v>45961</v>
      </c>
      <c r="K234" s="42">
        <v>0</v>
      </c>
      <c r="L234" s="57">
        <f t="shared" si="11"/>
        <v>7.2999999999999995E-2</v>
      </c>
    </row>
    <row r="235" spans="1:12" x14ac:dyDescent="0.3">
      <c r="A235" t="s">
        <v>7</v>
      </c>
      <c r="B235" s="5">
        <v>45495</v>
      </c>
      <c r="C235" s="5">
        <v>45679</v>
      </c>
      <c r="D235" s="24">
        <v>50</v>
      </c>
      <c r="E235">
        <v>184</v>
      </c>
      <c r="F235">
        <v>6.8000000000000005E-2</v>
      </c>
      <c r="G235" t="s">
        <v>15</v>
      </c>
      <c r="H235" s="60">
        <f t="shared" si="9"/>
        <v>45504</v>
      </c>
      <c r="I235" s="60">
        <f t="shared" si="10"/>
        <v>45688</v>
      </c>
      <c r="K235" s="42">
        <v>0</v>
      </c>
      <c r="L235" s="57">
        <f t="shared" si="11"/>
        <v>6.8000000000000005E-2</v>
      </c>
    </row>
    <row r="236" spans="1:12" x14ac:dyDescent="0.3">
      <c r="A236" t="s">
        <v>7</v>
      </c>
      <c r="B236" s="5">
        <v>45579</v>
      </c>
      <c r="C236" s="5">
        <v>45944</v>
      </c>
      <c r="D236" s="24">
        <v>200</v>
      </c>
      <c r="E236">
        <v>365</v>
      </c>
      <c r="F236">
        <v>7.2999999999999995E-2</v>
      </c>
      <c r="G236" t="s">
        <v>15</v>
      </c>
      <c r="H236" s="60">
        <f t="shared" si="9"/>
        <v>45596</v>
      </c>
      <c r="I236" s="60">
        <f t="shared" si="10"/>
        <v>45961</v>
      </c>
      <c r="K236" s="42">
        <v>0</v>
      </c>
      <c r="L236" s="57">
        <f t="shared" si="11"/>
        <v>7.2999999999999995E-2</v>
      </c>
    </row>
    <row r="237" spans="1:12" x14ac:dyDescent="0.3">
      <c r="A237" t="s">
        <v>7</v>
      </c>
      <c r="B237" s="5">
        <v>45587</v>
      </c>
      <c r="C237" s="5">
        <v>45952</v>
      </c>
      <c r="D237" s="24">
        <v>200</v>
      </c>
      <c r="E237">
        <v>365</v>
      </c>
      <c r="F237">
        <v>7.2999999999999995E-2</v>
      </c>
      <c r="G237" t="s">
        <v>15</v>
      </c>
      <c r="H237" s="60">
        <f t="shared" si="9"/>
        <v>45596</v>
      </c>
      <c r="I237" s="60">
        <f t="shared" si="10"/>
        <v>45961</v>
      </c>
      <c r="K237" s="42">
        <v>0</v>
      </c>
      <c r="L237" s="57">
        <f t="shared" si="11"/>
        <v>7.2999999999999995E-2</v>
      </c>
    </row>
    <row r="238" spans="1:12" x14ac:dyDescent="0.3">
      <c r="A238" t="s">
        <v>7</v>
      </c>
      <c r="B238" s="5">
        <v>45475</v>
      </c>
      <c r="C238" s="5">
        <v>45659</v>
      </c>
      <c r="D238" s="24">
        <v>150</v>
      </c>
      <c r="E238">
        <v>184</v>
      </c>
      <c r="F238">
        <v>6.5000000000000002E-2</v>
      </c>
      <c r="G238" t="s">
        <v>15</v>
      </c>
      <c r="H238" s="60">
        <f t="shared" si="9"/>
        <v>45504</v>
      </c>
      <c r="I238" s="60">
        <f t="shared" si="10"/>
        <v>45688</v>
      </c>
      <c r="K238" s="42">
        <v>0</v>
      </c>
      <c r="L238" s="57">
        <f t="shared" si="11"/>
        <v>6.5000000000000002E-2</v>
      </c>
    </row>
    <row r="239" spans="1:12" x14ac:dyDescent="0.3">
      <c r="A239" t="s">
        <v>7</v>
      </c>
      <c r="B239" s="5">
        <v>45505</v>
      </c>
      <c r="C239" s="5">
        <v>45691</v>
      </c>
      <c r="D239" s="24">
        <v>235</v>
      </c>
      <c r="E239">
        <v>186</v>
      </c>
      <c r="F239">
        <v>7.2999999999999995E-2</v>
      </c>
      <c r="G239" t="s">
        <v>15</v>
      </c>
      <c r="H239" s="60">
        <f t="shared" si="9"/>
        <v>45535</v>
      </c>
      <c r="I239" s="60">
        <f t="shared" si="10"/>
        <v>45716</v>
      </c>
      <c r="K239" s="42">
        <v>0</v>
      </c>
      <c r="L239" s="57">
        <f t="shared" si="11"/>
        <v>7.2999999999999995E-2</v>
      </c>
    </row>
    <row r="240" spans="1:12" x14ac:dyDescent="0.3">
      <c r="A240" t="s">
        <v>7</v>
      </c>
      <c r="B240" s="5">
        <v>45588</v>
      </c>
      <c r="C240" s="5">
        <v>45770</v>
      </c>
      <c r="D240" s="24">
        <v>5</v>
      </c>
      <c r="E240">
        <v>182</v>
      </c>
      <c r="F240">
        <v>7.0000000000000007E-2</v>
      </c>
      <c r="G240" t="s">
        <v>16</v>
      </c>
      <c r="H240" s="60">
        <f t="shared" si="9"/>
        <v>45596</v>
      </c>
      <c r="I240" s="60">
        <f t="shared" si="10"/>
        <v>45777</v>
      </c>
      <c r="K240" s="42">
        <v>0</v>
      </c>
      <c r="L240" s="57">
        <f t="shared" si="11"/>
        <v>7.0000000000000007E-2</v>
      </c>
    </row>
    <row r="241" spans="1:12" x14ac:dyDescent="0.3">
      <c r="A241" t="s">
        <v>7</v>
      </c>
      <c r="B241" s="5">
        <v>45595</v>
      </c>
      <c r="C241" s="5">
        <v>45782</v>
      </c>
      <c r="D241" s="24">
        <v>1.2</v>
      </c>
      <c r="E241">
        <v>187</v>
      </c>
      <c r="F241">
        <v>7.0000000000000007E-2</v>
      </c>
      <c r="G241" t="s">
        <v>16</v>
      </c>
      <c r="H241" s="60">
        <f t="shared" si="9"/>
        <v>45596</v>
      </c>
      <c r="I241" s="60">
        <f t="shared" si="10"/>
        <v>45808</v>
      </c>
      <c r="K241" s="42">
        <v>0</v>
      </c>
      <c r="L241" s="57">
        <f t="shared" si="11"/>
        <v>7.0000000000000007E-2</v>
      </c>
    </row>
    <row r="242" spans="1:12" x14ac:dyDescent="0.3">
      <c r="A242" t="s">
        <v>7</v>
      </c>
      <c r="B242" s="5">
        <v>45546</v>
      </c>
      <c r="C242" s="5">
        <v>45727</v>
      </c>
      <c r="D242" s="24">
        <v>10</v>
      </c>
      <c r="E242">
        <v>181</v>
      </c>
      <c r="F242">
        <v>7.8E-2</v>
      </c>
      <c r="G242" t="s">
        <v>16</v>
      </c>
      <c r="H242" s="60">
        <f t="shared" si="9"/>
        <v>45565</v>
      </c>
      <c r="I242" s="60">
        <f t="shared" si="10"/>
        <v>45747</v>
      </c>
      <c r="K242" s="42">
        <v>0</v>
      </c>
      <c r="L242" s="57">
        <f t="shared" si="11"/>
        <v>7.8E-2</v>
      </c>
    </row>
    <row r="243" spans="1:12" x14ac:dyDescent="0.3">
      <c r="A243" t="s">
        <v>7</v>
      </c>
      <c r="B243" s="5">
        <v>45322</v>
      </c>
      <c r="C243" s="5">
        <v>45691</v>
      </c>
      <c r="D243" s="24">
        <v>404.6</v>
      </c>
      <c r="E243">
        <v>369</v>
      </c>
      <c r="F243">
        <v>7.3999999999999996E-2</v>
      </c>
      <c r="G243" t="s">
        <v>2050</v>
      </c>
      <c r="H243" s="60">
        <f t="shared" si="9"/>
        <v>45322</v>
      </c>
      <c r="I243" s="60">
        <f t="shared" si="10"/>
        <v>45716</v>
      </c>
      <c r="K243" s="42">
        <v>0</v>
      </c>
      <c r="L243" s="57">
        <f t="shared" si="11"/>
        <v>7.3999999999999996E-2</v>
      </c>
    </row>
    <row r="244" spans="1:12" x14ac:dyDescent="0.3">
      <c r="A244" t="s">
        <v>7</v>
      </c>
      <c r="B244" s="5">
        <v>45513</v>
      </c>
      <c r="C244" s="5">
        <v>45698</v>
      </c>
      <c r="D244" s="24">
        <v>50</v>
      </c>
      <c r="E244">
        <v>185</v>
      </c>
      <c r="F244">
        <v>7.2999999999999995E-2</v>
      </c>
      <c r="G244" t="s">
        <v>16</v>
      </c>
      <c r="H244" s="60">
        <f t="shared" si="9"/>
        <v>45535</v>
      </c>
      <c r="I244" s="60">
        <f t="shared" si="10"/>
        <v>45716</v>
      </c>
      <c r="K244" s="42">
        <v>0</v>
      </c>
      <c r="L244" s="57">
        <f t="shared" si="11"/>
        <v>7.2999999999999995E-2</v>
      </c>
    </row>
    <row r="245" spans="1:12" x14ac:dyDescent="0.3">
      <c r="A245" t="s">
        <v>7</v>
      </c>
      <c r="B245" s="5">
        <v>45533</v>
      </c>
      <c r="C245" s="5">
        <v>45719</v>
      </c>
      <c r="D245" s="24">
        <v>30</v>
      </c>
      <c r="E245">
        <v>186</v>
      </c>
      <c r="F245">
        <v>7.2999999999999995E-2</v>
      </c>
      <c r="G245" t="s">
        <v>16</v>
      </c>
      <c r="H245" s="60">
        <f t="shared" si="9"/>
        <v>45535</v>
      </c>
      <c r="I245" s="60">
        <f t="shared" si="10"/>
        <v>45747</v>
      </c>
      <c r="K245" s="42">
        <v>0</v>
      </c>
      <c r="L245" s="57">
        <f t="shared" si="11"/>
        <v>7.2999999999999995E-2</v>
      </c>
    </row>
    <row r="246" spans="1:12" x14ac:dyDescent="0.3">
      <c r="A246" t="s">
        <v>7</v>
      </c>
      <c r="B246" s="5">
        <v>45497</v>
      </c>
      <c r="C246" s="5">
        <v>45681</v>
      </c>
      <c r="D246" s="24">
        <v>50</v>
      </c>
      <c r="E246">
        <v>184</v>
      </c>
      <c r="F246">
        <v>6.8000000000000005E-2</v>
      </c>
      <c r="G246" t="s">
        <v>16</v>
      </c>
      <c r="H246" s="60">
        <f t="shared" si="9"/>
        <v>45504</v>
      </c>
      <c r="I246" s="60">
        <f t="shared" si="10"/>
        <v>45688</v>
      </c>
      <c r="K246" s="42">
        <v>0</v>
      </c>
      <c r="L246" s="57">
        <f t="shared" si="11"/>
        <v>6.8000000000000005E-2</v>
      </c>
    </row>
    <row r="247" spans="1:12" x14ac:dyDescent="0.3">
      <c r="A247" t="s">
        <v>7</v>
      </c>
      <c r="B247" s="5">
        <v>45505</v>
      </c>
      <c r="C247" s="5">
        <v>45691</v>
      </c>
      <c r="D247" s="24">
        <v>8.5</v>
      </c>
      <c r="E247">
        <v>186</v>
      </c>
      <c r="F247">
        <v>7.2999999999999995E-2</v>
      </c>
      <c r="G247" t="s">
        <v>16</v>
      </c>
      <c r="H247" s="60">
        <f t="shared" si="9"/>
        <v>45535</v>
      </c>
      <c r="I247" s="60">
        <f t="shared" si="10"/>
        <v>45716</v>
      </c>
      <c r="K247" s="42">
        <v>0</v>
      </c>
      <c r="L247" s="57">
        <f t="shared" si="11"/>
        <v>7.2999999999999995E-2</v>
      </c>
    </row>
    <row r="248" spans="1:12" x14ac:dyDescent="0.3">
      <c r="A248" t="s">
        <v>7</v>
      </c>
      <c r="B248" s="5">
        <v>45512</v>
      </c>
      <c r="C248" s="5">
        <v>45698</v>
      </c>
      <c r="D248" s="24">
        <v>1</v>
      </c>
      <c r="E248">
        <v>186</v>
      </c>
      <c r="F248">
        <v>7.2999999999999995E-2</v>
      </c>
      <c r="G248" t="s">
        <v>16</v>
      </c>
      <c r="H248" s="60">
        <f t="shared" si="9"/>
        <v>45535</v>
      </c>
      <c r="I248" s="60">
        <f t="shared" si="10"/>
        <v>45716</v>
      </c>
      <c r="K248" s="42">
        <v>0</v>
      </c>
      <c r="L248" s="57">
        <f t="shared" si="11"/>
        <v>7.2999999999999995E-2</v>
      </c>
    </row>
    <row r="249" spans="1:12" x14ac:dyDescent="0.3">
      <c r="A249" t="s">
        <v>7</v>
      </c>
      <c r="B249" s="5">
        <v>45516</v>
      </c>
      <c r="C249" s="5">
        <v>45912</v>
      </c>
      <c r="D249" s="24">
        <v>5.57</v>
      </c>
      <c r="E249">
        <v>396</v>
      </c>
      <c r="F249">
        <v>8.1000000000000003E-2</v>
      </c>
      <c r="G249" t="s">
        <v>16</v>
      </c>
      <c r="H249" s="60">
        <f t="shared" si="9"/>
        <v>45535</v>
      </c>
      <c r="I249" s="60">
        <f t="shared" si="10"/>
        <v>45930</v>
      </c>
      <c r="K249" s="42">
        <v>0</v>
      </c>
      <c r="L249" s="57">
        <f t="shared" si="11"/>
        <v>8.1000000000000003E-2</v>
      </c>
    </row>
    <row r="250" spans="1:12" x14ac:dyDescent="0.3">
      <c r="A250" t="s">
        <v>7</v>
      </c>
      <c r="B250" s="5">
        <v>45589</v>
      </c>
      <c r="C250" s="5">
        <v>45771</v>
      </c>
      <c r="D250" s="24">
        <v>5.2</v>
      </c>
      <c r="E250">
        <v>182</v>
      </c>
      <c r="F250">
        <v>7.0000000000000007E-2</v>
      </c>
      <c r="G250" t="s">
        <v>16</v>
      </c>
      <c r="H250" s="60">
        <f t="shared" si="9"/>
        <v>45596</v>
      </c>
      <c r="I250" s="60">
        <f t="shared" si="10"/>
        <v>45777</v>
      </c>
      <c r="K250" s="42">
        <v>0</v>
      </c>
      <c r="L250" s="57">
        <f t="shared" si="11"/>
        <v>7.0000000000000007E-2</v>
      </c>
    </row>
    <row r="251" spans="1:12" x14ac:dyDescent="0.3">
      <c r="A251" t="s">
        <v>7</v>
      </c>
      <c r="B251" s="5">
        <v>45502</v>
      </c>
      <c r="C251" s="5">
        <v>45698</v>
      </c>
      <c r="D251" s="24">
        <v>1.7</v>
      </c>
      <c r="E251">
        <v>196</v>
      </c>
      <c r="F251">
        <v>7.0999999999999994E-2</v>
      </c>
      <c r="G251" t="s">
        <v>16</v>
      </c>
      <c r="H251" s="60">
        <f t="shared" si="9"/>
        <v>45504</v>
      </c>
      <c r="I251" s="60">
        <f t="shared" si="10"/>
        <v>45716</v>
      </c>
      <c r="K251" s="42">
        <v>0</v>
      </c>
      <c r="L251" s="57">
        <f t="shared" si="11"/>
        <v>7.0999999999999994E-2</v>
      </c>
    </row>
    <row r="252" spans="1:12" x14ac:dyDescent="0.3">
      <c r="A252" t="s">
        <v>7</v>
      </c>
      <c r="B252" s="5">
        <v>45513</v>
      </c>
      <c r="C252" s="5">
        <v>45698</v>
      </c>
      <c r="D252" s="24">
        <v>4.7</v>
      </c>
      <c r="E252">
        <v>185</v>
      </c>
      <c r="F252">
        <v>7.5999999999999998E-2</v>
      </c>
      <c r="G252" t="s">
        <v>16</v>
      </c>
      <c r="H252" s="60">
        <f t="shared" si="9"/>
        <v>45535</v>
      </c>
      <c r="I252" s="60">
        <f t="shared" si="10"/>
        <v>45716</v>
      </c>
      <c r="K252" s="42">
        <v>0</v>
      </c>
      <c r="L252" s="57">
        <f t="shared" si="11"/>
        <v>7.5999999999999998E-2</v>
      </c>
    </row>
    <row r="253" spans="1:12" x14ac:dyDescent="0.3">
      <c r="A253" t="s">
        <v>7</v>
      </c>
      <c r="B253" s="5">
        <v>45588</v>
      </c>
      <c r="C253" s="5">
        <v>45953</v>
      </c>
      <c r="D253" s="24">
        <v>100</v>
      </c>
      <c r="E253">
        <v>365</v>
      </c>
      <c r="F253">
        <v>7.2999999999999995E-2</v>
      </c>
      <c r="G253" t="s">
        <v>15</v>
      </c>
      <c r="H253" s="60">
        <f t="shared" si="9"/>
        <v>45596</v>
      </c>
      <c r="I253" s="60">
        <f t="shared" si="10"/>
        <v>45961</v>
      </c>
      <c r="K253" s="42">
        <v>0</v>
      </c>
      <c r="L253" s="57">
        <f t="shared" si="11"/>
        <v>7.2999999999999995E-2</v>
      </c>
    </row>
    <row r="254" spans="1:12" x14ac:dyDescent="0.3">
      <c r="A254" t="s">
        <v>7</v>
      </c>
      <c r="B254" s="5">
        <v>45597</v>
      </c>
      <c r="C254" s="5">
        <v>45964</v>
      </c>
      <c r="D254" s="24">
        <v>170</v>
      </c>
      <c r="E254">
        <v>367</v>
      </c>
      <c r="F254">
        <v>7.2999999999999995E-2</v>
      </c>
      <c r="G254" t="s">
        <v>15</v>
      </c>
      <c r="H254" s="60">
        <f t="shared" si="9"/>
        <v>45626</v>
      </c>
      <c r="I254" s="60">
        <f t="shared" si="10"/>
        <v>45991</v>
      </c>
      <c r="K254" s="42">
        <v>0</v>
      </c>
      <c r="L254" s="57">
        <f t="shared" si="11"/>
        <v>7.2999999999999995E-2</v>
      </c>
    </row>
    <row r="255" spans="1:12" x14ac:dyDescent="0.3">
      <c r="A255" t="s">
        <v>7</v>
      </c>
      <c r="B255" s="5">
        <v>45523</v>
      </c>
      <c r="C255" s="5">
        <v>45707</v>
      </c>
      <c r="D255" s="24">
        <v>2</v>
      </c>
      <c r="E255">
        <v>184</v>
      </c>
      <c r="F255">
        <v>7.2999999999999995E-2</v>
      </c>
      <c r="G255" t="s">
        <v>16</v>
      </c>
      <c r="H255" s="60">
        <f t="shared" si="9"/>
        <v>45535</v>
      </c>
      <c r="I255" s="60">
        <f t="shared" si="10"/>
        <v>45716</v>
      </c>
      <c r="K255" s="42">
        <v>0</v>
      </c>
      <c r="L255" s="57">
        <f t="shared" si="11"/>
        <v>7.2999999999999995E-2</v>
      </c>
    </row>
    <row r="256" spans="1:12" x14ac:dyDescent="0.3">
      <c r="A256" t="s">
        <v>7</v>
      </c>
      <c r="B256" s="5">
        <v>45523</v>
      </c>
      <c r="C256" s="5">
        <v>45707</v>
      </c>
      <c r="D256" s="24">
        <v>2</v>
      </c>
      <c r="E256">
        <v>184</v>
      </c>
      <c r="F256">
        <v>7.2999999999999995E-2</v>
      </c>
      <c r="G256" t="s">
        <v>16</v>
      </c>
      <c r="H256" s="60">
        <f t="shared" si="9"/>
        <v>45535</v>
      </c>
      <c r="I256" s="60">
        <f t="shared" si="10"/>
        <v>45716</v>
      </c>
      <c r="K256" s="42">
        <v>0</v>
      </c>
      <c r="L256" s="57">
        <f t="shared" si="11"/>
        <v>7.2999999999999995E-2</v>
      </c>
    </row>
    <row r="257" spans="1:12" x14ac:dyDescent="0.3">
      <c r="A257" t="s">
        <v>7</v>
      </c>
      <c r="B257" s="5">
        <v>45475</v>
      </c>
      <c r="C257" s="5">
        <v>45659</v>
      </c>
      <c r="D257" s="24">
        <v>3</v>
      </c>
      <c r="E257">
        <v>184</v>
      </c>
      <c r="F257">
        <v>6.5000000000000002E-2</v>
      </c>
      <c r="G257" t="s">
        <v>16</v>
      </c>
      <c r="H257" s="60">
        <f t="shared" si="9"/>
        <v>45504</v>
      </c>
      <c r="I257" s="60">
        <f t="shared" si="10"/>
        <v>45688</v>
      </c>
      <c r="K257" s="42">
        <v>0</v>
      </c>
      <c r="L257" s="57">
        <f t="shared" si="11"/>
        <v>6.5000000000000002E-2</v>
      </c>
    </row>
    <row r="258" spans="1:12" x14ac:dyDescent="0.3">
      <c r="A258" t="s">
        <v>7</v>
      </c>
      <c r="B258" s="5">
        <v>45555</v>
      </c>
      <c r="C258" s="5">
        <v>45736</v>
      </c>
      <c r="D258" s="24">
        <v>4</v>
      </c>
      <c r="E258">
        <v>181</v>
      </c>
      <c r="F258">
        <v>7.2999999999999995E-2</v>
      </c>
      <c r="G258" t="s">
        <v>16</v>
      </c>
      <c r="H258" s="60">
        <f t="shared" ref="H258:H321" si="12">EOMONTH(B258,0)</f>
        <v>45565</v>
      </c>
      <c r="I258" s="60">
        <f t="shared" ref="I258:I321" si="13">EOMONTH(C258,0)</f>
        <v>45747</v>
      </c>
      <c r="K258" s="42">
        <v>0</v>
      </c>
      <c r="L258" s="57">
        <f t="shared" ref="L258:L321" si="14">K258+F258</f>
        <v>7.2999999999999995E-2</v>
      </c>
    </row>
    <row r="259" spans="1:12" x14ac:dyDescent="0.3">
      <c r="A259" t="s">
        <v>7</v>
      </c>
      <c r="B259" s="5">
        <v>45532</v>
      </c>
      <c r="C259" s="5">
        <v>45716</v>
      </c>
      <c r="D259" s="24">
        <v>2</v>
      </c>
      <c r="E259">
        <v>184</v>
      </c>
      <c r="F259">
        <v>7.2999999999999995E-2</v>
      </c>
      <c r="G259" t="s">
        <v>16</v>
      </c>
      <c r="H259" s="60">
        <f t="shared" si="12"/>
        <v>45535</v>
      </c>
      <c r="I259" s="60">
        <f t="shared" si="13"/>
        <v>45716</v>
      </c>
      <c r="K259" s="42">
        <v>0</v>
      </c>
      <c r="L259" s="57">
        <f t="shared" si="14"/>
        <v>7.2999999999999995E-2</v>
      </c>
    </row>
    <row r="260" spans="1:12" x14ac:dyDescent="0.3">
      <c r="A260" t="s">
        <v>7</v>
      </c>
      <c r="B260" s="5">
        <v>45540</v>
      </c>
      <c r="C260" s="5">
        <v>45873</v>
      </c>
      <c r="D260" s="24">
        <v>10</v>
      </c>
      <c r="E260">
        <v>333</v>
      </c>
      <c r="F260">
        <v>7.5999999999999998E-2</v>
      </c>
      <c r="G260" t="s">
        <v>16</v>
      </c>
      <c r="H260" s="60">
        <f t="shared" si="12"/>
        <v>45565</v>
      </c>
      <c r="I260" s="60">
        <f t="shared" si="13"/>
        <v>45900</v>
      </c>
      <c r="K260" s="42">
        <v>0</v>
      </c>
      <c r="L260" s="57">
        <f t="shared" si="14"/>
        <v>7.5999999999999998E-2</v>
      </c>
    </row>
    <row r="261" spans="1:12" x14ac:dyDescent="0.3">
      <c r="A261" t="s">
        <v>7</v>
      </c>
      <c r="B261" s="5">
        <v>45559</v>
      </c>
      <c r="C261" s="5">
        <v>45740</v>
      </c>
      <c r="D261" s="24">
        <v>9.9499999999999993</v>
      </c>
      <c r="E261">
        <v>181</v>
      </c>
      <c r="F261">
        <v>7.4999999999999997E-2</v>
      </c>
      <c r="G261" t="s">
        <v>16</v>
      </c>
      <c r="H261" s="60">
        <f t="shared" si="12"/>
        <v>45565</v>
      </c>
      <c r="I261" s="60">
        <f t="shared" si="13"/>
        <v>45747</v>
      </c>
      <c r="K261" s="42">
        <v>0</v>
      </c>
      <c r="L261" s="57">
        <f t="shared" si="14"/>
        <v>7.4999999999999997E-2</v>
      </c>
    </row>
    <row r="262" spans="1:12" x14ac:dyDescent="0.3">
      <c r="A262" t="s">
        <v>7</v>
      </c>
      <c r="B262" s="5">
        <v>45531</v>
      </c>
      <c r="C262" s="5">
        <v>45715</v>
      </c>
      <c r="D262" s="24">
        <v>102</v>
      </c>
      <c r="E262">
        <v>184</v>
      </c>
      <c r="F262">
        <v>7.2999999999999995E-2</v>
      </c>
      <c r="G262" t="s">
        <v>4660</v>
      </c>
      <c r="H262" s="60">
        <f t="shared" si="12"/>
        <v>45535</v>
      </c>
      <c r="I262" s="60">
        <f t="shared" si="13"/>
        <v>45716</v>
      </c>
      <c r="K262" s="42">
        <v>0</v>
      </c>
      <c r="L262" s="57">
        <f t="shared" si="14"/>
        <v>7.2999999999999995E-2</v>
      </c>
    </row>
    <row r="263" spans="1:12" x14ac:dyDescent="0.3">
      <c r="A263" t="s">
        <v>7</v>
      </c>
      <c r="B263" s="5">
        <v>45530</v>
      </c>
      <c r="C263" s="5">
        <v>45714</v>
      </c>
      <c r="D263" s="24">
        <v>55</v>
      </c>
      <c r="E263">
        <v>184</v>
      </c>
      <c r="F263">
        <v>7.2999999999999995E-2</v>
      </c>
      <c r="G263" t="s">
        <v>4660</v>
      </c>
      <c r="H263" s="60">
        <f t="shared" si="12"/>
        <v>45535</v>
      </c>
      <c r="I263" s="60">
        <f t="shared" si="13"/>
        <v>45716</v>
      </c>
      <c r="K263" s="42">
        <v>0</v>
      </c>
      <c r="L263" s="57">
        <f t="shared" si="14"/>
        <v>7.2999999999999995E-2</v>
      </c>
    </row>
    <row r="264" spans="1:12" x14ac:dyDescent="0.3">
      <c r="A264" t="s">
        <v>7</v>
      </c>
      <c r="B264" s="5">
        <v>45601</v>
      </c>
      <c r="C264" s="5">
        <v>45782</v>
      </c>
      <c r="D264" s="24">
        <v>170</v>
      </c>
      <c r="E264">
        <v>181</v>
      </c>
      <c r="F264">
        <v>7.0000000000000007E-2</v>
      </c>
      <c r="G264" t="s">
        <v>4660</v>
      </c>
      <c r="H264" s="60">
        <f t="shared" si="12"/>
        <v>45626</v>
      </c>
      <c r="I264" s="60">
        <f t="shared" si="13"/>
        <v>45808</v>
      </c>
      <c r="K264" s="42">
        <v>0</v>
      </c>
      <c r="L264" s="57">
        <f t="shared" si="14"/>
        <v>7.0000000000000007E-2</v>
      </c>
    </row>
    <row r="265" spans="1:12" x14ac:dyDescent="0.3">
      <c r="A265" t="s">
        <v>7</v>
      </c>
      <c r="B265" s="5">
        <v>45541</v>
      </c>
      <c r="C265" s="5">
        <v>45722</v>
      </c>
      <c r="D265" s="24">
        <v>20</v>
      </c>
      <c r="E265">
        <v>181</v>
      </c>
      <c r="F265">
        <v>7.2999999999999995E-2</v>
      </c>
      <c r="G265" t="s">
        <v>4660</v>
      </c>
      <c r="H265" s="60">
        <f t="shared" si="12"/>
        <v>45565</v>
      </c>
      <c r="I265" s="60">
        <f t="shared" si="13"/>
        <v>45747</v>
      </c>
      <c r="K265" s="42">
        <v>0</v>
      </c>
      <c r="L265" s="57">
        <f t="shared" si="14"/>
        <v>7.2999999999999995E-2</v>
      </c>
    </row>
    <row r="266" spans="1:12" x14ac:dyDescent="0.3">
      <c r="A266" t="s">
        <v>7</v>
      </c>
      <c r="B266" s="5">
        <v>45545</v>
      </c>
      <c r="C266" s="5">
        <v>45726</v>
      </c>
      <c r="D266" s="24">
        <v>25</v>
      </c>
      <c r="E266">
        <v>181</v>
      </c>
      <c r="F266">
        <v>7.2999999999999995E-2</v>
      </c>
      <c r="G266" t="s">
        <v>4660</v>
      </c>
      <c r="H266" s="60">
        <f t="shared" si="12"/>
        <v>45565</v>
      </c>
      <c r="I266" s="60">
        <f t="shared" si="13"/>
        <v>45747</v>
      </c>
      <c r="K266" s="42">
        <v>0</v>
      </c>
      <c r="L266" s="57">
        <f t="shared" si="14"/>
        <v>7.2999999999999995E-2</v>
      </c>
    </row>
    <row r="267" spans="1:12" x14ac:dyDescent="0.3">
      <c r="A267" t="s">
        <v>7</v>
      </c>
      <c r="B267" s="5">
        <v>45475</v>
      </c>
      <c r="C267" s="5">
        <v>45840</v>
      </c>
      <c r="D267" s="24">
        <v>1</v>
      </c>
      <c r="E267">
        <v>365</v>
      </c>
      <c r="F267">
        <v>6.9000000000000006E-2</v>
      </c>
      <c r="G267" t="s">
        <v>16</v>
      </c>
      <c r="H267" s="60">
        <f t="shared" si="12"/>
        <v>45504</v>
      </c>
      <c r="I267" s="60">
        <f t="shared" si="13"/>
        <v>45869</v>
      </c>
      <c r="K267" s="42">
        <v>0</v>
      </c>
      <c r="L267" s="57">
        <f t="shared" si="14"/>
        <v>6.9000000000000006E-2</v>
      </c>
    </row>
    <row r="268" spans="1:12" x14ac:dyDescent="0.3">
      <c r="A268" t="s">
        <v>7</v>
      </c>
      <c r="B268" s="5">
        <v>45474</v>
      </c>
      <c r="C268" s="5">
        <v>45839</v>
      </c>
      <c r="D268" s="24">
        <v>0.6</v>
      </c>
      <c r="E268">
        <v>365</v>
      </c>
      <c r="F268">
        <v>6.9000000000000006E-2</v>
      </c>
      <c r="G268" t="s">
        <v>16</v>
      </c>
      <c r="H268" s="60">
        <f t="shared" si="12"/>
        <v>45504</v>
      </c>
      <c r="I268" s="60">
        <f t="shared" si="13"/>
        <v>45869</v>
      </c>
      <c r="K268" s="42">
        <v>0</v>
      </c>
      <c r="L268" s="57">
        <f t="shared" si="14"/>
        <v>6.9000000000000006E-2</v>
      </c>
    </row>
    <row r="269" spans="1:12" x14ac:dyDescent="0.3">
      <c r="A269" t="s">
        <v>7</v>
      </c>
      <c r="B269" s="5">
        <v>45569</v>
      </c>
      <c r="C269" s="5">
        <v>45751</v>
      </c>
      <c r="D269" s="24">
        <v>9</v>
      </c>
      <c r="E269">
        <v>182</v>
      </c>
      <c r="F269">
        <v>7.0000000000000007E-2</v>
      </c>
      <c r="G269" t="s">
        <v>16</v>
      </c>
      <c r="H269" s="60">
        <f t="shared" si="12"/>
        <v>45596</v>
      </c>
      <c r="I269" s="60">
        <f t="shared" si="13"/>
        <v>45777</v>
      </c>
      <c r="K269" s="42">
        <v>0</v>
      </c>
      <c r="L269" s="57">
        <f t="shared" si="14"/>
        <v>7.0000000000000007E-2</v>
      </c>
    </row>
    <row r="270" spans="1:12" x14ac:dyDescent="0.3">
      <c r="A270" t="s">
        <v>7</v>
      </c>
      <c r="B270" s="5">
        <v>45512</v>
      </c>
      <c r="C270" s="5">
        <v>45698</v>
      </c>
      <c r="D270" s="24">
        <v>5</v>
      </c>
      <c r="E270">
        <v>186</v>
      </c>
      <c r="F270">
        <v>7.2999999999999995E-2</v>
      </c>
      <c r="G270" t="s">
        <v>16</v>
      </c>
      <c r="H270" s="60">
        <f t="shared" si="12"/>
        <v>45535</v>
      </c>
      <c r="I270" s="60">
        <f t="shared" si="13"/>
        <v>45716</v>
      </c>
      <c r="K270" s="42">
        <v>0</v>
      </c>
      <c r="L270" s="57">
        <f t="shared" si="14"/>
        <v>7.2999999999999995E-2</v>
      </c>
    </row>
    <row r="271" spans="1:12" x14ac:dyDescent="0.3">
      <c r="A271" t="s">
        <v>7</v>
      </c>
      <c r="B271" s="5">
        <v>45502</v>
      </c>
      <c r="C271" s="5">
        <v>45691</v>
      </c>
      <c r="D271" s="24">
        <v>9.9</v>
      </c>
      <c r="E271">
        <v>189</v>
      </c>
      <c r="F271">
        <v>6.8000000000000005E-2</v>
      </c>
      <c r="G271" t="s">
        <v>16</v>
      </c>
      <c r="H271" s="60">
        <f t="shared" si="12"/>
        <v>45504</v>
      </c>
      <c r="I271" s="60">
        <f t="shared" si="13"/>
        <v>45716</v>
      </c>
      <c r="K271" s="42">
        <v>0</v>
      </c>
      <c r="L271" s="57">
        <f t="shared" si="14"/>
        <v>6.8000000000000005E-2</v>
      </c>
    </row>
    <row r="272" spans="1:12" x14ac:dyDescent="0.3">
      <c r="A272" t="s">
        <v>7</v>
      </c>
      <c r="B272" s="5">
        <v>45572</v>
      </c>
      <c r="C272" s="5">
        <v>45755</v>
      </c>
      <c r="D272" s="24">
        <v>6</v>
      </c>
      <c r="E272">
        <v>183</v>
      </c>
      <c r="F272">
        <v>7.0000000000000007E-2</v>
      </c>
      <c r="G272" t="s">
        <v>16</v>
      </c>
      <c r="H272" s="60">
        <f t="shared" si="12"/>
        <v>45596</v>
      </c>
      <c r="I272" s="60">
        <f t="shared" si="13"/>
        <v>45777</v>
      </c>
      <c r="K272" s="42">
        <v>0</v>
      </c>
      <c r="L272" s="57">
        <f t="shared" si="14"/>
        <v>7.0000000000000007E-2</v>
      </c>
    </row>
    <row r="273" spans="1:12" x14ac:dyDescent="0.3">
      <c r="A273" t="s">
        <v>7</v>
      </c>
      <c r="B273" s="5">
        <v>45492</v>
      </c>
      <c r="C273" s="5">
        <v>45677</v>
      </c>
      <c r="D273" s="24">
        <v>5</v>
      </c>
      <c r="E273">
        <v>185</v>
      </c>
      <c r="F273">
        <v>6.5000000000000002E-2</v>
      </c>
      <c r="G273" t="s">
        <v>16</v>
      </c>
      <c r="H273" s="60">
        <f t="shared" si="12"/>
        <v>45504</v>
      </c>
      <c r="I273" s="60">
        <f t="shared" si="13"/>
        <v>45688</v>
      </c>
      <c r="K273" s="42">
        <v>0</v>
      </c>
      <c r="L273" s="57">
        <f t="shared" si="14"/>
        <v>6.5000000000000002E-2</v>
      </c>
    </row>
    <row r="274" spans="1:12" x14ac:dyDescent="0.3">
      <c r="A274" t="s">
        <v>7</v>
      </c>
      <c r="B274" s="5">
        <v>45492</v>
      </c>
      <c r="C274" s="5">
        <v>45677</v>
      </c>
      <c r="D274" s="24">
        <v>7</v>
      </c>
      <c r="E274">
        <v>185</v>
      </c>
      <c r="F274">
        <v>6.5000000000000002E-2</v>
      </c>
      <c r="G274" t="s">
        <v>16</v>
      </c>
      <c r="H274" s="60">
        <f t="shared" si="12"/>
        <v>45504</v>
      </c>
      <c r="I274" s="60">
        <f t="shared" si="13"/>
        <v>45688</v>
      </c>
      <c r="K274" s="42">
        <v>0</v>
      </c>
      <c r="L274" s="57">
        <f t="shared" si="14"/>
        <v>6.5000000000000002E-2</v>
      </c>
    </row>
    <row r="275" spans="1:12" x14ac:dyDescent="0.3">
      <c r="A275" t="s">
        <v>7</v>
      </c>
      <c r="B275" s="5">
        <v>45484</v>
      </c>
      <c r="C275" s="5">
        <v>45670</v>
      </c>
      <c r="D275" s="24">
        <v>4.16</v>
      </c>
      <c r="E275">
        <v>186</v>
      </c>
      <c r="F275">
        <v>6.5000000000000002E-2</v>
      </c>
      <c r="G275" t="s">
        <v>16</v>
      </c>
      <c r="H275" s="60">
        <f t="shared" si="12"/>
        <v>45504</v>
      </c>
      <c r="I275" s="60">
        <f t="shared" si="13"/>
        <v>45688</v>
      </c>
      <c r="K275" s="42">
        <v>0</v>
      </c>
      <c r="L275" s="57">
        <f t="shared" si="14"/>
        <v>6.5000000000000002E-2</v>
      </c>
    </row>
    <row r="276" spans="1:12" x14ac:dyDescent="0.3">
      <c r="A276" t="s">
        <v>7</v>
      </c>
      <c r="B276" s="5">
        <v>45593</v>
      </c>
      <c r="C276" s="5">
        <v>45958</v>
      </c>
      <c r="D276" s="24">
        <v>30</v>
      </c>
      <c r="E276">
        <v>365</v>
      </c>
      <c r="F276">
        <v>7.2999999999999995E-2</v>
      </c>
      <c r="G276" t="s">
        <v>15</v>
      </c>
      <c r="H276" s="60">
        <f t="shared" si="12"/>
        <v>45596</v>
      </c>
      <c r="I276" s="60">
        <f t="shared" si="13"/>
        <v>45961</v>
      </c>
      <c r="K276" s="42">
        <v>0</v>
      </c>
      <c r="L276" s="57">
        <f t="shared" si="14"/>
        <v>7.2999999999999995E-2</v>
      </c>
    </row>
    <row r="277" spans="1:12" x14ac:dyDescent="0.3">
      <c r="A277" t="s">
        <v>7</v>
      </c>
      <c r="B277" s="5">
        <v>45546</v>
      </c>
      <c r="C277" s="5">
        <v>45727</v>
      </c>
      <c r="D277" s="24">
        <v>46</v>
      </c>
      <c r="E277">
        <v>181</v>
      </c>
      <c r="F277">
        <v>7.2999999999999995E-2</v>
      </c>
      <c r="G277" t="s">
        <v>15</v>
      </c>
      <c r="H277" s="60">
        <f t="shared" si="12"/>
        <v>45565</v>
      </c>
      <c r="I277" s="60">
        <f t="shared" si="13"/>
        <v>45747</v>
      </c>
      <c r="K277" s="42">
        <v>0</v>
      </c>
      <c r="L277" s="57">
        <f t="shared" si="14"/>
        <v>7.2999999999999995E-2</v>
      </c>
    </row>
    <row r="278" spans="1:12" x14ac:dyDescent="0.3">
      <c r="A278" t="s">
        <v>7</v>
      </c>
      <c r="B278" s="5">
        <v>45551</v>
      </c>
      <c r="C278" s="5">
        <v>45733</v>
      </c>
      <c r="D278" s="24">
        <v>35</v>
      </c>
      <c r="E278">
        <v>182</v>
      </c>
      <c r="F278">
        <v>7.2999999999999995E-2</v>
      </c>
      <c r="G278" t="s">
        <v>15</v>
      </c>
      <c r="H278" s="60">
        <f t="shared" si="12"/>
        <v>45565</v>
      </c>
      <c r="I278" s="60">
        <f t="shared" si="13"/>
        <v>45747</v>
      </c>
      <c r="K278" s="42">
        <v>0</v>
      </c>
      <c r="L278" s="57">
        <f t="shared" si="14"/>
        <v>7.2999999999999995E-2</v>
      </c>
    </row>
    <row r="279" spans="1:12" x14ac:dyDescent="0.3">
      <c r="A279" t="s">
        <v>7</v>
      </c>
      <c r="B279" s="5">
        <v>45583</v>
      </c>
      <c r="C279" s="5">
        <v>45765</v>
      </c>
      <c r="D279" s="24">
        <v>60</v>
      </c>
      <c r="E279">
        <v>182</v>
      </c>
      <c r="F279">
        <v>7.0000000000000007E-2</v>
      </c>
      <c r="G279" t="s">
        <v>4660</v>
      </c>
      <c r="H279" s="60">
        <f t="shared" si="12"/>
        <v>45596</v>
      </c>
      <c r="I279" s="60">
        <f t="shared" si="13"/>
        <v>45777</v>
      </c>
      <c r="K279" s="42">
        <v>0</v>
      </c>
      <c r="L279" s="57">
        <f t="shared" si="14"/>
        <v>7.0000000000000007E-2</v>
      </c>
    </row>
    <row r="280" spans="1:12" x14ac:dyDescent="0.3">
      <c r="A280" t="s">
        <v>7</v>
      </c>
      <c r="B280" s="5">
        <v>45503</v>
      </c>
      <c r="C280" s="5">
        <v>45691</v>
      </c>
      <c r="D280" s="24">
        <v>15</v>
      </c>
      <c r="E280">
        <v>188</v>
      </c>
      <c r="F280">
        <v>6.8000000000000005E-2</v>
      </c>
      <c r="G280" t="s">
        <v>16</v>
      </c>
      <c r="H280" s="60">
        <f t="shared" si="12"/>
        <v>45504</v>
      </c>
      <c r="I280" s="60">
        <f t="shared" si="13"/>
        <v>45716</v>
      </c>
      <c r="K280" s="42">
        <v>0</v>
      </c>
      <c r="L280" s="57">
        <f t="shared" si="14"/>
        <v>6.8000000000000005E-2</v>
      </c>
    </row>
    <row r="281" spans="1:12" x14ac:dyDescent="0.3">
      <c r="A281" t="s">
        <v>7</v>
      </c>
      <c r="B281" s="5">
        <v>45553</v>
      </c>
      <c r="C281" s="5">
        <v>45734</v>
      </c>
      <c r="D281" s="24">
        <v>7</v>
      </c>
      <c r="E281">
        <v>181</v>
      </c>
      <c r="F281">
        <v>7.2999999999999995E-2</v>
      </c>
      <c r="G281" t="s">
        <v>16</v>
      </c>
      <c r="H281" s="60">
        <f t="shared" si="12"/>
        <v>45565</v>
      </c>
      <c r="I281" s="60">
        <f t="shared" si="13"/>
        <v>45747</v>
      </c>
      <c r="K281" s="42">
        <v>0</v>
      </c>
      <c r="L281" s="57">
        <f t="shared" si="14"/>
        <v>7.2999999999999995E-2</v>
      </c>
    </row>
    <row r="282" spans="1:12" x14ac:dyDescent="0.3">
      <c r="A282" t="s">
        <v>7</v>
      </c>
      <c r="B282" s="5">
        <v>45505</v>
      </c>
      <c r="C282" s="5">
        <v>45691</v>
      </c>
      <c r="D282" s="24">
        <v>15</v>
      </c>
      <c r="E282">
        <v>186</v>
      </c>
      <c r="F282">
        <v>7.2999999999999995E-2</v>
      </c>
      <c r="G282" t="s">
        <v>16</v>
      </c>
      <c r="H282" s="60">
        <f t="shared" si="12"/>
        <v>45535</v>
      </c>
      <c r="I282" s="60">
        <f t="shared" si="13"/>
        <v>45716</v>
      </c>
      <c r="K282" s="42">
        <v>0</v>
      </c>
      <c r="L282" s="57">
        <f t="shared" si="14"/>
        <v>7.2999999999999995E-2</v>
      </c>
    </row>
    <row r="283" spans="1:12" x14ac:dyDescent="0.3">
      <c r="A283" t="s">
        <v>7</v>
      </c>
      <c r="B283" s="5">
        <v>45572</v>
      </c>
      <c r="C283" s="5">
        <v>45755</v>
      </c>
      <c r="D283" s="24">
        <v>60</v>
      </c>
      <c r="E283">
        <v>183</v>
      </c>
      <c r="F283">
        <v>7.0000000000000007E-2</v>
      </c>
      <c r="G283" t="s">
        <v>15</v>
      </c>
      <c r="H283" s="60">
        <f t="shared" si="12"/>
        <v>45596</v>
      </c>
      <c r="I283" s="60">
        <f t="shared" si="13"/>
        <v>45777</v>
      </c>
      <c r="K283" s="42">
        <v>0</v>
      </c>
      <c r="L283" s="57">
        <f t="shared" si="14"/>
        <v>7.0000000000000007E-2</v>
      </c>
    </row>
    <row r="284" spans="1:12" x14ac:dyDescent="0.3">
      <c r="A284" t="s">
        <v>7</v>
      </c>
      <c r="B284" s="5">
        <v>45503</v>
      </c>
      <c r="C284" s="5">
        <v>45691</v>
      </c>
      <c r="D284" s="24">
        <v>5</v>
      </c>
      <c r="E284">
        <v>188</v>
      </c>
      <c r="F284">
        <v>6.8000000000000005E-2</v>
      </c>
      <c r="G284" t="s">
        <v>16</v>
      </c>
      <c r="H284" s="60">
        <f t="shared" si="12"/>
        <v>45504</v>
      </c>
      <c r="I284" s="60">
        <f t="shared" si="13"/>
        <v>45716</v>
      </c>
      <c r="K284" s="42">
        <v>0</v>
      </c>
      <c r="L284" s="57">
        <f t="shared" si="14"/>
        <v>6.8000000000000005E-2</v>
      </c>
    </row>
    <row r="285" spans="1:12" x14ac:dyDescent="0.3">
      <c r="A285" t="s">
        <v>7</v>
      </c>
      <c r="B285" s="5">
        <v>45601</v>
      </c>
      <c r="C285" s="5">
        <v>45966</v>
      </c>
      <c r="D285" s="24">
        <v>60</v>
      </c>
      <c r="E285">
        <v>365</v>
      </c>
      <c r="F285">
        <v>7.2999999999999995E-2</v>
      </c>
      <c r="G285" t="s">
        <v>15</v>
      </c>
      <c r="H285" s="60">
        <f t="shared" si="12"/>
        <v>45626</v>
      </c>
      <c r="I285" s="60">
        <f t="shared" si="13"/>
        <v>45991</v>
      </c>
      <c r="K285" s="42">
        <v>0</v>
      </c>
      <c r="L285" s="57">
        <f t="shared" si="14"/>
        <v>7.2999999999999995E-2</v>
      </c>
    </row>
    <row r="286" spans="1:12" x14ac:dyDescent="0.3">
      <c r="A286" t="s">
        <v>7</v>
      </c>
      <c r="B286" s="5">
        <v>45510</v>
      </c>
      <c r="C286" s="5">
        <v>45875</v>
      </c>
      <c r="D286" s="24">
        <v>50</v>
      </c>
      <c r="E286">
        <v>365</v>
      </c>
      <c r="F286">
        <v>7.6999999999999999E-2</v>
      </c>
      <c r="G286" t="s">
        <v>15</v>
      </c>
      <c r="H286" s="60">
        <f t="shared" si="12"/>
        <v>45535</v>
      </c>
      <c r="I286" s="60">
        <f t="shared" si="13"/>
        <v>45900</v>
      </c>
      <c r="K286" s="42">
        <v>0</v>
      </c>
      <c r="L286" s="57">
        <f t="shared" si="14"/>
        <v>7.6999999999999999E-2</v>
      </c>
    </row>
    <row r="287" spans="1:12" x14ac:dyDescent="0.3">
      <c r="A287" t="s">
        <v>7</v>
      </c>
      <c r="B287" s="5">
        <v>45509</v>
      </c>
      <c r="C287" s="5">
        <v>45693</v>
      </c>
      <c r="D287" s="24">
        <v>25</v>
      </c>
      <c r="E287">
        <v>184</v>
      </c>
      <c r="F287">
        <v>7.2999999999999995E-2</v>
      </c>
      <c r="G287" t="s">
        <v>15</v>
      </c>
      <c r="H287" s="60">
        <f t="shared" si="12"/>
        <v>45535</v>
      </c>
      <c r="I287" s="60">
        <f t="shared" si="13"/>
        <v>45716</v>
      </c>
      <c r="K287" s="42">
        <v>0</v>
      </c>
      <c r="L287" s="57">
        <f t="shared" si="14"/>
        <v>7.2999999999999995E-2</v>
      </c>
    </row>
    <row r="288" spans="1:12" x14ac:dyDescent="0.3">
      <c r="A288" t="s">
        <v>7</v>
      </c>
      <c r="B288" s="5">
        <v>45475</v>
      </c>
      <c r="C288" s="5">
        <v>45659</v>
      </c>
      <c r="D288" s="24">
        <v>35</v>
      </c>
      <c r="E288">
        <v>184</v>
      </c>
      <c r="F288">
        <v>6.5000000000000002E-2</v>
      </c>
      <c r="G288" t="s">
        <v>15</v>
      </c>
      <c r="H288" s="60">
        <f t="shared" si="12"/>
        <v>45504</v>
      </c>
      <c r="I288" s="60">
        <f t="shared" si="13"/>
        <v>45688</v>
      </c>
      <c r="K288" s="42">
        <v>0</v>
      </c>
      <c r="L288" s="57">
        <f t="shared" si="14"/>
        <v>6.5000000000000002E-2</v>
      </c>
    </row>
    <row r="289" spans="1:12" x14ac:dyDescent="0.3">
      <c r="A289" t="s">
        <v>7</v>
      </c>
      <c r="B289" s="5">
        <v>45530</v>
      </c>
      <c r="C289" s="5">
        <v>45895</v>
      </c>
      <c r="D289" s="24">
        <v>20</v>
      </c>
      <c r="E289">
        <v>365</v>
      </c>
      <c r="F289">
        <v>7.6999999999999999E-2</v>
      </c>
      <c r="G289" t="s">
        <v>15</v>
      </c>
      <c r="H289" s="60">
        <f t="shared" si="12"/>
        <v>45535</v>
      </c>
      <c r="I289" s="60">
        <f t="shared" si="13"/>
        <v>45900</v>
      </c>
      <c r="K289" s="42">
        <v>0</v>
      </c>
      <c r="L289" s="57">
        <f t="shared" si="14"/>
        <v>7.6999999999999999E-2</v>
      </c>
    </row>
    <row r="290" spans="1:12" x14ac:dyDescent="0.3">
      <c r="A290" t="s">
        <v>7</v>
      </c>
      <c r="B290" s="5">
        <v>45525</v>
      </c>
      <c r="C290" s="5">
        <v>45890</v>
      </c>
      <c r="D290" s="24">
        <v>50</v>
      </c>
      <c r="E290">
        <v>365</v>
      </c>
      <c r="F290">
        <v>7.6999999999999999E-2</v>
      </c>
      <c r="G290" t="s">
        <v>15</v>
      </c>
      <c r="H290" s="60">
        <f t="shared" si="12"/>
        <v>45535</v>
      </c>
      <c r="I290" s="60">
        <f t="shared" si="13"/>
        <v>45900</v>
      </c>
      <c r="K290" s="42">
        <v>0</v>
      </c>
      <c r="L290" s="57">
        <f t="shared" si="14"/>
        <v>7.6999999999999999E-2</v>
      </c>
    </row>
    <row r="291" spans="1:12" x14ac:dyDescent="0.3">
      <c r="A291" t="s">
        <v>7</v>
      </c>
      <c r="B291" s="5">
        <v>45596</v>
      </c>
      <c r="C291" s="5">
        <v>45869</v>
      </c>
      <c r="D291" s="24">
        <v>2</v>
      </c>
      <c r="E291">
        <v>273</v>
      </c>
      <c r="F291">
        <v>6.9599999999999995E-2</v>
      </c>
      <c r="G291" t="s">
        <v>16</v>
      </c>
      <c r="H291" s="60">
        <f t="shared" si="12"/>
        <v>45596</v>
      </c>
      <c r="I291" s="60">
        <f t="shared" si="13"/>
        <v>45869</v>
      </c>
      <c r="K291" s="42">
        <v>0</v>
      </c>
      <c r="L291" s="57">
        <f t="shared" si="14"/>
        <v>6.9599999999999995E-2</v>
      </c>
    </row>
    <row r="292" spans="1:12" x14ac:dyDescent="0.3">
      <c r="A292" t="s">
        <v>7</v>
      </c>
      <c r="B292" s="5">
        <v>45600</v>
      </c>
      <c r="C292" s="5">
        <v>45873</v>
      </c>
      <c r="D292" s="24">
        <v>2</v>
      </c>
      <c r="E292">
        <v>273</v>
      </c>
      <c r="F292">
        <v>6.9599999999999995E-2</v>
      </c>
      <c r="G292" t="s">
        <v>16</v>
      </c>
      <c r="H292" s="60">
        <f t="shared" si="12"/>
        <v>45626</v>
      </c>
      <c r="I292" s="60">
        <f t="shared" si="13"/>
        <v>45900</v>
      </c>
      <c r="K292" s="42">
        <v>0</v>
      </c>
      <c r="L292" s="57">
        <f t="shared" si="14"/>
        <v>6.9599999999999995E-2</v>
      </c>
    </row>
    <row r="293" spans="1:12" x14ac:dyDescent="0.3">
      <c r="A293" t="s">
        <v>7</v>
      </c>
      <c r="B293" s="5">
        <v>45525</v>
      </c>
      <c r="C293" s="5">
        <v>45890</v>
      </c>
      <c r="D293" s="24">
        <v>25</v>
      </c>
      <c r="E293">
        <v>365</v>
      </c>
      <c r="F293">
        <v>0.08</v>
      </c>
      <c r="G293" t="s">
        <v>16</v>
      </c>
      <c r="H293" s="60">
        <f t="shared" si="12"/>
        <v>45535</v>
      </c>
      <c r="I293" s="60">
        <f t="shared" si="13"/>
        <v>45900</v>
      </c>
      <c r="K293" s="42">
        <v>0</v>
      </c>
      <c r="L293" s="57">
        <f t="shared" si="14"/>
        <v>0.08</v>
      </c>
    </row>
    <row r="294" spans="1:12" x14ac:dyDescent="0.3">
      <c r="A294" t="s">
        <v>7</v>
      </c>
      <c r="B294" s="5">
        <v>45322</v>
      </c>
      <c r="C294" s="5">
        <v>45716</v>
      </c>
      <c r="D294" s="24">
        <v>490.1</v>
      </c>
      <c r="E294">
        <v>394</v>
      </c>
      <c r="F294">
        <v>7.4999999999999997E-2</v>
      </c>
      <c r="G294" t="s">
        <v>2050</v>
      </c>
      <c r="H294" s="60">
        <f t="shared" si="12"/>
        <v>45322</v>
      </c>
      <c r="I294" s="60">
        <f t="shared" si="13"/>
        <v>45716</v>
      </c>
      <c r="K294" s="42">
        <v>0</v>
      </c>
      <c r="L294" s="57">
        <f t="shared" si="14"/>
        <v>7.4999999999999997E-2</v>
      </c>
    </row>
    <row r="295" spans="1:12" x14ac:dyDescent="0.3">
      <c r="A295" t="s">
        <v>7</v>
      </c>
      <c r="B295" s="5">
        <v>45322</v>
      </c>
      <c r="C295" s="5">
        <v>45716</v>
      </c>
      <c r="D295" s="24">
        <v>317.10000000000002</v>
      </c>
      <c r="E295">
        <v>394</v>
      </c>
      <c r="F295">
        <v>7.4999999999999997E-2</v>
      </c>
      <c r="G295" t="s">
        <v>2050</v>
      </c>
      <c r="H295" s="60">
        <f t="shared" si="12"/>
        <v>45322</v>
      </c>
      <c r="I295" s="60">
        <f t="shared" si="13"/>
        <v>45716</v>
      </c>
      <c r="K295" s="42">
        <v>0</v>
      </c>
      <c r="L295" s="57">
        <f t="shared" si="14"/>
        <v>7.4999999999999997E-2</v>
      </c>
    </row>
    <row r="296" spans="1:12" x14ac:dyDescent="0.3">
      <c r="A296" t="s">
        <v>7</v>
      </c>
      <c r="B296" s="5">
        <v>45322</v>
      </c>
      <c r="C296" s="5">
        <v>45691</v>
      </c>
      <c r="D296" s="24">
        <v>289</v>
      </c>
      <c r="E296">
        <v>369</v>
      </c>
      <c r="F296">
        <v>7.3999999999999996E-2</v>
      </c>
      <c r="G296" t="s">
        <v>2050</v>
      </c>
      <c r="H296" s="60">
        <f t="shared" si="12"/>
        <v>45322</v>
      </c>
      <c r="I296" s="60">
        <f t="shared" si="13"/>
        <v>45716</v>
      </c>
      <c r="K296" s="42">
        <v>0</v>
      </c>
      <c r="L296" s="57">
        <f t="shared" si="14"/>
        <v>7.3999999999999996E-2</v>
      </c>
    </row>
    <row r="297" spans="1:12" x14ac:dyDescent="0.3">
      <c r="A297" t="s">
        <v>7</v>
      </c>
      <c r="B297" s="5">
        <v>45322</v>
      </c>
      <c r="C297" s="5">
        <v>45691</v>
      </c>
      <c r="D297" s="24">
        <v>346.8</v>
      </c>
      <c r="E297">
        <v>369</v>
      </c>
      <c r="F297">
        <v>7.3999999999999996E-2</v>
      </c>
      <c r="G297" t="s">
        <v>2050</v>
      </c>
      <c r="H297" s="60">
        <f t="shared" si="12"/>
        <v>45322</v>
      </c>
      <c r="I297" s="60">
        <f t="shared" si="13"/>
        <v>45716</v>
      </c>
      <c r="K297" s="42">
        <v>0</v>
      </c>
      <c r="L297" s="57">
        <f t="shared" si="14"/>
        <v>7.3999999999999996E-2</v>
      </c>
    </row>
    <row r="298" spans="1:12" x14ac:dyDescent="0.3">
      <c r="A298" t="s">
        <v>7</v>
      </c>
      <c r="B298" s="5">
        <v>45322</v>
      </c>
      <c r="C298" s="5">
        <v>45716</v>
      </c>
      <c r="D298" s="24">
        <v>230.65</v>
      </c>
      <c r="E298">
        <v>394</v>
      </c>
      <c r="F298">
        <v>7.4999999999999997E-2</v>
      </c>
      <c r="G298" t="s">
        <v>2050</v>
      </c>
      <c r="H298" s="60">
        <f t="shared" si="12"/>
        <v>45322</v>
      </c>
      <c r="I298" s="60">
        <f t="shared" si="13"/>
        <v>45716</v>
      </c>
      <c r="K298" s="42">
        <v>0</v>
      </c>
      <c r="L298" s="57">
        <f t="shared" si="14"/>
        <v>7.4999999999999997E-2</v>
      </c>
    </row>
    <row r="299" spans="1:12" x14ac:dyDescent="0.3">
      <c r="A299" t="s">
        <v>7</v>
      </c>
      <c r="B299" s="5">
        <v>45322</v>
      </c>
      <c r="C299" s="5">
        <v>45691</v>
      </c>
      <c r="D299" s="24">
        <v>289</v>
      </c>
      <c r="E299">
        <v>369</v>
      </c>
      <c r="F299">
        <v>7.3999999999999996E-2</v>
      </c>
      <c r="G299" t="s">
        <v>2050</v>
      </c>
      <c r="H299" s="60">
        <f t="shared" si="12"/>
        <v>45322</v>
      </c>
      <c r="I299" s="60">
        <f t="shared" si="13"/>
        <v>45716</v>
      </c>
      <c r="K299" s="42">
        <v>0</v>
      </c>
      <c r="L299" s="57">
        <f t="shared" si="14"/>
        <v>7.3999999999999996E-2</v>
      </c>
    </row>
    <row r="300" spans="1:12" x14ac:dyDescent="0.3">
      <c r="A300" t="s">
        <v>7</v>
      </c>
      <c r="B300" s="5">
        <v>45322</v>
      </c>
      <c r="C300" s="5">
        <v>45691</v>
      </c>
      <c r="D300" s="24">
        <v>404.6</v>
      </c>
      <c r="E300">
        <v>369</v>
      </c>
      <c r="F300">
        <v>7.3999999999999996E-2</v>
      </c>
      <c r="G300" t="s">
        <v>2050</v>
      </c>
      <c r="H300" s="60">
        <f t="shared" si="12"/>
        <v>45322</v>
      </c>
      <c r="I300" s="60">
        <f t="shared" si="13"/>
        <v>45716</v>
      </c>
      <c r="K300" s="42">
        <v>0</v>
      </c>
      <c r="L300" s="57">
        <f t="shared" si="14"/>
        <v>7.3999999999999996E-2</v>
      </c>
    </row>
    <row r="301" spans="1:12" x14ac:dyDescent="0.3">
      <c r="A301" t="s">
        <v>7</v>
      </c>
      <c r="B301" s="5">
        <v>45517</v>
      </c>
      <c r="C301" s="5">
        <v>45852</v>
      </c>
      <c r="D301" s="24">
        <v>3</v>
      </c>
      <c r="E301">
        <v>335</v>
      </c>
      <c r="F301">
        <v>7.5999999999999998E-2</v>
      </c>
      <c r="G301" t="s">
        <v>16</v>
      </c>
      <c r="H301" s="60">
        <f t="shared" si="12"/>
        <v>45535</v>
      </c>
      <c r="I301" s="60">
        <f t="shared" si="13"/>
        <v>45869</v>
      </c>
      <c r="K301" s="42">
        <v>0</v>
      </c>
      <c r="L301" s="57">
        <f t="shared" si="14"/>
        <v>7.5999999999999998E-2</v>
      </c>
    </row>
    <row r="302" spans="1:12" x14ac:dyDescent="0.3">
      <c r="A302" t="s">
        <v>7</v>
      </c>
      <c r="B302" s="5">
        <v>45525</v>
      </c>
      <c r="C302" s="5">
        <v>45831</v>
      </c>
      <c r="D302" s="24">
        <v>2</v>
      </c>
      <c r="E302">
        <v>306</v>
      </c>
      <c r="F302">
        <v>7.5999999999999998E-2</v>
      </c>
      <c r="G302" t="s">
        <v>16</v>
      </c>
      <c r="H302" s="60">
        <f t="shared" si="12"/>
        <v>45535</v>
      </c>
      <c r="I302" s="60">
        <f t="shared" si="13"/>
        <v>45838</v>
      </c>
      <c r="K302" s="42">
        <v>0</v>
      </c>
      <c r="L302" s="57">
        <f t="shared" si="14"/>
        <v>7.5999999999999998E-2</v>
      </c>
    </row>
    <row r="303" spans="1:12" x14ac:dyDescent="0.3">
      <c r="A303" t="s">
        <v>7</v>
      </c>
      <c r="B303" s="5">
        <v>45499</v>
      </c>
      <c r="C303" s="5">
        <v>45691</v>
      </c>
      <c r="D303" s="24">
        <v>7</v>
      </c>
      <c r="E303">
        <v>192</v>
      </c>
      <c r="F303">
        <v>6.8000000000000005E-2</v>
      </c>
      <c r="G303" t="s">
        <v>15</v>
      </c>
      <c r="H303" s="60">
        <f t="shared" si="12"/>
        <v>45504</v>
      </c>
      <c r="I303" s="60">
        <f t="shared" si="13"/>
        <v>45716</v>
      </c>
      <c r="K303" s="42">
        <v>0</v>
      </c>
      <c r="L303" s="57">
        <f t="shared" si="14"/>
        <v>6.8000000000000005E-2</v>
      </c>
    </row>
    <row r="304" spans="1:12" x14ac:dyDescent="0.3">
      <c r="A304" t="s">
        <v>7</v>
      </c>
      <c r="B304" s="5">
        <v>45572</v>
      </c>
      <c r="C304" s="5">
        <v>45755</v>
      </c>
      <c r="D304" s="24">
        <v>7.25</v>
      </c>
      <c r="E304">
        <v>183</v>
      </c>
      <c r="F304">
        <v>6.7400000000000002E-2</v>
      </c>
      <c r="G304" t="s">
        <v>16</v>
      </c>
      <c r="H304" s="60">
        <f t="shared" si="12"/>
        <v>45596</v>
      </c>
      <c r="I304" s="60">
        <f t="shared" si="13"/>
        <v>45777</v>
      </c>
      <c r="K304" s="42">
        <v>0</v>
      </c>
      <c r="L304" s="57">
        <f t="shared" si="14"/>
        <v>6.7400000000000002E-2</v>
      </c>
    </row>
    <row r="305" spans="1:12" x14ac:dyDescent="0.3">
      <c r="A305" t="s">
        <v>7</v>
      </c>
      <c r="B305" s="5">
        <v>45593</v>
      </c>
      <c r="C305" s="5">
        <v>45775</v>
      </c>
      <c r="D305" s="24">
        <v>5</v>
      </c>
      <c r="E305">
        <v>182</v>
      </c>
      <c r="F305">
        <v>6.7400000000000002E-2</v>
      </c>
      <c r="G305" t="s">
        <v>16</v>
      </c>
      <c r="H305" s="60">
        <f t="shared" si="12"/>
        <v>45596</v>
      </c>
      <c r="I305" s="60">
        <f t="shared" si="13"/>
        <v>45777</v>
      </c>
      <c r="K305" s="42">
        <v>0</v>
      </c>
      <c r="L305" s="57">
        <f t="shared" si="14"/>
        <v>6.7400000000000002E-2</v>
      </c>
    </row>
    <row r="306" spans="1:12" x14ac:dyDescent="0.3">
      <c r="A306" t="s">
        <v>7</v>
      </c>
      <c r="B306" s="5">
        <v>45560</v>
      </c>
      <c r="C306" s="5">
        <v>45741</v>
      </c>
      <c r="D306" s="24">
        <v>5</v>
      </c>
      <c r="E306">
        <v>181</v>
      </c>
      <c r="F306">
        <v>6.9400000000000003E-2</v>
      </c>
      <c r="G306" t="s">
        <v>16</v>
      </c>
      <c r="H306" s="60">
        <f t="shared" si="12"/>
        <v>45565</v>
      </c>
      <c r="I306" s="60">
        <f t="shared" si="13"/>
        <v>45747</v>
      </c>
      <c r="K306" s="42">
        <v>0</v>
      </c>
      <c r="L306" s="57">
        <f t="shared" si="14"/>
        <v>6.9400000000000003E-2</v>
      </c>
    </row>
    <row r="307" spans="1:12" x14ac:dyDescent="0.3">
      <c r="A307" t="s">
        <v>7</v>
      </c>
      <c r="B307" s="5">
        <v>45566</v>
      </c>
      <c r="C307" s="5">
        <v>45748</v>
      </c>
      <c r="D307" s="24">
        <v>34</v>
      </c>
      <c r="E307">
        <v>182</v>
      </c>
      <c r="F307">
        <v>7.0000000000000007E-2</v>
      </c>
      <c r="G307" t="s">
        <v>16</v>
      </c>
      <c r="H307" s="60">
        <f t="shared" si="12"/>
        <v>45596</v>
      </c>
      <c r="I307" s="60">
        <f t="shared" si="13"/>
        <v>45777</v>
      </c>
      <c r="K307" s="42">
        <v>0</v>
      </c>
      <c r="L307" s="57">
        <f t="shared" si="14"/>
        <v>7.0000000000000007E-2</v>
      </c>
    </row>
    <row r="308" spans="1:12" x14ac:dyDescent="0.3">
      <c r="A308" t="s">
        <v>7</v>
      </c>
      <c r="B308" s="5">
        <v>45530</v>
      </c>
      <c r="C308" s="5">
        <v>45895</v>
      </c>
      <c r="D308" s="24">
        <v>4</v>
      </c>
      <c r="E308">
        <v>365</v>
      </c>
      <c r="F308">
        <v>7.6999999999999999E-2</v>
      </c>
      <c r="G308" t="s">
        <v>16</v>
      </c>
      <c r="H308" s="60">
        <f t="shared" si="12"/>
        <v>45535</v>
      </c>
      <c r="I308" s="60">
        <f t="shared" si="13"/>
        <v>45900</v>
      </c>
      <c r="K308" s="42">
        <v>0</v>
      </c>
      <c r="L308" s="57">
        <f t="shared" si="14"/>
        <v>7.6999999999999999E-2</v>
      </c>
    </row>
    <row r="309" spans="1:12" x14ac:dyDescent="0.3">
      <c r="A309" t="s">
        <v>7</v>
      </c>
      <c r="B309" s="5">
        <v>45561</v>
      </c>
      <c r="C309" s="5">
        <v>45742</v>
      </c>
      <c r="D309" s="24">
        <v>8.9499999999999993</v>
      </c>
      <c r="E309">
        <v>181</v>
      </c>
      <c r="F309">
        <v>7.4999999999999997E-2</v>
      </c>
      <c r="G309" t="s">
        <v>16</v>
      </c>
      <c r="H309" s="60">
        <f t="shared" si="12"/>
        <v>45565</v>
      </c>
      <c r="I309" s="60">
        <f t="shared" si="13"/>
        <v>45747</v>
      </c>
      <c r="K309" s="42">
        <v>0</v>
      </c>
      <c r="L309" s="57">
        <f t="shared" si="14"/>
        <v>7.4999999999999997E-2</v>
      </c>
    </row>
    <row r="310" spans="1:12" x14ac:dyDescent="0.3">
      <c r="A310" t="s">
        <v>7</v>
      </c>
      <c r="B310" s="5">
        <v>45555</v>
      </c>
      <c r="C310" s="5">
        <v>45736</v>
      </c>
      <c r="D310" s="24">
        <v>9.93</v>
      </c>
      <c r="E310">
        <v>181</v>
      </c>
      <c r="F310">
        <v>7.8E-2</v>
      </c>
      <c r="G310" t="s">
        <v>16</v>
      </c>
      <c r="H310" s="60">
        <f t="shared" si="12"/>
        <v>45565</v>
      </c>
      <c r="I310" s="60">
        <f t="shared" si="13"/>
        <v>45747</v>
      </c>
      <c r="K310" s="42">
        <v>0</v>
      </c>
      <c r="L310" s="57">
        <f t="shared" si="14"/>
        <v>7.8E-2</v>
      </c>
    </row>
    <row r="311" spans="1:12" x14ac:dyDescent="0.3">
      <c r="A311" t="s">
        <v>7</v>
      </c>
      <c r="B311" s="5">
        <v>45560</v>
      </c>
      <c r="C311" s="5">
        <v>45741</v>
      </c>
      <c r="D311" s="24">
        <v>9.9499999999999993</v>
      </c>
      <c r="E311">
        <v>181</v>
      </c>
      <c r="F311">
        <v>7.4999999999999997E-2</v>
      </c>
      <c r="G311" t="s">
        <v>16</v>
      </c>
      <c r="H311" s="60">
        <f t="shared" si="12"/>
        <v>45565</v>
      </c>
      <c r="I311" s="60">
        <f t="shared" si="13"/>
        <v>45747</v>
      </c>
      <c r="K311" s="42">
        <v>0</v>
      </c>
      <c r="L311" s="57">
        <f t="shared" si="14"/>
        <v>7.4999999999999997E-2</v>
      </c>
    </row>
    <row r="312" spans="1:12" x14ac:dyDescent="0.3">
      <c r="A312" t="s">
        <v>7</v>
      </c>
      <c r="B312" s="5">
        <v>45600</v>
      </c>
      <c r="C312" s="5">
        <v>45782</v>
      </c>
      <c r="D312" s="24">
        <v>5</v>
      </c>
      <c r="E312">
        <v>182</v>
      </c>
      <c r="F312">
        <v>6.7400000000000002E-2</v>
      </c>
      <c r="G312" t="s">
        <v>16</v>
      </c>
      <c r="H312" s="60">
        <f t="shared" si="12"/>
        <v>45626</v>
      </c>
      <c r="I312" s="60">
        <f t="shared" si="13"/>
        <v>45808</v>
      </c>
      <c r="K312" s="42">
        <v>0</v>
      </c>
      <c r="L312" s="57">
        <f t="shared" si="14"/>
        <v>6.7400000000000002E-2</v>
      </c>
    </row>
    <row r="313" spans="1:12" x14ac:dyDescent="0.3">
      <c r="A313" t="s">
        <v>7</v>
      </c>
      <c r="B313" s="5">
        <v>45573</v>
      </c>
      <c r="C313" s="5">
        <v>45755</v>
      </c>
      <c r="D313" s="24">
        <v>7.78</v>
      </c>
      <c r="E313">
        <v>182</v>
      </c>
      <c r="F313">
        <v>7.0000000000000007E-2</v>
      </c>
      <c r="G313" t="s">
        <v>16</v>
      </c>
      <c r="H313" s="60">
        <f t="shared" si="12"/>
        <v>45596</v>
      </c>
      <c r="I313" s="60">
        <f t="shared" si="13"/>
        <v>45777</v>
      </c>
      <c r="K313" s="42">
        <v>0</v>
      </c>
      <c r="L313" s="57">
        <f t="shared" si="14"/>
        <v>7.0000000000000007E-2</v>
      </c>
    </row>
    <row r="314" spans="1:12" x14ac:dyDescent="0.3">
      <c r="A314" t="s">
        <v>7</v>
      </c>
      <c r="B314" s="5">
        <v>45569</v>
      </c>
      <c r="C314" s="5">
        <v>45751</v>
      </c>
      <c r="D314" s="24">
        <v>7.58</v>
      </c>
      <c r="E314">
        <v>182</v>
      </c>
      <c r="F314">
        <v>7.0000000000000007E-2</v>
      </c>
      <c r="G314" t="s">
        <v>16</v>
      </c>
      <c r="H314" s="60">
        <f t="shared" si="12"/>
        <v>45596</v>
      </c>
      <c r="I314" s="60">
        <f t="shared" si="13"/>
        <v>45777</v>
      </c>
      <c r="K314" s="42">
        <v>0</v>
      </c>
      <c r="L314" s="57">
        <f t="shared" si="14"/>
        <v>7.0000000000000007E-2</v>
      </c>
    </row>
    <row r="315" spans="1:12" x14ac:dyDescent="0.3">
      <c r="A315" t="s">
        <v>7</v>
      </c>
      <c r="B315" s="5">
        <v>45583</v>
      </c>
      <c r="C315" s="5">
        <v>45765</v>
      </c>
      <c r="D315" s="24">
        <v>3</v>
      </c>
      <c r="E315">
        <v>182</v>
      </c>
      <c r="F315">
        <v>7.0000000000000007E-2</v>
      </c>
      <c r="G315" t="s">
        <v>16</v>
      </c>
      <c r="H315" s="60">
        <f t="shared" si="12"/>
        <v>45596</v>
      </c>
      <c r="I315" s="60">
        <f t="shared" si="13"/>
        <v>45777</v>
      </c>
      <c r="K315" s="42">
        <v>0</v>
      </c>
      <c r="L315" s="57">
        <f t="shared" si="14"/>
        <v>7.0000000000000007E-2</v>
      </c>
    </row>
    <row r="316" spans="1:12" x14ac:dyDescent="0.3">
      <c r="A316" t="s">
        <v>7</v>
      </c>
      <c r="B316" s="5">
        <v>45595</v>
      </c>
      <c r="C316" s="5">
        <v>45782</v>
      </c>
      <c r="D316" s="24">
        <v>3</v>
      </c>
      <c r="E316">
        <v>187</v>
      </c>
      <c r="F316">
        <v>7.0000000000000007E-2</v>
      </c>
      <c r="G316" t="s">
        <v>16</v>
      </c>
      <c r="H316" s="60">
        <f t="shared" si="12"/>
        <v>45596</v>
      </c>
      <c r="I316" s="60">
        <f t="shared" si="13"/>
        <v>45808</v>
      </c>
      <c r="K316" s="42">
        <v>0</v>
      </c>
      <c r="L316" s="57">
        <f t="shared" si="14"/>
        <v>7.0000000000000007E-2</v>
      </c>
    </row>
    <row r="317" spans="1:12" x14ac:dyDescent="0.3">
      <c r="A317" t="s">
        <v>7</v>
      </c>
      <c r="B317" s="5">
        <v>45553</v>
      </c>
      <c r="C317" s="5">
        <v>45826</v>
      </c>
      <c r="D317" s="24">
        <v>2.5</v>
      </c>
      <c r="E317">
        <v>273</v>
      </c>
      <c r="F317">
        <v>7.5999999999999998E-2</v>
      </c>
      <c r="G317" t="s">
        <v>16</v>
      </c>
      <c r="H317" s="60">
        <f t="shared" si="12"/>
        <v>45565</v>
      </c>
      <c r="I317" s="60">
        <f t="shared" si="13"/>
        <v>45838</v>
      </c>
      <c r="K317" s="42">
        <v>0</v>
      </c>
      <c r="L317" s="57">
        <f t="shared" si="14"/>
        <v>7.5999999999999998E-2</v>
      </c>
    </row>
    <row r="318" spans="1:12" x14ac:dyDescent="0.3">
      <c r="A318" t="s">
        <v>7</v>
      </c>
      <c r="B318" s="5">
        <v>45512</v>
      </c>
      <c r="C318" s="5">
        <v>45698</v>
      </c>
      <c r="D318" s="24">
        <v>1.2</v>
      </c>
      <c r="E318">
        <v>186</v>
      </c>
      <c r="F318">
        <v>7.2999999999999995E-2</v>
      </c>
      <c r="G318" t="s">
        <v>16</v>
      </c>
      <c r="H318" s="60">
        <f t="shared" si="12"/>
        <v>45535</v>
      </c>
      <c r="I318" s="60">
        <f t="shared" si="13"/>
        <v>45716</v>
      </c>
      <c r="K318" s="42">
        <v>0</v>
      </c>
      <c r="L318" s="57">
        <f t="shared" si="14"/>
        <v>7.2999999999999995E-2</v>
      </c>
    </row>
    <row r="319" spans="1:12" x14ac:dyDescent="0.3">
      <c r="A319" t="s">
        <v>8</v>
      </c>
      <c r="B319" s="5">
        <v>45594</v>
      </c>
      <c r="C319" s="5">
        <v>45776</v>
      </c>
      <c r="D319" s="24">
        <v>1.921</v>
      </c>
      <c r="E319">
        <v>182</v>
      </c>
      <c r="F319">
        <v>7.0000000000000007E-2</v>
      </c>
      <c r="G319" t="s">
        <v>16</v>
      </c>
      <c r="H319" s="60">
        <f t="shared" si="12"/>
        <v>45596</v>
      </c>
      <c r="I319" s="60">
        <f t="shared" si="13"/>
        <v>45777</v>
      </c>
      <c r="K319" s="42">
        <v>0</v>
      </c>
      <c r="L319" s="57">
        <f t="shared" si="14"/>
        <v>7.0000000000000007E-2</v>
      </c>
    </row>
    <row r="320" spans="1:12" x14ac:dyDescent="0.3">
      <c r="A320" t="s">
        <v>8</v>
      </c>
      <c r="B320" s="5">
        <v>45588</v>
      </c>
      <c r="C320" s="5">
        <v>45770</v>
      </c>
      <c r="D320" s="24">
        <v>3</v>
      </c>
      <c r="E320">
        <v>182</v>
      </c>
      <c r="F320">
        <v>7.0000000000000007E-2</v>
      </c>
      <c r="G320" t="s">
        <v>16</v>
      </c>
      <c r="H320" s="60">
        <f t="shared" si="12"/>
        <v>45596</v>
      </c>
      <c r="I320" s="60">
        <f t="shared" si="13"/>
        <v>45777</v>
      </c>
      <c r="K320" s="42">
        <v>0</v>
      </c>
      <c r="L320" s="57">
        <f t="shared" si="14"/>
        <v>7.0000000000000007E-2</v>
      </c>
    </row>
    <row r="321" spans="1:12" x14ac:dyDescent="0.3">
      <c r="A321" t="s">
        <v>7</v>
      </c>
      <c r="B321" s="5">
        <v>45510</v>
      </c>
      <c r="C321" s="5">
        <v>45694</v>
      </c>
      <c r="D321" s="24">
        <v>2.4900000000000002</v>
      </c>
      <c r="E321">
        <v>184</v>
      </c>
      <c r="F321">
        <v>7.2999999999999995E-2</v>
      </c>
      <c r="G321" t="s">
        <v>16</v>
      </c>
      <c r="H321" s="60">
        <f t="shared" si="12"/>
        <v>45535</v>
      </c>
      <c r="I321" s="60">
        <f t="shared" si="13"/>
        <v>45716</v>
      </c>
      <c r="K321" s="42">
        <v>0</v>
      </c>
      <c r="L321" s="57">
        <f t="shared" si="14"/>
        <v>7.2999999999999995E-2</v>
      </c>
    </row>
    <row r="322" spans="1:12" x14ac:dyDescent="0.3">
      <c r="A322" t="s">
        <v>7</v>
      </c>
      <c r="B322" s="5">
        <v>45533</v>
      </c>
      <c r="C322" s="5">
        <v>45719</v>
      </c>
      <c r="D322" s="24">
        <v>3.78</v>
      </c>
      <c r="E322">
        <v>186</v>
      </c>
      <c r="F322">
        <v>7.8E-2</v>
      </c>
      <c r="G322" t="s">
        <v>16</v>
      </c>
      <c r="H322" s="60">
        <f t="shared" ref="H322:H385" si="15">EOMONTH(B322,0)</f>
        <v>45535</v>
      </c>
      <c r="I322" s="60">
        <f t="shared" ref="I322:I385" si="16">EOMONTH(C322,0)</f>
        <v>45747</v>
      </c>
      <c r="K322" s="42">
        <v>0</v>
      </c>
      <c r="L322" s="57">
        <f t="shared" ref="L322:L385" si="17">K322+F322</f>
        <v>7.8E-2</v>
      </c>
    </row>
    <row r="323" spans="1:12" x14ac:dyDescent="0.3">
      <c r="A323" t="s">
        <v>7</v>
      </c>
      <c r="B323" s="5">
        <v>45601</v>
      </c>
      <c r="C323" s="5">
        <v>45874</v>
      </c>
      <c r="D323" s="24">
        <v>1</v>
      </c>
      <c r="E323">
        <v>273</v>
      </c>
      <c r="F323">
        <v>6.9599999999999995E-2</v>
      </c>
      <c r="G323" t="s">
        <v>16</v>
      </c>
      <c r="H323" s="60">
        <f t="shared" si="15"/>
        <v>45626</v>
      </c>
      <c r="I323" s="60">
        <f t="shared" si="16"/>
        <v>45900</v>
      </c>
      <c r="K323" s="42">
        <v>0</v>
      </c>
      <c r="L323" s="57">
        <f t="shared" si="17"/>
        <v>6.9599999999999995E-2</v>
      </c>
    </row>
    <row r="324" spans="1:12" x14ac:dyDescent="0.3">
      <c r="A324" t="s">
        <v>7</v>
      </c>
      <c r="B324" s="5">
        <v>45580</v>
      </c>
      <c r="C324" s="5">
        <v>45762</v>
      </c>
      <c r="D324" s="24">
        <v>5</v>
      </c>
      <c r="E324">
        <v>182</v>
      </c>
      <c r="F324">
        <v>7.0000000000000007E-2</v>
      </c>
      <c r="G324" t="s">
        <v>16</v>
      </c>
      <c r="H324" s="60">
        <f t="shared" si="15"/>
        <v>45596</v>
      </c>
      <c r="I324" s="60">
        <f t="shared" si="16"/>
        <v>45777</v>
      </c>
      <c r="K324" s="42">
        <v>0</v>
      </c>
      <c r="L324" s="57">
        <f t="shared" si="17"/>
        <v>7.0000000000000007E-2</v>
      </c>
    </row>
    <row r="325" spans="1:12" x14ac:dyDescent="0.3">
      <c r="A325" t="s">
        <v>7</v>
      </c>
      <c r="B325" s="5">
        <v>45583</v>
      </c>
      <c r="C325" s="5">
        <v>45765</v>
      </c>
      <c r="D325" s="24">
        <v>6</v>
      </c>
      <c r="E325">
        <v>182</v>
      </c>
      <c r="F325">
        <v>7.0000000000000007E-2</v>
      </c>
      <c r="G325" t="s">
        <v>16</v>
      </c>
      <c r="H325" s="60">
        <f t="shared" si="15"/>
        <v>45596</v>
      </c>
      <c r="I325" s="60">
        <f t="shared" si="16"/>
        <v>45777</v>
      </c>
      <c r="K325" s="42">
        <v>0</v>
      </c>
      <c r="L325" s="57">
        <f t="shared" si="17"/>
        <v>7.0000000000000007E-2</v>
      </c>
    </row>
    <row r="326" spans="1:12" x14ac:dyDescent="0.3">
      <c r="A326" t="s">
        <v>7</v>
      </c>
      <c r="B326" s="5">
        <v>45519</v>
      </c>
      <c r="C326" s="5">
        <v>45705</v>
      </c>
      <c r="D326" s="24">
        <v>4.9059999999999997</v>
      </c>
      <c r="E326">
        <v>186</v>
      </c>
      <c r="F326">
        <v>7.2999999999999995E-2</v>
      </c>
      <c r="G326" t="s">
        <v>16</v>
      </c>
      <c r="H326" s="60">
        <f t="shared" si="15"/>
        <v>45535</v>
      </c>
      <c r="I326" s="60">
        <f t="shared" si="16"/>
        <v>45716</v>
      </c>
      <c r="K326" s="42">
        <v>0</v>
      </c>
      <c r="L326" s="57">
        <f t="shared" si="17"/>
        <v>7.2999999999999995E-2</v>
      </c>
    </row>
    <row r="327" spans="1:12" x14ac:dyDescent="0.3">
      <c r="A327" t="s">
        <v>7</v>
      </c>
      <c r="B327" s="5">
        <v>45590</v>
      </c>
      <c r="C327" s="5">
        <v>45772</v>
      </c>
      <c r="D327" s="24">
        <v>4.5</v>
      </c>
      <c r="E327">
        <v>182</v>
      </c>
      <c r="F327">
        <v>7.0000000000000007E-2</v>
      </c>
      <c r="G327" t="s">
        <v>16</v>
      </c>
      <c r="H327" s="60">
        <f t="shared" si="15"/>
        <v>45596</v>
      </c>
      <c r="I327" s="60">
        <f t="shared" si="16"/>
        <v>45777</v>
      </c>
      <c r="K327" s="42">
        <v>0</v>
      </c>
      <c r="L327" s="57">
        <f t="shared" si="17"/>
        <v>7.0000000000000007E-2</v>
      </c>
    </row>
    <row r="328" spans="1:12" x14ac:dyDescent="0.3">
      <c r="A328" t="s">
        <v>7</v>
      </c>
      <c r="B328" s="5">
        <v>45590</v>
      </c>
      <c r="C328" s="5">
        <v>45772</v>
      </c>
      <c r="D328" s="24">
        <v>4</v>
      </c>
      <c r="E328">
        <v>182</v>
      </c>
      <c r="F328">
        <v>7.0000000000000007E-2</v>
      </c>
      <c r="G328" t="s">
        <v>16</v>
      </c>
      <c r="H328" s="60">
        <f t="shared" si="15"/>
        <v>45596</v>
      </c>
      <c r="I328" s="60">
        <f t="shared" si="16"/>
        <v>45777</v>
      </c>
      <c r="K328" s="42">
        <v>0</v>
      </c>
      <c r="L328" s="57">
        <f t="shared" si="17"/>
        <v>7.0000000000000007E-2</v>
      </c>
    </row>
    <row r="329" spans="1:12" x14ac:dyDescent="0.3">
      <c r="A329" t="s">
        <v>7</v>
      </c>
      <c r="B329" s="5">
        <v>45509</v>
      </c>
      <c r="C329" s="5">
        <v>45693</v>
      </c>
      <c r="D329" s="24">
        <v>10</v>
      </c>
      <c r="E329">
        <v>184</v>
      </c>
      <c r="F329">
        <v>7.2999999999999995E-2</v>
      </c>
      <c r="G329" t="s">
        <v>16</v>
      </c>
      <c r="H329" s="60">
        <f t="shared" si="15"/>
        <v>45535</v>
      </c>
      <c r="I329" s="60">
        <f t="shared" si="16"/>
        <v>45716</v>
      </c>
      <c r="K329" s="42">
        <v>0</v>
      </c>
      <c r="L329" s="57">
        <f t="shared" si="17"/>
        <v>7.2999999999999995E-2</v>
      </c>
    </row>
    <row r="330" spans="1:12" x14ac:dyDescent="0.3">
      <c r="A330" t="s">
        <v>7</v>
      </c>
      <c r="B330" s="5">
        <v>45533</v>
      </c>
      <c r="C330" s="5">
        <v>45719</v>
      </c>
      <c r="D330" s="24">
        <v>3</v>
      </c>
      <c r="E330">
        <v>186</v>
      </c>
      <c r="F330">
        <v>7.2999999999999995E-2</v>
      </c>
      <c r="G330" t="s">
        <v>16</v>
      </c>
      <c r="H330" s="60">
        <f t="shared" si="15"/>
        <v>45535</v>
      </c>
      <c r="I330" s="60">
        <f t="shared" si="16"/>
        <v>45747</v>
      </c>
      <c r="K330" s="42">
        <v>0</v>
      </c>
      <c r="L330" s="57">
        <f t="shared" si="17"/>
        <v>7.2999999999999995E-2</v>
      </c>
    </row>
    <row r="331" spans="1:12" x14ac:dyDescent="0.3">
      <c r="A331" t="s">
        <v>7</v>
      </c>
      <c r="B331" s="5">
        <v>45566</v>
      </c>
      <c r="C331" s="5">
        <v>45748</v>
      </c>
      <c r="D331" s="24">
        <v>5</v>
      </c>
      <c r="E331">
        <v>182</v>
      </c>
      <c r="F331">
        <v>7.0000000000000007E-2</v>
      </c>
      <c r="G331" t="s">
        <v>16</v>
      </c>
      <c r="H331" s="60">
        <f t="shared" si="15"/>
        <v>45596</v>
      </c>
      <c r="I331" s="60">
        <f t="shared" si="16"/>
        <v>45777</v>
      </c>
      <c r="K331" s="42">
        <v>0</v>
      </c>
      <c r="L331" s="57">
        <f t="shared" si="17"/>
        <v>7.0000000000000007E-2</v>
      </c>
    </row>
    <row r="332" spans="1:12" x14ac:dyDescent="0.3">
      <c r="A332" t="s">
        <v>7</v>
      </c>
      <c r="B332" s="5">
        <v>45505</v>
      </c>
      <c r="C332" s="5">
        <v>45691</v>
      </c>
      <c r="D332" s="24">
        <v>5</v>
      </c>
      <c r="E332">
        <v>186</v>
      </c>
      <c r="F332">
        <v>7.2999999999999995E-2</v>
      </c>
      <c r="G332" t="s">
        <v>16</v>
      </c>
      <c r="H332" s="60">
        <f t="shared" si="15"/>
        <v>45535</v>
      </c>
      <c r="I332" s="60">
        <f t="shared" si="16"/>
        <v>45716</v>
      </c>
      <c r="K332" s="42">
        <v>0</v>
      </c>
      <c r="L332" s="57">
        <f t="shared" si="17"/>
        <v>7.2999999999999995E-2</v>
      </c>
    </row>
    <row r="333" spans="1:12" x14ac:dyDescent="0.3">
      <c r="A333" t="s">
        <v>7</v>
      </c>
      <c r="B333" s="5">
        <v>45511</v>
      </c>
      <c r="C333" s="5">
        <v>45695</v>
      </c>
      <c r="D333" s="24">
        <v>5</v>
      </c>
      <c r="E333">
        <v>184</v>
      </c>
      <c r="F333">
        <v>7.5399999999999995E-2</v>
      </c>
      <c r="G333" t="s">
        <v>16</v>
      </c>
      <c r="H333" s="60">
        <f t="shared" si="15"/>
        <v>45535</v>
      </c>
      <c r="I333" s="60">
        <f t="shared" si="16"/>
        <v>45716</v>
      </c>
      <c r="K333" s="42">
        <v>0</v>
      </c>
      <c r="L333" s="57">
        <f t="shared" si="17"/>
        <v>7.5399999999999995E-2</v>
      </c>
    </row>
    <row r="334" spans="1:12" x14ac:dyDescent="0.3">
      <c r="A334" t="s">
        <v>7</v>
      </c>
      <c r="B334" s="5">
        <v>45527</v>
      </c>
      <c r="C334" s="5">
        <v>45712</v>
      </c>
      <c r="D334" s="24">
        <v>5</v>
      </c>
      <c r="E334">
        <v>185</v>
      </c>
      <c r="F334">
        <v>7.5399999999999995E-2</v>
      </c>
      <c r="G334" t="s">
        <v>16</v>
      </c>
      <c r="H334" s="60">
        <f t="shared" si="15"/>
        <v>45535</v>
      </c>
      <c r="I334" s="60">
        <f t="shared" si="16"/>
        <v>45716</v>
      </c>
      <c r="K334" s="42">
        <v>0</v>
      </c>
      <c r="L334" s="57">
        <f t="shared" si="17"/>
        <v>7.5399999999999995E-2</v>
      </c>
    </row>
    <row r="335" spans="1:12" x14ac:dyDescent="0.3">
      <c r="A335" t="s">
        <v>7</v>
      </c>
      <c r="B335" s="5">
        <v>45516</v>
      </c>
      <c r="C335" s="5">
        <v>45875</v>
      </c>
      <c r="D335" s="24">
        <v>100</v>
      </c>
      <c r="E335">
        <v>359</v>
      </c>
      <c r="F335">
        <v>7.6999999999999999E-2</v>
      </c>
      <c r="G335" t="s">
        <v>4660</v>
      </c>
      <c r="H335" s="60">
        <f t="shared" si="15"/>
        <v>45535</v>
      </c>
      <c r="I335" s="60">
        <f t="shared" si="16"/>
        <v>45900</v>
      </c>
      <c r="K335" s="42">
        <v>0</v>
      </c>
      <c r="L335" s="57">
        <f t="shared" si="17"/>
        <v>7.6999999999999999E-2</v>
      </c>
    </row>
    <row r="336" spans="1:12" x14ac:dyDescent="0.3">
      <c r="A336" t="s">
        <v>7</v>
      </c>
      <c r="B336" s="5">
        <v>45002</v>
      </c>
      <c r="C336" s="5">
        <v>45733</v>
      </c>
      <c r="D336" s="24">
        <v>9</v>
      </c>
      <c r="E336">
        <v>731</v>
      </c>
      <c r="F336">
        <v>0.125</v>
      </c>
      <c r="G336" t="s">
        <v>16</v>
      </c>
      <c r="H336" s="60">
        <f t="shared" si="15"/>
        <v>45016</v>
      </c>
      <c r="I336" s="60">
        <f t="shared" si="16"/>
        <v>45747</v>
      </c>
      <c r="K336" s="42">
        <v>0</v>
      </c>
      <c r="L336" s="57">
        <f t="shared" si="17"/>
        <v>0.125</v>
      </c>
    </row>
    <row r="337" spans="1:12" x14ac:dyDescent="0.3">
      <c r="A337" t="s">
        <v>7</v>
      </c>
      <c r="B337" s="5">
        <v>45014</v>
      </c>
      <c r="C337" s="5">
        <v>45747</v>
      </c>
      <c r="D337" s="24">
        <v>2</v>
      </c>
      <c r="E337">
        <v>733</v>
      </c>
      <c r="F337">
        <v>0.125</v>
      </c>
      <c r="G337" t="s">
        <v>16</v>
      </c>
      <c r="H337" s="60">
        <f t="shared" si="15"/>
        <v>45016</v>
      </c>
      <c r="I337" s="60">
        <f t="shared" si="16"/>
        <v>45747</v>
      </c>
      <c r="K337" s="42">
        <v>0</v>
      </c>
      <c r="L337" s="57">
        <f t="shared" si="17"/>
        <v>0.125</v>
      </c>
    </row>
    <row r="338" spans="1:12" x14ac:dyDescent="0.3">
      <c r="A338" t="s">
        <v>7</v>
      </c>
      <c r="B338" s="5">
        <v>44958</v>
      </c>
      <c r="C338" s="5">
        <v>45692</v>
      </c>
      <c r="D338" s="24">
        <v>20</v>
      </c>
      <c r="E338">
        <v>734</v>
      </c>
      <c r="F338">
        <v>0.1255</v>
      </c>
      <c r="G338" t="s">
        <v>16</v>
      </c>
      <c r="H338" s="60">
        <f t="shared" si="15"/>
        <v>44985</v>
      </c>
      <c r="I338" s="60">
        <f t="shared" si="16"/>
        <v>45716</v>
      </c>
      <c r="K338" s="42">
        <v>0</v>
      </c>
      <c r="L338" s="57">
        <f t="shared" si="17"/>
        <v>0.1255</v>
      </c>
    </row>
    <row r="339" spans="1:12" x14ac:dyDescent="0.3">
      <c r="A339" t="s">
        <v>7</v>
      </c>
      <c r="B339" s="5">
        <v>45475</v>
      </c>
      <c r="C339" s="5">
        <v>45659</v>
      </c>
      <c r="D339" s="24">
        <v>100</v>
      </c>
      <c r="E339">
        <v>184</v>
      </c>
      <c r="F339">
        <v>6.5000000000000002E-2</v>
      </c>
      <c r="G339" t="s">
        <v>4660</v>
      </c>
      <c r="H339" s="60">
        <f t="shared" si="15"/>
        <v>45504</v>
      </c>
      <c r="I339" s="60">
        <f t="shared" si="16"/>
        <v>45688</v>
      </c>
      <c r="K339" s="42">
        <v>0</v>
      </c>
      <c r="L339" s="57">
        <f t="shared" si="17"/>
        <v>6.5000000000000002E-2</v>
      </c>
    </row>
    <row r="340" spans="1:12" x14ac:dyDescent="0.3">
      <c r="A340" t="s">
        <v>7</v>
      </c>
      <c r="B340" s="5">
        <v>45539</v>
      </c>
      <c r="C340" s="5">
        <v>45812</v>
      </c>
      <c r="D340" s="24">
        <v>20</v>
      </c>
      <c r="E340">
        <v>273</v>
      </c>
      <c r="F340">
        <v>7.5999999999999998E-2</v>
      </c>
      <c r="G340" t="s">
        <v>4660</v>
      </c>
      <c r="H340" s="60">
        <f t="shared" si="15"/>
        <v>45565</v>
      </c>
      <c r="I340" s="60">
        <f t="shared" si="16"/>
        <v>45838</v>
      </c>
      <c r="K340" s="42">
        <v>0</v>
      </c>
      <c r="L340" s="57">
        <f t="shared" si="17"/>
        <v>7.5999999999999998E-2</v>
      </c>
    </row>
    <row r="341" spans="1:12" x14ac:dyDescent="0.3">
      <c r="A341" t="s">
        <v>7</v>
      </c>
      <c r="B341" s="5">
        <v>45525</v>
      </c>
      <c r="C341" s="5">
        <v>45798</v>
      </c>
      <c r="D341" s="24">
        <v>30</v>
      </c>
      <c r="E341">
        <v>273</v>
      </c>
      <c r="F341">
        <v>7.5999999999999998E-2</v>
      </c>
      <c r="G341" t="s">
        <v>4660</v>
      </c>
      <c r="H341" s="60">
        <f t="shared" si="15"/>
        <v>45535</v>
      </c>
      <c r="I341" s="60">
        <f t="shared" si="16"/>
        <v>45808</v>
      </c>
      <c r="K341" s="42">
        <v>0</v>
      </c>
      <c r="L341" s="57">
        <f t="shared" si="17"/>
        <v>7.5999999999999998E-2</v>
      </c>
    </row>
    <row r="342" spans="1:12" x14ac:dyDescent="0.3">
      <c r="A342" t="s">
        <v>7</v>
      </c>
      <c r="B342" s="5">
        <v>45530</v>
      </c>
      <c r="C342" s="5">
        <v>45714</v>
      </c>
      <c r="D342" s="24">
        <v>5</v>
      </c>
      <c r="E342">
        <v>184</v>
      </c>
      <c r="F342">
        <v>7.2999999999999995E-2</v>
      </c>
      <c r="G342" t="s">
        <v>4660</v>
      </c>
      <c r="H342" s="60">
        <f t="shared" si="15"/>
        <v>45535</v>
      </c>
      <c r="I342" s="60">
        <f t="shared" si="16"/>
        <v>45716</v>
      </c>
      <c r="K342" s="42">
        <v>0</v>
      </c>
      <c r="L342" s="57">
        <f t="shared" si="17"/>
        <v>7.2999999999999995E-2</v>
      </c>
    </row>
    <row r="343" spans="1:12" x14ac:dyDescent="0.3">
      <c r="A343" t="s">
        <v>7</v>
      </c>
      <c r="B343" s="5">
        <v>45530</v>
      </c>
      <c r="C343" s="5">
        <v>45803</v>
      </c>
      <c r="D343" s="24">
        <v>5</v>
      </c>
      <c r="E343">
        <v>273</v>
      </c>
      <c r="F343">
        <v>7.5999999999999998E-2</v>
      </c>
      <c r="G343" t="s">
        <v>4660</v>
      </c>
      <c r="H343" s="60">
        <f t="shared" si="15"/>
        <v>45535</v>
      </c>
      <c r="I343" s="60">
        <f t="shared" si="16"/>
        <v>45808</v>
      </c>
      <c r="K343" s="42">
        <v>0</v>
      </c>
      <c r="L343" s="57">
        <f t="shared" si="17"/>
        <v>7.5999999999999998E-2</v>
      </c>
    </row>
    <row r="344" spans="1:12" x14ac:dyDescent="0.3">
      <c r="A344" t="s">
        <v>7</v>
      </c>
      <c r="B344" s="5">
        <v>45492</v>
      </c>
      <c r="C344" s="5">
        <v>45677</v>
      </c>
      <c r="D344" s="24">
        <v>50</v>
      </c>
      <c r="E344">
        <v>185</v>
      </c>
      <c r="F344">
        <v>6.5000000000000002E-2</v>
      </c>
      <c r="G344" t="s">
        <v>4660</v>
      </c>
      <c r="H344" s="60">
        <f t="shared" si="15"/>
        <v>45504</v>
      </c>
      <c r="I344" s="60">
        <f t="shared" si="16"/>
        <v>45688</v>
      </c>
      <c r="K344" s="42">
        <v>0</v>
      </c>
      <c r="L344" s="57">
        <f t="shared" si="17"/>
        <v>6.5000000000000002E-2</v>
      </c>
    </row>
    <row r="345" spans="1:12" x14ac:dyDescent="0.3">
      <c r="A345" t="s">
        <v>7</v>
      </c>
      <c r="B345" s="5">
        <v>45512</v>
      </c>
      <c r="C345" s="5">
        <v>45698</v>
      </c>
      <c r="D345" s="24">
        <v>40</v>
      </c>
      <c r="E345">
        <v>186</v>
      </c>
      <c r="F345">
        <v>7.2999999999999995E-2</v>
      </c>
      <c r="G345" t="s">
        <v>4660</v>
      </c>
      <c r="H345" s="60">
        <f t="shared" si="15"/>
        <v>45535</v>
      </c>
      <c r="I345" s="60">
        <f t="shared" si="16"/>
        <v>45716</v>
      </c>
      <c r="K345" s="42">
        <v>0</v>
      </c>
      <c r="L345" s="57">
        <f t="shared" si="17"/>
        <v>7.2999999999999995E-2</v>
      </c>
    </row>
    <row r="346" spans="1:12" x14ac:dyDescent="0.3">
      <c r="A346" t="s">
        <v>7</v>
      </c>
      <c r="B346" s="5">
        <v>45475</v>
      </c>
      <c r="C346" s="5">
        <v>45659</v>
      </c>
      <c r="D346" s="24">
        <v>2.0619999999999998</v>
      </c>
      <c r="E346">
        <v>184</v>
      </c>
      <c r="F346">
        <v>6.5000000000000002E-2</v>
      </c>
      <c r="G346" t="s">
        <v>4660</v>
      </c>
      <c r="H346" s="60">
        <f t="shared" si="15"/>
        <v>45504</v>
      </c>
      <c r="I346" s="60">
        <f t="shared" si="16"/>
        <v>45688</v>
      </c>
      <c r="K346" s="42">
        <v>0</v>
      </c>
      <c r="L346" s="57">
        <f t="shared" si="17"/>
        <v>6.5000000000000002E-2</v>
      </c>
    </row>
    <row r="347" spans="1:12" x14ac:dyDescent="0.3">
      <c r="A347" t="s">
        <v>7</v>
      </c>
      <c r="B347" s="5">
        <v>45558</v>
      </c>
      <c r="C347" s="5">
        <v>45740</v>
      </c>
      <c r="D347" s="24">
        <v>2.1</v>
      </c>
      <c r="E347">
        <v>182</v>
      </c>
      <c r="F347">
        <v>7.0000000000000007E-2</v>
      </c>
      <c r="G347" t="s">
        <v>4660</v>
      </c>
      <c r="H347" s="60">
        <f t="shared" si="15"/>
        <v>45565</v>
      </c>
      <c r="I347" s="60">
        <f t="shared" si="16"/>
        <v>45747</v>
      </c>
      <c r="K347" s="42">
        <v>0</v>
      </c>
      <c r="L347" s="57">
        <f t="shared" si="17"/>
        <v>7.0000000000000007E-2</v>
      </c>
    </row>
    <row r="348" spans="1:12" x14ac:dyDescent="0.3">
      <c r="A348" t="s">
        <v>7</v>
      </c>
      <c r="B348" s="5">
        <v>45580</v>
      </c>
      <c r="C348" s="5">
        <v>45762</v>
      </c>
      <c r="D348" s="24">
        <v>2.8</v>
      </c>
      <c r="E348">
        <v>182</v>
      </c>
      <c r="F348">
        <v>7.0000000000000007E-2</v>
      </c>
      <c r="G348" t="s">
        <v>4660</v>
      </c>
      <c r="H348" s="60">
        <f t="shared" si="15"/>
        <v>45596</v>
      </c>
      <c r="I348" s="60">
        <f t="shared" si="16"/>
        <v>45777</v>
      </c>
      <c r="K348" s="42">
        <v>0</v>
      </c>
      <c r="L348" s="57">
        <f t="shared" si="17"/>
        <v>7.0000000000000007E-2</v>
      </c>
    </row>
    <row r="349" spans="1:12" x14ac:dyDescent="0.3">
      <c r="A349" t="s">
        <v>7</v>
      </c>
      <c r="B349" s="5">
        <v>45489</v>
      </c>
      <c r="C349" s="5">
        <v>45673</v>
      </c>
      <c r="D349" s="24">
        <v>5.4710000000000001</v>
      </c>
      <c r="E349">
        <v>184</v>
      </c>
      <c r="F349">
        <v>6.5000000000000002E-2</v>
      </c>
      <c r="G349" t="s">
        <v>4660</v>
      </c>
      <c r="H349" s="60">
        <f t="shared" si="15"/>
        <v>45504</v>
      </c>
      <c r="I349" s="60">
        <f t="shared" si="16"/>
        <v>45688</v>
      </c>
      <c r="K349" s="42">
        <v>0</v>
      </c>
      <c r="L349" s="57">
        <f t="shared" si="17"/>
        <v>6.5000000000000002E-2</v>
      </c>
    </row>
    <row r="350" spans="1:12" x14ac:dyDescent="0.3">
      <c r="A350" t="s">
        <v>12</v>
      </c>
      <c r="B350" s="5">
        <v>45583</v>
      </c>
      <c r="C350" s="5">
        <v>45670</v>
      </c>
      <c r="D350" s="24">
        <v>400</v>
      </c>
      <c r="E350">
        <v>87</v>
      </c>
      <c r="F350">
        <v>4.5499999999999999E-2</v>
      </c>
      <c r="G350" t="s">
        <v>4660</v>
      </c>
      <c r="H350" s="60">
        <f t="shared" si="15"/>
        <v>45596</v>
      </c>
      <c r="I350" s="60">
        <f t="shared" si="16"/>
        <v>45688</v>
      </c>
      <c r="K350" s="42">
        <v>0</v>
      </c>
      <c r="L350" s="57">
        <f t="shared" si="17"/>
        <v>4.5499999999999999E-2</v>
      </c>
    </row>
    <row r="351" spans="1:12" x14ac:dyDescent="0.3">
      <c r="A351" t="s">
        <v>12</v>
      </c>
      <c r="B351" s="5">
        <v>45586</v>
      </c>
      <c r="C351" s="5">
        <v>45670</v>
      </c>
      <c r="D351" s="24">
        <v>500</v>
      </c>
      <c r="E351">
        <v>84</v>
      </c>
      <c r="F351">
        <v>4.65E-2</v>
      </c>
      <c r="G351" t="s">
        <v>4660</v>
      </c>
      <c r="H351" s="60">
        <f t="shared" si="15"/>
        <v>45596</v>
      </c>
      <c r="I351" s="60">
        <f t="shared" si="16"/>
        <v>45688</v>
      </c>
      <c r="K351" s="42">
        <v>0</v>
      </c>
      <c r="L351" s="57">
        <f t="shared" si="17"/>
        <v>4.65E-2</v>
      </c>
    </row>
    <row r="352" spans="1:12" x14ac:dyDescent="0.3">
      <c r="A352" t="s">
        <v>12</v>
      </c>
      <c r="B352" s="5">
        <v>45586</v>
      </c>
      <c r="C352" s="5">
        <v>45667</v>
      </c>
      <c r="D352" s="24">
        <v>500</v>
      </c>
      <c r="E352">
        <v>81</v>
      </c>
      <c r="F352">
        <v>4.65E-2</v>
      </c>
      <c r="G352" t="s">
        <v>4660</v>
      </c>
      <c r="H352" s="60">
        <f t="shared" si="15"/>
        <v>45596</v>
      </c>
      <c r="I352" s="60">
        <f t="shared" si="16"/>
        <v>45688</v>
      </c>
      <c r="K352" s="42">
        <v>0</v>
      </c>
      <c r="L352" s="57">
        <f t="shared" si="17"/>
        <v>4.65E-2</v>
      </c>
    </row>
    <row r="353" spans="1:12" x14ac:dyDescent="0.3">
      <c r="A353" t="s">
        <v>12</v>
      </c>
      <c r="B353" s="5">
        <v>45586</v>
      </c>
      <c r="C353" s="5">
        <v>45667</v>
      </c>
      <c r="D353" s="24">
        <v>300</v>
      </c>
      <c r="E353">
        <v>81</v>
      </c>
      <c r="F353">
        <v>4.65E-2</v>
      </c>
      <c r="G353" t="s">
        <v>4660</v>
      </c>
      <c r="H353" s="60">
        <f t="shared" si="15"/>
        <v>45596</v>
      </c>
      <c r="I353" s="60">
        <f t="shared" si="16"/>
        <v>45688</v>
      </c>
      <c r="K353" s="42">
        <v>0</v>
      </c>
      <c r="L353" s="57">
        <f t="shared" si="17"/>
        <v>4.65E-2</v>
      </c>
    </row>
    <row r="354" spans="1:12" x14ac:dyDescent="0.3">
      <c r="A354" t="s">
        <v>12</v>
      </c>
      <c r="B354" s="5">
        <v>45587</v>
      </c>
      <c r="C354" s="5">
        <v>45666</v>
      </c>
      <c r="D354" s="24">
        <v>250</v>
      </c>
      <c r="E354">
        <v>79</v>
      </c>
      <c r="F354">
        <v>4.7500000000000001E-2</v>
      </c>
      <c r="G354" t="s">
        <v>4660</v>
      </c>
      <c r="H354" s="60">
        <f t="shared" si="15"/>
        <v>45596</v>
      </c>
      <c r="I354" s="60">
        <f t="shared" si="16"/>
        <v>45688</v>
      </c>
      <c r="K354" s="42">
        <v>0</v>
      </c>
      <c r="L354" s="57">
        <f t="shared" si="17"/>
        <v>4.7500000000000001E-2</v>
      </c>
    </row>
    <row r="355" spans="1:12" x14ac:dyDescent="0.3">
      <c r="A355" t="s">
        <v>12</v>
      </c>
      <c r="B355" s="5">
        <v>45588</v>
      </c>
      <c r="C355" s="5">
        <v>45672</v>
      </c>
      <c r="D355" s="24">
        <v>500</v>
      </c>
      <c r="E355">
        <v>84</v>
      </c>
      <c r="F355">
        <v>4.7500000000000001E-2</v>
      </c>
      <c r="G355" t="s">
        <v>4660</v>
      </c>
      <c r="H355" s="60">
        <f t="shared" si="15"/>
        <v>45596</v>
      </c>
      <c r="I355" s="60">
        <f t="shared" si="16"/>
        <v>45688</v>
      </c>
      <c r="K355" s="42">
        <v>0</v>
      </c>
      <c r="L355" s="57">
        <f t="shared" si="17"/>
        <v>4.7500000000000001E-2</v>
      </c>
    </row>
    <row r="356" spans="1:12" x14ac:dyDescent="0.3">
      <c r="A356" t="s">
        <v>12</v>
      </c>
      <c r="B356" s="5">
        <v>45588</v>
      </c>
      <c r="C356" s="5">
        <v>45672</v>
      </c>
      <c r="D356" s="24">
        <v>350</v>
      </c>
      <c r="E356">
        <v>84</v>
      </c>
      <c r="F356">
        <v>4.7500000000000001E-2</v>
      </c>
      <c r="G356" t="s">
        <v>4660</v>
      </c>
      <c r="H356" s="60">
        <f t="shared" si="15"/>
        <v>45596</v>
      </c>
      <c r="I356" s="60">
        <f t="shared" si="16"/>
        <v>45688</v>
      </c>
      <c r="K356" s="42">
        <v>0</v>
      </c>
      <c r="L356" s="57">
        <f t="shared" si="17"/>
        <v>4.7500000000000001E-2</v>
      </c>
    </row>
    <row r="357" spans="1:12" x14ac:dyDescent="0.3">
      <c r="A357" t="s">
        <v>12</v>
      </c>
      <c r="B357" s="5">
        <v>45589</v>
      </c>
      <c r="C357" s="5">
        <v>45673</v>
      </c>
      <c r="D357" s="24">
        <v>500</v>
      </c>
      <c r="E357">
        <v>84</v>
      </c>
      <c r="F357">
        <v>4.7500000000000001E-2</v>
      </c>
      <c r="G357" t="s">
        <v>4660</v>
      </c>
      <c r="H357" s="60">
        <f t="shared" si="15"/>
        <v>45596</v>
      </c>
      <c r="I357" s="60">
        <f t="shared" si="16"/>
        <v>45688</v>
      </c>
      <c r="K357" s="42">
        <v>0</v>
      </c>
      <c r="L357" s="57">
        <f t="shared" si="17"/>
        <v>4.7500000000000001E-2</v>
      </c>
    </row>
    <row r="358" spans="1:12" x14ac:dyDescent="0.3">
      <c r="A358" t="s">
        <v>12</v>
      </c>
      <c r="B358" s="5">
        <v>45590</v>
      </c>
      <c r="C358" s="5">
        <v>45674</v>
      </c>
      <c r="D358" s="24">
        <v>500</v>
      </c>
      <c r="E358">
        <v>84</v>
      </c>
      <c r="F358">
        <v>4.7500000000000001E-2</v>
      </c>
      <c r="G358" t="s">
        <v>4660</v>
      </c>
      <c r="H358" s="60">
        <f t="shared" si="15"/>
        <v>45596</v>
      </c>
      <c r="I358" s="60">
        <f t="shared" si="16"/>
        <v>45688</v>
      </c>
      <c r="K358" s="42">
        <v>0</v>
      </c>
      <c r="L358" s="57">
        <f t="shared" si="17"/>
        <v>4.7500000000000001E-2</v>
      </c>
    </row>
    <row r="359" spans="1:12" x14ac:dyDescent="0.3">
      <c r="A359" t="s">
        <v>12</v>
      </c>
      <c r="B359" s="5">
        <v>45590</v>
      </c>
      <c r="C359" s="5">
        <v>45674</v>
      </c>
      <c r="D359" s="24">
        <v>100</v>
      </c>
      <c r="E359">
        <v>84</v>
      </c>
      <c r="F359">
        <v>4.7500000000000001E-2</v>
      </c>
      <c r="G359" t="s">
        <v>4660</v>
      </c>
      <c r="H359" s="60">
        <f t="shared" si="15"/>
        <v>45596</v>
      </c>
      <c r="I359" s="60">
        <f t="shared" si="16"/>
        <v>45688</v>
      </c>
      <c r="K359" s="42">
        <v>0</v>
      </c>
      <c r="L359" s="57">
        <f t="shared" si="17"/>
        <v>4.7500000000000001E-2</v>
      </c>
    </row>
    <row r="360" spans="1:12" x14ac:dyDescent="0.3">
      <c r="A360" t="s">
        <v>7</v>
      </c>
      <c r="B360" s="5">
        <v>45596</v>
      </c>
      <c r="C360" s="5">
        <v>45782</v>
      </c>
      <c r="D360" s="24">
        <v>0.4</v>
      </c>
      <c r="E360">
        <v>186</v>
      </c>
      <c r="F360">
        <v>7.0000000000000007E-2</v>
      </c>
      <c r="G360" t="s">
        <v>16</v>
      </c>
      <c r="H360" s="60">
        <f t="shared" si="15"/>
        <v>45596</v>
      </c>
      <c r="I360" s="60">
        <f t="shared" si="16"/>
        <v>45808</v>
      </c>
      <c r="K360" s="42">
        <v>0</v>
      </c>
      <c r="L360" s="57">
        <f t="shared" si="17"/>
        <v>7.0000000000000007E-2</v>
      </c>
    </row>
    <row r="361" spans="1:12" x14ac:dyDescent="0.3">
      <c r="A361" t="s">
        <v>7</v>
      </c>
      <c r="B361" s="5">
        <v>45478</v>
      </c>
      <c r="C361" s="5">
        <v>45663</v>
      </c>
      <c r="D361" s="24">
        <v>1.71</v>
      </c>
      <c r="E361">
        <v>185</v>
      </c>
      <c r="F361">
        <v>6.4100000000000004E-2</v>
      </c>
      <c r="G361" t="s">
        <v>16</v>
      </c>
      <c r="H361" s="60">
        <f t="shared" si="15"/>
        <v>45504</v>
      </c>
      <c r="I361" s="60">
        <f t="shared" si="16"/>
        <v>45688</v>
      </c>
      <c r="K361" s="42">
        <v>0</v>
      </c>
      <c r="L361" s="57">
        <f t="shared" si="17"/>
        <v>6.4100000000000004E-2</v>
      </c>
    </row>
    <row r="362" spans="1:12" x14ac:dyDescent="0.3">
      <c r="A362" t="s">
        <v>7</v>
      </c>
      <c r="B362" s="5">
        <v>45587</v>
      </c>
      <c r="C362" s="5">
        <v>45769</v>
      </c>
      <c r="D362" s="24">
        <v>1.3</v>
      </c>
      <c r="E362">
        <v>182</v>
      </c>
      <c r="F362">
        <v>6.8900000000000003E-2</v>
      </c>
      <c r="G362" t="s">
        <v>16</v>
      </c>
      <c r="H362" s="60">
        <f t="shared" si="15"/>
        <v>45596</v>
      </c>
      <c r="I362" s="60">
        <f t="shared" si="16"/>
        <v>45777</v>
      </c>
      <c r="K362" s="42">
        <v>0</v>
      </c>
      <c r="L362" s="57">
        <f t="shared" si="17"/>
        <v>6.8900000000000003E-2</v>
      </c>
    </row>
    <row r="363" spans="1:12" x14ac:dyDescent="0.3">
      <c r="A363" t="s">
        <v>8</v>
      </c>
      <c r="B363" s="5">
        <v>45509</v>
      </c>
      <c r="C363" s="5">
        <v>45698</v>
      </c>
      <c r="D363" s="24">
        <v>10</v>
      </c>
      <c r="E363">
        <v>189</v>
      </c>
      <c r="F363">
        <v>7.2999999999999995E-2</v>
      </c>
      <c r="G363" t="s">
        <v>16</v>
      </c>
      <c r="H363" s="60">
        <f t="shared" si="15"/>
        <v>45535</v>
      </c>
      <c r="I363" s="60">
        <f t="shared" si="16"/>
        <v>45716</v>
      </c>
      <c r="K363" s="42">
        <v>0</v>
      </c>
      <c r="L363" s="57">
        <f t="shared" si="17"/>
        <v>7.2999999999999995E-2</v>
      </c>
    </row>
    <row r="364" spans="1:12" x14ac:dyDescent="0.3">
      <c r="A364" t="s">
        <v>8</v>
      </c>
      <c r="B364" s="5">
        <v>45503</v>
      </c>
      <c r="C364" s="5">
        <v>45691</v>
      </c>
      <c r="D364" s="24">
        <v>10</v>
      </c>
      <c r="E364">
        <v>188</v>
      </c>
      <c r="F364">
        <v>6.8000000000000005E-2</v>
      </c>
      <c r="G364" t="s">
        <v>16</v>
      </c>
      <c r="H364" s="60">
        <f t="shared" si="15"/>
        <v>45504</v>
      </c>
      <c r="I364" s="60">
        <f t="shared" si="16"/>
        <v>45716</v>
      </c>
      <c r="K364" s="42">
        <v>0</v>
      </c>
      <c r="L364" s="57">
        <f t="shared" si="17"/>
        <v>6.8000000000000005E-2</v>
      </c>
    </row>
    <row r="365" spans="1:12" x14ac:dyDescent="0.3">
      <c r="A365" t="s">
        <v>7</v>
      </c>
      <c r="B365" s="5">
        <v>45516</v>
      </c>
      <c r="C365" s="5">
        <v>45700</v>
      </c>
      <c r="D365" s="24">
        <v>9</v>
      </c>
      <c r="E365">
        <v>184</v>
      </c>
      <c r="F365">
        <v>7.2999999999999995E-2</v>
      </c>
      <c r="G365" t="s">
        <v>16</v>
      </c>
      <c r="H365" s="60">
        <f t="shared" si="15"/>
        <v>45535</v>
      </c>
      <c r="I365" s="60">
        <f t="shared" si="16"/>
        <v>45716</v>
      </c>
      <c r="K365" s="42">
        <v>0</v>
      </c>
      <c r="L365" s="57">
        <f t="shared" si="17"/>
        <v>7.2999999999999995E-2</v>
      </c>
    </row>
    <row r="366" spans="1:12" x14ac:dyDescent="0.3">
      <c r="A366" t="s">
        <v>7</v>
      </c>
      <c r="B366" s="5">
        <v>45580</v>
      </c>
      <c r="C366" s="5">
        <v>45762</v>
      </c>
      <c r="D366" s="24">
        <v>2.95</v>
      </c>
      <c r="E366">
        <v>182</v>
      </c>
      <c r="F366">
        <v>6.8900000000000003E-2</v>
      </c>
      <c r="G366" t="s">
        <v>16</v>
      </c>
      <c r="H366" s="60">
        <f t="shared" si="15"/>
        <v>45596</v>
      </c>
      <c r="I366" s="60">
        <f t="shared" si="16"/>
        <v>45777</v>
      </c>
      <c r="K366" s="42">
        <v>0</v>
      </c>
      <c r="L366" s="57">
        <f t="shared" si="17"/>
        <v>6.8900000000000003E-2</v>
      </c>
    </row>
    <row r="367" spans="1:12" x14ac:dyDescent="0.3">
      <c r="A367" t="s">
        <v>7</v>
      </c>
      <c r="B367" s="5">
        <v>45478</v>
      </c>
      <c r="C367" s="5">
        <v>45663</v>
      </c>
      <c r="D367" s="24">
        <v>1</v>
      </c>
      <c r="E367">
        <v>185</v>
      </c>
      <c r="F367">
        <v>6.5000000000000002E-2</v>
      </c>
      <c r="G367" t="s">
        <v>16</v>
      </c>
      <c r="H367" s="60">
        <f t="shared" si="15"/>
        <v>45504</v>
      </c>
      <c r="I367" s="60">
        <f t="shared" si="16"/>
        <v>45688</v>
      </c>
      <c r="K367" s="42">
        <v>0</v>
      </c>
      <c r="L367" s="57">
        <f t="shared" si="17"/>
        <v>6.5000000000000002E-2</v>
      </c>
    </row>
    <row r="368" spans="1:12" x14ac:dyDescent="0.3">
      <c r="A368" t="s">
        <v>7</v>
      </c>
      <c r="B368" s="5">
        <v>45489</v>
      </c>
      <c r="C368" s="5">
        <v>45673</v>
      </c>
      <c r="D368" s="24">
        <v>4</v>
      </c>
      <c r="E368">
        <v>184</v>
      </c>
      <c r="F368">
        <v>6.5000000000000002E-2</v>
      </c>
      <c r="G368" t="s">
        <v>16</v>
      </c>
      <c r="H368" s="60">
        <f t="shared" si="15"/>
        <v>45504</v>
      </c>
      <c r="I368" s="60">
        <f t="shared" si="16"/>
        <v>45688</v>
      </c>
      <c r="K368" s="42">
        <v>0</v>
      </c>
      <c r="L368" s="57">
        <f t="shared" si="17"/>
        <v>6.5000000000000002E-2</v>
      </c>
    </row>
    <row r="369" spans="1:12" x14ac:dyDescent="0.3">
      <c r="A369" t="s">
        <v>7</v>
      </c>
      <c r="B369" s="5">
        <v>45574</v>
      </c>
      <c r="C369" s="5">
        <v>45971</v>
      </c>
      <c r="D369" s="24">
        <v>4</v>
      </c>
      <c r="E369">
        <v>397</v>
      </c>
      <c r="F369">
        <v>7.3999999999999996E-2</v>
      </c>
      <c r="G369" t="s">
        <v>4660</v>
      </c>
      <c r="H369" s="60">
        <f t="shared" si="15"/>
        <v>45596</v>
      </c>
      <c r="I369" s="60">
        <f t="shared" si="16"/>
        <v>45991</v>
      </c>
      <c r="K369" s="42">
        <v>0</v>
      </c>
      <c r="L369" s="57">
        <f t="shared" si="17"/>
        <v>7.3999999999999996E-2</v>
      </c>
    </row>
    <row r="370" spans="1:12" x14ac:dyDescent="0.3">
      <c r="A370" t="s">
        <v>7</v>
      </c>
      <c r="B370" s="5">
        <v>45555</v>
      </c>
      <c r="C370" s="5">
        <v>45736</v>
      </c>
      <c r="D370" s="24">
        <v>4</v>
      </c>
      <c r="E370">
        <v>181</v>
      </c>
      <c r="F370">
        <v>7.5399999999999995E-2</v>
      </c>
      <c r="G370" t="s">
        <v>16</v>
      </c>
      <c r="H370" s="60">
        <f t="shared" si="15"/>
        <v>45565</v>
      </c>
      <c r="I370" s="60">
        <f t="shared" si="16"/>
        <v>45747</v>
      </c>
      <c r="K370" s="42">
        <v>0</v>
      </c>
      <c r="L370" s="57">
        <f t="shared" si="17"/>
        <v>7.5399999999999995E-2</v>
      </c>
    </row>
    <row r="371" spans="1:12" x14ac:dyDescent="0.3">
      <c r="A371" t="s">
        <v>7</v>
      </c>
      <c r="B371" s="5">
        <v>45579</v>
      </c>
      <c r="C371" s="5">
        <v>45761</v>
      </c>
      <c r="D371" s="24">
        <v>3</v>
      </c>
      <c r="E371">
        <v>182</v>
      </c>
      <c r="F371">
        <v>6.7400000000000002E-2</v>
      </c>
      <c r="G371" t="s">
        <v>16</v>
      </c>
      <c r="H371" s="60">
        <f t="shared" si="15"/>
        <v>45596</v>
      </c>
      <c r="I371" s="60">
        <f t="shared" si="16"/>
        <v>45777</v>
      </c>
      <c r="K371" s="42">
        <v>0</v>
      </c>
      <c r="L371" s="57">
        <f t="shared" si="17"/>
        <v>6.7400000000000002E-2</v>
      </c>
    </row>
    <row r="372" spans="1:12" x14ac:dyDescent="0.3">
      <c r="A372" t="s">
        <v>7</v>
      </c>
      <c r="B372" s="5">
        <v>45567</v>
      </c>
      <c r="C372" s="5">
        <v>45749</v>
      </c>
      <c r="D372" s="24">
        <v>2.5</v>
      </c>
      <c r="E372">
        <v>182</v>
      </c>
      <c r="F372">
        <v>6.7400000000000002E-2</v>
      </c>
      <c r="G372" t="s">
        <v>16</v>
      </c>
      <c r="H372" s="60">
        <f t="shared" si="15"/>
        <v>45596</v>
      </c>
      <c r="I372" s="60">
        <f t="shared" si="16"/>
        <v>45777</v>
      </c>
      <c r="K372" s="42">
        <v>0</v>
      </c>
      <c r="L372" s="57">
        <f t="shared" si="17"/>
        <v>6.7400000000000002E-2</v>
      </c>
    </row>
    <row r="373" spans="1:12" x14ac:dyDescent="0.3">
      <c r="A373" t="s">
        <v>7</v>
      </c>
      <c r="B373" s="5">
        <v>45495</v>
      </c>
      <c r="C373" s="5">
        <v>45679</v>
      </c>
      <c r="D373" s="24">
        <v>5.74</v>
      </c>
      <c r="E373">
        <v>184</v>
      </c>
      <c r="F373">
        <v>6.8000000000000005E-2</v>
      </c>
      <c r="G373" t="s">
        <v>16</v>
      </c>
      <c r="H373" s="60">
        <f t="shared" si="15"/>
        <v>45504</v>
      </c>
      <c r="I373" s="60">
        <f t="shared" si="16"/>
        <v>45688</v>
      </c>
      <c r="K373" s="42">
        <v>0</v>
      </c>
      <c r="L373" s="57">
        <f t="shared" si="17"/>
        <v>6.8000000000000005E-2</v>
      </c>
    </row>
    <row r="374" spans="1:12" x14ac:dyDescent="0.3">
      <c r="A374" t="s">
        <v>7</v>
      </c>
      <c r="B374" s="5">
        <v>45533</v>
      </c>
      <c r="C374" s="5">
        <v>45719</v>
      </c>
      <c r="D374" s="24">
        <v>5.5</v>
      </c>
      <c r="E374">
        <v>186</v>
      </c>
      <c r="F374">
        <v>7.2999999999999995E-2</v>
      </c>
      <c r="G374" t="s">
        <v>16</v>
      </c>
      <c r="H374" s="60">
        <f t="shared" si="15"/>
        <v>45535</v>
      </c>
      <c r="I374" s="60">
        <f t="shared" si="16"/>
        <v>45747</v>
      </c>
      <c r="K374" s="42">
        <v>0</v>
      </c>
      <c r="L374" s="57">
        <f t="shared" si="17"/>
        <v>7.2999999999999995E-2</v>
      </c>
    </row>
    <row r="375" spans="1:12" x14ac:dyDescent="0.3">
      <c r="A375" t="s">
        <v>7</v>
      </c>
      <c r="B375" s="5">
        <v>45555</v>
      </c>
      <c r="C375" s="5">
        <v>45736</v>
      </c>
      <c r="D375" s="24">
        <v>3</v>
      </c>
      <c r="E375">
        <v>181</v>
      </c>
      <c r="F375">
        <v>7.2999999999999995E-2</v>
      </c>
      <c r="G375" t="s">
        <v>16</v>
      </c>
      <c r="H375" s="60">
        <f t="shared" si="15"/>
        <v>45565</v>
      </c>
      <c r="I375" s="60">
        <f t="shared" si="16"/>
        <v>45747</v>
      </c>
      <c r="K375" s="42">
        <v>0</v>
      </c>
      <c r="L375" s="57">
        <f t="shared" si="17"/>
        <v>7.2999999999999995E-2</v>
      </c>
    </row>
    <row r="376" spans="1:12" x14ac:dyDescent="0.3">
      <c r="A376" t="s">
        <v>7</v>
      </c>
      <c r="B376" s="5">
        <v>45505</v>
      </c>
      <c r="C376" s="5">
        <v>45691</v>
      </c>
      <c r="D376" s="24">
        <v>1.2</v>
      </c>
      <c r="E376">
        <v>186</v>
      </c>
      <c r="F376">
        <v>7.2999999999999995E-2</v>
      </c>
      <c r="G376" t="s">
        <v>16</v>
      </c>
      <c r="H376" s="60">
        <f t="shared" si="15"/>
        <v>45535</v>
      </c>
      <c r="I376" s="60">
        <f t="shared" si="16"/>
        <v>45716</v>
      </c>
      <c r="K376" s="42">
        <v>0</v>
      </c>
      <c r="L376" s="57">
        <f t="shared" si="17"/>
        <v>7.2999999999999995E-2</v>
      </c>
    </row>
    <row r="377" spans="1:12" x14ac:dyDescent="0.3">
      <c r="A377" t="s">
        <v>7</v>
      </c>
      <c r="B377" s="5">
        <v>45488</v>
      </c>
      <c r="C377" s="5">
        <v>45672</v>
      </c>
      <c r="D377" s="24">
        <v>2.5</v>
      </c>
      <c r="E377">
        <v>184</v>
      </c>
      <c r="F377">
        <v>6.5000000000000002E-2</v>
      </c>
      <c r="G377" t="s">
        <v>16</v>
      </c>
      <c r="H377" s="60">
        <f t="shared" si="15"/>
        <v>45504</v>
      </c>
      <c r="I377" s="60">
        <f t="shared" si="16"/>
        <v>45688</v>
      </c>
      <c r="K377" s="42">
        <v>0</v>
      </c>
      <c r="L377" s="57">
        <f t="shared" si="17"/>
        <v>6.5000000000000002E-2</v>
      </c>
    </row>
    <row r="378" spans="1:12" x14ac:dyDescent="0.3">
      <c r="A378" t="s">
        <v>7</v>
      </c>
      <c r="B378" s="5">
        <v>45593</v>
      </c>
      <c r="C378" s="5">
        <v>45716</v>
      </c>
      <c r="D378" s="24">
        <v>10</v>
      </c>
      <c r="E378">
        <v>123</v>
      </c>
      <c r="F378">
        <v>4.7500000000000001E-2</v>
      </c>
      <c r="G378" t="s">
        <v>16</v>
      </c>
      <c r="H378" s="60">
        <f t="shared" si="15"/>
        <v>45596</v>
      </c>
      <c r="I378" s="60">
        <f t="shared" si="16"/>
        <v>45716</v>
      </c>
      <c r="K378" s="42">
        <v>0</v>
      </c>
      <c r="L378" s="57">
        <f t="shared" si="17"/>
        <v>4.7500000000000001E-2</v>
      </c>
    </row>
    <row r="379" spans="1:12" x14ac:dyDescent="0.3">
      <c r="A379" t="s">
        <v>7</v>
      </c>
      <c r="B379" s="5">
        <v>45558</v>
      </c>
      <c r="C379" s="5">
        <v>45740</v>
      </c>
      <c r="D379" s="24">
        <v>6</v>
      </c>
      <c r="E379">
        <v>182</v>
      </c>
      <c r="F379">
        <v>7.0000000000000007E-2</v>
      </c>
      <c r="G379" t="s">
        <v>16</v>
      </c>
      <c r="H379" s="60">
        <f t="shared" si="15"/>
        <v>45565</v>
      </c>
      <c r="I379" s="60">
        <f t="shared" si="16"/>
        <v>45747</v>
      </c>
      <c r="K379" s="42">
        <v>0</v>
      </c>
      <c r="L379" s="57">
        <f t="shared" si="17"/>
        <v>7.0000000000000007E-2</v>
      </c>
    </row>
    <row r="380" spans="1:12" x14ac:dyDescent="0.3">
      <c r="A380" t="s">
        <v>7</v>
      </c>
      <c r="B380" s="5">
        <v>45526</v>
      </c>
      <c r="C380" s="5">
        <v>45712</v>
      </c>
      <c r="D380" s="24">
        <v>10</v>
      </c>
      <c r="E380">
        <v>186</v>
      </c>
      <c r="F380">
        <v>7.2999999999999995E-2</v>
      </c>
      <c r="G380" t="s">
        <v>16</v>
      </c>
      <c r="H380" s="60">
        <f t="shared" si="15"/>
        <v>45535</v>
      </c>
      <c r="I380" s="60">
        <f t="shared" si="16"/>
        <v>45716</v>
      </c>
      <c r="K380" s="42">
        <v>0</v>
      </c>
      <c r="L380" s="57">
        <f t="shared" si="17"/>
        <v>7.2999999999999995E-2</v>
      </c>
    </row>
    <row r="381" spans="1:12" x14ac:dyDescent="0.3">
      <c r="A381" t="s">
        <v>7</v>
      </c>
      <c r="B381" s="5">
        <v>45513</v>
      </c>
      <c r="C381" s="5">
        <v>45698</v>
      </c>
      <c r="D381" s="24">
        <v>10</v>
      </c>
      <c r="E381">
        <v>185</v>
      </c>
      <c r="F381">
        <v>7.2999999999999995E-2</v>
      </c>
      <c r="G381" t="s">
        <v>16</v>
      </c>
      <c r="H381" s="60">
        <f t="shared" si="15"/>
        <v>45535</v>
      </c>
      <c r="I381" s="60">
        <f t="shared" si="16"/>
        <v>45716</v>
      </c>
      <c r="K381" s="42">
        <v>0</v>
      </c>
      <c r="L381" s="57">
        <f t="shared" si="17"/>
        <v>7.2999999999999995E-2</v>
      </c>
    </row>
    <row r="382" spans="1:12" x14ac:dyDescent="0.3">
      <c r="A382" t="s">
        <v>7</v>
      </c>
      <c r="B382" s="5">
        <v>45524</v>
      </c>
      <c r="C382" s="5">
        <v>45708</v>
      </c>
      <c r="D382" s="24">
        <v>50</v>
      </c>
      <c r="E382">
        <v>184</v>
      </c>
      <c r="F382">
        <v>7.8E-2</v>
      </c>
      <c r="G382" t="s">
        <v>16</v>
      </c>
      <c r="H382" s="60">
        <f t="shared" si="15"/>
        <v>45535</v>
      </c>
      <c r="I382" s="60">
        <f t="shared" si="16"/>
        <v>45716</v>
      </c>
      <c r="K382" s="42">
        <v>0</v>
      </c>
      <c r="L382" s="57">
        <f t="shared" si="17"/>
        <v>7.8E-2</v>
      </c>
    </row>
    <row r="383" spans="1:12" x14ac:dyDescent="0.3">
      <c r="A383" t="s">
        <v>7</v>
      </c>
      <c r="B383" s="5">
        <v>45546</v>
      </c>
      <c r="C383" s="5">
        <v>45727</v>
      </c>
      <c r="D383" s="24">
        <v>20</v>
      </c>
      <c r="E383">
        <v>181</v>
      </c>
      <c r="F383">
        <v>7.4999999999999997E-2</v>
      </c>
      <c r="G383" t="s">
        <v>16</v>
      </c>
      <c r="H383" s="60">
        <f t="shared" si="15"/>
        <v>45565</v>
      </c>
      <c r="I383" s="60">
        <f t="shared" si="16"/>
        <v>45747</v>
      </c>
      <c r="K383" s="42">
        <v>0</v>
      </c>
      <c r="L383" s="57">
        <f t="shared" si="17"/>
        <v>7.4999999999999997E-2</v>
      </c>
    </row>
    <row r="384" spans="1:12" x14ac:dyDescent="0.3">
      <c r="A384" t="s">
        <v>7</v>
      </c>
      <c r="B384" s="5">
        <v>45546</v>
      </c>
      <c r="C384" s="5">
        <v>45727</v>
      </c>
      <c r="D384" s="24">
        <v>40</v>
      </c>
      <c r="E384">
        <v>181</v>
      </c>
      <c r="F384">
        <v>7.4999999999999997E-2</v>
      </c>
      <c r="G384" t="s">
        <v>16</v>
      </c>
      <c r="H384" s="60">
        <f t="shared" si="15"/>
        <v>45565</v>
      </c>
      <c r="I384" s="60">
        <f t="shared" si="16"/>
        <v>45747</v>
      </c>
      <c r="K384" s="42">
        <v>0</v>
      </c>
      <c r="L384" s="57">
        <f t="shared" si="17"/>
        <v>7.4999999999999997E-2</v>
      </c>
    </row>
    <row r="385" spans="1:12" x14ac:dyDescent="0.3">
      <c r="A385" t="s">
        <v>7</v>
      </c>
      <c r="B385" s="5">
        <v>45524</v>
      </c>
      <c r="C385" s="5">
        <v>45708</v>
      </c>
      <c r="D385" s="24">
        <v>50</v>
      </c>
      <c r="E385">
        <v>184</v>
      </c>
      <c r="F385">
        <v>7.8E-2</v>
      </c>
      <c r="G385" t="s">
        <v>16</v>
      </c>
      <c r="H385" s="60">
        <f t="shared" si="15"/>
        <v>45535</v>
      </c>
      <c r="I385" s="60">
        <f t="shared" si="16"/>
        <v>45716</v>
      </c>
      <c r="K385" s="42">
        <v>0</v>
      </c>
      <c r="L385" s="57">
        <f t="shared" si="17"/>
        <v>7.8E-2</v>
      </c>
    </row>
    <row r="386" spans="1:12" x14ac:dyDescent="0.3">
      <c r="A386" t="s">
        <v>7</v>
      </c>
      <c r="B386" s="5">
        <v>45506</v>
      </c>
      <c r="C386" s="5">
        <v>45691</v>
      </c>
      <c r="D386" s="24">
        <v>8.6199999999999992</v>
      </c>
      <c r="E386">
        <v>185</v>
      </c>
      <c r="F386">
        <v>7.2999999999999995E-2</v>
      </c>
      <c r="G386" t="s">
        <v>16</v>
      </c>
      <c r="H386" s="60">
        <f t="shared" ref="H386:H448" si="18">EOMONTH(B386,0)</f>
        <v>45535</v>
      </c>
      <c r="I386" s="60">
        <f t="shared" ref="I386:I448" si="19">EOMONTH(C386,0)</f>
        <v>45716</v>
      </c>
      <c r="K386" s="42">
        <v>0</v>
      </c>
      <c r="L386" s="57">
        <f t="shared" ref="L386:L448" si="20">K386+F386</f>
        <v>7.2999999999999995E-2</v>
      </c>
    </row>
    <row r="387" spans="1:12" x14ac:dyDescent="0.3">
      <c r="A387" t="s">
        <v>7</v>
      </c>
      <c r="B387" s="5">
        <v>45559</v>
      </c>
      <c r="C387" s="5">
        <v>45740</v>
      </c>
      <c r="D387" s="24">
        <v>18.125</v>
      </c>
      <c r="E387">
        <v>181</v>
      </c>
      <c r="F387">
        <v>7.0000000000000007E-2</v>
      </c>
      <c r="G387" t="s">
        <v>16</v>
      </c>
      <c r="H387" s="60">
        <f t="shared" si="18"/>
        <v>45565</v>
      </c>
      <c r="I387" s="60">
        <f t="shared" si="19"/>
        <v>45747</v>
      </c>
      <c r="K387" s="42">
        <v>0</v>
      </c>
      <c r="L387" s="57">
        <f t="shared" si="20"/>
        <v>7.0000000000000007E-2</v>
      </c>
    </row>
    <row r="388" spans="1:12" x14ac:dyDescent="0.3">
      <c r="A388" t="s">
        <v>7</v>
      </c>
      <c r="B388" s="5">
        <v>45559</v>
      </c>
      <c r="C388" s="5">
        <v>45740</v>
      </c>
      <c r="D388" s="24">
        <v>14.315</v>
      </c>
      <c r="E388">
        <v>181</v>
      </c>
      <c r="F388">
        <v>7.0000000000000007E-2</v>
      </c>
      <c r="G388" t="s">
        <v>16</v>
      </c>
      <c r="H388" s="60">
        <f t="shared" si="18"/>
        <v>45565</v>
      </c>
      <c r="I388" s="60">
        <f t="shared" si="19"/>
        <v>45747</v>
      </c>
      <c r="K388" s="42">
        <v>0</v>
      </c>
      <c r="L388" s="57">
        <f t="shared" si="20"/>
        <v>7.0000000000000007E-2</v>
      </c>
    </row>
    <row r="389" spans="1:12" x14ac:dyDescent="0.3">
      <c r="A389" t="s">
        <v>7</v>
      </c>
      <c r="B389" s="5">
        <v>45575</v>
      </c>
      <c r="C389" s="5">
        <v>45757</v>
      </c>
      <c r="D389" s="24">
        <v>0.5</v>
      </c>
      <c r="E389">
        <v>182</v>
      </c>
      <c r="F389">
        <v>7.0000000000000007E-2</v>
      </c>
      <c r="G389" t="s">
        <v>16</v>
      </c>
      <c r="H389" s="60">
        <f t="shared" si="18"/>
        <v>45596</v>
      </c>
      <c r="I389" s="60">
        <f t="shared" si="19"/>
        <v>45777</v>
      </c>
      <c r="K389" s="42">
        <v>0</v>
      </c>
      <c r="L389" s="57">
        <f t="shared" si="20"/>
        <v>7.0000000000000007E-2</v>
      </c>
    </row>
    <row r="390" spans="1:12" x14ac:dyDescent="0.3">
      <c r="A390" t="s">
        <v>7</v>
      </c>
      <c r="B390" s="5">
        <v>45552</v>
      </c>
      <c r="C390" s="5">
        <v>45917</v>
      </c>
      <c r="D390" s="24">
        <v>15</v>
      </c>
      <c r="E390">
        <v>365</v>
      </c>
      <c r="F390">
        <v>8.2000000000000003E-2</v>
      </c>
      <c r="G390" t="s">
        <v>16</v>
      </c>
      <c r="H390" s="60">
        <f t="shared" si="18"/>
        <v>45565</v>
      </c>
      <c r="I390" s="60">
        <f t="shared" si="19"/>
        <v>45930</v>
      </c>
      <c r="K390" s="42">
        <v>0</v>
      </c>
      <c r="L390" s="57">
        <f t="shared" si="20"/>
        <v>8.2000000000000003E-2</v>
      </c>
    </row>
    <row r="391" spans="1:12" x14ac:dyDescent="0.3">
      <c r="A391" t="s">
        <v>7</v>
      </c>
      <c r="B391" s="5">
        <v>45527</v>
      </c>
      <c r="C391" s="5">
        <v>45712</v>
      </c>
      <c r="D391" s="24">
        <v>4</v>
      </c>
      <c r="E391">
        <v>185</v>
      </c>
      <c r="F391">
        <v>7.2999999999999995E-2</v>
      </c>
      <c r="G391" t="s">
        <v>16</v>
      </c>
      <c r="H391" s="60">
        <f t="shared" si="18"/>
        <v>45535</v>
      </c>
      <c r="I391" s="60">
        <f t="shared" si="19"/>
        <v>45716</v>
      </c>
      <c r="K391" s="42">
        <v>0</v>
      </c>
      <c r="L391" s="57">
        <f t="shared" si="20"/>
        <v>7.2999999999999995E-2</v>
      </c>
    </row>
    <row r="392" spans="1:12" x14ac:dyDescent="0.3">
      <c r="A392" t="s">
        <v>8</v>
      </c>
      <c r="B392" s="5">
        <v>45546</v>
      </c>
      <c r="C392" s="5">
        <v>45727</v>
      </c>
      <c r="D392" s="24">
        <v>2</v>
      </c>
      <c r="E392">
        <v>181</v>
      </c>
      <c r="F392">
        <v>7.4999999999999997E-2</v>
      </c>
      <c r="G392" t="s">
        <v>16</v>
      </c>
      <c r="H392" s="60">
        <f t="shared" si="18"/>
        <v>45565</v>
      </c>
      <c r="I392" s="60">
        <f t="shared" si="19"/>
        <v>45747</v>
      </c>
      <c r="K392" s="42">
        <v>0</v>
      </c>
      <c r="L392" s="57">
        <f t="shared" si="20"/>
        <v>7.4999999999999997E-2</v>
      </c>
    </row>
    <row r="393" spans="1:12" x14ac:dyDescent="0.3">
      <c r="A393" t="s">
        <v>8</v>
      </c>
      <c r="B393" s="5">
        <v>45555</v>
      </c>
      <c r="C393" s="5">
        <v>45736</v>
      </c>
      <c r="D393" s="24">
        <v>1</v>
      </c>
      <c r="E393">
        <v>181</v>
      </c>
      <c r="F393">
        <v>7.4999999999999997E-2</v>
      </c>
      <c r="G393" t="s">
        <v>16</v>
      </c>
      <c r="H393" s="60">
        <f t="shared" si="18"/>
        <v>45565</v>
      </c>
      <c r="I393" s="60">
        <f t="shared" si="19"/>
        <v>45747</v>
      </c>
      <c r="K393" s="42">
        <v>0</v>
      </c>
      <c r="L393" s="57">
        <f t="shared" si="20"/>
        <v>7.4999999999999997E-2</v>
      </c>
    </row>
    <row r="394" spans="1:12" x14ac:dyDescent="0.3">
      <c r="A394" t="s">
        <v>7</v>
      </c>
      <c r="B394" s="5">
        <v>45594</v>
      </c>
      <c r="C394" s="5">
        <v>45776</v>
      </c>
      <c r="D394" s="24">
        <v>2.0619999999999998</v>
      </c>
      <c r="E394">
        <v>182</v>
      </c>
      <c r="F394">
        <v>7.0000000000000007E-2</v>
      </c>
      <c r="G394" t="s">
        <v>16</v>
      </c>
      <c r="H394" s="60">
        <f t="shared" si="18"/>
        <v>45596</v>
      </c>
      <c r="I394" s="60">
        <f t="shared" si="19"/>
        <v>45777</v>
      </c>
      <c r="K394" s="42">
        <v>0</v>
      </c>
      <c r="L394" s="57">
        <f t="shared" si="20"/>
        <v>7.0000000000000007E-2</v>
      </c>
    </row>
    <row r="395" spans="1:12" x14ac:dyDescent="0.3">
      <c r="A395" t="s">
        <v>7</v>
      </c>
      <c r="B395" s="5">
        <v>45553</v>
      </c>
      <c r="C395" s="5">
        <v>45734</v>
      </c>
      <c r="D395" s="24">
        <v>17.196999999999999</v>
      </c>
      <c r="E395">
        <v>181</v>
      </c>
      <c r="F395">
        <v>7.8E-2</v>
      </c>
      <c r="G395" t="s">
        <v>16</v>
      </c>
      <c r="H395" s="60">
        <f t="shared" si="18"/>
        <v>45565</v>
      </c>
      <c r="I395" s="60">
        <f t="shared" si="19"/>
        <v>45747</v>
      </c>
      <c r="K395" s="42">
        <v>0</v>
      </c>
      <c r="L395" s="57">
        <f t="shared" si="20"/>
        <v>7.8E-2</v>
      </c>
    </row>
    <row r="396" spans="1:12" x14ac:dyDescent="0.3">
      <c r="A396" t="s">
        <v>7</v>
      </c>
      <c r="B396" s="5">
        <v>45512</v>
      </c>
      <c r="C396" s="5">
        <v>45877</v>
      </c>
      <c r="D396" s="24">
        <v>30</v>
      </c>
      <c r="E396">
        <v>365</v>
      </c>
      <c r="F396">
        <v>0.08</v>
      </c>
      <c r="G396" t="s">
        <v>16</v>
      </c>
      <c r="H396" s="60">
        <f t="shared" si="18"/>
        <v>45535</v>
      </c>
      <c r="I396" s="60">
        <f t="shared" si="19"/>
        <v>45900</v>
      </c>
      <c r="K396" s="42">
        <v>0</v>
      </c>
      <c r="L396" s="57">
        <f t="shared" si="20"/>
        <v>0.08</v>
      </c>
    </row>
    <row r="397" spans="1:12" x14ac:dyDescent="0.3">
      <c r="A397" t="s">
        <v>8</v>
      </c>
      <c r="B397" s="5">
        <v>45552</v>
      </c>
      <c r="C397" s="5">
        <v>45733</v>
      </c>
      <c r="D397" s="24">
        <v>5</v>
      </c>
      <c r="E397">
        <v>181</v>
      </c>
      <c r="F397">
        <v>7.2999999999999995E-2</v>
      </c>
      <c r="G397" t="s">
        <v>16</v>
      </c>
      <c r="H397" s="60">
        <f t="shared" si="18"/>
        <v>45565</v>
      </c>
      <c r="I397" s="60">
        <f t="shared" si="19"/>
        <v>45747</v>
      </c>
      <c r="K397" s="42">
        <v>0</v>
      </c>
      <c r="L397" s="57">
        <f t="shared" si="20"/>
        <v>7.2999999999999995E-2</v>
      </c>
    </row>
    <row r="398" spans="1:12" x14ac:dyDescent="0.3">
      <c r="A398" t="s">
        <v>7</v>
      </c>
      <c r="B398" s="5">
        <v>45495</v>
      </c>
      <c r="C398" s="5">
        <v>45679</v>
      </c>
      <c r="D398" s="24">
        <v>2</v>
      </c>
      <c r="E398">
        <v>184</v>
      </c>
      <c r="F398">
        <v>6.8000000000000005E-2</v>
      </c>
      <c r="G398" t="s">
        <v>16</v>
      </c>
      <c r="H398" s="60">
        <f t="shared" si="18"/>
        <v>45504</v>
      </c>
      <c r="I398" s="60">
        <f t="shared" si="19"/>
        <v>45688</v>
      </c>
      <c r="K398" s="42">
        <v>0</v>
      </c>
      <c r="L398" s="57">
        <f t="shared" si="20"/>
        <v>6.8000000000000005E-2</v>
      </c>
    </row>
    <row r="399" spans="1:12" x14ac:dyDescent="0.3">
      <c r="A399" t="s">
        <v>7</v>
      </c>
      <c r="B399" s="5">
        <v>45358</v>
      </c>
      <c r="C399" s="5">
        <v>45723</v>
      </c>
      <c r="D399" s="24">
        <v>10</v>
      </c>
      <c r="E399">
        <v>365</v>
      </c>
      <c r="F399">
        <v>5.6000000000000001E-2</v>
      </c>
      <c r="G399" t="s">
        <v>16</v>
      </c>
      <c r="H399" s="60">
        <f t="shared" si="18"/>
        <v>45382</v>
      </c>
      <c r="I399" s="60">
        <f t="shared" si="19"/>
        <v>45747</v>
      </c>
      <c r="K399" s="42">
        <v>0</v>
      </c>
      <c r="L399" s="57">
        <f t="shared" si="20"/>
        <v>5.6000000000000001E-2</v>
      </c>
    </row>
    <row r="400" spans="1:12" x14ac:dyDescent="0.3">
      <c r="A400" t="s">
        <v>7</v>
      </c>
      <c r="B400" s="5">
        <v>45358</v>
      </c>
      <c r="C400" s="5">
        <v>45723</v>
      </c>
      <c r="D400" s="24">
        <v>10</v>
      </c>
      <c r="E400">
        <v>365</v>
      </c>
      <c r="F400">
        <v>5.6000000000000001E-2</v>
      </c>
      <c r="G400" t="s">
        <v>16</v>
      </c>
      <c r="H400" s="60">
        <f t="shared" si="18"/>
        <v>45382</v>
      </c>
      <c r="I400" s="60">
        <f t="shared" si="19"/>
        <v>45747</v>
      </c>
      <c r="K400" s="42">
        <v>0</v>
      </c>
      <c r="L400" s="57">
        <f t="shared" si="20"/>
        <v>5.6000000000000001E-2</v>
      </c>
    </row>
    <row r="401" spans="1:12" x14ac:dyDescent="0.3">
      <c r="A401" t="s">
        <v>7</v>
      </c>
      <c r="B401" s="5">
        <v>45350</v>
      </c>
      <c r="C401" s="5">
        <v>45716</v>
      </c>
      <c r="D401" s="24">
        <v>1.5</v>
      </c>
      <c r="E401">
        <v>366</v>
      </c>
      <c r="F401">
        <v>6.2E-2</v>
      </c>
      <c r="G401" t="s">
        <v>16</v>
      </c>
      <c r="H401" s="60">
        <f t="shared" si="18"/>
        <v>45351</v>
      </c>
      <c r="I401" s="60">
        <f t="shared" si="19"/>
        <v>45716</v>
      </c>
      <c r="K401" s="42">
        <v>0</v>
      </c>
      <c r="L401" s="57">
        <f t="shared" si="20"/>
        <v>6.2E-2</v>
      </c>
    </row>
    <row r="402" spans="1:12" x14ac:dyDescent="0.3">
      <c r="A402" t="s">
        <v>7</v>
      </c>
      <c r="B402" s="5">
        <v>45397</v>
      </c>
      <c r="C402" s="5">
        <v>45762</v>
      </c>
      <c r="D402" s="24">
        <v>5</v>
      </c>
      <c r="E402">
        <v>365</v>
      </c>
      <c r="F402">
        <v>5.7000000000000002E-2</v>
      </c>
      <c r="G402" t="s">
        <v>16</v>
      </c>
      <c r="H402" s="60">
        <f t="shared" si="18"/>
        <v>45412</v>
      </c>
      <c r="I402" s="60">
        <f t="shared" si="19"/>
        <v>45777</v>
      </c>
      <c r="K402" s="42">
        <v>0</v>
      </c>
      <c r="L402" s="57">
        <f t="shared" si="20"/>
        <v>5.7000000000000002E-2</v>
      </c>
    </row>
    <row r="403" spans="1:12" x14ac:dyDescent="0.3">
      <c r="A403" t="s">
        <v>7</v>
      </c>
      <c r="B403" s="5">
        <v>45397</v>
      </c>
      <c r="C403" s="5">
        <v>45762</v>
      </c>
      <c r="D403" s="24">
        <v>5</v>
      </c>
      <c r="E403">
        <v>365</v>
      </c>
      <c r="F403">
        <v>5.7000000000000002E-2</v>
      </c>
      <c r="G403" t="s">
        <v>16</v>
      </c>
      <c r="H403" s="60">
        <f t="shared" si="18"/>
        <v>45412</v>
      </c>
      <c r="I403" s="60">
        <f t="shared" si="19"/>
        <v>45777</v>
      </c>
      <c r="K403" s="42">
        <v>0</v>
      </c>
      <c r="L403" s="57">
        <f t="shared" si="20"/>
        <v>5.7000000000000002E-2</v>
      </c>
    </row>
    <row r="404" spans="1:12" x14ac:dyDescent="0.3">
      <c r="A404" t="s">
        <v>7</v>
      </c>
      <c r="B404" s="5">
        <v>45358</v>
      </c>
      <c r="C404" s="5">
        <v>45723</v>
      </c>
      <c r="D404" s="24">
        <v>10</v>
      </c>
      <c r="E404">
        <v>365</v>
      </c>
      <c r="F404">
        <v>5.6000000000000001E-2</v>
      </c>
      <c r="G404" t="s">
        <v>16</v>
      </c>
      <c r="H404" s="60">
        <f t="shared" si="18"/>
        <v>45382</v>
      </c>
      <c r="I404" s="60">
        <f t="shared" si="19"/>
        <v>45747</v>
      </c>
      <c r="K404" s="42">
        <v>0</v>
      </c>
      <c r="L404" s="57">
        <f t="shared" si="20"/>
        <v>5.6000000000000001E-2</v>
      </c>
    </row>
    <row r="405" spans="1:12" x14ac:dyDescent="0.3">
      <c r="A405" t="s">
        <v>7</v>
      </c>
      <c r="B405" s="5">
        <v>45358</v>
      </c>
      <c r="C405" s="5">
        <v>45723</v>
      </c>
      <c r="D405" s="24">
        <v>10</v>
      </c>
      <c r="E405">
        <v>365</v>
      </c>
      <c r="F405">
        <v>5.6000000000000001E-2</v>
      </c>
      <c r="G405" t="s">
        <v>16</v>
      </c>
      <c r="H405" s="60">
        <f t="shared" si="18"/>
        <v>45382</v>
      </c>
      <c r="I405" s="60">
        <f t="shared" si="19"/>
        <v>45747</v>
      </c>
      <c r="K405" s="42">
        <v>0</v>
      </c>
      <c r="L405" s="57">
        <f t="shared" si="20"/>
        <v>5.6000000000000001E-2</v>
      </c>
    </row>
    <row r="406" spans="1:12" x14ac:dyDescent="0.3">
      <c r="A406" t="s">
        <v>7</v>
      </c>
      <c r="B406" s="5">
        <v>45397</v>
      </c>
      <c r="C406" s="5">
        <v>45762</v>
      </c>
      <c r="D406" s="24">
        <v>5</v>
      </c>
      <c r="E406">
        <v>365</v>
      </c>
      <c r="F406">
        <v>5.7000000000000002E-2</v>
      </c>
      <c r="G406" t="s">
        <v>16</v>
      </c>
      <c r="H406" s="60">
        <f t="shared" si="18"/>
        <v>45412</v>
      </c>
      <c r="I406" s="60">
        <f t="shared" si="19"/>
        <v>45777</v>
      </c>
      <c r="K406" s="42">
        <v>0</v>
      </c>
      <c r="L406" s="57">
        <f t="shared" si="20"/>
        <v>5.7000000000000002E-2</v>
      </c>
    </row>
    <row r="407" spans="1:12" x14ac:dyDescent="0.3">
      <c r="A407" t="s">
        <v>7</v>
      </c>
      <c r="B407" s="5">
        <v>45397</v>
      </c>
      <c r="C407" s="5">
        <v>45762</v>
      </c>
      <c r="D407" s="24">
        <v>5</v>
      </c>
      <c r="E407">
        <v>365</v>
      </c>
      <c r="F407">
        <v>5.7000000000000002E-2</v>
      </c>
      <c r="G407" t="s">
        <v>16</v>
      </c>
      <c r="H407" s="60">
        <f t="shared" si="18"/>
        <v>45412</v>
      </c>
      <c r="I407" s="60">
        <f t="shared" si="19"/>
        <v>45777</v>
      </c>
      <c r="K407" s="42">
        <v>0</v>
      </c>
      <c r="L407" s="57">
        <f t="shared" si="20"/>
        <v>5.7000000000000002E-2</v>
      </c>
    </row>
    <row r="408" spans="1:12" x14ac:dyDescent="0.3">
      <c r="A408" t="s">
        <v>7</v>
      </c>
      <c r="B408" s="5">
        <v>45525</v>
      </c>
      <c r="C408" s="5">
        <v>45709</v>
      </c>
      <c r="D408" s="24">
        <v>5</v>
      </c>
      <c r="E408">
        <v>184</v>
      </c>
      <c r="F408">
        <v>7.5399999999999995E-2</v>
      </c>
      <c r="G408" t="s">
        <v>16</v>
      </c>
      <c r="H408" s="60">
        <f t="shared" si="18"/>
        <v>45535</v>
      </c>
      <c r="I408" s="60">
        <f t="shared" si="19"/>
        <v>45716</v>
      </c>
      <c r="K408" s="42">
        <v>0</v>
      </c>
      <c r="L408" s="57">
        <f t="shared" si="20"/>
        <v>7.5399999999999995E-2</v>
      </c>
    </row>
    <row r="409" spans="1:12" x14ac:dyDescent="0.3">
      <c r="A409" t="s">
        <v>7</v>
      </c>
      <c r="B409" s="5">
        <v>45526</v>
      </c>
      <c r="C409" s="5">
        <v>45712</v>
      </c>
      <c r="D409" s="24">
        <v>5</v>
      </c>
      <c r="E409">
        <v>186</v>
      </c>
      <c r="F409">
        <v>7.5399999999999995E-2</v>
      </c>
      <c r="G409" t="s">
        <v>16</v>
      </c>
      <c r="H409" s="60">
        <f t="shared" si="18"/>
        <v>45535</v>
      </c>
      <c r="I409" s="60">
        <f t="shared" si="19"/>
        <v>45716</v>
      </c>
      <c r="K409" s="42">
        <v>0</v>
      </c>
      <c r="L409" s="57">
        <f t="shared" si="20"/>
        <v>7.5399999999999995E-2</v>
      </c>
    </row>
    <row r="410" spans="1:12" x14ac:dyDescent="0.3">
      <c r="A410" t="s">
        <v>7</v>
      </c>
      <c r="B410" s="5">
        <v>45518</v>
      </c>
      <c r="C410" s="5">
        <v>45702</v>
      </c>
      <c r="D410" s="24">
        <v>5</v>
      </c>
      <c r="E410">
        <v>184</v>
      </c>
      <c r="F410">
        <v>7.5399999999999995E-2</v>
      </c>
      <c r="G410" t="s">
        <v>16</v>
      </c>
      <c r="H410" s="60">
        <f t="shared" si="18"/>
        <v>45535</v>
      </c>
      <c r="I410" s="60">
        <f t="shared" si="19"/>
        <v>45716</v>
      </c>
      <c r="K410" s="42">
        <v>0</v>
      </c>
      <c r="L410" s="57">
        <f t="shared" si="20"/>
        <v>7.5399999999999995E-2</v>
      </c>
    </row>
    <row r="411" spans="1:12" x14ac:dyDescent="0.3">
      <c r="A411" t="s">
        <v>12</v>
      </c>
      <c r="B411" s="5">
        <v>45593</v>
      </c>
      <c r="C411" s="5">
        <v>45659</v>
      </c>
      <c r="D411" s="24">
        <v>350</v>
      </c>
      <c r="E411">
        <v>66</v>
      </c>
      <c r="F411">
        <v>4.9500000000000002E-2</v>
      </c>
      <c r="G411" t="s">
        <v>4660</v>
      </c>
      <c r="H411" s="60">
        <f t="shared" si="18"/>
        <v>45596</v>
      </c>
      <c r="I411" s="60">
        <f t="shared" si="19"/>
        <v>45688</v>
      </c>
      <c r="K411" s="42">
        <v>0</v>
      </c>
      <c r="L411" s="57">
        <f t="shared" si="20"/>
        <v>4.9500000000000002E-2</v>
      </c>
    </row>
    <row r="412" spans="1:12" x14ac:dyDescent="0.3">
      <c r="A412" t="s">
        <v>12</v>
      </c>
      <c r="B412" s="5">
        <v>45594</v>
      </c>
      <c r="C412" s="5">
        <v>45663</v>
      </c>
      <c r="D412" s="24">
        <v>400</v>
      </c>
      <c r="E412">
        <v>69</v>
      </c>
      <c r="F412">
        <v>4.9500000000000002E-2</v>
      </c>
      <c r="G412" t="s">
        <v>4660</v>
      </c>
      <c r="H412" s="60">
        <f t="shared" si="18"/>
        <v>45596</v>
      </c>
      <c r="I412" s="60">
        <f t="shared" si="19"/>
        <v>45688</v>
      </c>
      <c r="K412" s="42">
        <v>0</v>
      </c>
      <c r="L412" s="57">
        <f t="shared" si="20"/>
        <v>4.9500000000000002E-2</v>
      </c>
    </row>
    <row r="413" spans="1:12" x14ac:dyDescent="0.3">
      <c r="A413" t="s">
        <v>12</v>
      </c>
      <c r="B413" s="5">
        <v>45595</v>
      </c>
      <c r="C413" s="5">
        <v>45664</v>
      </c>
      <c r="D413" s="24">
        <v>400</v>
      </c>
      <c r="E413">
        <v>69</v>
      </c>
      <c r="F413">
        <v>4.9500000000000002E-2</v>
      </c>
      <c r="G413" t="s">
        <v>4660</v>
      </c>
      <c r="H413" s="60">
        <f t="shared" si="18"/>
        <v>45596</v>
      </c>
      <c r="I413" s="60">
        <f t="shared" si="19"/>
        <v>45688</v>
      </c>
      <c r="K413" s="42">
        <v>0</v>
      </c>
      <c r="L413" s="57">
        <f t="shared" si="20"/>
        <v>4.9500000000000002E-2</v>
      </c>
    </row>
    <row r="414" spans="1:12" x14ac:dyDescent="0.3">
      <c r="A414" t="s">
        <v>12</v>
      </c>
      <c r="B414" s="5">
        <v>45597</v>
      </c>
      <c r="C414" s="5">
        <v>45671</v>
      </c>
      <c r="D414" s="24">
        <v>500</v>
      </c>
      <c r="E414">
        <v>74</v>
      </c>
      <c r="F414">
        <v>4.9500000000000002E-2</v>
      </c>
      <c r="G414" t="s">
        <v>4660</v>
      </c>
      <c r="H414" s="60">
        <f t="shared" si="18"/>
        <v>45626</v>
      </c>
      <c r="I414" s="60">
        <f t="shared" si="19"/>
        <v>45688</v>
      </c>
      <c r="K414" s="42">
        <v>0</v>
      </c>
      <c r="L414" s="57">
        <f t="shared" si="20"/>
        <v>4.9500000000000002E-2</v>
      </c>
    </row>
    <row r="415" spans="1:12" x14ac:dyDescent="0.3">
      <c r="A415" t="s">
        <v>12</v>
      </c>
      <c r="B415" s="5">
        <v>45597</v>
      </c>
      <c r="C415" s="5">
        <v>45671</v>
      </c>
      <c r="D415" s="24">
        <v>400</v>
      </c>
      <c r="E415">
        <v>74</v>
      </c>
      <c r="F415">
        <v>4.9500000000000002E-2</v>
      </c>
      <c r="G415" t="s">
        <v>4660</v>
      </c>
      <c r="H415" s="60">
        <f t="shared" si="18"/>
        <v>45626</v>
      </c>
      <c r="I415" s="60">
        <f t="shared" si="19"/>
        <v>45688</v>
      </c>
      <c r="K415" s="42">
        <v>0</v>
      </c>
      <c r="L415" s="57">
        <f t="shared" si="20"/>
        <v>4.9500000000000002E-2</v>
      </c>
    </row>
    <row r="416" spans="1:12" x14ac:dyDescent="0.3">
      <c r="A416" t="s">
        <v>12</v>
      </c>
      <c r="B416" s="5">
        <v>45600</v>
      </c>
      <c r="C416" s="5">
        <v>45678</v>
      </c>
      <c r="D416" s="24">
        <v>500</v>
      </c>
      <c r="E416">
        <v>78</v>
      </c>
      <c r="F416">
        <v>5.6500000000000002E-2</v>
      </c>
      <c r="G416" t="s">
        <v>4660</v>
      </c>
      <c r="H416" s="60">
        <f t="shared" si="18"/>
        <v>45626</v>
      </c>
      <c r="I416" s="60">
        <f t="shared" si="19"/>
        <v>45688</v>
      </c>
      <c r="K416" s="42">
        <v>0</v>
      </c>
      <c r="L416" s="57">
        <f t="shared" si="20"/>
        <v>5.6500000000000002E-2</v>
      </c>
    </row>
    <row r="417" spans="1:12" x14ac:dyDescent="0.3">
      <c r="A417" t="s">
        <v>12</v>
      </c>
      <c r="B417" s="5">
        <v>45600</v>
      </c>
      <c r="C417" s="5">
        <v>45679</v>
      </c>
      <c r="D417" s="24">
        <v>500</v>
      </c>
      <c r="E417">
        <v>79</v>
      </c>
      <c r="F417">
        <v>5.6500000000000002E-2</v>
      </c>
      <c r="G417" t="s">
        <v>4660</v>
      </c>
      <c r="H417" s="60">
        <f t="shared" si="18"/>
        <v>45626</v>
      </c>
      <c r="I417" s="60">
        <f t="shared" si="19"/>
        <v>45688</v>
      </c>
      <c r="K417" s="42">
        <v>0</v>
      </c>
      <c r="L417" s="57">
        <f t="shared" si="20"/>
        <v>5.6500000000000002E-2</v>
      </c>
    </row>
    <row r="418" spans="1:12" x14ac:dyDescent="0.3">
      <c r="A418" t="s">
        <v>12</v>
      </c>
      <c r="B418" s="5">
        <v>45600</v>
      </c>
      <c r="C418" s="5">
        <v>45680</v>
      </c>
      <c r="D418" s="24">
        <v>300</v>
      </c>
      <c r="E418">
        <v>80</v>
      </c>
      <c r="F418">
        <v>5.6500000000000002E-2</v>
      </c>
      <c r="G418" t="s">
        <v>4660</v>
      </c>
      <c r="H418" s="60">
        <f t="shared" si="18"/>
        <v>45626</v>
      </c>
      <c r="I418" s="60">
        <f t="shared" si="19"/>
        <v>45688</v>
      </c>
      <c r="K418" s="42">
        <v>0</v>
      </c>
      <c r="L418" s="57">
        <f t="shared" si="20"/>
        <v>5.6500000000000002E-2</v>
      </c>
    </row>
    <row r="419" spans="1:12" x14ac:dyDescent="0.3">
      <c r="A419" t="s">
        <v>12</v>
      </c>
      <c r="B419" s="5">
        <v>45601</v>
      </c>
      <c r="C419" s="5">
        <v>45681</v>
      </c>
      <c r="D419" s="24">
        <v>350</v>
      </c>
      <c r="E419">
        <v>80</v>
      </c>
      <c r="F419">
        <v>5.6500000000000002E-2</v>
      </c>
      <c r="G419" t="s">
        <v>4660</v>
      </c>
      <c r="H419" s="60">
        <f t="shared" si="18"/>
        <v>45626</v>
      </c>
      <c r="I419" s="60">
        <f t="shared" si="19"/>
        <v>45688</v>
      </c>
      <c r="K419" s="42">
        <v>0</v>
      </c>
      <c r="L419" s="57">
        <f t="shared" si="20"/>
        <v>5.6500000000000002E-2</v>
      </c>
    </row>
    <row r="420" spans="1:12" x14ac:dyDescent="0.3">
      <c r="A420" t="s">
        <v>12</v>
      </c>
      <c r="B420" s="5">
        <v>45601</v>
      </c>
      <c r="C420" s="5">
        <v>45691</v>
      </c>
      <c r="D420" s="24">
        <v>300</v>
      </c>
      <c r="E420">
        <v>90</v>
      </c>
      <c r="F420">
        <v>5.6500000000000002E-2</v>
      </c>
      <c r="G420" t="s">
        <v>4660</v>
      </c>
      <c r="H420" s="60">
        <f t="shared" si="18"/>
        <v>45626</v>
      </c>
      <c r="I420" s="60">
        <f t="shared" si="19"/>
        <v>45716</v>
      </c>
      <c r="K420" s="42">
        <v>0</v>
      </c>
      <c r="L420" s="57">
        <f t="shared" si="20"/>
        <v>5.6500000000000002E-2</v>
      </c>
    </row>
    <row r="421" spans="1:12" x14ac:dyDescent="0.3">
      <c r="A421" t="s">
        <v>7</v>
      </c>
      <c r="B421" s="5">
        <v>45568</v>
      </c>
      <c r="C421" s="5">
        <v>45750</v>
      </c>
      <c r="D421" s="24">
        <v>34</v>
      </c>
      <c r="E421">
        <v>182</v>
      </c>
      <c r="F421">
        <v>7.0000000000000007E-2</v>
      </c>
      <c r="G421" t="s">
        <v>16</v>
      </c>
      <c r="H421" s="60">
        <f t="shared" si="18"/>
        <v>45596</v>
      </c>
      <c r="I421" s="60">
        <f t="shared" si="19"/>
        <v>45777</v>
      </c>
      <c r="K421" s="42">
        <v>0</v>
      </c>
      <c r="L421" s="57">
        <f t="shared" si="20"/>
        <v>7.0000000000000007E-2</v>
      </c>
    </row>
    <row r="422" spans="1:12" x14ac:dyDescent="0.3">
      <c r="A422" t="s">
        <v>7</v>
      </c>
      <c r="B422" s="5">
        <v>45579</v>
      </c>
      <c r="C422" s="5">
        <v>45761</v>
      </c>
      <c r="D422" s="24">
        <v>38</v>
      </c>
      <c r="E422">
        <v>182</v>
      </c>
      <c r="F422">
        <v>7.0000000000000007E-2</v>
      </c>
      <c r="G422" t="s">
        <v>16</v>
      </c>
      <c r="H422" s="60">
        <f t="shared" si="18"/>
        <v>45596</v>
      </c>
      <c r="I422" s="60">
        <f t="shared" si="19"/>
        <v>45777</v>
      </c>
      <c r="K422" s="42">
        <v>0</v>
      </c>
      <c r="L422" s="57">
        <f t="shared" si="20"/>
        <v>7.0000000000000007E-2</v>
      </c>
    </row>
    <row r="423" spans="1:12" x14ac:dyDescent="0.3">
      <c r="A423" t="s">
        <v>7</v>
      </c>
      <c r="B423" s="5">
        <v>45588</v>
      </c>
      <c r="C423" s="5">
        <v>45770</v>
      </c>
      <c r="D423" s="24">
        <v>12</v>
      </c>
      <c r="E423">
        <v>182</v>
      </c>
      <c r="F423">
        <v>7.0000000000000007E-2</v>
      </c>
      <c r="G423" t="s">
        <v>16</v>
      </c>
      <c r="H423" s="60">
        <f t="shared" si="18"/>
        <v>45596</v>
      </c>
      <c r="I423" s="60">
        <f t="shared" si="19"/>
        <v>45777</v>
      </c>
      <c r="K423" s="42">
        <v>0</v>
      </c>
      <c r="L423" s="57">
        <f t="shared" si="20"/>
        <v>7.0000000000000007E-2</v>
      </c>
    </row>
    <row r="424" spans="1:12" x14ac:dyDescent="0.3">
      <c r="A424" t="s">
        <v>7</v>
      </c>
      <c r="B424" s="5">
        <v>45586</v>
      </c>
      <c r="C424" s="5">
        <v>45768</v>
      </c>
      <c r="D424" s="24">
        <v>13.5</v>
      </c>
      <c r="E424">
        <v>182</v>
      </c>
      <c r="F424">
        <v>7.0000000000000007E-2</v>
      </c>
      <c r="G424" t="s">
        <v>16</v>
      </c>
      <c r="H424" s="60">
        <f t="shared" si="18"/>
        <v>45596</v>
      </c>
      <c r="I424" s="60">
        <f t="shared" si="19"/>
        <v>45777</v>
      </c>
      <c r="K424" s="42">
        <v>0</v>
      </c>
      <c r="L424" s="57">
        <f t="shared" si="20"/>
        <v>7.0000000000000007E-2</v>
      </c>
    </row>
    <row r="425" spans="1:12" x14ac:dyDescent="0.3">
      <c r="A425" t="s">
        <v>7</v>
      </c>
      <c r="B425" s="5">
        <v>45574</v>
      </c>
      <c r="C425" s="5">
        <v>45756</v>
      </c>
      <c r="D425" s="24">
        <v>34</v>
      </c>
      <c r="E425">
        <v>182</v>
      </c>
      <c r="F425">
        <v>7.0000000000000007E-2</v>
      </c>
      <c r="G425" t="s">
        <v>16</v>
      </c>
      <c r="H425" s="60">
        <f t="shared" si="18"/>
        <v>45596</v>
      </c>
      <c r="I425" s="60">
        <f t="shared" si="19"/>
        <v>45777</v>
      </c>
      <c r="K425" s="42">
        <v>0</v>
      </c>
      <c r="L425" s="57">
        <f t="shared" si="20"/>
        <v>7.0000000000000007E-2</v>
      </c>
    </row>
    <row r="426" spans="1:12" x14ac:dyDescent="0.3">
      <c r="A426" t="s">
        <v>7</v>
      </c>
      <c r="B426" s="5">
        <v>45120</v>
      </c>
      <c r="C426" s="5">
        <v>45852</v>
      </c>
      <c r="D426" s="24">
        <v>10</v>
      </c>
      <c r="E426">
        <v>732</v>
      </c>
      <c r="F426">
        <v>0.11749999999999999</v>
      </c>
      <c r="G426" t="s">
        <v>4660</v>
      </c>
      <c r="H426" s="60">
        <f t="shared" si="18"/>
        <v>45138</v>
      </c>
      <c r="I426" s="60">
        <f t="shared" si="19"/>
        <v>45869</v>
      </c>
      <c r="K426" s="42">
        <v>0</v>
      </c>
      <c r="L426" s="57">
        <f t="shared" si="20"/>
        <v>0.11749999999999999</v>
      </c>
    </row>
    <row r="427" spans="1:12" x14ac:dyDescent="0.3">
      <c r="A427" t="s">
        <v>7</v>
      </c>
      <c r="B427" s="5">
        <v>45488</v>
      </c>
      <c r="C427" s="5">
        <v>45672</v>
      </c>
      <c r="D427" s="24">
        <v>16</v>
      </c>
      <c r="E427">
        <v>184</v>
      </c>
      <c r="F427">
        <v>6.5000000000000002E-2</v>
      </c>
      <c r="G427" t="s">
        <v>4660</v>
      </c>
      <c r="H427" s="60">
        <f t="shared" si="18"/>
        <v>45504</v>
      </c>
      <c r="I427" s="60">
        <f t="shared" si="19"/>
        <v>45688</v>
      </c>
      <c r="K427" s="42">
        <v>0</v>
      </c>
      <c r="L427" s="57">
        <f t="shared" si="20"/>
        <v>6.5000000000000002E-2</v>
      </c>
    </row>
    <row r="428" spans="1:12" x14ac:dyDescent="0.3">
      <c r="A428" t="s">
        <v>7</v>
      </c>
      <c r="B428" s="5">
        <v>45519</v>
      </c>
      <c r="C428" s="5">
        <v>45915</v>
      </c>
      <c r="D428" s="24">
        <v>6</v>
      </c>
      <c r="E428">
        <v>396</v>
      </c>
      <c r="F428">
        <v>7.8E-2</v>
      </c>
      <c r="G428" t="s">
        <v>4660</v>
      </c>
      <c r="H428" s="60">
        <f t="shared" si="18"/>
        <v>45535</v>
      </c>
      <c r="I428" s="60">
        <f t="shared" si="19"/>
        <v>45930</v>
      </c>
      <c r="K428" s="42">
        <v>0</v>
      </c>
      <c r="L428" s="57">
        <f t="shared" si="20"/>
        <v>7.8E-2</v>
      </c>
    </row>
    <row r="429" spans="1:12" x14ac:dyDescent="0.3">
      <c r="A429" t="s">
        <v>7</v>
      </c>
      <c r="B429" s="5">
        <v>45539</v>
      </c>
      <c r="C429" s="5">
        <v>45812</v>
      </c>
      <c r="D429" s="24">
        <v>100</v>
      </c>
      <c r="E429">
        <v>273</v>
      </c>
      <c r="F429">
        <v>7.5999999999999998E-2</v>
      </c>
      <c r="G429" t="s">
        <v>4660</v>
      </c>
      <c r="H429" s="60">
        <f t="shared" si="18"/>
        <v>45565</v>
      </c>
      <c r="I429" s="60">
        <f t="shared" si="19"/>
        <v>45838</v>
      </c>
      <c r="K429" s="42">
        <v>0</v>
      </c>
      <c r="L429" s="57">
        <f t="shared" si="20"/>
        <v>7.5999999999999998E-2</v>
      </c>
    </row>
    <row r="430" spans="1:12" x14ac:dyDescent="0.3">
      <c r="A430" t="s">
        <v>7</v>
      </c>
      <c r="B430" s="5">
        <v>45530</v>
      </c>
      <c r="C430" s="5">
        <v>45803</v>
      </c>
      <c r="D430" s="24">
        <v>50</v>
      </c>
      <c r="E430">
        <v>273</v>
      </c>
      <c r="F430">
        <v>7.5999999999999998E-2</v>
      </c>
      <c r="G430" t="s">
        <v>4660</v>
      </c>
      <c r="H430" s="60">
        <f t="shared" si="18"/>
        <v>45535</v>
      </c>
      <c r="I430" s="60">
        <f t="shared" si="19"/>
        <v>45808</v>
      </c>
      <c r="K430" s="42">
        <v>0</v>
      </c>
      <c r="L430" s="57">
        <f t="shared" si="20"/>
        <v>7.5999999999999998E-2</v>
      </c>
    </row>
    <row r="431" spans="1:12" x14ac:dyDescent="0.3">
      <c r="A431" t="s">
        <v>8</v>
      </c>
      <c r="B431" s="5">
        <v>45355</v>
      </c>
      <c r="C431" s="5">
        <v>45751</v>
      </c>
      <c r="D431" s="24">
        <v>10</v>
      </c>
      <c r="E431">
        <v>396</v>
      </c>
      <c r="F431">
        <v>5.7000000000000002E-2</v>
      </c>
      <c r="G431" t="s">
        <v>4660</v>
      </c>
      <c r="H431" s="60">
        <f t="shared" si="18"/>
        <v>45382</v>
      </c>
      <c r="I431" s="60">
        <f t="shared" si="19"/>
        <v>45777</v>
      </c>
      <c r="K431" s="42">
        <v>0</v>
      </c>
      <c r="L431" s="57">
        <f t="shared" si="20"/>
        <v>5.7000000000000002E-2</v>
      </c>
    </row>
    <row r="432" spans="1:12" x14ac:dyDescent="0.3">
      <c r="A432" t="s">
        <v>7</v>
      </c>
      <c r="B432" s="5">
        <v>45524</v>
      </c>
      <c r="C432" s="5">
        <v>45708</v>
      </c>
      <c r="D432" s="24">
        <v>30</v>
      </c>
      <c r="E432">
        <v>184</v>
      </c>
      <c r="F432">
        <v>7.8E-2</v>
      </c>
      <c r="G432" t="s">
        <v>16</v>
      </c>
      <c r="H432" s="60">
        <f t="shared" si="18"/>
        <v>45535</v>
      </c>
      <c r="I432" s="60">
        <f t="shared" si="19"/>
        <v>45716</v>
      </c>
      <c r="K432" s="42">
        <v>0</v>
      </c>
      <c r="L432" s="57">
        <f t="shared" si="20"/>
        <v>7.8E-2</v>
      </c>
    </row>
    <row r="433" spans="1:14" x14ac:dyDescent="0.3">
      <c r="A433" t="s">
        <v>7</v>
      </c>
      <c r="B433" s="5">
        <v>45524</v>
      </c>
      <c r="C433" s="5">
        <v>45708</v>
      </c>
      <c r="D433" s="24">
        <v>26</v>
      </c>
      <c r="E433">
        <v>184</v>
      </c>
      <c r="F433">
        <v>7.8E-2</v>
      </c>
      <c r="G433" t="s">
        <v>16</v>
      </c>
      <c r="H433" s="60">
        <f t="shared" si="18"/>
        <v>45535</v>
      </c>
      <c r="I433" s="60">
        <f t="shared" si="19"/>
        <v>45716</v>
      </c>
      <c r="K433" s="42">
        <v>0</v>
      </c>
      <c r="L433" s="57">
        <f t="shared" si="20"/>
        <v>7.8E-2</v>
      </c>
    </row>
    <row r="434" spans="1:14" x14ac:dyDescent="0.3">
      <c r="A434" t="s">
        <v>7</v>
      </c>
      <c r="B434" s="5">
        <v>45510</v>
      </c>
      <c r="C434" s="5">
        <v>45694</v>
      </c>
      <c r="D434" s="24">
        <v>26</v>
      </c>
      <c r="E434">
        <v>184</v>
      </c>
      <c r="F434">
        <v>7.8E-2</v>
      </c>
      <c r="G434" t="s">
        <v>16</v>
      </c>
      <c r="H434" s="60">
        <f t="shared" si="18"/>
        <v>45535</v>
      </c>
      <c r="I434" s="60">
        <f t="shared" si="19"/>
        <v>45716</v>
      </c>
      <c r="K434" s="42">
        <v>0</v>
      </c>
      <c r="L434" s="57">
        <f t="shared" si="20"/>
        <v>7.8E-2</v>
      </c>
    </row>
    <row r="435" spans="1:14" x14ac:dyDescent="0.3">
      <c r="A435" t="s">
        <v>7</v>
      </c>
      <c r="B435" s="5">
        <v>45510</v>
      </c>
      <c r="C435" s="5">
        <v>45694</v>
      </c>
      <c r="D435" s="24">
        <v>26</v>
      </c>
      <c r="E435">
        <v>184</v>
      </c>
      <c r="F435">
        <v>7.8E-2</v>
      </c>
      <c r="G435" t="s">
        <v>16</v>
      </c>
      <c r="H435" s="60">
        <f t="shared" si="18"/>
        <v>45535</v>
      </c>
      <c r="I435" s="60">
        <f t="shared" si="19"/>
        <v>45716</v>
      </c>
      <c r="K435" s="42">
        <v>0</v>
      </c>
      <c r="L435" s="57">
        <f t="shared" si="20"/>
        <v>7.8E-2</v>
      </c>
    </row>
    <row r="436" spans="1:14" x14ac:dyDescent="0.3">
      <c r="A436" t="s">
        <v>7</v>
      </c>
      <c r="B436" s="5">
        <v>45481</v>
      </c>
      <c r="C436" s="5">
        <v>45665</v>
      </c>
      <c r="D436" s="24">
        <v>5.157</v>
      </c>
      <c r="E436">
        <v>184</v>
      </c>
      <c r="F436">
        <v>6.5000000000000002E-2</v>
      </c>
      <c r="G436" t="s">
        <v>16</v>
      </c>
      <c r="H436" s="60">
        <f t="shared" si="18"/>
        <v>45504</v>
      </c>
      <c r="I436" s="60">
        <f t="shared" si="19"/>
        <v>45688</v>
      </c>
      <c r="K436" s="42">
        <v>0</v>
      </c>
      <c r="L436" s="57">
        <f t="shared" si="20"/>
        <v>6.5000000000000002E-2</v>
      </c>
    </row>
    <row r="437" spans="1:14" x14ac:dyDescent="0.3">
      <c r="A437" t="s">
        <v>7</v>
      </c>
      <c r="B437" s="5">
        <v>45580</v>
      </c>
      <c r="C437" s="5">
        <v>45762</v>
      </c>
      <c r="D437" s="24">
        <v>2.95</v>
      </c>
      <c r="E437">
        <v>182</v>
      </c>
      <c r="F437">
        <v>6.8900000000000003E-2</v>
      </c>
      <c r="G437" t="s">
        <v>16</v>
      </c>
      <c r="H437" s="60">
        <f t="shared" si="18"/>
        <v>45596</v>
      </c>
      <c r="I437" s="60">
        <f t="shared" si="19"/>
        <v>45777</v>
      </c>
      <c r="K437" s="42">
        <v>0</v>
      </c>
      <c r="L437" s="57">
        <f t="shared" si="20"/>
        <v>6.8900000000000003E-2</v>
      </c>
    </row>
    <row r="438" spans="1:14" x14ac:dyDescent="0.3">
      <c r="A438" t="s">
        <v>7</v>
      </c>
      <c r="B438" s="5">
        <v>45553</v>
      </c>
      <c r="C438" s="5">
        <v>45734</v>
      </c>
      <c r="D438" s="24">
        <v>120</v>
      </c>
      <c r="E438">
        <v>181</v>
      </c>
      <c r="F438">
        <v>7.2999999999999995E-2</v>
      </c>
      <c r="G438" t="s">
        <v>15</v>
      </c>
      <c r="H438" s="60">
        <f t="shared" si="18"/>
        <v>45565</v>
      </c>
      <c r="I438" s="60">
        <f t="shared" si="19"/>
        <v>45747</v>
      </c>
      <c r="K438" s="42">
        <v>0</v>
      </c>
      <c r="L438" s="57">
        <f t="shared" si="20"/>
        <v>7.2999999999999995E-2</v>
      </c>
    </row>
    <row r="439" spans="1:14" x14ac:dyDescent="0.3">
      <c r="A439" t="s">
        <v>7</v>
      </c>
      <c r="B439" s="5">
        <v>45562</v>
      </c>
      <c r="C439" s="5">
        <v>45775</v>
      </c>
      <c r="D439" s="24">
        <v>7</v>
      </c>
      <c r="E439">
        <v>213</v>
      </c>
      <c r="F439">
        <v>7.0999999999999994E-2</v>
      </c>
      <c r="G439" t="s">
        <v>16</v>
      </c>
      <c r="H439" s="60">
        <f t="shared" si="18"/>
        <v>45565</v>
      </c>
      <c r="I439" s="60">
        <f t="shared" si="19"/>
        <v>45777</v>
      </c>
      <c r="K439" s="42">
        <v>0</v>
      </c>
      <c r="L439" s="57">
        <f t="shared" si="20"/>
        <v>7.0999999999999994E-2</v>
      </c>
    </row>
    <row r="440" spans="1:14" x14ac:dyDescent="0.3">
      <c r="A440" t="s">
        <v>7</v>
      </c>
      <c r="B440" s="5">
        <v>45575</v>
      </c>
      <c r="C440" s="5">
        <v>45789</v>
      </c>
      <c r="D440" s="24">
        <v>8.4960000000000004</v>
      </c>
      <c r="E440">
        <v>214</v>
      </c>
      <c r="F440">
        <v>7.0999999999999994E-2</v>
      </c>
      <c r="G440" t="s">
        <v>16</v>
      </c>
      <c r="H440" s="60">
        <f t="shared" si="18"/>
        <v>45596</v>
      </c>
      <c r="I440" s="60">
        <f t="shared" si="19"/>
        <v>45808</v>
      </c>
      <c r="K440" s="42">
        <v>0</v>
      </c>
      <c r="L440" s="57">
        <f t="shared" si="20"/>
        <v>7.0999999999999994E-2</v>
      </c>
    </row>
    <row r="441" spans="1:14" x14ac:dyDescent="0.3">
      <c r="A441" t="s">
        <v>7</v>
      </c>
      <c r="B441" s="5">
        <v>45548</v>
      </c>
      <c r="C441" s="5">
        <v>45761</v>
      </c>
      <c r="D441" s="24">
        <v>1</v>
      </c>
      <c r="E441">
        <v>213</v>
      </c>
      <c r="F441">
        <v>7.3999999999999996E-2</v>
      </c>
      <c r="G441" t="s">
        <v>16</v>
      </c>
      <c r="H441" s="60">
        <f t="shared" si="18"/>
        <v>45565</v>
      </c>
      <c r="I441" s="60">
        <f t="shared" si="19"/>
        <v>45777</v>
      </c>
      <c r="K441" s="42">
        <v>0</v>
      </c>
      <c r="L441" s="57">
        <f t="shared" si="20"/>
        <v>7.3999999999999996E-2</v>
      </c>
    </row>
    <row r="442" spans="1:14" x14ac:dyDescent="0.3">
      <c r="A442" t="s">
        <v>7</v>
      </c>
      <c r="B442" s="5">
        <v>45600</v>
      </c>
      <c r="C442" s="5">
        <v>45828</v>
      </c>
      <c r="D442" s="24">
        <v>3</v>
      </c>
      <c r="E442">
        <v>228</v>
      </c>
      <c r="F442">
        <v>7.0999999999999994E-2</v>
      </c>
      <c r="G442" t="s">
        <v>4660</v>
      </c>
      <c r="H442" s="60">
        <f t="shared" si="18"/>
        <v>45626</v>
      </c>
      <c r="I442" s="60">
        <f t="shared" si="19"/>
        <v>45838</v>
      </c>
      <c r="K442" s="42">
        <v>0</v>
      </c>
      <c r="L442" s="57">
        <f t="shared" si="20"/>
        <v>7.0999999999999994E-2</v>
      </c>
    </row>
    <row r="443" spans="1:14" x14ac:dyDescent="0.3">
      <c r="A443" t="s">
        <v>7</v>
      </c>
      <c r="B443" s="5">
        <v>45600</v>
      </c>
      <c r="C443" s="5">
        <v>45965</v>
      </c>
      <c r="D443" s="24">
        <v>2</v>
      </c>
      <c r="E443">
        <v>365</v>
      </c>
      <c r="F443">
        <v>7.2999999999999995E-2</v>
      </c>
      <c r="G443" t="s">
        <v>4660</v>
      </c>
      <c r="H443" s="60">
        <f t="shared" si="18"/>
        <v>45626</v>
      </c>
      <c r="I443" s="60">
        <f t="shared" si="19"/>
        <v>45991</v>
      </c>
      <c r="K443" s="42">
        <v>0</v>
      </c>
      <c r="L443" s="57">
        <f t="shared" si="20"/>
        <v>7.2999999999999995E-2</v>
      </c>
    </row>
    <row r="444" spans="1:14" x14ac:dyDescent="0.3">
      <c r="A444" t="s">
        <v>7</v>
      </c>
      <c r="B444" s="5">
        <v>45548</v>
      </c>
      <c r="C444" s="5">
        <v>46003</v>
      </c>
      <c r="D444" s="24">
        <v>70</v>
      </c>
      <c r="E444">
        <v>455</v>
      </c>
      <c r="F444">
        <v>8.1000000000000003E-2</v>
      </c>
      <c r="G444" t="s">
        <v>16</v>
      </c>
      <c r="H444" s="60">
        <f t="shared" si="18"/>
        <v>45565</v>
      </c>
      <c r="I444" s="60">
        <f t="shared" si="19"/>
        <v>46022</v>
      </c>
      <c r="K444" s="42">
        <v>0</v>
      </c>
      <c r="L444" s="57">
        <f t="shared" si="20"/>
        <v>8.1000000000000003E-2</v>
      </c>
      <c r="N444" s="4">
        <f>L444*D444</f>
        <v>5.67</v>
      </c>
    </row>
    <row r="445" spans="1:14" x14ac:dyDescent="0.3">
      <c r="A445" t="s">
        <v>7</v>
      </c>
      <c r="B445" s="5">
        <v>45491</v>
      </c>
      <c r="C445" s="5">
        <v>45677</v>
      </c>
      <c r="D445" s="24">
        <v>4.3</v>
      </c>
      <c r="E445">
        <v>186</v>
      </c>
      <c r="F445">
        <v>6.7000000000000004E-2</v>
      </c>
      <c r="G445" t="s">
        <v>16</v>
      </c>
      <c r="H445" s="60">
        <f t="shared" si="18"/>
        <v>45504</v>
      </c>
      <c r="I445" s="60">
        <f t="shared" si="19"/>
        <v>45688</v>
      </c>
      <c r="K445" s="42">
        <v>0</v>
      </c>
      <c r="L445" s="57">
        <f t="shared" si="20"/>
        <v>6.7000000000000004E-2</v>
      </c>
    </row>
    <row r="446" spans="1:14" x14ac:dyDescent="0.3">
      <c r="A446" t="s">
        <v>7</v>
      </c>
      <c r="B446" s="5">
        <v>45590</v>
      </c>
      <c r="C446" s="5">
        <v>45772</v>
      </c>
      <c r="D446" s="24">
        <v>4.46</v>
      </c>
      <c r="E446">
        <v>182</v>
      </c>
      <c r="F446">
        <v>7.0000000000000007E-2</v>
      </c>
      <c r="G446" t="s">
        <v>16</v>
      </c>
      <c r="H446" s="60">
        <f t="shared" si="18"/>
        <v>45596</v>
      </c>
      <c r="I446" s="60">
        <f t="shared" si="19"/>
        <v>45777</v>
      </c>
      <c r="K446" s="42">
        <v>0</v>
      </c>
      <c r="L446" s="57">
        <f t="shared" si="20"/>
        <v>7.0000000000000007E-2</v>
      </c>
    </row>
    <row r="447" spans="1:14" x14ac:dyDescent="0.3">
      <c r="A447" t="s">
        <v>7</v>
      </c>
      <c r="B447" s="5">
        <v>45485</v>
      </c>
      <c r="C447" s="5">
        <v>45670</v>
      </c>
      <c r="D447" s="24">
        <v>2.5590000000000002</v>
      </c>
      <c r="E447">
        <v>185</v>
      </c>
      <c r="F447">
        <v>6.5000000000000002E-2</v>
      </c>
      <c r="G447" t="s">
        <v>16</v>
      </c>
      <c r="H447" s="60">
        <f t="shared" si="18"/>
        <v>45504</v>
      </c>
      <c r="I447" s="60">
        <f t="shared" si="19"/>
        <v>45688</v>
      </c>
      <c r="K447" s="42">
        <v>0</v>
      </c>
      <c r="L447" s="57">
        <f t="shared" si="20"/>
        <v>6.5000000000000002E-2</v>
      </c>
    </row>
    <row r="448" spans="1:14" x14ac:dyDescent="0.3">
      <c r="A448" t="s">
        <v>7</v>
      </c>
      <c r="B448" s="5">
        <v>45491</v>
      </c>
      <c r="C448" s="5">
        <v>45677</v>
      </c>
      <c r="D448" s="24">
        <v>5.5510000000000002</v>
      </c>
      <c r="E448">
        <v>186</v>
      </c>
      <c r="F448">
        <v>6.7000000000000004E-2</v>
      </c>
      <c r="G448" t="s">
        <v>16</v>
      </c>
      <c r="H448" s="60">
        <f t="shared" si="18"/>
        <v>45504</v>
      </c>
      <c r="I448" s="60">
        <f t="shared" si="19"/>
        <v>45688</v>
      </c>
      <c r="K448" s="42">
        <v>0</v>
      </c>
      <c r="L448" s="57">
        <f t="shared" si="20"/>
        <v>6.7000000000000004E-2</v>
      </c>
    </row>
    <row r="449" spans="1:12" x14ac:dyDescent="0.3">
      <c r="A449" t="s">
        <v>7</v>
      </c>
      <c r="B449" s="5">
        <v>45525</v>
      </c>
      <c r="C449" s="5">
        <v>45890</v>
      </c>
      <c r="D449" s="24">
        <v>3.3639999999999999</v>
      </c>
      <c r="E449">
        <v>365</v>
      </c>
      <c r="F449">
        <v>7.6999999999999999E-2</v>
      </c>
      <c r="G449" t="s">
        <v>16</v>
      </c>
      <c r="H449" s="60">
        <f t="shared" ref="H449:H512" si="21">EOMONTH(B449,0)</f>
        <v>45535</v>
      </c>
      <c r="I449" s="60">
        <f t="shared" ref="I449:I512" si="22">EOMONTH(C449,0)</f>
        <v>45900</v>
      </c>
      <c r="K449" s="42">
        <v>0</v>
      </c>
      <c r="L449" s="57">
        <f t="shared" ref="L449:L512" si="23">K449+F449</f>
        <v>7.6999999999999999E-2</v>
      </c>
    </row>
    <row r="450" spans="1:12" x14ac:dyDescent="0.3">
      <c r="A450" t="s">
        <v>7</v>
      </c>
      <c r="B450" s="5">
        <v>45504</v>
      </c>
      <c r="C450" s="5">
        <v>45691</v>
      </c>
      <c r="D450" s="24">
        <v>4.3150000000000004</v>
      </c>
      <c r="E450">
        <v>187</v>
      </c>
      <c r="F450">
        <v>7.2999999999999995E-2</v>
      </c>
      <c r="G450" t="s">
        <v>16</v>
      </c>
      <c r="H450" s="60">
        <f t="shared" si="21"/>
        <v>45504</v>
      </c>
      <c r="I450" s="60">
        <f t="shared" si="22"/>
        <v>45716</v>
      </c>
      <c r="K450" s="42">
        <v>0</v>
      </c>
      <c r="L450" s="57">
        <f t="shared" si="23"/>
        <v>7.2999999999999995E-2</v>
      </c>
    </row>
    <row r="451" spans="1:12" x14ac:dyDescent="0.3">
      <c r="A451" t="s">
        <v>7</v>
      </c>
      <c r="B451" s="5">
        <v>45547</v>
      </c>
      <c r="C451" s="5">
        <v>45728</v>
      </c>
      <c r="D451" s="24">
        <v>0.82599999999999996</v>
      </c>
      <c r="E451">
        <v>181</v>
      </c>
      <c r="F451">
        <v>7.2999999999999995E-2</v>
      </c>
      <c r="G451" t="s">
        <v>16</v>
      </c>
      <c r="H451" s="60">
        <f t="shared" si="21"/>
        <v>45565</v>
      </c>
      <c r="I451" s="60">
        <f t="shared" si="22"/>
        <v>45747</v>
      </c>
      <c r="K451" s="42">
        <v>0</v>
      </c>
      <c r="L451" s="57">
        <f t="shared" si="23"/>
        <v>7.2999999999999995E-2</v>
      </c>
    </row>
    <row r="452" spans="1:12" x14ac:dyDescent="0.3">
      <c r="A452" t="s">
        <v>7</v>
      </c>
      <c r="B452" s="5">
        <v>45601</v>
      </c>
      <c r="C452" s="5">
        <v>45782</v>
      </c>
      <c r="D452" s="24">
        <v>0.82599999999999996</v>
      </c>
      <c r="E452">
        <v>181</v>
      </c>
      <c r="F452">
        <v>7.0000000000000007E-2</v>
      </c>
      <c r="G452" t="s">
        <v>16</v>
      </c>
      <c r="H452" s="60">
        <f t="shared" si="21"/>
        <v>45626</v>
      </c>
      <c r="I452" s="60">
        <f t="shared" si="22"/>
        <v>45808</v>
      </c>
      <c r="K452" s="42">
        <v>0</v>
      </c>
      <c r="L452" s="57">
        <f t="shared" si="23"/>
        <v>7.0000000000000007E-2</v>
      </c>
    </row>
    <row r="453" spans="1:12" x14ac:dyDescent="0.3">
      <c r="A453" t="s">
        <v>8</v>
      </c>
      <c r="B453" s="5">
        <v>45517</v>
      </c>
      <c r="C453" s="5">
        <v>45701</v>
      </c>
      <c r="D453" s="24">
        <v>250</v>
      </c>
      <c r="E453">
        <v>184</v>
      </c>
      <c r="F453">
        <v>7.2999999999999995E-2</v>
      </c>
      <c r="G453" t="s">
        <v>4660</v>
      </c>
      <c r="H453" s="60">
        <f t="shared" si="21"/>
        <v>45535</v>
      </c>
      <c r="I453" s="60">
        <f t="shared" si="22"/>
        <v>45716</v>
      </c>
      <c r="K453" s="42">
        <v>0</v>
      </c>
      <c r="L453" s="57">
        <f t="shared" si="23"/>
        <v>7.2999999999999995E-2</v>
      </c>
    </row>
    <row r="454" spans="1:12" x14ac:dyDescent="0.3">
      <c r="A454" t="s">
        <v>8</v>
      </c>
      <c r="B454" s="5">
        <v>45523</v>
      </c>
      <c r="C454" s="5">
        <v>45707</v>
      </c>
      <c r="D454" s="24">
        <v>250</v>
      </c>
      <c r="E454">
        <v>184</v>
      </c>
      <c r="F454">
        <v>7.2999999999999995E-2</v>
      </c>
      <c r="G454" t="s">
        <v>4660</v>
      </c>
      <c r="H454" s="60">
        <f t="shared" si="21"/>
        <v>45535</v>
      </c>
      <c r="I454" s="60">
        <f t="shared" si="22"/>
        <v>45716</v>
      </c>
      <c r="K454" s="42">
        <v>0</v>
      </c>
      <c r="L454" s="57">
        <f t="shared" si="23"/>
        <v>7.2999999999999995E-2</v>
      </c>
    </row>
    <row r="455" spans="1:12" x14ac:dyDescent="0.3">
      <c r="A455" t="s">
        <v>8</v>
      </c>
      <c r="B455" s="5">
        <v>45512</v>
      </c>
      <c r="C455" s="5">
        <v>45698</v>
      </c>
      <c r="D455" s="24">
        <v>250</v>
      </c>
      <c r="E455">
        <v>186</v>
      </c>
      <c r="F455">
        <v>7.2999999999999995E-2</v>
      </c>
      <c r="G455" t="s">
        <v>4660</v>
      </c>
      <c r="H455" s="60">
        <f t="shared" si="21"/>
        <v>45535</v>
      </c>
      <c r="I455" s="60">
        <f t="shared" si="22"/>
        <v>45716</v>
      </c>
      <c r="K455" s="42">
        <v>0</v>
      </c>
      <c r="L455" s="57">
        <f t="shared" si="23"/>
        <v>7.2999999999999995E-2</v>
      </c>
    </row>
    <row r="456" spans="1:12" x14ac:dyDescent="0.3">
      <c r="A456" t="s">
        <v>8</v>
      </c>
      <c r="B456" s="5">
        <v>45519</v>
      </c>
      <c r="C456" s="5">
        <v>45705</v>
      </c>
      <c r="D456" s="24">
        <v>250</v>
      </c>
      <c r="E456">
        <v>186</v>
      </c>
      <c r="F456">
        <v>7.2999999999999995E-2</v>
      </c>
      <c r="G456" t="s">
        <v>4660</v>
      </c>
      <c r="H456" s="60">
        <f t="shared" si="21"/>
        <v>45535</v>
      </c>
      <c r="I456" s="60">
        <f t="shared" si="22"/>
        <v>45716</v>
      </c>
      <c r="K456" s="42">
        <v>0</v>
      </c>
      <c r="L456" s="57">
        <f t="shared" si="23"/>
        <v>7.2999999999999995E-2</v>
      </c>
    </row>
    <row r="457" spans="1:12" x14ac:dyDescent="0.3">
      <c r="A457" t="s">
        <v>7</v>
      </c>
      <c r="B457" s="5">
        <v>45520</v>
      </c>
      <c r="C457" s="5">
        <v>45916</v>
      </c>
      <c r="D457" s="24">
        <v>75</v>
      </c>
      <c r="E457">
        <v>396</v>
      </c>
      <c r="F457">
        <v>8.3000000000000004E-2</v>
      </c>
      <c r="G457" t="s">
        <v>16</v>
      </c>
      <c r="H457" s="60">
        <f t="shared" si="21"/>
        <v>45535</v>
      </c>
      <c r="I457" s="60">
        <f t="shared" si="22"/>
        <v>45930</v>
      </c>
      <c r="K457" s="42">
        <v>0</v>
      </c>
      <c r="L457" s="57">
        <f t="shared" si="23"/>
        <v>8.3000000000000004E-2</v>
      </c>
    </row>
    <row r="458" spans="1:12" x14ac:dyDescent="0.3">
      <c r="A458" t="s">
        <v>7</v>
      </c>
      <c r="B458" s="5">
        <v>45561</v>
      </c>
      <c r="C458" s="5">
        <v>45742</v>
      </c>
      <c r="D458" s="24">
        <v>50</v>
      </c>
      <c r="E458">
        <v>181</v>
      </c>
      <c r="F458">
        <v>7.1999999999999995E-2</v>
      </c>
      <c r="G458" t="s">
        <v>16</v>
      </c>
      <c r="H458" s="60">
        <f t="shared" si="21"/>
        <v>45565</v>
      </c>
      <c r="I458" s="60">
        <f t="shared" si="22"/>
        <v>45747</v>
      </c>
      <c r="K458" s="42">
        <v>0</v>
      </c>
      <c r="L458" s="57">
        <f t="shared" si="23"/>
        <v>7.1999999999999995E-2</v>
      </c>
    </row>
    <row r="459" spans="1:12" x14ac:dyDescent="0.3">
      <c r="A459" t="s">
        <v>7</v>
      </c>
      <c r="B459" s="5">
        <v>45561</v>
      </c>
      <c r="C459" s="5">
        <v>45957</v>
      </c>
      <c r="D459" s="24">
        <v>100</v>
      </c>
      <c r="E459">
        <v>396</v>
      </c>
      <c r="F459">
        <v>7.5999999999999998E-2</v>
      </c>
      <c r="G459" t="s">
        <v>16</v>
      </c>
      <c r="H459" s="60">
        <f t="shared" si="21"/>
        <v>45565</v>
      </c>
      <c r="I459" s="60">
        <f t="shared" si="22"/>
        <v>45961</v>
      </c>
      <c r="K459" s="42">
        <v>0</v>
      </c>
      <c r="L459" s="57">
        <f t="shared" si="23"/>
        <v>7.5999999999999998E-2</v>
      </c>
    </row>
    <row r="460" spans="1:12" x14ac:dyDescent="0.3">
      <c r="A460" t="s">
        <v>7</v>
      </c>
      <c r="B460" s="5">
        <v>45602</v>
      </c>
      <c r="C460" s="5">
        <v>45783</v>
      </c>
      <c r="D460" s="24">
        <v>100</v>
      </c>
      <c r="E460">
        <v>181</v>
      </c>
      <c r="F460">
        <v>7.0000000000000007E-2</v>
      </c>
      <c r="G460" t="s">
        <v>16</v>
      </c>
      <c r="H460" s="60">
        <f t="shared" si="21"/>
        <v>45626</v>
      </c>
      <c r="I460" s="60">
        <f t="shared" si="22"/>
        <v>45808</v>
      </c>
      <c r="K460" s="42">
        <v>0</v>
      </c>
      <c r="L460" s="57">
        <f t="shared" si="23"/>
        <v>7.0000000000000007E-2</v>
      </c>
    </row>
    <row r="461" spans="1:12" x14ac:dyDescent="0.3">
      <c r="A461" t="s">
        <v>7</v>
      </c>
      <c r="B461" s="5">
        <v>45568</v>
      </c>
      <c r="C461" s="5">
        <v>45750</v>
      </c>
      <c r="D461" s="24">
        <v>5</v>
      </c>
      <c r="E461">
        <v>182</v>
      </c>
      <c r="F461">
        <v>6.7400000000000002E-2</v>
      </c>
      <c r="G461" t="s">
        <v>16</v>
      </c>
      <c r="H461" s="60">
        <f t="shared" si="21"/>
        <v>45596</v>
      </c>
      <c r="I461" s="60">
        <f t="shared" si="22"/>
        <v>45777</v>
      </c>
      <c r="K461" s="42">
        <v>0</v>
      </c>
      <c r="L461" s="57">
        <f t="shared" si="23"/>
        <v>6.7400000000000002E-2</v>
      </c>
    </row>
    <row r="462" spans="1:12" x14ac:dyDescent="0.3">
      <c r="A462" t="s">
        <v>7</v>
      </c>
      <c r="B462" s="5">
        <v>45580</v>
      </c>
      <c r="C462" s="5">
        <v>45762</v>
      </c>
      <c r="D462" s="24">
        <v>5</v>
      </c>
      <c r="E462">
        <v>182</v>
      </c>
      <c r="F462">
        <v>6.7400000000000002E-2</v>
      </c>
      <c r="G462" t="s">
        <v>16</v>
      </c>
      <c r="H462" s="60">
        <f t="shared" si="21"/>
        <v>45596</v>
      </c>
      <c r="I462" s="60">
        <f t="shared" si="22"/>
        <v>45777</v>
      </c>
      <c r="K462" s="42">
        <v>0</v>
      </c>
      <c r="L462" s="57">
        <f t="shared" si="23"/>
        <v>6.7400000000000002E-2</v>
      </c>
    </row>
    <row r="463" spans="1:12" x14ac:dyDescent="0.3">
      <c r="A463" t="s">
        <v>7</v>
      </c>
      <c r="B463" s="5">
        <v>45533</v>
      </c>
      <c r="C463" s="5">
        <v>45716</v>
      </c>
      <c r="D463" s="24">
        <v>7</v>
      </c>
      <c r="E463">
        <v>183</v>
      </c>
      <c r="F463">
        <v>7.5399999999999995E-2</v>
      </c>
      <c r="G463" t="s">
        <v>16</v>
      </c>
      <c r="H463" s="60">
        <f t="shared" si="21"/>
        <v>45535</v>
      </c>
      <c r="I463" s="60">
        <f t="shared" si="22"/>
        <v>45716</v>
      </c>
      <c r="K463" s="42">
        <v>0</v>
      </c>
      <c r="L463" s="57">
        <f t="shared" si="23"/>
        <v>7.5399999999999995E-2</v>
      </c>
    </row>
    <row r="464" spans="1:12" x14ac:dyDescent="0.3">
      <c r="A464" t="s">
        <v>7</v>
      </c>
      <c r="B464" s="5">
        <v>45531</v>
      </c>
      <c r="C464" s="5">
        <v>45715</v>
      </c>
      <c r="D464" s="24">
        <v>7</v>
      </c>
      <c r="E464">
        <v>184</v>
      </c>
      <c r="F464">
        <v>7.5399999999999995E-2</v>
      </c>
      <c r="G464" t="s">
        <v>16</v>
      </c>
      <c r="H464" s="60">
        <f t="shared" si="21"/>
        <v>45535</v>
      </c>
      <c r="I464" s="60">
        <f t="shared" si="22"/>
        <v>45716</v>
      </c>
      <c r="K464" s="42">
        <v>0</v>
      </c>
      <c r="L464" s="57">
        <f t="shared" si="23"/>
        <v>7.5399999999999995E-2</v>
      </c>
    </row>
    <row r="465" spans="1:12" x14ac:dyDescent="0.3">
      <c r="A465" t="s">
        <v>7</v>
      </c>
      <c r="B465" s="5">
        <v>45546</v>
      </c>
      <c r="C465" s="5">
        <v>45727</v>
      </c>
      <c r="D465" s="24">
        <v>10</v>
      </c>
      <c r="E465">
        <v>181</v>
      </c>
      <c r="F465">
        <v>7.5399999999999995E-2</v>
      </c>
      <c r="G465" t="s">
        <v>16</v>
      </c>
      <c r="H465" s="60">
        <f t="shared" si="21"/>
        <v>45565</v>
      </c>
      <c r="I465" s="60">
        <f t="shared" si="22"/>
        <v>45747</v>
      </c>
      <c r="K465" s="42">
        <v>0</v>
      </c>
      <c r="L465" s="57">
        <f t="shared" si="23"/>
        <v>7.5399999999999995E-2</v>
      </c>
    </row>
    <row r="466" spans="1:12" x14ac:dyDescent="0.3">
      <c r="A466" t="s">
        <v>7</v>
      </c>
      <c r="B466" s="5">
        <v>45576</v>
      </c>
      <c r="C466" s="5">
        <v>45758</v>
      </c>
      <c r="D466" s="24">
        <v>5</v>
      </c>
      <c r="E466">
        <v>182</v>
      </c>
      <c r="F466">
        <v>6.7400000000000002E-2</v>
      </c>
      <c r="G466" t="s">
        <v>16</v>
      </c>
      <c r="H466" s="60">
        <f t="shared" si="21"/>
        <v>45596</v>
      </c>
      <c r="I466" s="60">
        <f t="shared" si="22"/>
        <v>45777</v>
      </c>
      <c r="K466" s="42">
        <v>0</v>
      </c>
      <c r="L466" s="57">
        <f t="shared" si="23"/>
        <v>6.7400000000000002E-2</v>
      </c>
    </row>
    <row r="467" spans="1:12" x14ac:dyDescent="0.3">
      <c r="A467" t="s">
        <v>7</v>
      </c>
      <c r="B467" s="5">
        <v>45582</v>
      </c>
      <c r="C467" s="5">
        <v>45764</v>
      </c>
      <c r="D467" s="24">
        <v>5.9</v>
      </c>
      <c r="E467">
        <v>182</v>
      </c>
      <c r="F467">
        <v>6.7400000000000002E-2</v>
      </c>
      <c r="G467" t="s">
        <v>16</v>
      </c>
      <c r="H467" s="60">
        <f t="shared" si="21"/>
        <v>45596</v>
      </c>
      <c r="I467" s="60">
        <f t="shared" si="22"/>
        <v>45777</v>
      </c>
      <c r="K467" s="42">
        <v>0</v>
      </c>
      <c r="L467" s="57">
        <f t="shared" si="23"/>
        <v>6.7400000000000002E-2</v>
      </c>
    </row>
    <row r="468" spans="1:12" x14ac:dyDescent="0.3">
      <c r="A468" t="s">
        <v>7</v>
      </c>
      <c r="B468" s="5">
        <v>45554</v>
      </c>
      <c r="C468" s="5">
        <v>45735</v>
      </c>
      <c r="D468" s="24">
        <v>5.5</v>
      </c>
      <c r="E468">
        <v>181</v>
      </c>
      <c r="F468">
        <v>7.5399999999999995E-2</v>
      </c>
      <c r="G468" t="s">
        <v>16</v>
      </c>
      <c r="H468" s="60">
        <f t="shared" si="21"/>
        <v>45565</v>
      </c>
      <c r="I468" s="60">
        <f t="shared" si="22"/>
        <v>45747</v>
      </c>
      <c r="K468" s="42">
        <v>0</v>
      </c>
      <c r="L468" s="57">
        <f t="shared" si="23"/>
        <v>7.5399999999999995E-2</v>
      </c>
    </row>
    <row r="469" spans="1:12" x14ac:dyDescent="0.3">
      <c r="A469" t="s">
        <v>8</v>
      </c>
      <c r="B469" s="5">
        <v>45491</v>
      </c>
      <c r="C469" s="5">
        <v>45677</v>
      </c>
      <c r="D469" s="24">
        <v>2.4</v>
      </c>
      <c r="E469">
        <v>186</v>
      </c>
      <c r="F469">
        <v>6.5000000000000002E-2</v>
      </c>
      <c r="G469" t="s">
        <v>16</v>
      </c>
      <c r="H469" s="60">
        <f t="shared" si="21"/>
        <v>45504</v>
      </c>
      <c r="I469" s="60">
        <f t="shared" si="22"/>
        <v>45688</v>
      </c>
      <c r="K469" s="42">
        <v>0</v>
      </c>
      <c r="L469" s="57">
        <f t="shared" si="23"/>
        <v>6.5000000000000002E-2</v>
      </c>
    </row>
    <row r="470" spans="1:12" x14ac:dyDescent="0.3">
      <c r="A470" t="s">
        <v>8</v>
      </c>
      <c r="B470" s="5">
        <v>45488</v>
      </c>
      <c r="C470" s="5">
        <v>45672</v>
      </c>
      <c r="D470" s="24">
        <v>2</v>
      </c>
      <c r="E470">
        <v>184</v>
      </c>
      <c r="F470">
        <v>6.8000000000000005E-2</v>
      </c>
      <c r="G470" t="s">
        <v>16</v>
      </c>
      <c r="H470" s="60">
        <f t="shared" si="21"/>
        <v>45504</v>
      </c>
      <c r="I470" s="60">
        <f t="shared" si="22"/>
        <v>45688</v>
      </c>
      <c r="K470" s="42">
        <v>0</v>
      </c>
      <c r="L470" s="57">
        <f t="shared" si="23"/>
        <v>6.8000000000000005E-2</v>
      </c>
    </row>
    <row r="471" spans="1:12" x14ac:dyDescent="0.3">
      <c r="A471" t="s">
        <v>8</v>
      </c>
      <c r="B471" s="5">
        <v>45491</v>
      </c>
      <c r="C471" s="5">
        <v>45677</v>
      </c>
      <c r="D471" s="24">
        <v>3</v>
      </c>
      <c r="E471">
        <v>186</v>
      </c>
      <c r="F471">
        <v>6.5000000000000002E-2</v>
      </c>
      <c r="G471" t="s">
        <v>16</v>
      </c>
      <c r="H471" s="60">
        <f t="shared" si="21"/>
        <v>45504</v>
      </c>
      <c r="I471" s="60">
        <f t="shared" si="22"/>
        <v>45688</v>
      </c>
      <c r="K471" s="42">
        <v>0</v>
      </c>
      <c r="L471" s="57">
        <f t="shared" si="23"/>
        <v>6.5000000000000002E-2</v>
      </c>
    </row>
    <row r="472" spans="1:12" x14ac:dyDescent="0.3">
      <c r="A472" t="s">
        <v>7</v>
      </c>
      <c r="B472" s="5">
        <v>45596</v>
      </c>
      <c r="C472" s="5">
        <v>45782</v>
      </c>
      <c r="D472" s="24">
        <v>1</v>
      </c>
      <c r="E472">
        <v>186</v>
      </c>
      <c r="F472">
        <v>7.0000000000000007E-2</v>
      </c>
      <c r="G472" t="s">
        <v>16</v>
      </c>
      <c r="H472" s="60">
        <f t="shared" si="21"/>
        <v>45596</v>
      </c>
      <c r="I472" s="60">
        <f t="shared" si="22"/>
        <v>45808</v>
      </c>
      <c r="K472" s="42">
        <v>0</v>
      </c>
      <c r="L472" s="57">
        <f t="shared" si="23"/>
        <v>7.0000000000000007E-2</v>
      </c>
    </row>
    <row r="473" spans="1:12" x14ac:dyDescent="0.3">
      <c r="A473" t="s">
        <v>7</v>
      </c>
      <c r="B473" s="5">
        <v>45555</v>
      </c>
      <c r="C473" s="5">
        <v>45950</v>
      </c>
      <c r="D473" s="24">
        <v>20</v>
      </c>
      <c r="E473">
        <v>395</v>
      </c>
      <c r="F473">
        <v>0.08</v>
      </c>
      <c r="G473" t="s">
        <v>16</v>
      </c>
      <c r="H473" s="60">
        <f t="shared" si="21"/>
        <v>45565</v>
      </c>
      <c r="I473" s="60">
        <f t="shared" si="22"/>
        <v>45961</v>
      </c>
      <c r="K473" s="42">
        <v>0</v>
      </c>
      <c r="L473" s="57">
        <f t="shared" si="23"/>
        <v>0.08</v>
      </c>
    </row>
    <row r="474" spans="1:12" x14ac:dyDescent="0.3">
      <c r="A474" t="s">
        <v>7</v>
      </c>
      <c r="B474" s="5">
        <v>45531</v>
      </c>
      <c r="C474" s="5">
        <v>45929</v>
      </c>
      <c r="D474" s="24">
        <v>15</v>
      </c>
      <c r="E474">
        <v>398</v>
      </c>
      <c r="F474">
        <v>8.1000000000000003E-2</v>
      </c>
      <c r="G474" t="s">
        <v>16</v>
      </c>
      <c r="H474" s="60">
        <f t="shared" si="21"/>
        <v>45535</v>
      </c>
      <c r="I474" s="60">
        <f t="shared" si="22"/>
        <v>45930</v>
      </c>
      <c r="K474" s="42">
        <v>0</v>
      </c>
      <c r="L474" s="57">
        <f t="shared" si="23"/>
        <v>8.1000000000000003E-2</v>
      </c>
    </row>
    <row r="475" spans="1:12" x14ac:dyDescent="0.3">
      <c r="A475" t="s">
        <v>7</v>
      </c>
      <c r="B475" s="5">
        <v>45492</v>
      </c>
      <c r="C475" s="5">
        <v>45707</v>
      </c>
      <c r="D475" s="24">
        <v>40</v>
      </c>
      <c r="E475">
        <v>215</v>
      </c>
      <c r="F475">
        <v>6.6000000000000003E-2</v>
      </c>
      <c r="G475" t="s">
        <v>4660</v>
      </c>
      <c r="H475" s="60">
        <f t="shared" si="21"/>
        <v>45504</v>
      </c>
      <c r="I475" s="60">
        <f t="shared" si="22"/>
        <v>45716</v>
      </c>
      <c r="K475" s="42">
        <v>0</v>
      </c>
      <c r="L475" s="57">
        <f t="shared" si="23"/>
        <v>6.6000000000000003E-2</v>
      </c>
    </row>
    <row r="476" spans="1:12" x14ac:dyDescent="0.3">
      <c r="A476" t="s">
        <v>7</v>
      </c>
      <c r="B476" s="5">
        <v>45492</v>
      </c>
      <c r="C476" s="5">
        <v>45768</v>
      </c>
      <c r="D476" s="24">
        <v>30</v>
      </c>
      <c r="E476">
        <v>276</v>
      </c>
      <c r="F476">
        <v>6.8000000000000005E-2</v>
      </c>
      <c r="G476" t="s">
        <v>4660</v>
      </c>
      <c r="H476" s="60">
        <f t="shared" si="21"/>
        <v>45504</v>
      </c>
      <c r="I476" s="60">
        <f t="shared" si="22"/>
        <v>45777</v>
      </c>
      <c r="K476" s="42">
        <v>0</v>
      </c>
      <c r="L476" s="57">
        <f t="shared" si="23"/>
        <v>6.8000000000000005E-2</v>
      </c>
    </row>
    <row r="477" spans="1:12" x14ac:dyDescent="0.3">
      <c r="A477" t="s">
        <v>7</v>
      </c>
      <c r="B477" s="5">
        <v>45512</v>
      </c>
      <c r="C477" s="5">
        <v>45698</v>
      </c>
      <c r="D477" s="24">
        <v>40</v>
      </c>
      <c r="E477">
        <v>186</v>
      </c>
      <c r="F477">
        <v>7.2999999999999995E-2</v>
      </c>
      <c r="G477" t="s">
        <v>4660</v>
      </c>
      <c r="H477" s="60">
        <f t="shared" si="21"/>
        <v>45535</v>
      </c>
      <c r="I477" s="60">
        <f t="shared" si="22"/>
        <v>45716</v>
      </c>
      <c r="K477" s="42">
        <v>0</v>
      </c>
      <c r="L477" s="57">
        <f t="shared" si="23"/>
        <v>7.2999999999999995E-2</v>
      </c>
    </row>
    <row r="478" spans="1:12" x14ac:dyDescent="0.3">
      <c r="A478" t="s">
        <v>7</v>
      </c>
      <c r="B478" s="5">
        <v>45553</v>
      </c>
      <c r="C478" s="5">
        <v>45918</v>
      </c>
      <c r="D478" s="24">
        <v>9.5</v>
      </c>
      <c r="E478">
        <v>365</v>
      </c>
      <c r="F478">
        <v>7.6999999999999999E-2</v>
      </c>
      <c r="G478" t="s">
        <v>4660</v>
      </c>
      <c r="H478" s="60">
        <f t="shared" si="21"/>
        <v>45565</v>
      </c>
      <c r="I478" s="60">
        <f t="shared" si="22"/>
        <v>45930</v>
      </c>
      <c r="K478" s="42">
        <v>0</v>
      </c>
      <c r="L478" s="57">
        <f t="shared" si="23"/>
        <v>7.6999999999999999E-2</v>
      </c>
    </row>
    <row r="479" spans="1:12" x14ac:dyDescent="0.3">
      <c r="A479" t="s">
        <v>8</v>
      </c>
      <c r="B479" s="5">
        <v>45602</v>
      </c>
      <c r="C479" s="5">
        <v>45786</v>
      </c>
      <c r="D479" s="24">
        <v>1.5</v>
      </c>
      <c r="E479">
        <v>184</v>
      </c>
      <c r="F479">
        <v>7.0000000000000007E-2</v>
      </c>
      <c r="G479" t="s">
        <v>4660</v>
      </c>
      <c r="H479" s="60">
        <f t="shared" si="21"/>
        <v>45626</v>
      </c>
      <c r="I479" s="60">
        <f t="shared" si="22"/>
        <v>45808</v>
      </c>
      <c r="K479" s="42">
        <v>0</v>
      </c>
      <c r="L479" s="57">
        <f t="shared" si="23"/>
        <v>7.0000000000000007E-2</v>
      </c>
    </row>
    <row r="480" spans="1:12" x14ac:dyDescent="0.3">
      <c r="A480" t="s">
        <v>7</v>
      </c>
      <c r="B480" s="5">
        <v>45579</v>
      </c>
      <c r="C480" s="5">
        <v>45944</v>
      </c>
      <c r="D480" s="24">
        <v>3</v>
      </c>
      <c r="E480">
        <v>365</v>
      </c>
      <c r="F480">
        <v>7.2999999999999995E-2</v>
      </c>
      <c r="G480" t="s">
        <v>4660</v>
      </c>
      <c r="H480" s="60">
        <f t="shared" si="21"/>
        <v>45596</v>
      </c>
      <c r="I480" s="60">
        <f t="shared" si="22"/>
        <v>45961</v>
      </c>
      <c r="K480" s="42">
        <v>0</v>
      </c>
      <c r="L480" s="57">
        <f t="shared" si="23"/>
        <v>7.2999999999999995E-2</v>
      </c>
    </row>
    <row r="481" spans="1:12" x14ac:dyDescent="0.3">
      <c r="A481" t="s">
        <v>7</v>
      </c>
      <c r="B481" s="5">
        <v>45597</v>
      </c>
      <c r="C481" s="5">
        <v>45782</v>
      </c>
      <c r="D481" s="24">
        <v>1.5</v>
      </c>
      <c r="E481">
        <v>185</v>
      </c>
      <c r="F481">
        <v>7.0000000000000007E-2</v>
      </c>
      <c r="G481" t="s">
        <v>4660</v>
      </c>
      <c r="H481" s="60">
        <f t="shared" si="21"/>
        <v>45626</v>
      </c>
      <c r="I481" s="60">
        <f t="shared" si="22"/>
        <v>45808</v>
      </c>
      <c r="K481" s="42">
        <v>0</v>
      </c>
      <c r="L481" s="57">
        <f t="shared" si="23"/>
        <v>7.0000000000000007E-2</v>
      </c>
    </row>
    <row r="482" spans="1:12" x14ac:dyDescent="0.3">
      <c r="A482" t="s">
        <v>7</v>
      </c>
      <c r="B482" s="5">
        <v>45581</v>
      </c>
      <c r="C482" s="5">
        <v>45946</v>
      </c>
      <c r="D482" s="24">
        <v>2</v>
      </c>
      <c r="E482">
        <v>365</v>
      </c>
      <c r="F482">
        <v>7.2999999999999995E-2</v>
      </c>
      <c r="G482" t="s">
        <v>4660</v>
      </c>
      <c r="H482" s="60">
        <f t="shared" si="21"/>
        <v>45596</v>
      </c>
      <c r="I482" s="60">
        <f t="shared" si="22"/>
        <v>45961</v>
      </c>
      <c r="K482" s="42">
        <v>0</v>
      </c>
      <c r="L482" s="57">
        <f t="shared" si="23"/>
        <v>7.2999999999999995E-2</v>
      </c>
    </row>
    <row r="483" spans="1:12" x14ac:dyDescent="0.3">
      <c r="A483" t="s">
        <v>8</v>
      </c>
      <c r="B483" s="5">
        <v>45546</v>
      </c>
      <c r="C483" s="5">
        <v>45954</v>
      </c>
      <c r="D483" s="24">
        <v>20</v>
      </c>
      <c r="E483">
        <v>408</v>
      </c>
      <c r="F483">
        <v>7.8E-2</v>
      </c>
      <c r="G483" t="s">
        <v>4660</v>
      </c>
      <c r="H483" s="60">
        <f t="shared" si="21"/>
        <v>45565</v>
      </c>
      <c r="I483" s="60">
        <f t="shared" si="22"/>
        <v>45961</v>
      </c>
      <c r="K483" s="42">
        <v>0</v>
      </c>
      <c r="L483" s="57">
        <f t="shared" si="23"/>
        <v>7.8E-2</v>
      </c>
    </row>
    <row r="484" spans="1:12" x14ac:dyDescent="0.3">
      <c r="A484" t="s">
        <v>8</v>
      </c>
      <c r="B484" s="5">
        <v>45517</v>
      </c>
      <c r="C484" s="5">
        <v>45884</v>
      </c>
      <c r="D484" s="24">
        <v>10</v>
      </c>
      <c r="E484">
        <v>367</v>
      </c>
      <c r="F484">
        <v>7.6999999999999999E-2</v>
      </c>
      <c r="G484" t="s">
        <v>4660</v>
      </c>
      <c r="H484" s="60">
        <f t="shared" si="21"/>
        <v>45535</v>
      </c>
      <c r="I484" s="60">
        <f t="shared" si="22"/>
        <v>45900</v>
      </c>
      <c r="K484" s="42">
        <v>0</v>
      </c>
      <c r="L484" s="57">
        <f t="shared" si="23"/>
        <v>7.6999999999999999E-2</v>
      </c>
    </row>
    <row r="485" spans="1:12" x14ac:dyDescent="0.3">
      <c r="A485" t="s">
        <v>8</v>
      </c>
      <c r="B485" s="5">
        <v>45546</v>
      </c>
      <c r="C485" s="5">
        <v>45954</v>
      </c>
      <c r="D485" s="24">
        <v>20</v>
      </c>
      <c r="E485">
        <v>408</v>
      </c>
      <c r="F485">
        <v>7.8E-2</v>
      </c>
      <c r="G485" t="s">
        <v>4660</v>
      </c>
      <c r="H485" s="60">
        <f t="shared" si="21"/>
        <v>45565</v>
      </c>
      <c r="I485" s="60">
        <f t="shared" si="22"/>
        <v>45961</v>
      </c>
      <c r="K485" s="42">
        <v>0</v>
      </c>
      <c r="L485" s="57">
        <f t="shared" si="23"/>
        <v>7.8E-2</v>
      </c>
    </row>
    <row r="486" spans="1:12" x14ac:dyDescent="0.3">
      <c r="A486" t="s">
        <v>8</v>
      </c>
      <c r="B486" s="5">
        <v>45546</v>
      </c>
      <c r="C486" s="5">
        <v>45954</v>
      </c>
      <c r="D486" s="24">
        <v>20</v>
      </c>
      <c r="E486">
        <v>408</v>
      </c>
      <c r="F486">
        <v>7.8E-2</v>
      </c>
      <c r="G486" t="s">
        <v>4660</v>
      </c>
      <c r="H486" s="60">
        <f t="shared" si="21"/>
        <v>45565</v>
      </c>
      <c r="I486" s="60">
        <f t="shared" si="22"/>
        <v>45961</v>
      </c>
      <c r="K486" s="42">
        <v>0</v>
      </c>
      <c r="L486" s="57">
        <f t="shared" si="23"/>
        <v>7.8E-2</v>
      </c>
    </row>
    <row r="487" spans="1:12" x14ac:dyDescent="0.3">
      <c r="A487" t="s">
        <v>8</v>
      </c>
      <c r="B487" s="5">
        <v>45517</v>
      </c>
      <c r="C487" s="5">
        <v>45884</v>
      </c>
      <c r="D487" s="24">
        <v>10</v>
      </c>
      <c r="E487">
        <v>367</v>
      </c>
      <c r="F487">
        <v>7.6999999999999999E-2</v>
      </c>
      <c r="G487" t="s">
        <v>4660</v>
      </c>
      <c r="H487" s="60">
        <f t="shared" si="21"/>
        <v>45535</v>
      </c>
      <c r="I487" s="60">
        <f t="shared" si="22"/>
        <v>45900</v>
      </c>
      <c r="K487" s="42">
        <v>0</v>
      </c>
      <c r="L487" s="57">
        <f t="shared" si="23"/>
        <v>7.6999999999999999E-2</v>
      </c>
    </row>
    <row r="488" spans="1:12" x14ac:dyDescent="0.3">
      <c r="A488" t="s">
        <v>7</v>
      </c>
      <c r="B488" s="5">
        <v>45481</v>
      </c>
      <c r="C488" s="5">
        <v>45665</v>
      </c>
      <c r="D488" s="24">
        <v>3</v>
      </c>
      <c r="E488">
        <v>184</v>
      </c>
      <c r="F488">
        <v>6.5000000000000002E-2</v>
      </c>
      <c r="G488" t="s">
        <v>4660</v>
      </c>
      <c r="H488" s="60">
        <f t="shared" si="21"/>
        <v>45504</v>
      </c>
      <c r="I488" s="60">
        <f t="shared" si="22"/>
        <v>45688</v>
      </c>
      <c r="K488" s="42">
        <v>0</v>
      </c>
      <c r="L488" s="57">
        <f t="shared" si="23"/>
        <v>6.5000000000000002E-2</v>
      </c>
    </row>
    <row r="489" spans="1:12" x14ac:dyDescent="0.3">
      <c r="A489" t="s">
        <v>7</v>
      </c>
      <c r="B489" s="5">
        <v>45519</v>
      </c>
      <c r="C489" s="5">
        <v>45750</v>
      </c>
      <c r="D489" s="24">
        <v>4</v>
      </c>
      <c r="E489">
        <v>231</v>
      </c>
      <c r="F489">
        <v>7.3999999999999996E-2</v>
      </c>
      <c r="G489" t="s">
        <v>4660</v>
      </c>
      <c r="H489" s="60">
        <f t="shared" si="21"/>
        <v>45535</v>
      </c>
      <c r="I489" s="60">
        <f t="shared" si="22"/>
        <v>45777</v>
      </c>
      <c r="K489" s="42">
        <v>0</v>
      </c>
      <c r="L489" s="57">
        <f t="shared" si="23"/>
        <v>7.3999999999999996E-2</v>
      </c>
    </row>
    <row r="490" spans="1:12" x14ac:dyDescent="0.3">
      <c r="A490" t="s">
        <v>7</v>
      </c>
      <c r="B490" s="5">
        <v>45481</v>
      </c>
      <c r="C490" s="5">
        <v>45665</v>
      </c>
      <c r="D490" s="24">
        <v>0.4</v>
      </c>
      <c r="E490">
        <v>184</v>
      </c>
      <c r="F490">
        <v>6.5000000000000002E-2</v>
      </c>
      <c r="G490" t="s">
        <v>4660</v>
      </c>
      <c r="H490" s="60">
        <f t="shared" si="21"/>
        <v>45504</v>
      </c>
      <c r="I490" s="60">
        <f t="shared" si="22"/>
        <v>45688</v>
      </c>
      <c r="K490" s="42">
        <v>0</v>
      </c>
      <c r="L490" s="57">
        <f t="shared" si="23"/>
        <v>6.5000000000000002E-2</v>
      </c>
    </row>
    <row r="491" spans="1:12" x14ac:dyDescent="0.3">
      <c r="A491" t="s">
        <v>7</v>
      </c>
      <c r="B491" s="5">
        <v>45484</v>
      </c>
      <c r="C491" s="5">
        <v>45670</v>
      </c>
      <c r="D491" s="24">
        <v>2</v>
      </c>
      <c r="E491">
        <v>186</v>
      </c>
      <c r="F491">
        <v>6.5000000000000002E-2</v>
      </c>
      <c r="G491" t="s">
        <v>4660</v>
      </c>
      <c r="H491" s="60">
        <f t="shared" si="21"/>
        <v>45504</v>
      </c>
      <c r="I491" s="60">
        <f t="shared" si="22"/>
        <v>45688</v>
      </c>
      <c r="K491" s="42">
        <v>0</v>
      </c>
      <c r="L491" s="57">
        <f t="shared" si="23"/>
        <v>6.5000000000000002E-2</v>
      </c>
    </row>
    <row r="492" spans="1:12" x14ac:dyDescent="0.3">
      <c r="A492" t="s">
        <v>7</v>
      </c>
      <c r="B492" s="5">
        <v>45511</v>
      </c>
      <c r="C492" s="5">
        <v>45695</v>
      </c>
      <c r="D492" s="24">
        <v>2</v>
      </c>
      <c r="E492">
        <v>184</v>
      </c>
      <c r="F492">
        <v>7.2999999999999995E-2</v>
      </c>
      <c r="G492" t="s">
        <v>4660</v>
      </c>
      <c r="H492" s="60">
        <f t="shared" si="21"/>
        <v>45535</v>
      </c>
      <c r="I492" s="60">
        <f t="shared" si="22"/>
        <v>45716</v>
      </c>
      <c r="K492" s="42">
        <v>0</v>
      </c>
      <c r="L492" s="57">
        <f t="shared" si="23"/>
        <v>7.2999999999999995E-2</v>
      </c>
    </row>
    <row r="493" spans="1:12" x14ac:dyDescent="0.3">
      <c r="A493" t="s">
        <v>7</v>
      </c>
      <c r="B493" s="5">
        <v>45526</v>
      </c>
      <c r="C493" s="5">
        <v>45803</v>
      </c>
      <c r="D493" s="24">
        <v>5</v>
      </c>
      <c r="E493">
        <v>277</v>
      </c>
      <c r="F493">
        <v>7.5999999999999998E-2</v>
      </c>
      <c r="G493" t="s">
        <v>4660</v>
      </c>
      <c r="H493" s="60">
        <f t="shared" si="21"/>
        <v>45535</v>
      </c>
      <c r="I493" s="60">
        <f t="shared" si="22"/>
        <v>45808</v>
      </c>
      <c r="K493" s="42">
        <v>0</v>
      </c>
      <c r="L493" s="57">
        <f t="shared" si="23"/>
        <v>7.5999999999999998E-2</v>
      </c>
    </row>
    <row r="494" spans="1:12" x14ac:dyDescent="0.3">
      <c r="A494" t="s">
        <v>7</v>
      </c>
      <c r="B494" s="5">
        <v>45540</v>
      </c>
      <c r="C494" s="5">
        <v>45758</v>
      </c>
      <c r="D494" s="24">
        <v>3</v>
      </c>
      <c r="E494">
        <v>218</v>
      </c>
      <c r="F494">
        <v>7.3999999999999996E-2</v>
      </c>
      <c r="G494" t="s">
        <v>4660</v>
      </c>
      <c r="H494" s="60">
        <f t="shared" si="21"/>
        <v>45565</v>
      </c>
      <c r="I494" s="60">
        <f t="shared" si="22"/>
        <v>45777</v>
      </c>
      <c r="K494" s="42">
        <v>0</v>
      </c>
      <c r="L494" s="57">
        <f t="shared" si="23"/>
        <v>7.3999999999999996E-2</v>
      </c>
    </row>
    <row r="495" spans="1:12" x14ac:dyDescent="0.3">
      <c r="A495" t="s">
        <v>7</v>
      </c>
      <c r="B495" s="5">
        <v>45523</v>
      </c>
      <c r="C495" s="5">
        <v>45800</v>
      </c>
      <c r="D495" s="24">
        <v>2</v>
      </c>
      <c r="E495">
        <v>277</v>
      </c>
      <c r="F495">
        <v>7.5999999999999998E-2</v>
      </c>
      <c r="G495" t="s">
        <v>4660</v>
      </c>
      <c r="H495" s="60">
        <f t="shared" si="21"/>
        <v>45535</v>
      </c>
      <c r="I495" s="60">
        <f t="shared" si="22"/>
        <v>45808</v>
      </c>
      <c r="K495" s="42">
        <v>0</v>
      </c>
      <c r="L495" s="57">
        <f t="shared" si="23"/>
        <v>7.5999999999999998E-2</v>
      </c>
    </row>
    <row r="496" spans="1:12" x14ac:dyDescent="0.3">
      <c r="A496" t="s">
        <v>7</v>
      </c>
      <c r="B496" s="5">
        <v>45520</v>
      </c>
      <c r="C496" s="5">
        <v>45796</v>
      </c>
      <c r="D496" s="24">
        <v>5</v>
      </c>
      <c r="E496">
        <v>276</v>
      </c>
      <c r="F496">
        <v>7.5999999999999998E-2</v>
      </c>
      <c r="G496" t="s">
        <v>4660</v>
      </c>
      <c r="H496" s="60">
        <f t="shared" si="21"/>
        <v>45535</v>
      </c>
      <c r="I496" s="60">
        <f t="shared" si="22"/>
        <v>45808</v>
      </c>
      <c r="K496" s="42">
        <v>0</v>
      </c>
      <c r="L496" s="57">
        <f t="shared" si="23"/>
        <v>7.5999999999999998E-2</v>
      </c>
    </row>
    <row r="497" spans="1:14" x14ac:dyDescent="0.3">
      <c r="A497" t="s">
        <v>7</v>
      </c>
      <c r="B497" s="5">
        <v>45539</v>
      </c>
      <c r="C497" s="5">
        <v>45744</v>
      </c>
      <c r="D497" s="24">
        <v>5</v>
      </c>
      <c r="E497">
        <v>205</v>
      </c>
      <c r="F497">
        <v>7.2999999999999995E-2</v>
      </c>
      <c r="G497" t="s">
        <v>4660</v>
      </c>
      <c r="H497" s="60">
        <f t="shared" si="21"/>
        <v>45565</v>
      </c>
      <c r="I497" s="60">
        <f t="shared" si="22"/>
        <v>45747</v>
      </c>
      <c r="K497" s="42">
        <v>0</v>
      </c>
      <c r="L497" s="57">
        <f t="shared" si="23"/>
        <v>7.2999999999999995E-2</v>
      </c>
    </row>
    <row r="498" spans="1:14" x14ac:dyDescent="0.3">
      <c r="A498" t="s">
        <v>7</v>
      </c>
      <c r="B498" s="5">
        <v>45505</v>
      </c>
      <c r="C498" s="5">
        <v>45695</v>
      </c>
      <c r="D498" s="24">
        <v>1</v>
      </c>
      <c r="E498">
        <v>190</v>
      </c>
      <c r="F498">
        <v>7.2999999999999995E-2</v>
      </c>
      <c r="G498" t="s">
        <v>4660</v>
      </c>
      <c r="H498" s="60">
        <f t="shared" si="21"/>
        <v>45535</v>
      </c>
      <c r="I498" s="60">
        <f t="shared" si="22"/>
        <v>45716</v>
      </c>
      <c r="K498" s="42">
        <v>0</v>
      </c>
      <c r="L498" s="57">
        <f t="shared" si="23"/>
        <v>7.2999999999999995E-2</v>
      </c>
    </row>
    <row r="499" spans="1:14" x14ac:dyDescent="0.3">
      <c r="A499" t="s">
        <v>7</v>
      </c>
      <c r="B499" s="5">
        <v>45488</v>
      </c>
      <c r="C499" s="5">
        <v>45672</v>
      </c>
      <c r="D499" s="24">
        <v>2</v>
      </c>
      <c r="E499">
        <v>184</v>
      </c>
      <c r="F499">
        <v>6.5000000000000002E-2</v>
      </c>
      <c r="G499" t="s">
        <v>4660</v>
      </c>
      <c r="H499" s="60">
        <f t="shared" si="21"/>
        <v>45504</v>
      </c>
      <c r="I499" s="60">
        <f t="shared" si="22"/>
        <v>45688</v>
      </c>
      <c r="K499" s="42">
        <v>0</v>
      </c>
      <c r="L499" s="57">
        <f t="shared" si="23"/>
        <v>6.5000000000000002E-2</v>
      </c>
    </row>
    <row r="500" spans="1:14" x14ac:dyDescent="0.3">
      <c r="A500" t="s">
        <v>7</v>
      </c>
      <c r="B500" s="5">
        <v>45544</v>
      </c>
      <c r="C500" s="5">
        <v>45775</v>
      </c>
      <c r="D500" s="24">
        <v>6</v>
      </c>
      <c r="E500">
        <v>231</v>
      </c>
      <c r="F500">
        <v>7.3999999999999996E-2</v>
      </c>
      <c r="G500" t="s">
        <v>4660</v>
      </c>
      <c r="H500" s="60">
        <f t="shared" si="21"/>
        <v>45565</v>
      </c>
      <c r="I500" s="60">
        <f t="shared" si="22"/>
        <v>45777</v>
      </c>
      <c r="K500" s="42">
        <v>0</v>
      </c>
      <c r="L500" s="57">
        <f t="shared" si="23"/>
        <v>7.3999999999999996E-2</v>
      </c>
    </row>
    <row r="501" spans="1:14" x14ac:dyDescent="0.3">
      <c r="A501" t="s">
        <v>7</v>
      </c>
      <c r="B501" s="5">
        <v>45519</v>
      </c>
      <c r="C501" s="5">
        <v>45792</v>
      </c>
      <c r="D501" s="24">
        <v>4</v>
      </c>
      <c r="E501">
        <v>273</v>
      </c>
      <c r="F501">
        <v>7.5999999999999998E-2</v>
      </c>
      <c r="G501" t="s">
        <v>4660</v>
      </c>
      <c r="H501" s="60">
        <f t="shared" si="21"/>
        <v>45535</v>
      </c>
      <c r="I501" s="60">
        <f t="shared" si="22"/>
        <v>45808</v>
      </c>
      <c r="K501" s="42">
        <v>0</v>
      </c>
      <c r="L501" s="57">
        <f t="shared" si="23"/>
        <v>7.5999999999999998E-2</v>
      </c>
    </row>
    <row r="502" spans="1:14" x14ac:dyDescent="0.3">
      <c r="A502" t="s">
        <v>7</v>
      </c>
      <c r="B502" s="5">
        <v>45539</v>
      </c>
      <c r="C502" s="5">
        <v>45741</v>
      </c>
      <c r="D502" s="24">
        <v>4</v>
      </c>
      <c r="E502">
        <v>202</v>
      </c>
      <c r="F502">
        <v>7.2999999999999995E-2</v>
      </c>
      <c r="G502" t="s">
        <v>4660</v>
      </c>
      <c r="H502" s="60">
        <f t="shared" si="21"/>
        <v>45565</v>
      </c>
      <c r="I502" s="60">
        <f t="shared" si="22"/>
        <v>45747</v>
      </c>
      <c r="K502" s="42">
        <v>0</v>
      </c>
      <c r="L502" s="57">
        <f t="shared" si="23"/>
        <v>7.2999999999999995E-2</v>
      </c>
    </row>
    <row r="503" spans="1:14" x14ac:dyDescent="0.3">
      <c r="A503" t="s">
        <v>7</v>
      </c>
      <c r="B503" s="5">
        <v>45478</v>
      </c>
      <c r="C503" s="5">
        <v>45663</v>
      </c>
      <c r="D503" s="24">
        <v>4</v>
      </c>
      <c r="E503">
        <v>185</v>
      </c>
      <c r="F503">
        <v>6.5000000000000002E-2</v>
      </c>
      <c r="G503" t="s">
        <v>4660</v>
      </c>
      <c r="H503" s="60">
        <f t="shared" si="21"/>
        <v>45504</v>
      </c>
      <c r="I503" s="60">
        <f t="shared" si="22"/>
        <v>45688</v>
      </c>
      <c r="K503" s="42">
        <v>0</v>
      </c>
      <c r="L503" s="57">
        <f t="shared" si="23"/>
        <v>6.5000000000000002E-2</v>
      </c>
    </row>
    <row r="504" spans="1:14" x14ac:dyDescent="0.3">
      <c r="A504" t="s">
        <v>7</v>
      </c>
      <c r="B504" s="5">
        <v>45518</v>
      </c>
      <c r="C504" s="5">
        <v>45730</v>
      </c>
      <c r="D504" s="24">
        <v>3</v>
      </c>
      <c r="E504">
        <v>212</v>
      </c>
      <c r="F504">
        <v>7.3999999999999996E-2</v>
      </c>
      <c r="G504" t="s">
        <v>4660</v>
      </c>
      <c r="H504" s="60">
        <f t="shared" si="21"/>
        <v>45535</v>
      </c>
      <c r="I504" s="60">
        <f t="shared" si="22"/>
        <v>45747</v>
      </c>
      <c r="K504" s="42">
        <v>0</v>
      </c>
      <c r="L504" s="57">
        <f t="shared" si="23"/>
        <v>7.3999999999999996E-2</v>
      </c>
    </row>
    <row r="505" spans="1:14" x14ac:dyDescent="0.3">
      <c r="A505" t="s">
        <v>7</v>
      </c>
      <c r="B505" s="5">
        <v>45530</v>
      </c>
      <c r="C505" s="5">
        <v>45926</v>
      </c>
      <c r="D505" s="24">
        <v>50</v>
      </c>
      <c r="E505">
        <v>396</v>
      </c>
      <c r="F505">
        <v>8.3000000000000004E-2</v>
      </c>
      <c r="G505" t="s">
        <v>16</v>
      </c>
      <c r="H505" s="60">
        <f t="shared" si="21"/>
        <v>45535</v>
      </c>
      <c r="I505" s="60">
        <f t="shared" si="22"/>
        <v>45930</v>
      </c>
      <c r="K505" s="42">
        <v>0</v>
      </c>
      <c r="L505" s="57">
        <f t="shared" si="23"/>
        <v>8.3000000000000004E-2</v>
      </c>
    </row>
    <row r="506" spans="1:14" x14ac:dyDescent="0.3">
      <c r="A506" t="s">
        <v>7</v>
      </c>
      <c r="B506" s="5">
        <v>45516</v>
      </c>
      <c r="C506" s="5">
        <v>45912</v>
      </c>
      <c r="D506" s="24">
        <v>75</v>
      </c>
      <c r="E506">
        <v>396</v>
      </c>
      <c r="F506">
        <v>8.3000000000000004E-2</v>
      </c>
      <c r="G506" t="s">
        <v>16</v>
      </c>
      <c r="H506" s="60">
        <f t="shared" si="21"/>
        <v>45535</v>
      </c>
      <c r="I506" s="60">
        <f t="shared" si="22"/>
        <v>45930</v>
      </c>
      <c r="K506" s="42">
        <v>0</v>
      </c>
      <c r="L506" s="57">
        <f t="shared" si="23"/>
        <v>8.3000000000000004E-2</v>
      </c>
    </row>
    <row r="507" spans="1:14" x14ac:dyDescent="0.3">
      <c r="A507" t="s">
        <v>7</v>
      </c>
      <c r="B507" s="5">
        <v>45461</v>
      </c>
      <c r="C507" s="5">
        <v>45734</v>
      </c>
      <c r="D507" s="24">
        <v>50</v>
      </c>
      <c r="E507">
        <v>273</v>
      </c>
      <c r="F507">
        <v>6.5000000000000002E-2</v>
      </c>
      <c r="G507" t="s">
        <v>16</v>
      </c>
      <c r="H507" s="60">
        <f t="shared" si="21"/>
        <v>45473</v>
      </c>
      <c r="I507" s="60">
        <f t="shared" si="22"/>
        <v>45747</v>
      </c>
      <c r="K507" s="42">
        <v>0</v>
      </c>
      <c r="L507" s="57">
        <f t="shared" si="23"/>
        <v>6.5000000000000002E-2</v>
      </c>
    </row>
    <row r="508" spans="1:14" x14ac:dyDescent="0.3">
      <c r="A508" t="s">
        <v>7</v>
      </c>
      <c r="B508" s="5">
        <v>45504</v>
      </c>
      <c r="C508" s="5">
        <v>45903</v>
      </c>
      <c r="D508" s="24">
        <v>100</v>
      </c>
      <c r="E508">
        <v>399</v>
      </c>
      <c r="F508">
        <v>8.3000000000000004E-2</v>
      </c>
      <c r="G508" t="s">
        <v>16</v>
      </c>
      <c r="H508" s="60">
        <f t="shared" si="21"/>
        <v>45504</v>
      </c>
      <c r="I508" s="60">
        <f t="shared" si="22"/>
        <v>45930</v>
      </c>
      <c r="K508" s="42">
        <v>0</v>
      </c>
      <c r="L508" s="57">
        <f t="shared" si="23"/>
        <v>8.3000000000000004E-2</v>
      </c>
    </row>
    <row r="509" spans="1:14" x14ac:dyDescent="0.3">
      <c r="A509" t="s">
        <v>8</v>
      </c>
      <c r="B509" s="5">
        <v>45433</v>
      </c>
      <c r="C509" s="5">
        <v>45709</v>
      </c>
      <c r="D509" s="24">
        <v>1.616739148</v>
      </c>
      <c r="E509">
        <v>276</v>
      </c>
      <c r="F509">
        <v>5.8999999999999997E-2</v>
      </c>
      <c r="G509" t="s">
        <v>16</v>
      </c>
      <c r="H509" s="60">
        <f t="shared" si="21"/>
        <v>45443</v>
      </c>
      <c r="I509" s="60">
        <f t="shared" si="22"/>
        <v>45716</v>
      </c>
      <c r="K509" s="42">
        <v>0</v>
      </c>
      <c r="L509" s="57">
        <f t="shared" si="23"/>
        <v>5.8999999999999997E-2</v>
      </c>
    </row>
    <row r="510" spans="1:14" x14ac:dyDescent="0.3">
      <c r="A510" t="s">
        <v>8</v>
      </c>
      <c r="B510" s="5">
        <v>45523</v>
      </c>
      <c r="C510" s="5">
        <v>45707</v>
      </c>
      <c r="D510" s="24">
        <v>1.1000000000000001</v>
      </c>
      <c r="E510">
        <v>184</v>
      </c>
      <c r="F510">
        <v>7.2999999999999995E-2</v>
      </c>
      <c r="G510" t="s">
        <v>16</v>
      </c>
      <c r="H510" s="60">
        <f t="shared" si="21"/>
        <v>45535</v>
      </c>
      <c r="I510" s="60">
        <f t="shared" si="22"/>
        <v>45716</v>
      </c>
      <c r="K510" s="42">
        <v>0</v>
      </c>
      <c r="L510" s="57">
        <f t="shared" si="23"/>
        <v>7.2999999999999995E-2</v>
      </c>
    </row>
    <row r="511" spans="1:14" x14ac:dyDescent="0.3">
      <c r="A511" t="s">
        <v>7</v>
      </c>
      <c r="B511" s="5">
        <v>45497</v>
      </c>
      <c r="C511" s="5">
        <v>45681</v>
      </c>
      <c r="D511" s="24">
        <v>10</v>
      </c>
      <c r="E511">
        <v>184</v>
      </c>
      <c r="F511">
        <v>7.0999999999999994E-2</v>
      </c>
      <c r="G511" t="s">
        <v>15</v>
      </c>
      <c r="H511" s="60">
        <f t="shared" si="21"/>
        <v>45504</v>
      </c>
      <c r="I511" s="60">
        <f t="shared" si="22"/>
        <v>45688</v>
      </c>
      <c r="K511" s="42">
        <v>0</v>
      </c>
      <c r="L511" s="57">
        <f t="shared" si="23"/>
        <v>7.0999999999999994E-2</v>
      </c>
    </row>
    <row r="512" spans="1:14" x14ac:dyDescent="0.3">
      <c r="A512" t="s">
        <v>7</v>
      </c>
      <c r="B512" s="5">
        <v>45548</v>
      </c>
      <c r="C512" s="5">
        <v>46003</v>
      </c>
      <c r="D512" s="24">
        <v>32</v>
      </c>
      <c r="E512">
        <v>455</v>
      </c>
      <c r="F512">
        <v>8.1000000000000003E-2</v>
      </c>
      <c r="G512" t="s">
        <v>16</v>
      </c>
      <c r="H512" s="60">
        <f t="shared" si="21"/>
        <v>45565</v>
      </c>
      <c r="I512" s="60">
        <f t="shared" si="22"/>
        <v>46022</v>
      </c>
      <c r="K512" s="42">
        <v>0</v>
      </c>
      <c r="L512" s="57">
        <f t="shared" si="23"/>
        <v>8.1000000000000003E-2</v>
      </c>
      <c r="N512" s="4">
        <f>L512*D512</f>
        <v>2.5920000000000001</v>
      </c>
    </row>
    <row r="513" spans="1:12" x14ac:dyDescent="0.3">
      <c r="A513" t="s">
        <v>7</v>
      </c>
      <c r="B513" s="5">
        <v>45118</v>
      </c>
      <c r="C513" s="5">
        <v>45670</v>
      </c>
      <c r="D513" s="24">
        <v>6.0250000000000004</v>
      </c>
      <c r="E513">
        <v>552</v>
      </c>
      <c r="F513">
        <v>0.115</v>
      </c>
      <c r="G513" t="s">
        <v>16</v>
      </c>
      <c r="H513" s="60">
        <f t="shared" ref="H513:H576" si="24">EOMONTH(B513,0)</f>
        <v>45138</v>
      </c>
      <c r="I513" s="60">
        <f t="shared" ref="I513:I576" si="25">EOMONTH(C513,0)</f>
        <v>45688</v>
      </c>
      <c r="K513" s="42">
        <v>0</v>
      </c>
      <c r="L513" s="57">
        <f t="shared" ref="L513:L576" si="26">K513+F513</f>
        <v>0.115</v>
      </c>
    </row>
    <row r="514" spans="1:12" x14ac:dyDescent="0.3">
      <c r="A514" t="s">
        <v>7</v>
      </c>
      <c r="B514" s="5">
        <v>45553</v>
      </c>
      <c r="C514" s="5">
        <v>45747</v>
      </c>
      <c r="D514" s="24">
        <v>2</v>
      </c>
      <c r="E514">
        <v>194</v>
      </c>
      <c r="F514">
        <v>7.2999999999999995E-2</v>
      </c>
      <c r="G514" t="s">
        <v>16</v>
      </c>
      <c r="H514" s="60">
        <f t="shared" si="24"/>
        <v>45565</v>
      </c>
      <c r="I514" s="60">
        <f t="shared" si="25"/>
        <v>45747</v>
      </c>
      <c r="K514" s="42">
        <v>0</v>
      </c>
      <c r="L514" s="57">
        <f t="shared" si="26"/>
        <v>7.2999999999999995E-2</v>
      </c>
    </row>
    <row r="515" spans="1:12" x14ac:dyDescent="0.3">
      <c r="A515" t="s">
        <v>7</v>
      </c>
      <c r="B515" s="5">
        <v>45601</v>
      </c>
      <c r="C515" s="5">
        <v>45967</v>
      </c>
      <c r="D515" s="24">
        <v>10</v>
      </c>
      <c r="E515">
        <v>366</v>
      </c>
      <c r="F515">
        <v>7.2999999999999995E-2</v>
      </c>
      <c r="G515" t="s">
        <v>16</v>
      </c>
      <c r="H515" s="60">
        <f t="shared" si="24"/>
        <v>45626</v>
      </c>
      <c r="I515" s="60">
        <f t="shared" si="25"/>
        <v>45991</v>
      </c>
      <c r="K515" s="42">
        <v>0</v>
      </c>
      <c r="L515" s="57">
        <f t="shared" si="26"/>
        <v>7.2999999999999995E-2</v>
      </c>
    </row>
    <row r="516" spans="1:12" x14ac:dyDescent="0.3">
      <c r="A516" t="s">
        <v>7</v>
      </c>
      <c r="B516" s="5">
        <v>45589</v>
      </c>
      <c r="C516" s="5">
        <v>45954</v>
      </c>
      <c r="D516" s="24">
        <v>10</v>
      </c>
      <c r="E516">
        <v>365</v>
      </c>
      <c r="F516">
        <v>7.2999999999999995E-2</v>
      </c>
      <c r="G516" t="s">
        <v>4660</v>
      </c>
      <c r="H516" s="60">
        <f t="shared" si="24"/>
        <v>45596</v>
      </c>
      <c r="I516" s="60">
        <f t="shared" si="25"/>
        <v>45961</v>
      </c>
      <c r="K516" s="42">
        <v>0</v>
      </c>
      <c r="L516" s="57">
        <f t="shared" si="26"/>
        <v>7.2999999999999995E-2</v>
      </c>
    </row>
    <row r="517" spans="1:12" x14ac:dyDescent="0.3">
      <c r="A517" t="s">
        <v>7</v>
      </c>
      <c r="B517" s="5">
        <v>45519</v>
      </c>
      <c r="C517" s="5">
        <v>45792</v>
      </c>
      <c r="D517" s="24">
        <v>4</v>
      </c>
      <c r="E517">
        <v>273</v>
      </c>
      <c r="F517">
        <v>7.5999999999999998E-2</v>
      </c>
      <c r="G517" t="s">
        <v>4660</v>
      </c>
      <c r="H517" s="60">
        <f t="shared" si="24"/>
        <v>45535</v>
      </c>
      <c r="I517" s="60">
        <f t="shared" si="25"/>
        <v>45808</v>
      </c>
      <c r="K517" s="42">
        <v>0</v>
      </c>
      <c r="L517" s="57">
        <f t="shared" si="26"/>
        <v>7.5999999999999998E-2</v>
      </c>
    </row>
    <row r="518" spans="1:12" x14ac:dyDescent="0.3">
      <c r="A518" t="s">
        <v>7</v>
      </c>
      <c r="B518" s="5">
        <v>45531</v>
      </c>
      <c r="C518" s="5">
        <v>45929</v>
      </c>
      <c r="D518" s="24">
        <v>7</v>
      </c>
      <c r="E518">
        <v>398</v>
      </c>
      <c r="F518">
        <v>7.8E-2</v>
      </c>
      <c r="G518" t="s">
        <v>4660</v>
      </c>
      <c r="H518" s="60">
        <f t="shared" si="24"/>
        <v>45535</v>
      </c>
      <c r="I518" s="60">
        <f t="shared" si="25"/>
        <v>45930</v>
      </c>
      <c r="K518" s="42">
        <v>0</v>
      </c>
      <c r="L518" s="57">
        <f t="shared" si="26"/>
        <v>7.8E-2</v>
      </c>
    </row>
    <row r="519" spans="1:12" x14ac:dyDescent="0.3">
      <c r="A519" t="s">
        <v>7</v>
      </c>
      <c r="B519" s="5">
        <v>45546</v>
      </c>
      <c r="C519" s="5">
        <v>45819</v>
      </c>
      <c r="D519" s="24">
        <v>4</v>
      </c>
      <c r="E519">
        <v>273</v>
      </c>
      <c r="F519">
        <v>7.5999999999999998E-2</v>
      </c>
      <c r="G519" t="s">
        <v>4660</v>
      </c>
      <c r="H519" s="60">
        <f t="shared" si="24"/>
        <v>45565</v>
      </c>
      <c r="I519" s="60">
        <f t="shared" si="25"/>
        <v>45838</v>
      </c>
      <c r="K519" s="42">
        <v>0</v>
      </c>
      <c r="L519" s="57">
        <f t="shared" si="26"/>
        <v>7.5999999999999998E-2</v>
      </c>
    </row>
    <row r="520" spans="1:12" x14ac:dyDescent="0.3">
      <c r="A520" t="s">
        <v>7</v>
      </c>
      <c r="B520" s="5">
        <v>45527</v>
      </c>
      <c r="C520" s="5">
        <v>45894</v>
      </c>
      <c r="D520" s="24">
        <v>2.7</v>
      </c>
      <c r="E520">
        <v>367</v>
      </c>
      <c r="F520">
        <v>7.6999999999999999E-2</v>
      </c>
      <c r="G520" t="s">
        <v>4660</v>
      </c>
      <c r="H520" s="60">
        <f t="shared" si="24"/>
        <v>45535</v>
      </c>
      <c r="I520" s="60">
        <f t="shared" si="25"/>
        <v>45900</v>
      </c>
      <c r="K520" s="42">
        <v>0</v>
      </c>
      <c r="L520" s="57">
        <f t="shared" si="26"/>
        <v>7.6999999999999999E-2</v>
      </c>
    </row>
    <row r="521" spans="1:12" x14ac:dyDescent="0.3">
      <c r="A521" t="s">
        <v>7</v>
      </c>
      <c r="B521" s="5">
        <v>45561</v>
      </c>
      <c r="C521" s="5">
        <v>45926</v>
      </c>
      <c r="D521" s="24">
        <v>5</v>
      </c>
      <c r="E521">
        <v>365</v>
      </c>
      <c r="F521">
        <v>7.2999999999999995E-2</v>
      </c>
      <c r="G521" t="s">
        <v>4660</v>
      </c>
      <c r="H521" s="60">
        <f t="shared" si="24"/>
        <v>45565</v>
      </c>
      <c r="I521" s="60">
        <f t="shared" si="25"/>
        <v>45930</v>
      </c>
      <c r="K521" s="42">
        <v>0</v>
      </c>
      <c r="L521" s="57">
        <f t="shared" si="26"/>
        <v>7.2999999999999995E-2</v>
      </c>
    </row>
    <row r="522" spans="1:12" x14ac:dyDescent="0.3">
      <c r="A522" t="s">
        <v>7</v>
      </c>
      <c r="B522" s="5">
        <v>45555</v>
      </c>
      <c r="C522" s="5">
        <v>45736</v>
      </c>
      <c r="D522" s="24">
        <v>250</v>
      </c>
      <c r="E522">
        <v>181</v>
      </c>
      <c r="F522">
        <v>7.2999999999999995E-2</v>
      </c>
      <c r="G522" t="s">
        <v>4660</v>
      </c>
      <c r="H522" s="60">
        <f t="shared" si="24"/>
        <v>45565</v>
      </c>
      <c r="I522" s="60">
        <f t="shared" si="25"/>
        <v>45747</v>
      </c>
      <c r="K522" s="42">
        <v>0</v>
      </c>
      <c r="L522" s="57">
        <f t="shared" si="26"/>
        <v>7.2999999999999995E-2</v>
      </c>
    </row>
    <row r="523" spans="1:12" x14ac:dyDescent="0.3">
      <c r="A523" t="s">
        <v>7</v>
      </c>
      <c r="B523" s="5">
        <v>45555</v>
      </c>
      <c r="C523" s="5">
        <v>45922</v>
      </c>
      <c r="D523" s="24">
        <v>250</v>
      </c>
      <c r="E523">
        <v>367</v>
      </c>
      <c r="F523">
        <v>7.6999999999999999E-2</v>
      </c>
      <c r="G523" t="s">
        <v>4660</v>
      </c>
      <c r="H523" s="60">
        <f t="shared" si="24"/>
        <v>45565</v>
      </c>
      <c r="I523" s="60">
        <f t="shared" si="25"/>
        <v>45930</v>
      </c>
      <c r="K523" s="42">
        <v>0</v>
      </c>
      <c r="L523" s="57">
        <f t="shared" si="26"/>
        <v>7.6999999999999999E-2</v>
      </c>
    </row>
    <row r="524" spans="1:12" x14ac:dyDescent="0.3">
      <c r="A524" t="s">
        <v>7</v>
      </c>
      <c r="B524" s="5">
        <v>45509</v>
      </c>
      <c r="C524" s="5">
        <v>45782</v>
      </c>
      <c r="D524" s="24">
        <v>10</v>
      </c>
      <c r="E524">
        <v>273</v>
      </c>
      <c r="F524">
        <v>7.5999999999999998E-2</v>
      </c>
      <c r="G524" t="s">
        <v>4660</v>
      </c>
      <c r="H524" s="60">
        <f t="shared" si="24"/>
        <v>45535</v>
      </c>
      <c r="I524" s="60">
        <f t="shared" si="25"/>
        <v>45808</v>
      </c>
      <c r="K524" s="42">
        <v>0</v>
      </c>
      <c r="L524" s="57">
        <f t="shared" si="26"/>
        <v>7.5999999999999998E-2</v>
      </c>
    </row>
    <row r="525" spans="1:12" x14ac:dyDescent="0.3">
      <c r="A525" t="s">
        <v>7</v>
      </c>
      <c r="B525" s="5">
        <v>45555</v>
      </c>
      <c r="C525" s="5">
        <v>45950</v>
      </c>
      <c r="D525" s="24">
        <v>3</v>
      </c>
      <c r="E525">
        <v>395</v>
      </c>
      <c r="F525">
        <v>7.8E-2</v>
      </c>
      <c r="G525" t="s">
        <v>4660</v>
      </c>
      <c r="H525" s="60">
        <f t="shared" si="24"/>
        <v>45565</v>
      </c>
      <c r="I525" s="60">
        <f t="shared" si="25"/>
        <v>45961</v>
      </c>
      <c r="K525" s="42">
        <v>0</v>
      </c>
      <c r="L525" s="57">
        <f t="shared" si="26"/>
        <v>7.8E-2</v>
      </c>
    </row>
    <row r="526" spans="1:12" x14ac:dyDescent="0.3">
      <c r="A526" t="s">
        <v>8</v>
      </c>
      <c r="B526" s="5">
        <v>45506</v>
      </c>
      <c r="C526" s="5">
        <v>45775</v>
      </c>
      <c r="D526" s="24">
        <v>25</v>
      </c>
      <c r="E526">
        <v>269</v>
      </c>
      <c r="F526">
        <v>7.5999999999999998E-2</v>
      </c>
      <c r="G526" t="s">
        <v>4660</v>
      </c>
      <c r="H526" s="60">
        <f t="shared" si="24"/>
        <v>45535</v>
      </c>
      <c r="I526" s="60">
        <f t="shared" si="25"/>
        <v>45777</v>
      </c>
      <c r="K526" s="42">
        <v>0</v>
      </c>
      <c r="L526" s="57">
        <f t="shared" si="26"/>
        <v>7.5999999999999998E-2</v>
      </c>
    </row>
    <row r="527" spans="1:12" x14ac:dyDescent="0.3">
      <c r="A527" t="s">
        <v>8</v>
      </c>
      <c r="B527" s="5">
        <v>45554</v>
      </c>
      <c r="C527" s="5">
        <v>45957</v>
      </c>
      <c r="D527" s="24">
        <v>25</v>
      </c>
      <c r="E527">
        <v>403</v>
      </c>
      <c r="F527">
        <v>7.8E-2</v>
      </c>
      <c r="G527" t="s">
        <v>4660</v>
      </c>
      <c r="H527" s="60">
        <f t="shared" si="24"/>
        <v>45565</v>
      </c>
      <c r="I527" s="60">
        <f t="shared" si="25"/>
        <v>45961</v>
      </c>
      <c r="K527" s="42">
        <v>0</v>
      </c>
      <c r="L527" s="57">
        <f t="shared" si="26"/>
        <v>7.8E-2</v>
      </c>
    </row>
    <row r="528" spans="1:12" x14ac:dyDescent="0.3">
      <c r="A528" t="s">
        <v>8</v>
      </c>
      <c r="B528" s="5">
        <v>45511</v>
      </c>
      <c r="C528" s="5">
        <v>45705</v>
      </c>
      <c r="D528" s="24">
        <v>20</v>
      </c>
      <c r="E528">
        <v>194</v>
      </c>
      <c r="F528">
        <v>7.2999999999999995E-2</v>
      </c>
      <c r="G528" t="s">
        <v>4660</v>
      </c>
      <c r="H528" s="60">
        <f t="shared" si="24"/>
        <v>45535</v>
      </c>
      <c r="I528" s="60">
        <f t="shared" si="25"/>
        <v>45716</v>
      </c>
      <c r="K528" s="42">
        <v>0</v>
      </c>
      <c r="L528" s="57">
        <f t="shared" si="26"/>
        <v>7.2999999999999995E-2</v>
      </c>
    </row>
    <row r="529" spans="1:12" x14ac:dyDescent="0.3">
      <c r="A529" t="s">
        <v>7</v>
      </c>
      <c r="B529" s="5">
        <v>45534</v>
      </c>
      <c r="C529" s="5">
        <v>45929</v>
      </c>
      <c r="D529" s="24">
        <v>100</v>
      </c>
      <c r="E529">
        <v>395</v>
      </c>
      <c r="F529">
        <v>7.8E-2</v>
      </c>
      <c r="G529" t="s">
        <v>4660</v>
      </c>
      <c r="H529" s="60">
        <f t="shared" si="24"/>
        <v>45535</v>
      </c>
      <c r="I529" s="60">
        <f t="shared" si="25"/>
        <v>45930</v>
      </c>
      <c r="K529" s="42">
        <v>0</v>
      </c>
      <c r="L529" s="57">
        <f t="shared" si="26"/>
        <v>7.8E-2</v>
      </c>
    </row>
    <row r="530" spans="1:12" x14ac:dyDescent="0.3">
      <c r="A530" t="s">
        <v>8</v>
      </c>
      <c r="B530" s="5">
        <v>45546</v>
      </c>
      <c r="C530" s="5">
        <v>45957</v>
      </c>
      <c r="D530" s="24">
        <v>20</v>
      </c>
      <c r="E530">
        <v>411</v>
      </c>
      <c r="F530">
        <v>7.8E-2</v>
      </c>
      <c r="G530" t="s">
        <v>4660</v>
      </c>
      <c r="H530" s="60">
        <f t="shared" si="24"/>
        <v>45565</v>
      </c>
      <c r="I530" s="60">
        <f t="shared" si="25"/>
        <v>45961</v>
      </c>
      <c r="K530" s="42">
        <v>0</v>
      </c>
      <c r="L530" s="57">
        <f t="shared" si="26"/>
        <v>7.8E-2</v>
      </c>
    </row>
    <row r="531" spans="1:12" x14ac:dyDescent="0.3">
      <c r="A531" t="s">
        <v>8</v>
      </c>
      <c r="B531" s="5">
        <v>45554</v>
      </c>
      <c r="C531" s="5">
        <v>45957</v>
      </c>
      <c r="D531" s="24">
        <v>25</v>
      </c>
      <c r="E531">
        <v>403</v>
      </c>
      <c r="F531">
        <v>7.8E-2</v>
      </c>
      <c r="G531" t="s">
        <v>4660</v>
      </c>
      <c r="H531" s="60">
        <f t="shared" si="24"/>
        <v>45565</v>
      </c>
      <c r="I531" s="60">
        <f t="shared" si="25"/>
        <v>45961</v>
      </c>
      <c r="K531" s="42">
        <v>0</v>
      </c>
      <c r="L531" s="57">
        <f t="shared" si="26"/>
        <v>7.8E-2</v>
      </c>
    </row>
    <row r="532" spans="1:12" x14ac:dyDescent="0.3">
      <c r="A532" t="s">
        <v>8</v>
      </c>
      <c r="B532" s="5">
        <v>45505</v>
      </c>
      <c r="C532" s="5">
        <v>45709</v>
      </c>
      <c r="D532" s="24">
        <v>25</v>
      </c>
      <c r="E532">
        <v>204</v>
      </c>
      <c r="F532">
        <v>7.3999999999999996E-2</v>
      </c>
      <c r="G532" t="s">
        <v>4660</v>
      </c>
      <c r="H532" s="60">
        <f t="shared" si="24"/>
        <v>45535</v>
      </c>
      <c r="I532" s="60">
        <f t="shared" si="25"/>
        <v>45716</v>
      </c>
      <c r="K532" s="42">
        <v>0</v>
      </c>
      <c r="L532" s="57">
        <f t="shared" si="26"/>
        <v>7.3999999999999996E-2</v>
      </c>
    </row>
    <row r="533" spans="1:12" x14ac:dyDescent="0.3">
      <c r="A533" t="s">
        <v>8</v>
      </c>
      <c r="B533" s="5">
        <v>45546</v>
      </c>
      <c r="C533" s="5">
        <v>45957</v>
      </c>
      <c r="D533" s="24">
        <v>20</v>
      </c>
      <c r="E533">
        <v>411</v>
      </c>
      <c r="F533">
        <v>7.8E-2</v>
      </c>
      <c r="G533" t="s">
        <v>4660</v>
      </c>
      <c r="H533" s="60">
        <f t="shared" si="24"/>
        <v>45565</v>
      </c>
      <c r="I533" s="60">
        <f t="shared" si="25"/>
        <v>45961</v>
      </c>
      <c r="K533" s="42">
        <v>0</v>
      </c>
      <c r="L533" s="57">
        <f t="shared" si="26"/>
        <v>7.8E-2</v>
      </c>
    </row>
    <row r="534" spans="1:12" x14ac:dyDescent="0.3">
      <c r="A534" t="s">
        <v>8</v>
      </c>
      <c r="B534" s="5">
        <v>45517</v>
      </c>
      <c r="C534" s="5">
        <v>45884</v>
      </c>
      <c r="D534" s="24">
        <v>10</v>
      </c>
      <c r="E534">
        <v>367</v>
      </c>
      <c r="F534">
        <v>7.6999999999999999E-2</v>
      </c>
      <c r="G534" t="s">
        <v>4660</v>
      </c>
      <c r="H534" s="60">
        <f t="shared" si="24"/>
        <v>45535</v>
      </c>
      <c r="I534" s="60">
        <f t="shared" si="25"/>
        <v>45900</v>
      </c>
      <c r="K534" s="42">
        <v>0</v>
      </c>
      <c r="L534" s="57">
        <f t="shared" si="26"/>
        <v>7.6999999999999999E-2</v>
      </c>
    </row>
    <row r="535" spans="1:12" x14ac:dyDescent="0.3">
      <c r="A535" t="s">
        <v>8</v>
      </c>
      <c r="B535" s="5">
        <v>45517</v>
      </c>
      <c r="C535" s="5">
        <v>45884</v>
      </c>
      <c r="D535" s="24">
        <v>10</v>
      </c>
      <c r="E535">
        <v>367</v>
      </c>
      <c r="F535">
        <v>7.6999999999999999E-2</v>
      </c>
      <c r="G535" t="s">
        <v>4660</v>
      </c>
      <c r="H535" s="60">
        <f t="shared" si="24"/>
        <v>45535</v>
      </c>
      <c r="I535" s="60">
        <f t="shared" si="25"/>
        <v>45900</v>
      </c>
      <c r="K535" s="42">
        <v>0</v>
      </c>
      <c r="L535" s="57">
        <f t="shared" si="26"/>
        <v>7.6999999999999999E-2</v>
      </c>
    </row>
    <row r="536" spans="1:12" x14ac:dyDescent="0.3">
      <c r="A536" t="s">
        <v>8</v>
      </c>
      <c r="B536" s="5">
        <v>45506</v>
      </c>
      <c r="C536" s="5">
        <v>45775</v>
      </c>
      <c r="D536" s="24">
        <v>25</v>
      </c>
      <c r="E536">
        <v>269</v>
      </c>
      <c r="F536">
        <v>7.5999999999999998E-2</v>
      </c>
      <c r="G536" t="s">
        <v>4660</v>
      </c>
      <c r="H536" s="60">
        <f t="shared" si="24"/>
        <v>45535</v>
      </c>
      <c r="I536" s="60">
        <f t="shared" si="25"/>
        <v>45777</v>
      </c>
      <c r="K536" s="42">
        <v>0</v>
      </c>
      <c r="L536" s="57">
        <f t="shared" si="26"/>
        <v>7.5999999999999998E-2</v>
      </c>
    </row>
    <row r="537" spans="1:12" x14ac:dyDescent="0.3">
      <c r="A537" t="s">
        <v>8</v>
      </c>
      <c r="B537" s="5">
        <v>45517</v>
      </c>
      <c r="C537" s="5">
        <v>45884</v>
      </c>
      <c r="D537" s="24">
        <v>10</v>
      </c>
      <c r="E537">
        <v>367</v>
      </c>
      <c r="F537">
        <v>7.6999999999999999E-2</v>
      </c>
      <c r="G537" t="s">
        <v>4660</v>
      </c>
      <c r="H537" s="60">
        <f t="shared" si="24"/>
        <v>45535</v>
      </c>
      <c r="I537" s="60">
        <f t="shared" si="25"/>
        <v>45900</v>
      </c>
      <c r="K537" s="42">
        <v>0</v>
      </c>
      <c r="L537" s="57">
        <f t="shared" si="26"/>
        <v>7.6999999999999999E-2</v>
      </c>
    </row>
    <row r="538" spans="1:12" x14ac:dyDescent="0.3">
      <c r="A538" t="s">
        <v>7</v>
      </c>
      <c r="B538" s="5">
        <v>45545</v>
      </c>
      <c r="C538" s="5">
        <v>45947</v>
      </c>
      <c r="D538" s="24">
        <v>50</v>
      </c>
      <c r="E538">
        <v>402</v>
      </c>
      <c r="F538">
        <v>7.8E-2</v>
      </c>
      <c r="G538" t="s">
        <v>4660</v>
      </c>
      <c r="H538" s="60">
        <f t="shared" si="24"/>
        <v>45565</v>
      </c>
      <c r="I538" s="60">
        <f t="shared" si="25"/>
        <v>45961</v>
      </c>
      <c r="K538" s="42">
        <v>0</v>
      </c>
      <c r="L538" s="57">
        <f t="shared" si="26"/>
        <v>7.8E-2</v>
      </c>
    </row>
    <row r="539" spans="1:12" x14ac:dyDescent="0.3">
      <c r="A539" t="s">
        <v>8</v>
      </c>
      <c r="B539" s="5">
        <v>45505</v>
      </c>
      <c r="C539" s="5">
        <v>45709</v>
      </c>
      <c r="D539" s="24">
        <v>25</v>
      </c>
      <c r="E539">
        <v>204</v>
      </c>
      <c r="F539">
        <v>7.3999999999999996E-2</v>
      </c>
      <c r="G539" t="s">
        <v>4660</v>
      </c>
      <c r="H539" s="60">
        <f t="shared" si="24"/>
        <v>45535</v>
      </c>
      <c r="I539" s="60">
        <f t="shared" si="25"/>
        <v>45716</v>
      </c>
      <c r="K539" s="42">
        <v>0</v>
      </c>
      <c r="L539" s="57">
        <f t="shared" si="26"/>
        <v>7.3999999999999996E-2</v>
      </c>
    </row>
    <row r="540" spans="1:12" x14ac:dyDescent="0.3">
      <c r="A540" t="s">
        <v>8</v>
      </c>
      <c r="B540" s="5">
        <v>45511</v>
      </c>
      <c r="C540" s="5">
        <v>45705</v>
      </c>
      <c r="D540" s="24">
        <v>30</v>
      </c>
      <c r="E540">
        <v>194</v>
      </c>
      <c r="F540">
        <v>7.2999999999999995E-2</v>
      </c>
      <c r="G540" t="s">
        <v>4660</v>
      </c>
      <c r="H540" s="60">
        <f t="shared" si="24"/>
        <v>45535</v>
      </c>
      <c r="I540" s="60">
        <f t="shared" si="25"/>
        <v>45716</v>
      </c>
      <c r="K540" s="42">
        <v>0</v>
      </c>
      <c r="L540" s="57">
        <f t="shared" si="26"/>
        <v>7.2999999999999995E-2</v>
      </c>
    </row>
    <row r="541" spans="1:12" x14ac:dyDescent="0.3">
      <c r="A541" t="s">
        <v>7</v>
      </c>
      <c r="B541" s="5">
        <v>45384</v>
      </c>
      <c r="C541" s="5">
        <v>45749</v>
      </c>
      <c r="D541" s="24">
        <v>10</v>
      </c>
      <c r="E541">
        <v>365</v>
      </c>
      <c r="F541">
        <v>5.6000000000000001E-2</v>
      </c>
      <c r="G541" t="s">
        <v>4660</v>
      </c>
      <c r="H541" s="60">
        <f t="shared" si="24"/>
        <v>45412</v>
      </c>
      <c r="I541" s="60">
        <f t="shared" si="25"/>
        <v>45777</v>
      </c>
      <c r="K541" s="42">
        <v>0</v>
      </c>
      <c r="L541" s="57">
        <f t="shared" si="26"/>
        <v>5.6000000000000001E-2</v>
      </c>
    </row>
    <row r="542" spans="1:12" x14ac:dyDescent="0.3">
      <c r="A542" t="s">
        <v>7</v>
      </c>
      <c r="B542" s="5">
        <v>45530</v>
      </c>
      <c r="C542" s="5">
        <v>45810</v>
      </c>
      <c r="D542" s="24">
        <v>4</v>
      </c>
      <c r="E542">
        <v>280</v>
      </c>
      <c r="F542">
        <v>7.5999999999999998E-2</v>
      </c>
      <c r="G542" t="s">
        <v>4660</v>
      </c>
      <c r="H542" s="60">
        <f t="shared" si="24"/>
        <v>45535</v>
      </c>
      <c r="I542" s="60">
        <f t="shared" si="25"/>
        <v>45838</v>
      </c>
      <c r="K542" s="42">
        <v>0</v>
      </c>
      <c r="L542" s="57">
        <f t="shared" si="26"/>
        <v>7.5999999999999998E-2</v>
      </c>
    </row>
    <row r="543" spans="1:12" x14ac:dyDescent="0.3">
      <c r="A543" t="s">
        <v>7</v>
      </c>
      <c r="B543" s="5">
        <v>45539</v>
      </c>
      <c r="C543" s="5">
        <v>45747</v>
      </c>
      <c r="D543" s="24">
        <v>4</v>
      </c>
      <c r="E543">
        <v>208</v>
      </c>
      <c r="F543">
        <v>7.2999999999999995E-2</v>
      </c>
      <c r="G543" t="s">
        <v>4660</v>
      </c>
      <c r="H543" s="60">
        <f t="shared" si="24"/>
        <v>45565</v>
      </c>
      <c r="I543" s="60">
        <f t="shared" si="25"/>
        <v>45747</v>
      </c>
      <c r="K543" s="42">
        <v>0</v>
      </c>
      <c r="L543" s="57">
        <f t="shared" si="26"/>
        <v>7.2999999999999995E-2</v>
      </c>
    </row>
    <row r="544" spans="1:12" x14ac:dyDescent="0.3">
      <c r="A544" t="s">
        <v>7</v>
      </c>
      <c r="B544" s="5">
        <v>45502</v>
      </c>
      <c r="C544" s="5">
        <v>45691</v>
      </c>
      <c r="D544" s="24">
        <v>3</v>
      </c>
      <c r="E544">
        <v>189</v>
      </c>
      <c r="F544">
        <v>6.8000000000000005E-2</v>
      </c>
      <c r="G544" t="s">
        <v>4660</v>
      </c>
      <c r="H544" s="60">
        <f t="shared" si="24"/>
        <v>45504</v>
      </c>
      <c r="I544" s="60">
        <f t="shared" si="25"/>
        <v>45716</v>
      </c>
      <c r="K544" s="42">
        <v>0</v>
      </c>
      <c r="L544" s="57">
        <f t="shared" si="26"/>
        <v>6.8000000000000005E-2</v>
      </c>
    </row>
    <row r="545" spans="1:12" x14ac:dyDescent="0.3">
      <c r="A545" t="s">
        <v>7</v>
      </c>
      <c r="B545" s="5">
        <v>45540</v>
      </c>
      <c r="C545" s="5">
        <v>45772</v>
      </c>
      <c r="D545" s="24">
        <v>4</v>
      </c>
      <c r="E545">
        <v>232</v>
      </c>
      <c r="F545">
        <v>7.3999999999999996E-2</v>
      </c>
      <c r="G545" t="s">
        <v>4660</v>
      </c>
      <c r="H545" s="60">
        <f t="shared" si="24"/>
        <v>45565</v>
      </c>
      <c r="I545" s="60">
        <f t="shared" si="25"/>
        <v>45777</v>
      </c>
      <c r="K545" s="42">
        <v>0</v>
      </c>
      <c r="L545" s="57">
        <f t="shared" si="26"/>
        <v>7.3999999999999996E-2</v>
      </c>
    </row>
    <row r="546" spans="1:12" x14ac:dyDescent="0.3">
      <c r="A546" t="s">
        <v>7</v>
      </c>
      <c r="B546" s="5">
        <v>45544</v>
      </c>
      <c r="C546" s="5">
        <v>45770</v>
      </c>
      <c r="D546" s="24">
        <v>4</v>
      </c>
      <c r="E546">
        <v>226</v>
      </c>
      <c r="F546">
        <v>7.3999999999999996E-2</v>
      </c>
      <c r="G546" t="s">
        <v>4660</v>
      </c>
      <c r="H546" s="60">
        <f t="shared" si="24"/>
        <v>45565</v>
      </c>
      <c r="I546" s="60">
        <f t="shared" si="25"/>
        <v>45777</v>
      </c>
      <c r="K546" s="42">
        <v>0</v>
      </c>
      <c r="L546" s="57">
        <f t="shared" si="26"/>
        <v>7.3999999999999996E-2</v>
      </c>
    </row>
    <row r="547" spans="1:12" x14ac:dyDescent="0.3">
      <c r="A547" t="s">
        <v>7</v>
      </c>
      <c r="B547" s="5">
        <v>45540</v>
      </c>
      <c r="C547" s="5">
        <v>45765</v>
      </c>
      <c r="D547" s="24">
        <v>4</v>
      </c>
      <c r="E547">
        <v>225</v>
      </c>
      <c r="F547">
        <v>7.3999999999999996E-2</v>
      </c>
      <c r="G547" t="s">
        <v>4660</v>
      </c>
      <c r="H547" s="60">
        <f t="shared" si="24"/>
        <v>45565</v>
      </c>
      <c r="I547" s="60">
        <f t="shared" si="25"/>
        <v>45777</v>
      </c>
      <c r="K547" s="42">
        <v>0</v>
      </c>
      <c r="L547" s="57">
        <f t="shared" si="26"/>
        <v>7.3999999999999996E-2</v>
      </c>
    </row>
    <row r="548" spans="1:12" x14ac:dyDescent="0.3">
      <c r="A548" t="s">
        <v>7</v>
      </c>
      <c r="B548" s="5">
        <v>45539</v>
      </c>
      <c r="C548" s="5">
        <v>45737</v>
      </c>
      <c r="D548" s="24">
        <v>4</v>
      </c>
      <c r="E548">
        <v>198</v>
      </c>
      <c r="F548">
        <v>7.2999999999999995E-2</v>
      </c>
      <c r="G548" t="s">
        <v>4660</v>
      </c>
      <c r="H548" s="60">
        <f t="shared" si="24"/>
        <v>45565</v>
      </c>
      <c r="I548" s="60">
        <f t="shared" si="25"/>
        <v>45747</v>
      </c>
      <c r="K548" s="42">
        <v>0</v>
      </c>
      <c r="L548" s="57">
        <f t="shared" si="26"/>
        <v>7.2999999999999995E-2</v>
      </c>
    </row>
    <row r="549" spans="1:12" x14ac:dyDescent="0.3">
      <c r="A549" t="s">
        <v>7</v>
      </c>
      <c r="B549" s="5">
        <v>45530</v>
      </c>
      <c r="C549" s="5">
        <v>45807</v>
      </c>
      <c r="D549" s="24">
        <v>3</v>
      </c>
      <c r="E549">
        <v>277</v>
      </c>
      <c r="F549">
        <v>7.5999999999999998E-2</v>
      </c>
      <c r="G549" t="s">
        <v>4660</v>
      </c>
      <c r="H549" s="60">
        <f t="shared" si="24"/>
        <v>45535</v>
      </c>
      <c r="I549" s="60">
        <f t="shared" si="25"/>
        <v>45808</v>
      </c>
      <c r="K549" s="42">
        <v>0</v>
      </c>
      <c r="L549" s="57">
        <f t="shared" si="26"/>
        <v>7.5999999999999998E-2</v>
      </c>
    </row>
    <row r="550" spans="1:12" x14ac:dyDescent="0.3">
      <c r="A550" t="s">
        <v>7</v>
      </c>
      <c r="B550" s="5">
        <v>45544</v>
      </c>
      <c r="C550" s="5">
        <v>45726</v>
      </c>
      <c r="D550" s="24">
        <v>3</v>
      </c>
      <c r="E550">
        <v>182</v>
      </c>
      <c r="F550">
        <v>7.2999999999999995E-2</v>
      </c>
      <c r="G550" t="s">
        <v>16</v>
      </c>
      <c r="H550" s="60">
        <f t="shared" si="24"/>
        <v>45565</v>
      </c>
      <c r="I550" s="60">
        <f t="shared" si="25"/>
        <v>45747</v>
      </c>
      <c r="K550" s="42">
        <v>0</v>
      </c>
      <c r="L550" s="57">
        <f t="shared" si="26"/>
        <v>7.2999999999999995E-2</v>
      </c>
    </row>
    <row r="551" spans="1:12" x14ac:dyDescent="0.3">
      <c r="A551" t="s">
        <v>7</v>
      </c>
      <c r="B551" s="5">
        <v>45594</v>
      </c>
      <c r="C551" s="5">
        <v>45776</v>
      </c>
      <c r="D551" s="24">
        <v>5</v>
      </c>
      <c r="E551">
        <v>182</v>
      </c>
      <c r="F551">
        <v>7.0000000000000007E-2</v>
      </c>
      <c r="G551" t="s">
        <v>16</v>
      </c>
      <c r="H551" s="60">
        <f t="shared" si="24"/>
        <v>45596</v>
      </c>
      <c r="I551" s="60">
        <f t="shared" si="25"/>
        <v>45777</v>
      </c>
      <c r="K551" s="42">
        <v>0</v>
      </c>
      <c r="L551" s="57">
        <f t="shared" si="26"/>
        <v>7.0000000000000007E-2</v>
      </c>
    </row>
    <row r="552" spans="1:12" x14ac:dyDescent="0.3">
      <c r="A552" t="s">
        <v>7</v>
      </c>
      <c r="B552" s="5">
        <v>45574</v>
      </c>
      <c r="C552" s="5">
        <v>45940</v>
      </c>
      <c r="D552" s="24">
        <v>6.5</v>
      </c>
      <c r="E552">
        <v>366</v>
      </c>
      <c r="F552">
        <v>7.2999999999999995E-2</v>
      </c>
      <c r="G552" t="s">
        <v>16</v>
      </c>
      <c r="H552" s="60">
        <f t="shared" si="24"/>
        <v>45596</v>
      </c>
      <c r="I552" s="60">
        <f t="shared" si="25"/>
        <v>45961</v>
      </c>
      <c r="K552" s="42">
        <v>0</v>
      </c>
      <c r="L552" s="57">
        <f t="shared" si="26"/>
        <v>7.2999999999999995E-2</v>
      </c>
    </row>
    <row r="553" spans="1:12" x14ac:dyDescent="0.3">
      <c r="A553" t="s">
        <v>7</v>
      </c>
      <c r="B553" s="5">
        <v>45567</v>
      </c>
      <c r="C553" s="5">
        <v>45761</v>
      </c>
      <c r="D553" s="24">
        <v>8.5</v>
      </c>
      <c r="E553">
        <v>194</v>
      </c>
      <c r="F553">
        <v>7.0000000000000007E-2</v>
      </c>
      <c r="G553" t="s">
        <v>16</v>
      </c>
      <c r="H553" s="60">
        <f t="shared" si="24"/>
        <v>45596</v>
      </c>
      <c r="I553" s="60">
        <f t="shared" si="25"/>
        <v>45777</v>
      </c>
      <c r="K553" s="42">
        <v>0</v>
      </c>
      <c r="L553" s="57">
        <f t="shared" si="26"/>
        <v>7.0000000000000007E-2</v>
      </c>
    </row>
    <row r="554" spans="1:12" x14ac:dyDescent="0.3">
      <c r="A554" t="s">
        <v>7</v>
      </c>
      <c r="B554" s="5">
        <v>45590</v>
      </c>
      <c r="C554" s="5">
        <v>45958</v>
      </c>
      <c r="D554" s="24">
        <v>2.2999999999999998</v>
      </c>
      <c r="E554">
        <v>368</v>
      </c>
      <c r="F554">
        <v>7.2999999999999995E-2</v>
      </c>
      <c r="G554" t="s">
        <v>16</v>
      </c>
      <c r="H554" s="60">
        <f t="shared" si="24"/>
        <v>45596</v>
      </c>
      <c r="I554" s="60">
        <f t="shared" si="25"/>
        <v>45961</v>
      </c>
      <c r="K554" s="42">
        <v>0</v>
      </c>
      <c r="L554" s="57">
        <f t="shared" si="26"/>
        <v>7.2999999999999995E-2</v>
      </c>
    </row>
    <row r="555" spans="1:12" x14ac:dyDescent="0.3">
      <c r="A555" t="s">
        <v>7</v>
      </c>
      <c r="B555" s="5">
        <v>45575</v>
      </c>
      <c r="C555" s="5">
        <v>45947</v>
      </c>
      <c r="D555" s="24">
        <v>11</v>
      </c>
      <c r="E555">
        <v>372</v>
      </c>
      <c r="F555">
        <v>7.2999999999999995E-2</v>
      </c>
      <c r="G555" t="s">
        <v>16</v>
      </c>
      <c r="H555" s="60">
        <f t="shared" si="24"/>
        <v>45596</v>
      </c>
      <c r="I555" s="60">
        <f t="shared" si="25"/>
        <v>45961</v>
      </c>
      <c r="K555" s="42">
        <v>0</v>
      </c>
      <c r="L555" s="57">
        <f t="shared" si="26"/>
        <v>7.2999999999999995E-2</v>
      </c>
    </row>
    <row r="556" spans="1:12" x14ac:dyDescent="0.3">
      <c r="A556" t="s">
        <v>7</v>
      </c>
      <c r="B556" s="5">
        <v>45569</v>
      </c>
      <c r="C556" s="5">
        <v>45938</v>
      </c>
      <c r="D556" s="24">
        <v>5.7</v>
      </c>
      <c r="E556">
        <v>369</v>
      </c>
      <c r="F556">
        <v>7.2999999999999995E-2</v>
      </c>
      <c r="G556" t="s">
        <v>16</v>
      </c>
      <c r="H556" s="60">
        <f t="shared" si="24"/>
        <v>45596</v>
      </c>
      <c r="I556" s="60">
        <f t="shared" si="25"/>
        <v>45961</v>
      </c>
      <c r="K556" s="42">
        <v>0</v>
      </c>
      <c r="L556" s="57">
        <f t="shared" si="26"/>
        <v>7.2999999999999995E-2</v>
      </c>
    </row>
    <row r="557" spans="1:12" x14ac:dyDescent="0.3">
      <c r="A557" t="s">
        <v>7</v>
      </c>
      <c r="B557" s="5">
        <v>45548</v>
      </c>
      <c r="C557" s="5">
        <v>45740</v>
      </c>
      <c r="D557" s="24">
        <v>3</v>
      </c>
      <c r="E557">
        <v>192</v>
      </c>
      <c r="F557">
        <v>7.4999999999999997E-2</v>
      </c>
      <c r="G557" t="s">
        <v>16</v>
      </c>
      <c r="H557" s="60">
        <f t="shared" si="24"/>
        <v>45565</v>
      </c>
      <c r="I557" s="60">
        <f t="shared" si="25"/>
        <v>45747</v>
      </c>
      <c r="K557" s="42">
        <v>0</v>
      </c>
      <c r="L557" s="57">
        <f t="shared" si="26"/>
        <v>7.4999999999999997E-2</v>
      </c>
    </row>
    <row r="558" spans="1:12" x14ac:dyDescent="0.3">
      <c r="A558" t="s">
        <v>7</v>
      </c>
      <c r="B558" s="5">
        <v>45511</v>
      </c>
      <c r="C558" s="5">
        <v>45723</v>
      </c>
      <c r="D558" s="24">
        <v>14.5</v>
      </c>
      <c r="E558">
        <v>212</v>
      </c>
      <c r="F558">
        <v>7.6999999999999999E-2</v>
      </c>
      <c r="G558" t="s">
        <v>16</v>
      </c>
      <c r="H558" s="60">
        <f t="shared" si="24"/>
        <v>45535</v>
      </c>
      <c r="I558" s="60">
        <f t="shared" si="25"/>
        <v>45747</v>
      </c>
      <c r="K558" s="42">
        <v>0</v>
      </c>
      <c r="L558" s="57">
        <f t="shared" si="26"/>
        <v>7.6999999999999999E-2</v>
      </c>
    </row>
    <row r="559" spans="1:12" x14ac:dyDescent="0.3">
      <c r="A559" t="s">
        <v>7</v>
      </c>
      <c r="B559" s="5">
        <v>45594</v>
      </c>
      <c r="C559" s="5">
        <v>45961</v>
      </c>
      <c r="D559" s="24">
        <v>1</v>
      </c>
      <c r="E559">
        <v>367</v>
      </c>
      <c r="F559">
        <v>7.2999999999999995E-2</v>
      </c>
      <c r="G559" t="s">
        <v>16</v>
      </c>
      <c r="H559" s="60">
        <f t="shared" si="24"/>
        <v>45596</v>
      </c>
      <c r="I559" s="60">
        <f t="shared" si="25"/>
        <v>45961</v>
      </c>
      <c r="K559" s="42">
        <v>0</v>
      </c>
      <c r="L559" s="57">
        <f t="shared" si="26"/>
        <v>7.2999999999999995E-2</v>
      </c>
    </row>
    <row r="560" spans="1:12" x14ac:dyDescent="0.3">
      <c r="A560" t="s">
        <v>7</v>
      </c>
      <c r="B560" s="5">
        <v>45588</v>
      </c>
      <c r="C560" s="5">
        <v>45961</v>
      </c>
      <c r="D560" s="24">
        <v>1.5</v>
      </c>
      <c r="E560">
        <v>373</v>
      </c>
      <c r="F560">
        <v>7.2999999999999995E-2</v>
      </c>
      <c r="G560" t="s">
        <v>16</v>
      </c>
      <c r="H560" s="60">
        <f t="shared" si="24"/>
        <v>45596</v>
      </c>
      <c r="I560" s="60">
        <f t="shared" si="25"/>
        <v>45961</v>
      </c>
      <c r="K560" s="42">
        <v>0</v>
      </c>
      <c r="L560" s="57">
        <f t="shared" si="26"/>
        <v>7.2999999999999995E-2</v>
      </c>
    </row>
    <row r="561" spans="1:12" x14ac:dyDescent="0.3">
      <c r="A561" t="s">
        <v>7</v>
      </c>
      <c r="B561" s="5">
        <v>45566</v>
      </c>
      <c r="C561" s="5">
        <v>45761</v>
      </c>
      <c r="D561" s="24">
        <v>5.5</v>
      </c>
      <c r="E561">
        <v>195</v>
      </c>
      <c r="F561">
        <v>7.0000000000000007E-2</v>
      </c>
      <c r="G561" t="s">
        <v>16</v>
      </c>
      <c r="H561" s="60">
        <f t="shared" si="24"/>
        <v>45596</v>
      </c>
      <c r="I561" s="60">
        <f t="shared" si="25"/>
        <v>45777</v>
      </c>
      <c r="K561" s="42">
        <v>0</v>
      </c>
      <c r="L561" s="57">
        <f t="shared" si="26"/>
        <v>7.0000000000000007E-2</v>
      </c>
    </row>
    <row r="562" spans="1:12" x14ac:dyDescent="0.3">
      <c r="A562" t="s">
        <v>7</v>
      </c>
      <c r="B562" s="5">
        <v>45513</v>
      </c>
      <c r="C562" s="5">
        <v>45726</v>
      </c>
      <c r="D562" s="24">
        <v>5</v>
      </c>
      <c r="E562">
        <v>213</v>
      </c>
      <c r="F562">
        <v>7.6999999999999999E-2</v>
      </c>
      <c r="G562" t="s">
        <v>16</v>
      </c>
      <c r="H562" s="60">
        <f t="shared" si="24"/>
        <v>45535</v>
      </c>
      <c r="I562" s="60">
        <f t="shared" si="25"/>
        <v>45747</v>
      </c>
      <c r="K562" s="42">
        <v>0</v>
      </c>
      <c r="L562" s="57">
        <f t="shared" si="26"/>
        <v>7.6999999999999999E-2</v>
      </c>
    </row>
    <row r="563" spans="1:12" x14ac:dyDescent="0.3">
      <c r="A563" t="s">
        <v>7</v>
      </c>
      <c r="B563" s="5">
        <v>45504</v>
      </c>
      <c r="C563" s="5">
        <v>45691</v>
      </c>
      <c r="D563" s="24">
        <v>1.75</v>
      </c>
      <c r="E563">
        <v>187</v>
      </c>
      <c r="F563">
        <v>6.8000000000000005E-2</v>
      </c>
      <c r="G563" t="s">
        <v>16</v>
      </c>
      <c r="H563" s="60">
        <f t="shared" si="24"/>
        <v>45504</v>
      </c>
      <c r="I563" s="60">
        <f t="shared" si="25"/>
        <v>45716</v>
      </c>
      <c r="K563" s="42">
        <v>0</v>
      </c>
      <c r="L563" s="57">
        <f t="shared" si="26"/>
        <v>6.8000000000000005E-2</v>
      </c>
    </row>
    <row r="564" spans="1:12" x14ac:dyDescent="0.3">
      <c r="A564" t="s">
        <v>7</v>
      </c>
      <c r="B564" s="5">
        <v>45510</v>
      </c>
      <c r="C564" s="5">
        <v>45694</v>
      </c>
      <c r="D564" s="24">
        <v>1.68</v>
      </c>
      <c r="E564">
        <v>184</v>
      </c>
      <c r="F564">
        <v>7.2999999999999995E-2</v>
      </c>
      <c r="G564" t="s">
        <v>16</v>
      </c>
      <c r="H564" s="60">
        <f t="shared" si="24"/>
        <v>45535</v>
      </c>
      <c r="I564" s="60">
        <f t="shared" si="25"/>
        <v>45716</v>
      </c>
      <c r="K564" s="42">
        <v>0</v>
      </c>
      <c r="L564" s="57">
        <f t="shared" si="26"/>
        <v>7.2999999999999995E-2</v>
      </c>
    </row>
    <row r="565" spans="1:12" x14ac:dyDescent="0.3">
      <c r="A565" t="s">
        <v>7</v>
      </c>
      <c r="B565" s="5">
        <v>45523</v>
      </c>
      <c r="C565" s="5">
        <v>45707</v>
      </c>
      <c r="D565" s="24">
        <v>2</v>
      </c>
      <c r="E565">
        <v>184</v>
      </c>
      <c r="F565">
        <v>7.2999999999999995E-2</v>
      </c>
      <c r="G565" t="s">
        <v>16</v>
      </c>
      <c r="H565" s="60">
        <f t="shared" si="24"/>
        <v>45535</v>
      </c>
      <c r="I565" s="60">
        <f t="shared" si="25"/>
        <v>45716</v>
      </c>
      <c r="K565" s="42">
        <v>0</v>
      </c>
      <c r="L565" s="57">
        <f t="shared" si="26"/>
        <v>7.2999999999999995E-2</v>
      </c>
    </row>
    <row r="566" spans="1:12" x14ac:dyDescent="0.3">
      <c r="A566" t="s">
        <v>7</v>
      </c>
      <c r="B566" s="5">
        <v>45525</v>
      </c>
      <c r="C566" s="5">
        <v>45709</v>
      </c>
      <c r="D566" s="24">
        <v>1</v>
      </c>
      <c r="E566">
        <v>184</v>
      </c>
      <c r="F566">
        <v>7.2999999999999995E-2</v>
      </c>
      <c r="G566" t="s">
        <v>16</v>
      </c>
      <c r="H566" s="60">
        <f t="shared" si="24"/>
        <v>45535</v>
      </c>
      <c r="I566" s="60">
        <f t="shared" si="25"/>
        <v>45716</v>
      </c>
      <c r="K566" s="42">
        <v>0</v>
      </c>
      <c r="L566" s="57">
        <f t="shared" si="26"/>
        <v>7.2999999999999995E-2</v>
      </c>
    </row>
    <row r="567" spans="1:12" x14ac:dyDescent="0.3">
      <c r="A567" t="s">
        <v>7</v>
      </c>
      <c r="B567" s="5">
        <v>45597</v>
      </c>
      <c r="C567" s="5">
        <v>45782</v>
      </c>
      <c r="D567" s="24">
        <v>2</v>
      </c>
      <c r="E567">
        <v>185</v>
      </c>
      <c r="F567">
        <v>7.0000000000000007E-2</v>
      </c>
      <c r="G567" t="s">
        <v>16</v>
      </c>
      <c r="H567" s="60">
        <f t="shared" si="24"/>
        <v>45626</v>
      </c>
      <c r="I567" s="60">
        <f t="shared" si="25"/>
        <v>45808</v>
      </c>
      <c r="K567" s="42">
        <v>0</v>
      </c>
      <c r="L567" s="57">
        <f t="shared" si="26"/>
        <v>7.0000000000000007E-2</v>
      </c>
    </row>
    <row r="568" spans="1:12" x14ac:dyDescent="0.3">
      <c r="A568" t="s">
        <v>7</v>
      </c>
      <c r="B568" s="5">
        <v>45511</v>
      </c>
      <c r="C568" s="5">
        <v>45695</v>
      </c>
      <c r="D568" s="24">
        <v>3</v>
      </c>
      <c r="E568">
        <v>184</v>
      </c>
      <c r="F568">
        <v>7.5999999999999998E-2</v>
      </c>
      <c r="G568" t="s">
        <v>16</v>
      </c>
      <c r="H568" s="60">
        <f t="shared" si="24"/>
        <v>45535</v>
      </c>
      <c r="I568" s="60">
        <f t="shared" si="25"/>
        <v>45716</v>
      </c>
      <c r="K568" s="42">
        <v>0</v>
      </c>
      <c r="L568" s="57">
        <f t="shared" si="26"/>
        <v>7.5999999999999998E-2</v>
      </c>
    </row>
    <row r="569" spans="1:12" x14ac:dyDescent="0.3">
      <c r="A569" t="s">
        <v>7</v>
      </c>
      <c r="B569" s="5">
        <v>45562</v>
      </c>
      <c r="C569" s="5">
        <v>45835</v>
      </c>
      <c r="D569" s="24">
        <v>19</v>
      </c>
      <c r="E569">
        <v>273</v>
      </c>
      <c r="F569">
        <v>7.3499999999999996E-2</v>
      </c>
      <c r="G569" t="s">
        <v>16</v>
      </c>
      <c r="H569" s="60">
        <f t="shared" si="24"/>
        <v>45565</v>
      </c>
      <c r="I569" s="60">
        <f t="shared" si="25"/>
        <v>45838</v>
      </c>
      <c r="K569" s="42">
        <v>0</v>
      </c>
      <c r="L569" s="57">
        <f t="shared" si="26"/>
        <v>7.3499999999999996E-2</v>
      </c>
    </row>
    <row r="570" spans="1:12" x14ac:dyDescent="0.3">
      <c r="A570" t="s">
        <v>8</v>
      </c>
      <c r="B570" s="5">
        <v>45558</v>
      </c>
      <c r="C570" s="5">
        <v>45740</v>
      </c>
      <c r="D570" s="24">
        <v>3.5</v>
      </c>
      <c r="E570">
        <v>182</v>
      </c>
      <c r="F570">
        <v>7.1999999999999995E-2</v>
      </c>
      <c r="G570" t="s">
        <v>16</v>
      </c>
      <c r="H570" s="60">
        <f t="shared" si="24"/>
        <v>45565</v>
      </c>
      <c r="I570" s="60">
        <f t="shared" si="25"/>
        <v>45747</v>
      </c>
      <c r="K570" s="42">
        <v>0</v>
      </c>
      <c r="L570" s="57">
        <f t="shared" si="26"/>
        <v>7.1999999999999995E-2</v>
      </c>
    </row>
    <row r="571" spans="1:12" x14ac:dyDescent="0.3">
      <c r="A571" t="s">
        <v>7</v>
      </c>
      <c r="B571" s="5">
        <v>45526</v>
      </c>
      <c r="C571" s="5">
        <v>45890</v>
      </c>
      <c r="D571" s="24">
        <v>60</v>
      </c>
      <c r="E571">
        <v>364</v>
      </c>
      <c r="F571">
        <v>8.2000000000000003E-2</v>
      </c>
      <c r="G571" t="s">
        <v>16</v>
      </c>
      <c r="H571" s="60">
        <f t="shared" si="24"/>
        <v>45535</v>
      </c>
      <c r="I571" s="60">
        <f t="shared" si="25"/>
        <v>45900</v>
      </c>
      <c r="K571" s="42">
        <v>0</v>
      </c>
      <c r="L571" s="57">
        <f t="shared" si="26"/>
        <v>8.2000000000000003E-2</v>
      </c>
    </row>
    <row r="572" spans="1:12" x14ac:dyDescent="0.3">
      <c r="A572" t="s">
        <v>7</v>
      </c>
      <c r="B572" s="5">
        <v>45547</v>
      </c>
      <c r="C572" s="5">
        <v>45910</v>
      </c>
      <c r="D572" s="24">
        <v>37.045999999999999</v>
      </c>
      <c r="E572">
        <v>363</v>
      </c>
      <c r="F572">
        <v>8.1000000000000003E-2</v>
      </c>
      <c r="G572" t="s">
        <v>16</v>
      </c>
      <c r="H572" s="60">
        <f t="shared" si="24"/>
        <v>45565</v>
      </c>
      <c r="I572" s="60">
        <f t="shared" si="25"/>
        <v>45930</v>
      </c>
      <c r="K572" s="42">
        <v>0</v>
      </c>
      <c r="L572" s="57">
        <f t="shared" si="26"/>
        <v>8.1000000000000003E-2</v>
      </c>
    </row>
    <row r="573" spans="1:12" x14ac:dyDescent="0.3">
      <c r="A573" t="s">
        <v>7</v>
      </c>
      <c r="B573" s="5">
        <v>45555</v>
      </c>
      <c r="C573" s="5">
        <v>45919</v>
      </c>
      <c r="D573" s="24">
        <v>26.65</v>
      </c>
      <c r="E573">
        <v>364</v>
      </c>
      <c r="F573">
        <v>8.1000000000000003E-2</v>
      </c>
      <c r="G573" t="s">
        <v>16</v>
      </c>
      <c r="H573" s="60">
        <f t="shared" si="24"/>
        <v>45565</v>
      </c>
      <c r="I573" s="60">
        <f t="shared" si="25"/>
        <v>45930</v>
      </c>
      <c r="K573" s="42">
        <v>0</v>
      </c>
      <c r="L573" s="57">
        <f t="shared" si="26"/>
        <v>8.1000000000000003E-2</v>
      </c>
    </row>
    <row r="574" spans="1:12" x14ac:dyDescent="0.3">
      <c r="A574" t="s">
        <v>7</v>
      </c>
      <c r="B574" s="5">
        <v>45534</v>
      </c>
      <c r="C574" s="5">
        <v>45897</v>
      </c>
      <c r="D574" s="24">
        <v>50</v>
      </c>
      <c r="E574">
        <v>363</v>
      </c>
      <c r="F574">
        <v>8.2000000000000003E-2</v>
      </c>
      <c r="G574" t="s">
        <v>16</v>
      </c>
      <c r="H574" s="60">
        <f t="shared" si="24"/>
        <v>45535</v>
      </c>
      <c r="I574" s="60">
        <f t="shared" si="25"/>
        <v>45900</v>
      </c>
      <c r="K574" s="42">
        <v>0</v>
      </c>
      <c r="L574" s="57">
        <f t="shared" si="26"/>
        <v>8.2000000000000003E-2</v>
      </c>
    </row>
    <row r="575" spans="1:12" x14ac:dyDescent="0.3">
      <c r="A575" t="s">
        <v>7</v>
      </c>
      <c r="B575" s="5">
        <v>45545</v>
      </c>
      <c r="C575" s="5">
        <v>45909</v>
      </c>
      <c r="D575" s="24">
        <v>35.43</v>
      </c>
      <c r="E575">
        <v>364</v>
      </c>
      <c r="F575">
        <v>8.1000000000000003E-2</v>
      </c>
      <c r="G575" t="s">
        <v>16</v>
      </c>
      <c r="H575" s="60">
        <f t="shared" si="24"/>
        <v>45565</v>
      </c>
      <c r="I575" s="60">
        <f t="shared" si="25"/>
        <v>45930</v>
      </c>
      <c r="K575" s="42">
        <v>0</v>
      </c>
      <c r="L575" s="57">
        <f t="shared" si="26"/>
        <v>8.1000000000000003E-2</v>
      </c>
    </row>
    <row r="576" spans="1:12" x14ac:dyDescent="0.3">
      <c r="A576" t="s">
        <v>7</v>
      </c>
      <c r="B576" s="5">
        <v>45548</v>
      </c>
      <c r="C576" s="5">
        <v>45912</v>
      </c>
      <c r="D576" s="24">
        <v>35.15</v>
      </c>
      <c r="E576">
        <v>364</v>
      </c>
      <c r="F576">
        <v>8.1000000000000003E-2</v>
      </c>
      <c r="G576" t="s">
        <v>16</v>
      </c>
      <c r="H576" s="60">
        <f t="shared" si="24"/>
        <v>45565</v>
      </c>
      <c r="I576" s="60">
        <f t="shared" si="25"/>
        <v>45930</v>
      </c>
      <c r="K576" s="42">
        <v>0</v>
      </c>
      <c r="L576" s="57">
        <f t="shared" si="26"/>
        <v>8.1000000000000003E-2</v>
      </c>
    </row>
    <row r="577" spans="1:12" x14ac:dyDescent="0.3">
      <c r="A577" t="s">
        <v>7</v>
      </c>
      <c r="B577" s="5">
        <v>45545</v>
      </c>
      <c r="C577" s="5">
        <v>45905</v>
      </c>
      <c r="D577" s="24">
        <v>25.5</v>
      </c>
      <c r="E577">
        <v>360</v>
      </c>
      <c r="F577">
        <v>8.1000000000000003E-2</v>
      </c>
      <c r="G577" t="s">
        <v>16</v>
      </c>
      <c r="H577" s="60">
        <f t="shared" ref="H577:H640" si="27">EOMONTH(B577,0)</f>
        <v>45565</v>
      </c>
      <c r="I577" s="60">
        <f t="shared" ref="I577:I640" si="28">EOMONTH(C577,0)</f>
        <v>45930</v>
      </c>
      <c r="K577" s="42">
        <v>0</v>
      </c>
      <c r="L577" s="57">
        <f t="shared" ref="L577:L640" si="29">K577+F577</f>
        <v>8.1000000000000003E-2</v>
      </c>
    </row>
    <row r="578" spans="1:12" x14ac:dyDescent="0.3">
      <c r="A578" t="s">
        <v>7</v>
      </c>
      <c r="B578" s="5">
        <v>45530</v>
      </c>
      <c r="C578" s="5">
        <v>45890</v>
      </c>
      <c r="D578" s="24">
        <v>40</v>
      </c>
      <c r="E578">
        <v>360</v>
      </c>
      <c r="F578">
        <v>8.2000000000000003E-2</v>
      </c>
      <c r="G578" t="s">
        <v>16</v>
      </c>
      <c r="H578" s="60">
        <f t="shared" si="27"/>
        <v>45535</v>
      </c>
      <c r="I578" s="60">
        <f t="shared" si="28"/>
        <v>45900</v>
      </c>
      <c r="K578" s="42">
        <v>0</v>
      </c>
      <c r="L578" s="57">
        <f t="shared" si="29"/>
        <v>8.2000000000000003E-2</v>
      </c>
    </row>
    <row r="579" spans="1:12" x14ac:dyDescent="0.3">
      <c r="A579" t="s">
        <v>7</v>
      </c>
      <c r="B579" s="5">
        <v>45532</v>
      </c>
      <c r="C579" s="5">
        <v>45895</v>
      </c>
      <c r="D579" s="24">
        <v>50</v>
      </c>
      <c r="E579">
        <v>363</v>
      </c>
      <c r="F579">
        <v>8.2000000000000003E-2</v>
      </c>
      <c r="G579" t="s">
        <v>16</v>
      </c>
      <c r="H579" s="60">
        <f t="shared" si="27"/>
        <v>45535</v>
      </c>
      <c r="I579" s="60">
        <f t="shared" si="28"/>
        <v>45900</v>
      </c>
      <c r="K579" s="42">
        <v>0</v>
      </c>
      <c r="L579" s="57">
        <f t="shared" si="29"/>
        <v>8.2000000000000003E-2</v>
      </c>
    </row>
    <row r="580" spans="1:12" x14ac:dyDescent="0.3">
      <c r="A580" t="s">
        <v>7</v>
      </c>
      <c r="B580" s="5">
        <v>45531</v>
      </c>
      <c r="C580" s="5">
        <v>45895</v>
      </c>
      <c r="D580" s="24">
        <v>50</v>
      </c>
      <c r="E580">
        <v>364</v>
      </c>
      <c r="F580">
        <v>8.2000000000000003E-2</v>
      </c>
      <c r="G580" t="s">
        <v>16</v>
      </c>
      <c r="H580" s="60">
        <f t="shared" si="27"/>
        <v>45535</v>
      </c>
      <c r="I580" s="60">
        <f t="shared" si="28"/>
        <v>45900</v>
      </c>
      <c r="K580" s="42">
        <v>0</v>
      </c>
      <c r="L580" s="57">
        <f t="shared" si="29"/>
        <v>8.2000000000000003E-2</v>
      </c>
    </row>
    <row r="581" spans="1:12" x14ac:dyDescent="0.3">
      <c r="A581" t="s">
        <v>8</v>
      </c>
      <c r="B581" s="5">
        <v>45426</v>
      </c>
      <c r="C581" s="5">
        <v>45791</v>
      </c>
      <c r="D581" s="24">
        <v>2</v>
      </c>
      <c r="E581">
        <v>365</v>
      </c>
      <c r="F581">
        <v>0.06</v>
      </c>
      <c r="G581" t="s">
        <v>16</v>
      </c>
      <c r="H581" s="60">
        <f t="shared" si="27"/>
        <v>45443</v>
      </c>
      <c r="I581" s="60">
        <f t="shared" si="28"/>
        <v>45808</v>
      </c>
      <c r="K581" s="42">
        <v>0</v>
      </c>
      <c r="L581" s="57">
        <f t="shared" si="29"/>
        <v>0.06</v>
      </c>
    </row>
    <row r="582" spans="1:12" x14ac:dyDescent="0.3">
      <c r="A582" t="s">
        <v>8</v>
      </c>
      <c r="B582" s="5">
        <v>45408</v>
      </c>
      <c r="C582" s="5">
        <v>45775</v>
      </c>
      <c r="D582" s="24">
        <v>1</v>
      </c>
      <c r="E582">
        <v>367</v>
      </c>
      <c r="F582">
        <v>0.06</v>
      </c>
      <c r="G582" t="s">
        <v>16</v>
      </c>
      <c r="H582" s="60">
        <f t="shared" si="27"/>
        <v>45412</v>
      </c>
      <c r="I582" s="60">
        <f t="shared" si="28"/>
        <v>45777</v>
      </c>
      <c r="K582" s="42">
        <v>0</v>
      </c>
      <c r="L582" s="57">
        <f t="shared" si="29"/>
        <v>0.06</v>
      </c>
    </row>
    <row r="583" spans="1:12" x14ac:dyDescent="0.3">
      <c r="A583" t="s">
        <v>8</v>
      </c>
      <c r="B583" s="5">
        <v>45418</v>
      </c>
      <c r="C583" s="5">
        <v>45783</v>
      </c>
      <c r="D583" s="24">
        <v>1</v>
      </c>
      <c r="E583">
        <v>365</v>
      </c>
      <c r="F583">
        <v>0.06</v>
      </c>
      <c r="G583" t="s">
        <v>16</v>
      </c>
      <c r="H583" s="60">
        <f t="shared" si="27"/>
        <v>45443</v>
      </c>
      <c r="I583" s="60">
        <f t="shared" si="28"/>
        <v>45808</v>
      </c>
      <c r="K583" s="42">
        <v>0</v>
      </c>
      <c r="L583" s="57">
        <f t="shared" si="29"/>
        <v>0.06</v>
      </c>
    </row>
    <row r="584" spans="1:12" x14ac:dyDescent="0.3">
      <c r="A584" t="s">
        <v>8</v>
      </c>
      <c r="B584" s="5">
        <v>45414</v>
      </c>
      <c r="C584" s="5">
        <v>45782</v>
      </c>
      <c r="D584" s="24">
        <v>0.8</v>
      </c>
      <c r="E584">
        <v>368</v>
      </c>
      <c r="F584">
        <v>0.06</v>
      </c>
      <c r="G584" t="s">
        <v>16</v>
      </c>
      <c r="H584" s="60">
        <f t="shared" si="27"/>
        <v>45443</v>
      </c>
      <c r="I584" s="60">
        <f t="shared" si="28"/>
        <v>45808</v>
      </c>
      <c r="K584" s="42">
        <v>0</v>
      </c>
      <c r="L584" s="57">
        <f t="shared" si="29"/>
        <v>0.06</v>
      </c>
    </row>
    <row r="585" spans="1:12" x14ac:dyDescent="0.3">
      <c r="A585" t="s">
        <v>8</v>
      </c>
      <c r="B585" s="5">
        <v>45579</v>
      </c>
      <c r="C585" s="5">
        <v>45761</v>
      </c>
      <c r="D585" s="24">
        <v>1</v>
      </c>
      <c r="E585">
        <v>182</v>
      </c>
      <c r="F585">
        <v>7.0000000000000007E-2</v>
      </c>
      <c r="G585" t="s">
        <v>16</v>
      </c>
      <c r="H585" s="60">
        <f t="shared" si="27"/>
        <v>45596</v>
      </c>
      <c r="I585" s="60">
        <f t="shared" si="28"/>
        <v>45777</v>
      </c>
      <c r="K585" s="42">
        <v>0</v>
      </c>
      <c r="L585" s="57">
        <f t="shared" si="29"/>
        <v>7.0000000000000007E-2</v>
      </c>
    </row>
    <row r="586" spans="1:12" x14ac:dyDescent="0.3">
      <c r="A586" t="s">
        <v>8</v>
      </c>
      <c r="B586" s="5">
        <v>45548</v>
      </c>
      <c r="C586" s="5">
        <v>45729</v>
      </c>
      <c r="D586" s="24">
        <v>2</v>
      </c>
      <c r="E586">
        <v>181</v>
      </c>
      <c r="F586">
        <v>7.4999999999999997E-2</v>
      </c>
      <c r="G586" t="s">
        <v>16</v>
      </c>
      <c r="H586" s="60">
        <f t="shared" si="27"/>
        <v>45565</v>
      </c>
      <c r="I586" s="60">
        <f t="shared" si="28"/>
        <v>45747</v>
      </c>
      <c r="K586" s="42">
        <v>0</v>
      </c>
      <c r="L586" s="57">
        <f t="shared" si="29"/>
        <v>7.4999999999999997E-2</v>
      </c>
    </row>
    <row r="587" spans="1:12" x14ac:dyDescent="0.3">
      <c r="A587" t="s">
        <v>7</v>
      </c>
      <c r="B587" s="5">
        <v>45490</v>
      </c>
      <c r="C587" s="5">
        <v>45674</v>
      </c>
      <c r="D587" s="24">
        <v>2</v>
      </c>
      <c r="E587">
        <v>184</v>
      </c>
      <c r="F587">
        <v>6.5000000000000002E-2</v>
      </c>
      <c r="G587" t="s">
        <v>16</v>
      </c>
      <c r="H587" s="60">
        <f t="shared" si="27"/>
        <v>45504</v>
      </c>
      <c r="I587" s="60">
        <f t="shared" si="28"/>
        <v>45688</v>
      </c>
      <c r="K587" s="42">
        <v>0</v>
      </c>
      <c r="L587" s="57">
        <f t="shared" si="29"/>
        <v>6.5000000000000002E-2</v>
      </c>
    </row>
    <row r="588" spans="1:12" x14ac:dyDescent="0.3">
      <c r="A588" t="s">
        <v>7</v>
      </c>
      <c r="B588" s="5">
        <v>45484</v>
      </c>
      <c r="C588" s="5">
        <v>45670</v>
      </c>
      <c r="D588" s="24">
        <v>2.4</v>
      </c>
      <c r="E588">
        <v>186</v>
      </c>
      <c r="F588">
        <v>6.5000000000000002E-2</v>
      </c>
      <c r="G588" t="s">
        <v>16</v>
      </c>
      <c r="H588" s="60">
        <f t="shared" si="27"/>
        <v>45504</v>
      </c>
      <c r="I588" s="60">
        <f t="shared" si="28"/>
        <v>45688</v>
      </c>
      <c r="K588" s="42">
        <v>0</v>
      </c>
      <c r="L588" s="57">
        <f t="shared" si="29"/>
        <v>6.5000000000000002E-2</v>
      </c>
    </row>
    <row r="589" spans="1:12" x14ac:dyDescent="0.3">
      <c r="A589" t="s">
        <v>7</v>
      </c>
      <c r="B589" s="5">
        <v>45512</v>
      </c>
      <c r="C589" s="5">
        <v>45698</v>
      </c>
      <c r="D589" s="24">
        <v>0.75</v>
      </c>
      <c r="E589">
        <v>186</v>
      </c>
      <c r="F589">
        <v>7.2999999999999995E-2</v>
      </c>
      <c r="G589" t="s">
        <v>16</v>
      </c>
      <c r="H589" s="60">
        <f t="shared" si="27"/>
        <v>45535</v>
      </c>
      <c r="I589" s="60">
        <f t="shared" si="28"/>
        <v>45716</v>
      </c>
      <c r="K589" s="42">
        <v>0</v>
      </c>
      <c r="L589" s="57">
        <f t="shared" si="29"/>
        <v>7.2999999999999995E-2</v>
      </c>
    </row>
    <row r="590" spans="1:12" x14ac:dyDescent="0.3">
      <c r="A590" t="s">
        <v>7</v>
      </c>
      <c r="B590" s="5">
        <v>45534</v>
      </c>
      <c r="C590" s="5">
        <v>45716</v>
      </c>
      <c r="D590" s="24">
        <v>0.93200000000000005</v>
      </c>
      <c r="E590">
        <v>182</v>
      </c>
      <c r="F590">
        <v>7.2999999999999995E-2</v>
      </c>
      <c r="G590" t="s">
        <v>16</v>
      </c>
      <c r="H590" s="60">
        <f t="shared" si="27"/>
        <v>45535</v>
      </c>
      <c r="I590" s="60">
        <f t="shared" si="28"/>
        <v>45716</v>
      </c>
      <c r="K590" s="42">
        <v>0</v>
      </c>
      <c r="L590" s="57">
        <f t="shared" si="29"/>
        <v>7.2999999999999995E-2</v>
      </c>
    </row>
    <row r="591" spans="1:12" x14ac:dyDescent="0.3">
      <c r="A591" t="s">
        <v>7</v>
      </c>
      <c r="B591" s="5">
        <v>45562</v>
      </c>
      <c r="C591" s="5">
        <v>45743</v>
      </c>
      <c r="D591" s="24">
        <v>0.89</v>
      </c>
      <c r="E591">
        <v>181</v>
      </c>
      <c r="F591">
        <v>7.0000000000000007E-2</v>
      </c>
      <c r="G591" t="s">
        <v>16</v>
      </c>
      <c r="H591" s="60">
        <f t="shared" si="27"/>
        <v>45565</v>
      </c>
      <c r="I591" s="60">
        <f t="shared" si="28"/>
        <v>45747</v>
      </c>
      <c r="K591" s="42">
        <v>0</v>
      </c>
      <c r="L591" s="57">
        <f t="shared" si="29"/>
        <v>7.0000000000000007E-2</v>
      </c>
    </row>
    <row r="592" spans="1:12" x14ac:dyDescent="0.3">
      <c r="A592" t="s">
        <v>7</v>
      </c>
      <c r="B592" s="5">
        <v>45554</v>
      </c>
      <c r="C592" s="5">
        <v>45735</v>
      </c>
      <c r="D592" s="24">
        <v>1.79</v>
      </c>
      <c r="E592">
        <v>181</v>
      </c>
      <c r="F592">
        <v>7.2999999999999995E-2</v>
      </c>
      <c r="G592" t="s">
        <v>16</v>
      </c>
      <c r="H592" s="60">
        <f t="shared" si="27"/>
        <v>45565</v>
      </c>
      <c r="I592" s="60">
        <f t="shared" si="28"/>
        <v>45747</v>
      </c>
      <c r="K592" s="42">
        <v>0</v>
      </c>
      <c r="L592" s="57">
        <f t="shared" si="29"/>
        <v>7.2999999999999995E-2</v>
      </c>
    </row>
    <row r="593" spans="1:14" x14ac:dyDescent="0.3">
      <c r="A593" t="s">
        <v>7</v>
      </c>
      <c r="B593" s="5">
        <v>45520</v>
      </c>
      <c r="C593" s="5">
        <v>45705</v>
      </c>
      <c r="D593" s="24">
        <v>0.97</v>
      </c>
      <c r="E593">
        <v>185</v>
      </c>
      <c r="F593">
        <v>7.2999999999999995E-2</v>
      </c>
      <c r="G593" t="s">
        <v>16</v>
      </c>
      <c r="H593" s="60">
        <f t="shared" si="27"/>
        <v>45535</v>
      </c>
      <c r="I593" s="60">
        <f t="shared" si="28"/>
        <v>45716</v>
      </c>
      <c r="K593" s="42">
        <v>0</v>
      </c>
      <c r="L593" s="57">
        <f t="shared" si="29"/>
        <v>7.2999999999999995E-2</v>
      </c>
    </row>
    <row r="594" spans="1:14" x14ac:dyDescent="0.3">
      <c r="A594" t="s">
        <v>7</v>
      </c>
      <c r="B594" s="5">
        <v>45545</v>
      </c>
      <c r="C594" s="5">
        <v>45726</v>
      </c>
      <c r="D594" s="24">
        <v>1.3520000000000001</v>
      </c>
      <c r="E594">
        <v>181</v>
      </c>
      <c r="F594">
        <v>7.2999999999999995E-2</v>
      </c>
      <c r="G594" t="s">
        <v>16</v>
      </c>
      <c r="H594" s="60">
        <f t="shared" si="27"/>
        <v>45565</v>
      </c>
      <c r="I594" s="60">
        <f t="shared" si="28"/>
        <v>45747</v>
      </c>
      <c r="K594" s="42">
        <v>0</v>
      </c>
      <c r="L594" s="57">
        <f t="shared" si="29"/>
        <v>7.2999999999999995E-2</v>
      </c>
    </row>
    <row r="595" spans="1:14" x14ac:dyDescent="0.3">
      <c r="A595" t="s">
        <v>7</v>
      </c>
      <c r="B595" s="5">
        <v>45482</v>
      </c>
      <c r="C595" s="5">
        <v>45666</v>
      </c>
      <c r="D595" s="24">
        <v>0.92200000000000004</v>
      </c>
      <c r="E595">
        <v>184</v>
      </c>
      <c r="F595">
        <v>6.5000000000000002E-2</v>
      </c>
      <c r="G595" t="s">
        <v>16</v>
      </c>
      <c r="H595" s="60">
        <f t="shared" si="27"/>
        <v>45504</v>
      </c>
      <c r="I595" s="60">
        <f t="shared" si="28"/>
        <v>45688</v>
      </c>
      <c r="K595" s="42">
        <v>0</v>
      </c>
      <c r="L595" s="57">
        <f t="shared" si="29"/>
        <v>6.5000000000000002E-2</v>
      </c>
    </row>
    <row r="596" spans="1:14" x14ac:dyDescent="0.3">
      <c r="A596" t="s">
        <v>7</v>
      </c>
      <c r="B596" s="5">
        <v>45499</v>
      </c>
      <c r="C596" s="5">
        <v>45691</v>
      </c>
      <c r="D596" s="24">
        <v>2.6</v>
      </c>
      <c r="E596">
        <v>192</v>
      </c>
      <c r="F596">
        <v>6.8000000000000005E-2</v>
      </c>
      <c r="G596" t="s">
        <v>16</v>
      </c>
      <c r="H596" s="60">
        <f t="shared" si="27"/>
        <v>45504</v>
      </c>
      <c r="I596" s="60">
        <f t="shared" si="28"/>
        <v>45716</v>
      </c>
      <c r="K596" s="42">
        <v>0</v>
      </c>
      <c r="L596" s="57">
        <f t="shared" si="29"/>
        <v>6.8000000000000005E-2</v>
      </c>
    </row>
    <row r="597" spans="1:14" x14ac:dyDescent="0.3">
      <c r="A597" t="s">
        <v>7</v>
      </c>
      <c r="B597" s="5">
        <v>45490</v>
      </c>
      <c r="C597" s="5">
        <v>45674</v>
      </c>
      <c r="D597" s="24">
        <v>0.623</v>
      </c>
      <c r="E597">
        <v>184</v>
      </c>
      <c r="F597">
        <v>6.5000000000000002E-2</v>
      </c>
      <c r="G597" t="s">
        <v>16</v>
      </c>
      <c r="H597" s="60">
        <f t="shared" si="27"/>
        <v>45504</v>
      </c>
      <c r="I597" s="60">
        <f t="shared" si="28"/>
        <v>45688</v>
      </c>
      <c r="K597" s="42">
        <v>0</v>
      </c>
      <c r="L597" s="57">
        <f t="shared" si="29"/>
        <v>6.5000000000000002E-2</v>
      </c>
    </row>
    <row r="598" spans="1:14" x14ac:dyDescent="0.3">
      <c r="A598" t="s">
        <v>7</v>
      </c>
      <c r="B598" s="5">
        <v>45590</v>
      </c>
      <c r="C598" s="5">
        <v>45772</v>
      </c>
      <c r="D598" s="24">
        <v>0.39600000000000002</v>
      </c>
      <c r="E598">
        <v>182</v>
      </c>
      <c r="F598">
        <v>7.0000000000000007E-2</v>
      </c>
      <c r="G598" t="s">
        <v>16</v>
      </c>
      <c r="H598" s="60">
        <f t="shared" si="27"/>
        <v>45596</v>
      </c>
      <c r="I598" s="60">
        <f t="shared" si="28"/>
        <v>45777</v>
      </c>
      <c r="K598" s="42">
        <v>0</v>
      </c>
      <c r="L598" s="57">
        <f t="shared" si="29"/>
        <v>7.0000000000000007E-2</v>
      </c>
    </row>
    <row r="599" spans="1:14" x14ac:dyDescent="0.3">
      <c r="A599" t="s">
        <v>7</v>
      </c>
      <c r="B599" s="5">
        <v>45489</v>
      </c>
      <c r="C599" s="5">
        <v>45673</v>
      </c>
      <c r="D599" s="24">
        <v>1.056</v>
      </c>
      <c r="E599">
        <v>184</v>
      </c>
      <c r="F599">
        <v>6.5000000000000002E-2</v>
      </c>
      <c r="G599" t="s">
        <v>16</v>
      </c>
      <c r="H599" s="60">
        <f t="shared" si="27"/>
        <v>45504</v>
      </c>
      <c r="I599" s="60">
        <f t="shared" si="28"/>
        <v>45688</v>
      </c>
      <c r="K599" s="42">
        <v>0</v>
      </c>
      <c r="L599" s="57">
        <f t="shared" si="29"/>
        <v>6.5000000000000002E-2</v>
      </c>
    </row>
    <row r="600" spans="1:14" x14ac:dyDescent="0.3">
      <c r="A600" t="s">
        <v>7</v>
      </c>
      <c r="B600" s="5">
        <v>45475</v>
      </c>
      <c r="C600" s="5">
        <v>45659</v>
      </c>
      <c r="D600" s="24">
        <v>0.442</v>
      </c>
      <c r="E600">
        <v>184</v>
      </c>
      <c r="F600">
        <v>6.5000000000000002E-2</v>
      </c>
      <c r="G600" t="s">
        <v>16</v>
      </c>
      <c r="H600" s="60">
        <f t="shared" si="27"/>
        <v>45504</v>
      </c>
      <c r="I600" s="60">
        <f t="shared" si="28"/>
        <v>45688</v>
      </c>
      <c r="K600" s="42">
        <v>0</v>
      </c>
      <c r="L600" s="57">
        <f t="shared" si="29"/>
        <v>6.5000000000000002E-2</v>
      </c>
    </row>
    <row r="601" spans="1:14" x14ac:dyDescent="0.3">
      <c r="A601" t="s">
        <v>7</v>
      </c>
      <c r="B601" s="5">
        <v>45483</v>
      </c>
      <c r="C601" s="5">
        <v>45667</v>
      </c>
      <c r="D601" s="24">
        <v>0.746</v>
      </c>
      <c r="E601">
        <v>184</v>
      </c>
      <c r="F601">
        <v>6.5000000000000002E-2</v>
      </c>
      <c r="G601" t="s">
        <v>16</v>
      </c>
      <c r="H601" s="60">
        <f t="shared" si="27"/>
        <v>45504</v>
      </c>
      <c r="I601" s="60">
        <f t="shared" si="28"/>
        <v>45688</v>
      </c>
      <c r="K601" s="42">
        <v>0</v>
      </c>
      <c r="L601" s="57">
        <f t="shared" si="29"/>
        <v>6.5000000000000002E-2</v>
      </c>
    </row>
    <row r="602" spans="1:14" x14ac:dyDescent="0.3">
      <c r="A602" t="s">
        <v>8</v>
      </c>
      <c r="B602" s="5">
        <v>45433</v>
      </c>
      <c r="C602" s="5">
        <v>45709</v>
      </c>
      <c r="D602" s="24">
        <v>1.616739148</v>
      </c>
      <c r="E602">
        <v>276</v>
      </c>
      <c r="F602">
        <v>5.8999999999999997E-2</v>
      </c>
      <c r="G602" t="s">
        <v>16</v>
      </c>
      <c r="H602" s="60">
        <f t="shared" si="27"/>
        <v>45443</v>
      </c>
      <c r="I602" s="60">
        <f t="shared" si="28"/>
        <v>45716</v>
      </c>
      <c r="K602" s="42">
        <v>0</v>
      </c>
      <c r="L602" s="57">
        <f t="shared" si="29"/>
        <v>5.8999999999999997E-2</v>
      </c>
    </row>
    <row r="603" spans="1:14" x14ac:dyDescent="0.3">
      <c r="A603" t="s">
        <v>8</v>
      </c>
      <c r="B603" s="5">
        <v>45530</v>
      </c>
      <c r="C603" s="5">
        <v>45803</v>
      </c>
      <c r="D603" s="24">
        <v>2.25</v>
      </c>
      <c r="E603">
        <v>273</v>
      </c>
      <c r="F603">
        <v>7.5999999999999998E-2</v>
      </c>
      <c r="G603" t="s">
        <v>16</v>
      </c>
      <c r="H603" s="60">
        <f t="shared" si="27"/>
        <v>45535</v>
      </c>
      <c r="I603" s="60">
        <f t="shared" si="28"/>
        <v>45808</v>
      </c>
      <c r="K603" s="42">
        <v>0</v>
      </c>
      <c r="L603" s="57">
        <f t="shared" si="29"/>
        <v>7.5999999999999998E-2</v>
      </c>
    </row>
    <row r="604" spans="1:14" x14ac:dyDescent="0.3">
      <c r="A604" t="s">
        <v>8</v>
      </c>
      <c r="B604" s="5">
        <v>45525</v>
      </c>
      <c r="C604" s="5">
        <v>45798</v>
      </c>
      <c r="D604" s="24">
        <v>1.55</v>
      </c>
      <c r="E604">
        <v>273</v>
      </c>
      <c r="F604">
        <v>7.5999999999999998E-2</v>
      </c>
      <c r="G604" t="s">
        <v>16</v>
      </c>
      <c r="H604" s="60">
        <f t="shared" si="27"/>
        <v>45535</v>
      </c>
      <c r="I604" s="60">
        <f t="shared" si="28"/>
        <v>45808</v>
      </c>
      <c r="K604" s="42">
        <v>0</v>
      </c>
      <c r="L604" s="57">
        <f t="shared" si="29"/>
        <v>7.5999999999999998E-2</v>
      </c>
    </row>
    <row r="605" spans="1:14" x14ac:dyDescent="0.3">
      <c r="A605" t="s">
        <v>7</v>
      </c>
      <c r="B605" s="5">
        <v>45569</v>
      </c>
      <c r="C605" s="5">
        <v>45936</v>
      </c>
      <c r="D605" s="24">
        <v>7</v>
      </c>
      <c r="E605">
        <v>367</v>
      </c>
      <c r="F605">
        <v>7.2999999999999995E-2</v>
      </c>
      <c r="G605" t="s">
        <v>16</v>
      </c>
      <c r="H605" s="60">
        <f t="shared" si="27"/>
        <v>45596</v>
      </c>
      <c r="I605" s="60">
        <f t="shared" si="28"/>
        <v>45961</v>
      </c>
      <c r="K605" s="42">
        <v>0</v>
      </c>
      <c r="L605" s="57">
        <f t="shared" si="29"/>
        <v>7.2999999999999995E-2</v>
      </c>
    </row>
    <row r="606" spans="1:14" x14ac:dyDescent="0.3">
      <c r="A606" t="s">
        <v>4658</v>
      </c>
      <c r="B606" s="5">
        <v>45649</v>
      </c>
      <c r="C606" s="5">
        <v>46014</v>
      </c>
      <c r="D606" s="24">
        <v>1841.5125</v>
      </c>
      <c r="E606">
        <v>365</v>
      </c>
      <c r="F606">
        <v>3.7999999999999999E-2</v>
      </c>
      <c r="G606" t="s">
        <v>4660</v>
      </c>
      <c r="H606" s="60">
        <f t="shared" si="27"/>
        <v>45657</v>
      </c>
      <c r="I606" s="60">
        <f t="shared" si="28"/>
        <v>46022</v>
      </c>
      <c r="K606" s="42">
        <v>2.7E-2</v>
      </c>
      <c r="L606" s="57">
        <f t="shared" si="29"/>
        <v>6.5000000000000002E-2</v>
      </c>
      <c r="N606" s="4">
        <f>L606*D606</f>
        <v>119.6983125</v>
      </c>
    </row>
    <row r="607" spans="1:14" x14ac:dyDescent="0.3">
      <c r="A607" t="s">
        <v>7</v>
      </c>
      <c r="B607" s="5">
        <v>45621</v>
      </c>
      <c r="C607" s="5">
        <v>45802</v>
      </c>
      <c r="D607" s="24">
        <v>8.4930000000000003</v>
      </c>
      <c r="E607">
        <v>181</v>
      </c>
      <c r="F607">
        <v>7.0000000000000007E-2</v>
      </c>
      <c r="G607" t="s">
        <v>16</v>
      </c>
      <c r="H607" s="60">
        <f t="shared" si="27"/>
        <v>45626</v>
      </c>
      <c r="I607" s="60">
        <f t="shared" si="28"/>
        <v>45808</v>
      </c>
      <c r="K607" s="42">
        <v>0</v>
      </c>
      <c r="L607" s="57">
        <f t="shared" si="29"/>
        <v>7.0000000000000007E-2</v>
      </c>
    </row>
    <row r="608" spans="1:14" x14ac:dyDescent="0.3">
      <c r="A608" t="s">
        <v>7</v>
      </c>
      <c r="B608" s="5">
        <v>45621</v>
      </c>
      <c r="C608" s="5">
        <v>45833</v>
      </c>
      <c r="D608" s="24">
        <v>0.6</v>
      </c>
      <c r="E608">
        <v>212</v>
      </c>
      <c r="F608">
        <v>7.0999999999999994E-2</v>
      </c>
      <c r="G608" t="s">
        <v>16</v>
      </c>
      <c r="H608" s="60">
        <f t="shared" si="27"/>
        <v>45626</v>
      </c>
      <c r="I608" s="60">
        <f t="shared" si="28"/>
        <v>45838</v>
      </c>
      <c r="K608" s="42">
        <v>0</v>
      </c>
      <c r="L608" s="57">
        <f t="shared" si="29"/>
        <v>7.0999999999999994E-2</v>
      </c>
    </row>
    <row r="609" spans="1:14" x14ac:dyDescent="0.3">
      <c r="A609" t="s">
        <v>7</v>
      </c>
      <c r="B609" s="5">
        <v>45621</v>
      </c>
      <c r="C609" s="5">
        <v>45894</v>
      </c>
      <c r="D609" s="24">
        <v>1.7649999999999999</v>
      </c>
      <c r="E609">
        <v>273</v>
      </c>
      <c r="F609">
        <v>7.1499999999999994E-2</v>
      </c>
      <c r="G609" t="s">
        <v>16</v>
      </c>
      <c r="H609" s="60">
        <f t="shared" si="27"/>
        <v>45626</v>
      </c>
      <c r="I609" s="60">
        <f t="shared" si="28"/>
        <v>45900</v>
      </c>
      <c r="K609" s="42">
        <v>0</v>
      </c>
      <c r="L609" s="57">
        <f t="shared" si="29"/>
        <v>7.1499999999999994E-2</v>
      </c>
    </row>
    <row r="610" spans="1:14" x14ac:dyDescent="0.3">
      <c r="A610" t="s">
        <v>7</v>
      </c>
      <c r="B610" s="5">
        <v>45621</v>
      </c>
      <c r="C610" s="5">
        <v>45955</v>
      </c>
      <c r="D610" s="24">
        <v>3.8149999999999999</v>
      </c>
      <c r="E610">
        <v>334</v>
      </c>
      <c r="F610">
        <v>7.1499999999999994E-2</v>
      </c>
      <c r="G610" t="s">
        <v>16</v>
      </c>
      <c r="H610" s="60">
        <f t="shared" si="27"/>
        <v>45626</v>
      </c>
      <c r="I610" s="60">
        <f t="shared" si="28"/>
        <v>45961</v>
      </c>
      <c r="K610" s="42">
        <v>0</v>
      </c>
      <c r="L610" s="57">
        <f t="shared" si="29"/>
        <v>7.1499999999999994E-2</v>
      </c>
    </row>
    <row r="611" spans="1:14" x14ac:dyDescent="0.3">
      <c r="A611" t="s">
        <v>7</v>
      </c>
      <c r="B611" s="5">
        <v>45621</v>
      </c>
      <c r="C611" s="5">
        <v>45986</v>
      </c>
      <c r="D611" s="24">
        <v>0.63700000000000001</v>
      </c>
      <c r="E611">
        <v>365</v>
      </c>
      <c r="F611">
        <v>7.2999999999999995E-2</v>
      </c>
      <c r="G611" t="s">
        <v>16</v>
      </c>
      <c r="H611" s="60">
        <f t="shared" si="27"/>
        <v>45626</v>
      </c>
      <c r="I611" s="60">
        <f t="shared" si="28"/>
        <v>45991</v>
      </c>
      <c r="K611" s="42">
        <v>0</v>
      </c>
      <c r="L611" s="57">
        <f t="shared" si="29"/>
        <v>7.2999999999999995E-2</v>
      </c>
    </row>
    <row r="612" spans="1:14" x14ac:dyDescent="0.3">
      <c r="A612" t="s">
        <v>7</v>
      </c>
      <c r="B612" s="5">
        <v>45621</v>
      </c>
      <c r="C612" s="5">
        <v>46016</v>
      </c>
      <c r="D612" s="24">
        <v>0.113</v>
      </c>
      <c r="E612">
        <v>395</v>
      </c>
      <c r="F612">
        <v>7.3999999999999996E-2</v>
      </c>
      <c r="G612" t="s">
        <v>16</v>
      </c>
      <c r="H612" s="60">
        <f t="shared" si="27"/>
        <v>45626</v>
      </c>
      <c r="I612" s="60">
        <f t="shared" si="28"/>
        <v>46022</v>
      </c>
      <c r="K612" s="42">
        <v>0</v>
      </c>
      <c r="L612" s="57">
        <f t="shared" si="29"/>
        <v>7.3999999999999996E-2</v>
      </c>
      <c r="N612" s="4">
        <f>L612*D612</f>
        <v>8.3619999999999996E-3</v>
      </c>
    </row>
    <row r="613" spans="1:14" x14ac:dyDescent="0.3">
      <c r="A613" t="s">
        <v>7</v>
      </c>
      <c r="B613" s="5">
        <v>45621</v>
      </c>
      <c r="C613" s="5">
        <v>45802</v>
      </c>
      <c r="D613" s="24">
        <v>5.0949999999999998</v>
      </c>
      <c r="E613">
        <v>181</v>
      </c>
      <c r="F613">
        <v>7.0000000000000007E-2</v>
      </c>
      <c r="G613" t="s">
        <v>16</v>
      </c>
      <c r="H613" s="60">
        <f t="shared" si="27"/>
        <v>45626</v>
      </c>
      <c r="I613" s="60">
        <f t="shared" si="28"/>
        <v>45808</v>
      </c>
      <c r="K613" s="42">
        <v>0</v>
      </c>
      <c r="L613" s="57">
        <f t="shared" si="29"/>
        <v>7.0000000000000007E-2</v>
      </c>
    </row>
    <row r="614" spans="1:14" x14ac:dyDescent="0.3">
      <c r="A614" t="s">
        <v>7</v>
      </c>
      <c r="B614" s="5">
        <v>45621</v>
      </c>
      <c r="C614" s="5">
        <v>45833</v>
      </c>
      <c r="D614" s="24">
        <v>0.35599999999999998</v>
      </c>
      <c r="E614">
        <v>212</v>
      </c>
      <c r="F614">
        <v>7.0999999999999994E-2</v>
      </c>
      <c r="G614" t="s">
        <v>16</v>
      </c>
      <c r="H614" s="60">
        <f t="shared" si="27"/>
        <v>45626</v>
      </c>
      <c r="I614" s="60">
        <f t="shared" si="28"/>
        <v>45838</v>
      </c>
      <c r="K614" s="42">
        <v>0</v>
      </c>
      <c r="L614" s="57">
        <f t="shared" si="29"/>
        <v>7.0999999999999994E-2</v>
      </c>
    </row>
    <row r="615" spans="1:14" x14ac:dyDescent="0.3">
      <c r="A615" t="s">
        <v>7</v>
      </c>
      <c r="B615" s="5">
        <v>45621</v>
      </c>
      <c r="C615" s="5">
        <v>45894</v>
      </c>
      <c r="D615" s="24">
        <v>1.81</v>
      </c>
      <c r="E615">
        <v>273</v>
      </c>
      <c r="F615">
        <v>7.1499999999999994E-2</v>
      </c>
      <c r="G615" t="s">
        <v>16</v>
      </c>
      <c r="H615" s="60">
        <f t="shared" si="27"/>
        <v>45626</v>
      </c>
      <c r="I615" s="60">
        <f t="shared" si="28"/>
        <v>45900</v>
      </c>
      <c r="K615" s="42">
        <v>0</v>
      </c>
      <c r="L615" s="57">
        <f t="shared" si="29"/>
        <v>7.1499999999999994E-2</v>
      </c>
    </row>
    <row r="616" spans="1:14" x14ac:dyDescent="0.3">
      <c r="A616" t="s">
        <v>7</v>
      </c>
      <c r="B616" s="5">
        <v>45621</v>
      </c>
      <c r="C616" s="5">
        <v>45925</v>
      </c>
      <c r="D616" s="24">
        <v>0.33900000000000002</v>
      </c>
      <c r="E616">
        <v>304</v>
      </c>
      <c r="F616">
        <v>7.1499999999999994E-2</v>
      </c>
      <c r="G616" t="s">
        <v>16</v>
      </c>
      <c r="H616" s="60">
        <f t="shared" si="27"/>
        <v>45626</v>
      </c>
      <c r="I616" s="60">
        <f t="shared" si="28"/>
        <v>45930</v>
      </c>
      <c r="K616" s="42">
        <v>0</v>
      </c>
      <c r="L616" s="57">
        <f t="shared" si="29"/>
        <v>7.1499999999999994E-2</v>
      </c>
    </row>
    <row r="617" spans="1:14" x14ac:dyDescent="0.3">
      <c r="A617" t="s">
        <v>7</v>
      </c>
      <c r="B617" s="5">
        <v>45621</v>
      </c>
      <c r="C617" s="5">
        <v>45986</v>
      </c>
      <c r="D617" s="24">
        <v>2.3109999999999999</v>
      </c>
      <c r="E617">
        <v>365</v>
      </c>
      <c r="F617">
        <v>7.2999999999999995E-2</v>
      </c>
      <c r="G617" t="s">
        <v>16</v>
      </c>
      <c r="H617" s="60">
        <f t="shared" si="27"/>
        <v>45626</v>
      </c>
      <c r="I617" s="60">
        <f t="shared" si="28"/>
        <v>45991</v>
      </c>
      <c r="K617" s="42">
        <v>0</v>
      </c>
      <c r="L617" s="57">
        <f t="shared" si="29"/>
        <v>7.2999999999999995E-2</v>
      </c>
    </row>
    <row r="618" spans="1:14" x14ac:dyDescent="0.3">
      <c r="A618" t="s">
        <v>7</v>
      </c>
      <c r="B618" s="5">
        <v>45621</v>
      </c>
      <c r="C618" s="5">
        <v>45802</v>
      </c>
      <c r="D618" s="24">
        <v>4.7409999999999997</v>
      </c>
      <c r="E618">
        <v>181</v>
      </c>
      <c r="F618">
        <v>7.0000000000000007E-2</v>
      </c>
      <c r="G618" t="s">
        <v>16</v>
      </c>
      <c r="H618" s="60">
        <f t="shared" si="27"/>
        <v>45626</v>
      </c>
      <c r="I618" s="60">
        <f t="shared" si="28"/>
        <v>45808</v>
      </c>
      <c r="K618" s="42">
        <v>0</v>
      </c>
      <c r="L618" s="57">
        <f t="shared" si="29"/>
        <v>7.0000000000000007E-2</v>
      </c>
    </row>
    <row r="619" spans="1:14" x14ac:dyDescent="0.3">
      <c r="A619" t="s">
        <v>7</v>
      </c>
      <c r="B619" s="5">
        <v>45621</v>
      </c>
      <c r="C619" s="5">
        <v>45925</v>
      </c>
      <c r="D619" s="24">
        <v>1.2330000000000001</v>
      </c>
      <c r="E619">
        <v>304</v>
      </c>
      <c r="F619">
        <v>7.1499999999999994E-2</v>
      </c>
      <c r="G619" t="s">
        <v>16</v>
      </c>
      <c r="H619" s="60">
        <f t="shared" si="27"/>
        <v>45626</v>
      </c>
      <c r="I619" s="60">
        <f t="shared" si="28"/>
        <v>45930</v>
      </c>
      <c r="K619" s="42">
        <v>0</v>
      </c>
      <c r="L619" s="57">
        <f t="shared" si="29"/>
        <v>7.1499999999999994E-2</v>
      </c>
    </row>
    <row r="620" spans="1:14" x14ac:dyDescent="0.3">
      <c r="A620" t="s">
        <v>7</v>
      </c>
      <c r="B620" s="5">
        <v>45621</v>
      </c>
      <c r="C620" s="5">
        <v>45955</v>
      </c>
      <c r="D620" s="24">
        <v>2.0089999999999999</v>
      </c>
      <c r="E620">
        <v>334</v>
      </c>
      <c r="F620">
        <v>7.1499999999999994E-2</v>
      </c>
      <c r="G620" t="s">
        <v>16</v>
      </c>
      <c r="H620" s="60">
        <f t="shared" si="27"/>
        <v>45626</v>
      </c>
      <c r="I620" s="60">
        <f t="shared" si="28"/>
        <v>45961</v>
      </c>
      <c r="K620" s="42">
        <v>0</v>
      </c>
      <c r="L620" s="57">
        <f t="shared" si="29"/>
        <v>7.1499999999999994E-2</v>
      </c>
    </row>
    <row r="621" spans="1:14" x14ac:dyDescent="0.3">
      <c r="A621" t="s">
        <v>7</v>
      </c>
      <c r="B621" s="5">
        <v>45621</v>
      </c>
      <c r="C621" s="5">
        <v>45986</v>
      </c>
      <c r="D621" s="24">
        <v>2.8050000000000002</v>
      </c>
      <c r="E621">
        <v>365</v>
      </c>
      <c r="F621">
        <v>7.2999999999999995E-2</v>
      </c>
      <c r="G621" t="s">
        <v>16</v>
      </c>
      <c r="H621" s="60">
        <f t="shared" si="27"/>
        <v>45626</v>
      </c>
      <c r="I621" s="60">
        <f t="shared" si="28"/>
        <v>45991</v>
      </c>
      <c r="K621" s="42">
        <v>0</v>
      </c>
      <c r="L621" s="57">
        <f t="shared" si="29"/>
        <v>7.2999999999999995E-2</v>
      </c>
    </row>
    <row r="622" spans="1:14" x14ac:dyDescent="0.3">
      <c r="A622" t="s">
        <v>7</v>
      </c>
      <c r="B622" s="5">
        <v>45621</v>
      </c>
      <c r="C622" s="5">
        <v>46016</v>
      </c>
      <c r="D622" s="24">
        <v>1.6779999999999999</v>
      </c>
      <c r="E622">
        <v>395</v>
      </c>
      <c r="F622">
        <v>7.3999999999999996E-2</v>
      </c>
      <c r="G622" t="s">
        <v>16</v>
      </c>
      <c r="H622" s="60">
        <f t="shared" si="27"/>
        <v>45626</v>
      </c>
      <c r="I622" s="60">
        <f t="shared" si="28"/>
        <v>46022</v>
      </c>
      <c r="K622" s="42">
        <v>0</v>
      </c>
      <c r="L622" s="57">
        <f t="shared" si="29"/>
        <v>7.3999999999999996E-2</v>
      </c>
      <c r="N622" s="4">
        <f>L622*D622</f>
        <v>0.12417199999999999</v>
      </c>
    </row>
    <row r="623" spans="1:14" x14ac:dyDescent="0.3">
      <c r="A623" t="s">
        <v>7</v>
      </c>
      <c r="B623" s="5">
        <v>45621</v>
      </c>
      <c r="C623" s="5">
        <v>45682</v>
      </c>
      <c r="D623" s="24">
        <v>0.65200000000000002</v>
      </c>
      <c r="E623">
        <v>61</v>
      </c>
      <c r="F623">
        <v>4.7500000000000001E-2</v>
      </c>
      <c r="G623" t="s">
        <v>16</v>
      </c>
      <c r="H623" s="60">
        <f t="shared" si="27"/>
        <v>45626</v>
      </c>
      <c r="I623" s="60">
        <f t="shared" si="28"/>
        <v>45688</v>
      </c>
      <c r="K623" s="42">
        <v>0</v>
      </c>
      <c r="L623" s="57">
        <f t="shared" si="29"/>
        <v>4.7500000000000001E-2</v>
      </c>
    </row>
    <row r="624" spans="1:14" x14ac:dyDescent="0.3">
      <c r="A624" t="s">
        <v>7</v>
      </c>
      <c r="B624" s="5">
        <v>45621</v>
      </c>
      <c r="C624" s="5">
        <v>45713</v>
      </c>
      <c r="D624" s="24">
        <v>5.0999999999999997E-2</v>
      </c>
      <c r="E624">
        <v>92</v>
      </c>
      <c r="F624">
        <v>4.7500000000000001E-2</v>
      </c>
      <c r="G624" t="s">
        <v>16</v>
      </c>
      <c r="H624" s="60">
        <f t="shared" si="27"/>
        <v>45626</v>
      </c>
      <c r="I624" s="60">
        <f t="shared" si="28"/>
        <v>45716</v>
      </c>
      <c r="K624" s="42">
        <v>0</v>
      </c>
      <c r="L624" s="57">
        <f t="shared" si="29"/>
        <v>4.7500000000000001E-2</v>
      </c>
    </row>
    <row r="625" spans="1:14" x14ac:dyDescent="0.3">
      <c r="A625" t="s">
        <v>7</v>
      </c>
      <c r="B625" s="5">
        <v>45621</v>
      </c>
      <c r="C625" s="5">
        <v>45741</v>
      </c>
      <c r="D625" s="24">
        <v>5.7000000000000002E-2</v>
      </c>
      <c r="E625">
        <v>120</v>
      </c>
      <c r="F625">
        <v>4.7500000000000001E-2</v>
      </c>
      <c r="G625" t="s">
        <v>16</v>
      </c>
      <c r="H625" s="60">
        <f t="shared" si="27"/>
        <v>45626</v>
      </c>
      <c r="I625" s="60">
        <f t="shared" si="28"/>
        <v>45747</v>
      </c>
      <c r="K625" s="42">
        <v>0</v>
      </c>
      <c r="L625" s="57">
        <f t="shared" si="29"/>
        <v>4.7500000000000001E-2</v>
      </c>
    </row>
    <row r="626" spans="1:14" x14ac:dyDescent="0.3">
      <c r="A626" t="s">
        <v>7</v>
      </c>
      <c r="B626" s="5">
        <v>45621</v>
      </c>
      <c r="C626" s="5">
        <v>45802</v>
      </c>
      <c r="D626" s="24">
        <v>10.17</v>
      </c>
      <c r="E626">
        <v>181</v>
      </c>
      <c r="F626">
        <v>7.0000000000000007E-2</v>
      </c>
      <c r="G626" t="s">
        <v>16</v>
      </c>
      <c r="H626" s="60">
        <f t="shared" si="27"/>
        <v>45626</v>
      </c>
      <c r="I626" s="60">
        <f t="shared" si="28"/>
        <v>45808</v>
      </c>
      <c r="K626" s="42">
        <v>0</v>
      </c>
      <c r="L626" s="57">
        <f t="shared" si="29"/>
        <v>7.0000000000000007E-2</v>
      </c>
    </row>
    <row r="627" spans="1:14" x14ac:dyDescent="0.3">
      <c r="A627" t="s">
        <v>7</v>
      </c>
      <c r="B627" s="5">
        <v>45621</v>
      </c>
      <c r="C627" s="5">
        <v>45833</v>
      </c>
      <c r="D627" s="24">
        <v>0.14599999999999999</v>
      </c>
      <c r="E627">
        <v>212</v>
      </c>
      <c r="F627">
        <v>7.0999999999999994E-2</v>
      </c>
      <c r="G627" t="s">
        <v>16</v>
      </c>
      <c r="H627" s="60">
        <f t="shared" si="27"/>
        <v>45626</v>
      </c>
      <c r="I627" s="60">
        <f t="shared" si="28"/>
        <v>45838</v>
      </c>
      <c r="K627" s="42">
        <v>0</v>
      </c>
      <c r="L627" s="57">
        <f t="shared" si="29"/>
        <v>7.0999999999999994E-2</v>
      </c>
    </row>
    <row r="628" spans="1:14" x14ac:dyDescent="0.3">
      <c r="A628" t="s">
        <v>7</v>
      </c>
      <c r="B628" s="5">
        <v>45621</v>
      </c>
      <c r="C628" s="5">
        <v>45894</v>
      </c>
      <c r="D628" s="24">
        <v>0.35599999999999998</v>
      </c>
      <c r="E628">
        <v>273</v>
      </c>
      <c r="F628">
        <v>7.1499999999999994E-2</v>
      </c>
      <c r="G628" t="s">
        <v>16</v>
      </c>
      <c r="H628" s="60">
        <f t="shared" si="27"/>
        <v>45626</v>
      </c>
      <c r="I628" s="60">
        <f t="shared" si="28"/>
        <v>45900</v>
      </c>
      <c r="K628" s="42">
        <v>0</v>
      </c>
      <c r="L628" s="57">
        <f t="shared" si="29"/>
        <v>7.1499999999999994E-2</v>
      </c>
    </row>
    <row r="629" spans="1:14" x14ac:dyDescent="0.3">
      <c r="A629" t="s">
        <v>7</v>
      </c>
      <c r="B629" s="5">
        <v>45621</v>
      </c>
      <c r="C629" s="5">
        <v>45955</v>
      </c>
      <c r="D629" s="24">
        <v>0.67400000000000004</v>
      </c>
      <c r="E629">
        <v>334</v>
      </c>
      <c r="F629">
        <v>7.1499999999999994E-2</v>
      </c>
      <c r="G629" t="s">
        <v>16</v>
      </c>
      <c r="H629" s="60">
        <f t="shared" si="27"/>
        <v>45626</v>
      </c>
      <c r="I629" s="60">
        <f t="shared" si="28"/>
        <v>45961</v>
      </c>
      <c r="K629" s="42">
        <v>0</v>
      </c>
      <c r="L629" s="57">
        <f t="shared" si="29"/>
        <v>7.1499999999999994E-2</v>
      </c>
    </row>
    <row r="630" spans="1:14" x14ac:dyDescent="0.3">
      <c r="A630" t="s">
        <v>7</v>
      </c>
      <c r="B630" s="5">
        <v>45621</v>
      </c>
      <c r="C630" s="5">
        <v>45986</v>
      </c>
      <c r="D630" s="24">
        <v>1.464</v>
      </c>
      <c r="E630">
        <v>365</v>
      </c>
      <c r="F630">
        <v>7.2999999999999995E-2</v>
      </c>
      <c r="G630" t="s">
        <v>16</v>
      </c>
      <c r="H630" s="60">
        <f t="shared" si="27"/>
        <v>45626</v>
      </c>
      <c r="I630" s="60">
        <f t="shared" si="28"/>
        <v>45991</v>
      </c>
      <c r="K630" s="42">
        <v>0</v>
      </c>
      <c r="L630" s="57">
        <f t="shared" si="29"/>
        <v>7.2999999999999995E-2</v>
      </c>
    </row>
    <row r="631" spans="1:14" x14ac:dyDescent="0.3">
      <c r="A631" t="s">
        <v>7</v>
      </c>
      <c r="B631" s="5">
        <v>45621</v>
      </c>
      <c r="C631" s="5">
        <v>46016</v>
      </c>
      <c r="D631" s="24">
        <v>0.73699999999999999</v>
      </c>
      <c r="E631">
        <v>395</v>
      </c>
      <c r="F631">
        <v>7.3999999999999996E-2</v>
      </c>
      <c r="G631" t="s">
        <v>16</v>
      </c>
      <c r="H631" s="60">
        <f t="shared" si="27"/>
        <v>45626</v>
      </c>
      <c r="I631" s="60">
        <f t="shared" si="28"/>
        <v>46022</v>
      </c>
      <c r="K631" s="42">
        <v>0</v>
      </c>
      <c r="L631" s="57">
        <f t="shared" si="29"/>
        <v>7.3999999999999996E-2</v>
      </c>
      <c r="N631" s="4">
        <f t="shared" ref="N631:N632" si="30">L631*D631</f>
        <v>5.4537999999999996E-2</v>
      </c>
    </row>
    <row r="632" spans="1:14" x14ac:dyDescent="0.3">
      <c r="A632" t="s">
        <v>7</v>
      </c>
      <c r="B632" s="5">
        <v>45621</v>
      </c>
      <c r="C632" s="5">
        <v>46047</v>
      </c>
      <c r="D632" s="24">
        <v>0.16500000000000001</v>
      </c>
      <c r="E632">
        <v>426</v>
      </c>
      <c r="F632">
        <v>7.3999999999999996E-2</v>
      </c>
      <c r="G632" t="s">
        <v>16</v>
      </c>
      <c r="H632" s="60">
        <f t="shared" si="27"/>
        <v>45626</v>
      </c>
      <c r="I632" s="60">
        <f t="shared" si="28"/>
        <v>46053</v>
      </c>
      <c r="K632" s="42">
        <v>0</v>
      </c>
      <c r="L632" s="57">
        <f t="shared" si="29"/>
        <v>7.3999999999999996E-2</v>
      </c>
      <c r="N632" s="4">
        <f t="shared" si="30"/>
        <v>1.221E-2</v>
      </c>
    </row>
    <row r="633" spans="1:14" x14ac:dyDescent="0.3">
      <c r="A633" t="s">
        <v>8</v>
      </c>
      <c r="B633" s="5">
        <v>45621</v>
      </c>
      <c r="C633" s="5">
        <v>45713</v>
      </c>
      <c r="D633" s="24">
        <v>6.8000000000000005E-2</v>
      </c>
      <c r="E633">
        <v>92</v>
      </c>
      <c r="F633">
        <v>4.7500000000000001E-2</v>
      </c>
      <c r="G633" t="s">
        <v>16</v>
      </c>
      <c r="H633" s="60">
        <f t="shared" si="27"/>
        <v>45626</v>
      </c>
      <c r="I633" s="60">
        <f t="shared" si="28"/>
        <v>45716</v>
      </c>
      <c r="K633" s="42">
        <v>0</v>
      </c>
      <c r="L633" s="57">
        <f t="shared" si="29"/>
        <v>4.7500000000000001E-2</v>
      </c>
    </row>
    <row r="634" spans="1:14" x14ac:dyDescent="0.3">
      <c r="A634" t="s">
        <v>8</v>
      </c>
      <c r="B634" s="5">
        <v>45621</v>
      </c>
      <c r="C634" s="5">
        <v>45741</v>
      </c>
      <c r="D634" s="24">
        <v>7.2999999999999995E-2</v>
      </c>
      <c r="E634">
        <v>120</v>
      </c>
      <c r="F634">
        <v>4.7500000000000001E-2</v>
      </c>
      <c r="G634" t="s">
        <v>16</v>
      </c>
      <c r="H634" s="60">
        <f t="shared" si="27"/>
        <v>45626</v>
      </c>
      <c r="I634" s="60">
        <f t="shared" si="28"/>
        <v>45747</v>
      </c>
      <c r="K634" s="42">
        <v>0</v>
      </c>
      <c r="L634" s="57">
        <f t="shared" si="29"/>
        <v>4.7500000000000001E-2</v>
      </c>
    </row>
    <row r="635" spans="1:14" x14ac:dyDescent="0.3">
      <c r="A635" t="s">
        <v>8</v>
      </c>
      <c r="B635" s="5">
        <v>45621</v>
      </c>
      <c r="C635" s="5">
        <v>45772</v>
      </c>
      <c r="D635" s="24">
        <v>7.2999999999999995E-2</v>
      </c>
      <c r="E635">
        <v>151</v>
      </c>
      <c r="F635">
        <v>4.7500000000000001E-2</v>
      </c>
      <c r="G635" t="s">
        <v>16</v>
      </c>
      <c r="H635" s="60">
        <f t="shared" si="27"/>
        <v>45626</v>
      </c>
      <c r="I635" s="60">
        <f t="shared" si="28"/>
        <v>45777</v>
      </c>
      <c r="K635" s="42">
        <v>0</v>
      </c>
      <c r="L635" s="57">
        <f t="shared" si="29"/>
        <v>4.7500000000000001E-2</v>
      </c>
    </row>
    <row r="636" spans="1:14" x14ac:dyDescent="0.3">
      <c r="A636" t="s">
        <v>8</v>
      </c>
      <c r="B636" s="5">
        <v>45621</v>
      </c>
      <c r="C636" s="5">
        <v>45802</v>
      </c>
      <c r="D636" s="24">
        <v>1.78</v>
      </c>
      <c r="E636">
        <v>181</v>
      </c>
      <c r="F636">
        <v>7.0000000000000007E-2</v>
      </c>
      <c r="G636" t="s">
        <v>16</v>
      </c>
      <c r="H636" s="60">
        <f t="shared" si="27"/>
        <v>45626</v>
      </c>
      <c r="I636" s="60">
        <f t="shared" si="28"/>
        <v>45808</v>
      </c>
      <c r="K636" s="42">
        <v>0</v>
      </c>
      <c r="L636" s="57">
        <f t="shared" si="29"/>
        <v>7.0000000000000007E-2</v>
      </c>
    </row>
    <row r="637" spans="1:14" x14ac:dyDescent="0.3">
      <c r="A637" t="s">
        <v>8</v>
      </c>
      <c r="B637" s="5">
        <v>45621</v>
      </c>
      <c r="C637" s="5">
        <v>45863</v>
      </c>
      <c r="D637" s="24">
        <v>8.1000000000000003E-2</v>
      </c>
      <c r="E637">
        <v>242</v>
      </c>
      <c r="F637">
        <v>7.0999999999999994E-2</v>
      </c>
      <c r="G637" t="s">
        <v>16</v>
      </c>
      <c r="H637" s="60">
        <f t="shared" si="27"/>
        <v>45626</v>
      </c>
      <c r="I637" s="60">
        <f t="shared" si="28"/>
        <v>45869</v>
      </c>
      <c r="K637" s="42">
        <v>0</v>
      </c>
      <c r="L637" s="57">
        <f t="shared" si="29"/>
        <v>7.0999999999999994E-2</v>
      </c>
    </row>
    <row r="638" spans="1:14" x14ac:dyDescent="0.3">
      <c r="A638" t="s">
        <v>8</v>
      </c>
      <c r="B638" s="5">
        <v>45621</v>
      </c>
      <c r="C638" s="5">
        <v>45986</v>
      </c>
      <c r="D638" s="24">
        <v>8.1000000000000003E-2</v>
      </c>
      <c r="E638">
        <v>365</v>
      </c>
      <c r="F638">
        <v>7.2999999999999995E-2</v>
      </c>
      <c r="G638" t="s">
        <v>16</v>
      </c>
      <c r="H638" s="60">
        <f t="shared" si="27"/>
        <v>45626</v>
      </c>
      <c r="I638" s="60">
        <f t="shared" si="28"/>
        <v>45991</v>
      </c>
      <c r="K638" s="42">
        <v>0</v>
      </c>
      <c r="L638" s="57">
        <f t="shared" si="29"/>
        <v>7.2999999999999995E-2</v>
      </c>
    </row>
    <row r="639" spans="1:14" x14ac:dyDescent="0.3">
      <c r="A639" t="s">
        <v>8</v>
      </c>
      <c r="B639" s="5">
        <v>45621</v>
      </c>
      <c r="C639" s="5">
        <v>46016</v>
      </c>
      <c r="D639" s="24">
        <v>0.31</v>
      </c>
      <c r="E639">
        <v>395</v>
      </c>
      <c r="F639">
        <v>7.3999999999999996E-2</v>
      </c>
      <c r="G639" t="s">
        <v>16</v>
      </c>
      <c r="H639" s="60">
        <f t="shared" si="27"/>
        <v>45626</v>
      </c>
      <c r="I639" s="60">
        <f t="shared" si="28"/>
        <v>46022</v>
      </c>
      <c r="K639" s="42">
        <v>0</v>
      </c>
      <c r="L639" s="57">
        <f t="shared" si="29"/>
        <v>7.3999999999999996E-2</v>
      </c>
      <c r="N639" s="4">
        <f>L639*D639</f>
        <v>2.2939999999999999E-2</v>
      </c>
    </row>
    <row r="640" spans="1:14" x14ac:dyDescent="0.3">
      <c r="A640" t="s">
        <v>8</v>
      </c>
      <c r="B640" s="5">
        <v>45621</v>
      </c>
      <c r="C640" s="5">
        <v>45955</v>
      </c>
      <c r="D640" s="24">
        <v>0.32200000000000001</v>
      </c>
      <c r="E640">
        <v>334</v>
      </c>
      <c r="F640">
        <v>7.1499999999999994E-2</v>
      </c>
      <c r="G640" t="s">
        <v>16</v>
      </c>
      <c r="H640" s="60">
        <f t="shared" si="27"/>
        <v>45626</v>
      </c>
      <c r="I640" s="60">
        <f t="shared" si="28"/>
        <v>45961</v>
      </c>
      <c r="K640" s="42">
        <v>0</v>
      </c>
      <c r="L640" s="57">
        <f t="shared" si="29"/>
        <v>7.1499999999999994E-2</v>
      </c>
    </row>
    <row r="641" spans="1:12" x14ac:dyDescent="0.3">
      <c r="A641" t="s">
        <v>8</v>
      </c>
      <c r="B641" s="5">
        <v>45621</v>
      </c>
      <c r="C641" s="5">
        <v>45802</v>
      </c>
      <c r="D641" s="24">
        <v>0.44700000000000001</v>
      </c>
      <c r="E641">
        <v>181</v>
      </c>
      <c r="F641">
        <v>7.0000000000000007E-2</v>
      </c>
      <c r="G641" t="s">
        <v>16</v>
      </c>
      <c r="H641" s="60">
        <f t="shared" ref="H641:H704" si="31">EOMONTH(B641,0)</f>
        <v>45626</v>
      </c>
      <c r="I641" s="60">
        <f t="shared" ref="I641:I704" si="32">EOMONTH(C641,0)</f>
        <v>45808</v>
      </c>
      <c r="K641" s="42">
        <v>0</v>
      </c>
      <c r="L641" s="57">
        <f t="shared" ref="L641:L704" si="33">K641+F641</f>
        <v>7.0000000000000007E-2</v>
      </c>
    </row>
    <row r="642" spans="1:12" x14ac:dyDescent="0.3">
      <c r="A642" t="s">
        <v>12</v>
      </c>
      <c r="B642" s="5">
        <v>45607</v>
      </c>
      <c r="C642" s="5">
        <v>45692</v>
      </c>
      <c r="D642" s="24">
        <v>500</v>
      </c>
      <c r="E642">
        <v>85</v>
      </c>
      <c r="F642">
        <v>5.5E-2</v>
      </c>
      <c r="G642" t="s">
        <v>4660</v>
      </c>
      <c r="H642" s="60">
        <f t="shared" si="31"/>
        <v>45626</v>
      </c>
      <c r="I642" s="60">
        <f t="shared" si="32"/>
        <v>45716</v>
      </c>
      <c r="K642" s="42">
        <v>0</v>
      </c>
      <c r="L642" s="57">
        <f t="shared" si="33"/>
        <v>5.5E-2</v>
      </c>
    </row>
    <row r="643" spans="1:12" x14ac:dyDescent="0.3">
      <c r="A643" t="s">
        <v>12</v>
      </c>
      <c r="B643" s="5">
        <v>45611</v>
      </c>
      <c r="C643" s="5">
        <v>45698</v>
      </c>
      <c r="D643" s="24">
        <v>300</v>
      </c>
      <c r="E643">
        <v>87</v>
      </c>
      <c r="F643">
        <v>5.5E-2</v>
      </c>
      <c r="G643" t="s">
        <v>4660</v>
      </c>
      <c r="H643" s="60">
        <f t="shared" si="31"/>
        <v>45626</v>
      </c>
      <c r="I643" s="60">
        <f t="shared" si="32"/>
        <v>45716</v>
      </c>
      <c r="K643" s="42">
        <v>0</v>
      </c>
      <c r="L643" s="57">
        <f t="shared" si="33"/>
        <v>5.5E-2</v>
      </c>
    </row>
    <row r="644" spans="1:12" x14ac:dyDescent="0.3">
      <c r="A644" t="s">
        <v>12</v>
      </c>
      <c r="B644" s="5">
        <v>45614</v>
      </c>
      <c r="C644" s="5">
        <v>45674</v>
      </c>
      <c r="D644" s="24">
        <v>1200</v>
      </c>
      <c r="E644">
        <v>60</v>
      </c>
      <c r="F644">
        <v>5.5E-2</v>
      </c>
      <c r="G644" t="s">
        <v>4660</v>
      </c>
      <c r="H644" s="60">
        <f t="shared" si="31"/>
        <v>45626</v>
      </c>
      <c r="I644" s="60">
        <f t="shared" si="32"/>
        <v>45688</v>
      </c>
      <c r="K644" s="42">
        <v>0</v>
      </c>
      <c r="L644" s="57">
        <f t="shared" si="33"/>
        <v>5.5E-2</v>
      </c>
    </row>
    <row r="645" spans="1:12" x14ac:dyDescent="0.3">
      <c r="A645" t="s">
        <v>12</v>
      </c>
      <c r="B645" s="5">
        <v>45615</v>
      </c>
      <c r="C645" s="5">
        <v>45677</v>
      </c>
      <c r="D645" s="24">
        <v>800</v>
      </c>
      <c r="E645">
        <v>62</v>
      </c>
      <c r="F645">
        <v>5.5E-2</v>
      </c>
      <c r="G645" t="s">
        <v>4660</v>
      </c>
      <c r="H645" s="60">
        <f t="shared" si="31"/>
        <v>45626</v>
      </c>
      <c r="I645" s="60">
        <f t="shared" si="32"/>
        <v>45688</v>
      </c>
      <c r="K645" s="42">
        <v>0</v>
      </c>
      <c r="L645" s="57">
        <f t="shared" si="33"/>
        <v>5.5E-2</v>
      </c>
    </row>
    <row r="646" spans="1:12" x14ac:dyDescent="0.3">
      <c r="A646" t="s">
        <v>12</v>
      </c>
      <c r="B646" s="5">
        <v>45616</v>
      </c>
      <c r="C646" s="5">
        <v>45701</v>
      </c>
      <c r="D646" s="24">
        <v>300</v>
      </c>
      <c r="E646">
        <v>85</v>
      </c>
      <c r="F646">
        <v>5.5E-2</v>
      </c>
      <c r="G646" t="s">
        <v>4660</v>
      </c>
      <c r="H646" s="60">
        <f t="shared" si="31"/>
        <v>45626</v>
      </c>
      <c r="I646" s="60">
        <f t="shared" si="32"/>
        <v>45716</v>
      </c>
      <c r="K646" s="42">
        <v>0</v>
      </c>
      <c r="L646" s="57">
        <f t="shared" si="33"/>
        <v>5.5E-2</v>
      </c>
    </row>
    <row r="647" spans="1:12" x14ac:dyDescent="0.3">
      <c r="A647" t="s">
        <v>12</v>
      </c>
      <c r="B647" s="5">
        <v>45617</v>
      </c>
      <c r="C647" s="5">
        <v>45702</v>
      </c>
      <c r="D647" s="24">
        <v>500</v>
      </c>
      <c r="E647">
        <v>85</v>
      </c>
      <c r="F647">
        <v>5.5E-2</v>
      </c>
      <c r="G647" t="s">
        <v>4660</v>
      </c>
      <c r="H647" s="60">
        <f t="shared" si="31"/>
        <v>45626</v>
      </c>
      <c r="I647" s="60">
        <f t="shared" si="32"/>
        <v>45716</v>
      </c>
      <c r="K647" s="42">
        <v>0</v>
      </c>
      <c r="L647" s="57">
        <f t="shared" si="33"/>
        <v>5.5E-2</v>
      </c>
    </row>
    <row r="648" spans="1:12" x14ac:dyDescent="0.3">
      <c r="A648" t="s">
        <v>12</v>
      </c>
      <c r="B648" s="5">
        <v>45622</v>
      </c>
      <c r="C648" s="5">
        <v>45707</v>
      </c>
      <c r="D648" s="24">
        <v>200</v>
      </c>
      <c r="E648">
        <v>85</v>
      </c>
      <c r="F648">
        <v>5.5E-2</v>
      </c>
      <c r="G648" t="s">
        <v>4660</v>
      </c>
      <c r="H648" s="60">
        <f t="shared" si="31"/>
        <v>45626</v>
      </c>
      <c r="I648" s="60">
        <f t="shared" si="32"/>
        <v>45716</v>
      </c>
      <c r="K648" s="42">
        <v>0</v>
      </c>
      <c r="L648" s="57">
        <f t="shared" si="33"/>
        <v>5.5E-2</v>
      </c>
    </row>
    <row r="649" spans="1:12" x14ac:dyDescent="0.3">
      <c r="A649" t="s">
        <v>12</v>
      </c>
      <c r="B649" s="5">
        <v>45623</v>
      </c>
      <c r="C649" s="5">
        <v>45708</v>
      </c>
      <c r="D649" s="24">
        <v>200</v>
      </c>
      <c r="E649">
        <v>85</v>
      </c>
      <c r="F649">
        <v>5.5E-2</v>
      </c>
      <c r="G649" t="s">
        <v>4660</v>
      </c>
      <c r="H649" s="60">
        <f t="shared" si="31"/>
        <v>45626</v>
      </c>
      <c r="I649" s="60">
        <f t="shared" si="32"/>
        <v>45716</v>
      </c>
      <c r="K649" s="42">
        <v>0</v>
      </c>
      <c r="L649" s="57">
        <f t="shared" si="33"/>
        <v>5.5E-2</v>
      </c>
    </row>
    <row r="650" spans="1:12" x14ac:dyDescent="0.3">
      <c r="A650" t="s">
        <v>12</v>
      </c>
      <c r="B650" s="5">
        <v>45624</v>
      </c>
      <c r="C650" s="5">
        <v>45709</v>
      </c>
      <c r="D650" s="24">
        <v>500</v>
      </c>
      <c r="E650">
        <v>85</v>
      </c>
      <c r="F650">
        <v>5.5E-2</v>
      </c>
      <c r="G650" t="s">
        <v>4660</v>
      </c>
      <c r="H650" s="60">
        <f t="shared" si="31"/>
        <v>45626</v>
      </c>
      <c r="I650" s="60">
        <f t="shared" si="32"/>
        <v>45716</v>
      </c>
      <c r="K650" s="42">
        <v>0</v>
      </c>
      <c r="L650" s="57">
        <f t="shared" si="33"/>
        <v>5.5E-2</v>
      </c>
    </row>
    <row r="651" spans="1:12" x14ac:dyDescent="0.3">
      <c r="A651" t="s">
        <v>12</v>
      </c>
      <c r="B651" s="5">
        <v>45625</v>
      </c>
      <c r="C651" s="5">
        <v>45695</v>
      </c>
      <c r="D651" s="24">
        <v>1200</v>
      </c>
      <c r="E651">
        <v>70</v>
      </c>
      <c r="F651">
        <v>5.5E-2</v>
      </c>
      <c r="G651" t="s">
        <v>4660</v>
      </c>
      <c r="H651" s="60">
        <f t="shared" si="31"/>
        <v>45626</v>
      </c>
      <c r="I651" s="60">
        <f t="shared" si="32"/>
        <v>45716</v>
      </c>
      <c r="K651" s="42">
        <v>0</v>
      </c>
      <c r="L651" s="57">
        <f t="shared" si="33"/>
        <v>5.5E-2</v>
      </c>
    </row>
    <row r="652" spans="1:12" x14ac:dyDescent="0.3">
      <c r="A652" t="s">
        <v>12</v>
      </c>
      <c r="B652" s="5">
        <v>45628</v>
      </c>
      <c r="C652" s="5">
        <v>45698</v>
      </c>
      <c r="D652" s="24">
        <v>500</v>
      </c>
      <c r="E652">
        <v>70</v>
      </c>
      <c r="F652">
        <v>5.5E-2</v>
      </c>
      <c r="G652" t="s">
        <v>4660</v>
      </c>
      <c r="H652" s="60">
        <f t="shared" si="31"/>
        <v>45657</v>
      </c>
      <c r="I652" s="60">
        <f t="shared" si="32"/>
        <v>45716</v>
      </c>
      <c r="K652" s="42">
        <v>0</v>
      </c>
      <c r="L652" s="57">
        <f t="shared" si="33"/>
        <v>5.5E-2</v>
      </c>
    </row>
    <row r="653" spans="1:12" x14ac:dyDescent="0.3">
      <c r="A653" t="s">
        <v>12</v>
      </c>
      <c r="B653" s="5">
        <v>45629</v>
      </c>
      <c r="C653" s="5">
        <v>45714</v>
      </c>
      <c r="D653" s="24">
        <v>200</v>
      </c>
      <c r="E653">
        <v>85</v>
      </c>
      <c r="F653">
        <v>5.5E-2</v>
      </c>
      <c r="G653" t="s">
        <v>4660</v>
      </c>
      <c r="H653" s="60">
        <f t="shared" si="31"/>
        <v>45657</v>
      </c>
      <c r="I653" s="60">
        <f t="shared" si="32"/>
        <v>45716</v>
      </c>
      <c r="K653" s="42">
        <v>0</v>
      </c>
      <c r="L653" s="57">
        <f t="shared" si="33"/>
        <v>5.5E-2</v>
      </c>
    </row>
    <row r="654" spans="1:12" x14ac:dyDescent="0.3">
      <c r="A654" t="s">
        <v>12</v>
      </c>
      <c r="B654" s="5">
        <v>45630</v>
      </c>
      <c r="C654" s="5">
        <v>45712</v>
      </c>
      <c r="D654" s="24">
        <v>1000</v>
      </c>
      <c r="E654">
        <v>82</v>
      </c>
      <c r="F654">
        <v>5.5E-2</v>
      </c>
      <c r="G654" t="s">
        <v>4660</v>
      </c>
      <c r="H654" s="60">
        <f t="shared" si="31"/>
        <v>45657</v>
      </c>
      <c r="I654" s="60">
        <f t="shared" si="32"/>
        <v>45716</v>
      </c>
      <c r="K654" s="42">
        <v>0</v>
      </c>
      <c r="L654" s="57">
        <f t="shared" si="33"/>
        <v>5.5E-2</v>
      </c>
    </row>
    <row r="655" spans="1:12" x14ac:dyDescent="0.3">
      <c r="A655" t="s">
        <v>12</v>
      </c>
      <c r="B655" s="5">
        <v>45631</v>
      </c>
      <c r="C655" s="5">
        <v>45716</v>
      </c>
      <c r="D655" s="24">
        <v>300</v>
      </c>
      <c r="E655">
        <v>85</v>
      </c>
      <c r="F655">
        <v>5.5E-2</v>
      </c>
      <c r="G655" t="s">
        <v>4660</v>
      </c>
      <c r="H655" s="60">
        <f t="shared" si="31"/>
        <v>45657</v>
      </c>
      <c r="I655" s="60">
        <f t="shared" si="32"/>
        <v>45716</v>
      </c>
      <c r="K655" s="42">
        <v>0</v>
      </c>
      <c r="L655" s="57">
        <f t="shared" si="33"/>
        <v>5.5E-2</v>
      </c>
    </row>
    <row r="656" spans="1:12" x14ac:dyDescent="0.3">
      <c r="A656" t="s">
        <v>12</v>
      </c>
      <c r="B656" s="5">
        <v>45635</v>
      </c>
      <c r="C656" s="5">
        <v>45720</v>
      </c>
      <c r="D656" s="24">
        <v>500</v>
      </c>
      <c r="E656">
        <v>85</v>
      </c>
      <c r="F656">
        <v>5.5E-2</v>
      </c>
      <c r="G656" t="s">
        <v>4660</v>
      </c>
      <c r="H656" s="60">
        <f t="shared" si="31"/>
        <v>45657</v>
      </c>
      <c r="I656" s="60">
        <f t="shared" si="32"/>
        <v>45747</v>
      </c>
      <c r="K656" s="42">
        <v>0</v>
      </c>
      <c r="L656" s="57">
        <f t="shared" si="33"/>
        <v>5.5E-2</v>
      </c>
    </row>
    <row r="657" spans="1:12" x14ac:dyDescent="0.3">
      <c r="A657" t="s">
        <v>12</v>
      </c>
      <c r="B657" s="5">
        <v>45637</v>
      </c>
      <c r="C657" s="5">
        <v>45722</v>
      </c>
      <c r="D657" s="24">
        <v>600</v>
      </c>
      <c r="E657">
        <v>85</v>
      </c>
      <c r="F657">
        <v>5.5E-2</v>
      </c>
      <c r="G657" t="s">
        <v>4660</v>
      </c>
      <c r="H657" s="60">
        <f t="shared" si="31"/>
        <v>45657</v>
      </c>
      <c r="I657" s="60">
        <f t="shared" si="32"/>
        <v>45747</v>
      </c>
      <c r="K657" s="42">
        <v>0</v>
      </c>
      <c r="L657" s="57">
        <f t="shared" si="33"/>
        <v>5.5E-2</v>
      </c>
    </row>
    <row r="658" spans="1:12" x14ac:dyDescent="0.3">
      <c r="A658" t="s">
        <v>12</v>
      </c>
      <c r="B658" s="5">
        <v>45638</v>
      </c>
      <c r="C658" s="5">
        <v>45723</v>
      </c>
      <c r="D658" s="24">
        <v>500</v>
      </c>
      <c r="E658">
        <v>85</v>
      </c>
      <c r="F658">
        <v>5.5E-2</v>
      </c>
      <c r="G658" t="s">
        <v>4660</v>
      </c>
      <c r="H658" s="60">
        <f t="shared" si="31"/>
        <v>45657</v>
      </c>
      <c r="I658" s="60">
        <f t="shared" si="32"/>
        <v>45747</v>
      </c>
      <c r="K658" s="42">
        <v>0</v>
      </c>
      <c r="L658" s="57">
        <f t="shared" si="33"/>
        <v>5.5E-2</v>
      </c>
    </row>
    <row r="659" spans="1:12" x14ac:dyDescent="0.3">
      <c r="A659" t="s">
        <v>12</v>
      </c>
      <c r="B659" s="5">
        <v>45639</v>
      </c>
      <c r="C659" s="5">
        <v>45727</v>
      </c>
      <c r="D659" s="24">
        <v>300</v>
      </c>
      <c r="E659">
        <v>88</v>
      </c>
      <c r="F659">
        <v>5.5E-2</v>
      </c>
      <c r="G659" t="s">
        <v>4660</v>
      </c>
      <c r="H659" s="60">
        <f t="shared" si="31"/>
        <v>45657</v>
      </c>
      <c r="I659" s="60">
        <f t="shared" si="32"/>
        <v>45747</v>
      </c>
      <c r="K659" s="42">
        <v>0</v>
      </c>
      <c r="L659" s="57">
        <f t="shared" si="33"/>
        <v>5.5E-2</v>
      </c>
    </row>
    <row r="660" spans="1:12" x14ac:dyDescent="0.3">
      <c r="A660" t="s">
        <v>12</v>
      </c>
      <c r="B660" s="5">
        <v>45642</v>
      </c>
      <c r="C660" s="5">
        <v>45712</v>
      </c>
      <c r="D660" s="24">
        <v>600</v>
      </c>
      <c r="E660">
        <v>70</v>
      </c>
      <c r="F660">
        <v>5.5E-2</v>
      </c>
      <c r="G660" t="s">
        <v>4660</v>
      </c>
      <c r="H660" s="60">
        <f t="shared" si="31"/>
        <v>45657</v>
      </c>
      <c r="I660" s="60">
        <f t="shared" si="32"/>
        <v>45716</v>
      </c>
      <c r="K660" s="42">
        <v>0</v>
      </c>
      <c r="L660" s="57">
        <f t="shared" si="33"/>
        <v>5.5E-2</v>
      </c>
    </row>
    <row r="661" spans="1:12" x14ac:dyDescent="0.3">
      <c r="A661" t="s">
        <v>12</v>
      </c>
      <c r="B661" s="5">
        <v>45643</v>
      </c>
      <c r="C661" s="5">
        <v>45729</v>
      </c>
      <c r="D661" s="24">
        <v>500</v>
      </c>
      <c r="E661">
        <v>86</v>
      </c>
      <c r="F661">
        <v>5.5E-2</v>
      </c>
      <c r="G661" t="s">
        <v>4660</v>
      </c>
      <c r="H661" s="60">
        <f t="shared" si="31"/>
        <v>45657</v>
      </c>
      <c r="I661" s="60">
        <f t="shared" si="32"/>
        <v>45747</v>
      </c>
      <c r="K661" s="42">
        <v>0</v>
      </c>
      <c r="L661" s="57">
        <f t="shared" si="33"/>
        <v>5.5E-2</v>
      </c>
    </row>
    <row r="662" spans="1:12" x14ac:dyDescent="0.3">
      <c r="A662" t="s">
        <v>12</v>
      </c>
      <c r="B662" s="5">
        <v>45644</v>
      </c>
      <c r="C662" s="5">
        <v>45714</v>
      </c>
      <c r="D662" s="24">
        <v>1300</v>
      </c>
      <c r="E662">
        <v>70</v>
      </c>
      <c r="F662">
        <v>5.5E-2</v>
      </c>
      <c r="G662" t="s">
        <v>4660</v>
      </c>
      <c r="H662" s="60">
        <f t="shared" si="31"/>
        <v>45657</v>
      </c>
      <c r="I662" s="60">
        <f t="shared" si="32"/>
        <v>45716</v>
      </c>
      <c r="K662" s="42">
        <v>0</v>
      </c>
      <c r="L662" s="57">
        <f t="shared" si="33"/>
        <v>5.5E-2</v>
      </c>
    </row>
    <row r="663" spans="1:12" x14ac:dyDescent="0.3">
      <c r="A663" t="s">
        <v>12</v>
      </c>
      <c r="B663" s="5">
        <v>45645</v>
      </c>
      <c r="C663" s="5">
        <v>45715</v>
      </c>
      <c r="D663" s="24">
        <v>850</v>
      </c>
      <c r="E663">
        <v>70</v>
      </c>
      <c r="F663">
        <v>5.5E-2</v>
      </c>
      <c r="G663" t="s">
        <v>4660</v>
      </c>
      <c r="H663" s="60">
        <f t="shared" si="31"/>
        <v>45657</v>
      </c>
      <c r="I663" s="60">
        <f t="shared" si="32"/>
        <v>45716</v>
      </c>
      <c r="K663" s="42">
        <v>0</v>
      </c>
      <c r="L663" s="57">
        <f t="shared" si="33"/>
        <v>5.5E-2</v>
      </c>
    </row>
    <row r="664" spans="1:12" x14ac:dyDescent="0.3">
      <c r="A664" t="s">
        <v>12</v>
      </c>
      <c r="B664" s="5">
        <v>45646</v>
      </c>
      <c r="C664" s="5">
        <v>45733</v>
      </c>
      <c r="D664" s="24">
        <v>500</v>
      </c>
      <c r="E664">
        <v>87</v>
      </c>
      <c r="F664">
        <v>5.5E-2</v>
      </c>
      <c r="G664" t="s">
        <v>4660</v>
      </c>
      <c r="H664" s="60">
        <f t="shared" si="31"/>
        <v>45657</v>
      </c>
      <c r="I664" s="60">
        <f t="shared" si="32"/>
        <v>45747</v>
      </c>
      <c r="K664" s="42">
        <v>0</v>
      </c>
      <c r="L664" s="57">
        <f t="shared" si="33"/>
        <v>5.5E-2</v>
      </c>
    </row>
    <row r="665" spans="1:12" x14ac:dyDescent="0.3">
      <c r="A665" t="s">
        <v>12</v>
      </c>
      <c r="B665" s="5">
        <v>45652</v>
      </c>
      <c r="C665" s="5">
        <v>45737</v>
      </c>
      <c r="D665" s="24">
        <v>500</v>
      </c>
      <c r="E665">
        <v>85</v>
      </c>
      <c r="F665">
        <v>5.5E-2</v>
      </c>
      <c r="G665" t="s">
        <v>4660</v>
      </c>
      <c r="H665" s="60">
        <f t="shared" si="31"/>
        <v>45657</v>
      </c>
      <c r="I665" s="60">
        <f t="shared" si="32"/>
        <v>45747</v>
      </c>
      <c r="K665" s="42">
        <v>0</v>
      </c>
      <c r="L665" s="57">
        <f t="shared" si="33"/>
        <v>5.5E-2</v>
      </c>
    </row>
    <row r="666" spans="1:12" x14ac:dyDescent="0.3">
      <c r="A666" t="s">
        <v>12</v>
      </c>
      <c r="B666" s="5">
        <v>45653</v>
      </c>
      <c r="C666" s="5">
        <v>45740</v>
      </c>
      <c r="D666" s="24">
        <v>500</v>
      </c>
      <c r="E666">
        <v>87</v>
      </c>
      <c r="F666">
        <v>5.5E-2</v>
      </c>
      <c r="G666" t="s">
        <v>4660</v>
      </c>
      <c r="H666" s="60">
        <f t="shared" si="31"/>
        <v>45657</v>
      </c>
      <c r="I666" s="60">
        <f t="shared" si="32"/>
        <v>45747</v>
      </c>
      <c r="K666" s="42">
        <v>0</v>
      </c>
      <c r="L666" s="57">
        <f t="shared" si="33"/>
        <v>5.5E-2</v>
      </c>
    </row>
    <row r="667" spans="1:12" x14ac:dyDescent="0.3">
      <c r="A667" t="s">
        <v>12</v>
      </c>
      <c r="B667" s="5">
        <v>45656</v>
      </c>
      <c r="C667" s="5">
        <v>45741</v>
      </c>
      <c r="D667" s="24">
        <v>500</v>
      </c>
      <c r="E667">
        <v>85</v>
      </c>
      <c r="F667">
        <v>5.5E-2</v>
      </c>
      <c r="G667" t="s">
        <v>4660</v>
      </c>
      <c r="H667" s="60">
        <f t="shared" si="31"/>
        <v>45657</v>
      </c>
      <c r="I667" s="60">
        <f t="shared" si="32"/>
        <v>45747</v>
      </c>
      <c r="K667" s="42">
        <v>0</v>
      </c>
      <c r="L667" s="57">
        <f t="shared" si="33"/>
        <v>5.5E-2</v>
      </c>
    </row>
    <row r="668" spans="1:12" x14ac:dyDescent="0.3">
      <c r="A668" t="s">
        <v>7</v>
      </c>
      <c r="B668" s="5">
        <v>45607</v>
      </c>
      <c r="C668" s="5">
        <v>45668</v>
      </c>
      <c r="D668" s="24">
        <v>0.14299999999999999</v>
      </c>
      <c r="E668">
        <v>61</v>
      </c>
      <c r="F668">
        <v>4.7500000000000001E-2</v>
      </c>
      <c r="G668" t="s">
        <v>2050</v>
      </c>
      <c r="H668" s="60">
        <f t="shared" si="31"/>
        <v>45626</v>
      </c>
      <c r="I668" s="60">
        <f t="shared" si="32"/>
        <v>45688</v>
      </c>
      <c r="K668" s="42">
        <v>0</v>
      </c>
      <c r="L668" s="57">
        <f t="shared" si="33"/>
        <v>4.7500000000000001E-2</v>
      </c>
    </row>
    <row r="669" spans="1:12" x14ac:dyDescent="0.3">
      <c r="A669" t="s">
        <v>7</v>
      </c>
      <c r="B669" s="5">
        <v>45607</v>
      </c>
      <c r="C669" s="5">
        <v>45788</v>
      </c>
      <c r="D669" s="24">
        <v>6.4939999999999998</v>
      </c>
      <c r="E669">
        <v>181</v>
      </c>
      <c r="F669">
        <v>7.0000000000000007E-2</v>
      </c>
      <c r="G669" t="s">
        <v>2050</v>
      </c>
      <c r="H669" s="60">
        <f t="shared" si="31"/>
        <v>45626</v>
      </c>
      <c r="I669" s="60">
        <f t="shared" si="32"/>
        <v>45808</v>
      </c>
      <c r="K669" s="42">
        <v>0</v>
      </c>
      <c r="L669" s="57">
        <f t="shared" si="33"/>
        <v>7.0000000000000007E-2</v>
      </c>
    </row>
    <row r="670" spans="1:12" x14ac:dyDescent="0.3">
      <c r="A670" t="s">
        <v>8</v>
      </c>
      <c r="B670" s="5">
        <v>45607</v>
      </c>
      <c r="C670" s="5">
        <v>45788</v>
      </c>
      <c r="D670" s="24">
        <v>0.48799999999999999</v>
      </c>
      <c r="E670">
        <v>181</v>
      </c>
      <c r="F670">
        <v>7.0000000000000007E-2</v>
      </c>
      <c r="G670" t="s">
        <v>2050</v>
      </c>
      <c r="H670" s="60">
        <f t="shared" si="31"/>
        <v>45626</v>
      </c>
      <c r="I670" s="60">
        <f t="shared" si="32"/>
        <v>45808</v>
      </c>
      <c r="K670" s="42">
        <v>0</v>
      </c>
      <c r="L670" s="57">
        <f t="shared" si="33"/>
        <v>7.0000000000000007E-2</v>
      </c>
    </row>
    <row r="671" spans="1:12" x14ac:dyDescent="0.3">
      <c r="A671" t="s">
        <v>7</v>
      </c>
      <c r="B671" s="5">
        <v>45607</v>
      </c>
      <c r="C671" s="5">
        <v>45819</v>
      </c>
      <c r="D671" s="24">
        <v>0.21</v>
      </c>
      <c r="E671">
        <v>212</v>
      </c>
      <c r="F671">
        <v>7.0999999999999994E-2</v>
      </c>
      <c r="G671" t="s">
        <v>2050</v>
      </c>
      <c r="H671" s="60">
        <f t="shared" si="31"/>
        <v>45626</v>
      </c>
      <c r="I671" s="60">
        <f t="shared" si="32"/>
        <v>45838</v>
      </c>
      <c r="K671" s="42">
        <v>0</v>
      </c>
      <c r="L671" s="57">
        <f t="shared" si="33"/>
        <v>7.0999999999999994E-2</v>
      </c>
    </row>
    <row r="672" spans="1:12" x14ac:dyDescent="0.3">
      <c r="A672" t="s">
        <v>7</v>
      </c>
      <c r="B672" s="5">
        <v>45607</v>
      </c>
      <c r="C672" s="5">
        <v>45880</v>
      </c>
      <c r="D672" s="24">
        <v>0.86199999999999999</v>
      </c>
      <c r="E672">
        <v>273</v>
      </c>
      <c r="F672">
        <v>7.1499999999999994E-2</v>
      </c>
      <c r="G672" t="s">
        <v>2050</v>
      </c>
      <c r="H672" s="60">
        <f t="shared" si="31"/>
        <v>45626</v>
      </c>
      <c r="I672" s="60">
        <f t="shared" si="32"/>
        <v>45900</v>
      </c>
      <c r="K672" s="42">
        <v>0</v>
      </c>
      <c r="L672" s="57">
        <f t="shared" si="33"/>
        <v>7.1499999999999994E-2</v>
      </c>
    </row>
    <row r="673" spans="1:14" x14ac:dyDescent="0.3">
      <c r="A673" t="s">
        <v>7</v>
      </c>
      <c r="B673" s="5">
        <v>45607</v>
      </c>
      <c r="C673" s="5">
        <v>45911</v>
      </c>
      <c r="D673" s="24">
        <v>0.34399999999999997</v>
      </c>
      <c r="E673">
        <v>304</v>
      </c>
      <c r="F673">
        <v>7.1499999999999994E-2</v>
      </c>
      <c r="G673" t="s">
        <v>2050</v>
      </c>
      <c r="H673" s="60">
        <f t="shared" si="31"/>
        <v>45626</v>
      </c>
      <c r="I673" s="60">
        <f t="shared" si="32"/>
        <v>45930</v>
      </c>
      <c r="K673" s="42">
        <v>0</v>
      </c>
      <c r="L673" s="57">
        <f t="shared" si="33"/>
        <v>7.1499999999999994E-2</v>
      </c>
    </row>
    <row r="674" spans="1:14" x14ac:dyDescent="0.3">
      <c r="A674" t="s">
        <v>7</v>
      </c>
      <c r="B674" s="5">
        <v>45607</v>
      </c>
      <c r="C674" s="5">
        <v>45941</v>
      </c>
      <c r="D674" s="24">
        <v>1.4259999999999999</v>
      </c>
      <c r="E674">
        <v>334</v>
      </c>
      <c r="F674">
        <v>7.1499999999999994E-2</v>
      </c>
      <c r="G674" t="s">
        <v>2050</v>
      </c>
      <c r="H674" s="60">
        <f t="shared" si="31"/>
        <v>45626</v>
      </c>
      <c r="I674" s="60">
        <f t="shared" si="32"/>
        <v>45961</v>
      </c>
      <c r="K674" s="42">
        <v>0</v>
      </c>
      <c r="L674" s="57">
        <f t="shared" si="33"/>
        <v>7.1499999999999994E-2</v>
      </c>
    </row>
    <row r="675" spans="1:14" x14ac:dyDescent="0.3">
      <c r="A675" t="s">
        <v>8</v>
      </c>
      <c r="B675" s="5">
        <v>45607</v>
      </c>
      <c r="C675" s="5">
        <v>45941</v>
      </c>
      <c r="D675" s="24">
        <v>7.0999999999999994E-2</v>
      </c>
      <c r="E675">
        <v>334</v>
      </c>
      <c r="F675">
        <v>7.1499999999999994E-2</v>
      </c>
      <c r="G675" t="s">
        <v>2050</v>
      </c>
      <c r="H675" s="60">
        <f t="shared" si="31"/>
        <v>45626</v>
      </c>
      <c r="I675" s="60">
        <f t="shared" si="32"/>
        <v>45961</v>
      </c>
      <c r="K675" s="42">
        <v>0</v>
      </c>
      <c r="L675" s="57">
        <f t="shared" si="33"/>
        <v>7.1499999999999994E-2</v>
      </c>
    </row>
    <row r="676" spans="1:14" x14ac:dyDescent="0.3">
      <c r="A676" t="s">
        <v>7</v>
      </c>
      <c r="B676" s="5">
        <v>45607</v>
      </c>
      <c r="C676" s="5">
        <v>45972</v>
      </c>
      <c r="D676" s="24">
        <v>1.583</v>
      </c>
      <c r="E676">
        <v>365</v>
      </c>
      <c r="F676">
        <v>7.2999999999999995E-2</v>
      </c>
      <c r="G676" t="s">
        <v>2050</v>
      </c>
      <c r="H676" s="60">
        <f t="shared" si="31"/>
        <v>45626</v>
      </c>
      <c r="I676" s="60">
        <f t="shared" si="32"/>
        <v>45991</v>
      </c>
      <c r="K676" s="42">
        <v>0</v>
      </c>
      <c r="L676" s="57">
        <f t="shared" si="33"/>
        <v>7.2999999999999995E-2</v>
      </c>
    </row>
    <row r="677" spans="1:14" x14ac:dyDescent="0.3">
      <c r="A677" t="s">
        <v>7</v>
      </c>
      <c r="B677" s="5">
        <v>45607</v>
      </c>
      <c r="C677" s="5">
        <v>46002</v>
      </c>
      <c r="D677" s="24">
        <v>0.53</v>
      </c>
      <c r="E677">
        <v>395</v>
      </c>
      <c r="F677">
        <v>7.3999999999999996E-2</v>
      </c>
      <c r="G677" t="s">
        <v>2050</v>
      </c>
      <c r="H677" s="60">
        <f t="shared" si="31"/>
        <v>45626</v>
      </c>
      <c r="I677" s="60">
        <f t="shared" si="32"/>
        <v>46022</v>
      </c>
      <c r="K677" s="42">
        <v>0</v>
      </c>
      <c r="L677" s="57">
        <f t="shared" si="33"/>
        <v>7.3999999999999996E-2</v>
      </c>
      <c r="N677" s="4">
        <f t="shared" ref="N677:N678" si="34">L677*D677</f>
        <v>3.9219999999999998E-2</v>
      </c>
    </row>
    <row r="678" spans="1:14" x14ac:dyDescent="0.3">
      <c r="A678" t="s">
        <v>8</v>
      </c>
      <c r="B678" s="5">
        <v>45607</v>
      </c>
      <c r="C678" s="5">
        <v>46002</v>
      </c>
      <c r="D678" s="24">
        <v>6.8000000000000005E-2</v>
      </c>
      <c r="E678">
        <v>395</v>
      </c>
      <c r="F678">
        <v>7.3999999999999996E-2</v>
      </c>
      <c r="G678" t="s">
        <v>2050</v>
      </c>
      <c r="H678" s="60">
        <f t="shared" si="31"/>
        <v>45626</v>
      </c>
      <c r="I678" s="60">
        <f t="shared" si="32"/>
        <v>46022</v>
      </c>
      <c r="K678" s="42">
        <v>0</v>
      </c>
      <c r="L678" s="57">
        <f t="shared" si="33"/>
        <v>7.3999999999999996E-2</v>
      </c>
      <c r="N678" s="4">
        <f t="shared" si="34"/>
        <v>5.032E-3</v>
      </c>
    </row>
    <row r="679" spans="1:14" x14ac:dyDescent="0.3">
      <c r="A679" t="s">
        <v>7</v>
      </c>
      <c r="B679" s="5">
        <v>45608</v>
      </c>
      <c r="C679" s="5">
        <v>45669</v>
      </c>
      <c r="D679" s="24">
        <v>0.14299999999999999</v>
      </c>
      <c r="E679">
        <v>61</v>
      </c>
      <c r="F679">
        <v>4.7500000000000001E-2</v>
      </c>
      <c r="G679" t="s">
        <v>2050</v>
      </c>
      <c r="H679" s="60">
        <f t="shared" si="31"/>
        <v>45626</v>
      </c>
      <c r="I679" s="60">
        <f t="shared" si="32"/>
        <v>45688</v>
      </c>
      <c r="K679" s="42">
        <v>0</v>
      </c>
      <c r="L679" s="57">
        <f t="shared" si="33"/>
        <v>4.7500000000000001E-2</v>
      </c>
    </row>
    <row r="680" spans="1:14" x14ac:dyDescent="0.3">
      <c r="A680" t="s">
        <v>7</v>
      </c>
      <c r="B680" s="5">
        <v>45608</v>
      </c>
      <c r="C680" s="5">
        <v>45789</v>
      </c>
      <c r="D680" s="24">
        <v>6.4939999999999998</v>
      </c>
      <c r="E680">
        <v>181</v>
      </c>
      <c r="F680">
        <v>7.0000000000000007E-2</v>
      </c>
      <c r="G680" t="s">
        <v>2050</v>
      </c>
      <c r="H680" s="60">
        <f t="shared" si="31"/>
        <v>45626</v>
      </c>
      <c r="I680" s="60">
        <f t="shared" si="32"/>
        <v>45808</v>
      </c>
      <c r="K680" s="42">
        <v>0</v>
      </c>
      <c r="L680" s="57">
        <f t="shared" si="33"/>
        <v>7.0000000000000007E-2</v>
      </c>
    </row>
    <row r="681" spans="1:14" x14ac:dyDescent="0.3">
      <c r="A681" t="s">
        <v>8</v>
      </c>
      <c r="B681" s="5">
        <v>45608</v>
      </c>
      <c r="C681" s="5">
        <v>45789</v>
      </c>
      <c r="D681" s="24">
        <v>0.48799999999999999</v>
      </c>
      <c r="E681">
        <v>181</v>
      </c>
      <c r="F681">
        <v>7.0000000000000007E-2</v>
      </c>
      <c r="G681" t="s">
        <v>2050</v>
      </c>
      <c r="H681" s="60">
        <f t="shared" si="31"/>
        <v>45626</v>
      </c>
      <c r="I681" s="60">
        <f t="shared" si="32"/>
        <v>45808</v>
      </c>
      <c r="K681" s="42">
        <v>0</v>
      </c>
      <c r="L681" s="57">
        <f t="shared" si="33"/>
        <v>7.0000000000000007E-2</v>
      </c>
    </row>
    <row r="682" spans="1:14" x14ac:dyDescent="0.3">
      <c r="A682" t="s">
        <v>7</v>
      </c>
      <c r="B682" s="5">
        <v>45608</v>
      </c>
      <c r="C682" s="5">
        <v>45820</v>
      </c>
      <c r="D682" s="24">
        <v>0.21</v>
      </c>
      <c r="E682">
        <v>212</v>
      </c>
      <c r="F682">
        <v>7.0999999999999994E-2</v>
      </c>
      <c r="G682" t="s">
        <v>2050</v>
      </c>
      <c r="H682" s="60">
        <f t="shared" si="31"/>
        <v>45626</v>
      </c>
      <c r="I682" s="60">
        <f t="shared" si="32"/>
        <v>45838</v>
      </c>
      <c r="K682" s="42">
        <v>0</v>
      </c>
      <c r="L682" s="57">
        <f t="shared" si="33"/>
        <v>7.0999999999999994E-2</v>
      </c>
    </row>
    <row r="683" spans="1:14" x14ac:dyDescent="0.3">
      <c r="A683" t="s">
        <v>7</v>
      </c>
      <c r="B683" s="5">
        <v>45608</v>
      </c>
      <c r="C683" s="5">
        <v>45881</v>
      </c>
      <c r="D683" s="24">
        <v>0.86199999999999999</v>
      </c>
      <c r="E683">
        <v>273</v>
      </c>
      <c r="F683">
        <v>7.1499999999999994E-2</v>
      </c>
      <c r="G683" t="s">
        <v>2050</v>
      </c>
      <c r="H683" s="60">
        <f t="shared" si="31"/>
        <v>45626</v>
      </c>
      <c r="I683" s="60">
        <f t="shared" si="32"/>
        <v>45900</v>
      </c>
      <c r="K683" s="42">
        <v>0</v>
      </c>
      <c r="L683" s="57">
        <f t="shared" si="33"/>
        <v>7.1499999999999994E-2</v>
      </c>
    </row>
    <row r="684" spans="1:14" x14ac:dyDescent="0.3">
      <c r="A684" t="s">
        <v>7</v>
      </c>
      <c r="B684" s="5">
        <v>45608</v>
      </c>
      <c r="C684" s="5">
        <v>45912</v>
      </c>
      <c r="D684" s="24">
        <v>0.34399999999999997</v>
      </c>
      <c r="E684">
        <v>304</v>
      </c>
      <c r="F684">
        <v>7.1499999999999994E-2</v>
      </c>
      <c r="G684" t="s">
        <v>2050</v>
      </c>
      <c r="H684" s="60">
        <f t="shared" si="31"/>
        <v>45626</v>
      </c>
      <c r="I684" s="60">
        <f t="shared" si="32"/>
        <v>45930</v>
      </c>
      <c r="K684" s="42">
        <v>0</v>
      </c>
      <c r="L684" s="57">
        <f t="shared" si="33"/>
        <v>7.1499999999999994E-2</v>
      </c>
    </row>
    <row r="685" spans="1:14" x14ac:dyDescent="0.3">
      <c r="A685" t="s">
        <v>7</v>
      </c>
      <c r="B685" s="5">
        <v>45608</v>
      </c>
      <c r="C685" s="5">
        <v>45942</v>
      </c>
      <c r="D685" s="24">
        <v>1.4259999999999999</v>
      </c>
      <c r="E685">
        <v>334</v>
      </c>
      <c r="F685">
        <v>7.1499999999999994E-2</v>
      </c>
      <c r="G685" t="s">
        <v>2050</v>
      </c>
      <c r="H685" s="60">
        <f t="shared" si="31"/>
        <v>45626</v>
      </c>
      <c r="I685" s="60">
        <f t="shared" si="32"/>
        <v>45961</v>
      </c>
      <c r="K685" s="42">
        <v>0</v>
      </c>
      <c r="L685" s="57">
        <f t="shared" si="33"/>
        <v>7.1499999999999994E-2</v>
      </c>
    </row>
    <row r="686" spans="1:14" x14ac:dyDescent="0.3">
      <c r="A686" t="s">
        <v>8</v>
      </c>
      <c r="B686" s="5">
        <v>45608</v>
      </c>
      <c r="C686" s="5">
        <v>45942</v>
      </c>
      <c r="D686" s="24">
        <v>7.0999999999999994E-2</v>
      </c>
      <c r="E686">
        <v>334</v>
      </c>
      <c r="F686">
        <v>7.1499999999999994E-2</v>
      </c>
      <c r="G686" t="s">
        <v>2050</v>
      </c>
      <c r="H686" s="60">
        <f t="shared" si="31"/>
        <v>45626</v>
      </c>
      <c r="I686" s="60">
        <f t="shared" si="32"/>
        <v>45961</v>
      </c>
      <c r="K686" s="42">
        <v>0</v>
      </c>
      <c r="L686" s="57">
        <f t="shared" si="33"/>
        <v>7.1499999999999994E-2</v>
      </c>
    </row>
    <row r="687" spans="1:14" x14ac:dyDescent="0.3">
      <c r="A687" t="s">
        <v>7</v>
      </c>
      <c r="B687" s="5">
        <v>45608</v>
      </c>
      <c r="C687" s="5">
        <v>45973</v>
      </c>
      <c r="D687" s="24">
        <v>1.583</v>
      </c>
      <c r="E687">
        <v>365</v>
      </c>
      <c r="F687">
        <v>7.2999999999999995E-2</v>
      </c>
      <c r="G687" t="s">
        <v>2050</v>
      </c>
      <c r="H687" s="60">
        <f t="shared" si="31"/>
        <v>45626</v>
      </c>
      <c r="I687" s="60">
        <f t="shared" si="32"/>
        <v>45991</v>
      </c>
      <c r="K687" s="42">
        <v>0</v>
      </c>
      <c r="L687" s="57">
        <f t="shared" si="33"/>
        <v>7.2999999999999995E-2</v>
      </c>
    </row>
    <row r="688" spans="1:14" x14ac:dyDescent="0.3">
      <c r="A688" t="s">
        <v>7</v>
      </c>
      <c r="B688" s="5">
        <v>45608</v>
      </c>
      <c r="C688" s="5">
        <v>46003</v>
      </c>
      <c r="D688" s="24">
        <v>0.53</v>
      </c>
      <c r="E688">
        <v>395</v>
      </c>
      <c r="F688">
        <v>7.3999999999999996E-2</v>
      </c>
      <c r="G688" t="s">
        <v>2050</v>
      </c>
      <c r="H688" s="60">
        <f t="shared" si="31"/>
        <v>45626</v>
      </c>
      <c r="I688" s="60">
        <f t="shared" si="32"/>
        <v>46022</v>
      </c>
      <c r="K688" s="42">
        <v>0</v>
      </c>
      <c r="L688" s="57">
        <f t="shared" si="33"/>
        <v>7.3999999999999996E-2</v>
      </c>
      <c r="N688" s="4">
        <f t="shared" ref="N688:N689" si="35">L688*D688</f>
        <v>3.9219999999999998E-2</v>
      </c>
    </row>
    <row r="689" spans="1:14" x14ac:dyDescent="0.3">
      <c r="A689" t="s">
        <v>8</v>
      </c>
      <c r="B689" s="5">
        <v>45608</v>
      </c>
      <c r="C689" s="5">
        <v>46003</v>
      </c>
      <c r="D689" s="24">
        <v>6.8000000000000005E-2</v>
      </c>
      <c r="E689">
        <v>395</v>
      </c>
      <c r="F689">
        <v>7.3999999999999996E-2</v>
      </c>
      <c r="G689" t="s">
        <v>2050</v>
      </c>
      <c r="H689" s="60">
        <f t="shared" si="31"/>
        <v>45626</v>
      </c>
      <c r="I689" s="60">
        <f t="shared" si="32"/>
        <v>46022</v>
      </c>
      <c r="K689" s="42">
        <v>0</v>
      </c>
      <c r="L689" s="57">
        <f t="shared" si="33"/>
        <v>7.3999999999999996E-2</v>
      </c>
      <c r="N689" s="4">
        <f t="shared" si="35"/>
        <v>5.032E-3</v>
      </c>
    </row>
    <row r="690" spans="1:14" x14ac:dyDescent="0.3">
      <c r="A690" t="s">
        <v>7</v>
      </c>
      <c r="B690" s="5">
        <v>45609</v>
      </c>
      <c r="C690" s="5">
        <v>45670</v>
      </c>
      <c r="D690" s="24">
        <v>0.14299999999999999</v>
      </c>
      <c r="E690">
        <v>61</v>
      </c>
      <c r="F690">
        <v>4.7500000000000001E-2</v>
      </c>
      <c r="G690" t="s">
        <v>2050</v>
      </c>
      <c r="H690" s="60">
        <f t="shared" si="31"/>
        <v>45626</v>
      </c>
      <c r="I690" s="60">
        <f t="shared" si="32"/>
        <v>45688</v>
      </c>
      <c r="K690" s="42">
        <v>0</v>
      </c>
      <c r="L690" s="57">
        <f t="shared" si="33"/>
        <v>4.7500000000000001E-2</v>
      </c>
    </row>
    <row r="691" spans="1:14" x14ac:dyDescent="0.3">
      <c r="A691" t="s">
        <v>7</v>
      </c>
      <c r="B691" s="5">
        <v>45609</v>
      </c>
      <c r="C691" s="5">
        <v>45790</v>
      </c>
      <c r="D691" s="24">
        <v>6.4939999999999998</v>
      </c>
      <c r="E691">
        <v>181</v>
      </c>
      <c r="F691">
        <v>7.0000000000000007E-2</v>
      </c>
      <c r="G691" t="s">
        <v>2050</v>
      </c>
      <c r="H691" s="60">
        <f t="shared" si="31"/>
        <v>45626</v>
      </c>
      <c r="I691" s="60">
        <f t="shared" si="32"/>
        <v>45808</v>
      </c>
      <c r="K691" s="42">
        <v>0</v>
      </c>
      <c r="L691" s="57">
        <f t="shared" si="33"/>
        <v>7.0000000000000007E-2</v>
      </c>
    </row>
    <row r="692" spans="1:14" x14ac:dyDescent="0.3">
      <c r="A692" t="s">
        <v>8</v>
      </c>
      <c r="B692" s="5">
        <v>45609</v>
      </c>
      <c r="C692" s="5">
        <v>45790</v>
      </c>
      <c r="D692" s="24">
        <v>0.48799999999999999</v>
      </c>
      <c r="E692">
        <v>181</v>
      </c>
      <c r="F692">
        <v>7.0000000000000007E-2</v>
      </c>
      <c r="G692" t="s">
        <v>2050</v>
      </c>
      <c r="H692" s="60">
        <f t="shared" si="31"/>
        <v>45626</v>
      </c>
      <c r="I692" s="60">
        <f t="shared" si="32"/>
        <v>45808</v>
      </c>
      <c r="K692" s="42">
        <v>0</v>
      </c>
      <c r="L692" s="57">
        <f t="shared" si="33"/>
        <v>7.0000000000000007E-2</v>
      </c>
    </row>
    <row r="693" spans="1:14" x14ac:dyDescent="0.3">
      <c r="A693" t="s">
        <v>7</v>
      </c>
      <c r="B693" s="5">
        <v>45609</v>
      </c>
      <c r="C693" s="5">
        <v>45821</v>
      </c>
      <c r="D693" s="24">
        <v>0.21</v>
      </c>
      <c r="E693">
        <v>212</v>
      </c>
      <c r="F693">
        <v>7.0999999999999994E-2</v>
      </c>
      <c r="G693" t="s">
        <v>2050</v>
      </c>
      <c r="H693" s="60">
        <f t="shared" si="31"/>
        <v>45626</v>
      </c>
      <c r="I693" s="60">
        <f t="shared" si="32"/>
        <v>45838</v>
      </c>
      <c r="K693" s="42">
        <v>0</v>
      </c>
      <c r="L693" s="57">
        <f t="shared" si="33"/>
        <v>7.0999999999999994E-2</v>
      </c>
    </row>
    <row r="694" spans="1:14" x14ac:dyDescent="0.3">
      <c r="A694" t="s">
        <v>7</v>
      </c>
      <c r="B694" s="5">
        <v>45609</v>
      </c>
      <c r="C694" s="5">
        <v>45882</v>
      </c>
      <c r="D694" s="24">
        <v>0.86199999999999999</v>
      </c>
      <c r="E694">
        <v>273</v>
      </c>
      <c r="F694">
        <v>7.1499999999999994E-2</v>
      </c>
      <c r="G694" t="s">
        <v>2050</v>
      </c>
      <c r="H694" s="60">
        <f t="shared" si="31"/>
        <v>45626</v>
      </c>
      <c r="I694" s="60">
        <f t="shared" si="32"/>
        <v>45900</v>
      </c>
      <c r="K694" s="42">
        <v>0</v>
      </c>
      <c r="L694" s="57">
        <f t="shared" si="33"/>
        <v>7.1499999999999994E-2</v>
      </c>
    </row>
    <row r="695" spans="1:14" x14ac:dyDescent="0.3">
      <c r="A695" t="s">
        <v>7</v>
      </c>
      <c r="B695" s="5">
        <v>45609</v>
      </c>
      <c r="C695" s="5">
        <v>45913</v>
      </c>
      <c r="D695" s="24">
        <v>0.34399999999999997</v>
      </c>
      <c r="E695">
        <v>304</v>
      </c>
      <c r="F695">
        <v>7.1499999999999994E-2</v>
      </c>
      <c r="G695" t="s">
        <v>2050</v>
      </c>
      <c r="H695" s="60">
        <f t="shared" si="31"/>
        <v>45626</v>
      </c>
      <c r="I695" s="60">
        <f t="shared" si="32"/>
        <v>45930</v>
      </c>
      <c r="K695" s="42">
        <v>0</v>
      </c>
      <c r="L695" s="57">
        <f t="shared" si="33"/>
        <v>7.1499999999999994E-2</v>
      </c>
    </row>
    <row r="696" spans="1:14" x14ac:dyDescent="0.3">
      <c r="A696" t="s">
        <v>7</v>
      </c>
      <c r="B696" s="5">
        <v>45609</v>
      </c>
      <c r="C696" s="5">
        <v>45943</v>
      </c>
      <c r="D696" s="24">
        <v>1.4259999999999999</v>
      </c>
      <c r="E696">
        <v>334</v>
      </c>
      <c r="F696">
        <v>7.1499999999999994E-2</v>
      </c>
      <c r="G696" t="s">
        <v>2050</v>
      </c>
      <c r="H696" s="60">
        <f t="shared" si="31"/>
        <v>45626</v>
      </c>
      <c r="I696" s="60">
        <f t="shared" si="32"/>
        <v>45961</v>
      </c>
      <c r="K696" s="42">
        <v>0</v>
      </c>
      <c r="L696" s="57">
        <f t="shared" si="33"/>
        <v>7.1499999999999994E-2</v>
      </c>
    </row>
    <row r="697" spans="1:14" x14ac:dyDescent="0.3">
      <c r="A697" t="s">
        <v>8</v>
      </c>
      <c r="B697" s="5">
        <v>45609</v>
      </c>
      <c r="C697" s="5">
        <v>45943</v>
      </c>
      <c r="D697" s="24">
        <v>7.0999999999999994E-2</v>
      </c>
      <c r="E697">
        <v>334</v>
      </c>
      <c r="F697">
        <v>7.1499999999999994E-2</v>
      </c>
      <c r="G697" t="s">
        <v>2050</v>
      </c>
      <c r="H697" s="60">
        <f t="shared" si="31"/>
        <v>45626</v>
      </c>
      <c r="I697" s="60">
        <f t="shared" si="32"/>
        <v>45961</v>
      </c>
      <c r="K697" s="42">
        <v>0</v>
      </c>
      <c r="L697" s="57">
        <f t="shared" si="33"/>
        <v>7.1499999999999994E-2</v>
      </c>
    </row>
    <row r="698" spans="1:14" x14ac:dyDescent="0.3">
      <c r="A698" t="s">
        <v>7</v>
      </c>
      <c r="B698" s="5">
        <v>45609</v>
      </c>
      <c r="C698" s="5">
        <v>45974</v>
      </c>
      <c r="D698" s="24">
        <v>1.583</v>
      </c>
      <c r="E698">
        <v>365</v>
      </c>
      <c r="F698">
        <v>7.2999999999999995E-2</v>
      </c>
      <c r="G698" t="s">
        <v>2050</v>
      </c>
      <c r="H698" s="60">
        <f t="shared" si="31"/>
        <v>45626</v>
      </c>
      <c r="I698" s="60">
        <f t="shared" si="32"/>
        <v>45991</v>
      </c>
      <c r="K698" s="42">
        <v>0</v>
      </c>
      <c r="L698" s="57">
        <f t="shared" si="33"/>
        <v>7.2999999999999995E-2</v>
      </c>
    </row>
    <row r="699" spans="1:14" x14ac:dyDescent="0.3">
      <c r="A699" t="s">
        <v>7</v>
      </c>
      <c r="B699" s="5">
        <v>45609</v>
      </c>
      <c r="C699" s="5">
        <v>46004</v>
      </c>
      <c r="D699" s="24">
        <v>0.53</v>
      </c>
      <c r="E699">
        <v>395</v>
      </c>
      <c r="F699">
        <v>7.3999999999999996E-2</v>
      </c>
      <c r="G699" t="s">
        <v>2050</v>
      </c>
      <c r="H699" s="60">
        <f t="shared" si="31"/>
        <v>45626</v>
      </c>
      <c r="I699" s="60">
        <f t="shared" si="32"/>
        <v>46022</v>
      </c>
      <c r="K699" s="42">
        <v>0</v>
      </c>
      <c r="L699" s="57">
        <f t="shared" si="33"/>
        <v>7.3999999999999996E-2</v>
      </c>
      <c r="N699" s="4">
        <f t="shared" ref="N699:N700" si="36">L699*D699</f>
        <v>3.9219999999999998E-2</v>
      </c>
    </row>
    <row r="700" spans="1:14" x14ac:dyDescent="0.3">
      <c r="A700" t="s">
        <v>8</v>
      </c>
      <c r="B700" s="5">
        <v>45609</v>
      </c>
      <c r="C700" s="5">
        <v>46004</v>
      </c>
      <c r="D700" s="24">
        <v>6.8000000000000005E-2</v>
      </c>
      <c r="E700">
        <v>395</v>
      </c>
      <c r="F700">
        <v>7.3999999999999996E-2</v>
      </c>
      <c r="G700" t="s">
        <v>2050</v>
      </c>
      <c r="H700" s="60">
        <f t="shared" si="31"/>
        <v>45626</v>
      </c>
      <c r="I700" s="60">
        <f t="shared" si="32"/>
        <v>46022</v>
      </c>
      <c r="K700" s="42">
        <v>0</v>
      </c>
      <c r="L700" s="57">
        <f t="shared" si="33"/>
        <v>7.3999999999999996E-2</v>
      </c>
      <c r="N700" s="4">
        <f t="shared" si="36"/>
        <v>5.032E-3</v>
      </c>
    </row>
    <row r="701" spans="1:14" x14ac:dyDescent="0.3">
      <c r="A701" t="s">
        <v>7</v>
      </c>
      <c r="B701" s="5">
        <v>45610</v>
      </c>
      <c r="C701" s="5">
        <v>45671</v>
      </c>
      <c r="D701" s="24">
        <v>0.14299999999999999</v>
      </c>
      <c r="E701">
        <v>61</v>
      </c>
      <c r="F701">
        <v>4.7500000000000001E-2</v>
      </c>
      <c r="G701" t="s">
        <v>2050</v>
      </c>
      <c r="H701" s="60">
        <f t="shared" si="31"/>
        <v>45626</v>
      </c>
      <c r="I701" s="60">
        <f t="shared" si="32"/>
        <v>45688</v>
      </c>
      <c r="K701" s="42">
        <v>0</v>
      </c>
      <c r="L701" s="57">
        <f t="shared" si="33"/>
        <v>4.7500000000000001E-2</v>
      </c>
    </row>
    <row r="702" spans="1:14" x14ac:dyDescent="0.3">
      <c r="A702" t="s">
        <v>7</v>
      </c>
      <c r="B702" s="5">
        <v>45610</v>
      </c>
      <c r="C702" s="5">
        <v>45791</v>
      </c>
      <c r="D702" s="24">
        <v>6.4939999999999998</v>
      </c>
      <c r="E702">
        <v>181</v>
      </c>
      <c r="F702">
        <v>7.0000000000000007E-2</v>
      </c>
      <c r="G702" t="s">
        <v>2050</v>
      </c>
      <c r="H702" s="60">
        <f t="shared" si="31"/>
        <v>45626</v>
      </c>
      <c r="I702" s="60">
        <f t="shared" si="32"/>
        <v>45808</v>
      </c>
      <c r="K702" s="42">
        <v>0</v>
      </c>
      <c r="L702" s="57">
        <f t="shared" si="33"/>
        <v>7.0000000000000007E-2</v>
      </c>
    </row>
    <row r="703" spans="1:14" x14ac:dyDescent="0.3">
      <c r="A703" t="s">
        <v>8</v>
      </c>
      <c r="B703" s="5">
        <v>45610</v>
      </c>
      <c r="C703" s="5">
        <v>45791</v>
      </c>
      <c r="D703" s="24">
        <v>0.48799999999999999</v>
      </c>
      <c r="E703">
        <v>181</v>
      </c>
      <c r="F703">
        <v>7.0000000000000007E-2</v>
      </c>
      <c r="G703" t="s">
        <v>2050</v>
      </c>
      <c r="H703" s="60">
        <f t="shared" si="31"/>
        <v>45626</v>
      </c>
      <c r="I703" s="60">
        <f t="shared" si="32"/>
        <v>45808</v>
      </c>
      <c r="K703" s="42">
        <v>0</v>
      </c>
      <c r="L703" s="57">
        <f t="shared" si="33"/>
        <v>7.0000000000000007E-2</v>
      </c>
    </row>
    <row r="704" spans="1:14" x14ac:dyDescent="0.3">
      <c r="A704" t="s">
        <v>7</v>
      </c>
      <c r="B704" s="5">
        <v>45610</v>
      </c>
      <c r="C704" s="5">
        <v>45822</v>
      </c>
      <c r="D704" s="24">
        <v>0.21</v>
      </c>
      <c r="E704">
        <v>212</v>
      </c>
      <c r="F704">
        <v>7.0999999999999994E-2</v>
      </c>
      <c r="G704" t="s">
        <v>2050</v>
      </c>
      <c r="H704" s="60">
        <f t="shared" si="31"/>
        <v>45626</v>
      </c>
      <c r="I704" s="60">
        <f t="shared" si="32"/>
        <v>45838</v>
      </c>
      <c r="K704" s="42">
        <v>0</v>
      </c>
      <c r="L704" s="57">
        <f t="shared" si="33"/>
        <v>7.0999999999999994E-2</v>
      </c>
    </row>
    <row r="705" spans="1:14" x14ac:dyDescent="0.3">
      <c r="A705" t="s">
        <v>7</v>
      </c>
      <c r="B705" s="5">
        <v>45610</v>
      </c>
      <c r="C705" s="5">
        <v>45883</v>
      </c>
      <c r="D705" s="24">
        <v>0.86199999999999999</v>
      </c>
      <c r="E705">
        <v>273</v>
      </c>
      <c r="F705">
        <v>7.1499999999999994E-2</v>
      </c>
      <c r="G705" t="s">
        <v>2050</v>
      </c>
      <c r="H705" s="60">
        <f t="shared" ref="H705:H768" si="37">EOMONTH(B705,0)</f>
        <v>45626</v>
      </c>
      <c r="I705" s="60">
        <f t="shared" ref="I705:I768" si="38">EOMONTH(C705,0)</f>
        <v>45900</v>
      </c>
      <c r="K705" s="42">
        <v>0</v>
      </c>
      <c r="L705" s="57">
        <f t="shared" ref="L705:L768" si="39">K705+F705</f>
        <v>7.1499999999999994E-2</v>
      </c>
    </row>
    <row r="706" spans="1:14" x14ac:dyDescent="0.3">
      <c r="A706" t="s">
        <v>7</v>
      </c>
      <c r="B706" s="5">
        <v>45610</v>
      </c>
      <c r="C706" s="5">
        <v>45914</v>
      </c>
      <c r="D706" s="24">
        <v>0.34399999999999997</v>
      </c>
      <c r="E706">
        <v>304</v>
      </c>
      <c r="F706">
        <v>7.1499999999999994E-2</v>
      </c>
      <c r="G706" t="s">
        <v>2050</v>
      </c>
      <c r="H706" s="60">
        <f t="shared" si="37"/>
        <v>45626</v>
      </c>
      <c r="I706" s="60">
        <f t="shared" si="38"/>
        <v>45930</v>
      </c>
      <c r="K706" s="42">
        <v>0</v>
      </c>
      <c r="L706" s="57">
        <f t="shared" si="39"/>
        <v>7.1499999999999994E-2</v>
      </c>
    </row>
    <row r="707" spans="1:14" x14ac:dyDescent="0.3">
      <c r="A707" t="s">
        <v>7</v>
      </c>
      <c r="B707" s="5">
        <v>45610</v>
      </c>
      <c r="C707" s="5">
        <v>45944</v>
      </c>
      <c r="D707" s="24">
        <v>1.4259999999999999</v>
      </c>
      <c r="E707">
        <v>334</v>
      </c>
      <c r="F707">
        <v>7.1499999999999994E-2</v>
      </c>
      <c r="G707" t="s">
        <v>2050</v>
      </c>
      <c r="H707" s="60">
        <f t="shared" si="37"/>
        <v>45626</v>
      </c>
      <c r="I707" s="60">
        <f t="shared" si="38"/>
        <v>45961</v>
      </c>
      <c r="K707" s="42">
        <v>0</v>
      </c>
      <c r="L707" s="57">
        <f t="shared" si="39"/>
        <v>7.1499999999999994E-2</v>
      </c>
    </row>
    <row r="708" spans="1:14" x14ac:dyDescent="0.3">
      <c r="A708" t="s">
        <v>8</v>
      </c>
      <c r="B708" s="5">
        <v>45610</v>
      </c>
      <c r="C708" s="5">
        <v>45944</v>
      </c>
      <c r="D708" s="24">
        <v>7.0999999999999994E-2</v>
      </c>
      <c r="E708">
        <v>334</v>
      </c>
      <c r="F708">
        <v>7.1499999999999994E-2</v>
      </c>
      <c r="G708" t="s">
        <v>2050</v>
      </c>
      <c r="H708" s="60">
        <f t="shared" si="37"/>
        <v>45626</v>
      </c>
      <c r="I708" s="60">
        <f t="shared" si="38"/>
        <v>45961</v>
      </c>
      <c r="K708" s="42">
        <v>0</v>
      </c>
      <c r="L708" s="57">
        <f t="shared" si="39"/>
        <v>7.1499999999999994E-2</v>
      </c>
    </row>
    <row r="709" spans="1:14" x14ac:dyDescent="0.3">
      <c r="A709" t="s">
        <v>7</v>
      </c>
      <c r="B709" s="5">
        <v>45610</v>
      </c>
      <c r="C709" s="5">
        <v>45975</v>
      </c>
      <c r="D709" s="24">
        <v>1.583</v>
      </c>
      <c r="E709">
        <v>365</v>
      </c>
      <c r="F709">
        <v>7.2999999999999995E-2</v>
      </c>
      <c r="G709" t="s">
        <v>2050</v>
      </c>
      <c r="H709" s="60">
        <f t="shared" si="37"/>
        <v>45626</v>
      </c>
      <c r="I709" s="60">
        <f t="shared" si="38"/>
        <v>45991</v>
      </c>
      <c r="K709" s="42">
        <v>0</v>
      </c>
      <c r="L709" s="57">
        <f t="shared" si="39"/>
        <v>7.2999999999999995E-2</v>
      </c>
    </row>
    <row r="710" spans="1:14" x14ac:dyDescent="0.3">
      <c r="A710" t="s">
        <v>7</v>
      </c>
      <c r="B710" s="5">
        <v>45610</v>
      </c>
      <c r="C710" s="5">
        <v>46005</v>
      </c>
      <c r="D710" s="24">
        <v>0.53</v>
      </c>
      <c r="E710">
        <v>395</v>
      </c>
      <c r="F710">
        <v>7.3999999999999996E-2</v>
      </c>
      <c r="G710" t="s">
        <v>2050</v>
      </c>
      <c r="H710" s="60">
        <f t="shared" si="37"/>
        <v>45626</v>
      </c>
      <c r="I710" s="60">
        <f t="shared" si="38"/>
        <v>46022</v>
      </c>
      <c r="K710" s="42">
        <v>0</v>
      </c>
      <c r="L710" s="57">
        <f t="shared" si="39"/>
        <v>7.3999999999999996E-2</v>
      </c>
      <c r="N710" s="4">
        <f t="shared" ref="N710:N711" si="40">L710*D710</f>
        <v>3.9219999999999998E-2</v>
      </c>
    </row>
    <row r="711" spans="1:14" x14ac:dyDescent="0.3">
      <c r="A711" t="s">
        <v>8</v>
      </c>
      <c r="B711" s="5">
        <v>45610</v>
      </c>
      <c r="C711" s="5">
        <v>46005</v>
      </c>
      <c r="D711" s="24">
        <v>6.8000000000000005E-2</v>
      </c>
      <c r="E711">
        <v>395</v>
      </c>
      <c r="F711">
        <v>7.3999999999999996E-2</v>
      </c>
      <c r="G711" t="s">
        <v>2050</v>
      </c>
      <c r="H711" s="60">
        <f t="shared" si="37"/>
        <v>45626</v>
      </c>
      <c r="I711" s="60">
        <f t="shared" si="38"/>
        <v>46022</v>
      </c>
      <c r="K711" s="42">
        <v>0</v>
      </c>
      <c r="L711" s="57">
        <f t="shared" si="39"/>
        <v>7.3999999999999996E-2</v>
      </c>
      <c r="N711" s="4">
        <f t="shared" si="40"/>
        <v>5.032E-3</v>
      </c>
    </row>
    <row r="712" spans="1:14" x14ac:dyDescent="0.3">
      <c r="A712" t="s">
        <v>7</v>
      </c>
      <c r="B712" s="5">
        <v>45611</v>
      </c>
      <c r="C712" s="5">
        <v>45672</v>
      </c>
      <c r="D712" s="24">
        <v>0.14299999999999999</v>
      </c>
      <c r="E712">
        <v>61</v>
      </c>
      <c r="F712">
        <v>4.7500000000000001E-2</v>
      </c>
      <c r="G712" t="s">
        <v>2050</v>
      </c>
      <c r="H712" s="60">
        <f t="shared" si="37"/>
        <v>45626</v>
      </c>
      <c r="I712" s="60">
        <f t="shared" si="38"/>
        <v>45688</v>
      </c>
      <c r="K712" s="42">
        <v>0</v>
      </c>
      <c r="L712" s="57">
        <f t="shared" si="39"/>
        <v>4.7500000000000001E-2</v>
      </c>
    </row>
    <row r="713" spans="1:14" x14ac:dyDescent="0.3">
      <c r="A713" t="s">
        <v>7</v>
      </c>
      <c r="B713" s="5">
        <v>45611</v>
      </c>
      <c r="C713" s="5">
        <v>45792</v>
      </c>
      <c r="D713" s="24">
        <v>6.4939999999999998</v>
      </c>
      <c r="E713">
        <v>181</v>
      </c>
      <c r="F713">
        <v>7.0000000000000007E-2</v>
      </c>
      <c r="G713" t="s">
        <v>2050</v>
      </c>
      <c r="H713" s="60">
        <f t="shared" si="37"/>
        <v>45626</v>
      </c>
      <c r="I713" s="60">
        <f t="shared" si="38"/>
        <v>45808</v>
      </c>
      <c r="K713" s="42">
        <v>0</v>
      </c>
      <c r="L713" s="57">
        <f t="shared" si="39"/>
        <v>7.0000000000000007E-2</v>
      </c>
    </row>
    <row r="714" spans="1:14" x14ac:dyDescent="0.3">
      <c r="A714" t="s">
        <v>8</v>
      </c>
      <c r="B714" s="5">
        <v>45611</v>
      </c>
      <c r="C714" s="5">
        <v>45792</v>
      </c>
      <c r="D714" s="24">
        <v>0.48799999999999999</v>
      </c>
      <c r="E714">
        <v>181</v>
      </c>
      <c r="F714">
        <v>7.0000000000000007E-2</v>
      </c>
      <c r="G714" t="s">
        <v>2050</v>
      </c>
      <c r="H714" s="60">
        <f t="shared" si="37"/>
        <v>45626</v>
      </c>
      <c r="I714" s="60">
        <f t="shared" si="38"/>
        <v>45808</v>
      </c>
      <c r="K714" s="42">
        <v>0</v>
      </c>
      <c r="L714" s="57">
        <f t="shared" si="39"/>
        <v>7.0000000000000007E-2</v>
      </c>
    </row>
    <row r="715" spans="1:14" x14ac:dyDescent="0.3">
      <c r="A715" t="s">
        <v>7</v>
      </c>
      <c r="B715" s="5">
        <v>45611</v>
      </c>
      <c r="C715" s="5">
        <v>45823</v>
      </c>
      <c r="D715" s="24">
        <v>0.21</v>
      </c>
      <c r="E715">
        <v>212</v>
      </c>
      <c r="F715">
        <v>7.0999999999999994E-2</v>
      </c>
      <c r="G715" t="s">
        <v>2050</v>
      </c>
      <c r="H715" s="60">
        <f t="shared" si="37"/>
        <v>45626</v>
      </c>
      <c r="I715" s="60">
        <f t="shared" si="38"/>
        <v>45838</v>
      </c>
      <c r="K715" s="42">
        <v>0</v>
      </c>
      <c r="L715" s="57">
        <f t="shared" si="39"/>
        <v>7.0999999999999994E-2</v>
      </c>
    </row>
    <row r="716" spans="1:14" x14ac:dyDescent="0.3">
      <c r="A716" t="s">
        <v>7</v>
      </c>
      <c r="B716" s="5">
        <v>45611</v>
      </c>
      <c r="C716" s="5">
        <v>45884</v>
      </c>
      <c r="D716" s="24">
        <v>0.86199999999999999</v>
      </c>
      <c r="E716">
        <v>273</v>
      </c>
      <c r="F716">
        <v>7.1499999999999994E-2</v>
      </c>
      <c r="G716" t="s">
        <v>2050</v>
      </c>
      <c r="H716" s="60">
        <f t="shared" si="37"/>
        <v>45626</v>
      </c>
      <c r="I716" s="60">
        <f t="shared" si="38"/>
        <v>45900</v>
      </c>
      <c r="K716" s="42">
        <v>0</v>
      </c>
      <c r="L716" s="57">
        <f t="shared" si="39"/>
        <v>7.1499999999999994E-2</v>
      </c>
    </row>
    <row r="717" spans="1:14" x14ac:dyDescent="0.3">
      <c r="A717" t="s">
        <v>7</v>
      </c>
      <c r="B717" s="5">
        <v>45611</v>
      </c>
      <c r="C717" s="5">
        <v>45915</v>
      </c>
      <c r="D717" s="24">
        <v>0.34399999999999997</v>
      </c>
      <c r="E717">
        <v>304</v>
      </c>
      <c r="F717">
        <v>7.1499999999999994E-2</v>
      </c>
      <c r="G717" t="s">
        <v>2050</v>
      </c>
      <c r="H717" s="60">
        <f t="shared" si="37"/>
        <v>45626</v>
      </c>
      <c r="I717" s="60">
        <f t="shared" si="38"/>
        <v>45930</v>
      </c>
      <c r="K717" s="42">
        <v>0</v>
      </c>
      <c r="L717" s="57">
        <f t="shared" si="39"/>
        <v>7.1499999999999994E-2</v>
      </c>
    </row>
    <row r="718" spans="1:14" x14ac:dyDescent="0.3">
      <c r="A718" t="s">
        <v>7</v>
      </c>
      <c r="B718" s="5">
        <v>45611</v>
      </c>
      <c r="C718" s="5">
        <v>45945</v>
      </c>
      <c r="D718" s="24">
        <v>1.4259999999999999</v>
      </c>
      <c r="E718">
        <v>334</v>
      </c>
      <c r="F718">
        <v>7.1499999999999994E-2</v>
      </c>
      <c r="G718" t="s">
        <v>2050</v>
      </c>
      <c r="H718" s="60">
        <f t="shared" si="37"/>
        <v>45626</v>
      </c>
      <c r="I718" s="60">
        <f t="shared" si="38"/>
        <v>45961</v>
      </c>
      <c r="K718" s="42">
        <v>0</v>
      </c>
      <c r="L718" s="57">
        <f t="shared" si="39"/>
        <v>7.1499999999999994E-2</v>
      </c>
    </row>
    <row r="719" spans="1:14" x14ac:dyDescent="0.3">
      <c r="A719" t="s">
        <v>8</v>
      </c>
      <c r="B719" s="5">
        <v>45611</v>
      </c>
      <c r="C719" s="5">
        <v>45945</v>
      </c>
      <c r="D719" s="24">
        <v>7.0999999999999994E-2</v>
      </c>
      <c r="E719">
        <v>334</v>
      </c>
      <c r="F719">
        <v>7.1499999999999994E-2</v>
      </c>
      <c r="G719" t="s">
        <v>2050</v>
      </c>
      <c r="H719" s="60">
        <f t="shared" si="37"/>
        <v>45626</v>
      </c>
      <c r="I719" s="60">
        <f t="shared" si="38"/>
        <v>45961</v>
      </c>
      <c r="K719" s="42">
        <v>0</v>
      </c>
      <c r="L719" s="57">
        <f t="shared" si="39"/>
        <v>7.1499999999999994E-2</v>
      </c>
    </row>
    <row r="720" spans="1:14" x14ac:dyDescent="0.3">
      <c r="A720" t="s">
        <v>7</v>
      </c>
      <c r="B720" s="5">
        <v>45611</v>
      </c>
      <c r="C720" s="5">
        <v>45976</v>
      </c>
      <c r="D720" s="24">
        <v>1.583</v>
      </c>
      <c r="E720">
        <v>365</v>
      </c>
      <c r="F720">
        <v>7.2999999999999995E-2</v>
      </c>
      <c r="G720" t="s">
        <v>2050</v>
      </c>
      <c r="H720" s="60">
        <f t="shared" si="37"/>
        <v>45626</v>
      </c>
      <c r="I720" s="60">
        <f t="shared" si="38"/>
        <v>45991</v>
      </c>
      <c r="K720" s="42">
        <v>0</v>
      </c>
      <c r="L720" s="57">
        <f t="shared" si="39"/>
        <v>7.2999999999999995E-2</v>
      </c>
    </row>
    <row r="721" spans="1:14" x14ac:dyDescent="0.3">
      <c r="A721" t="s">
        <v>7</v>
      </c>
      <c r="B721" s="5">
        <v>45611</v>
      </c>
      <c r="C721" s="5">
        <v>46006</v>
      </c>
      <c r="D721" s="24">
        <v>0.53</v>
      </c>
      <c r="E721">
        <v>395</v>
      </c>
      <c r="F721">
        <v>7.3999999999999996E-2</v>
      </c>
      <c r="G721" t="s">
        <v>2050</v>
      </c>
      <c r="H721" s="60">
        <f t="shared" si="37"/>
        <v>45626</v>
      </c>
      <c r="I721" s="60">
        <f t="shared" si="38"/>
        <v>46022</v>
      </c>
      <c r="K721" s="42">
        <v>0</v>
      </c>
      <c r="L721" s="57">
        <f t="shared" si="39"/>
        <v>7.3999999999999996E-2</v>
      </c>
      <c r="N721" s="4">
        <f t="shared" ref="N721:N722" si="41">L721*D721</f>
        <v>3.9219999999999998E-2</v>
      </c>
    </row>
    <row r="722" spans="1:14" x14ac:dyDescent="0.3">
      <c r="A722" t="s">
        <v>8</v>
      </c>
      <c r="B722" s="5">
        <v>45611</v>
      </c>
      <c r="C722" s="5">
        <v>46006</v>
      </c>
      <c r="D722" s="24">
        <v>6.8000000000000005E-2</v>
      </c>
      <c r="E722">
        <v>395</v>
      </c>
      <c r="F722">
        <v>7.3999999999999996E-2</v>
      </c>
      <c r="G722" t="s">
        <v>2050</v>
      </c>
      <c r="H722" s="60">
        <f t="shared" si="37"/>
        <v>45626</v>
      </c>
      <c r="I722" s="60">
        <f t="shared" si="38"/>
        <v>46022</v>
      </c>
      <c r="K722" s="42">
        <v>0</v>
      </c>
      <c r="L722" s="57">
        <f t="shared" si="39"/>
        <v>7.3999999999999996E-2</v>
      </c>
      <c r="N722" s="4">
        <f t="shared" si="41"/>
        <v>5.032E-3</v>
      </c>
    </row>
    <row r="723" spans="1:14" x14ac:dyDescent="0.3">
      <c r="A723" t="s">
        <v>7</v>
      </c>
      <c r="B723" s="5">
        <v>45614</v>
      </c>
      <c r="C723" s="5">
        <v>45675</v>
      </c>
      <c r="D723" s="24">
        <v>0.14299999999999999</v>
      </c>
      <c r="E723">
        <v>61</v>
      </c>
      <c r="F723">
        <v>4.7500000000000001E-2</v>
      </c>
      <c r="G723" t="s">
        <v>2050</v>
      </c>
      <c r="H723" s="60">
        <f t="shared" si="37"/>
        <v>45626</v>
      </c>
      <c r="I723" s="60">
        <f t="shared" si="38"/>
        <v>45688</v>
      </c>
      <c r="K723" s="42">
        <v>0</v>
      </c>
      <c r="L723" s="57">
        <f t="shared" si="39"/>
        <v>4.7500000000000001E-2</v>
      </c>
    </row>
    <row r="724" spans="1:14" x14ac:dyDescent="0.3">
      <c r="A724" t="s">
        <v>7</v>
      </c>
      <c r="B724" s="5">
        <v>45614</v>
      </c>
      <c r="C724" s="5">
        <v>45795</v>
      </c>
      <c r="D724" s="24">
        <v>6.4939999999999998</v>
      </c>
      <c r="E724">
        <v>181</v>
      </c>
      <c r="F724">
        <v>7.0000000000000007E-2</v>
      </c>
      <c r="G724" t="s">
        <v>2050</v>
      </c>
      <c r="H724" s="60">
        <f t="shared" si="37"/>
        <v>45626</v>
      </c>
      <c r="I724" s="60">
        <f t="shared" si="38"/>
        <v>45808</v>
      </c>
      <c r="K724" s="42">
        <v>0</v>
      </c>
      <c r="L724" s="57">
        <f t="shared" si="39"/>
        <v>7.0000000000000007E-2</v>
      </c>
    </row>
    <row r="725" spans="1:14" x14ac:dyDescent="0.3">
      <c r="A725" t="s">
        <v>8</v>
      </c>
      <c r="B725" s="5">
        <v>45614</v>
      </c>
      <c r="C725" s="5">
        <v>45795</v>
      </c>
      <c r="D725" s="24">
        <v>0.48799999999999999</v>
      </c>
      <c r="E725">
        <v>181</v>
      </c>
      <c r="F725">
        <v>7.0000000000000007E-2</v>
      </c>
      <c r="G725" t="s">
        <v>2050</v>
      </c>
      <c r="H725" s="60">
        <f t="shared" si="37"/>
        <v>45626</v>
      </c>
      <c r="I725" s="60">
        <f t="shared" si="38"/>
        <v>45808</v>
      </c>
      <c r="K725" s="42">
        <v>0</v>
      </c>
      <c r="L725" s="57">
        <f t="shared" si="39"/>
        <v>7.0000000000000007E-2</v>
      </c>
    </row>
    <row r="726" spans="1:14" x14ac:dyDescent="0.3">
      <c r="A726" t="s">
        <v>7</v>
      </c>
      <c r="B726" s="5">
        <v>45614</v>
      </c>
      <c r="C726" s="5">
        <v>45826</v>
      </c>
      <c r="D726" s="24">
        <v>0.21</v>
      </c>
      <c r="E726">
        <v>212</v>
      </c>
      <c r="F726">
        <v>7.0999999999999994E-2</v>
      </c>
      <c r="G726" t="s">
        <v>2050</v>
      </c>
      <c r="H726" s="60">
        <f t="shared" si="37"/>
        <v>45626</v>
      </c>
      <c r="I726" s="60">
        <f t="shared" si="38"/>
        <v>45838</v>
      </c>
      <c r="K726" s="42">
        <v>0</v>
      </c>
      <c r="L726" s="57">
        <f t="shared" si="39"/>
        <v>7.0999999999999994E-2</v>
      </c>
    </row>
    <row r="727" spans="1:14" x14ac:dyDescent="0.3">
      <c r="A727" t="s">
        <v>7</v>
      </c>
      <c r="B727" s="5">
        <v>45614</v>
      </c>
      <c r="C727" s="5">
        <v>45887</v>
      </c>
      <c r="D727" s="24">
        <v>0.86199999999999999</v>
      </c>
      <c r="E727">
        <v>273</v>
      </c>
      <c r="F727">
        <v>7.1499999999999994E-2</v>
      </c>
      <c r="G727" t="s">
        <v>2050</v>
      </c>
      <c r="H727" s="60">
        <f t="shared" si="37"/>
        <v>45626</v>
      </c>
      <c r="I727" s="60">
        <f t="shared" si="38"/>
        <v>45900</v>
      </c>
      <c r="K727" s="42">
        <v>0</v>
      </c>
      <c r="L727" s="57">
        <f t="shared" si="39"/>
        <v>7.1499999999999994E-2</v>
      </c>
    </row>
    <row r="728" spans="1:14" x14ac:dyDescent="0.3">
      <c r="A728" t="s">
        <v>7</v>
      </c>
      <c r="B728" s="5">
        <v>45614</v>
      </c>
      <c r="C728" s="5">
        <v>45918</v>
      </c>
      <c r="D728" s="24">
        <v>0.34399999999999997</v>
      </c>
      <c r="E728">
        <v>304</v>
      </c>
      <c r="F728">
        <v>7.1499999999999994E-2</v>
      </c>
      <c r="G728" t="s">
        <v>2050</v>
      </c>
      <c r="H728" s="60">
        <f t="shared" si="37"/>
        <v>45626</v>
      </c>
      <c r="I728" s="60">
        <f t="shared" si="38"/>
        <v>45930</v>
      </c>
      <c r="K728" s="42">
        <v>0</v>
      </c>
      <c r="L728" s="57">
        <f t="shared" si="39"/>
        <v>7.1499999999999994E-2</v>
      </c>
    </row>
    <row r="729" spans="1:14" x14ac:dyDescent="0.3">
      <c r="A729" t="s">
        <v>7</v>
      </c>
      <c r="B729" s="5">
        <v>45614</v>
      </c>
      <c r="C729" s="5">
        <v>45948</v>
      </c>
      <c r="D729" s="24">
        <v>1.4259999999999999</v>
      </c>
      <c r="E729">
        <v>334</v>
      </c>
      <c r="F729">
        <v>7.1499999999999994E-2</v>
      </c>
      <c r="G729" t="s">
        <v>2050</v>
      </c>
      <c r="H729" s="60">
        <f t="shared" si="37"/>
        <v>45626</v>
      </c>
      <c r="I729" s="60">
        <f t="shared" si="38"/>
        <v>45961</v>
      </c>
      <c r="K729" s="42">
        <v>0</v>
      </c>
      <c r="L729" s="57">
        <f t="shared" si="39"/>
        <v>7.1499999999999994E-2</v>
      </c>
    </row>
    <row r="730" spans="1:14" x14ac:dyDescent="0.3">
      <c r="A730" t="s">
        <v>8</v>
      </c>
      <c r="B730" s="5">
        <v>45614</v>
      </c>
      <c r="C730" s="5">
        <v>45948</v>
      </c>
      <c r="D730" s="24">
        <v>7.0999999999999994E-2</v>
      </c>
      <c r="E730">
        <v>334</v>
      </c>
      <c r="F730">
        <v>7.1499999999999994E-2</v>
      </c>
      <c r="G730" t="s">
        <v>2050</v>
      </c>
      <c r="H730" s="60">
        <f t="shared" si="37"/>
        <v>45626</v>
      </c>
      <c r="I730" s="60">
        <f t="shared" si="38"/>
        <v>45961</v>
      </c>
      <c r="K730" s="42">
        <v>0</v>
      </c>
      <c r="L730" s="57">
        <f t="shared" si="39"/>
        <v>7.1499999999999994E-2</v>
      </c>
    </row>
    <row r="731" spans="1:14" x14ac:dyDescent="0.3">
      <c r="A731" t="s">
        <v>7</v>
      </c>
      <c r="B731" s="5">
        <v>45614</v>
      </c>
      <c r="C731" s="5">
        <v>45979</v>
      </c>
      <c r="D731" s="24">
        <v>1.583</v>
      </c>
      <c r="E731">
        <v>365</v>
      </c>
      <c r="F731">
        <v>7.2999999999999995E-2</v>
      </c>
      <c r="G731" t="s">
        <v>2050</v>
      </c>
      <c r="H731" s="60">
        <f t="shared" si="37"/>
        <v>45626</v>
      </c>
      <c r="I731" s="60">
        <f t="shared" si="38"/>
        <v>45991</v>
      </c>
      <c r="K731" s="42">
        <v>0</v>
      </c>
      <c r="L731" s="57">
        <f t="shared" si="39"/>
        <v>7.2999999999999995E-2</v>
      </c>
    </row>
    <row r="732" spans="1:14" x14ac:dyDescent="0.3">
      <c r="A732" t="s">
        <v>7</v>
      </c>
      <c r="B732" s="5">
        <v>45614</v>
      </c>
      <c r="C732" s="5">
        <v>46009</v>
      </c>
      <c r="D732" s="24">
        <v>0.53</v>
      </c>
      <c r="E732">
        <v>395</v>
      </c>
      <c r="F732">
        <v>7.3999999999999996E-2</v>
      </c>
      <c r="G732" t="s">
        <v>2050</v>
      </c>
      <c r="H732" s="60">
        <f t="shared" si="37"/>
        <v>45626</v>
      </c>
      <c r="I732" s="60">
        <f t="shared" si="38"/>
        <v>46022</v>
      </c>
      <c r="K732" s="42">
        <v>0</v>
      </c>
      <c r="L732" s="57">
        <f t="shared" si="39"/>
        <v>7.3999999999999996E-2</v>
      </c>
      <c r="N732" s="4">
        <f t="shared" ref="N732:N733" si="42">L732*D732</f>
        <v>3.9219999999999998E-2</v>
      </c>
    </row>
    <row r="733" spans="1:14" x14ac:dyDescent="0.3">
      <c r="A733" t="s">
        <v>8</v>
      </c>
      <c r="B733" s="5">
        <v>45614</v>
      </c>
      <c r="C733" s="5">
        <v>46009</v>
      </c>
      <c r="D733" s="24">
        <v>6.8000000000000005E-2</v>
      </c>
      <c r="E733">
        <v>395</v>
      </c>
      <c r="F733">
        <v>7.3999999999999996E-2</v>
      </c>
      <c r="G733" t="s">
        <v>2050</v>
      </c>
      <c r="H733" s="60">
        <f t="shared" si="37"/>
        <v>45626</v>
      </c>
      <c r="I733" s="60">
        <f t="shared" si="38"/>
        <v>46022</v>
      </c>
      <c r="K733" s="42">
        <v>0</v>
      </c>
      <c r="L733" s="57">
        <f t="shared" si="39"/>
        <v>7.3999999999999996E-2</v>
      </c>
      <c r="N733" s="4">
        <f t="shared" si="42"/>
        <v>5.032E-3</v>
      </c>
    </row>
    <row r="734" spans="1:14" x14ac:dyDescent="0.3">
      <c r="A734" t="s">
        <v>7</v>
      </c>
      <c r="B734" s="5">
        <v>45615</v>
      </c>
      <c r="C734" s="5">
        <v>45676</v>
      </c>
      <c r="D734" s="24">
        <v>0.14299999999999999</v>
      </c>
      <c r="E734">
        <v>61</v>
      </c>
      <c r="F734">
        <v>4.7500000000000001E-2</v>
      </c>
      <c r="G734" t="s">
        <v>2050</v>
      </c>
      <c r="H734" s="60">
        <f t="shared" si="37"/>
        <v>45626</v>
      </c>
      <c r="I734" s="60">
        <f t="shared" si="38"/>
        <v>45688</v>
      </c>
      <c r="K734" s="42">
        <v>0</v>
      </c>
      <c r="L734" s="57">
        <f t="shared" si="39"/>
        <v>4.7500000000000001E-2</v>
      </c>
    </row>
    <row r="735" spans="1:14" x14ac:dyDescent="0.3">
      <c r="A735" t="s">
        <v>7</v>
      </c>
      <c r="B735" s="5">
        <v>45615</v>
      </c>
      <c r="C735" s="5">
        <v>45796</v>
      </c>
      <c r="D735" s="24">
        <v>6.4939999999999998</v>
      </c>
      <c r="E735">
        <v>181</v>
      </c>
      <c r="F735">
        <v>7.0000000000000007E-2</v>
      </c>
      <c r="G735" t="s">
        <v>2050</v>
      </c>
      <c r="H735" s="60">
        <f t="shared" si="37"/>
        <v>45626</v>
      </c>
      <c r="I735" s="60">
        <f t="shared" si="38"/>
        <v>45808</v>
      </c>
      <c r="K735" s="42">
        <v>0</v>
      </c>
      <c r="L735" s="57">
        <f t="shared" si="39"/>
        <v>7.0000000000000007E-2</v>
      </c>
    </row>
    <row r="736" spans="1:14" x14ac:dyDescent="0.3">
      <c r="A736" t="s">
        <v>8</v>
      </c>
      <c r="B736" s="5">
        <v>45615</v>
      </c>
      <c r="C736" s="5">
        <v>45796</v>
      </c>
      <c r="D736" s="24">
        <v>0.48799999999999999</v>
      </c>
      <c r="E736">
        <v>181</v>
      </c>
      <c r="F736">
        <v>7.0000000000000007E-2</v>
      </c>
      <c r="G736" t="s">
        <v>2050</v>
      </c>
      <c r="H736" s="60">
        <f t="shared" si="37"/>
        <v>45626</v>
      </c>
      <c r="I736" s="60">
        <f t="shared" si="38"/>
        <v>45808</v>
      </c>
      <c r="K736" s="42">
        <v>0</v>
      </c>
      <c r="L736" s="57">
        <f t="shared" si="39"/>
        <v>7.0000000000000007E-2</v>
      </c>
    </row>
    <row r="737" spans="1:14" x14ac:dyDescent="0.3">
      <c r="A737" t="s">
        <v>7</v>
      </c>
      <c r="B737" s="5">
        <v>45615</v>
      </c>
      <c r="C737" s="5">
        <v>45827</v>
      </c>
      <c r="D737" s="24">
        <v>0.21</v>
      </c>
      <c r="E737">
        <v>212</v>
      </c>
      <c r="F737">
        <v>7.0999999999999994E-2</v>
      </c>
      <c r="G737" t="s">
        <v>2050</v>
      </c>
      <c r="H737" s="60">
        <f t="shared" si="37"/>
        <v>45626</v>
      </c>
      <c r="I737" s="60">
        <f t="shared" si="38"/>
        <v>45838</v>
      </c>
      <c r="K737" s="42">
        <v>0</v>
      </c>
      <c r="L737" s="57">
        <f t="shared" si="39"/>
        <v>7.0999999999999994E-2</v>
      </c>
    </row>
    <row r="738" spans="1:14" x14ac:dyDescent="0.3">
      <c r="A738" t="s">
        <v>7</v>
      </c>
      <c r="B738" s="5">
        <v>45615</v>
      </c>
      <c r="C738" s="5">
        <v>45888</v>
      </c>
      <c r="D738" s="24">
        <v>0.86199999999999999</v>
      </c>
      <c r="E738">
        <v>273</v>
      </c>
      <c r="F738">
        <v>7.1499999999999994E-2</v>
      </c>
      <c r="G738" t="s">
        <v>2050</v>
      </c>
      <c r="H738" s="60">
        <f t="shared" si="37"/>
        <v>45626</v>
      </c>
      <c r="I738" s="60">
        <f t="shared" si="38"/>
        <v>45900</v>
      </c>
      <c r="K738" s="42">
        <v>0</v>
      </c>
      <c r="L738" s="57">
        <f t="shared" si="39"/>
        <v>7.1499999999999994E-2</v>
      </c>
    </row>
    <row r="739" spans="1:14" x14ac:dyDescent="0.3">
      <c r="A739" t="s">
        <v>7</v>
      </c>
      <c r="B739" s="5">
        <v>45615</v>
      </c>
      <c r="C739" s="5">
        <v>45919</v>
      </c>
      <c r="D739" s="24">
        <v>0.34399999999999997</v>
      </c>
      <c r="E739">
        <v>304</v>
      </c>
      <c r="F739">
        <v>7.1499999999999994E-2</v>
      </c>
      <c r="G739" t="s">
        <v>2050</v>
      </c>
      <c r="H739" s="60">
        <f t="shared" si="37"/>
        <v>45626</v>
      </c>
      <c r="I739" s="60">
        <f t="shared" si="38"/>
        <v>45930</v>
      </c>
      <c r="K739" s="42">
        <v>0</v>
      </c>
      <c r="L739" s="57">
        <f t="shared" si="39"/>
        <v>7.1499999999999994E-2</v>
      </c>
    </row>
    <row r="740" spans="1:14" x14ac:dyDescent="0.3">
      <c r="A740" t="s">
        <v>7</v>
      </c>
      <c r="B740" s="5">
        <v>45615</v>
      </c>
      <c r="C740" s="5">
        <v>45949</v>
      </c>
      <c r="D740" s="24">
        <v>1.4259999999999999</v>
      </c>
      <c r="E740">
        <v>334</v>
      </c>
      <c r="F740">
        <v>7.1499999999999994E-2</v>
      </c>
      <c r="G740" t="s">
        <v>2050</v>
      </c>
      <c r="H740" s="60">
        <f t="shared" si="37"/>
        <v>45626</v>
      </c>
      <c r="I740" s="60">
        <f t="shared" si="38"/>
        <v>45961</v>
      </c>
      <c r="K740" s="42">
        <v>0</v>
      </c>
      <c r="L740" s="57">
        <f t="shared" si="39"/>
        <v>7.1499999999999994E-2</v>
      </c>
    </row>
    <row r="741" spans="1:14" x14ac:dyDescent="0.3">
      <c r="A741" t="s">
        <v>8</v>
      </c>
      <c r="B741" s="5">
        <v>45615</v>
      </c>
      <c r="C741" s="5">
        <v>45949</v>
      </c>
      <c r="D741" s="24">
        <v>7.0999999999999994E-2</v>
      </c>
      <c r="E741">
        <v>334</v>
      </c>
      <c r="F741">
        <v>7.1499999999999994E-2</v>
      </c>
      <c r="G741" t="s">
        <v>2050</v>
      </c>
      <c r="H741" s="60">
        <f t="shared" si="37"/>
        <v>45626</v>
      </c>
      <c r="I741" s="60">
        <f t="shared" si="38"/>
        <v>45961</v>
      </c>
      <c r="K741" s="42">
        <v>0</v>
      </c>
      <c r="L741" s="57">
        <f t="shared" si="39"/>
        <v>7.1499999999999994E-2</v>
      </c>
    </row>
    <row r="742" spans="1:14" x14ac:dyDescent="0.3">
      <c r="A742" t="s">
        <v>7</v>
      </c>
      <c r="B742" s="5">
        <v>45615</v>
      </c>
      <c r="C742" s="5">
        <v>45980</v>
      </c>
      <c r="D742" s="24">
        <v>1.583</v>
      </c>
      <c r="E742">
        <v>365</v>
      </c>
      <c r="F742">
        <v>7.2999999999999995E-2</v>
      </c>
      <c r="G742" t="s">
        <v>2050</v>
      </c>
      <c r="H742" s="60">
        <f t="shared" si="37"/>
        <v>45626</v>
      </c>
      <c r="I742" s="60">
        <f t="shared" si="38"/>
        <v>45991</v>
      </c>
      <c r="K742" s="42">
        <v>0</v>
      </c>
      <c r="L742" s="57">
        <f t="shared" si="39"/>
        <v>7.2999999999999995E-2</v>
      </c>
    </row>
    <row r="743" spans="1:14" x14ac:dyDescent="0.3">
      <c r="A743" t="s">
        <v>7</v>
      </c>
      <c r="B743" s="5">
        <v>45615</v>
      </c>
      <c r="C743" s="5">
        <v>46010</v>
      </c>
      <c r="D743" s="24">
        <v>0.53</v>
      </c>
      <c r="E743">
        <v>395</v>
      </c>
      <c r="F743">
        <v>7.3999999999999996E-2</v>
      </c>
      <c r="G743" t="s">
        <v>2050</v>
      </c>
      <c r="H743" s="60">
        <f t="shared" si="37"/>
        <v>45626</v>
      </c>
      <c r="I743" s="60">
        <f t="shared" si="38"/>
        <v>46022</v>
      </c>
      <c r="K743" s="42">
        <v>0</v>
      </c>
      <c r="L743" s="57">
        <f t="shared" si="39"/>
        <v>7.3999999999999996E-2</v>
      </c>
      <c r="N743" s="4">
        <f t="shared" ref="N743:N744" si="43">L743*D743</f>
        <v>3.9219999999999998E-2</v>
      </c>
    </row>
    <row r="744" spans="1:14" x14ac:dyDescent="0.3">
      <c r="A744" t="s">
        <v>8</v>
      </c>
      <c r="B744" s="5">
        <v>45615</v>
      </c>
      <c r="C744" s="5">
        <v>46010</v>
      </c>
      <c r="D744" s="24">
        <v>6.8000000000000005E-2</v>
      </c>
      <c r="E744">
        <v>395</v>
      </c>
      <c r="F744">
        <v>7.3999999999999996E-2</v>
      </c>
      <c r="G744" t="s">
        <v>2050</v>
      </c>
      <c r="H744" s="60">
        <f t="shared" si="37"/>
        <v>45626</v>
      </c>
      <c r="I744" s="60">
        <f t="shared" si="38"/>
        <v>46022</v>
      </c>
      <c r="K744" s="42">
        <v>0</v>
      </c>
      <c r="L744" s="57">
        <f t="shared" si="39"/>
        <v>7.3999999999999996E-2</v>
      </c>
      <c r="N744" s="4">
        <f t="shared" si="43"/>
        <v>5.032E-3</v>
      </c>
    </row>
    <row r="745" spans="1:14" x14ac:dyDescent="0.3">
      <c r="A745" t="s">
        <v>7</v>
      </c>
      <c r="B745" s="5">
        <v>45616</v>
      </c>
      <c r="C745" s="5">
        <v>45677</v>
      </c>
      <c r="D745" s="24">
        <v>0.14299999999999999</v>
      </c>
      <c r="E745">
        <v>61</v>
      </c>
      <c r="F745">
        <v>4.7500000000000001E-2</v>
      </c>
      <c r="G745" t="s">
        <v>2050</v>
      </c>
      <c r="H745" s="60">
        <f t="shared" si="37"/>
        <v>45626</v>
      </c>
      <c r="I745" s="60">
        <f t="shared" si="38"/>
        <v>45688</v>
      </c>
      <c r="K745" s="42">
        <v>0</v>
      </c>
      <c r="L745" s="57">
        <f t="shared" si="39"/>
        <v>4.7500000000000001E-2</v>
      </c>
    </row>
    <row r="746" spans="1:14" x14ac:dyDescent="0.3">
      <c r="A746" t="s">
        <v>7</v>
      </c>
      <c r="B746" s="5">
        <v>45616</v>
      </c>
      <c r="C746" s="5">
        <v>45797</v>
      </c>
      <c r="D746" s="24">
        <v>6.4939999999999998</v>
      </c>
      <c r="E746">
        <v>181</v>
      </c>
      <c r="F746">
        <v>7.0000000000000007E-2</v>
      </c>
      <c r="G746" t="s">
        <v>2050</v>
      </c>
      <c r="H746" s="60">
        <f t="shared" si="37"/>
        <v>45626</v>
      </c>
      <c r="I746" s="60">
        <f t="shared" si="38"/>
        <v>45808</v>
      </c>
      <c r="K746" s="42">
        <v>0</v>
      </c>
      <c r="L746" s="57">
        <f t="shared" si="39"/>
        <v>7.0000000000000007E-2</v>
      </c>
    </row>
    <row r="747" spans="1:14" x14ac:dyDescent="0.3">
      <c r="A747" t="s">
        <v>8</v>
      </c>
      <c r="B747" s="5">
        <v>45616</v>
      </c>
      <c r="C747" s="5">
        <v>45797</v>
      </c>
      <c r="D747" s="24">
        <v>0.48799999999999999</v>
      </c>
      <c r="E747">
        <v>181</v>
      </c>
      <c r="F747">
        <v>7.0000000000000007E-2</v>
      </c>
      <c r="G747" t="s">
        <v>2050</v>
      </c>
      <c r="H747" s="60">
        <f t="shared" si="37"/>
        <v>45626</v>
      </c>
      <c r="I747" s="60">
        <f t="shared" si="38"/>
        <v>45808</v>
      </c>
      <c r="K747" s="42">
        <v>0</v>
      </c>
      <c r="L747" s="57">
        <f t="shared" si="39"/>
        <v>7.0000000000000007E-2</v>
      </c>
    </row>
    <row r="748" spans="1:14" x14ac:dyDescent="0.3">
      <c r="A748" t="s">
        <v>7</v>
      </c>
      <c r="B748" s="5">
        <v>45616</v>
      </c>
      <c r="C748" s="5">
        <v>45828</v>
      </c>
      <c r="D748" s="24">
        <v>0.21</v>
      </c>
      <c r="E748">
        <v>212</v>
      </c>
      <c r="F748">
        <v>7.0999999999999994E-2</v>
      </c>
      <c r="G748" t="s">
        <v>2050</v>
      </c>
      <c r="H748" s="60">
        <f t="shared" si="37"/>
        <v>45626</v>
      </c>
      <c r="I748" s="60">
        <f t="shared" si="38"/>
        <v>45838</v>
      </c>
      <c r="K748" s="42">
        <v>0</v>
      </c>
      <c r="L748" s="57">
        <f t="shared" si="39"/>
        <v>7.0999999999999994E-2</v>
      </c>
    </row>
    <row r="749" spans="1:14" x14ac:dyDescent="0.3">
      <c r="A749" t="s">
        <v>7</v>
      </c>
      <c r="B749" s="5">
        <v>45616</v>
      </c>
      <c r="C749" s="5">
        <v>45889</v>
      </c>
      <c r="D749" s="24">
        <v>0.86199999999999999</v>
      </c>
      <c r="E749">
        <v>273</v>
      </c>
      <c r="F749">
        <v>7.1499999999999994E-2</v>
      </c>
      <c r="G749" t="s">
        <v>2050</v>
      </c>
      <c r="H749" s="60">
        <f t="shared" si="37"/>
        <v>45626</v>
      </c>
      <c r="I749" s="60">
        <f t="shared" si="38"/>
        <v>45900</v>
      </c>
      <c r="K749" s="42">
        <v>0</v>
      </c>
      <c r="L749" s="57">
        <f t="shared" si="39"/>
        <v>7.1499999999999994E-2</v>
      </c>
    </row>
    <row r="750" spans="1:14" x14ac:dyDescent="0.3">
      <c r="A750" t="s">
        <v>7</v>
      </c>
      <c r="B750" s="5">
        <v>45616</v>
      </c>
      <c r="C750" s="5">
        <v>45920</v>
      </c>
      <c r="D750" s="24">
        <v>0.34399999999999997</v>
      </c>
      <c r="E750">
        <v>304</v>
      </c>
      <c r="F750">
        <v>7.1499999999999994E-2</v>
      </c>
      <c r="G750" t="s">
        <v>2050</v>
      </c>
      <c r="H750" s="60">
        <f t="shared" si="37"/>
        <v>45626</v>
      </c>
      <c r="I750" s="60">
        <f t="shared" si="38"/>
        <v>45930</v>
      </c>
      <c r="K750" s="42">
        <v>0</v>
      </c>
      <c r="L750" s="57">
        <f t="shared" si="39"/>
        <v>7.1499999999999994E-2</v>
      </c>
    </row>
    <row r="751" spans="1:14" x14ac:dyDescent="0.3">
      <c r="A751" t="s">
        <v>7</v>
      </c>
      <c r="B751" s="5">
        <v>45616</v>
      </c>
      <c r="C751" s="5">
        <v>45950</v>
      </c>
      <c r="D751" s="24">
        <v>1.4259999999999999</v>
      </c>
      <c r="E751">
        <v>334</v>
      </c>
      <c r="F751">
        <v>7.1499999999999994E-2</v>
      </c>
      <c r="G751" t="s">
        <v>2050</v>
      </c>
      <c r="H751" s="60">
        <f t="shared" si="37"/>
        <v>45626</v>
      </c>
      <c r="I751" s="60">
        <f t="shared" si="38"/>
        <v>45961</v>
      </c>
      <c r="K751" s="42">
        <v>0</v>
      </c>
      <c r="L751" s="57">
        <f t="shared" si="39"/>
        <v>7.1499999999999994E-2</v>
      </c>
    </row>
    <row r="752" spans="1:14" x14ac:dyDescent="0.3">
      <c r="A752" t="s">
        <v>8</v>
      </c>
      <c r="B752" s="5">
        <v>45616</v>
      </c>
      <c r="C752" s="5">
        <v>45950</v>
      </c>
      <c r="D752" s="24">
        <v>7.0999999999999994E-2</v>
      </c>
      <c r="E752">
        <v>334</v>
      </c>
      <c r="F752">
        <v>7.1499999999999994E-2</v>
      </c>
      <c r="G752" t="s">
        <v>2050</v>
      </c>
      <c r="H752" s="60">
        <f t="shared" si="37"/>
        <v>45626</v>
      </c>
      <c r="I752" s="60">
        <f t="shared" si="38"/>
        <v>45961</v>
      </c>
      <c r="K752" s="42">
        <v>0</v>
      </c>
      <c r="L752" s="57">
        <f t="shared" si="39"/>
        <v>7.1499999999999994E-2</v>
      </c>
    </row>
    <row r="753" spans="1:14" x14ac:dyDescent="0.3">
      <c r="A753" t="s">
        <v>7</v>
      </c>
      <c r="B753" s="5">
        <v>45616</v>
      </c>
      <c r="C753" s="5">
        <v>45981</v>
      </c>
      <c r="D753" s="24">
        <v>1.583</v>
      </c>
      <c r="E753">
        <v>365</v>
      </c>
      <c r="F753">
        <v>7.2999999999999995E-2</v>
      </c>
      <c r="G753" t="s">
        <v>2050</v>
      </c>
      <c r="H753" s="60">
        <f t="shared" si="37"/>
        <v>45626</v>
      </c>
      <c r="I753" s="60">
        <f t="shared" si="38"/>
        <v>45991</v>
      </c>
      <c r="K753" s="42">
        <v>0</v>
      </c>
      <c r="L753" s="57">
        <f t="shared" si="39"/>
        <v>7.2999999999999995E-2</v>
      </c>
    </row>
    <row r="754" spans="1:14" x14ac:dyDescent="0.3">
      <c r="A754" t="s">
        <v>7</v>
      </c>
      <c r="B754" s="5">
        <v>45616</v>
      </c>
      <c r="C754" s="5">
        <v>46011</v>
      </c>
      <c r="D754" s="24">
        <v>0.53</v>
      </c>
      <c r="E754">
        <v>395</v>
      </c>
      <c r="F754">
        <v>7.3999999999999996E-2</v>
      </c>
      <c r="G754" t="s">
        <v>2050</v>
      </c>
      <c r="H754" s="60">
        <f t="shared" si="37"/>
        <v>45626</v>
      </c>
      <c r="I754" s="60">
        <f t="shared" si="38"/>
        <v>46022</v>
      </c>
      <c r="K754" s="42">
        <v>0</v>
      </c>
      <c r="L754" s="57">
        <f t="shared" si="39"/>
        <v>7.3999999999999996E-2</v>
      </c>
      <c r="N754" s="4">
        <f t="shared" ref="N754:N755" si="44">L754*D754</f>
        <v>3.9219999999999998E-2</v>
      </c>
    </row>
    <row r="755" spans="1:14" x14ac:dyDescent="0.3">
      <c r="A755" t="s">
        <v>8</v>
      </c>
      <c r="B755" s="5">
        <v>45616</v>
      </c>
      <c r="C755" s="5">
        <v>46011</v>
      </c>
      <c r="D755" s="24">
        <v>6.8000000000000005E-2</v>
      </c>
      <c r="E755">
        <v>395</v>
      </c>
      <c r="F755">
        <v>7.3999999999999996E-2</v>
      </c>
      <c r="G755" t="s">
        <v>2050</v>
      </c>
      <c r="H755" s="60">
        <f t="shared" si="37"/>
        <v>45626</v>
      </c>
      <c r="I755" s="60">
        <f t="shared" si="38"/>
        <v>46022</v>
      </c>
      <c r="K755" s="42">
        <v>0</v>
      </c>
      <c r="L755" s="57">
        <f t="shared" si="39"/>
        <v>7.3999999999999996E-2</v>
      </c>
      <c r="N755" s="4">
        <f t="shared" si="44"/>
        <v>5.032E-3</v>
      </c>
    </row>
    <row r="756" spans="1:14" x14ac:dyDescent="0.3">
      <c r="A756" t="s">
        <v>7</v>
      </c>
      <c r="B756" s="5">
        <v>45617</v>
      </c>
      <c r="C756" s="5">
        <v>45678</v>
      </c>
      <c r="D756" s="24">
        <v>0.14299999999999999</v>
      </c>
      <c r="E756">
        <v>61</v>
      </c>
      <c r="F756">
        <v>4.7500000000000001E-2</v>
      </c>
      <c r="G756" t="s">
        <v>2050</v>
      </c>
      <c r="H756" s="60">
        <f t="shared" si="37"/>
        <v>45626</v>
      </c>
      <c r="I756" s="60">
        <f t="shared" si="38"/>
        <v>45688</v>
      </c>
      <c r="K756" s="42">
        <v>0</v>
      </c>
      <c r="L756" s="57">
        <f t="shared" si="39"/>
        <v>4.7500000000000001E-2</v>
      </c>
    </row>
    <row r="757" spans="1:14" x14ac:dyDescent="0.3">
      <c r="A757" t="s">
        <v>7</v>
      </c>
      <c r="B757" s="5">
        <v>45617</v>
      </c>
      <c r="C757" s="5">
        <v>45798</v>
      </c>
      <c r="D757" s="24">
        <v>6.4939999999999998</v>
      </c>
      <c r="E757">
        <v>181</v>
      </c>
      <c r="F757">
        <v>7.0000000000000007E-2</v>
      </c>
      <c r="G757" t="s">
        <v>2050</v>
      </c>
      <c r="H757" s="60">
        <f t="shared" si="37"/>
        <v>45626</v>
      </c>
      <c r="I757" s="60">
        <f t="shared" si="38"/>
        <v>45808</v>
      </c>
      <c r="K757" s="42">
        <v>0</v>
      </c>
      <c r="L757" s="57">
        <f t="shared" si="39"/>
        <v>7.0000000000000007E-2</v>
      </c>
    </row>
    <row r="758" spans="1:14" x14ac:dyDescent="0.3">
      <c r="A758" t="s">
        <v>8</v>
      </c>
      <c r="B758" s="5">
        <v>45617</v>
      </c>
      <c r="C758" s="5">
        <v>45798</v>
      </c>
      <c r="D758" s="24">
        <v>0.48799999999999999</v>
      </c>
      <c r="E758">
        <v>181</v>
      </c>
      <c r="F758">
        <v>7.0000000000000007E-2</v>
      </c>
      <c r="G758" t="s">
        <v>2050</v>
      </c>
      <c r="H758" s="60">
        <f t="shared" si="37"/>
        <v>45626</v>
      </c>
      <c r="I758" s="60">
        <f t="shared" si="38"/>
        <v>45808</v>
      </c>
      <c r="K758" s="42">
        <v>0</v>
      </c>
      <c r="L758" s="57">
        <f t="shared" si="39"/>
        <v>7.0000000000000007E-2</v>
      </c>
    </row>
    <row r="759" spans="1:14" x14ac:dyDescent="0.3">
      <c r="A759" t="s">
        <v>7</v>
      </c>
      <c r="B759" s="5">
        <v>45617</v>
      </c>
      <c r="C759" s="5">
        <v>45829</v>
      </c>
      <c r="D759" s="24">
        <v>0.21</v>
      </c>
      <c r="E759">
        <v>212</v>
      </c>
      <c r="F759">
        <v>7.0999999999999994E-2</v>
      </c>
      <c r="G759" t="s">
        <v>2050</v>
      </c>
      <c r="H759" s="60">
        <f t="shared" si="37"/>
        <v>45626</v>
      </c>
      <c r="I759" s="60">
        <f t="shared" si="38"/>
        <v>45838</v>
      </c>
      <c r="K759" s="42">
        <v>0</v>
      </c>
      <c r="L759" s="57">
        <f t="shared" si="39"/>
        <v>7.0999999999999994E-2</v>
      </c>
    </row>
    <row r="760" spans="1:14" x14ac:dyDescent="0.3">
      <c r="A760" t="s">
        <v>7</v>
      </c>
      <c r="B760" s="5">
        <v>45617</v>
      </c>
      <c r="C760" s="5">
        <v>45890</v>
      </c>
      <c r="D760" s="24">
        <v>0.86199999999999999</v>
      </c>
      <c r="E760">
        <v>273</v>
      </c>
      <c r="F760">
        <v>7.1499999999999994E-2</v>
      </c>
      <c r="G760" t="s">
        <v>2050</v>
      </c>
      <c r="H760" s="60">
        <f t="shared" si="37"/>
        <v>45626</v>
      </c>
      <c r="I760" s="60">
        <f t="shared" si="38"/>
        <v>45900</v>
      </c>
      <c r="K760" s="42">
        <v>0</v>
      </c>
      <c r="L760" s="57">
        <f t="shared" si="39"/>
        <v>7.1499999999999994E-2</v>
      </c>
    </row>
    <row r="761" spans="1:14" x14ac:dyDescent="0.3">
      <c r="A761" t="s">
        <v>7</v>
      </c>
      <c r="B761" s="5">
        <v>45617</v>
      </c>
      <c r="C761" s="5">
        <v>45921</v>
      </c>
      <c r="D761" s="24">
        <v>0.34399999999999997</v>
      </c>
      <c r="E761">
        <v>304</v>
      </c>
      <c r="F761">
        <v>7.1499999999999994E-2</v>
      </c>
      <c r="G761" t="s">
        <v>2050</v>
      </c>
      <c r="H761" s="60">
        <f t="shared" si="37"/>
        <v>45626</v>
      </c>
      <c r="I761" s="60">
        <f t="shared" si="38"/>
        <v>45930</v>
      </c>
      <c r="K761" s="42">
        <v>0</v>
      </c>
      <c r="L761" s="57">
        <f t="shared" si="39"/>
        <v>7.1499999999999994E-2</v>
      </c>
    </row>
    <row r="762" spans="1:14" x14ac:dyDescent="0.3">
      <c r="A762" t="s">
        <v>7</v>
      </c>
      <c r="B762" s="5">
        <v>45617</v>
      </c>
      <c r="C762" s="5">
        <v>45951</v>
      </c>
      <c r="D762" s="24">
        <v>1.4259999999999999</v>
      </c>
      <c r="E762">
        <v>334</v>
      </c>
      <c r="F762">
        <v>7.1499999999999994E-2</v>
      </c>
      <c r="G762" t="s">
        <v>2050</v>
      </c>
      <c r="H762" s="60">
        <f t="shared" si="37"/>
        <v>45626</v>
      </c>
      <c r="I762" s="60">
        <f t="shared" si="38"/>
        <v>45961</v>
      </c>
      <c r="K762" s="42">
        <v>0</v>
      </c>
      <c r="L762" s="57">
        <f t="shared" si="39"/>
        <v>7.1499999999999994E-2</v>
      </c>
    </row>
    <row r="763" spans="1:14" x14ac:dyDescent="0.3">
      <c r="A763" t="s">
        <v>8</v>
      </c>
      <c r="B763" s="5">
        <v>45617</v>
      </c>
      <c r="C763" s="5">
        <v>45951</v>
      </c>
      <c r="D763" s="24">
        <v>7.0999999999999994E-2</v>
      </c>
      <c r="E763">
        <v>334</v>
      </c>
      <c r="F763">
        <v>7.1499999999999994E-2</v>
      </c>
      <c r="G763" t="s">
        <v>2050</v>
      </c>
      <c r="H763" s="60">
        <f t="shared" si="37"/>
        <v>45626</v>
      </c>
      <c r="I763" s="60">
        <f t="shared" si="38"/>
        <v>45961</v>
      </c>
      <c r="K763" s="42">
        <v>0</v>
      </c>
      <c r="L763" s="57">
        <f t="shared" si="39"/>
        <v>7.1499999999999994E-2</v>
      </c>
    </row>
    <row r="764" spans="1:14" x14ac:dyDescent="0.3">
      <c r="A764" t="s">
        <v>7</v>
      </c>
      <c r="B764" s="5">
        <v>45617</v>
      </c>
      <c r="C764" s="5">
        <v>45982</v>
      </c>
      <c r="D764" s="24">
        <v>1.583</v>
      </c>
      <c r="E764">
        <v>365</v>
      </c>
      <c r="F764">
        <v>7.2999999999999995E-2</v>
      </c>
      <c r="G764" t="s">
        <v>2050</v>
      </c>
      <c r="H764" s="60">
        <f t="shared" si="37"/>
        <v>45626</v>
      </c>
      <c r="I764" s="60">
        <f t="shared" si="38"/>
        <v>45991</v>
      </c>
      <c r="K764" s="42">
        <v>0</v>
      </c>
      <c r="L764" s="57">
        <f t="shared" si="39"/>
        <v>7.2999999999999995E-2</v>
      </c>
    </row>
    <row r="765" spans="1:14" x14ac:dyDescent="0.3">
      <c r="A765" t="s">
        <v>7</v>
      </c>
      <c r="B765" s="5">
        <v>45617</v>
      </c>
      <c r="C765" s="5">
        <v>46012</v>
      </c>
      <c r="D765" s="24">
        <v>0.53</v>
      </c>
      <c r="E765">
        <v>395</v>
      </c>
      <c r="F765">
        <v>7.3999999999999996E-2</v>
      </c>
      <c r="G765" t="s">
        <v>2050</v>
      </c>
      <c r="H765" s="60">
        <f t="shared" si="37"/>
        <v>45626</v>
      </c>
      <c r="I765" s="60">
        <f t="shared" si="38"/>
        <v>46022</v>
      </c>
      <c r="K765" s="42">
        <v>0</v>
      </c>
      <c r="L765" s="57">
        <f t="shared" si="39"/>
        <v>7.3999999999999996E-2</v>
      </c>
      <c r="N765" s="4">
        <f t="shared" ref="N765:N766" si="45">L765*D765</f>
        <v>3.9219999999999998E-2</v>
      </c>
    </row>
    <row r="766" spans="1:14" x14ac:dyDescent="0.3">
      <c r="A766" t="s">
        <v>8</v>
      </c>
      <c r="B766" s="5">
        <v>45617</v>
      </c>
      <c r="C766" s="5">
        <v>46012</v>
      </c>
      <c r="D766" s="24">
        <v>6.8000000000000005E-2</v>
      </c>
      <c r="E766">
        <v>395</v>
      </c>
      <c r="F766">
        <v>7.3999999999999996E-2</v>
      </c>
      <c r="G766" t="s">
        <v>2050</v>
      </c>
      <c r="H766" s="60">
        <f t="shared" si="37"/>
        <v>45626</v>
      </c>
      <c r="I766" s="60">
        <f t="shared" si="38"/>
        <v>46022</v>
      </c>
      <c r="K766" s="42">
        <v>0</v>
      </c>
      <c r="L766" s="57">
        <f t="shared" si="39"/>
        <v>7.3999999999999996E-2</v>
      </c>
      <c r="N766" s="4">
        <f t="shared" si="45"/>
        <v>5.032E-3</v>
      </c>
    </row>
    <row r="767" spans="1:14" x14ac:dyDescent="0.3">
      <c r="A767" t="s">
        <v>7</v>
      </c>
      <c r="B767" s="5">
        <v>45618</v>
      </c>
      <c r="C767" s="5">
        <v>45679</v>
      </c>
      <c r="D767" s="24">
        <v>0.14299999999999999</v>
      </c>
      <c r="E767">
        <v>61</v>
      </c>
      <c r="F767">
        <v>4.7500000000000001E-2</v>
      </c>
      <c r="G767" t="s">
        <v>2050</v>
      </c>
      <c r="H767" s="60">
        <f t="shared" si="37"/>
        <v>45626</v>
      </c>
      <c r="I767" s="60">
        <f t="shared" si="38"/>
        <v>45688</v>
      </c>
      <c r="K767" s="42">
        <v>0</v>
      </c>
      <c r="L767" s="57">
        <f t="shared" si="39"/>
        <v>4.7500000000000001E-2</v>
      </c>
    </row>
    <row r="768" spans="1:14" x14ac:dyDescent="0.3">
      <c r="A768" t="s">
        <v>7</v>
      </c>
      <c r="B768" s="5">
        <v>45618</v>
      </c>
      <c r="C768" s="5">
        <v>45799</v>
      </c>
      <c r="D768" s="24">
        <v>6.4939999999999998</v>
      </c>
      <c r="E768">
        <v>181</v>
      </c>
      <c r="F768">
        <v>7.0000000000000007E-2</v>
      </c>
      <c r="G768" t="s">
        <v>2050</v>
      </c>
      <c r="H768" s="60">
        <f t="shared" si="37"/>
        <v>45626</v>
      </c>
      <c r="I768" s="60">
        <f t="shared" si="38"/>
        <v>45808</v>
      </c>
      <c r="K768" s="42">
        <v>0</v>
      </c>
      <c r="L768" s="57">
        <f t="shared" si="39"/>
        <v>7.0000000000000007E-2</v>
      </c>
    </row>
    <row r="769" spans="1:14" x14ac:dyDescent="0.3">
      <c r="A769" t="s">
        <v>8</v>
      </c>
      <c r="B769" s="5">
        <v>45618</v>
      </c>
      <c r="C769" s="5">
        <v>45799</v>
      </c>
      <c r="D769" s="24">
        <v>0.48799999999999999</v>
      </c>
      <c r="E769">
        <v>181</v>
      </c>
      <c r="F769">
        <v>7.0000000000000007E-2</v>
      </c>
      <c r="G769" t="s">
        <v>2050</v>
      </c>
      <c r="H769" s="60">
        <f t="shared" ref="H769:H832" si="46">EOMONTH(B769,0)</f>
        <v>45626</v>
      </c>
      <c r="I769" s="60">
        <f t="shared" ref="I769:I832" si="47">EOMONTH(C769,0)</f>
        <v>45808</v>
      </c>
      <c r="K769" s="42">
        <v>0</v>
      </c>
      <c r="L769" s="57">
        <f t="shared" ref="L769:L832" si="48">K769+F769</f>
        <v>7.0000000000000007E-2</v>
      </c>
    </row>
    <row r="770" spans="1:14" x14ac:dyDescent="0.3">
      <c r="A770" t="s">
        <v>7</v>
      </c>
      <c r="B770" s="5">
        <v>45618</v>
      </c>
      <c r="C770" s="5">
        <v>45830</v>
      </c>
      <c r="D770" s="24">
        <v>0.21</v>
      </c>
      <c r="E770">
        <v>212</v>
      </c>
      <c r="F770">
        <v>7.0999999999999994E-2</v>
      </c>
      <c r="G770" t="s">
        <v>2050</v>
      </c>
      <c r="H770" s="60">
        <f t="shared" si="46"/>
        <v>45626</v>
      </c>
      <c r="I770" s="60">
        <f t="shared" si="47"/>
        <v>45838</v>
      </c>
      <c r="K770" s="42">
        <v>0</v>
      </c>
      <c r="L770" s="57">
        <f t="shared" si="48"/>
        <v>7.0999999999999994E-2</v>
      </c>
    </row>
    <row r="771" spans="1:14" x14ac:dyDescent="0.3">
      <c r="A771" t="s">
        <v>7</v>
      </c>
      <c r="B771" s="5">
        <v>45618</v>
      </c>
      <c r="C771" s="5">
        <v>45891</v>
      </c>
      <c r="D771" s="24">
        <v>0.86199999999999999</v>
      </c>
      <c r="E771">
        <v>273</v>
      </c>
      <c r="F771">
        <v>7.1499999999999994E-2</v>
      </c>
      <c r="G771" t="s">
        <v>2050</v>
      </c>
      <c r="H771" s="60">
        <f t="shared" si="46"/>
        <v>45626</v>
      </c>
      <c r="I771" s="60">
        <f t="shared" si="47"/>
        <v>45900</v>
      </c>
      <c r="K771" s="42">
        <v>0</v>
      </c>
      <c r="L771" s="57">
        <f t="shared" si="48"/>
        <v>7.1499999999999994E-2</v>
      </c>
    </row>
    <row r="772" spans="1:14" x14ac:dyDescent="0.3">
      <c r="A772" t="s">
        <v>7</v>
      </c>
      <c r="B772" s="5">
        <v>45618</v>
      </c>
      <c r="C772" s="5">
        <v>45922</v>
      </c>
      <c r="D772" s="24">
        <v>0.34399999999999997</v>
      </c>
      <c r="E772">
        <v>304</v>
      </c>
      <c r="F772">
        <v>7.1499999999999994E-2</v>
      </c>
      <c r="G772" t="s">
        <v>2050</v>
      </c>
      <c r="H772" s="60">
        <f t="shared" si="46"/>
        <v>45626</v>
      </c>
      <c r="I772" s="60">
        <f t="shared" si="47"/>
        <v>45930</v>
      </c>
      <c r="K772" s="42">
        <v>0</v>
      </c>
      <c r="L772" s="57">
        <f t="shared" si="48"/>
        <v>7.1499999999999994E-2</v>
      </c>
    </row>
    <row r="773" spans="1:14" x14ac:dyDescent="0.3">
      <c r="A773" t="s">
        <v>7</v>
      </c>
      <c r="B773" s="5">
        <v>45618</v>
      </c>
      <c r="C773" s="5">
        <v>45952</v>
      </c>
      <c r="D773" s="24">
        <v>1.4259999999999999</v>
      </c>
      <c r="E773">
        <v>334</v>
      </c>
      <c r="F773">
        <v>7.1499999999999994E-2</v>
      </c>
      <c r="G773" t="s">
        <v>2050</v>
      </c>
      <c r="H773" s="60">
        <f t="shared" si="46"/>
        <v>45626</v>
      </c>
      <c r="I773" s="60">
        <f t="shared" si="47"/>
        <v>45961</v>
      </c>
      <c r="K773" s="42">
        <v>0</v>
      </c>
      <c r="L773" s="57">
        <f t="shared" si="48"/>
        <v>7.1499999999999994E-2</v>
      </c>
    </row>
    <row r="774" spans="1:14" x14ac:dyDescent="0.3">
      <c r="A774" t="s">
        <v>8</v>
      </c>
      <c r="B774" s="5">
        <v>45618</v>
      </c>
      <c r="C774" s="5">
        <v>45952</v>
      </c>
      <c r="D774" s="24">
        <v>7.0999999999999994E-2</v>
      </c>
      <c r="E774">
        <v>334</v>
      </c>
      <c r="F774">
        <v>7.1499999999999994E-2</v>
      </c>
      <c r="G774" t="s">
        <v>2050</v>
      </c>
      <c r="H774" s="60">
        <f t="shared" si="46"/>
        <v>45626</v>
      </c>
      <c r="I774" s="60">
        <f t="shared" si="47"/>
        <v>45961</v>
      </c>
      <c r="K774" s="42">
        <v>0</v>
      </c>
      <c r="L774" s="57">
        <f t="shared" si="48"/>
        <v>7.1499999999999994E-2</v>
      </c>
    </row>
    <row r="775" spans="1:14" x14ac:dyDescent="0.3">
      <c r="A775" t="s">
        <v>7</v>
      </c>
      <c r="B775" s="5">
        <v>45618</v>
      </c>
      <c r="C775" s="5">
        <v>45983</v>
      </c>
      <c r="D775" s="24">
        <v>1.583</v>
      </c>
      <c r="E775">
        <v>365</v>
      </c>
      <c r="F775">
        <v>7.2999999999999995E-2</v>
      </c>
      <c r="G775" t="s">
        <v>2050</v>
      </c>
      <c r="H775" s="60">
        <f t="shared" si="46"/>
        <v>45626</v>
      </c>
      <c r="I775" s="60">
        <f t="shared" si="47"/>
        <v>45991</v>
      </c>
      <c r="K775" s="42">
        <v>0</v>
      </c>
      <c r="L775" s="57">
        <f t="shared" si="48"/>
        <v>7.2999999999999995E-2</v>
      </c>
    </row>
    <row r="776" spans="1:14" x14ac:dyDescent="0.3">
      <c r="A776" t="s">
        <v>7</v>
      </c>
      <c r="B776" s="5">
        <v>45618</v>
      </c>
      <c r="C776" s="5">
        <v>46013</v>
      </c>
      <c r="D776" s="24">
        <v>0.53</v>
      </c>
      <c r="E776">
        <v>395</v>
      </c>
      <c r="F776">
        <v>7.3999999999999996E-2</v>
      </c>
      <c r="G776" t="s">
        <v>2050</v>
      </c>
      <c r="H776" s="60">
        <f t="shared" si="46"/>
        <v>45626</v>
      </c>
      <c r="I776" s="60">
        <f t="shared" si="47"/>
        <v>46022</v>
      </c>
      <c r="K776" s="42">
        <v>0</v>
      </c>
      <c r="L776" s="57">
        <f t="shared" si="48"/>
        <v>7.3999999999999996E-2</v>
      </c>
      <c r="N776" s="4">
        <f t="shared" ref="N776:N777" si="49">L776*D776</f>
        <v>3.9219999999999998E-2</v>
      </c>
    </row>
    <row r="777" spans="1:14" x14ac:dyDescent="0.3">
      <c r="A777" t="s">
        <v>8</v>
      </c>
      <c r="B777" s="5">
        <v>45618</v>
      </c>
      <c r="C777" s="5">
        <v>46013</v>
      </c>
      <c r="D777" s="24">
        <v>6.8000000000000005E-2</v>
      </c>
      <c r="E777">
        <v>395</v>
      </c>
      <c r="F777">
        <v>7.3999999999999996E-2</v>
      </c>
      <c r="G777" t="s">
        <v>2050</v>
      </c>
      <c r="H777" s="60">
        <f t="shared" si="46"/>
        <v>45626</v>
      </c>
      <c r="I777" s="60">
        <f t="shared" si="47"/>
        <v>46022</v>
      </c>
      <c r="K777" s="42">
        <v>0</v>
      </c>
      <c r="L777" s="57">
        <f t="shared" si="48"/>
        <v>7.3999999999999996E-2</v>
      </c>
      <c r="N777" s="4">
        <f t="shared" si="49"/>
        <v>5.032E-3</v>
      </c>
    </row>
    <row r="778" spans="1:14" x14ac:dyDescent="0.3">
      <c r="A778" t="s">
        <v>7</v>
      </c>
      <c r="B778" s="5">
        <v>45621</v>
      </c>
      <c r="C778" s="5">
        <v>45682</v>
      </c>
      <c r="D778" s="24">
        <v>0.14299999999999999</v>
      </c>
      <c r="E778">
        <v>61</v>
      </c>
      <c r="F778">
        <v>4.7500000000000001E-2</v>
      </c>
      <c r="G778" t="s">
        <v>2050</v>
      </c>
      <c r="H778" s="60">
        <f t="shared" si="46"/>
        <v>45626</v>
      </c>
      <c r="I778" s="60">
        <f t="shared" si="47"/>
        <v>45688</v>
      </c>
      <c r="K778" s="42">
        <v>0</v>
      </c>
      <c r="L778" s="57">
        <f t="shared" si="48"/>
        <v>4.7500000000000001E-2</v>
      </c>
    </row>
    <row r="779" spans="1:14" x14ac:dyDescent="0.3">
      <c r="A779" t="s">
        <v>7</v>
      </c>
      <c r="B779" s="5">
        <v>45621</v>
      </c>
      <c r="C779" s="5">
        <v>45802</v>
      </c>
      <c r="D779" s="24">
        <v>6.4939999999999998</v>
      </c>
      <c r="E779">
        <v>181</v>
      </c>
      <c r="F779">
        <v>7.0000000000000007E-2</v>
      </c>
      <c r="G779" t="s">
        <v>2050</v>
      </c>
      <c r="H779" s="60">
        <f t="shared" si="46"/>
        <v>45626</v>
      </c>
      <c r="I779" s="60">
        <f t="shared" si="47"/>
        <v>45808</v>
      </c>
      <c r="K779" s="42">
        <v>0</v>
      </c>
      <c r="L779" s="57">
        <f t="shared" si="48"/>
        <v>7.0000000000000007E-2</v>
      </c>
    </row>
    <row r="780" spans="1:14" x14ac:dyDescent="0.3">
      <c r="A780" t="s">
        <v>8</v>
      </c>
      <c r="B780" s="5">
        <v>45621</v>
      </c>
      <c r="C780" s="5">
        <v>45802</v>
      </c>
      <c r="D780" s="24">
        <v>0.48799999999999999</v>
      </c>
      <c r="E780">
        <v>181</v>
      </c>
      <c r="F780">
        <v>7.0000000000000007E-2</v>
      </c>
      <c r="G780" t="s">
        <v>2050</v>
      </c>
      <c r="H780" s="60">
        <f t="shared" si="46"/>
        <v>45626</v>
      </c>
      <c r="I780" s="60">
        <f t="shared" si="47"/>
        <v>45808</v>
      </c>
      <c r="K780" s="42">
        <v>0</v>
      </c>
      <c r="L780" s="57">
        <f t="shared" si="48"/>
        <v>7.0000000000000007E-2</v>
      </c>
    </row>
    <row r="781" spans="1:14" x14ac:dyDescent="0.3">
      <c r="A781" t="s">
        <v>7</v>
      </c>
      <c r="B781" s="5">
        <v>45621</v>
      </c>
      <c r="C781" s="5">
        <v>45833</v>
      </c>
      <c r="D781" s="24">
        <v>0.21</v>
      </c>
      <c r="E781">
        <v>212</v>
      </c>
      <c r="F781">
        <v>7.0999999999999994E-2</v>
      </c>
      <c r="G781" t="s">
        <v>2050</v>
      </c>
      <c r="H781" s="60">
        <f t="shared" si="46"/>
        <v>45626</v>
      </c>
      <c r="I781" s="60">
        <f t="shared" si="47"/>
        <v>45838</v>
      </c>
      <c r="K781" s="42">
        <v>0</v>
      </c>
      <c r="L781" s="57">
        <f t="shared" si="48"/>
        <v>7.0999999999999994E-2</v>
      </c>
    </row>
    <row r="782" spans="1:14" x14ac:dyDescent="0.3">
      <c r="A782" t="s">
        <v>7</v>
      </c>
      <c r="B782" s="5">
        <v>45621</v>
      </c>
      <c r="C782" s="5">
        <v>45894</v>
      </c>
      <c r="D782" s="24">
        <v>0.86199999999999999</v>
      </c>
      <c r="E782">
        <v>273</v>
      </c>
      <c r="F782">
        <v>7.1499999999999994E-2</v>
      </c>
      <c r="G782" t="s">
        <v>2050</v>
      </c>
      <c r="H782" s="60">
        <f t="shared" si="46"/>
        <v>45626</v>
      </c>
      <c r="I782" s="60">
        <f t="shared" si="47"/>
        <v>45900</v>
      </c>
      <c r="K782" s="42">
        <v>0</v>
      </c>
      <c r="L782" s="57">
        <f t="shared" si="48"/>
        <v>7.1499999999999994E-2</v>
      </c>
    </row>
    <row r="783" spans="1:14" x14ac:dyDescent="0.3">
      <c r="A783" t="s">
        <v>7</v>
      </c>
      <c r="B783" s="5">
        <v>45621</v>
      </c>
      <c r="C783" s="5">
        <v>45925</v>
      </c>
      <c r="D783" s="24">
        <v>0.34399999999999997</v>
      </c>
      <c r="E783">
        <v>304</v>
      </c>
      <c r="F783">
        <v>7.1499999999999994E-2</v>
      </c>
      <c r="G783" t="s">
        <v>2050</v>
      </c>
      <c r="H783" s="60">
        <f t="shared" si="46"/>
        <v>45626</v>
      </c>
      <c r="I783" s="60">
        <f t="shared" si="47"/>
        <v>45930</v>
      </c>
      <c r="K783" s="42">
        <v>0</v>
      </c>
      <c r="L783" s="57">
        <f t="shared" si="48"/>
        <v>7.1499999999999994E-2</v>
      </c>
    </row>
    <row r="784" spans="1:14" x14ac:dyDescent="0.3">
      <c r="A784" t="s">
        <v>7</v>
      </c>
      <c r="B784" s="5">
        <v>45621</v>
      </c>
      <c r="C784" s="5">
        <v>45955</v>
      </c>
      <c r="D784" s="24">
        <v>1.4259999999999999</v>
      </c>
      <c r="E784">
        <v>334</v>
      </c>
      <c r="F784">
        <v>7.1499999999999994E-2</v>
      </c>
      <c r="G784" t="s">
        <v>2050</v>
      </c>
      <c r="H784" s="60">
        <f t="shared" si="46"/>
        <v>45626</v>
      </c>
      <c r="I784" s="60">
        <f t="shared" si="47"/>
        <v>45961</v>
      </c>
      <c r="K784" s="42">
        <v>0</v>
      </c>
      <c r="L784" s="57">
        <f t="shared" si="48"/>
        <v>7.1499999999999994E-2</v>
      </c>
    </row>
    <row r="785" spans="1:14" x14ac:dyDescent="0.3">
      <c r="A785" t="s">
        <v>8</v>
      </c>
      <c r="B785" s="5">
        <v>45621</v>
      </c>
      <c r="C785" s="5">
        <v>45955</v>
      </c>
      <c r="D785" s="24">
        <v>7.0999999999999994E-2</v>
      </c>
      <c r="E785">
        <v>334</v>
      </c>
      <c r="F785">
        <v>7.1499999999999994E-2</v>
      </c>
      <c r="G785" t="s">
        <v>2050</v>
      </c>
      <c r="H785" s="60">
        <f t="shared" si="46"/>
        <v>45626</v>
      </c>
      <c r="I785" s="60">
        <f t="shared" si="47"/>
        <v>45961</v>
      </c>
      <c r="K785" s="42">
        <v>0</v>
      </c>
      <c r="L785" s="57">
        <f t="shared" si="48"/>
        <v>7.1499999999999994E-2</v>
      </c>
    </row>
    <row r="786" spans="1:14" x14ac:dyDescent="0.3">
      <c r="A786" t="s">
        <v>7</v>
      </c>
      <c r="B786" s="5">
        <v>45621</v>
      </c>
      <c r="C786" s="5">
        <v>45986</v>
      </c>
      <c r="D786" s="24">
        <v>1.583</v>
      </c>
      <c r="E786">
        <v>365</v>
      </c>
      <c r="F786">
        <v>7.2999999999999995E-2</v>
      </c>
      <c r="G786" t="s">
        <v>2050</v>
      </c>
      <c r="H786" s="60">
        <f t="shared" si="46"/>
        <v>45626</v>
      </c>
      <c r="I786" s="60">
        <f t="shared" si="47"/>
        <v>45991</v>
      </c>
      <c r="K786" s="42">
        <v>0</v>
      </c>
      <c r="L786" s="57">
        <f t="shared" si="48"/>
        <v>7.2999999999999995E-2</v>
      </c>
    </row>
    <row r="787" spans="1:14" x14ac:dyDescent="0.3">
      <c r="A787" t="s">
        <v>7</v>
      </c>
      <c r="B787" s="5">
        <v>45621</v>
      </c>
      <c r="C787" s="5">
        <v>46016</v>
      </c>
      <c r="D787" s="24">
        <v>0.53</v>
      </c>
      <c r="E787">
        <v>395</v>
      </c>
      <c r="F787">
        <v>7.3999999999999996E-2</v>
      </c>
      <c r="G787" t="s">
        <v>2050</v>
      </c>
      <c r="H787" s="60">
        <f t="shared" si="46"/>
        <v>45626</v>
      </c>
      <c r="I787" s="60">
        <f t="shared" si="47"/>
        <v>46022</v>
      </c>
      <c r="K787" s="42">
        <v>0</v>
      </c>
      <c r="L787" s="57">
        <f t="shared" si="48"/>
        <v>7.3999999999999996E-2</v>
      </c>
      <c r="N787" s="4">
        <f t="shared" ref="N787:N788" si="50">L787*D787</f>
        <v>3.9219999999999998E-2</v>
      </c>
    </row>
    <row r="788" spans="1:14" x14ac:dyDescent="0.3">
      <c r="A788" t="s">
        <v>8</v>
      </c>
      <c r="B788" s="5">
        <v>45621</v>
      </c>
      <c r="C788" s="5">
        <v>46016</v>
      </c>
      <c r="D788" s="24">
        <v>6.8000000000000005E-2</v>
      </c>
      <c r="E788">
        <v>395</v>
      </c>
      <c r="F788">
        <v>7.3999999999999996E-2</v>
      </c>
      <c r="G788" t="s">
        <v>2050</v>
      </c>
      <c r="H788" s="60">
        <f t="shared" si="46"/>
        <v>45626</v>
      </c>
      <c r="I788" s="60">
        <f t="shared" si="47"/>
        <v>46022</v>
      </c>
      <c r="K788" s="42">
        <v>0</v>
      </c>
      <c r="L788" s="57">
        <f t="shared" si="48"/>
        <v>7.3999999999999996E-2</v>
      </c>
      <c r="N788" s="4">
        <f t="shared" si="50"/>
        <v>5.032E-3</v>
      </c>
    </row>
    <row r="789" spans="1:14" x14ac:dyDescent="0.3">
      <c r="A789" t="s">
        <v>7</v>
      </c>
      <c r="B789" s="5">
        <v>45622</v>
      </c>
      <c r="C789" s="5">
        <v>45683</v>
      </c>
      <c r="D789" s="24">
        <v>0.14299999999999999</v>
      </c>
      <c r="E789">
        <v>61</v>
      </c>
      <c r="F789">
        <v>4.7500000000000001E-2</v>
      </c>
      <c r="G789" t="s">
        <v>2050</v>
      </c>
      <c r="H789" s="60">
        <f t="shared" si="46"/>
        <v>45626</v>
      </c>
      <c r="I789" s="60">
        <f t="shared" si="47"/>
        <v>45688</v>
      </c>
      <c r="K789" s="42">
        <v>0</v>
      </c>
      <c r="L789" s="57">
        <f t="shared" si="48"/>
        <v>4.7500000000000001E-2</v>
      </c>
    </row>
    <row r="790" spans="1:14" x14ac:dyDescent="0.3">
      <c r="A790" t="s">
        <v>7</v>
      </c>
      <c r="B790" s="5">
        <v>45622</v>
      </c>
      <c r="C790" s="5">
        <v>45803</v>
      </c>
      <c r="D790" s="24">
        <v>6.4939999999999998</v>
      </c>
      <c r="E790">
        <v>181</v>
      </c>
      <c r="F790">
        <v>7.0000000000000007E-2</v>
      </c>
      <c r="G790" t="s">
        <v>2050</v>
      </c>
      <c r="H790" s="60">
        <f t="shared" si="46"/>
        <v>45626</v>
      </c>
      <c r="I790" s="60">
        <f t="shared" si="47"/>
        <v>45808</v>
      </c>
      <c r="K790" s="42">
        <v>0</v>
      </c>
      <c r="L790" s="57">
        <f t="shared" si="48"/>
        <v>7.0000000000000007E-2</v>
      </c>
    </row>
    <row r="791" spans="1:14" x14ac:dyDescent="0.3">
      <c r="A791" t="s">
        <v>8</v>
      </c>
      <c r="B791" s="5">
        <v>45622</v>
      </c>
      <c r="C791" s="5">
        <v>45803</v>
      </c>
      <c r="D791" s="24">
        <v>0.48799999999999999</v>
      </c>
      <c r="E791">
        <v>181</v>
      </c>
      <c r="F791">
        <v>7.0000000000000007E-2</v>
      </c>
      <c r="G791" t="s">
        <v>2050</v>
      </c>
      <c r="H791" s="60">
        <f t="shared" si="46"/>
        <v>45626</v>
      </c>
      <c r="I791" s="60">
        <f t="shared" si="47"/>
        <v>45808</v>
      </c>
      <c r="K791" s="42">
        <v>0</v>
      </c>
      <c r="L791" s="57">
        <f t="shared" si="48"/>
        <v>7.0000000000000007E-2</v>
      </c>
    </row>
    <row r="792" spans="1:14" x14ac:dyDescent="0.3">
      <c r="A792" t="s">
        <v>7</v>
      </c>
      <c r="B792" s="5">
        <v>45622</v>
      </c>
      <c r="C792" s="5">
        <v>45834</v>
      </c>
      <c r="D792" s="24">
        <v>0.21</v>
      </c>
      <c r="E792">
        <v>212</v>
      </c>
      <c r="F792">
        <v>7.0999999999999994E-2</v>
      </c>
      <c r="G792" t="s">
        <v>2050</v>
      </c>
      <c r="H792" s="60">
        <f t="shared" si="46"/>
        <v>45626</v>
      </c>
      <c r="I792" s="60">
        <f t="shared" si="47"/>
        <v>45838</v>
      </c>
      <c r="K792" s="42">
        <v>0</v>
      </c>
      <c r="L792" s="57">
        <f t="shared" si="48"/>
        <v>7.0999999999999994E-2</v>
      </c>
    </row>
    <row r="793" spans="1:14" x14ac:dyDescent="0.3">
      <c r="A793" t="s">
        <v>7</v>
      </c>
      <c r="B793" s="5">
        <v>45622</v>
      </c>
      <c r="C793" s="5">
        <v>45895</v>
      </c>
      <c r="D793" s="24">
        <v>0.86199999999999999</v>
      </c>
      <c r="E793">
        <v>273</v>
      </c>
      <c r="F793">
        <v>7.1499999999999994E-2</v>
      </c>
      <c r="G793" t="s">
        <v>2050</v>
      </c>
      <c r="H793" s="60">
        <f t="shared" si="46"/>
        <v>45626</v>
      </c>
      <c r="I793" s="60">
        <f t="shared" si="47"/>
        <v>45900</v>
      </c>
      <c r="K793" s="42">
        <v>0</v>
      </c>
      <c r="L793" s="57">
        <f t="shared" si="48"/>
        <v>7.1499999999999994E-2</v>
      </c>
    </row>
    <row r="794" spans="1:14" x14ac:dyDescent="0.3">
      <c r="A794" t="s">
        <v>7</v>
      </c>
      <c r="B794" s="5">
        <v>45622</v>
      </c>
      <c r="C794" s="5">
        <v>45926</v>
      </c>
      <c r="D794" s="24">
        <v>0.34399999999999997</v>
      </c>
      <c r="E794">
        <v>304</v>
      </c>
      <c r="F794">
        <v>7.1499999999999994E-2</v>
      </c>
      <c r="G794" t="s">
        <v>2050</v>
      </c>
      <c r="H794" s="60">
        <f t="shared" si="46"/>
        <v>45626</v>
      </c>
      <c r="I794" s="60">
        <f t="shared" si="47"/>
        <v>45930</v>
      </c>
      <c r="K794" s="42">
        <v>0</v>
      </c>
      <c r="L794" s="57">
        <f t="shared" si="48"/>
        <v>7.1499999999999994E-2</v>
      </c>
    </row>
    <row r="795" spans="1:14" x14ac:dyDescent="0.3">
      <c r="A795" t="s">
        <v>7</v>
      </c>
      <c r="B795" s="5">
        <v>45622</v>
      </c>
      <c r="C795" s="5">
        <v>45956</v>
      </c>
      <c r="D795" s="24">
        <v>1.4259999999999999</v>
      </c>
      <c r="E795">
        <v>334</v>
      </c>
      <c r="F795">
        <v>7.1499999999999994E-2</v>
      </c>
      <c r="G795" t="s">
        <v>2050</v>
      </c>
      <c r="H795" s="60">
        <f t="shared" si="46"/>
        <v>45626</v>
      </c>
      <c r="I795" s="60">
        <f t="shared" si="47"/>
        <v>45961</v>
      </c>
      <c r="K795" s="42">
        <v>0</v>
      </c>
      <c r="L795" s="57">
        <f t="shared" si="48"/>
        <v>7.1499999999999994E-2</v>
      </c>
    </row>
    <row r="796" spans="1:14" x14ac:dyDescent="0.3">
      <c r="A796" t="s">
        <v>8</v>
      </c>
      <c r="B796" s="5">
        <v>45622</v>
      </c>
      <c r="C796" s="5">
        <v>45956</v>
      </c>
      <c r="D796" s="24">
        <v>7.0999999999999994E-2</v>
      </c>
      <c r="E796">
        <v>334</v>
      </c>
      <c r="F796">
        <v>7.1499999999999994E-2</v>
      </c>
      <c r="G796" t="s">
        <v>2050</v>
      </c>
      <c r="H796" s="60">
        <f t="shared" si="46"/>
        <v>45626</v>
      </c>
      <c r="I796" s="60">
        <f t="shared" si="47"/>
        <v>45961</v>
      </c>
      <c r="K796" s="42">
        <v>0</v>
      </c>
      <c r="L796" s="57">
        <f t="shared" si="48"/>
        <v>7.1499999999999994E-2</v>
      </c>
    </row>
    <row r="797" spans="1:14" x14ac:dyDescent="0.3">
      <c r="A797" t="s">
        <v>7</v>
      </c>
      <c r="B797" s="5">
        <v>45622</v>
      </c>
      <c r="C797" s="5">
        <v>45987</v>
      </c>
      <c r="D797" s="24">
        <v>1.583</v>
      </c>
      <c r="E797">
        <v>365</v>
      </c>
      <c r="F797">
        <v>7.2999999999999995E-2</v>
      </c>
      <c r="G797" t="s">
        <v>2050</v>
      </c>
      <c r="H797" s="60">
        <f t="shared" si="46"/>
        <v>45626</v>
      </c>
      <c r="I797" s="60">
        <f t="shared" si="47"/>
        <v>45991</v>
      </c>
      <c r="K797" s="42">
        <v>0</v>
      </c>
      <c r="L797" s="57">
        <f t="shared" si="48"/>
        <v>7.2999999999999995E-2</v>
      </c>
    </row>
    <row r="798" spans="1:14" x14ac:dyDescent="0.3">
      <c r="A798" t="s">
        <v>7</v>
      </c>
      <c r="B798" s="5">
        <v>45622</v>
      </c>
      <c r="C798" s="5">
        <v>46017</v>
      </c>
      <c r="D798" s="24">
        <v>0.53</v>
      </c>
      <c r="E798">
        <v>395</v>
      </c>
      <c r="F798">
        <v>7.3999999999999996E-2</v>
      </c>
      <c r="G798" t="s">
        <v>2050</v>
      </c>
      <c r="H798" s="60">
        <f t="shared" si="46"/>
        <v>45626</v>
      </c>
      <c r="I798" s="60">
        <f t="shared" si="47"/>
        <v>46022</v>
      </c>
      <c r="K798" s="42">
        <v>0</v>
      </c>
      <c r="L798" s="57">
        <f t="shared" si="48"/>
        <v>7.3999999999999996E-2</v>
      </c>
      <c r="N798" s="4">
        <f t="shared" ref="N798:N799" si="51">L798*D798</f>
        <v>3.9219999999999998E-2</v>
      </c>
    </row>
    <row r="799" spans="1:14" x14ac:dyDescent="0.3">
      <c r="A799" t="s">
        <v>8</v>
      </c>
      <c r="B799" s="5">
        <v>45622</v>
      </c>
      <c r="C799" s="5">
        <v>46017</v>
      </c>
      <c r="D799" s="24">
        <v>6.8000000000000005E-2</v>
      </c>
      <c r="E799">
        <v>395</v>
      </c>
      <c r="F799">
        <v>7.3999999999999996E-2</v>
      </c>
      <c r="G799" t="s">
        <v>2050</v>
      </c>
      <c r="H799" s="60">
        <f t="shared" si="46"/>
        <v>45626</v>
      </c>
      <c r="I799" s="60">
        <f t="shared" si="47"/>
        <v>46022</v>
      </c>
      <c r="K799" s="42">
        <v>0</v>
      </c>
      <c r="L799" s="57">
        <f t="shared" si="48"/>
        <v>7.3999999999999996E-2</v>
      </c>
      <c r="N799" s="4">
        <f t="shared" si="51"/>
        <v>5.032E-3</v>
      </c>
    </row>
    <row r="800" spans="1:14" x14ac:dyDescent="0.3">
      <c r="A800" t="s">
        <v>7</v>
      </c>
      <c r="B800" s="5">
        <v>45623</v>
      </c>
      <c r="C800" s="5">
        <v>45684</v>
      </c>
      <c r="D800" s="24">
        <v>0.14299999999999999</v>
      </c>
      <c r="E800">
        <v>61</v>
      </c>
      <c r="F800">
        <v>4.7500000000000001E-2</v>
      </c>
      <c r="G800" t="s">
        <v>2050</v>
      </c>
      <c r="H800" s="60">
        <f t="shared" si="46"/>
        <v>45626</v>
      </c>
      <c r="I800" s="60">
        <f t="shared" si="47"/>
        <v>45688</v>
      </c>
      <c r="K800" s="42">
        <v>0</v>
      </c>
      <c r="L800" s="57">
        <f t="shared" si="48"/>
        <v>4.7500000000000001E-2</v>
      </c>
    </row>
    <row r="801" spans="1:14" x14ac:dyDescent="0.3">
      <c r="A801" t="s">
        <v>7</v>
      </c>
      <c r="B801" s="5">
        <v>45623</v>
      </c>
      <c r="C801" s="5">
        <v>45804</v>
      </c>
      <c r="D801" s="24">
        <v>6.4939999999999998</v>
      </c>
      <c r="E801">
        <v>181</v>
      </c>
      <c r="F801">
        <v>7.0000000000000007E-2</v>
      </c>
      <c r="G801" t="s">
        <v>2050</v>
      </c>
      <c r="H801" s="60">
        <f t="shared" si="46"/>
        <v>45626</v>
      </c>
      <c r="I801" s="60">
        <f t="shared" si="47"/>
        <v>45808</v>
      </c>
      <c r="K801" s="42">
        <v>0</v>
      </c>
      <c r="L801" s="57">
        <f t="shared" si="48"/>
        <v>7.0000000000000007E-2</v>
      </c>
    </row>
    <row r="802" spans="1:14" x14ac:dyDescent="0.3">
      <c r="A802" t="s">
        <v>8</v>
      </c>
      <c r="B802" s="5">
        <v>45623</v>
      </c>
      <c r="C802" s="5">
        <v>45804</v>
      </c>
      <c r="D802" s="24">
        <v>0.48799999999999999</v>
      </c>
      <c r="E802">
        <v>181</v>
      </c>
      <c r="F802">
        <v>7.0000000000000007E-2</v>
      </c>
      <c r="G802" t="s">
        <v>2050</v>
      </c>
      <c r="H802" s="60">
        <f t="shared" si="46"/>
        <v>45626</v>
      </c>
      <c r="I802" s="60">
        <f t="shared" si="47"/>
        <v>45808</v>
      </c>
      <c r="K802" s="42">
        <v>0</v>
      </c>
      <c r="L802" s="57">
        <f t="shared" si="48"/>
        <v>7.0000000000000007E-2</v>
      </c>
    </row>
    <row r="803" spans="1:14" x14ac:dyDescent="0.3">
      <c r="A803" t="s">
        <v>7</v>
      </c>
      <c r="B803" s="5">
        <v>45623</v>
      </c>
      <c r="C803" s="5">
        <v>45835</v>
      </c>
      <c r="D803" s="24">
        <v>0.21</v>
      </c>
      <c r="E803">
        <v>212</v>
      </c>
      <c r="F803">
        <v>7.0999999999999994E-2</v>
      </c>
      <c r="G803" t="s">
        <v>2050</v>
      </c>
      <c r="H803" s="60">
        <f t="shared" si="46"/>
        <v>45626</v>
      </c>
      <c r="I803" s="60">
        <f t="shared" si="47"/>
        <v>45838</v>
      </c>
      <c r="K803" s="42">
        <v>0</v>
      </c>
      <c r="L803" s="57">
        <f t="shared" si="48"/>
        <v>7.0999999999999994E-2</v>
      </c>
    </row>
    <row r="804" spans="1:14" x14ac:dyDescent="0.3">
      <c r="A804" t="s">
        <v>7</v>
      </c>
      <c r="B804" s="5">
        <v>45623</v>
      </c>
      <c r="C804" s="5">
        <v>45896</v>
      </c>
      <c r="D804" s="24">
        <v>0.86199999999999999</v>
      </c>
      <c r="E804">
        <v>273</v>
      </c>
      <c r="F804">
        <v>7.1499999999999994E-2</v>
      </c>
      <c r="G804" t="s">
        <v>2050</v>
      </c>
      <c r="H804" s="60">
        <f t="shared" si="46"/>
        <v>45626</v>
      </c>
      <c r="I804" s="60">
        <f t="shared" si="47"/>
        <v>45900</v>
      </c>
      <c r="K804" s="42">
        <v>0</v>
      </c>
      <c r="L804" s="57">
        <f t="shared" si="48"/>
        <v>7.1499999999999994E-2</v>
      </c>
    </row>
    <row r="805" spans="1:14" x14ac:dyDescent="0.3">
      <c r="A805" t="s">
        <v>7</v>
      </c>
      <c r="B805" s="5">
        <v>45623</v>
      </c>
      <c r="C805" s="5">
        <v>45927</v>
      </c>
      <c r="D805" s="24">
        <v>0.34399999999999997</v>
      </c>
      <c r="E805">
        <v>304</v>
      </c>
      <c r="F805">
        <v>7.1499999999999994E-2</v>
      </c>
      <c r="G805" t="s">
        <v>2050</v>
      </c>
      <c r="H805" s="60">
        <f t="shared" si="46"/>
        <v>45626</v>
      </c>
      <c r="I805" s="60">
        <f t="shared" si="47"/>
        <v>45930</v>
      </c>
      <c r="K805" s="42">
        <v>0</v>
      </c>
      <c r="L805" s="57">
        <f t="shared" si="48"/>
        <v>7.1499999999999994E-2</v>
      </c>
    </row>
    <row r="806" spans="1:14" x14ac:dyDescent="0.3">
      <c r="A806" t="s">
        <v>7</v>
      </c>
      <c r="B806" s="5">
        <v>45623</v>
      </c>
      <c r="C806" s="5">
        <v>45957</v>
      </c>
      <c r="D806" s="24">
        <v>1.4259999999999999</v>
      </c>
      <c r="E806">
        <v>334</v>
      </c>
      <c r="F806">
        <v>7.1499999999999994E-2</v>
      </c>
      <c r="G806" t="s">
        <v>2050</v>
      </c>
      <c r="H806" s="60">
        <f t="shared" si="46"/>
        <v>45626</v>
      </c>
      <c r="I806" s="60">
        <f t="shared" si="47"/>
        <v>45961</v>
      </c>
      <c r="K806" s="42">
        <v>0</v>
      </c>
      <c r="L806" s="57">
        <f t="shared" si="48"/>
        <v>7.1499999999999994E-2</v>
      </c>
    </row>
    <row r="807" spans="1:14" x14ac:dyDescent="0.3">
      <c r="A807" t="s">
        <v>8</v>
      </c>
      <c r="B807" s="5">
        <v>45623</v>
      </c>
      <c r="C807" s="5">
        <v>45957</v>
      </c>
      <c r="D807" s="24">
        <v>7.0999999999999994E-2</v>
      </c>
      <c r="E807">
        <v>334</v>
      </c>
      <c r="F807">
        <v>7.1499999999999994E-2</v>
      </c>
      <c r="G807" t="s">
        <v>2050</v>
      </c>
      <c r="H807" s="60">
        <f t="shared" si="46"/>
        <v>45626</v>
      </c>
      <c r="I807" s="60">
        <f t="shared" si="47"/>
        <v>45961</v>
      </c>
      <c r="K807" s="42">
        <v>0</v>
      </c>
      <c r="L807" s="57">
        <f t="shared" si="48"/>
        <v>7.1499999999999994E-2</v>
      </c>
    </row>
    <row r="808" spans="1:14" x14ac:dyDescent="0.3">
      <c r="A808" t="s">
        <v>7</v>
      </c>
      <c r="B808" s="5">
        <v>45623</v>
      </c>
      <c r="C808" s="5">
        <v>45988</v>
      </c>
      <c r="D808" s="24">
        <v>1.583</v>
      </c>
      <c r="E808">
        <v>365</v>
      </c>
      <c r="F808">
        <v>7.2999999999999995E-2</v>
      </c>
      <c r="G808" t="s">
        <v>2050</v>
      </c>
      <c r="H808" s="60">
        <f t="shared" si="46"/>
        <v>45626</v>
      </c>
      <c r="I808" s="60">
        <f t="shared" si="47"/>
        <v>45991</v>
      </c>
      <c r="K808" s="42">
        <v>0</v>
      </c>
      <c r="L808" s="57">
        <f t="shared" si="48"/>
        <v>7.2999999999999995E-2</v>
      </c>
    </row>
    <row r="809" spans="1:14" x14ac:dyDescent="0.3">
      <c r="A809" t="s">
        <v>7</v>
      </c>
      <c r="B809" s="5">
        <v>45623</v>
      </c>
      <c r="C809" s="5">
        <v>46018</v>
      </c>
      <c r="D809" s="24">
        <v>0.53</v>
      </c>
      <c r="E809">
        <v>395</v>
      </c>
      <c r="F809">
        <v>7.3999999999999996E-2</v>
      </c>
      <c r="G809" t="s">
        <v>2050</v>
      </c>
      <c r="H809" s="60">
        <f t="shared" si="46"/>
        <v>45626</v>
      </c>
      <c r="I809" s="60">
        <f t="shared" si="47"/>
        <v>46022</v>
      </c>
      <c r="K809" s="42">
        <v>0</v>
      </c>
      <c r="L809" s="57">
        <f t="shared" si="48"/>
        <v>7.3999999999999996E-2</v>
      </c>
      <c r="N809" s="4">
        <f t="shared" ref="N809:N810" si="52">L809*D809</f>
        <v>3.9219999999999998E-2</v>
      </c>
    </row>
    <row r="810" spans="1:14" x14ac:dyDescent="0.3">
      <c r="A810" t="s">
        <v>8</v>
      </c>
      <c r="B810" s="5">
        <v>45623</v>
      </c>
      <c r="C810" s="5">
        <v>46018</v>
      </c>
      <c r="D810" s="24">
        <v>6.8000000000000005E-2</v>
      </c>
      <c r="E810">
        <v>395</v>
      </c>
      <c r="F810">
        <v>7.3999999999999996E-2</v>
      </c>
      <c r="G810" t="s">
        <v>2050</v>
      </c>
      <c r="H810" s="60">
        <f t="shared" si="46"/>
        <v>45626</v>
      </c>
      <c r="I810" s="60">
        <f t="shared" si="47"/>
        <v>46022</v>
      </c>
      <c r="K810" s="42">
        <v>0</v>
      </c>
      <c r="L810" s="57">
        <f t="shared" si="48"/>
        <v>7.3999999999999996E-2</v>
      </c>
      <c r="N810" s="4">
        <f t="shared" si="52"/>
        <v>5.032E-3</v>
      </c>
    </row>
    <row r="811" spans="1:14" x14ac:dyDescent="0.3">
      <c r="A811" t="s">
        <v>7</v>
      </c>
      <c r="B811" s="5">
        <v>45624</v>
      </c>
      <c r="C811" s="5">
        <v>45685</v>
      </c>
      <c r="D811" s="24">
        <v>0.14299999999999999</v>
      </c>
      <c r="E811">
        <v>61</v>
      </c>
      <c r="F811">
        <v>4.7500000000000001E-2</v>
      </c>
      <c r="G811" t="s">
        <v>2050</v>
      </c>
      <c r="H811" s="60">
        <f t="shared" si="46"/>
        <v>45626</v>
      </c>
      <c r="I811" s="60">
        <f t="shared" si="47"/>
        <v>45688</v>
      </c>
      <c r="K811" s="42">
        <v>0</v>
      </c>
      <c r="L811" s="57">
        <f t="shared" si="48"/>
        <v>4.7500000000000001E-2</v>
      </c>
    </row>
    <row r="812" spans="1:14" x14ac:dyDescent="0.3">
      <c r="A812" t="s">
        <v>7</v>
      </c>
      <c r="B812" s="5">
        <v>45624</v>
      </c>
      <c r="C812" s="5">
        <v>45805</v>
      </c>
      <c r="D812" s="24">
        <v>6.4939999999999998</v>
      </c>
      <c r="E812">
        <v>181</v>
      </c>
      <c r="F812">
        <v>7.0000000000000007E-2</v>
      </c>
      <c r="G812" t="s">
        <v>2050</v>
      </c>
      <c r="H812" s="60">
        <f t="shared" si="46"/>
        <v>45626</v>
      </c>
      <c r="I812" s="60">
        <f t="shared" si="47"/>
        <v>45808</v>
      </c>
      <c r="K812" s="42">
        <v>0</v>
      </c>
      <c r="L812" s="57">
        <f t="shared" si="48"/>
        <v>7.0000000000000007E-2</v>
      </c>
    </row>
    <row r="813" spans="1:14" x14ac:dyDescent="0.3">
      <c r="A813" t="s">
        <v>8</v>
      </c>
      <c r="B813" s="5">
        <v>45624</v>
      </c>
      <c r="C813" s="5">
        <v>45805</v>
      </c>
      <c r="D813" s="24">
        <v>0.48799999999999999</v>
      </c>
      <c r="E813">
        <v>181</v>
      </c>
      <c r="F813">
        <v>7.0000000000000007E-2</v>
      </c>
      <c r="G813" t="s">
        <v>2050</v>
      </c>
      <c r="H813" s="60">
        <f t="shared" si="46"/>
        <v>45626</v>
      </c>
      <c r="I813" s="60">
        <f t="shared" si="47"/>
        <v>45808</v>
      </c>
      <c r="K813" s="42">
        <v>0</v>
      </c>
      <c r="L813" s="57">
        <f t="shared" si="48"/>
        <v>7.0000000000000007E-2</v>
      </c>
    </row>
    <row r="814" spans="1:14" x14ac:dyDescent="0.3">
      <c r="A814" t="s">
        <v>7</v>
      </c>
      <c r="B814" s="5">
        <v>45624</v>
      </c>
      <c r="C814" s="5">
        <v>45836</v>
      </c>
      <c r="D814" s="24">
        <v>0.21</v>
      </c>
      <c r="E814">
        <v>212</v>
      </c>
      <c r="F814">
        <v>7.0999999999999994E-2</v>
      </c>
      <c r="G814" t="s">
        <v>2050</v>
      </c>
      <c r="H814" s="60">
        <f t="shared" si="46"/>
        <v>45626</v>
      </c>
      <c r="I814" s="60">
        <f t="shared" si="47"/>
        <v>45838</v>
      </c>
      <c r="K814" s="42">
        <v>0</v>
      </c>
      <c r="L814" s="57">
        <f t="shared" si="48"/>
        <v>7.0999999999999994E-2</v>
      </c>
    </row>
    <row r="815" spans="1:14" x14ac:dyDescent="0.3">
      <c r="A815" t="s">
        <v>7</v>
      </c>
      <c r="B815" s="5">
        <v>45624</v>
      </c>
      <c r="C815" s="5">
        <v>45897</v>
      </c>
      <c r="D815" s="24">
        <v>0.86199999999999999</v>
      </c>
      <c r="E815">
        <v>273</v>
      </c>
      <c r="F815">
        <v>7.1499999999999994E-2</v>
      </c>
      <c r="G815" t="s">
        <v>2050</v>
      </c>
      <c r="H815" s="60">
        <f t="shared" si="46"/>
        <v>45626</v>
      </c>
      <c r="I815" s="60">
        <f t="shared" si="47"/>
        <v>45900</v>
      </c>
      <c r="K815" s="42">
        <v>0</v>
      </c>
      <c r="L815" s="57">
        <f t="shared" si="48"/>
        <v>7.1499999999999994E-2</v>
      </c>
    </row>
    <row r="816" spans="1:14" x14ac:dyDescent="0.3">
      <c r="A816" t="s">
        <v>7</v>
      </c>
      <c r="B816" s="5">
        <v>45624</v>
      </c>
      <c r="C816" s="5">
        <v>45928</v>
      </c>
      <c r="D816" s="24">
        <v>0.34399999999999997</v>
      </c>
      <c r="E816">
        <v>304</v>
      </c>
      <c r="F816">
        <v>7.1499999999999994E-2</v>
      </c>
      <c r="G816" t="s">
        <v>2050</v>
      </c>
      <c r="H816" s="60">
        <f t="shared" si="46"/>
        <v>45626</v>
      </c>
      <c r="I816" s="60">
        <f t="shared" si="47"/>
        <v>45930</v>
      </c>
      <c r="K816" s="42">
        <v>0</v>
      </c>
      <c r="L816" s="57">
        <f t="shared" si="48"/>
        <v>7.1499999999999994E-2</v>
      </c>
    </row>
    <row r="817" spans="1:14" x14ac:dyDescent="0.3">
      <c r="A817" t="s">
        <v>7</v>
      </c>
      <c r="B817" s="5">
        <v>45624</v>
      </c>
      <c r="C817" s="5">
        <v>45958</v>
      </c>
      <c r="D817" s="24">
        <v>1.4259999999999999</v>
      </c>
      <c r="E817">
        <v>334</v>
      </c>
      <c r="F817">
        <v>7.1499999999999994E-2</v>
      </c>
      <c r="G817" t="s">
        <v>2050</v>
      </c>
      <c r="H817" s="60">
        <f t="shared" si="46"/>
        <v>45626</v>
      </c>
      <c r="I817" s="60">
        <f t="shared" si="47"/>
        <v>45961</v>
      </c>
      <c r="K817" s="42">
        <v>0</v>
      </c>
      <c r="L817" s="57">
        <f t="shared" si="48"/>
        <v>7.1499999999999994E-2</v>
      </c>
    </row>
    <row r="818" spans="1:14" x14ac:dyDescent="0.3">
      <c r="A818" t="s">
        <v>8</v>
      </c>
      <c r="B818" s="5">
        <v>45624</v>
      </c>
      <c r="C818" s="5">
        <v>45958</v>
      </c>
      <c r="D818" s="24">
        <v>7.0999999999999994E-2</v>
      </c>
      <c r="E818">
        <v>334</v>
      </c>
      <c r="F818">
        <v>7.1499999999999994E-2</v>
      </c>
      <c r="G818" t="s">
        <v>2050</v>
      </c>
      <c r="H818" s="60">
        <f t="shared" si="46"/>
        <v>45626</v>
      </c>
      <c r="I818" s="60">
        <f t="shared" si="47"/>
        <v>45961</v>
      </c>
      <c r="K818" s="42">
        <v>0</v>
      </c>
      <c r="L818" s="57">
        <f t="shared" si="48"/>
        <v>7.1499999999999994E-2</v>
      </c>
    </row>
    <row r="819" spans="1:14" x14ac:dyDescent="0.3">
      <c r="A819" t="s">
        <v>7</v>
      </c>
      <c r="B819" s="5">
        <v>45624</v>
      </c>
      <c r="C819" s="5">
        <v>45989</v>
      </c>
      <c r="D819" s="24">
        <v>1.583</v>
      </c>
      <c r="E819">
        <v>365</v>
      </c>
      <c r="F819">
        <v>7.2999999999999995E-2</v>
      </c>
      <c r="G819" t="s">
        <v>2050</v>
      </c>
      <c r="H819" s="60">
        <f t="shared" si="46"/>
        <v>45626</v>
      </c>
      <c r="I819" s="60">
        <f t="shared" si="47"/>
        <v>45991</v>
      </c>
      <c r="K819" s="42">
        <v>0</v>
      </c>
      <c r="L819" s="57">
        <f t="shared" si="48"/>
        <v>7.2999999999999995E-2</v>
      </c>
    </row>
    <row r="820" spans="1:14" x14ac:dyDescent="0.3">
      <c r="A820" t="s">
        <v>7</v>
      </c>
      <c r="B820" s="5">
        <v>45624</v>
      </c>
      <c r="C820" s="5">
        <v>46019</v>
      </c>
      <c r="D820" s="24">
        <v>0.53</v>
      </c>
      <c r="E820">
        <v>395</v>
      </c>
      <c r="F820">
        <v>7.3999999999999996E-2</v>
      </c>
      <c r="G820" t="s">
        <v>2050</v>
      </c>
      <c r="H820" s="60">
        <f t="shared" si="46"/>
        <v>45626</v>
      </c>
      <c r="I820" s="60">
        <f t="shared" si="47"/>
        <v>46022</v>
      </c>
      <c r="K820" s="42">
        <v>0</v>
      </c>
      <c r="L820" s="57">
        <f t="shared" si="48"/>
        <v>7.3999999999999996E-2</v>
      </c>
      <c r="N820" s="4">
        <f t="shared" ref="N820:N821" si="53">L820*D820</f>
        <v>3.9219999999999998E-2</v>
      </c>
    </row>
    <row r="821" spans="1:14" x14ac:dyDescent="0.3">
      <c r="A821" t="s">
        <v>8</v>
      </c>
      <c r="B821" s="5">
        <v>45624</v>
      </c>
      <c r="C821" s="5">
        <v>46019</v>
      </c>
      <c r="D821" s="24">
        <v>6.8000000000000005E-2</v>
      </c>
      <c r="E821">
        <v>395</v>
      </c>
      <c r="F821">
        <v>7.3999999999999996E-2</v>
      </c>
      <c r="G821" t="s">
        <v>2050</v>
      </c>
      <c r="H821" s="60">
        <f t="shared" si="46"/>
        <v>45626</v>
      </c>
      <c r="I821" s="60">
        <f t="shared" si="47"/>
        <v>46022</v>
      </c>
      <c r="K821" s="42">
        <v>0</v>
      </c>
      <c r="L821" s="57">
        <f t="shared" si="48"/>
        <v>7.3999999999999996E-2</v>
      </c>
      <c r="N821" s="4">
        <f t="shared" si="53"/>
        <v>5.032E-3</v>
      </c>
    </row>
    <row r="822" spans="1:14" x14ac:dyDescent="0.3">
      <c r="A822" t="s">
        <v>7</v>
      </c>
      <c r="B822" s="5">
        <v>45625</v>
      </c>
      <c r="C822" s="5">
        <v>45686</v>
      </c>
      <c r="D822" s="24">
        <v>0.14299999999999999</v>
      </c>
      <c r="E822">
        <v>61</v>
      </c>
      <c r="F822">
        <v>4.7500000000000001E-2</v>
      </c>
      <c r="G822" t="s">
        <v>2050</v>
      </c>
      <c r="H822" s="60">
        <f t="shared" si="46"/>
        <v>45626</v>
      </c>
      <c r="I822" s="60">
        <f t="shared" si="47"/>
        <v>45688</v>
      </c>
      <c r="K822" s="42">
        <v>0</v>
      </c>
      <c r="L822" s="57">
        <f t="shared" si="48"/>
        <v>4.7500000000000001E-2</v>
      </c>
    </row>
    <row r="823" spans="1:14" x14ac:dyDescent="0.3">
      <c r="A823" t="s">
        <v>7</v>
      </c>
      <c r="B823" s="5">
        <v>45625</v>
      </c>
      <c r="C823" s="5">
        <v>45806</v>
      </c>
      <c r="D823" s="24">
        <v>6.4939999999999998</v>
      </c>
      <c r="E823">
        <v>181</v>
      </c>
      <c r="F823">
        <v>7.0000000000000007E-2</v>
      </c>
      <c r="G823" t="s">
        <v>2050</v>
      </c>
      <c r="H823" s="60">
        <f t="shared" si="46"/>
        <v>45626</v>
      </c>
      <c r="I823" s="60">
        <f t="shared" si="47"/>
        <v>45808</v>
      </c>
      <c r="K823" s="42">
        <v>0</v>
      </c>
      <c r="L823" s="57">
        <f t="shared" si="48"/>
        <v>7.0000000000000007E-2</v>
      </c>
    </row>
    <row r="824" spans="1:14" x14ac:dyDescent="0.3">
      <c r="A824" t="s">
        <v>8</v>
      </c>
      <c r="B824" s="5">
        <v>45625</v>
      </c>
      <c r="C824" s="5">
        <v>45806</v>
      </c>
      <c r="D824" s="24">
        <v>0.48799999999999999</v>
      </c>
      <c r="E824">
        <v>181</v>
      </c>
      <c r="F824">
        <v>7.0000000000000007E-2</v>
      </c>
      <c r="G824" t="s">
        <v>2050</v>
      </c>
      <c r="H824" s="60">
        <f t="shared" si="46"/>
        <v>45626</v>
      </c>
      <c r="I824" s="60">
        <f t="shared" si="47"/>
        <v>45808</v>
      </c>
      <c r="K824" s="42">
        <v>0</v>
      </c>
      <c r="L824" s="57">
        <f t="shared" si="48"/>
        <v>7.0000000000000007E-2</v>
      </c>
    </row>
    <row r="825" spans="1:14" x14ac:dyDescent="0.3">
      <c r="A825" t="s">
        <v>7</v>
      </c>
      <c r="B825" s="5">
        <v>45625</v>
      </c>
      <c r="C825" s="5">
        <v>45837</v>
      </c>
      <c r="D825" s="24">
        <v>0.21</v>
      </c>
      <c r="E825">
        <v>212</v>
      </c>
      <c r="F825">
        <v>7.0999999999999994E-2</v>
      </c>
      <c r="G825" t="s">
        <v>2050</v>
      </c>
      <c r="H825" s="60">
        <f t="shared" si="46"/>
        <v>45626</v>
      </c>
      <c r="I825" s="60">
        <f t="shared" si="47"/>
        <v>45838</v>
      </c>
      <c r="K825" s="42">
        <v>0</v>
      </c>
      <c r="L825" s="57">
        <f t="shared" si="48"/>
        <v>7.0999999999999994E-2</v>
      </c>
    </row>
    <row r="826" spans="1:14" x14ac:dyDescent="0.3">
      <c r="A826" t="s">
        <v>7</v>
      </c>
      <c r="B826" s="5">
        <v>45625</v>
      </c>
      <c r="C826" s="5">
        <v>45898</v>
      </c>
      <c r="D826" s="24">
        <v>0.86199999999999999</v>
      </c>
      <c r="E826">
        <v>273</v>
      </c>
      <c r="F826">
        <v>7.1499999999999994E-2</v>
      </c>
      <c r="G826" t="s">
        <v>2050</v>
      </c>
      <c r="H826" s="60">
        <f t="shared" si="46"/>
        <v>45626</v>
      </c>
      <c r="I826" s="60">
        <f t="shared" si="47"/>
        <v>45900</v>
      </c>
      <c r="K826" s="42">
        <v>0</v>
      </c>
      <c r="L826" s="57">
        <f t="shared" si="48"/>
        <v>7.1499999999999994E-2</v>
      </c>
    </row>
    <row r="827" spans="1:14" x14ac:dyDescent="0.3">
      <c r="A827" t="s">
        <v>7</v>
      </c>
      <c r="B827" s="5">
        <v>45625</v>
      </c>
      <c r="C827" s="5">
        <v>45929</v>
      </c>
      <c r="D827" s="24">
        <v>0.34399999999999997</v>
      </c>
      <c r="E827">
        <v>304</v>
      </c>
      <c r="F827">
        <v>7.1499999999999994E-2</v>
      </c>
      <c r="G827" t="s">
        <v>2050</v>
      </c>
      <c r="H827" s="60">
        <f t="shared" si="46"/>
        <v>45626</v>
      </c>
      <c r="I827" s="60">
        <f t="shared" si="47"/>
        <v>45930</v>
      </c>
      <c r="K827" s="42">
        <v>0</v>
      </c>
      <c r="L827" s="57">
        <f t="shared" si="48"/>
        <v>7.1499999999999994E-2</v>
      </c>
    </row>
    <row r="828" spans="1:14" x14ac:dyDescent="0.3">
      <c r="A828" t="s">
        <v>7</v>
      </c>
      <c r="B828" s="5">
        <v>45625</v>
      </c>
      <c r="C828" s="5">
        <v>45959</v>
      </c>
      <c r="D828" s="24">
        <v>1.4259999999999999</v>
      </c>
      <c r="E828">
        <v>334</v>
      </c>
      <c r="F828">
        <v>7.1499999999999994E-2</v>
      </c>
      <c r="G828" t="s">
        <v>2050</v>
      </c>
      <c r="H828" s="60">
        <f t="shared" si="46"/>
        <v>45626</v>
      </c>
      <c r="I828" s="60">
        <f t="shared" si="47"/>
        <v>45961</v>
      </c>
      <c r="K828" s="42">
        <v>0</v>
      </c>
      <c r="L828" s="57">
        <f t="shared" si="48"/>
        <v>7.1499999999999994E-2</v>
      </c>
    </row>
    <row r="829" spans="1:14" x14ac:dyDescent="0.3">
      <c r="A829" t="s">
        <v>8</v>
      </c>
      <c r="B829" s="5">
        <v>45625</v>
      </c>
      <c r="C829" s="5">
        <v>45959</v>
      </c>
      <c r="D829" s="24">
        <v>7.0999999999999994E-2</v>
      </c>
      <c r="E829">
        <v>334</v>
      </c>
      <c r="F829">
        <v>7.1499999999999994E-2</v>
      </c>
      <c r="G829" t="s">
        <v>2050</v>
      </c>
      <c r="H829" s="60">
        <f t="shared" si="46"/>
        <v>45626</v>
      </c>
      <c r="I829" s="60">
        <f t="shared" si="47"/>
        <v>45961</v>
      </c>
      <c r="K829" s="42">
        <v>0</v>
      </c>
      <c r="L829" s="57">
        <f t="shared" si="48"/>
        <v>7.1499999999999994E-2</v>
      </c>
    </row>
    <row r="830" spans="1:14" x14ac:dyDescent="0.3">
      <c r="A830" t="s">
        <v>7</v>
      </c>
      <c r="B830" s="5">
        <v>45625</v>
      </c>
      <c r="C830" s="5">
        <v>45990</v>
      </c>
      <c r="D830" s="24">
        <v>1.583</v>
      </c>
      <c r="E830">
        <v>365</v>
      </c>
      <c r="F830">
        <v>7.2999999999999995E-2</v>
      </c>
      <c r="G830" t="s">
        <v>2050</v>
      </c>
      <c r="H830" s="60">
        <f t="shared" si="46"/>
        <v>45626</v>
      </c>
      <c r="I830" s="60">
        <f t="shared" si="47"/>
        <v>45991</v>
      </c>
      <c r="K830" s="42">
        <v>0</v>
      </c>
      <c r="L830" s="57">
        <f t="shared" si="48"/>
        <v>7.2999999999999995E-2</v>
      </c>
    </row>
    <row r="831" spans="1:14" x14ac:dyDescent="0.3">
      <c r="A831" t="s">
        <v>7</v>
      </c>
      <c r="B831" s="5">
        <v>45625</v>
      </c>
      <c r="C831" s="5">
        <v>46020</v>
      </c>
      <c r="D831" s="24">
        <v>0.53</v>
      </c>
      <c r="E831">
        <v>395</v>
      </c>
      <c r="F831">
        <v>7.3999999999999996E-2</v>
      </c>
      <c r="G831" t="s">
        <v>2050</v>
      </c>
      <c r="H831" s="60">
        <f t="shared" si="46"/>
        <v>45626</v>
      </c>
      <c r="I831" s="60">
        <f t="shared" si="47"/>
        <v>46022</v>
      </c>
      <c r="K831" s="42">
        <v>0</v>
      </c>
      <c r="L831" s="57">
        <f t="shared" si="48"/>
        <v>7.3999999999999996E-2</v>
      </c>
      <c r="N831" s="4">
        <f t="shared" ref="N831:N832" si="54">L831*D831</f>
        <v>3.9219999999999998E-2</v>
      </c>
    </row>
    <row r="832" spans="1:14" x14ac:dyDescent="0.3">
      <c r="A832" t="s">
        <v>8</v>
      </c>
      <c r="B832" s="5">
        <v>45625</v>
      </c>
      <c r="C832" s="5">
        <v>46020</v>
      </c>
      <c r="D832" s="24">
        <v>6.8000000000000005E-2</v>
      </c>
      <c r="E832">
        <v>395</v>
      </c>
      <c r="F832">
        <v>7.3999999999999996E-2</v>
      </c>
      <c r="G832" t="s">
        <v>2050</v>
      </c>
      <c r="H832" s="60">
        <f t="shared" si="46"/>
        <v>45626</v>
      </c>
      <c r="I832" s="60">
        <f t="shared" si="47"/>
        <v>46022</v>
      </c>
      <c r="K832" s="42">
        <v>0</v>
      </c>
      <c r="L832" s="57">
        <f t="shared" si="48"/>
        <v>7.3999999999999996E-2</v>
      </c>
      <c r="N832" s="4">
        <f t="shared" si="54"/>
        <v>5.032E-3</v>
      </c>
    </row>
    <row r="833" spans="1:14" x14ac:dyDescent="0.3">
      <c r="A833" t="s">
        <v>7</v>
      </c>
      <c r="B833" s="5">
        <v>45628</v>
      </c>
      <c r="C833" s="5">
        <v>45659</v>
      </c>
      <c r="D833" s="24">
        <v>0.23100000000000001</v>
      </c>
      <c r="E833">
        <v>31</v>
      </c>
      <c r="F833">
        <v>4.3999999999999997E-2</v>
      </c>
      <c r="G833" t="s">
        <v>2050</v>
      </c>
      <c r="H833" s="60">
        <f t="shared" ref="H833:H896" si="55">EOMONTH(B833,0)</f>
        <v>45657</v>
      </c>
      <c r="I833" s="60">
        <f t="shared" ref="I833:I896" si="56">EOMONTH(C833,0)</f>
        <v>45688</v>
      </c>
      <c r="K833" s="42">
        <v>0</v>
      </c>
      <c r="L833" s="57">
        <f t="shared" ref="L833:L896" si="57">K833+F833</f>
        <v>4.3999999999999997E-2</v>
      </c>
    </row>
    <row r="834" spans="1:14" x14ac:dyDescent="0.3">
      <c r="A834" t="s">
        <v>8</v>
      </c>
      <c r="B834" s="5">
        <v>45628</v>
      </c>
      <c r="C834" s="5">
        <v>45659</v>
      </c>
      <c r="D834" s="24">
        <v>7.2999999999999995E-2</v>
      </c>
      <c r="E834">
        <v>31</v>
      </c>
      <c r="F834">
        <v>4.3999999999999997E-2</v>
      </c>
      <c r="G834" t="s">
        <v>2050</v>
      </c>
      <c r="H834" s="60">
        <f t="shared" si="55"/>
        <v>45657</v>
      </c>
      <c r="I834" s="60">
        <f t="shared" si="56"/>
        <v>45688</v>
      </c>
      <c r="K834" s="42">
        <v>0</v>
      </c>
      <c r="L834" s="57">
        <f t="shared" si="57"/>
        <v>4.3999999999999997E-2</v>
      </c>
    </row>
    <row r="835" spans="1:14" x14ac:dyDescent="0.3">
      <c r="A835" t="s">
        <v>7</v>
      </c>
      <c r="B835" s="5">
        <v>45628</v>
      </c>
      <c r="C835" s="5">
        <v>45690</v>
      </c>
      <c r="D835" s="24">
        <v>0.154</v>
      </c>
      <c r="E835">
        <v>62</v>
      </c>
      <c r="F835">
        <v>4.7500000000000001E-2</v>
      </c>
      <c r="G835" t="s">
        <v>2050</v>
      </c>
      <c r="H835" s="60">
        <f t="shared" si="55"/>
        <v>45657</v>
      </c>
      <c r="I835" s="60">
        <f t="shared" si="56"/>
        <v>45716</v>
      </c>
      <c r="K835" s="42">
        <v>0</v>
      </c>
      <c r="L835" s="57">
        <f t="shared" si="57"/>
        <v>4.7500000000000001E-2</v>
      </c>
    </row>
    <row r="836" spans="1:14" x14ac:dyDescent="0.3">
      <c r="A836" t="s">
        <v>7</v>
      </c>
      <c r="B836" s="5">
        <v>45628</v>
      </c>
      <c r="C836" s="5">
        <v>45810</v>
      </c>
      <c r="D836" s="24">
        <v>7.016</v>
      </c>
      <c r="E836">
        <v>182</v>
      </c>
      <c r="F836">
        <v>7.0000000000000007E-2</v>
      </c>
      <c r="G836" t="s">
        <v>2050</v>
      </c>
      <c r="H836" s="60">
        <f t="shared" si="55"/>
        <v>45657</v>
      </c>
      <c r="I836" s="60">
        <f t="shared" si="56"/>
        <v>45838</v>
      </c>
      <c r="K836" s="42">
        <v>0</v>
      </c>
      <c r="L836" s="57">
        <f t="shared" si="57"/>
        <v>7.0000000000000007E-2</v>
      </c>
    </row>
    <row r="837" spans="1:14" x14ac:dyDescent="0.3">
      <c r="A837" t="s">
        <v>8</v>
      </c>
      <c r="B837" s="5">
        <v>45628</v>
      </c>
      <c r="C837" s="5">
        <v>45810</v>
      </c>
      <c r="D837" s="24">
        <v>0.52800000000000002</v>
      </c>
      <c r="E837">
        <v>182</v>
      </c>
      <c r="F837">
        <v>7.0000000000000007E-2</v>
      </c>
      <c r="G837" t="s">
        <v>2050</v>
      </c>
      <c r="H837" s="60">
        <f t="shared" si="55"/>
        <v>45657</v>
      </c>
      <c r="I837" s="60">
        <f t="shared" si="56"/>
        <v>45838</v>
      </c>
      <c r="K837" s="42">
        <v>0</v>
      </c>
      <c r="L837" s="57">
        <f t="shared" si="57"/>
        <v>7.0000000000000007E-2</v>
      </c>
    </row>
    <row r="838" spans="1:14" x14ac:dyDescent="0.3">
      <c r="A838" t="s">
        <v>7</v>
      </c>
      <c r="B838" s="5">
        <v>45628</v>
      </c>
      <c r="C838" s="5">
        <v>45840</v>
      </c>
      <c r="D838" s="24">
        <v>0.22600000000000001</v>
      </c>
      <c r="E838">
        <v>212</v>
      </c>
      <c r="F838">
        <v>7.0999999999999994E-2</v>
      </c>
      <c r="G838" t="s">
        <v>2050</v>
      </c>
      <c r="H838" s="60">
        <f t="shared" si="55"/>
        <v>45657</v>
      </c>
      <c r="I838" s="60">
        <f t="shared" si="56"/>
        <v>45869</v>
      </c>
      <c r="K838" s="42">
        <v>0</v>
      </c>
      <c r="L838" s="57">
        <f t="shared" si="57"/>
        <v>7.0999999999999994E-2</v>
      </c>
    </row>
    <row r="839" spans="1:14" x14ac:dyDescent="0.3">
      <c r="A839" t="s">
        <v>7</v>
      </c>
      <c r="B839" s="5">
        <v>45628</v>
      </c>
      <c r="C839" s="5">
        <v>45902</v>
      </c>
      <c r="D839" s="24">
        <v>0.93100000000000005</v>
      </c>
      <c r="E839">
        <v>274</v>
      </c>
      <c r="F839">
        <v>7.1499999999999994E-2</v>
      </c>
      <c r="G839" t="s">
        <v>2050</v>
      </c>
      <c r="H839" s="60">
        <f t="shared" si="55"/>
        <v>45657</v>
      </c>
      <c r="I839" s="60">
        <f t="shared" si="56"/>
        <v>45930</v>
      </c>
      <c r="K839" s="42">
        <v>0</v>
      </c>
      <c r="L839" s="57">
        <f t="shared" si="57"/>
        <v>7.1499999999999994E-2</v>
      </c>
    </row>
    <row r="840" spans="1:14" x14ac:dyDescent="0.3">
      <c r="A840" t="s">
        <v>7</v>
      </c>
      <c r="B840" s="5">
        <v>45628</v>
      </c>
      <c r="C840" s="5">
        <v>45932</v>
      </c>
      <c r="D840" s="24">
        <v>0.372</v>
      </c>
      <c r="E840">
        <v>304</v>
      </c>
      <c r="F840">
        <v>7.1499999999999994E-2</v>
      </c>
      <c r="G840" t="s">
        <v>2050</v>
      </c>
      <c r="H840" s="60">
        <f t="shared" si="55"/>
        <v>45657</v>
      </c>
      <c r="I840" s="60">
        <f t="shared" si="56"/>
        <v>45961</v>
      </c>
      <c r="K840" s="42">
        <v>0</v>
      </c>
      <c r="L840" s="57">
        <f t="shared" si="57"/>
        <v>7.1499999999999994E-2</v>
      </c>
    </row>
    <row r="841" spans="1:14" x14ac:dyDescent="0.3">
      <c r="A841" t="s">
        <v>7</v>
      </c>
      <c r="B841" s="5">
        <v>45628</v>
      </c>
      <c r="C841" s="5">
        <v>45963</v>
      </c>
      <c r="D841" s="24">
        <v>1.5389999999999999</v>
      </c>
      <c r="E841">
        <v>335</v>
      </c>
      <c r="F841">
        <v>7.1499999999999994E-2</v>
      </c>
      <c r="G841" t="s">
        <v>2050</v>
      </c>
      <c r="H841" s="60">
        <f t="shared" si="55"/>
        <v>45657</v>
      </c>
      <c r="I841" s="60">
        <f t="shared" si="56"/>
        <v>45991</v>
      </c>
      <c r="K841" s="42">
        <v>0</v>
      </c>
      <c r="L841" s="57">
        <f t="shared" si="57"/>
        <v>7.1499999999999994E-2</v>
      </c>
    </row>
    <row r="842" spans="1:14" x14ac:dyDescent="0.3">
      <c r="A842" t="s">
        <v>8</v>
      </c>
      <c r="B842" s="5">
        <v>45628</v>
      </c>
      <c r="C842" s="5">
        <v>45963</v>
      </c>
      <c r="D842" s="24">
        <v>7.5999999999999998E-2</v>
      </c>
      <c r="E842">
        <v>335</v>
      </c>
      <c r="F842">
        <v>7.1499999999999994E-2</v>
      </c>
      <c r="G842" t="s">
        <v>2050</v>
      </c>
      <c r="H842" s="60">
        <f t="shared" si="55"/>
        <v>45657</v>
      </c>
      <c r="I842" s="60">
        <f t="shared" si="56"/>
        <v>45991</v>
      </c>
      <c r="K842" s="42">
        <v>0</v>
      </c>
      <c r="L842" s="57">
        <f t="shared" si="57"/>
        <v>7.1499999999999994E-2</v>
      </c>
    </row>
    <row r="843" spans="1:14" x14ac:dyDescent="0.3">
      <c r="A843" t="s">
        <v>7</v>
      </c>
      <c r="B843" s="5">
        <v>45628</v>
      </c>
      <c r="C843" s="5">
        <v>45993</v>
      </c>
      <c r="D843" s="24">
        <v>1.7090000000000001</v>
      </c>
      <c r="E843">
        <v>365</v>
      </c>
      <c r="F843">
        <v>7.2999999999999995E-2</v>
      </c>
      <c r="G843" t="s">
        <v>2050</v>
      </c>
      <c r="H843" s="60">
        <f t="shared" si="55"/>
        <v>45657</v>
      </c>
      <c r="I843" s="60">
        <f t="shared" si="56"/>
        <v>46022</v>
      </c>
      <c r="K843" s="42">
        <v>0</v>
      </c>
      <c r="L843" s="57">
        <f t="shared" si="57"/>
        <v>7.2999999999999995E-2</v>
      </c>
      <c r="N843" s="4">
        <f t="shared" ref="N843:N845" si="58">L843*D843</f>
        <v>0.12475699999999999</v>
      </c>
    </row>
    <row r="844" spans="1:14" x14ac:dyDescent="0.3">
      <c r="A844" t="s">
        <v>7</v>
      </c>
      <c r="B844" s="5">
        <v>45628</v>
      </c>
      <c r="C844" s="5">
        <v>46024</v>
      </c>
      <c r="D844" s="24">
        <v>0.57099999999999995</v>
      </c>
      <c r="E844">
        <v>396</v>
      </c>
      <c r="F844">
        <v>7.3999999999999996E-2</v>
      </c>
      <c r="G844" t="s">
        <v>2050</v>
      </c>
      <c r="H844" s="60">
        <f t="shared" si="55"/>
        <v>45657</v>
      </c>
      <c r="I844" s="60">
        <f t="shared" si="56"/>
        <v>46053</v>
      </c>
      <c r="K844" s="42">
        <v>0</v>
      </c>
      <c r="L844" s="57">
        <f t="shared" si="57"/>
        <v>7.3999999999999996E-2</v>
      </c>
      <c r="N844" s="4">
        <f t="shared" si="58"/>
        <v>4.2253999999999993E-2</v>
      </c>
    </row>
    <row r="845" spans="1:14" x14ac:dyDescent="0.3">
      <c r="A845" t="s">
        <v>8</v>
      </c>
      <c r="B845" s="5">
        <v>45628</v>
      </c>
      <c r="C845" s="5">
        <v>46024</v>
      </c>
      <c r="D845" s="24">
        <v>7.3999999999999996E-2</v>
      </c>
      <c r="E845">
        <v>396</v>
      </c>
      <c r="F845">
        <v>7.3999999999999996E-2</v>
      </c>
      <c r="G845" t="s">
        <v>2050</v>
      </c>
      <c r="H845" s="60">
        <f t="shared" si="55"/>
        <v>45657</v>
      </c>
      <c r="I845" s="60">
        <f t="shared" si="56"/>
        <v>46053</v>
      </c>
      <c r="K845" s="42">
        <v>0</v>
      </c>
      <c r="L845" s="57">
        <f t="shared" si="57"/>
        <v>7.3999999999999996E-2</v>
      </c>
      <c r="N845" s="4">
        <f t="shared" si="58"/>
        <v>5.4759999999999991E-3</v>
      </c>
    </row>
    <row r="846" spans="1:14" x14ac:dyDescent="0.3">
      <c r="A846" t="s">
        <v>7</v>
      </c>
      <c r="B846" s="5">
        <v>45629</v>
      </c>
      <c r="C846" s="5">
        <v>45660</v>
      </c>
      <c r="D846" s="24">
        <v>0.23100000000000001</v>
      </c>
      <c r="E846">
        <v>31</v>
      </c>
      <c r="F846">
        <v>4.3999999999999997E-2</v>
      </c>
      <c r="G846" t="s">
        <v>2050</v>
      </c>
      <c r="H846" s="60">
        <f t="shared" si="55"/>
        <v>45657</v>
      </c>
      <c r="I846" s="60">
        <f t="shared" si="56"/>
        <v>45688</v>
      </c>
      <c r="K846" s="42">
        <v>0</v>
      </c>
      <c r="L846" s="57">
        <f t="shared" si="57"/>
        <v>4.3999999999999997E-2</v>
      </c>
    </row>
    <row r="847" spans="1:14" x14ac:dyDescent="0.3">
      <c r="A847" t="s">
        <v>8</v>
      </c>
      <c r="B847" s="5">
        <v>45629</v>
      </c>
      <c r="C847" s="5">
        <v>45660</v>
      </c>
      <c r="D847" s="24">
        <v>7.2999999999999995E-2</v>
      </c>
      <c r="E847">
        <v>31</v>
      </c>
      <c r="F847">
        <v>4.3999999999999997E-2</v>
      </c>
      <c r="G847" t="s">
        <v>2050</v>
      </c>
      <c r="H847" s="60">
        <f t="shared" si="55"/>
        <v>45657</v>
      </c>
      <c r="I847" s="60">
        <f t="shared" si="56"/>
        <v>45688</v>
      </c>
      <c r="K847" s="42">
        <v>0</v>
      </c>
      <c r="L847" s="57">
        <f t="shared" si="57"/>
        <v>4.3999999999999997E-2</v>
      </c>
    </row>
    <row r="848" spans="1:14" x14ac:dyDescent="0.3">
      <c r="A848" t="s">
        <v>7</v>
      </c>
      <c r="B848" s="5">
        <v>45629</v>
      </c>
      <c r="C848" s="5">
        <v>45691</v>
      </c>
      <c r="D848" s="24">
        <v>0.154</v>
      </c>
      <c r="E848">
        <v>62</v>
      </c>
      <c r="F848">
        <v>4.7500000000000001E-2</v>
      </c>
      <c r="G848" t="s">
        <v>2050</v>
      </c>
      <c r="H848" s="60">
        <f t="shared" si="55"/>
        <v>45657</v>
      </c>
      <c r="I848" s="60">
        <f t="shared" si="56"/>
        <v>45716</v>
      </c>
      <c r="K848" s="42">
        <v>0</v>
      </c>
      <c r="L848" s="57">
        <f t="shared" si="57"/>
        <v>4.7500000000000001E-2</v>
      </c>
    </row>
    <row r="849" spans="1:14" x14ac:dyDescent="0.3">
      <c r="A849" t="s">
        <v>7</v>
      </c>
      <c r="B849" s="5">
        <v>45629</v>
      </c>
      <c r="C849" s="5">
        <v>45811</v>
      </c>
      <c r="D849" s="24">
        <v>7.016</v>
      </c>
      <c r="E849">
        <v>182</v>
      </c>
      <c r="F849">
        <v>7.0000000000000007E-2</v>
      </c>
      <c r="G849" t="s">
        <v>2050</v>
      </c>
      <c r="H849" s="60">
        <f t="shared" si="55"/>
        <v>45657</v>
      </c>
      <c r="I849" s="60">
        <f t="shared" si="56"/>
        <v>45838</v>
      </c>
      <c r="K849" s="42">
        <v>0</v>
      </c>
      <c r="L849" s="57">
        <f t="shared" si="57"/>
        <v>7.0000000000000007E-2</v>
      </c>
    </row>
    <row r="850" spans="1:14" x14ac:dyDescent="0.3">
      <c r="A850" t="s">
        <v>8</v>
      </c>
      <c r="B850" s="5">
        <v>45629</v>
      </c>
      <c r="C850" s="5">
        <v>45811</v>
      </c>
      <c r="D850" s="24">
        <v>0.52800000000000002</v>
      </c>
      <c r="E850">
        <v>182</v>
      </c>
      <c r="F850">
        <v>7.0000000000000007E-2</v>
      </c>
      <c r="G850" t="s">
        <v>2050</v>
      </c>
      <c r="H850" s="60">
        <f t="shared" si="55"/>
        <v>45657</v>
      </c>
      <c r="I850" s="60">
        <f t="shared" si="56"/>
        <v>45838</v>
      </c>
      <c r="K850" s="42">
        <v>0</v>
      </c>
      <c r="L850" s="57">
        <f t="shared" si="57"/>
        <v>7.0000000000000007E-2</v>
      </c>
    </row>
    <row r="851" spans="1:14" x14ac:dyDescent="0.3">
      <c r="A851" t="s">
        <v>7</v>
      </c>
      <c r="B851" s="5">
        <v>45629</v>
      </c>
      <c r="C851" s="5">
        <v>45841</v>
      </c>
      <c r="D851" s="24">
        <v>0.22600000000000001</v>
      </c>
      <c r="E851">
        <v>212</v>
      </c>
      <c r="F851">
        <v>7.0999999999999994E-2</v>
      </c>
      <c r="G851" t="s">
        <v>2050</v>
      </c>
      <c r="H851" s="60">
        <f t="shared" si="55"/>
        <v>45657</v>
      </c>
      <c r="I851" s="60">
        <f t="shared" si="56"/>
        <v>45869</v>
      </c>
      <c r="K851" s="42">
        <v>0</v>
      </c>
      <c r="L851" s="57">
        <f t="shared" si="57"/>
        <v>7.0999999999999994E-2</v>
      </c>
    </row>
    <row r="852" spans="1:14" x14ac:dyDescent="0.3">
      <c r="A852" t="s">
        <v>7</v>
      </c>
      <c r="B852" s="5">
        <v>45629</v>
      </c>
      <c r="C852" s="5">
        <v>45903</v>
      </c>
      <c r="D852" s="24">
        <v>0.93100000000000005</v>
      </c>
      <c r="E852">
        <v>274</v>
      </c>
      <c r="F852">
        <v>7.1499999999999994E-2</v>
      </c>
      <c r="G852" t="s">
        <v>2050</v>
      </c>
      <c r="H852" s="60">
        <f t="shared" si="55"/>
        <v>45657</v>
      </c>
      <c r="I852" s="60">
        <f t="shared" si="56"/>
        <v>45930</v>
      </c>
      <c r="K852" s="42">
        <v>0</v>
      </c>
      <c r="L852" s="57">
        <f t="shared" si="57"/>
        <v>7.1499999999999994E-2</v>
      </c>
    </row>
    <row r="853" spans="1:14" x14ac:dyDescent="0.3">
      <c r="A853" t="s">
        <v>7</v>
      </c>
      <c r="B853" s="5">
        <v>45629</v>
      </c>
      <c r="C853" s="5">
        <v>45933</v>
      </c>
      <c r="D853" s="24">
        <v>0.372</v>
      </c>
      <c r="E853">
        <v>304</v>
      </c>
      <c r="F853">
        <v>7.1499999999999994E-2</v>
      </c>
      <c r="G853" t="s">
        <v>2050</v>
      </c>
      <c r="H853" s="60">
        <f t="shared" si="55"/>
        <v>45657</v>
      </c>
      <c r="I853" s="60">
        <f t="shared" si="56"/>
        <v>45961</v>
      </c>
      <c r="K853" s="42">
        <v>0</v>
      </c>
      <c r="L853" s="57">
        <f t="shared" si="57"/>
        <v>7.1499999999999994E-2</v>
      </c>
    </row>
    <row r="854" spans="1:14" x14ac:dyDescent="0.3">
      <c r="A854" t="s">
        <v>7</v>
      </c>
      <c r="B854" s="5">
        <v>45629</v>
      </c>
      <c r="C854" s="5">
        <v>45964</v>
      </c>
      <c r="D854" s="24">
        <v>1.5389999999999999</v>
      </c>
      <c r="E854">
        <v>335</v>
      </c>
      <c r="F854">
        <v>7.1499999999999994E-2</v>
      </c>
      <c r="G854" t="s">
        <v>2050</v>
      </c>
      <c r="H854" s="60">
        <f t="shared" si="55"/>
        <v>45657</v>
      </c>
      <c r="I854" s="60">
        <f t="shared" si="56"/>
        <v>45991</v>
      </c>
      <c r="K854" s="42">
        <v>0</v>
      </c>
      <c r="L854" s="57">
        <f t="shared" si="57"/>
        <v>7.1499999999999994E-2</v>
      </c>
    </row>
    <row r="855" spans="1:14" x14ac:dyDescent="0.3">
      <c r="A855" t="s">
        <v>8</v>
      </c>
      <c r="B855" s="5">
        <v>45629</v>
      </c>
      <c r="C855" s="5">
        <v>45964</v>
      </c>
      <c r="D855" s="24">
        <v>7.5999999999999998E-2</v>
      </c>
      <c r="E855">
        <v>335</v>
      </c>
      <c r="F855">
        <v>7.1499999999999994E-2</v>
      </c>
      <c r="G855" t="s">
        <v>2050</v>
      </c>
      <c r="H855" s="60">
        <f t="shared" si="55"/>
        <v>45657</v>
      </c>
      <c r="I855" s="60">
        <f t="shared" si="56"/>
        <v>45991</v>
      </c>
      <c r="K855" s="42">
        <v>0</v>
      </c>
      <c r="L855" s="57">
        <f t="shared" si="57"/>
        <v>7.1499999999999994E-2</v>
      </c>
    </row>
    <row r="856" spans="1:14" x14ac:dyDescent="0.3">
      <c r="A856" t="s">
        <v>7</v>
      </c>
      <c r="B856" s="5">
        <v>45629</v>
      </c>
      <c r="C856" s="5">
        <v>45994</v>
      </c>
      <c r="D856" s="24">
        <v>1.7090000000000001</v>
      </c>
      <c r="E856">
        <v>365</v>
      </c>
      <c r="F856">
        <v>7.2999999999999995E-2</v>
      </c>
      <c r="G856" t="s">
        <v>2050</v>
      </c>
      <c r="H856" s="60">
        <f t="shared" si="55"/>
        <v>45657</v>
      </c>
      <c r="I856" s="60">
        <f t="shared" si="56"/>
        <v>46022</v>
      </c>
      <c r="K856" s="42">
        <v>0</v>
      </c>
      <c r="L856" s="57">
        <f t="shared" si="57"/>
        <v>7.2999999999999995E-2</v>
      </c>
      <c r="N856" s="4">
        <f t="shared" ref="N856:N858" si="59">L856*D856</f>
        <v>0.12475699999999999</v>
      </c>
    </row>
    <row r="857" spans="1:14" x14ac:dyDescent="0.3">
      <c r="A857" t="s">
        <v>7</v>
      </c>
      <c r="B857" s="5">
        <v>45629</v>
      </c>
      <c r="C857" s="5">
        <v>46025</v>
      </c>
      <c r="D857" s="24">
        <v>0.57099999999999995</v>
      </c>
      <c r="E857">
        <v>396</v>
      </c>
      <c r="F857">
        <v>7.3999999999999996E-2</v>
      </c>
      <c r="G857" t="s">
        <v>2050</v>
      </c>
      <c r="H857" s="60">
        <f t="shared" si="55"/>
        <v>45657</v>
      </c>
      <c r="I857" s="60">
        <f t="shared" si="56"/>
        <v>46053</v>
      </c>
      <c r="K857" s="42">
        <v>0</v>
      </c>
      <c r="L857" s="57">
        <f t="shared" si="57"/>
        <v>7.3999999999999996E-2</v>
      </c>
      <c r="N857" s="4">
        <f t="shared" si="59"/>
        <v>4.2253999999999993E-2</v>
      </c>
    </row>
    <row r="858" spans="1:14" x14ac:dyDescent="0.3">
      <c r="A858" t="s">
        <v>8</v>
      </c>
      <c r="B858" s="5">
        <v>45629</v>
      </c>
      <c r="C858" s="5">
        <v>46025</v>
      </c>
      <c r="D858" s="24">
        <v>7.3999999999999996E-2</v>
      </c>
      <c r="E858">
        <v>396</v>
      </c>
      <c r="F858">
        <v>7.3999999999999996E-2</v>
      </c>
      <c r="G858" t="s">
        <v>2050</v>
      </c>
      <c r="H858" s="60">
        <f t="shared" si="55"/>
        <v>45657</v>
      </c>
      <c r="I858" s="60">
        <f t="shared" si="56"/>
        <v>46053</v>
      </c>
      <c r="K858" s="42">
        <v>0</v>
      </c>
      <c r="L858" s="57">
        <f t="shared" si="57"/>
        <v>7.3999999999999996E-2</v>
      </c>
      <c r="N858" s="4">
        <f t="shared" si="59"/>
        <v>5.4759999999999991E-3</v>
      </c>
    </row>
    <row r="859" spans="1:14" x14ac:dyDescent="0.3">
      <c r="A859" t="s">
        <v>7</v>
      </c>
      <c r="B859" s="5">
        <v>45630</v>
      </c>
      <c r="C859" s="5">
        <v>45661</v>
      </c>
      <c r="D859" s="24">
        <v>0.23100000000000001</v>
      </c>
      <c r="E859">
        <v>31</v>
      </c>
      <c r="F859">
        <v>4.3999999999999997E-2</v>
      </c>
      <c r="G859" t="s">
        <v>2050</v>
      </c>
      <c r="H859" s="60">
        <f t="shared" si="55"/>
        <v>45657</v>
      </c>
      <c r="I859" s="60">
        <f t="shared" si="56"/>
        <v>45688</v>
      </c>
      <c r="K859" s="42">
        <v>0</v>
      </c>
      <c r="L859" s="57">
        <f t="shared" si="57"/>
        <v>4.3999999999999997E-2</v>
      </c>
    </row>
    <row r="860" spans="1:14" x14ac:dyDescent="0.3">
      <c r="A860" t="s">
        <v>8</v>
      </c>
      <c r="B860" s="5">
        <v>45630</v>
      </c>
      <c r="C860" s="5">
        <v>45661</v>
      </c>
      <c r="D860" s="24">
        <v>7.2999999999999995E-2</v>
      </c>
      <c r="E860">
        <v>31</v>
      </c>
      <c r="F860">
        <v>4.3999999999999997E-2</v>
      </c>
      <c r="G860" t="s">
        <v>2050</v>
      </c>
      <c r="H860" s="60">
        <f t="shared" si="55"/>
        <v>45657</v>
      </c>
      <c r="I860" s="60">
        <f t="shared" si="56"/>
        <v>45688</v>
      </c>
      <c r="K860" s="42">
        <v>0</v>
      </c>
      <c r="L860" s="57">
        <f t="shared" si="57"/>
        <v>4.3999999999999997E-2</v>
      </c>
    </row>
    <row r="861" spans="1:14" x14ac:dyDescent="0.3">
      <c r="A861" t="s">
        <v>7</v>
      </c>
      <c r="B861" s="5">
        <v>45630</v>
      </c>
      <c r="C861" s="5">
        <v>45692</v>
      </c>
      <c r="D861" s="24">
        <v>0.154</v>
      </c>
      <c r="E861">
        <v>62</v>
      </c>
      <c r="F861">
        <v>4.7500000000000001E-2</v>
      </c>
      <c r="G861" t="s">
        <v>2050</v>
      </c>
      <c r="H861" s="60">
        <f t="shared" si="55"/>
        <v>45657</v>
      </c>
      <c r="I861" s="60">
        <f t="shared" si="56"/>
        <v>45716</v>
      </c>
      <c r="K861" s="42">
        <v>0</v>
      </c>
      <c r="L861" s="57">
        <f t="shared" si="57"/>
        <v>4.7500000000000001E-2</v>
      </c>
    </row>
    <row r="862" spans="1:14" x14ac:dyDescent="0.3">
      <c r="A862" t="s">
        <v>7</v>
      </c>
      <c r="B862" s="5">
        <v>45630</v>
      </c>
      <c r="C862" s="5">
        <v>45812</v>
      </c>
      <c r="D862" s="24">
        <v>7.016</v>
      </c>
      <c r="E862">
        <v>182</v>
      </c>
      <c r="F862">
        <v>7.0000000000000007E-2</v>
      </c>
      <c r="G862" t="s">
        <v>2050</v>
      </c>
      <c r="H862" s="60">
        <f t="shared" si="55"/>
        <v>45657</v>
      </c>
      <c r="I862" s="60">
        <f t="shared" si="56"/>
        <v>45838</v>
      </c>
      <c r="K862" s="42">
        <v>0</v>
      </c>
      <c r="L862" s="57">
        <f t="shared" si="57"/>
        <v>7.0000000000000007E-2</v>
      </c>
    </row>
    <row r="863" spans="1:14" x14ac:dyDescent="0.3">
      <c r="A863" t="s">
        <v>8</v>
      </c>
      <c r="B863" s="5">
        <v>45630</v>
      </c>
      <c r="C863" s="5">
        <v>45812</v>
      </c>
      <c r="D863" s="24">
        <v>0.52800000000000002</v>
      </c>
      <c r="E863">
        <v>182</v>
      </c>
      <c r="F863">
        <v>7.0000000000000007E-2</v>
      </c>
      <c r="G863" t="s">
        <v>2050</v>
      </c>
      <c r="H863" s="60">
        <f t="shared" si="55"/>
        <v>45657</v>
      </c>
      <c r="I863" s="60">
        <f t="shared" si="56"/>
        <v>45838</v>
      </c>
      <c r="K863" s="42">
        <v>0</v>
      </c>
      <c r="L863" s="57">
        <f t="shared" si="57"/>
        <v>7.0000000000000007E-2</v>
      </c>
    </row>
    <row r="864" spans="1:14" x14ac:dyDescent="0.3">
      <c r="A864" t="s">
        <v>7</v>
      </c>
      <c r="B864" s="5">
        <v>45630</v>
      </c>
      <c r="C864" s="5">
        <v>45842</v>
      </c>
      <c r="D864" s="24">
        <v>0.22600000000000001</v>
      </c>
      <c r="E864">
        <v>212</v>
      </c>
      <c r="F864">
        <v>7.0999999999999994E-2</v>
      </c>
      <c r="G864" t="s">
        <v>2050</v>
      </c>
      <c r="H864" s="60">
        <f t="shared" si="55"/>
        <v>45657</v>
      </c>
      <c r="I864" s="60">
        <f t="shared" si="56"/>
        <v>45869</v>
      </c>
      <c r="K864" s="42">
        <v>0</v>
      </c>
      <c r="L864" s="57">
        <f t="shared" si="57"/>
        <v>7.0999999999999994E-2</v>
      </c>
    </row>
    <row r="865" spans="1:14" x14ac:dyDescent="0.3">
      <c r="A865" t="s">
        <v>7</v>
      </c>
      <c r="B865" s="5">
        <v>45630</v>
      </c>
      <c r="C865" s="5">
        <v>45904</v>
      </c>
      <c r="D865" s="24">
        <v>0.93100000000000005</v>
      </c>
      <c r="E865">
        <v>274</v>
      </c>
      <c r="F865">
        <v>7.1499999999999994E-2</v>
      </c>
      <c r="G865" t="s">
        <v>2050</v>
      </c>
      <c r="H865" s="60">
        <f t="shared" si="55"/>
        <v>45657</v>
      </c>
      <c r="I865" s="60">
        <f t="shared" si="56"/>
        <v>45930</v>
      </c>
      <c r="K865" s="42">
        <v>0</v>
      </c>
      <c r="L865" s="57">
        <f t="shared" si="57"/>
        <v>7.1499999999999994E-2</v>
      </c>
    </row>
    <row r="866" spans="1:14" x14ac:dyDescent="0.3">
      <c r="A866" t="s">
        <v>7</v>
      </c>
      <c r="B866" s="5">
        <v>45630</v>
      </c>
      <c r="C866" s="5">
        <v>45934</v>
      </c>
      <c r="D866" s="24">
        <v>0.372</v>
      </c>
      <c r="E866">
        <v>304</v>
      </c>
      <c r="F866">
        <v>7.1499999999999994E-2</v>
      </c>
      <c r="G866" t="s">
        <v>2050</v>
      </c>
      <c r="H866" s="60">
        <f t="shared" si="55"/>
        <v>45657</v>
      </c>
      <c r="I866" s="60">
        <f t="shared" si="56"/>
        <v>45961</v>
      </c>
      <c r="K866" s="42">
        <v>0</v>
      </c>
      <c r="L866" s="57">
        <f t="shared" si="57"/>
        <v>7.1499999999999994E-2</v>
      </c>
    </row>
    <row r="867" spans="1:14" x14ac:dyDescent="0.3">
      <c r="A867" t="s">
        <v>7</v>
      </c>
      <c r="B867" s="5">
        <v>45630</v>
      </c>
      <c r="C867" s="5">
        <v>45965</v>
      </c>
      <c r="D867" s="24">
        <v>1.5389999999999999</v>
      </c>
      <c r="E867">
        <v>335</v>
      </c>
      <c r="F867">
        <v>7.1499999999999994E-2</v>
      </c>
      <c r="G867" t="s">
        <v>2050</v>
      </c>
      <c r="H867" s="60">
        <f t="shared" si="55"/>
        <v>45657</v>
      </c>
      <c r="I867" s="60">
        <f t="shared" si="56"/>
        <v>45991</v>
      </c>
      <c r="K867" s="42">
        <v>0</v>
      </c>
      <c r="L867" s="57">
        <f t="shared" si="57"/>
        <v>7.1499999999999994E-2</v>
      </c>
    </row>
    <row r="868" spans="1:14" x14ac:dyDescent="0.3">
      <c r="A868" t="s">
        <v>8</v>
      </c>
      <c r="B868" s="5">
        <v>45630</v>
      </c>
      <c r="C868" s="5">
        <v>45965</v>
      </c>
      <c r="D868" s="24">
        <v>7.5999999999999998E-2</v>
      </c>
      <c r="E868">
        <v>335</v>
      </c>
      <c r="F868">
        <v>7.1499999999999994E-2</v>
      </c>
      <c r="G868" t="s">
        <v>2050</v>
      </c>
      <c r="H868" s="60">
        <f t="shared" si="55"/>
        <v>45657</v>
      </c>
      <c r="I868" s="60">
        <f t="shared" si="56"/>
        <v>45991</v>
      </c>
      <c r="K868" s="42">
        <v>0</v>
      </c>
      <c r="L868" s="57">
        <f t="shared" si="57"/>
        <v>7.1499999999999994E-2</v>
      </c>
    </row>
    <row r="869" spans="1:14" x14ac:dyDescent="0.3">
      <c r="A869" t="s">
        <v>7</v>
      </c>
      <c r="B869" s="5">
        <v>45630</v>
      </c>
      <c r="C869" s="5">
        <v>45995</v>
      </c>
      <c r="D869" s="24">
        <v>1.7090000000000001</v>
      </c>
      <c r="E869">
        <v>365</v>
      </c>
      <c r="F869">
        <v>7.2999999999999995E-2</v>
      </c>
      <c r="G869" t="s">
        <v>2050</v>
      </c>
      <c r="H869" s="60">
        <f t="shared" si="55"/>
        <v>45657</v>
      </c>
      <c r="I869" s="60">
        <f t="shared" si="56"/>
        <v>46022</v>
      </c>
      <c r="K869" s="42">
        <v>0</v>
      </c>
      <c r="L869" s="57">
        <f t="shared" si="57"/>
        <v>7.2999999999999995E-2</v>
      </c>
      <c r="N869" s="4">
        <f t="shared" ref="N869:N871" si="60">L869*D869</f>
        <v>0.12475699999999999</v>
      </c>
    </row>
    <row r="870" spans="1:14" x14ac:dyDescent="0.3">
      <c r="A870" t="s">
        <v>7</v>
      </c>
      <c r="B870" s="5">
        <v>45630</v>
      </c>
      <c r="C870" s="5">
        <v>46026</v>
      </c>
      <c r="D870" s="24">
        <v>0.57099999999999995</v>
      </c>
      <c r="E870">
        <v>396</v>
      </c>
      <c r="F870">
        <v>7.3999999999999996E-2</v>
      </c>
      <c r="G870" t="s">
        <v>2050</v>
      </c>
      <c r="H870" s="60">
        <f t="shared" si="55"/>
        <v>45657</v>
      </c>
      <c r="I870" s="60">
        <f t="shared" si="56"/>
        <v>46053</v>
      </c>
      <c r="K870" s="42">
        <v>0</v>
      </c>
      <c r="L870" s="57">
        <f t="shared" si="57"/>
        <v>7.3999999999999996E-2</v>
      </c>
      <c r="N870" s="4">
        <f t="shared" si="60"/>
        <v>4.2253999999999993E-2</v>
      </c>
    </row>
    <row r="871" spans="1:14" x14ac:dyDescent="0.3">
      <c r="A871" t="s">
        <v>8</v>
      </c>
      <c r="B871" s="5">
        <v>45630</v>
      </c>
      <c r="C871" s="5">
        <v>46026</v>
      </c>
      <c r="D871" s="24">
        <v>7.3999999999999996E-2</v>
      </c>
      <c r="E871">
        <v>396</v>
      </c>
      <c r="F871">
        <v>7.3999999999999996E-2</v>
      </c>
      <c r="G871" t="s">
        <v>2050</v>
      </c>
      <c r="H871" s="60">
        <f t="shared" si="55"/>
        <v>45657</v>
      </c>
      <c r="I871" s="60">
        <f t="shared" si="56"/>
        <v>46053</v>
      </c>
      <c r="K871" s="42">
        <v>0</v>
      </c>
      <c r="L871" s="57">
        <f t="shared" si="57"/>
        <v>7.3999999999999996E-2</v>
      </c>
      <c r="N871" s="4">
        <f t="shared" si="60"/>
        <v>5.4759999999999991E-3</v>
      </c>
    </row>
    <row r="872" spans="1:14" x14ac:dyDescent="0.3">
      <c r="A872" t="s">
        <v>7</v>
      </c>
      <c r="B872" s="5">
        <v>45631</v>
      </c>
      <c r="C872" s="5">
        <v>45662</v>
      </c>
      <c r="D872" s="24">
        <v>0.23100000000000001</v>
      </c>
      <c r="E872">
        <v>31</v>
      </c>
      <c r="F872">
        <v>4.3999999999999997E-2</v>
      </c>
      <c r="G872" t="s">
        <v>2050</v>
      </c>
      <c r="H872" s="60">
        <f t="shared" si="55"/>
        <v>45657</v>
      </c>
      <c r="I872" s="60">
        <f t="shared" si="56"/>
        <v>45688</v>
      </c>
      <c r="K872" s="42">
        <v>0</v>
      </c>
      <c r="L872" s="57">
        <f t="shared" si="57"/>
        <v>4.3999999999999997E-2</v>
      </c>
    </row>
    <row r="873" spans="1:14" x14ac:dyDescent="0.3">
      <c r="A873" t="s">
        <v>8</v>
      </c>
      <c r="B873" s="5">
        <v>45631</v>
      </c>
      <c r="C873" s="5">
        <v>45662</v>
      </c>
      <c r="D873" s="24">
        <v>7.2999999999999995E-2</v>
      </c>
      <c r="E873">
        <v>31</v>
      </c>
      <c r="F873">
        <v>4.3999999999999997E-2</v>
      </c>
      <c r="G873" t="s">
        <v>2050</v>
      </c>
      <c r="H873" s="60">
        <f t="shared" si="55"/>
        <v>45657</v>
      </c>
      <c r="I873" s="60">
        <f t="shared" si="56"/>
        <v>45688</v>
      </c>
      <c r="K873" s="42">
        <v>0</v>
      </c>
      <c r="L873" s="57">
        <f t="shared" si="57"/>
        <v>4.3999999999999997E-2</v>
      </c>
    </row>
    <row r="874" spans="1:14" x14ac:dyDescent="0.3">
      <c r="A874" t="s">
        <v>7</v>
      </c>
      <c r="B874" s="5">
        <v>45631</v>
      </c>
      <c r="C874" s="5">
        <v>45693</v>
      </c>
      <c r="D874" s="24">
        <v>0.154</v>
      </c>
      <c r="E874">
        <v>62</v>
      </c>
      <c r="F874">
        <v>4.7500000000000001E-2</v>
      </c>
      <c r="G874" t="s">
        <v>2050</v>
      </c>
      <c r="H874" s="60">
        <f t="shared" si="55"/>
        <v>45657</v>
      </c>
      <c r="I874" s="60">
        <f t="shared" si="56"/>
        <v>45716</v>
      </c>
      <c r="K874" s="42">
        <v>0</v>
      </c>
      <c r="L874" s="57">
        <f t="shared" si="57"/>
        <v>4.7500000000000001E-2</v>
      </c>
    </row>
    <row r="875" spans="1:14" x14ac:dyDescent="0.3">
      <c r="A875" t="s">
        <v>7</v>
      </c>
      <c r="B875" s="5">
        <v>45631</v>
      </c>
      <c r="C875" s="5">
        <v>45813</v>
      </c>
      <c r="D875" s="24">
        <v>7.016</v>
      </c>
      <c r="E875">
        <v>182</v>
      </c>
      <c r="F875">
        <v>7.0000000000000007E-2</v>
      </c>
      <c r="G875" t="s">
        <v>2050</v>
      </c>
      <c r="H875" s="60">
        <f t="shared" si="55"/>
        <v>45657</v>
      </c>
      <c r="I875" s="60">
        <f t="shared" si="56"/>
        <v>45838</v>
      </c>
      <c r="K875" s="42">
        <v>0</v>
      </c>
      <c r="L875" s="57">
        <f t="shared" si="57"/>
        <v>7.0000000000000007E-2</v>
      </c>
    </row>
    <row r="876" spans="1:14" x14ac:dyDescent="0.3">
      <c r="A876" t="s">
        <v>8</v>
      </c>
      <c r="B876" s="5">
        <v>45631</v>
      </c>
      <c r="C876" s="5">
        <v>45813</v>
      </c>
      <c r="D876" s="24">
        <v>0.52800000000000002</v>
      </c>
      <c r="E876">
        <v>182</v>
      </c>
      <c r="F876">
        <v>7.0000000000000007E-2</v>
      </c>
      <c r="G876" t="s">
        <v>2050</v>
      </c>
      <c r="H876" s="60">
        <f t="shared" si="55"/>
        <v>45657</v>
      </c>
      <c r="I876" s="60">
        <f t="shared" si="56"/>
        <v>45838</v>
      </c>
      <c r="K876" s="42">
        <v>0</v>
      </c>
      <c r="L876" s="57">
        <f t="shared" si="57"/>
        <v>7.0000000000000007E-2</v>
      </c>
    </row>
    <row r="877" spans="1:14" x14ac:dyDescent="0.3">
      <c r="A877" t="s">
        <v>7</v>
      </c>
      <c r="B877" s="5">
        <v>45631</v>
      </c>
      <c r="C877" s="5">
        <v>45843</v>
      </c>
      <c r="D877" s="24">
        <v>0.22600000000000001</v>
      </c>
      <c r="E877">
        <v>212</v>
      </c>
      <c r="F877">
        <v>7.0999999999999994E-2</v>
      </c>
      <c r="G877" t="s">
        <v>2050</v>
      </c>
      <c r="H877" s="60">
        <f t="shared" si="55"/>
        <v>45657</v>
      </c>
      <c r="I877" s="60">
        <f t="shared" si="56"/>
        <v>45869</v>
      </c>
      <c r="K877" s="42">
        <v>0</v>
      </c>
      <c r="L877" s="57">
        <f t="shared" si="57"/>
        <v>7.0999999999999994E-2</v>
      </c>
    </row>
    <row r="878" spans="1:14" x14ac:dyDescent="0.3">
      <c r="A878" t="s">
        <v>7</v>
      </c>
      <c r="B878" s="5">
        <v>45631</v>
      </c>
      <c r="C878" s="5">
        <v>45905</v>
      </c>
      <c r="D878" s="24">
        <v>0.93100000000000005</v>
      </c>
      <c r="E878">
        <v>274</v>
      </c>
      <c r="F878">
        <v>7.1499999999999994E-2</v>
      </c>
      <c r="G878" t="s">
        <v>2050</v>
      </c>
      <c r="H878" s="60">
        <f t="shared" si="55"/>
        <v>45657</v>
      </c>
      <c r="I878" s="60">
        <f t="shared" si="56"/>
        <v>45930</v>
      </c>
      <c r="K878" s="42">
        <v>0</v>
      </c>
      <c r="L878" s="57">
        <f t="shared" si="57"/>
        <v>7.1499999999999994E-2</v>
      </c>
    </row>
    <row r="879" spans="1:14" x14ac:dyDescent="0.3">
      <c r="A879" t="s">
        <v>7</v>
      </c>
      <c r="B879" s="5">
        <v>45631</v>
      </c>
      <c r="C879" s="5">
        <v>45935</v>
      </c>
      <c r="D879" s="24">
        <v>0.372</v>
      </c>
      <c r="E879">
        <v>304</v>
      </c>
      <c r="F879">
        <v>7.1499999999999994E-2</v>
      </c>
      <c r="G879" t="s">
        <v>2050</v>
      </c>
      <c r="H879" s="60">
        <f t="shared" si="55"/>
        <v>45657</v>
      </c>
      <c r="I879" s="60">
        <f t="shared" si="56"/>
        <v>45961</v>
      </c>
      <c r="K879" s="42">
        <v>0</v>
      </c>
      <c r="L879" s="57">
        <f t="shared" si="57"/>
        <v>7.1499999999999994E-2</v>
      </c>
    </row>
    <row r="880" spans="1:14" x14ac:dyDescent="0.3">
      <c r="A880" t="s">
        <v>7</v>
      </c>
      <c r="B880" s="5">
        <v>45631</v>
      </c>
      <c r="C880" s="5">
        <v>45966</v>
      </c>
      <c r="D880" s="24">
        <v>1.5389999999999999</v>
      </c>
      <c r="E880">
        <v>335</v>
      </c>
      <c r="F880">
        <v>7.1499999999999994E-2</v>
      </c>
      <c r="G880" t="s">
        <v>2050</v>
      </c>
      <c r="H880" s="60">
        <f t="shared" si="55"/>
        <v>45657</v>
      </c>
      <c r="I880" s="60">
        <f t="shared" si="56"/>
        <v>45991</v>
      </c>
      <c r="K880" s="42">
        <v>0</v>
      </c>
      <c r="L880" s="57">
        <f t="shared" si="57"/>
        <v>7.1499999999999994E-2</v>
      </c>
    </row>
    <row r="881" spans="1:14" x14ac:dyDescent="0.3">
      <c r="A881" t="s">
        <v>8</v>
      </c>
      <c r="B881" s="5">
        <v>45631</v>
      </c>
      <c r="C881" s="5">
        <v>45966</v>
      </c>
      <c r="D881" s="24">
        <v>7.5999999999999998E-2</v>
      </c>
      <c r="E881">
        <v>335</v>
      </c>
      <c r="F881">
        <v>7.1499999999999994E-2</v>
      </c>
      <c r="G881" t="s">
        <v>2050</v>
      </c>
      <c r="H881" s="60">
        <f t="shared" si="55"/>
        <v>45657</v>
      </c>
      <c r="I881" s="60">
        <f t="shared" si="56"/>
        <v>45991</v>
      </c>
      <c r="K881" s="42">
        <v>0</v>
      </c>
      <c r="L881" s="57">
        <f t="shared" si="57"/>
        <v>7.1499999999999994E-2</v>
      </c>
    </row>
    <row r="882" spans="1:14" x14ac:dyDescent="0.3">
      <c r="A882" t="s">
        <v>7</v>
      </c>
      <c r="B882" s="5">
        <v>45631</v>
      </c>
      <c r="C882" s="5">
        <v>45996</v>
      </c>
      <c r="D882" s="24">
        <v>1.7090000000000001</v>
      </c>
      <c r="E882">
        <v>365</v>
      </c>
      <c r="F882">
        <v>7.2999999999999995E-2</v>
      </c>
      <c r="G882" t="s">
        <v>2050</v>
      </c>
      <c r="H882" s="60">
        <f t="shared" si="55"/>
        <v>45657</v>
      </c>
      <c r="I882" s="60">
        <f t="shared" si="56"/>
        <v>46022</v>
      </c>
      <c r="K882" s="42">
        <v>0</v>
      </c>
      <c r="L882" s="57">
        <f t="shared" si="57"/>
        <v>7.2999999999999995E-2</v>
      </c>
      <c r="N882" s="4">
        <f t="shared" ref="N882:N884" si="61">L882*D882</f>
        <v>0.12475699999999999</v>
      </c>
    </row>
    <row r="883" spans="1:14" x14ac:dyDescent="0.3">
      <c r="A883" t="s">
        <v>7</v>
      </c>
      <c r="B883" s="5">
        <v>45631</v>
      </c>
      <c r="C883" s="5">
        <v>46027</v>
      </c>
      <c r="D883" s="24">
        <v>0.57099999999999995</v>
      </c>
      <c r="E883">
        <v>396</v>
      </c>
      <c r="F883">
        <v>7.3999999999999996E-2</v>
      </c>
      <c r="G883" t="s">
        <v>2050</v>
      </c>
      <c r="H883" s="60">
        <f t="shared" si="55"/>
        <v>45657</v>
      </c>
      <c r="I883" s="60">
        <f t="shared" si="56"/>
        <v>46053</v>
      </c>
      <c r="K883" s="42">
        <v>0</v>
      </c>
      <c r="L883" s="57">
        <f t="shared" si="57"/>
        <v>7.3999999999999996E-2</v>
      </c>
      <c r="N883" s="4">
        <f t="shared" si="61"/>
        <v>4.2253999999999993E-2</v>
      </c>
    </row>
    <row r="884" spans="1:14" x14ac:dyDescent="0.3">
      <c r="A884" t="s">
        <v>8</v>
      </c>
      <c r="B884" s="5">
        <v>45631</v>
      </c>
      <c r="C884" s="5">
        <v>46027</v>
      </c>
      <c r="D884" s="24">
        <v>7.3999999999999996E-2</v>
      </c>
      <c r="E884">
        <v>396</v>
      </c>
      <c r="F884">
        <v>7.3999999999999996E-2</v>
      </c>
      <c r="G884" t="s">
        <v>2050</v>
      </c>
      <c r="H884" s="60">
        <f t="shared" si="55"/>
        <v>45657</v>
      </c>
      <c r="I884" s="60">
        <f t="shared" si="56"/>
        <v>46053</v>
      </c>
      <c r="K884" s="42">
        <v>0</v>
      </c>
      <c r="L884" s="57">
        <f t="shared" si="57"/>
        <v>7.3999999999999996E-2</v>
      </c>
      <c r="N884" s="4">
        <f t="shared" si="61"/>
        <v>5.4759999999999991E-3</v>
      </c>
    </row>
    <row r="885" spans="1:14" x14ac:dyDescent="0.3">
      <c r="A885" t="s">
        <v>7</v>
      </c>
      <c r="B885" s="5">
        <v>45632</v>
      </c>
      <c r="C885" s="5">
        <v>45663</v>
      </c>
      <c r="D885" s="24">
        <v>0.23100000000000001</v>
      </c>
      <c r="E885">
        <v>31</v>
      </c>
      <c r="F885">
        <v>4.3999999999999997E-2</v>
      </c>
      <c r="G885" t="s">
        <v>2050</v>
      </c>
      <c r="H885" s="60">
        <f t="shared" si="55"/>
        <v>45657</v>
      </c>
      <c r="I885" s="60">
        <f t="shared" si="56"/>
        <v>45688</v>
      </c>
      <c r="K885" s="42">
        <v>0</v>
      </c>
      <c r="L885" s="57">
        <f t="shared" si="57"/>
        <v>4.3999999999999997E-2</v>
      </c>
    </row>
    <row r="886" spans="1:14" x14ac:dyDescent="0.3">
      <c r="A886" t="s">
        <v>8</v>
      </c>
      <c r="B886" s="5">
        <v>45632</v>
      </c>
      <c r="C886" s="5">
        <v>45663</v>
      </c>
      <c r="D886" s="24">
        <v>7.2999999999999995E-2</v>
      </c>
      <c r="E886">
        <v>31</v>
      </c>
      <c r="F886">
        <v>4.3999999999999997E-2</v>
      </c>
      <c r="G886" t="s">
        <v>2050</v>
      </c>
      <c r="H886" s="60">
        <f t="shared" si="55"/>
        <v>45657</v>
      </c>
      <c r="I886" s="60">
        <f t="shared" si="56"/>
        <v>45688</v>
      </c>
      <c r="K886" s="42">
        <v>0</v>
      </c>
      <c r="L886" s="57">
        <f t="shared" si="57"/>
        <v>4.3999999999999997E-2</v>
      </c>
    </row>
    <row r="887" spans="1:14" x14ac:dyDescent="0.3">
      <c r="A887" t="s">
        <v>7</v>
      </c>
      <c r="B887" s="5">
        <v>45632</v>
      </c>
      <c r="C887" s="5">
        <v>45694</v>
      </c>
      <c r="D887" s="24">
        <v>0.154</v>
      </c>
      <c r="E887">
        <v>62</v>
      </c>
      <c r="F887">
        <v>4.7500000000000001E-2</v>
      </c>
      <c r="G887" t="s">
        <v>2050</v>
      </c>
      <c r="H887" s="60">
        <f t="shared" si="55"/>
        <v>45657</v>
      </c>
      <c r="I887" s="60">
        <f t="shared" si="56"/>
        <v>45716</v>
      </c>
      <c r="K887" s="42">
        <v>0</v>
      </c>
      <c r="L887" s="57">
        <f t="shared" si="57"/>
        <v>4.7500000000000001E-2</v>
      </c>
    </row>
    <row r="888" spans="1:14" x14ac:dyDescent="0.3">
      <c r="A888" t="s">
        <v>7</v>
      </c>
      <c r="B888" s="5">
        <v>45632</v>
      </c>
      <c r="C888" s="5">
        <v>45814</v>
      </c>
      <c r="D888" s="24">
        <v>7.016</v>
      </c>
      <c r="E888">
        <v>182</v>
      </c>
      <c r="F888">
        <v>7.0000000000000007E-2</v>
      </c>
      <c r="G888" t="s">
        <v>2050</v>
      </c>
      <c r="H888" s="60">
        <f t="shared" si="55"/>
        <v>45657</v>
      </c>
      <c r="I888" s="60">
        <f t="shared" si="56"/>
        <v>45838</v>
      </c>
      <c r="K888" s="42">
        <v>0</v>
      </c>
      <c r="L888" s="57">
        <f t="shared" si="57"/>
        <v>7.0000000000000007E-2</v>
      </c>
    </row>
    <row r="889" spans="1:14" x14ac:dyDescent="0.3">
      <c r="A889" t="s">
        <v>8</v>
      </c>
      <c r="B889" s="5">
        <v>45632</v>
      </c>
      <c r="C889" s="5">
        <v>45814</v>
      </c>
      <c r="D889" s="24">
        <v>0.52800000000000002</v>
      </c>
      <c r="E889">
        <v>182</v>
      </c>
      <c r="F889">
        <v>7.0000000000000007E-2</v>
      </c>
      <c r="G889" t="s">
        <v>2050</v>
      </c>
      <c r="H889" s="60">
        <f t="shared" si="55"/>
        <v>45657</v>
      </c>
      <c r="I889" s="60">
        <f t="shared" si="56"/>
        <v>45838</v>
      </c>
      <c r="K889" s="42">
        <v>0</v>
      </c>
      <c r="L889" s="57">
        <f t="shared" si="57"/>
        <v>7.0000000000000007E-2</v>
      </c>
    </row>
    <row r="890" spans="1:14" x14ac:dyDescent="0.3">
      <c r="A890" t="s">
        <v>7</v>
      </c>
      <c r="B890" s="5">
        <v>45632</v>
      </c>
      <c r="C890" s="5">
        <v>45844</v>
      </c>
      <c r="D890" s="24">
        <v>0.22600000000000001</v>
      </c>
      <c r="E890">
        <v>212</v>
      </c>
      <c r="F890">
        <v>7.0999999999999994E-2</v>
      </c>
      <c r="G890" t="s">
        <v>2050</v>
      </c>
      <c r="H890" s="60">
        <f t="shared" si="55"/>
        <v>45657</v>
      </c>
      <c r="I890" s="60">
        <f t="shared" si="56"/>
        <v>45869</v>
      </c>
      <c r="K890" s="42">
        <v>0</v>
      </c>
      <c r="L890" s="57">
        <f t="shared" si="57"/>
        <v>7.0999999999999994E-2</v>
      </c>
    </row>
    <row r="891" spans="1:14" x14ac:dyDescent="0.3">
      <c r="A891" t="s">
        <v>7</v>
      </c>
      <c r="B891" s="5">
        <v>45632</v>
      </c>
      <c r="C891" s="5">
        <v>45906</v>
      </c>
      <c r="D891" s="24">
        <v>0.93100000000000005</v>
      </c>
      <c r="E891">
        <v>274</v>
      </c>
      <c r="F891">
        <v>7.1499999999999994E-2</v>
      </c>
      <c r="G891" t="s">
        <v>2050</v>
      </c>
      <c r="H891" s="60">
        <f t="shared" si="55"/>
        <v>45657</v>
      </c>
      <c r="I891" s="60">
        <f t="shared" si="56"/>
        <v>45930</v>
      </c>
      <c r="K891" s="42">
        <v>0</v>
      </c>
      <c r="L891" s="57">
        <f t="shared" si="57"/>
        <v>7.1499999999999994E-2</v>
      </c>
    </row>
    <row r="892" spans="1:14" x14ac:dyDescent="0.3">
      <c r="A892" t="s">
        <v>7</v>
      </c>
      <c r="B892" s="5">
        <v>45632</v>
      </c>
      <c r="C892" s="5">
        <v>45936</v>
      </c>
      <c r="D892" s="24">
        <v>0.372</v>
      </c>
      <c r="E892">
        <v>304</v>
      </c>
      <c r="F892">
        <v>7.1499999999999994E-2</v>
      </c>
      <c r="G892" t="s">
        <v>2050</v>
      </c>
      <c r="H892" s="60">
        <f t="shared" si="55"/>
        <v>45657</v>
      </c>
      <c r="I892" s="60">
        <f t="shared" si="56"/>
        <v>45961</v>
      </c>
      <c r="K892" s="42">
        <v>0</v>
      </c>
      <c r="L892" s="57">
        <f t="shared" si="57"/>
        <v>7.1499999999999994E-2</v>
      </c>
    </row>
    <row r="893" spans="1:14" x14ac:dyDescent="0.3">
      <c r="A893" t="s">
        <v>7</v>
      </c>
      <c r="B893" s="5">
        <v>45632</v>
      </c>
      <c r="C893" s="5">
        <v>45967</v>
      </c>
      <c r="D893" s="24">
        <v>1.5389999999999999</v>
      </c>
      <c r="E893">
        <v>335</v>
      </c>
      <c r="F893">
        <v>7.1499999999999994E-2</v>
      </c>
      <c r="G893" t="s">
        <v>2050</v>
      </c>
      <c r="H893" s="60">
        <f t="shared" si="55"/>
        <v>45657</v>
      </c>
      <c r="I893" s="60">
        <f t="shared" si="56"/>
        <v>45991</v>
      </c>
      <c r="K893" s="42">
        <v>0</v>
      </c>
      <c r="L893" s="57">
        <f t="shared" si="57"/>
        <v>7.1499999999999994E-2</v>
      </c>
    </row>
    <row r="894" spans="1:14" x14ac:dyDescent="0.3">
      <c r="A894" t="s">
        <v>8</v>
      </c>
      <c r="B894" s="5">
        <v>45632</v>
      </c>
      <c r="C894" s="5">
        <v>45967</v>
      </c>
      <c r="D894" s="24">
        <v>7.5999999999999998E-2</v>
      </c>
      <c r="E894">
        <v>335</v>
      </c>
      <c r="F894">
        <v>7.1499999999999994E-2</v>
      </c>
      <c r="G894" t="s">
        <v>2050</v>
      </c>
      <c r="H894" s="60">
        <f t="shared" si="55"/>
        <v>45657</v>
      </c>
      <c r="I894" s="60">
        <f t="shared" si="56"/>
        <v>45991</v>
      </c>
      <c r="K894" s="42">
        <v>0</v>
      </c>
      <c r="L894" s="57">
        <f t="shared" si="57"/>
        <v>7.1499999999999994E-2</v>
      </c>
    </row>
    <row r="895" spans="1:14" x14ac:dyDescent="0.3">
      <c r="A895" t="s">
        <v>7</v>
      </c>
      <c r="B895" s="5">
        <v>45632</v>
      </c>
      <c r="C895" s="5">
        <v>45997</v>
      </c>
      <c r="D895" s="24">
        <v>1.7090000000000001</v>
      </c>
      <c r="E895">
        <v>365</v>
      </c>
      <c r="F895">
        <v>7.2999999999999995E-2</v>
      </c>
      <c r="G895" t="s">
        <v>2050</v>
      </c>
      <c r="H895" s="60">
        <f t="shared" si="55"/>
        <v>45657</v>
      </c>
      <c r="I895" s="60">
        <f t="shared" si="56"/>
        <v>46022</v>
      </c>
      <c r="K895" s="42">
        <v>0</v>
      </c>
      <c r="L895" s="57">
        <f t="shared" si="57"/>
        <v>7.2999999999999995E-2</v>
      </c>
      <c r="N895" s="4">
        <f t="shared" ref="N895:N897" si="62">L895*D895</f>
        <v>0.12475699999999999</v>
      </c>
    </row>
    <row r="896" spans="1:14" x14ac:dyDescent="0.3">
      <c r="A896" t="s">
        <v>7</v>
      </c>
      <c r="B896" s="5">
        <v>45632</v>
      </c>
      <c r="C896" s="5">
        <v>46028</v>
      </c>
      <c r="D896" s="24">
        <v>0.57099999999999995</v>
      </c>
      <c r="E896">
        <v>396</v>
      </c>
      <c r="F896">
        <v>7.3999999999999996E-2</v>
      </c>
      <c r="G896" t="s">
        <v>2050</v>
      </c>
      <c r="H896" s="60">
        <f t="shared" si="55"/>
        <v>45657</v>
      </c>
      <c r="I896" s="60">
        <f t="shared" si="56"/>
        <v>46053</v>
      </c>
      <c r="K896" s="42">
        <v>0</v>
      </c>
      <c r="L896" s="57">
        <f t="shared" si="57"/>
        <v>7.3999999999999996E-2</v>
      </c>
      <c r="N896" s="4">
        <f t="shared" si="62"/>
        <v>4.2253999999999993E-2</v>
      </c>
    </row>
    <row r="897" spans="1:14" x14ac:dyDescent="0.3">
      <c r="A897" t="s">
        <v>8</v>
      </c>
      <c r="B897" s="5">
        <v>45632</v>
      </c>
      <c r="C897" s="5">
        <v>46028</v>
      </c>
      <c r="D897" s="24">
        <v>7.3999999999999996E-2</v>
      </c>
      <c r="E897">
        <v>396</v>
      </c>
      <c r="F897">
        <v>7.3999999999999996E-2</v>
      </c>
      <c r="G897" t="s">
        <v>2050</v>
      </c>
      <c r="H897" s="60">
        <f t="shared" ref="H897:H960" si="63">EOMONTH(B897,0)</f>
        <v>45657</v>
      </c>
      <c r="I897" s="60">
        <f t="shared" ref="I897:I960" si="64">EOMONTH(C897,0)</f>
        <v>46053</v>
      </c>
      <c r="K897" s="42">
        <v>0</v>
      </c>
      <c r="L897" s="57">
        <f t="shared" ref="L897:L960" si="65">K897+F897</f>
        <v>7.3999999999999996E-2</v>
      </c>
      <c r="N897" s="4">
        <f t="shared" si="62"/>
        <v>5.4759999999999991E-3</v>
      </c>
    </row>
    <row r="898" spans="1:14" x14ac:dyDescent="0.3">
      <c r="A898" t="s">
        <v>7</v>
      </c>
      <c r="B898" s="5">
        <v>45635</v>
      </c>
      <c r="C898" s="5">
        <v>45666</v>
      </c>
      <c r="D898" s="24">
        <v>0.23100000000000001</v>
      </c>
      <c r="E898">
        <v>31</v>
      </c>
      <c r="F898">
        <v>4.3999999999999997E-2</v>
      </c>
      <c r="G898" t="s">
        <v>2050</v>
      </c>
      <c r="H898" s="60">
        <f t="shared" si="63"/>
        <v>45657</v>
      </c>
      <c r="I898" s="60">
        <f t="shared" si="64"/>
        <v>45688</v>
      </c>
      <c r="K898" s="42">
        <v>0</v>
      </c>
      <c r="L898" s="57">
        <f t="shared" si="65"/>
        <v>4.3999999999999997E-2</v>
      </c>
    </row>
    <row r="899" spans="1:14" x14ac:dyDescent="0.3">
      <c r="A899" t="s">
        <v>8</v>
      </c>
      <c r="B899" s="5">
        <v>45635</v>
      </c>
      <c r="C899" s="5">
        <v>45666</v>
      </c>
      <c r="D899" s="24">
        <v>7.2999999999999995E-2</v>
      </c>
      <c r="E899">
        <v>31</v>
      </c>
      <c r="F899">
        <v>4.3999999999999997E-2</v>
      </c>
      <c r="G899" t="s">
        <v>2050</v>
      </c>
      <c r="H899" s="60">
        <f t="shared" si="63"/>
        <v>45657</v>
      </c>
      <c r="I899" s="60">
        <f t="shared" si="64"/>
        <v>45688</v>
      </c>
      <c r="K899" s="42">
        <v>0</v>
      </c>
      <c r="L899" s="57">
        <f t="shared" si="65"/>
        <v>4.3999999999999997E-2</v>
      </c>
    </row>
    <row r="900" spans="1:14" x14ac:dyDescent="0.3">
      <c r="A900" t="s">
        <v>7</v>
      </c>
      <c r="B900" s="5">
        <v>45635</v>
      </c>
      <c r="C900" s="5">
        <v>45697</v>
      </c>
      <c r="D900" s="24">
        <v>0.154</v>
      </c>
      <c r="E900">
        <v>62</v>
      </c>
      <c r="F900">
        <v>4.7500000000000001E-2</v>
      </c>
      <c r="G900" t="s">
        <v>2050</v>
      </c>
      <c r="H900" s="60">
        <f t="shared" si="63"/>
        <v>45657</v>
      </c>
      <c r="I900" s="60">
        <f t="shared" si="64"/>
        <v>45716</v>
      </c>
      <c r="K900" s="42">
        <v>0</v>
      </c>
      <c r="L900" s="57">
        <f t="shared" si="65"/>
        <v>4.7500000000000001E-2</v>
      </c>
    </row>
    <row r="901" spans="1:14" x14ac:dyDescent="0.3">
      <c r="A901" t="s">
        <v>7</v>
      </c>
      <c r="B901" s="5">
        <v>45635</v>
      </c>
      <c r="C901" s="5">
        <v>45817</v>
      </c>
      <c r="D901" s="24">
        <v>7.016</v>
      </c>
      <c r="E901">
        <v>182</v>
      </c>
      <c r="F901">
        <v>7.0000000000000007E-2</v>
      </c>
      <c r="G901" t="s">
        <v>2050</v>
      </c>
      <c r="H901" s="60">
        <f t="shared" si="63"/>
        <v>45657</v>
      </c>
      <c r="I901" s="60">
        <f t="shared" si="64"/>
        <v>45838</v>
      </c>
      <c r="K901" s="42">
        <v>0</v>
      </c>
      <c r="L901" s="57">
        <f t="shared" si="65"/>
        <v>7.0000000000000007E-2</v>
      </c>
    </row>
    <row r="902" spans="1:14" x14ac:dyDescent="0.3">
      <c r="A902" t="s">
        <v>8</v>
      </c>
      <c r="B902" s="5">
        <v>45635</v>
      </c>
      <c r="C902" s="5">
        <v>45817</v>
      </c>
      <c r="D902" s="24">
        <v>0.52800000000000002</v>
      </c>
      <c r="E902">
        <v>182</v>
      </c>
      <c r="F902">
        <v>7.0000000000000007E-2</v>
      </c>
      <c r="G902" t="s">
        <v>2050</v>
      </c>
      <c r="H902" s="60">
        <f t="shared" si="63"/>
        <v>45657</v>
      </c>
      <c r="I902" s="60">
        <f t="shared" si="64"/>
        <v>45838</v>
      </c>
      <c r="K902" s="42">
        <v>0</v>
      </c>
      <c r="L902" s="57">
        <f t="shared" si="65"/>
        <v>7.0000000000000007E-2</v>
      </c>
    </row>
    <row r="903" spans="1:14" x14ac:dyDescent="0.3">
      <c r="A903" t="s">
        <v>7</v>
      </c>
      <c r="B903" s="5">
        <v>45635</v>
      </c>
      <c r="C903" s="5">
        <v>45847</v>
      </c>
      <c r="D903" s="24">
        <v>0.22600000000000001</v>
      </c>
      <c r="E903">
        <v>212</v>
      </c>
      <c r="F903">
        <v>7.0999999999999994E-2</v>
      </c>
      <c r="G903" t="s">
        <v>2050</v>
      </c>
      <c r="H903" s="60">
        <f t="shared" si="63"/>
        <v>45657</v>
      </c>
      <c r="I903" s="60">
        <f t="shared" si="64"/>
        <v>45869</v>
      </c>
      <c r="K903" s="42">
        <v>0</v>
      </c>
      <c r="L903" s="57">
        <f t="shared" si="65"/>
        <v>7.0999999999999994E-2</v>
      </c>
    </row>
    <row r="904" spans="1:14" x14ac:dyDescent="0.3">
      <c r="A904" t="s">
        <v>7</v>
      </c>
      <c r="B904" s="5">
        <v>45635</v>
      </c>
      <c r="C904" s="5">
        <v>45909</v>
      </c>
      <c r="D904" s="24">
        <v>0.93100000000000005</v>
      </c>
      <c r="E904">
        <v>274</v>
      </c>
      <c r="F904">
        <v>7.1499999999999994E-2</v>
      </c>
      <c r="G904" t="s">
        <v>2050</v>
      </c>
      <c r="H904" s="60">
        <f t="shared" si="63"/>
        <v>45657</v>
      </c>
      <c r="I904" s="60">
        <f t="shared" si="64"/>
        <v>45930</v>
      </c>
      <c r="K904" s="42">
        <v>0</v>
      </c>
      <c r="L904" s="57">
        <f t="shared" si="65"/>
        <v>7.1499999999999994E-2</v>
      </c>
    </row>
    <row r="905" spans="1:14" x14ac:dyDescent="0.3">
      <c r="A905" t="s">
        <v>7</v>
      </c>
      <c r="B905" s="5">
        <v>45635</v>
      </c>
      <c r="C905" s="5">
        <v>45939</v>
      </c>
      <c r="D905" s="24">
        <v>0.372</v>
      </c>
      <c r="E905">
        <v>304</v>
      </c>
      <c r="F905">
        <v>7.1499999999999994E-2</v>
      </c>
      <c r="G905" t="s">
        <v>2050</v>
      </c>
      <c r="H905" s="60">
        <f t="shared" si="63"/>
        <v>45657</v>
      </c>
      <c r="I905" s="60">
        <f t="shared" si="64"/>
        <v>45961</v>
      </c>
      <c r="K905" s="42">
        <v>0</v>
      </c>
      <c r="L905" s="57">
        <f t="shared" si="65"/>
        <v>7.1499999999999994E-2</v>
      </c>
    </row>
    <row r="906" spans="1:14" x14ac:dyDescent="0.3">
      <c r="A906" t="s">
        <v>7</v>
      </c>
      <c r="B906" s="5">
        <v>45635</v>
      </c>
      <c r="C906" s="5">
        <v>45970</v>
      </c>
      <c r="D906" s="24">
        <v>1.5389999999999999</v>
      </c>
      <c r="E906">
        <v>335</v>
      </c>
      <c r="F906">
        <v>7.1499999999999994E-2</v>
      </c>
      <c r="G906" t="s">
        <v>2050</v>
      </c>
      <c r="H906" s="60">
        <f t="shared" si="63"/>
        <v>45657</v>
      </c>
      <c r="I906" s="60">
        <f t="shared" si="64"/>
        <v>45991</v>
      </c>
      <c r="K906" s="42">
        <v>0</v>
      </c>
      <c r="L906" s="57">
        <f t="shared" si="65"/>
        <v>7.1499999999999994E-2</v>
      </c>
    </row>
    <row r="907" spans="1:14" x14ac:dyDescent="0.3">
      <c r="A907" t="s">
        <v>8</v>
      </c>
      <c r="B907" s="5">
        <v>45635</v>
      </c>
      <c r="C907" s="5">
        <v>45970</v>
      </c>
      <c r="D907" s="24">
        <v>7.5999999999999998E-2</v>
      </c>
      <c r="E907">
        <v>335</v>
      </c>
      <c r="F907">
        <v>7.1499999999999994E-2</v>
      </c>
      <c r="G907" t="s">
        <v>2050</v>
      </c>
      <c r="H907" s="60">
        <f t="shared" si="63"/>
        <v>45657</v>
      </c>
      <c r="I907" s="60">
        <f t="shared" si="64"/>
        <v>45991</v>
      </c>
      <c r="K907" s="42">
        <v>0</v>
      </c>
      <c r="L907" s="57">
        <f t="shared" si="65"/>
        <v>7.1499999999999994E-2</v>
      </c>
    </row>
    <row r="908" spans="1:14" x14ac:dyDescent="0.3">
      <c r="A908" t="s">
        <v>7</v>
      </c>
      <c r="B908" s="5">
        <v>45635</v>
      </c>
      <c r="C908" s="5">
        <v>46000</v>
      </c>
      <c r="D908" s="24">
        <v>1.7090000000000001</v>
      </c>
      <c r="E908">
        <v>365</v>
      </c>
      <c r="F908">
        <v>7.2999999999999995E-2</v>
      </c>
      <c r="G908" t="s">
        <v>2050</v>
      </c>
      <c r="H908" s="60">
        <f t="shared" si="63"/>
        <v>45657</v>
      </c>
      <c r="I908" s="60">
        <f t="shared" si="64"/>
        <v>46022</v>
      </c>
      <c r="K908" s="42">
        <v>0</v>
      </c>
      <c r="L908" s="57">
        <f t="shared" si="65"/>
        <v>7.2999999999999995E-2</v>
      </c>
      <c r="N908" s="4">
        <f t="shared" ref="N908:N910" si="66">L908*D908</f>
        <v>0.12475699999999999</v>
      </c>
    </row>
    <row r="909" spans="1:14" x14ac:dyDescent="0.3">
      <c r="A909" t="s">
        <v>7</v>
      </c>
      <c r="B909" s="5">
        <v>45635</v>
      </c>
      <c r="C909" s="5">
        <v>46031</v>
      </c>
      <c r="D909" s="24">
        <v>0.57099999999999995</v>
      </c>
      <c r="E909">
        <v>396</v>
      </c>
      <c r="F909">
        <v>7.3999999999999996E-2</v>
      </c>
      <c r="G909" t="s">
        <v>2050</v>
      </c>
      <c r="H909" s="60">
        <f t="shared" si="63"/>
        <v>45657</v>
      </c>
      <c r="I909" s="60">
        <f t="shared" si="64"/>
        <v>46053</v>
      </c>
      <c r="K909" s="42">
        <v>0</v>
      </c>
      <c r="L909" s="57">
        <f t="shared" si="65"/>
        <v>7.3999999999999996E-2</v>
      </c>
      <c r="N909" s="4">
        <f t="shared" si="66"/>
        <v>4.2253999999999993E-2</v>
      </c>
    </row>
    <row r="910" spans="1:14" x14ac:dyDescent="0.3">
      <c r="A910" t="s">
        <v>8</v>
      </c>
      <c r="B910" s="5">
        <v>45635</v>
      </c>
      <c r="C910" s="5">
        <v>46031</v>
      </c>
      <c r="D910" s="24">
        <v>7.3999999999999996E-2</v>
      </c>
      <c r="E910">
        <v>396</v>
      </c>
      <c r="F910">
        <v>7.3999999999999996E-2</v>
      </c>
      <c r="G910" t="s">
        <v>2050</v>
      </c>
      <c r="H910" s="60">
        <f t="shared" si="63"/>
        <v>45657</v>
      </c>
      <c r="I910" s="60">
        <f t="shared" si="64"/>
        <v>46053</v>
      </c>
      <c r="K910" s="42">
        <v>0</v>
      </c>
      <c r="L910" s="57">
        <f t="shared" si="65"/>
        <v>7.3999999999999996E-2</v>
      </c>
      <c r="N910" s="4">
        <f t="shared" si="66"/>
        <v>5.4759999999999991E-3</v>
      </c>
    </row>
    <row r="911" spans="1:14" x14ac:dyDescent="0.3">
      <c r="A911" t="s">
        <v>7</v>
      </c>
      <c r="B911" s="5">
        <v>45636</v>
      </c>
      <c r="C911" s="5">
        <v>45667</v>
      </c>
      <c r="D911" s="24">
        <v>0.23100000000000001</v>
      </c>
      <c r="E911">
        <v>31</v>
      </c>
      <c r="F911">
        <v>4.3999999999999997E-2</v>
      </c>
      <c r="G911" t="s">
        <v>2050</v>
      </c>
      <c r="H911" s="60">
        <f t="shared" si="63"/>
        <v>45657</v>
      </c>
      <c r="I911" s="60">
        <f t="shared" si="64"/>
        <v>45688</v>
      </c>
      <c r="K911" s="42">
        <v>0</v>
      </c>
      <c r="L911" s="57">
        <f t="shared" si="65"/>
        <v>4.3999999999999997E-2</v>
      </c>
    </row>
    <row r="912" spans="1:14" x14ac:dyDescent="0.3">
      <c r="A912" t="s">
        <v>8</v>
      </c>
      <c r="B912" s="5">
        <v>45636</v>
      </c>
      <c r="C912" s="5">
        <v>45667</v>
      </c>
      <c r="D912" s="24">
        <v>7.2999999999999995E-2</v>
      </c>
      <c r="E912">
        <v>31</v>
      </c>
      <c r="F912">
        <v>4.3999999999999997E-2</v>
      </c>
      <c r="G912" t="s">
        <v>2050</v>
      </c>
      <c r="H912" s="60">
        <f t="shared" si="63"/>
        <v>45657</v>
      </c>
      <c r="I912" s="60">
        <f t="shared" si="64"/>
        <v>45688</v>
      </c>
      <c r="K912" s="42">
        <v>0</v>
      </c>
      <c r="L912" s="57">
        <f t="shared" si="65"/>
        <v>4.3999999999999997E-2</v>
      </c>
    </row>
    <row r="913" spans="1:14" x14ac:dyDescent="0.3">
      <c r="A913" t="s">
        <v>7</v>
      </c>
      <c r="B913" s="5">
        <v>45636</v>
      </c>
      <c r="C913" s="5">
        <v>45698</v>
      </c>
      <c r="D913" s="24">
        <v>0.154</v>
      </c>
      <c r="E913">
        <v>62</v>
      </c>
      <c r="F913">
        <v>4.7500000000000001E-2</v>
      </c>
      <c r="G913" t="s">
        <v>2050</v>
      </c>
      <c r="H913" s="60">
        <f t="shared" si="63"/>
        <v>45657</v>
      </c>
      <c r="I913" s="60">
        <f t="shared" si="64"/>
        <v>45716</v>
      </c>
      <c r="K913" s="42">
        <v>0</v>
      </c>
      <c r="L913" s="57">
        <f t="shared" si="65"/>
        <v>4.7500000000000001E-2</v>
      </c>
    </row>
    <row r="914" spans="1:14" x14ac:dyDescent="0.3">
      <c r="A914" t="s">
        <v>7</v>
      </c>
      <c r="B914" s="5">
        <v>45636</v>
      </c>
      <c r="C914" s="5">
        <v>45818</v>
      </c>
      <c r="D914" s="24">
        <v>7.016</v>
      </c>
      <c r="E914">
        <v>182</v>
      </c>
      <c r="F914">
        <v>7.0000000000000007E-2</v>
      </c>
      <c r="G914" t="s">
        <v>2050</v>
      </c>
      <c r="H914" s="60">
        <f t="shared" si="63"/>
        <v>45657</v>
      </c>
      <c r="I914" s="60">
        <f t="shared" si="64"/>
        <v>45838</v>
      </c>
      <c r="K914" s="42">
        <v>0</v>
      </c>
      <c r="L914" s="57">
        <f t="shared" si="65"/>
        <v>7.0000000000000007E-2</v>
      </c>
    </row>
    <row r="915" spans="1:14" x14ac:dyDescent="0.3">
      <c r="A915" t="s">
        <v>8</v>
      </c>
      <c r="B915" s="5">
        <v>45636</v>
      </c>
      <c r="C915" s="5">
        <v>45818</v>
      </c>
      <c r="D915" s="24">
        <v>0.52800000000000002</v>
      </c>
      <c r="E915">
        <v>182</v>
      </c>
      <c r="F915">
        <v>7.0000000000000007E-2</v>
      </c>
      <c r="G915" t="s">
        <v>2050</v>
      </c>
      <c r="H915" s="60">
        <f t="shared" si="63"/>
        <v>45657</v>
      </c>
      <c r="I915" s="60">
        <f t="shared" si="64"/>
        <v>45838</v>
      </c>
      <c r="K915" s="42">
        <v>0</v>
      </c>
      <c r="L915" s="57">
        <f t="shared" si="65"/>
        <v>7.0000000000000007E-2</v>
      </c>
    </row>
    <row r="916" spans="1:14" x14ac:dyDescent="0.3">
      <c r="A916" t="s">
        <v>7</v>
      </c>
      <c r="B916" s="5">
        <v>45636</v>
      </c>
      <c r="C916" s="5">
        <v>45848</v>
      </c>
      <c r="D916" s="24">
        <v>0.22600000000000001</v>
      </c>
      <c r="E916">
        <v>212</v>
      </c>
      <c r="F916">
        <v>7.0999999999999994E-2</v>
      </c>
      <c r="G916" t="s">
        <v>2050</v>
      </c>
      <c r="H916" s="60">
        <f t="shared" si="63"/>
        <v>45657</v>
      </c>
      <c r="I916" s="60">
        <f t="shared" si="64"/>
        <v>45869</v>
      </c>
      <c r="K916" s="42">
        <v>0</v>
      </c>
      <c r="L916" s="57">
        <f t="shared" si="65"/>
        <v>7.0999999999999994E-2</v>
      </c>
    </row>
    <row r="917" spans="1:14" x14ac:dyDescent="0.3">
      <c r="A917" t="s">
        <v>7</v>
      </c>
      <c r="B917" s="5">
        <v>45636</v>
      </c>
      <c r="C917" s="5">
        <v>45910</v>
      </c>
      <c r="D917" s="24">
        <v>0.93100000000000005</v>
      </c>
      <c r="E917">
        <v>274</v>
      </c>
      <c r="F917">
        <v>7.1499999999999994E-2</v>
      </c>
      <c r="G917" t="s">
        <v>2050</v>
      </c>
      <c r="H917" s="60">
        <f t="shared" si="63"/>
        <v>45657</v>
      </c>
      <c r="I917" s="60">
        <f t="shared" si="64"/>
        <v>45930</v>
      </c>
      <c r="K917" s="42">
        <v>0</v>
      </c>
      <c r="L917" s="57">
        <f t="shared" si="65"/>
        <v>7.1499999999999994E-2</v>
      </c>
    </row>
    <row r="918" spans="1:14" x14ac:dyDescent="0.3">
      <c r="A918" t="s">
        <v>7</v>
      </c>
      <c r="B918" s="5">
        <v>45636</v>
      </c>
      <c r="C918" s="5">
        <v>45940</v>
      </c>
      <c r="D918" s="24">
        <v>0.372</v>
      </c>
      <c r="E918">
        <v>304</v>
      </c>
      <c r="F918">
        <v>7.1499999999999994E-2</v>
      </c>
      <c r="G918" t="s">
        <v>2050</v>
      </c>
      <c r="H918" s="60">
        <f t="shared" si="63"/>
        <v>45657</v>
      </c>
      <c r="I918" s="60">
        <f t="shared" si="64"/>
        <v>45961</v>
      </c>
      <c r="K918" s="42">
        <v>0</v>
      </c>
      <c r="L918" s="57">
        <f t="shared" si="65"/>
        <v>7.1499999999999994E-2</v>
      </c>
    </row>
    <row r="919" spans="1:14" x14ac:dyDescent="0.3">
      <c r="A919" t="s">
        <v>7</v>
      </c>
      <c r="B919" s="5">
        <v>45636</v>
      </c>
      <c r="C919" s="5">
        <v>45971</v>
      </c>
      <c r="D919" s="24">
        <v>1.5389999999999999</v>
      </c>
      <c r="E919">
        <v>335</v>
      </c>
      <c r="F919">
        <v>7.1499999999999994E-2</v>
      </c>
      <c r="G919" t="s">
        <v>2050</v>
      </c>
      <c r="H919" s="60">
        <f t="shared" si="63"/>
        <v>45657</v>
      </c>
      <c r="I919" s="60">
        <f t="shared" si="64"/>
        <v>45991</v>
      </c>
      <c r="K919" s="42">
        <v>0</v>
      </c>
      <c r="L919" s="57">
        <f t="shared" si="65"/>
        <v>7.1499999999999994E-2</v>
      </c>
    </row>
    <row r="920" spans="1:14" x14ac:dyDescent="0.3">
      <c r="A920" t="s">
        <v>8</v>
      </c>
      <c r="B920" s="5">
        <v>45636</v>
      </c>
      <c r="C920" s="5">
        <v>45971</v>
      </c>
      <c r="D920" s="24">
        <v>7.5999999999999998E-2</v>
      </c>
      <c r="E920">
        <v>335</v>
      </c>
      <c r="F920">
        <v>7.1499999999999994E-2</v>
      </c>
      <c r="G920" t="s">
        <v>2050</v>
      </c>
      <c r="H920" s="60">
        <f t="shared" si="63"/>
        <v>45657</v>
      </c>
      <c r="I920" s="60">
        <f t="shared" si="64"/>
        <v>45991</v>
      </c>
      <c r="K920" s="42">
        <v>0</v>
      </c>
      <c r="L920" s="57">
        <f t="shared" si="65"/>
        <v>7.1499999999999994E-2</v>
      </c>
    </row>
    <row r="921" spans="1:14" x14ac:dyDescent="0.3">
      <c r="A921" t="s">
        <v>7</v>
      </c>
      <c r="B921" s="5">
        <v>45636</v>
      </c>
      <c r="C921" s="5">
        <v>46001</v>
      </c>
      <c r="D921" s="24">
        <v>1.7090000000000001</v>
      </c>
      <c r="E921">
        <v>365</v>
      </c>
      <c r="F921">
        <v>7.2999999999999995E-2</v>
      </c>
      <c r="G921" t="s">
        <v>2050</v>
      </c>
      <c r="H921" s="60">
        <f t="shared" si="63"/>
        <v>45657</v>
      </c>
      <c r="I921" s="60">
        <f t="shared" si="64"/>
        <v>46022</v>
      </c>
      <c r="K921" s="42">
        <v>0</v>
      </c>
      <c r="L921" s="57">
        <f t="shared" si="65"/>
        <v>7.2999999999999995E-2</v>
      </c>
      <c r="N921" s="4">
        <f t="shared" ref="N921:N923" si="67">L921*D921</f>
        <v>0.12475699999999999</v>
      </c>
    </row>
    <row r="922" spans="1:14" x14ac:dyDescent="0.3">
      <c r="A922" t="s">
        <v>7</v>
      </c>
      <c r="B922" s="5">
        <v>45636</v>
      </c>
      <c r="C922" s="5">
        <v>46032</v>
      </c>
      <c r="D922" s="24">
        <v>0.57099999999999995</v>
      </c>
      <c r="E922">
        <v>396</v>
      </c>
      <c r="F922">
        <v>7.3999999999999996E-2</v>
      </c>
      <c r="G922" t="s">
        <v>2050</v>
      </c>
      <c r="H922" s="60">
        <f t="shared" si="63"/>
        <v>45657</v>
      </c>
      <c r="I922" s="60">
        <f t="shared" si="64"/>
        <v>46053</v>
      </c>
      <c r="K922" s="42">
        <v>0</v>
      </c>
      <c r="L922" s="57">
        <f t="shared" si="65"/>
        <v>7.3999999999999996E-2</v>
      </c>
      <c r="N922" s="4">
        <f t="shared" si="67"/>
        <v>4.2253999999999993E-2</v>
      </c>
    </row>
    <row r="923" spans="1:14" x14ac:dyDescent="0.3">
      <c r="A923" t="s">
        <v>8</v>
      </c>
      <c r="B923" s="5">
        <v>45636</v>
      </c>
      <c r="C923" s="5">
        <v>46032</v>
      </c>
      <c r="D923" s="24">
        <v>7.3999999999999996E-2</v>
      </c>
      <c r="E923">
        <v>396</v>
      </c>
      <c r="F923">
        <v>7.3999999999999996E-2</v>
      </c>
      <c r="G923" t="s">
        <v>2050</v>
      </c>
      <c r="H923" s="60">
        <f t="shared" si="63"/>
        <v>45657</v>
      </c>
      <c r="I923" s="60">
        <f t="shared" si="64"/>
        <v>46053</v>
      </c>
      <c r="K923" s="42">
        <v>0</v>
      </c>
      <c r="L923" s="57">
        <f t="shared" si="65"/>
        <v>7.3999999999999996E-2</v>
      </c>
      <c r="N923" s="4">
        <f t="shared" si="67"/>
        <v>5.4759999999999991E-3</v>
      </c>
    </row>
    <row r="924" spans="1:14" x14ac:dyDescent="0.3">
      <c r="A924" t="s">
        <v>7</v>
      </c>
      <c r="B924" s="5">
        <v>45637</v>
      </c>
      <c r="C924" s="5">
        <v>45668</v>
      </c>
      <c r="D924" s="24">
        <v>0.23100000000000001</v>
      </c>
      <c r="E924">
        <v>31</v>
      </c>
      <c r="F924">
        <v>4.3999999999999997E-2</v>
      </c>
      <c r="G924" t="s">
        <v>2050</v>
      </c>
      <c r="H924" s="60">
        <f t="shared" si="63"/>
        <v>45657</v>
      </c>
      <c r="I924" s="60">
        <f t="shared" si="64"/>
        <v>45688</v>
      </c>
      <c r="K924" s="42">
        <v>0</v>
      </c>
      <c r="L924" s="57">
        <f t="shared" si="65"/>
        <v>4.3999999999999997E-2</v>
      </c>
    </row>
    <row r="925" spans="1:14" x14ac:dyDescent="0.3">
      <c r="A925" t="s">
        <v>8</v>
      </c>
      <c r="B925" s="5">
        <v>45637</v>
      </c>
      <c r="C925" s="5">
        <v>45668</v>
      </c>
      <c r="D925" s="24">
        <v>7.2999999999999995E-2</v>
      </c>
      <c r="E925">
        <v>31</v>
      </c>
      <c r="F925">
        <v>4.3999999999999997E-2</v>
      </c>
      <c r="G925" t="s">
        <v>2050</v>
      </c>
      <c r="H925" s="60">
        <f t="shared" si="63"/>
        <v>45657</v>
      </c>
      <c r="I925" s="60">
        <f t="shared" si="64"/>
        <v>45688</v>
      </c>
      <c r="K925" s="42">
        <v>0</v>
      </c>
      <c r="L925" s="57">
        <f t="shared" si="65"/>
        <v>4.3999999999999997E-2</v>
      </c>
    </row>
    <row r="926" spans="1:14" x14ac:dyDescent="0.3">
      <c r="A926" t="s">
        <v>7</v>
      </c>
      <c r="B926" s="5">
        <v>45637</v>
      </c>
      <c r="C926" s="5">
        <v>45699</v>
      </c>
      <c r="D926" s="24">
        <v>0.154</v>
      </c>
      <c r="E926">
        <v>62</v>
      </c>
      <c r="F926">
        <v>4.7500000000000001E-2</v>
      </c>
      <c r="G926" t="s">
        <v>2050</v>
      </c>
      <c r="H926" s="60">
        <f t="shared" si="63"/>
        <v>45657</v>
      </c>
      <c r="I926" s="60">
        <f t="shared" si="64"/>
        <v>45716</v>
      </c>
      <c r="K926" s="42">
        <v>0</v>
      </c>
      <c r="L926" s="57">
        <f t="shared" si="65"/>
        <v>4.7500000000000001E-2</v>
      </c>
    </row>
    <row r="927" spans="1:14" x14ac:dyDescent="0.3">
      <c r="A927" t="s">
        <v>7</v>
      </c>
      <c r="B927" s="5">
        <v>45637</v>
      </c>
      <c r="C927" s="5">
        <v>45819</v>
      </c>
      <c r="D927" s="24">
        <v>7.016</v>
      </c>
      <c r="E927">
        <v>182</v>
      </c>
      <c r="F927">
        <v>7.0000000000000007E-2</v>
      </c>
      <c r="G927" t="s">
        <v>2050</v>
      </c>
      <c r="H927" s="60">
        <f t="shared" si="63"/>
        <v>45657</v>
      </c>
      <c r="I927" s="60">
        <f t="shared" si="64"/>
        <v>45838</v>
      </c>
      <c r="K927" s="42">
        <v>0</v>
      </c>
      <c r="L927" s="57">
        <f t="shared" si="65"/>
        <v>7.0000000000000007E-2</v>
      </c>
    </row>
    <row r="928" spans="1:14" x14ac:dyDescent="0.3">
      <c r="A928" t="s">
        <v>8</v>
      </c>
      <c r="B928" s="5">
        <v>45637</v>
      </c>
      <c r="C928" s="5">
        <v>45819</v>
      </c>
      <c r="D928" s="24">
        <v>0.52800000000000002</v>
      </c>
      <c r="E928">
        <v>182</v>
      </c>
      <c r="F928">
        <v>7.0000000000000007E-2</v>
      </c>
      <c r="G928" t="s">
        <v>2050</v>
      </c>
      <c r="H928" s="60">
        <f t="shared" si="63"/>
        <v>45657</v>
      </c>
      <c r="I928" s="60">
        <f t="shared" si="64"/>
        <v>45838</v>
      </c>
      <c r="K928" s="42">
        <v>0</v>
      </c>
      <c r="L928" s="57">
        <f t="shared" si="65"/>
        <v>7.0000000000000007E-2</v>
      </c>
    </row>
    <row r="929" spans="1:14" x14ac:dyDescent="0.3">
      <c r="A929" t="s">
        <v>7</v>
      </c>
      <c r="B929" s="5">
        <v>45637</v>
      </c>
      <c r="C929" s="5">
        <v>45849</v>
      </c>
      <c r="D929" s="24">
        <v>0.22600000000000001</v>
      </c>
      <c r="E929">
        <v>212</v>
      </c>
      <c r="F929">
        <v>7.0999999999999994E-2</v>
      </c>
      <c r="G929" t="s">
        <v>2050</v>
      </c>
      <c r="H929" s="60">
        <f t="shared" si="63"/>
        <v>45657</v>
      </c>
      <c r="I929" s="60">
        <f t="shared" si="64"/>
        <v>45869</v>
      </c>
      <c r="K929" s="42">
        <v>0</v>
      </c>
      <c r="L929" s="57">
        <f t="shared" si="65"/>
        <v>7.0999999999999994E-2</v>
      </c>
    </row>
    <row r="930" spans="1:14" x14ac:dyDescent="0.3">
      <c r="A930" t="s">
        <v>7</v>
      </c>
      <c r="B930" s="5">
        <v>45637</v>
      </c>
      <c r="C930" s="5">
        <v>45911</v>
      </c>
      <c r="D930" s="24">
        <v>0.93100000000000005</v>
      </c>
      <c r="E930">
        <v>274</v>
      </c>
      <c r="F930">
        <v>7.1499999999999994E-2</v>
      </c>
      <c r="G930" t="s">
        <v>2050</v>
      </c>
      <c r="H930" s="60">
        <f t="shared" si="63"/>
        <v>45657</v>
      </c>
      <c r="I930" s="60">
        <f t="shared" si="64"/>
        <v>45930</v>
      </c>
      <c r="K930" s="42">
        <v>0</v>
      </c>
      <c r="L930" s="57">
        <f t="shared" si="65"/>
        <v>7.1499999999999994E-2</v>
      </c>
    </row>
    <row r="931" spans="1:14" x14ac:dyDescent="0.3">
      <c r="A931" t="s">
        <v>7</v>
      </c>
      <c r="B931" s="5">
        <v>45637</v>
      </c>
      <c r="C931" s="5">
        <v>45941</v>
      </c>
      <c r="D931" s="24">
        <v>0.372</v>
      </c>
      <c r="E931">
        <v>304</v>
      </c>
      <c r="F931">
        <v>7.1499999999999994E-2</v>
      </c>
      <c r="G931" t="s">
        <v>2050</v>
      </c>
      <c r="H931" s="60">
        <f t="shared" si="63"/>
        <v>45657</v>
      </c>
      <c r="I931" s="60">
        <f t="shared" si="64"/>
        <v>45961</v>
      </c>
      <c r="K931" s="42">
        <v>0</v>
      </c>
      <c r="L931" s="57">
        <f t="shared" si="65"/>
        <v>7.1499999999999994E-2</v>
      </c>
    </row>
    <row r="932" spans="1:14" x14ac:dyDescent="0.3">
      <c r="A932" t="s">
        <v>7</v>
      </c>
      <c r="B932" s="5">
        <v>45637</v>
      </c>
      <c r="C932" s="5">
        <v>45972</v>
      </c>
      <c r="D932" s="24">
        <v>1.5389999999999999</v>
      </c>
      <c r="E932">
        <v>335</v>
      </c>
      <c r="F932">
        <v>7.1499999999999994E-2</v>
      </c>
      <c r="G932" t="s">
        <v>2050</v>
      </c>
      <c r="H932" s="60">
        <f t="shared" si="63"/>
        <v>45657</v>
      </c>
      <c r="I932" s="60">
        <f t="shared" si="64"/>
        <v>45991</v>
      </c>
      <c r="K932" s="42">
        <v>0</v>
      </c>
      <c r="L932" s="57">
        <f t="shared" si="65"/>
        <v>7.1499999999999994E-2</v>
      </c>
    </row>
    <row r="933" spans="1:14" x14ac:dyDescent="0.3">
      <c r="A933" t="s">
        <v>8</v>
      </c>
      <c r="B933" s="5">
        <v>45637</v>
      </c>
      <c r="C933" s="5">
        <v>45972</v>
      </c>
      <c r="D933" s="24">
        <v>7.5999999999999998E-2</v>
      </c>
      <c r="E933">
        <v>335</v>
      </c>
      <c r="F933">
        <v>7.1499999999999994E-2</v>
      </c>
      <c r="G933" t="s">
        <v>2050</v>
      </c>
      <c r="H933" s="60">
        <f t="shared" si="63"/>
        <v>45657</v>
      </c>
      <c r="I933" s="60">
        <f t="shared" si="64"/>
        <v>45991</v>
      </c>
      <c r="K933" s="42">
        <v>0</v>
      </c>
      <c r="L933" s="57">
        <f t="shared" si="65"/>
        <v>7.1499999999999994E-2</v>
      </c>
    </row>
    <row r="934" spans="1:14" x14ac:dyDescent="0.3">
      <c r="A934" t="s">
        <v>7</v>
      </c>
      <c r="B934" s="5">
        <v>45637</v>
      </c>
      <c r="C934" s="5">
        <v>46002</v>
      </c>
      <c r="D934" s="24">
        <v>1.7090000000000001</v>
      </c>
      <c r="E934">
        <v>365</v>
      </c>
      <c r="F934">
        <v>7.2999999999999995E-2</v>
      </c>
      <c r="G934" t="s">
        <v>2050</v>
      </c>
      <c r="H934" s="60">
        <f t="shared" si="63"/>
        <v>45657</v>
      </c>
      <c r="I934" s="60">
        <f t="shared" si="64"/>
        <v>46022</v>
      </c>
      <c r="K934" s="42">
        <v>0</v>
      </c>
      <c r="L934" s="57">
        <f t="shared" si="65"/>
        <v>7.2999999999999995E-2</v>
      </c>
      <c r="N934" s="4">
        <f t="shared" ref="N934:N936" si="68">L934*D934</f>
        <v>0.12475699999999999</v>
      </c>
    </row>
    <row r="935" spans="1:14" x14ac:dyDescent="0.3">
      <c r="A935" t="s">
        <v>7</v>
      </c>
      <c r="B935" s="5">
        <v>45637</v>
      </c>
      <c r="C935" s="5">
        <v>46033</v>
      </c>
      <c r="D935" s="24">
        <v>0.57099999999999995</v>
      </c>
      <c r="E935">
        <v>396</v>
      </c>
      <c r="F935">
        <v>7.3999999999999996E-2</v>
      </c>
      <c r="G935" t="s">
        <v>2050</v>
      </c>
      <c r="H935" s="60">
        <f t="shared" si="63"/>
        <v>45657</v>
      </c>
      <c r="I935" s="60">
        <f t="shared" si="64"/>
        <v>46053</v>
      </c>
      <c r="K935" s="42">
        <v>0</v>
      </c>
      <c r="L935" s="57">
        <f t="shared" si="65"/>
        <v>7.3999999999999996E-2</v>
      </c>
      <c r="N935" s="4">
        <f t="shared" si="68"/>
        <v>4.2253999999999993E-2</v>
      </c>
    </row>
    <row r="936" spans="1:14" x14ac:dyDescent="0.3">
      <c r="A936" t="s">
        <v>8</v>
      </c>
      <c r="B936" s="5">
        <v>45637</v>
      </c>
      <c r="C936" s="5">
        <v>46033</v>
      </c>
      <c r="D936" s="24">
        <v>7.3999999999999996E-2</v>
      </c>
      <c r="E936">
        <v>396</v>
      </c>
      <c r="F936">
        <v>7.3999999999999996E-2</v>
      </c>
      <c r="G936" t="s">
        <v>2050</v>
      </c>
      <c r="H936" s="60">
        <f t="shared" si="63"/>
        <v>45657</v>
      </c>
      <c r="I936" s="60">
        <f t="shared" si="64"/>
        <v>46053</v>
      </c>
      <c r="K936" s="42">
        <v>0</v>
      </c>
      <c r="L936" s="57">
        <f t="shared" si="65"/>
        <v>7.3999999999999996E-2</v>
      </c>
      <c r="N936" s="4">
        <f t="shared" si="68"/>
        <v>5.4759999999999991E-3</v>
      </c>
    </row>
    <row r="937" spans="1:14" x14ac:dyDescent="0.3">
      <c r="A937" t="s">
        <v>7</v>
      </c>
      <c r="B937" s="5">
        <v>45638</v>
      </c>
      <c r="C937" s="5">
        <v>45669</v>
      </c>
      <c r="D937" s="24">
        <v>0.23100000000000001</v>
      </c>
      <c r="E937">
        <v>31</v>
      </c>
      <c r="F937">
        <v>4.3999999999999997E-2</v>
      </c>
      <c r="G937" t="s">
        <v>2050</v>
      </c>
      <c r="H937" s="60">
        <f t="shared" si="63"/>
        <v>45657</v>
      </c>
      <c r="I937" s="60">
        <f t="shared" si="64"/>
        <v>45688</v>
      </c>
      <c r="K937" s="42">
        <v>0</v>
      </c>
      <c r="L937" s="57">
        <f t="shared" si="65"/>
        <v>4.3999999999999997E-2</v>
      </c>
    </row>
    <row r="938" spans="1:14" x14ac:dyDescent="0.3">
      <c r="A938" t="s">
        <v>8</v>
      </c>
      <c r="B938" s="5">
        <v>45638</v>
      </c>
      <c r="C938" s="5">
        <v>45669</v>
      </c>
      <c r="D938" s="24">
        <v>7.2999999999999995E-2</v>
      </c>
      <c r="E938">
        <v>31</v>
      </c>
      <c r="F938">
        <v>4.3999999999999997E-2</v>
      </c>
      <c r="G938" t="s">
        <v>2050</v>
      </c>
      <c r="H938" s="60">
        <f t="shared" si="63"/>
        <v>45657</v>
      </c>
      <c r="I938" s="60">
        <f t="shared" si="64"/>
        <v>45688</v>
      </c>
      <c r="K938" s="42">
        <v>0</v>
      </c>
      <c r="L938" s="57">
        <f t="shared" si="65"/>
        <v>4.3999999999999997E-2</v>
      </c>
    </row>
    <row r="939" spans="1:14" x14ac:dyDescent="0.3">
      <c r="A939" t="s">
        <v>7</v>
      </c>
      <c r="B939" s="5">
        <v>45638</v>
      </c>
      <c r="C939" s="5">
        <v>45700</v>
      </c>
      <c r="D939" s="24">
        <v>0.154</v>
      </c>
      <c r="E939">
        <v>62</v>
      </c>
      <c r="F939">
        <v>4.7500000000000001E-2</v>
      </c>
      <c r="G939" t="s">
        <v>2050</v>
      </c>
      <c r="H939" s="60">
        <f t="shared" si="63"/>
        <v>45657</v>
      </c>
      <c r="I939" s="60">
        <f t="shared" si="64"/>
        <v>45716</v>
      </c>
      <c r="K939" s="42">
        <v>0</v>
      </c>
      <c r="L939" s="57">
        <f t="shared" si="65"/>
        <v>4.7500000000000001E-2</v>
      </c>
    </row>
    <row r="940" spans="1:14" x14ac:dyDescent="0.3">
      <c r="A940" t="s">
        <v>7</v>
      </c>
      <c r="B940" s="5">
        <v>45638</v>
      </c>
      <c r="C940" s="5">
        <v>45820</v>
      </c>
      <c r="D940" s="24">
        <v>7.016</v>
      </c>
      <c r="E940">
        <v>182</v>
      </c>
      <c r="F940">
        <v>7.0000000000000007E-2</v>
      </c>
      <c r="G940" t="s">
        <v>2050</v>
      </c>
      <c r="H940" s="60">
        <f t="shared" si="63"/>
        <v>45657</v>
      </c>
      <c r="I940" s="60">
        <f t="shared" si="64"/>
        <v>45838</v>
      </c>
      <c r="K940" s="42">
        <v>0</v>
      </c>
      <c r="L940" s="57">
        <f t="shared" si="65"/>
        <v>7.0000000000000007E-2</v>
      </c>
    </row>
    <row r="941" spans="1:14" x14ac:dyDescent="0.3">
      <c r="A941" t="s">
        <v>8</v>
      </c>
      <c r="B941" s="5">
        <v>45638</v>
      </c>
      <c r="C941" s="5">
        <v>45820</v>
      </c>
      <c r="D941" s="24">
        <v>0.52800000000000002</v>
      </c>
      <c r="E941">
        <v>182</v>
      </c>
      <c r="F941">
        <v>7.0000000000000007E-2</v>
      </c>
      <c r="G941" t="s">
        <v>2050</v>
      </c>
      <c r="H941" s="60">
        <f t="shared" si="63"/>
        <v>45657</v>
      </c>
      <c r="I941" s="60">
        <f t="shared" si="64"/>
        <v>45838</v>
      </c>
      <c r="K941" s="42">
        <v>0</v>
      </c>
      <c r="L941" s="57">
        <f t="shared" si="65"/>
        <v>7.0000000000000007E-2</v>
      </c>
    </row>
    <row r="942" spans="1:14" x14ac:dyDescent="0.3">
      <c r="A942" t="s">
        <v>7</v>
      </c>
      <c r="B942" s="5">
        <v>45638</v>
      </c>
      <c r="C942" s="5">
        <v>45850</v>
      </c>
      <c r="D942" s="24">
        <v>0.22600000000000001</v>
      </c>
      <c r="E942">
        <v>212</v>
      </c>
      <c r="F942">
        <v>7.0999999999999994E-2</v>
      </c>
      <c r="G942" t="s">
        <v>2050</v>
      </c>
      <c r="H942" s="60">
        <f t="shared" si="63"/>
        <v>45657</v>
      </c>
      <c r="I942" s="60">
        <f t="shared" si="64"/>
        <v>45869</v>
      </c>
      <c r="K942" s="42">
        <v>0</v>
      </c>
      <c r="L942" s="57">
        <f t="shared" si="65"/>
        <v>7.0999999999999994E-2</v>
      </c>
    </row>
    <row r="943" spans="1:14" x14ac:dyDescent="0.3">
      <c r="A943" t="s">
        <v>7</v>
      </c>
      <c r="B943" s="5">
        <v>45638</v>
      </c>
      <c r="C943" s="5">
        <v>45912</v>
      </c>
      <c r="D943" s="24">
        <v>0.93100000000000005</v>
      </c>
      <c r="E943">
        <v>274</v>
      </c>
      <c r="F943">
        <v>7.1499999999999994E-2</v>
      </c>
      <c r="G943" t="s">
        <v>2050</v>
      </c>
      <c r="H943" s="60">
        <f t="shared" si="63"/>
        <v>45657</v>
      </c>
      <c r="I943" s="60">
        <f t="shared" si="64"/>
        <v>45930</v>
      </c>
      <c r="K943" s="42">
        <v>0</v>
      </c>
      <c r="L943" s="57">
        <f t="shared" si="65"/>
        <v>7.1499999999999994E-2</v>
      </c>
    </row>
    <row r="944" spans="1:14" x14ac:dyDescent="0.3">
      <c r="A944" t="s">
        <v>7</v>
      </c>
      <c r="B944" s="5">
        <v>45638</v>
      </c>
      <c r="C944" s="5">
        <v>45942</v>
      </c>
      <c r="D944" s="24">
        <v>0.372</v>
      </c>
      <c r="E944">
        <v>304</v>
      </c>
      <c r="F944">
        <v>7.1499999999999994E-2</v>
      </c>
      <c r="G944" t="s">
        <v>2050</v>
      </c>
      <c r="H944" s="60">
        <f t="shared" si="63"/>
        <v>45657</v>
      </c>
      <c r="I944" s="60">
        <f t="shared" si="64"/>
        <v>45961</v>
      </c>
      <c r="K944" s="42">
        <v>0</v>
      </c>
      <c r="L944" s="57">
        <f t="shared" si="65"/>
        <v>7.1499999999999994E-2</v>
      </c>
    </row>
    <row r="945" spans="1:14" x14ac:dyDescent="0.3">
      <c r="A945" t="s">
        <v>7</v>
      </c>
      <c r="B945" s="5">
        <v>45638</v>
      </c>
      <c r="C945" s="5">
        <v>45973</v>
      </c>
      <c r="D945" s="24">
        <v>1.5389999999999999</v>
      </c>
      <c r="E945">
        <v>335</v>
      </c>
      <c r="F945">
        <v>7.1499999999999994E-2</v>
      </c>
      <c r="G945" t="s">
        <v>2050</v>
      </c>
      <c r="H945" s="60">
        <f t="shared" si="63"/>
        <v>45657</v>
      </c>
      <c r="I945" s="60">
        <f t="shared" si="64"/>
        <v>45991</v>
      </c>
      <c r="K945" s="42">
        <v>0</v>
      </c>
      <c r="L945" s="57">
        <f t="shared" si="65"/>
        <v>7.1499999999999994E-2</v>
      </c>
    </row>
    <row r="946" spans="1:14" x14ac:dyDescent="0.3">
      <c r="A946" t="s">
        <v>8</v>
      </c>
      <c r="B946" s="5">
        <v>45638</v>
      </c>
      <c r="C946" s="5">
        <v>45973</v>
      </c>
      <c r="D946" s="24">
        <v>7.5999999999999998E-2</v>
      </c>
      <c r="E946">
        <v>335</v>
      </c>
      <c r="F946">
        <v>7.1499999999999994E-2</v>
      </c>
      <c r="G946" t="s">
        <v>2050</v>
      </c>
      <c r="H946" s="60">
        <f t="shared" si="63"/>
        <v>45657</v>
      </c>
      <c r="I946" s="60">
        <f t="shared" si="64"/>
        <v>45991</v>
      </c>
      <c r="K946" s="42">
        <v>0</v>
      </c>
      <c r="L946" s="57">
        <f t="shared" si="65"/>
        <v>7.1499999999999994E-2</v>
      </c>
    </row>
    <row r="947" spans="1:14" x14ac:dyDescent="0.3">
      <c r="A947" t="s">
        <v>7</v>
      </c>
      <c r="B947" s="5">
        <v>45638</v>
      </c>
      <c r="C947" s="5">
        <v>46003</v>
      </c>
      <c r="D947" s="24">
        <v>1.7090000000000001</v>
      </c>
      <c r="E947">
        <v>365</v>
      </c>
      <c r="F947">
        <v>7.2999999999999995E-2</v>
      </c>
      <c r="G947" t="s">
        <v>2050</v>
      </c>
      <c r="H947" s="60">
        <f t="shared" si="63"/>
        <v>45657</v>
      </c>
      <c r="I947" s="60">
        <f t="shared" si="64"/>
        <v>46022</v>
      </c>
      <c r="K947" s="42">
        <v>0</v>
      </c>
      <c r="L947" s="57">
        <f t="shared" si="65"/>
        <v>7.2999999999999995E-2</v>
      </c>
      <c r="N947" s="4">
        <f t="shared" ref="N947:N949" si="69">L947*D947</f>
        <v>0.12475699999999999</v>
      </c>
    </row>
    <row r="948" spans="1:14" x14ac:dyDescent="0.3">
      <c r="A948" t="s">
        <v>7</v>
      </c>
      <c r="B948" s="5">
        <v>45638</v>
      </c>
      <c r="C948" s="5">
        <v>46034</v>
      </c>
      <c r="D948" s="24">
        <v>0.57099999999999995</v>
      </c>
      <c r="E948">
        <v>396</v>
      </c>
      <c r="F948">
        <v>7.3999999999999996E-2</v>
      </c>
      <c r="G948" t="s">
        <v>2050</v>
      </c>
      <c r="H948" s="60">
        <f t="shared" si="63"/>
        <v>45657</v>
      </c>
      <c r="I948" s="60">
        <f t="shared" si="64"/>
        <v>46053</v>
      </c>
      <c r="K948" s="42">
        <v>0</v>
      </c>
      <c r="L948" s="57">
        <f t="shared" si="65"/>
        <v>7.3999999999999996E-2</v>
      </c>
      <c r="N948" s="4">
        <f t="shared" si="69"/>
        <v>4.2253999999999993E-2</v>
      </c>
    </row>
    <row r="949" spans="1:14" x14ac:dyDescent="0.3">
      <c r="A949" t="s">
        <v>8</v>
      </c>
      <c r="B949" s="5">
        <v>45638</v>
      </c>
      <c r="C949" s="5">
        <v>46034</v>
      </c>
      <c r="D949" s="24">
        <v>7.3999999999999996E-2</v>
      </c>
      <c r="E949">
        <v>396</v>
      </c>
      <c r="F949">
        <v>7.3999999999999996E-2</v>
      </c>
      <c r="G949" t="s">
        <v>2050</v>
      </c>
      <c r="H949" s="60">
        <f t="shared" si="63"/>
        <v>45657</v>
      </c>
      <c r="I949" s="60">
        <f t="shared" si="64"/>
        <v>46053</v>
      </c>
      <c r="K949" s="42">
        <v>0</v>
      </c>
      <c r="L949" s="57">
        <f t="shared" si="65"/>
        <v>7.3999999999999996E-2</v>
      </c>
      <c r="N949" s="4">
        <f t="shared" si="69"/>
        <v>5.4759999999999991E-3</v>
      </c>
    </row>
    <row r="950" spans="1:14" x14ac:dyDescent="0.3">
      <c r="A950" t="s">
        <v>7</v>
      </c>
      <c r="B950" s="5">
        <v>45639</v>
      </c>
      <c r="C950" s="5">
        <v>45670</v>
      </c>
      <c r="D950" s="24">
        <v>0.23100000000000001</v>
      </c>
      <c r="E950">
        <v>31</v>
      </c>
      <c r="F950">
        <v>4.3999999999999997E-2</v>
      </c>
      <c r="G950" t="s">
        <v>2050</v>
      </c>
      <c r="H950" s="60">
        <f t="shared" si="63"/>
        <v>45657</v>
      </c>
      <c r="I950" s="60">
        <f t="shared" si="64"/>
        <v>45688</v>
      </c>
      <c r="K950" s="42">
        <v>0</v>
      </c>
      <c r="L950" s="57">
        <f t="shared" si="65"/>
        <v>4.3999999999999997E-2</v>
      </c>
    </row>
    <row r="951" spans="1:14" x14ac:dyDescent="0.3">
      <c r="A951" t="s">
        <v>8</v>
      </c>
      <c r="B951" s="5">
        <v>45639</v>
      </c>
      <c r="C951" s="5">
        <v>45670</v>
      </c>
      <c r="D951" s="24">
        <v>7.2999999999999995E-2</v>
      </c>
      <c r="E951">
        <v>31</v>
      </c>
      <c r="F951">
        <v>4.3999999999999997E-2</v>
      </c>
      <c r="G951" t="s">
        <v>2050</v>
      </c>
      <c r="H951" s="60">
        <f t="shared" si="63"/>
        <v>45657</v>
      </c>
      <c r="I951" s="60">
        <f t="shared" si="64"/>
        <v>45688</v>
      </c>
      <c r="K951" s="42">
        <v>0</v>
      </c>
      <c r="L951" s="57">
        <f t="shared" si="65"/>
        <v>4.3999999999999997E-2</v>
      </c>
    </row>
    <row r="952" spans="1:14" x14ac:dyDescent="0.3">
      <c r="A952" t="s">
        <v>7</v>
      </c>
      <c r="B952" s="5">
        <v>45639</v>
      </c>
      <c r="C952" s="5">
        <v>45701</v>
      </c>
      <c r="D952" s="24">
        <v>0.154</v>
      </c>
      <c r="E952">
        <v>62</v>
      </c>
      <c r="F952">
        <v>4.7500000000000001E-2</v>
      </c>
      <c r="G952" t="s">
        <v>2050</v>
      </c>
      <c r="H952" s="60">
        <f t="shared" si="63"/>
        <v>45657</v>
      </c>
      <c r="I952" s="60">
        <f t="shared" si="64"/>
        <v>45716</v>
      </c>
      <c r="K952" s="42">
        <v>0</v>
      </c>
      <c r="L952" s="57">
        <f t="shared" si="65"/>
        <v>4.7500000000000001E-2</v>
      </c>
    </row>
    <row r="953" spans="1:14" x14ac:dyDescent="0.3">
      <c r="A953" t="s">
        <v>7</v>
      </c>
      <c r="B953" s="5">
        <v>45639</v>
      </c>
      <c r="C953" s="5">
        <v>45821</v>
      </c>
      <c r="D953" s="24">
        <v>7.016</v>
      </c>
      <c r="E953">
        <v>182</v>
      </c>
      <c r="F953">
        <v>7.0000000000000007E-2</v>
      </c>
      <c r="G953" t="s">
        <v>2050</v>
      </c>
      <c r="H953" s="60">
        <f t="shared" si="63"/>
        <v>45657</v>
      </c>
      <c r="I953" s="60">
        <f t="shared" si="64"/>
        <v>45838</v>
      </c>
      <c r="K953" s="42">
        <v>0</v>
      </c>
      <c r="L953" s="57">
        <f t="shared" si="65"/>
        <v>7.0000000000000007E-2</v>
      </c>
    </row>
    <row r="954" spans="1:14" x14ac:dyDescent="0.3">
      <c r="A954" t="s">
        <v>8</v>
      </c>
      <c r="B954" s="5">
        <v>45639</v>
      </c>
      <c r="C954" s="5">
        <v>45821</v>
      </c>
      <c r="D954" s="24">
        <v>0.52800000000000002</v>
      </c>
      <c r="E954">
        <v>182</v>
      </c>
      <c r="F954">
        <v>7.0000000000000007E-2</v>
      </c>
      <c r="G954" t="s">
        <v>2050</v>
      </c>
      <c r="H954" s="60">
        <f t="shared" si="63"/>
        <v>45657</v>
      </c>
      <c r="I954" s="60">
        <f t="shared" si="64"/>
        <v>45838</v>
      </c>
      <c r="K954" s="42">
        <v>0</v>
      </c>
      <c r="L954" s="57">
        <f t="shared" si="65"/>
        <v>7.0000000000000007E-2</v>
      </c>
    </row>
    <row r="955" spans="1:14" x14ac:dyDescent="0.3">
      <c r="A955" t="s">
        <v>7</v>
      </c>
      <c r="B955" s="5">
        <v>45639</v>
      </c>
      <c r="C955" s="5">
        <v>45851</v>
      </c>
      <c r="D955" s="24">
        <v>0.22600000000000001</v>
      </c>
      <c r="E955">
        <v>212</v>
      </c>
      <c r="F955">
        <v>7.0999999999999994E-2</v>
      </c>
      <c r="G955" t="s">
        <v>2050</v>
      </c>
      <c r="H955" s="60">
        <f t="shared" si="63"/>
        <v>45657</v>
      </c>
      <c r="I955" s="60">
        <f t="shared" si="64"/>
        <v>45869</v>
      </c>
      <c r="K955" s="42">
        <v>0</v>
      </c>
      <c r="L955" s="57">
        <f t="shared" si="65"/>
        <v>7.0999999999999994E-2</v>
      </c>
    </row>
    <row r="956" spans="1:14" x14ac:dyDescent="0.3">
      <c r="A956" t="s">
        <v>7</v>
      </c>
      <c r="B956" s="5">
        <v>45639</v>
      </c>
      <c r="C956" s="5">
        <v>45913</v>
      </c>
      <c r="D956" s="24">
        <v>0.93100000000000005</v>
      </c>
      <c r="E956">
        <v>274</v>
      </c>
      <c r="F956">
        <v>7.1499999999999994E-2</v>
      </c>
      <c r="G956" t="s">
        <v>2050</v>
      </c>
      <c r="H956" s="60">
        <f t="shared" si="63"/>
        <v>45657</v>
      </c>
      <c r="I956" s="60">
        <f t="shared" si="64"/>
        <v>45930</v>
      </c>
      <c r="K956" s="42">
        <v>0</v>
      </c>
      <c r="L956" s="57">
        <f t="shared" si="65"/>
        <v>7.1499999999999994E-2</v>
      </c>
    </row>
    <row r="957" spans="1:14" x14ac:dyDescent="0.3">
      <c r="A957" t="s">
        <v>7</v>
      </c>
      <c r="B957" s="5">
        <v>45639</v>
      </c>
      <c r="C957" s="5">
        <v>45943</v>
      </c>
      <c r="D957" s="24">
        <v>0.372</v>
      </c>
      <c r="E957">
        <v>304</v>
      </c>
      <c r="F957">
        <v>7.1499999999999994E-2</v>
      </c>
      <c r="G957" t="s">
        <v>2050</v>
      </c>
      <c r="H957" s="60">
        <f t="shared" si="63"/>
        <v>45657</v>
      </c>
      <c r="I957" s="60">
        <f t="shared" si="64"/>
        <v>45961</v>
      </c>
      <c r="K957" s="42">
        <v>0</v>
      </c>
      <c r="L957" s="57">
        <f t="shared" si="65"/>
        <v>7.1499999999999994E-2</v>
      </c>
    </row>
    <row r="958" spans="1:14" x14ac:dyDescent="0.3">
      <c r="A958" t="s">
        <v>7</v>
      </c>
      <c r="B958" s="5">
        <v>45639</v>
      </c>
      <c r="C958" s="5">
        <v>45974</v>
      </c>
      <c r="D958" s="24">
        <v>1.5389999999999999</v>
      </c>
      <c r="E958">
        <v>335</v>
      </c>
      <c r="F958">
        <v>7.1499999999999994E-2</v>
      </c>
      <c r="G958" t="s">
        <v>2050</v>
      </c>
      <c r="H958" s="60">
        <f t="shared" si="63"/>
        <v>45657</v>
      </c>
      <c r="I958" s="60">
        <f t="shared" si="64"/>
        <v>45991</v>
      </c>
      <c r="K958" s="42">
        <v>0</v>
      </c>
      <c r="L958" s="57">
        <f t="shared" si="65"/>
        <v>7.1499999999999994E-2</v>
      </c>
    </row>
    <row r="959" spans="1:14" x14ac:dyDescent="0.3">
      <c r="A959" t="s">
        <v>8</v>
      </c>
      <c r="B959" s="5">
        <v>45639</v>
      </c>
      <c r="C959" s="5">
        <v>45974</v>
      </c>
      <c r="D959" s="24">
        <v>7.5999999999999998E-2</v>
      </c>
      <c r="E959">
        <v>335</v>
      </c>
      <c r="F959">
        <v>7.1499999999999994E-2</v>
      </c>
      <c r="G959" t="s">
        <v>2050</v>
      </c>
      <c r="H959" s="60">
        <f t="shared" si="63"/>
        <v>45657</v>
      </c>
      <c r="I959" s="60">
        <f t="shared" si="64"/>
        <v>45991</v>
      </c>
      <c r="K959" s="42">
        <v>0</v>
      </c>
      <c r="L959" s="57">
        <f t="shared" si="65"/>
        <v>7.1499999999999994E-2</v>
      </c>
    </row>
    <row r="960" spans="1:14" x14ac:dyDescent="0.3">
      <c r="A960" t="s">
        <v>7</v>
      </c>
      <c r="B960" s="5">
        <v>45639</v>
      </c>
      <c r="C960" s="5">
        <v>46004</v>
      </c>
      <c r="D960" s="24">
        <v>1.7090000000000001</v>
      </c>
      <c r="E960">
        <v>365</v>
      </c>
      <c r="F960">
        <v>7.2999999999999995E-2</v>
      </c>
      <c r="G960" t="s">
        <v>2050</v>
      </c>
      <c r="H960" s="60">
        <f t="shared" si="63"/>
        <v>45657</v>
      </c>
      <c r="I960" s="60">
        <f t="shared" si="64"/>
        <v>46022</v>
      </c>
      <c r="K960" s="42">
        <v>0</v>
      </c>
      <c r="L960" s="57">
        <f t="shared" si="65"/>
        <v>7.2999999999999995E-2</v>
      </c>
      <c r="N960" s="4">
        <f t="shared" ref="N960:N962" si="70">L960*D960</f>
        <v>0.12475699999999999</v>
      </c>
    </row>
    <row r="961" spans="1:14" x14ac:dyDescent="0.3">
      <c r="A961" t="s">
        <v>7</v>
      </c>
      <c r="B961" s="5">
        <v>45639</v>
      </c>
      <c r="C961" s="5">
        <v>46035</v>
      </c>
      <c r="D961" s="24">
        <v>0.57099999999999995</v>
      </c>
      <c r="E961">
        <v>396</v>
      </c>
      <c r="F961">
        <v>7.3999999999999996E-2</v>
      </c>
      <c r="G961" t="s">
        <v>2050</v>
      </c>
      <c r="H961" s="60">
        <f t="shared" ref="H961:H1024" si="71">EOMONTH(B961,0)</f>
        <v>45657</v>
      </c>
      <c r="I961" s="60">
        <f t="shared" ref="I961:I1024" si="72">EOMONTH(C961,0)</f>
        <v>46053</v>
      </c>
      <c r="K961" s="42">
        <v>0</v>
      </c>
      <c r="L961" s="57">
        <f t="shared" ref="L961:L1024" si="73">K961+F961</f>
        <v>7.3999999999999996E-2</v>
      </c>
      <c r="N961" s="4">
        <f t="shared" si="70"/>
        <v>4.2253999999999993E-2</v>
      </c>
    </row>
    <row r="962" spans="1:14" x14ac:dyDescent="0.3">
      <c r="A962" t="s">
        <v>8</v>
      </c>
      <c r="B962" s="5">
        <v>45639</v>
      </c>
      <c r="C962" s="5">
        <v>46035</v>
      </c>
      <c r="D962" s="24">
        <v>7.3999999999999996E-2</v>
      </c>
      <c r="E962">
        <v>396</v>
      </c>
      <c r="F962">
        <v>7.3999999999999996E-2</v>
      </c>
      <c r="G962" t="s">
        <v>2050</v>
      </c>
      <c r="H962" s="60">
        <f t="shared" si="71"/>
        <v>45657</v>
      </c>
      <c r="I962" s="60">
        <f t="shared" si="72"/>
        <v>46053</v>
      </c>
      <c r="K962" s="42">
        <v>0</v>
      </c>
      <c r="L962" s="57">
        <f t="shared" si="73"/>
        <v>7.3999999999999996E-2</v>
      </c>
      <c r="N962" s="4">
        <f t="shared" si="70"/>
        <v>5.4759999999999991E-3</v>
      </c>
    </row>
    <row r="963" spans="1:14" x14ac:dyDescent="0.3">
      <c r="A963" t="s">
        <v>7</v>
      </c>
      <c r="B963" s="5">
        <v>45642</v>
      </c>
      <c r="C963" s="5">
        <v>45673</v>
      </c>
      <c r="D963" s="24">
        <v>0.23100000000000001</v>
      </c>
      <c r="E963">
        <v>31</v>
      </c>
      <c r="F963">
        <v>4.3999999999999997E-2</v>
      </c>
      <c r="G963" t="s">
        <v>2050</v>
      </c>
      <c r="H963" s="60">
        <f t="shared" si="71"/>
        <v>45657</v>
      </c>
      <c r="I963" s="60">
        <f t="shared" si="72"/>
        <v>45688</v>
      </c>
      <c r="K963" s="42">
        <v>0</v>
      </c>
      <c r="L963" s="57">
        <f t="shared" si="73"/>
        <v>4.3999999999999997E-2</v>
      </c>
    </row>
    <row r="964" spans="1:14" x14ac:dyDescent="0.3">
      <c r="A964" t="s">
        <v>8</v>
      </c>
      <c r="B964" s="5">
        <v>45642</v>
      </c>
      <c r="C964" s="5">
        <v>45673</v>
      </c>
      <c r="D964" s="24">
        <v>7.2999999999999995E-2</v>
      </c>
      <c r="E964">
        <v>31</v>
      </c>
      <c r="F964">
        <v>4.3999999999999997E-2</v>
      </c>
      <c r="G964" t="s">
        <v>2050</v>
      </c>
      <c r="H964" s="60">
        <f t="shared" si="71"/>
        <v>45657</v>
      </c>
      <c r="I964" s="60">
        <f t="shared" si="72"/>
        <v>45688</v>
      </c>
      <c r="K964" s="42">
        <v>0</v>
      </c>
      <c r="L964" s="57">
        <f t="shared" si="73"/>
        <v>4.3999999999999997E-2</v>
      </c>
    </row>
    <row r="965" spans="1:14" x14ac:dyDescent="0.3">
      <c r="A965" t="s">
        <v>7</v>
      </c>
      <c r="B965" s="5">
        <v>45642</v>
      </c>
      <c r="C965" s="5">
        <v>45704</v>
      </c>
      <c r="D965" s="24">
        <v>0.154</v>
      </c>
      <c r="E965">
        <v>62</v>
      </c>
      <c r="F965">
        <v>4.7500000000000001E-2</v>
      </c>
      <c r="G965" t="s">
        <v>2050</v>
      </c>
      <c r="H965" s="60">
        <f t="shared" si="71"/>
        <v>45657</v>
      </c>
      <c r="I965" s="60">
        <f t="shared" si="72"/>
        <v>45716</v>
      </c>
      <c r="K965" s="42">
        <v>0</v>
      </c>
      <c r="L965" s="57">
        <f t="shared" si="73"/>
        <v>4.7500000000000001E-2</v>
      </c>
    </row>
    <row r="966" spans="1:14" x14ac:dyDescent="0.3">
      <c r="A966" t="s">
        <v>7</v>
      </c>
      <c r="B966" s="5">
        <v>45642</v>
      </c>
      <c r="C966" s="5">
        <v>45824</v>
      </c>
      <c r="D966" s="24">
        <v>7.016</v>
      </c>
      <c r="E966">
        <v>182</v>
      </c>
      <c r="F966">
        <v>7.0000000000000007E-2</v>
      </c>
      <c r="G966" t="s">
        <v>2050</v>
      </c>
      <c r="H966" s="60">
        <f t="shared" si="71"/>
        <v>45657</v>
      </c>
      <c r="I966" s="60">
        <f t="shared" si="72"/>
        <v>45838</v>
      </c>
      <c r="K966" s="42">
        <v>0</v>
      </c>
      <c r="L966" s="57">
        <f t="shared" si="73"/>
        <v>7.0000000000000007E-2</v>
      </c>
    </row>
    <row r="967" spans="1:14" x14ac:dyDescent="0.3">
      <c r="A967" t="s">
        <v>8</v>
      </c>
      <c r="B967" s="5">
        <v>45642</v>
      </c>
      <c r="C967" s="5">
        <v>45824</v>
      </c>
      <c r="D967" s="24">
        <v>0.52800000000000002</v>
      </c>
      <c r="E967">
        <v>182</v>
      </c>
      <c r="F967">
        <v>7.0000000000000007E-2</v>
      </c>
      <c r="G967" t="s">
        <v>2050</v>
      </c>
      <c r="H967" s="60">
        <f t="shared" si="71"/>
        <v>45657</v>
      </c>
      <c r="I967" s="60">
        <f t="shared" si="72"/>
        <v>45838</v>
      </c>
      <c r="K967" s="42">
        <v>0</v>
      </c>
      <c r="L967" s="57">
        <f t="shared" si="73"/>
        <v>7.0000000000000007E-2</v>
      </c>
    </row>
    <row r="968" spans="1:14" x14ac:dyDescent="0.3">
      <c r="A968" t="s">
        <v>7</v>
      </c>
      <c r="B968" s="5">
        <v>45642</v>
      </c>
      <c r="C968" s="5">
        <v>45854</v>
      </c>
      <c r="D968" s="24">
        <v>0.22600000000000001</v>
      </c>
      <c r="E968">
        <v>212</v>
      </c>
      <c r="F968">
        <v>7.0999999999999994E-2</v>
      </c>
      <c r="G968" t="s">
        <v>2050</v>
      </c>
      <c r="H968" s="60">
        <f t="shared" si="71"/>
        <v>45657</v>
      </c>
      <c r="I968" s="60">
        <f t="shared" si="72"/>
        <v>45869</v>
      </c>
      <c r="K968" s="42">
        <v>0</v>
      </c>
      <c r="L968" s="57">
        <f t="shared" si="73"/>
        <v>7.0999999999999994E-2</v>
      </c>
    </row>
    <row r="969" spans="1:14" x14ac:dyDescent="0.3">
      <c r="A969" t="s">
        <v>7</v>
      </c>
      <c r="B969" s="5">
        <v>45642</v>
      </c>
      <c r="C969" s="5">
        <v>45916</v>
      </c>
      <c r="D969" s="24">
        <v>0.93100000000000005</v>
      </c>
      <c r="E969">
        <v>274</v>
      </c>
      <c r="F969">
        <v>7.1499999999999994E-2</v>
      </c>
      <c r="G969" t="s">
        <v>2050</v>
      </c>
      <c r="H969" s="60">
        <f t="shared" si="71"/>
        <v>45657</v>
      </c>
      <c r="I969" s="60">
        <f t="shared" si="72"/>
        <v>45930</v>
      </c>
      <c r="K969" s="42">
        <v>0</v>
      </c>
      <c r="L969" s="57">
        <f t="shared" si="73"/>
        <v>7.1499999999999994E-2</v>
      </c>
    </row>
    <row r="970" spans="1:14" x14ac:dyDescent="0.3">
      <c r="A970" t="s">
        <v>7</v>
      </c>
      <c r="B970" s="5">
        <v>45642</v>
      </c>
      <c r="C970" s="5">
        <v>45946</v>
      </c>
      <c r="D970" s="24">
        <v>0.372</v>
      </c>
      <c r="E970">
        <v>304</v>
      </c>
      <c r="F970">
        <v>7.1499999999999994E-2</v>
      </c>
      <c r="G970" t="s">
        <v>2050</v>
      </c>
      <c r="H970" s="60">
        <f t="shared" si="71"/>
        <v>45657</v>
      </c>
      <c r="I970" s="60">
        <f t="shared" si="72"/>
        <v>45961</v>
      </c>
      <c r="K970" s="42">
        <v>0</v>
      </c>
      <c r="L970" s="57">
        <f t="shared" si="73"/>
        <v>7.1499999999999994E-2</v>
      </c>
    </row>
    <row r="971" spans="1:14" x14ac:dyDescent="0.3">
      <c r="A971" t="s">
        <v>7</v>
      </c>
      <c r="B971" s="5">
        <v>45642</v>
      </c>
      <c r="C971" s="5">
        <v>45977</v>
      </c>
      <c r="D971" s="24">
        <v>1.5389999999999999</v>
      </c>
      <c r="E971">
        <v>335</v>
      </c>
      <c r="F971">
        <v>7.1499999999999994E-2</v>
      </c>
      <c r="G971" t="s">
        <v>2050</v>
      </c>
      <c r="H971" s="60">
        <f t="shared" si="71"/>
        <v>45657</v>
      </c>
      <c r="I971" s="60">
        <f t="shared" si="72"/>
        <v>45991</v>
      </c>
      <c r="K971" s="42">
        <v>0</v>
      </c>
      <c r="L971" s="57">
        <f t="shared" si="73"/>
        <v>7.1499999999999994E-2</v>
      </c>
    </row>
    <row r="972" spans="1:14" x14ac:dyDescent="0.3">
      <c r="A972" t="s">
        <v>8</v>
      </c>
      <c r="B972" s="5">
        <v>45642</v>
      </c>
      <c r="C972" s="5">
        <v>45977</v>
      </c>
      <c r="D972" s="24">
        <v>7.5999999999999998E-2</v>
      </c>
      <c r="E972">
        <v>335</v>
      </c>
      <c r="F972">
        <v>7.1499999999999994E-2</v>
      </c>
      <c r="G972" t="s">
        <v>2050</v>
      </c>
      <c r="H972" s="60">
        <f t="shared" si="71"/>
        <v>45657</v>
      </c>
      <c r="I972" s="60">
        <f t="shared" si="72"/>
        <v>45991</v>
      </c>
      <c r="K972" s="42">
        <v>0</v>
      </c>
      <c r="L972" s="57">
        <f t="shared" si="73"/>
        <v>7.1499999999999994E-2</v>
      </c>
    </row>
    <row r="973" spans="1:14" x14ac:dyDescent="0.3">
      <c r="A973" t="s">
        <v>7</v>
      </c>
      <c r="B973" s="5">
        <v>45642</v>
      </c>
      <c r="C973" s="5">
        <v>46007</v>
      </c>
      <c r="D973" s="24">
        <v>1.7090000000000001</v>
      </c>
      <c r="E973">
        <v>365</v>
      </c>
      <c r="F973">
        <v>7.2999999999999995E-2</v>
      </c>
      <c r="G973" t="s">
        <v>2050</v>
      </c>
      <c r="H973" s="60">
        <f t="shared" si="71"/>
        <v>45657</v>
      </c>
      <c r="I973" s="60">
        <f t="shared" si="72"/>
        <v>46022</v>
      </c>
      <c r="K973" s="42">
        <v>0</v>
      </c>
      <c r="L973" s="57">
        <f t="shared" si="73"/>
        <v>7.2999999999999995E-2</v>
      </c>
      <c r="N973" s="4">
        <f t="shared" ref="N973:N975" si="74">L973*D973</f>
        <v>0.12475699999999999</v>
      </c>
    </row>
    <row r="974" spans="1:14" x14ac:dyDescent="0.3">
      <c r="A974" t="s">
        <v>7</v>
      </c>
      <c r="B974" s="5">
        <v>45642</v>
      </c>
      <c r="C974" s="5">
        <v>46038</v>
      </c>
      <c r="D974" s="24">
        <v>0.57099999999999995</v>
      </c>
      <c r="E974">
        <v>396</v>
      </c>
      <c r="F974">
        <v>7.3999999999999996E-2</v>
      </c>
      <c r="G974" t="s">
        <v>2050</v>
      </c>
      <c r="H974" s="60">
        <f t="shared" si="71"/>
        <v>45657</v>
      </c>
      <c r="I974" s="60">
        <f t="shared" si="72"/>
        <v>46053</v>
      </c>
      <c r="K974" s="42">
        <v>0</v>
      </c>
      <c r="L974" s="57">
        <f t="shared" si="73"/>
        <v>7.3999999999999996E-2</v>
      </c>
      <c r="N974" s="4">
        <f t="shared" si="74"/>
        <v>4.2253999999999993E-2</v>
      </c>
    </row>
    <row r="975" spans="1:14" x14ac:dyDescent="0.3">
      <c r="A975" t="s">
        <v>8</v>
      </c>
      <c r="B975" s="5">
        <v>45642</v>
      </c>
      <c r="C975" s="5">
        <v>46038</v>
      </c>
      <c r="D975" s="24">
        <v>7.3999999999999996E-2</v>
      </c>
      <c r="E975">
        <v>396</v>
      </c>
      <c r="F975">
        <v>7.3999999999999996E-2</v>
      </c>
      <c r="G975" t="s">
        <v>2050</v>
      </c>
      <c r="H975" s="60">
        <f t="shared" si="71"/>
        <v>45657</v>
      </c>
      <c r="I975" s="60">
        <f t="shared" si="72"/>
        <v>46053</v>
      </c>
      <c r="K975" s="42">
        <v>0</v>
      </c>
      <c r="L975" s="57">
        <f t="shared" si="73"/>
        <v>7.3999999999999996E-2</v>
      </c>
      <c r="N975" s="4">
        <f t="shared" si="74"/>
        <v>5.4759999999999991E-3</v>
      </c>
    </row>
    <row r="976" spans="1:14" x14ac:dyDescent="0.3">
      <c r="A976" t="s">
        <v>7</v>
      </c>
      <c r="B976" s="5">
        <v>45643</v>
      </c>
      <c r="C976" s="5">
        <v>45674</v>
      </c>
      <c r="D976" s="24">
        <v>0.23100000000000001</v>
      </c>
      <c r="E976">
        <v>31</v>
      </c>
      <c r="F976">
        <v>4.3999999999999997E-2</v>
      </c>
      <c r="G976" t="s">
        <v>2050</v>
      </c>
      <c r="H976" s="60">
        <f t="shared" si="71"/>
        <v>45657</v>
      </c>
      <c r="I976" s="60">
        <f t="shared" si="72"/>
        <v>45688</v>
      </c>
      <c r="K976" s="42">
        <v>0</v>
      </c>
      <c r="L976" s="57">
        <f t="shared" si="73"/>
        <v>4.3999999999999997E-2</v>
      </c>
    </row>
    <row r="977" spans="1:14" x14ac:dyDescent="0.3">
      <c r="A977" t="s">
        <v>8</v>
      </c>
      <c r="B977" s="5">
        <v>45643</v>
      </c>
      <c r="C977" s="5">
        <v>45674</v>
      </c>
      <c r="D977" s="24">
        <v>7.2999999999999995E-2</v>
      </c>
      <c r="E977">
        <v>31</v>
      </c>
      <c r="F977">
        <v>4.3999999999999997E-2</v>
      </c>
      <c r="G977" t="s">
        <v>2050</v>
      </c>
      <c r="H977" s="60">
        <f t="shared" si="71"/>
        <v>45657</v>
      </c>
      <c r="I977" s="60">
        <f t="shared" si="72"/>
        <v>45688</v>
      </c>
      <c r="K977" s="42">
        <v>0</v>
      </c>
      <c r="L977" s="57">
        <f t="shared" si="73"/>
        <v>4.3999999999999997E-2</v>
      </c>
    </row>
    <row r="978" spans="1:14" x14ac:dyDescent="0.3">
      <c r="A978" t="s">
        <v>7</v>
      </c>
      <c r="B978" s="5">
        <v>45643</v>
      </c>
      <c r="C978" s="5">
        <v>45705</v>
      </c>
      <c r="D978" s="24">
        <v>0.154</v>
      </c>
      <c r="E978">
        <v>62</v>
      </c>
      <c r="F978">
        <v>4.7500000000000001E-2</v>
      </c>
      <c r="G978" t="s">
        <v>2050</v>
      </c>
      <c r="H978" s="60">
        <f t="shared" si="71"/>
        <v>45657</v>
      </c>
      <c r="I978" s="60">
        <f t="shared" si="72"/>
        <v>45716</v>
      </c>
      <c r="K978" s="42">
        <v>0</v>
      </c>
      <c r="L978" s="57">
        <f t="shared" si="73"/>
        <v>4.7500000000000001E-2</v>
      </c>
    </row>
    <row r="979" spans="1:14" x14ac:dyDescent="0.3">
      <c r="A979" t="s">
        <v>7</v>
      </c>
      <c r="B979" s="5">
        <v>45643</v>
      </c>
      <c r="C979" s="5">
        <v>45825</v>
      </c>
      <c r="D979" s="24">
        <v>7.016</v>
      </c>
      <c r="E979">
        <v>182</v>
      </c>
      <c r="F979">
        <v>7.0000000000000007E-2</v>
      </c>
      <c r="G979" t="s">
        <v>2050</v>
      </c>
      <c r="H979" s="60">
        <f t="shared" si="71"/>
        <v>45657</v>
      </c>
      <c r="I979" s="60">
        <f t="shared" si="72"/>
        <v>45838</v>
      </c>
      <c r="K979" s="42">
        <v>0</v>
      </c>
      <c r="L979" s="57">
        <f t="shared" si="73"/>
        <v>7.0000000000000007E-2</v>
      </c>
    </row>
    <row r="980" spans="1:14" x14ac:dyDescent="0.3">
      <c r="A980" t="s">
        <v>8</v>
      </c>
      <c r="B980" s="5">
        <v>45643</v>
      </c>
      <c r="C980" s="5">
        <v>45825</v>
      </c>
      <c r="D980" s="24">
        <v>0.52800000000000002</v>
      </c>
      <c r="E980">
        <v>182</v>
      </c>
      <c r="F980">
        <v>7.0000000000000007E-2</v>
      </c>
      <c r="G980" t="s">
        <v>2050</v>
      </c>
      <c r="H980" s="60">
        <f t="shared" si="71"/>
        <v>45657</v>
      </c>
      <c r="I980" s="60">
        <f t="shared" si="72"/>
        <v>45838</v>
      </c>
      <c r="K980" s="42">
        <v>0</v>
      </c>
      <c r="L980" s="57">
        <f t="shared" si="73"/>
        <v>7.0000000000000007E-2</v>
      </c>
    </row>
    <row r="981" spans="1:14" x14ac:dyDescent="0.3">
      <c r="A981" t="s">
        <v>7</v>
      </c>
      <c r="B981" s="5">
        <v>45643</v>
      </c>
      <c r="C981" s="5">
        <v>45855</v>
      </c>
      <c r="D981" s="24">
        <v>0.22600000000000001</v>
      </c>
      <c r="E981">
        <v>212</v>
      </c>
      <c r="F981">
        <v>7.0999999999999994E-2</v>
      </c>
      <c r="G981" t="s">
        <v>2050</v>
      </c>
      <c r="H981" s="60">
        <f t="shared" si="71"/>
        <v>45657</v>
      </c>
      <c r="I981" s="60">
        <f t="shared" si="72"/>
        <v>45869</v>
      </c>
      <c r="K981" s="42">
        <v>0</v>
      </c>
      <c r="L981" s="57">
        <f t="shared" si="73"/>
        <v>7.0999999999999994E-2</v>
      </c>
    </row>
    <row r="982" spans="1:14" x14ac:dyDescent="0.3">
      <c r="A982" t="s">
        <v>7</v>
      </c>
      <c r="B982" s="5">
        <v>45643</v>
      </c>
      <c r="C982" s="5">
        <v>45917</v>
      </c>
      <c r="D982" s="24">
        <v>0.93100000000000005</v>
      </c>
      <c r="E982">
        <v>274</v>
      </c>
      <c r="F982">
        <v>7.1499999999999994E-2</v>
      </c>
      <c r="G982" t="s">
        <v>2050</v>
      </c>
      <c r="H982" s="60">
        <f t="shared" si="71"/>
        <v>45657</v>
      </c>
      <c r="I982" s="60">
        <f t="shared" si="72"/>
        <v>45930</v>
      </c>
      <c r="K982" s="42">
        <v>0</v>
      </c>
      <c r="L982" s="57">
        <f t="shared" si="73"/>
        <v>7.1499999999999994E-2</v>
      </c>
    </row>
    <row r="983" spans="1:14" x14ac:dyDescent="0.3">
      <c r="A983" t="s">
        <v>7</v>
      </c>
      <c r="B983" s="5">
        <v>45643</v>
      </c>
      <c r="C983" s="5">
        <v>45947</v>
      </c>
      <c r="D983" s="24">
        <v>0.372</v>
      </c>
      <c r="E983">
        <v>304</v>
      </c>
      <c r="F983">
        <v>7.1499999999999994E-2</v>
      </c>
      <c r="G983" t="s">
        <v>2050</v>
      </c>
      <c r="H983" s="60">
        <f t="shared" si="71"/>
        <v>45657</v>
      </c>
      <c r="I983" s="60">
        <f t="shared" si="72"/>
        <v>45961</v>
      </c>
      <c r="K983" s="42">
        <v>0</v>
      </c>
      <c r="L983" s="57">
        <f t="shared" si="73"/>
        <v>7.1499999999999994E-2</v>
      </c>
    </row>
    <row r="984" spans="1:14" x14ac:dyDescent="0.3">
      <c r="A984" t="s">
        <v>7</v>
      </c>
      <c r="B984" s="5">
        <v>45643</v>
      </c>
      <c r="C984" s="5">
        <v>45978</v>
      </c>
      <c r="D984" s="24">
        <v>1.5389999999999999</v>
      </c>
      <c r="E984">
        <v>335</v>
      </c>
      <c r="F984">
        <v>7.1499999999999994E-2</v>
      </c>
      <c r="G984" t="s">
        <v>2050</v>
      </c>
      <c r="H984" s="60">
        <f t="shared" si="71"/>
        <v>45657</v>
      </c>
      <c r="I984" s="60">
        <f t="shared" si="72"/>
        <v>45991</v>
      </c>
      <c r="K984" s="42">
        <v>0</v>
      </c>
      <c r="L984" s="57">
        <f t="shared" si="73"/>
        <v>7.1499999999999994E-2</v>
      </c>
    </row>
    <row r="985" spans="1:14" x14ac:dyDescent="0.3">
      <c r="A985" t="s">
        <v>8</v>
      </c>
      <c r="B985" s="5">
        <v>45643</v>
      </c>
      <c r="C985" s="5">
        <v>45978</v>
      </c>
      <c r="D985" s="24">
        <v>7.5999999999999998E-2</v>
      </c>
      <c r="E985">
        <v>335</v>
      </c>
      <c r="F985">
        <v>7.1499999999999994E-2</v>
      </c>
      <c r="G985" t="s">
        <v>2050</v>
      </c>
      <c r="H985" s="60">
        <f t="shared" si="71"/>
        <v>45657</v>
      </c>
      <c r="I985" s="60">
        <f t="shared" si="72"/>
        <v>45991</v>
      </c>
      <c r="K985" s="42">
        <v>0</v>
      </c>
      <c r="L985" s="57">
        <f t="shared" si="73"/>
        <v>7.1499999999999994E-2</v>
      </c>
    </row>
    <row r="986" spans="1:14" x14ac:dyDescent="0.3">
      <c r="A986" t="s">
        <v>7</v>
      </c>
      <c r="B986" s="5">
        <v>45643</v>
      </c>
      <c r="C986" s="5">
        <v>46008</v>
      </c>
      <c r="D986" s="24">
        <v>1.7090000000000001</v>
      </c>
      <c r="E986">
        <v>365</v>
      </c>
      <c r="F986">
        <v>7.2999999999999995E-2</v>
      </c>
      <c r="G986" t="s">
        <v>2050</v>
      </c>
      <c r="H986" s="60">
        <f t="shared" si="71"/>
        <v>45657</v>
      </c>
      <c r="I986" s="60">
        <f t="shared" si="72"/>
        <v>46022</v>
      </c>
      <c r="K986" s="42">
        <v>0</v>
      </c>
      <c r="L986" s="57">
        <f t="shared" si="73"/>
        <v>7.2999999999999995E-2</v>
      </c>
      <c r="N986" s="4">
        <f t="shared" ref="N986:N988" si="75">L986*D986</f>
        <v>0.12475699999999999</v>
      </c>
    </row>
    <row r="987" spans="1:14" x14ac:dyDescent="0.3">
      <c r="A987" t="s">
        <v>7</v>
      </c>
      <c r="B987" s="5">
        <v>45643</v>
      </c>
      <c r="C987" s="5">
        <v>46039</v>
      </c>
      <c r="D987" s="24">
        <v>0.57099999999999995</v>
      </c>
      <c r="E987">
        <v>396</v>
      </c>
      <c r="F987">
        <v>7.3999999999999996E-2</v>
      </c>
      <c r="G987" t="s">
        <v>2050</v>
      </c>
      <c r="H987" s="60">
        <f t="shared" si="71"/>
        <v>45657</v>
      </c>
      <c r="I987" s="60">
        <f t="shared" si="72"/>
        <v>46053</v>
      </c>
      <c r="K987" s="42">
        <v>0</v>
      </c>
      <c r="L987" s="57">
        <f t="shared" si="73"/>
        <v>7.3999999999999996E-2</v>
      </c>
      <c r="N987" s="4">
        <f t="shared" si="75"/>
        <v>4.2253999999999993E-2</v>
      </c>
    </row>
    <row r="988" spans="1:14" x14ac:dyDescent="0.3">
      <c r="A988" t="s">
        <v>8</v>
      </c>
      <c r="B988" s="5">
        <v>45643</v>
      </c>
      <c r="C988" s="5">
        <v>46039</v>
      </c>
      <c r="D988" s="24">
        <v>7.3999999999999996E-2</v>
      </c>
      <c r="E988">
        <v>396</v>
      </c>
      <c r="F988">
        <v>7.3999999999999996E-2</v>
      </c>
      <c r="G988" t="s">
        <v>2050</v>
      </c>
      <c r="H988" s="60">
        <f t="shared" si="71"/>
        <v>45657</v>
      </c>
      <c r="I988" s="60">
        <f t="shared" si="72"/>
        <v>46053</v>
      </c>
      <c r="K988" s="42">
        <v>0</v>
      </c>
      <c r="L988" s="57">
        <f t="shared" si="73"/>
        <v>7.3999999999999996E-2</v>
      </c>
      <c r="N988" s="4">
        <f t="shared" si="75"/>
        <v>5.4759999999999991E-3</v>
      </c>
    </row>
    <row r="989" spans="1:14" x14ac:dyDescent="0.3">
      <c r="A989" t="s">
        <v>7</v>
      </c>
      <c r="B989" s="5">
        <v>45644</v>
      </c>
      <c r="C989" s="5">
        <v>45675</v>
      </c>
      <c r="D989" s="24">
        <v>0.23100000000000001</v>
      </c>
      <c r="E989">
        <v>31</v>
      </c>
      <c r="F989">
        <v>4.3999999999999997E-2</v>
      </c>
      <c r="G989" t="s">
        <v>2050</v>
      </c>
      <c r="H989" s="60">
        <f t="shared" si="71"/>
        <v>45657</v>
      </c>
      <c r="I989" s="60">
        <f t="shared" si="72"/>
        <v>45688</v>
      </c>
      <c r="K989" s="42">
        <v>0</v>
      </c>
      <c r="L989" s="57">
        <f t="shared" si="73"/>
        <v>4.3999999999999997E-2</v>
      </c>
    </row>
    <row r="990" spans="1:14" x14ac:dyDescent="0.3">
      <c r="A990" t="s">
        <v>8</v>
      </c>
      <c r="B990" s="5">
        <v>45644</v>
      </c>
      <c r="C990" s="5">
        <v>45675</v>
      </c>
      <c r="D990" s="24">
        <v>7.2999999999999995E-2</v>
      </c>
      <c r="E990">
        <v>31</v>
      </c>
      <c r="F990">
        <v>4.3999999999999997E-2</v>
      </c>
      <c r="G990" t="s">
        <v>2050</v>
      </c>
      <c r="H990" s="60">
        <f t="shared" si="71"/>
        <v>45657</v>
      </c>
      <c r="I990" s="60">
        <f t="shared" si="72"/>
        <v>45688</v>
      </c>
      <c r="K990" s="42">
        <v>0</v>
      </c>
      <c r="L990" s="57">
        <f t="shared" si="73"/>
        <v>4.3999999999999997E-2</v>
      </c>
    </row>
    <row r="991" spans="1:14" x14ac:dyDescent="0.3">
      <c r="A991" t="s">
        <v>7</v>
      </c>
      <c r="B991" s="5">
        <v>45644</v>
      </c>
      <c r="C991" s="5">
        <v>45706</v>
      </c>
      <c r="D991" s="24">
        <v>0.154</v>
      </c>
      <c r="E991">
        <v>62</v>
      </c>
      <c r="F991">
        <v>4.7500000000000001E-2</v>
      </c>
      <c r="G991" t="s">
        <v>2050</v>
      </c>
      <c r="H991" s="60">
        <f t="shared" si="71"/>
        <v>45657</v>
      </c>
      <c r="I991" s="60">
        <f t="shared" si="72"/>
        <v>45716</v>
      </c>
      <c r="K991" s="42">
        <v>0</v>
      </c>
      <c r="L991" s="57">
        <f t="shared" si="73"/>
        <v>4.7500000000000001E-2</v>
      </c>
    </row>
    <row r="992" spans="1:14" x14ac:dyDescent="0.3">
      <c r="A992" t="s">
        <v>7</v>
      </c>
      <c r="B992" s="5">
        <v>45644</v>
      </c>
      <c r="C992" s="5">
        <v>45826</v>
      </c>
      <c r="D992" s="24">
        <v>7.016</v>
      </c>
      <c r="E992">
        <v>182</v>
      </c>
      <c r="F992">
        <v>7.0000000000000007E-2</v>
      </c>
      <c r="G992" t="s">
        <v>2050</v>
      </c>
      <c r="H992" s="60">
        <f t="shared" si="71"/>
        <v>45657</v>
      </c>
      <c r="I992" s="60">
        <f t="shared" si="72"/>
        <v>45838</v>
      </c>
      <c r="K992" s="42">
        <v>0</v>
      </c>
      <c r="L992" s="57">
        <f t="shared" si="73"/>
        <v>7.0000000000000007E-2</v>
      </c>
    </row>
    <row r="993" spans="1:14" x14ac:dyDescent="0.3">
      <c r="A993" t="s">
        <v>8</v>
      </c>
      <c r="B993" s="5">
        <v>45644</v>
      </c>
      <c r="C993" s="5">
        <v>45826</v>
      </c>
      <c r="D993" s="24">
        <v>0.52800000000000002</v>
      </c>
      <c r="E993">
        <v>182</v>
      </c>
      <c r="F993">
        <v>7.0000000000000007E-2</v>
      </c>
      <c r="G993" t="s">
        <v>2050</v>
      </c>
      <c r="H993" s="60">
        <f t="shared" si="71"/>
        <v>45657</v>
      </c>
      <c r="I993" s="60">
        <f t="shared" si="72"/>
        <v>45838</v>
      </c>
      <c r="K993" s="42">
        <v>0</v>
      </c>
      <c r="L993" s="57">
        <f t="shared" si="73"/>
        <v>7.0000000000000007E-2</v>
      </c>
    </row>
    <row r="994" spans="1:14" x14ac:dyDescent="0.3">
      <c r="A994" t="s">
        <v>7</v>
      </c>
      <c r="B994" s="5">
        <v>45644</v>
      </c>
      <c r="C994" s="5">
        <v>45856</v>
      </c>
      <c r="D994" s="24">
        <v>0.22600000000000001</v>
      </c>
      <c r="E994">
        <v>212</v>
      </c>
      <c r="F994">
        <v>7.0999999999999994E-2</v>
      </c>
      <c r="G994" t="s">
        <v>2050</v>
      </c>
      <c r="H994" s="60">
        <f t="shared" si="71"/>
        <v>45657</v>
      </c>
      <c r="I994" s="60">
        <f t="shared" si="72"/>
        <v>45869</v>
      </c>
      <c r="K994" s="42">
        <v>0</v>
      </c>
      <c r="L994" s="57">
        <f t="shared" si="73"/>
        <v>7.0999999999999994E-2</v>
      </c>
    </row>
    <row r="995" spans="1:14" x14ac:dyDescent="0.3">
      <c r="A995" t="s">
        <v>7</v>
      </c>
      <c r="B995" s="5">
        <v>45644</v>
      </c>
      <c r="C995" s="5">
        <v>45918</v>
      </c>
      <c r="D995" s="24">
        <v>0.93100000000000005</v>
      </c>
      <c r="E995">
        <v>274</v>
      </c>
      <c r="F995">
        <v>7.1499999999999994E-2</v>
      </c>
      <c r="G995" t="s">
        <v>2050</v>
      </c>
      <c r="H995" s="60">
        <f t="shared" si="71"/>
        <v>45657</v>
      </c>
      <c r="I995" s="60">
        <f t="shared" si="72"/>
        <v>45930</v>
      </c>
      <c r="K995" s="42">
        <v>0</v>
      </c>
      <c r="L995" s="57">
        <f t="shared" si="73"/>
        <v>7.1499999999999994E-2</v>
      </c>
    </row>
    <row r="996" spans="1:14" x14ac:dyDescent="0.3">
      <c r="A996" t="s">
        <v>7</v>
      </c>
      <c r="B996" s="5">
        <v>45644</v>
      </c>
      <c r="C996" s="5">
        <v>45948</v>
      </c>
      <c r="D996" s="24">
        <v>0.372</v>
      </c>
      <c r="E996">
        <v>304</v>
      </c>
      <c r="F996">
        <v>7.1499999999999994E-2</v>
      </c>
      <c r="G996" t="s">
        <v>2050</v>
      </c>
      <c r="H996" s="60">
        <f t="shared" si="71"/>
        <v>45657</v>
      </c>
      <c r="I996" s="60">
        <f t="shared" si="72"/>
        <v>45961</v>
      </c>
      <c r="K996" s="42">
        <v>0</v>
      </c>
      <c r="L996" s="57">
        <f t="shared" si="73"/>
        <v>7.1499999999999994E-2</v>
      </c>
    </row>
    <row r="997" spans="1:14" x14ac:dyDescent="0.3">
      <c r="A997" t="s">
        <v>7</v>
      </c>
      <c r="B997" s="5">
        <v>45644</v>
      </c>
      <c r="C997" s="5">
        <v>45979</v>
      </c>
      <c r="D997" s="24">
        <v>1.5389999999999999</v>
      </c>
      <c r="E997">
        <v>335</v>
      </c>
      <c r="F997">
        <v>7.1499999999999994E-2</v>
      </c>
      <c r="G997" t="s">
        <v>2050</v>
      </c>
      <c r="H997" s="60">
        <f t="shared" si="71"/>
        <v>45657</v>
      </c>
      <c r="I997" s="60">
        <f t="shared" si="72"/>
        <v>45991</v>
      </c>
      <c r="K997" s="42">
        <v>0</v>
      </c>
      <c r="L997" s="57">
        <f t="shared" si="73"/>
        <v>7.1499999999999994E-2</v>
      </c>
    </row>
    <row r="998" spans="1:14" x14ac:dyDescent="0.3">
      <c r="A998" t="s">
        <v>8</v>
      </c>
      <c r="B998" s="5">
        <v>45644</v>
      </c>
      <c r="C998" s="5">
        <v>45979</v>
      </c>
      <c r="D998" s="24">
        <v>7.5999999999999998E-2</v>
      </c>
      <c r="E998">
        <v>335</v>
      </c>
      <c r="F998">
        <v>7.1499999999999994E-2</v>
      </c>
      <c r="G998" t="s">
        <v>2050</v>
      </c>
      <c r="H998" s="60">
        <f t="shared" si="71"/>
        <v>45657</v>
      </c>
      <c r="I998" s="60">
        <f t="shared" si="72"/>
        <v>45991</v>
      </c>
      <c r="K998" s="42">
        <v>0</v>
      </c>
      <c r="L998" s="57">
        <f t="shared" si="73"/>
        <v>7.1499999999999994E-2</v>
      </c>
    </row>
    <row r="999" spans="1:14" x14ac:dyDescent="0.3">
      <c r="A999" t="s">
        <v>7</v>
      </c>
      <c r="B999" s="5">
        <v>45644</v>
      </c>
      <c r="C999" s="5">
        <v>46009</v>
      </c>
      <c r="D999" s="24">
        <v>1.7090000000000001</v>
      </c>
      <c r="E999">
        <v>365</v>
      </c>
      <c r="F999">
        <v>7.2999999999999995E-2</v>
      </c>
      <c r="G999" t="s">
        <v>2050</v>
      </c>
      <c r="H999" s="60">
        <f t="shared" si="71"/>
        <v>45657</v>
      </c>
      <c r="I999" s="60">
        <f t="shared" si="72"/>
        <v>46022</v>
      </c>
      <c r="K999" s="42">
        <v>0</v>
      </c>
      <c r="L999" s="57">
        <f t="shared" si="73"/>
        <v>7.2999999999999995E-2</v>
      </c>
      <c r="N999" s="4">
        <f t="shared" ref="N999:N1001" si="76">L999*D999</f>
        <v>0.12475699999999999</v>
      </c>
    </row>
    <row r="1000" spans="1:14" x14ac:dyDescent="0.3">
      <c r="A1000" t="s">
        <v>7</v>
      </c>
      <c r="B1000" s="5">
        <v>45644</v>
      </c>
      <c r="C1000" s="5">
        <v>46040</v>
      </c>
      <c r="D1000" s="24">
        <v>0.57099999999999995</v>
      </c>
      <c r="E1000">
        <v>396</v>
      </c>
      <c r="F1000">
        <v>7.3999999999999996E-2</v>
      </c>
      <c r="G1000" t="s">
        <v>2050</v>
      </c>
      <c r="H1000" s="60">
        <f t="shared" si="71"/>
        <v>45657</v>
      </c>
      <c r="I1000" s="60">
        <f t="shared" si="72"/>
        <v>46053</v>
      </c>
      <c r="K1000" s="42">
        <v>0</v>
      </c>
      <c r="L1000" s="57">
        <f t="shared" si="73"/>
        <v>7.3999999999999996E-2</v>
      </c>
      <c r="N1000" s="4">
        <f t="shared" si="76"/>
        <v>4.2253999999999993E-2</v>
      </c>
    </row>
    <row r="1001" spans="1:14" x14ac:dyDescent="0.3">
      <c r="A1001" t="s">
        <v>8</v>
      </c>
      <c r="B1001" s="5">
        <v>45644</v>
      </c>
      <c r="C1001" s="5">
        <v>46040</v>
      </c>
      <c r="D1001" s="24">
        <v>7.3999999999999996E-2</v>
      </c>
      <c r="E1001">
        <v>396</v>
      </c>
      <c r="F1001">
        <v>7.3999999999999996E-2</v>
      </c>
      <c r="G1001" t="s">
        <v>2050</v>
      </c>
      <c r="H1001" s="60">
        <f t="shared" si="71"/>
        <v>45657</v>
      </c>
      <c r="I1001" s="60">
        <f t="shared" si="72"/>
        <v>46053</v>
      </c>
      <c r="K1001" s="42">
        <v>0</v>
      </c>
      <c r="L1001" s="57">
        <f t="shared" si="73"/>
        <v>7.3999999999999996E-2</v>
      </c>
      <c r="N1001" s="4">
        <f t="shared" si="76"/>
        <v>5.4759999999999991E-3</v>
      </c>
    </row>
    <row r="1002" spans="1:14" x14ac:dyDescent="0.3">
      <c r="A1002" t="s">
        <v>7</v>
      </c>
      <c r="B1002" s="5">
        <v>45645</v>
      </c>
      <c r="C1002" s="5">
        <v>45676</v>
      </c>
      <c r="D1002" s="24">
        <v>0.23100000000000001</v>
      </c>
      <c r="E1002">
        <v>31</v>
      </c>
      <c r="F1002">
        <v>4.3999999999999997E-2</v>
      </c>
      <c r="G1002" t="s">
        <v>2050</v>
      </c>
      <c r="H1002" s="60">
        <f t="shared" si="71"/>
        <v>45657</v>
      </c>
      <c r="I1002" s="60">
        <f t="shared" si="72"/>
        <v>45688</v>
      </c>
      <c r="K1002" s="42">
        <v>0</v>
      </c>
      <c r="L1002" s="57">
        <f t="shared" si="73"/>
        <v>4.3999999999999997E-2</v>
      </c>
    </row>
    <row r="1003" spans="1:14" x14ac:dyDescent="0.3">
      <c r="A1003" t="s">
        <v>8</v>
      </c>
      <c r="B1003" s="5">
        <v>45645</v>
      </c>
      <c r="C1003" s="5">
        <v>45676</v>
      </c>
      <c r="D1003" s="24">
        <v>7.2999999999999995E-2</v>
      </c>
      <c r="E1003">
        <v>31</v>
      </c>
      <c r="F1003">
        <v>4.3999999999999997E-2</v>
      </c>
      <c r="G1003" t="s">
        <v>2050</v>
      </c>
      <c r="H1003" s="60">
        <f t="shared" si="71"/>
        <v>45657</v>
      </c>
      <c r="I1003" s="60">
        <f t="shared" si="72"/>
        <v>45688</v>
      </c>
      <c r="K1003" s="42">
        <v>0</v>
      </c>
      <c r="L1003" s="57">
        <f t="shared" si="73"/>
        <v>4.3999999999999997E-2</v>
      </c>
    </row>
    <row r="1004" spans="1:14" x14ac:dyDescent="0.3">
      <c r="A1004" t="s">
        <v>7</v>
      </c>
      <c r="B1004" s="5">
        <v>45645</v>
      </c>
      <c r="C1004" s="5">
        <v>45707</v>
      </c>
      <c r="D1004" s="24">
        <v>0.154</v>
      </c>
      <c r="E1004">
        <v>62</v>
      </c>
      <c r="F1004">
        <v>4.7500000000000001E-2</v>
      </c>
      <c r="G1004" t="s">
        <v>2050</v>
      </c>
      <c r="H1004" s="60">
        <f t="shared" si="71"/>
        <v>45657</v>
      </c>
      <c r="I1004" s="60">
        <f t="shared" si="72"/>
        <v>45716</v>
      </c>
      <c r="K1004" s="42">
        <v>0</v>
      </c>
      <c r="L1004" s="57">
        <f t="shared" si="73"/>
        <v>4.7500000000000001E-2</v>
      </c>
    </row>
    <row r="1005" spans="1:14" x14ac:dyDescent="0.3">
      <c r="A1005" t="s">
        <v>7</v>
      </c>
      <c r="B1005" s="5">
        <v>45645</v>
      </c>
      <c r="C1005" s="5">
        <v>45827</v>
      </c>
      <c r="D1005" s="24">
        <v>7.016</v>
      </c>
      <c r="E1005">
        <v>182</v>
      </c>
      <c r="F1005">
        <v>7.0000000000000007E-2</v>
      </c>
      <c r="G1005" t="s">
        <v>2050</v>
      </c>
      <c r="H1005" s="60">
        <f t="shared" si="71"/>
        <v>45657</v>
      </c>
      <c r="I1005" s="60">
        <f t="shared" si="72"/>
        <v>45838</v>
      </c>
      <c r="K1005" s="42">
        <v>0</v>
      </c>
      <c r="L1005" s="57">
        <f t="shared" si="73"/>
        <v>7.0000000000000007E-2</v>
      </c>
    </row>
    <row r="1006" spans="1:14" x14ac:dyDescent="0.3">
      <c r="A1006" t="s">
        <v>8</v>
      </c>
      <c r="B1006" s="5">
        <v>45645</v>
      </c>
      <c r="C1006" s="5">
        <v>45827</v>
      </c>
      <c r="D1006" s="24">
        <v>0.52800000000000002</v>
      </c>
      <c r="E1006">
        <v>182</v>
      </c>
      <c r="F1006">
        <v>7.0000000000000007E-2</v>
      </c>
      <c r="G1006" t="s">
        <v>2050</v>
      </c>
      <c r="H1006" s="60">
        <f t="shared" si="71"/>
        <v>45657</v>
      </c>
      <c r="I1006" s="60">
        <f t="shared" si="72"/>
        <v>45838</v>
      </c>
      <c r="K1006" s="42">
        <v>0</v>
      </c>
      <c r="L1006" s="57">
        <f t="shared" si="73"/>
        <v>7.0000000000000007E-2</v>
      </c>
    </row>
    <row r="1007" spans="1:14" x14ac:dyDescent="0.3">
      <c r="A1007" t="s">
        <v>7</v>
      </c>
      <c r="B1007" s="5">
        <v>45645</v>
      </c>
      <c r="C1007" s="5">
        <v>45857</v>
      </c>
      <c r="D1007" s="24">
        <v>0.22600000000000001</v>
      </c>
      <c r="E1007">
        <v>212</v>
      </c>
      <c r="F1007">
        <v>7.0999999999999994E-2</v>
      </c>
      <c r="G1007" t="s">
        <v>2050</v>
      </c>
      <c r="H1007" s="60">
        <f t="shared" si="71"/>
        <v>45657</v>
      </c>
      <c r="I1007" s="60">
        <f t="shared" si="72"/>
        <v>45869</v>
      </c>
      <c r="K1007" s="42">
        <v>0</v>
      </c>
      <c r="L1007" s="57">
        <f t="shared" si="73"/>
        <v>7.0999999999999994E-2</v>
      </c>
    </row>
    <row r="1008" spans="1:14" x14ac:dyDescent="0.3">
      <c r="A1008" t="s">
        <v>7</v>
      </c>
      <c r="B1008" s="5">
        <v>45645</v>
      </c>
      <c r="C1008" s="5">
        <v>45919</v>
      </c>
      <c r="D1008" s="24">
        <v>0.93100000000000005</v>
      </c>
      <c r="E1008">
        <v>274</v>
      </c>
      <c r="F1008">
        <v>7.1499999999999994E-2</v>
      </c>
      <c r="G1008" t="s">
        <v>2050</v>
      </c>
      <c r="H1008" s="60">
        <f t="shared" si="71"/>
        <v>45657</v>
      </c>
      <c r="I1008" s="60">
        <f t="shared" si="72"/>
        <v>45930</v>
      </c>
      <c r="K1008" s="42">
        <v>0</v>
      </c>
      <c r="L1008" s="57">
        <f t="shared" si="73"/>
        <v>7.1499999999999994E-2</v>
      </c>
    </row>
    <row r="1009" spans="1:14" x14ac:dyDescent="0.3">
      <c r="A1009" t="s">
        <v>7</v>
      </c>
      <c r="B1009" s="5">
        <v>45645</v>
      </c>
      <c r="C1009" s="5">
        <v>45949</v>
      </c>
      <c r="D1009" s="24">
        <v>0.372</v>
      </c>
      <c r="E1009">
        <v>304</v>
      </c>
      <c r="F1009">
        <v>7.1499999999999994E-2</v>
      </c>
      <c r="G1009" t="s">
        <v>2050</v>
      </c>
      <c r="H1009" s="60">
        <f t="shared" si="71"/>
        <v>45657</v>
      </c>
      <c r="I1009" s="60">
        <f t="shared" si="72"/>
        <v>45961</v>
      </c>
      <c r="K1009" s="42">
        <v>0</v>
      </c>
      <c r="L1009" s="57">
        <f t="shared" si="73"/>
        <v>7.1499999999999994E-2</v>
      </c>
    </row>
    <row r="1010" spans="1:14" x14ac:dyDescent="0.3">
      <c r="A1010" t="s">
        <v>7</v>
      </c>
      <c r="B1010" s="5">
        <v>45645</v>
      </c>
      <c r="C1010" s="5">
        <v>45980</v>
      </c>
      <c r="D1010" s="24">
        <v>1.5389999999999999</v>
      </c>
      <c r="E1010">
        <v>335</v>
      </c>
      <c r="F1010">
        <v>7.1499999999999994E-2</v>
      </c>
      <c r="G1010" t="s">
        <v>2050</v>
      </c>
      <c r="H1010" s="60">
        <f t="shared" si="71"/>
        <v>45657</v>
      </c>
      <c r="I1010" s="60">
        <f t="shared" si="72"/>
        <v>45991</v>
      </c>
      <c r="K1010" s="42">
        <v>0</v>
      </c>
      <c r="L1010" s="57">
        <f t="shared" si="73"/>
        <v>7.1499999999999994E-2</v>
      </c>
    </row>
    <row r="1011" spans="1:14" x14ac:dyDescent="0.3">
      <c r="A1011" t="s">
        <v>8</v>
      </c>
      <c r="B1011" s="5">
        <v>45645</v>
      </c>
      <c r="C1011" s="5">
        <v>45980</v>
      </c>
      <c r="D1011" s="24">
        <v>7.5999999999999998E-2</v>
      </c>
      <c r="E1011">
        <v>335</v>
      </c>
      <c r="F1011">
        <v>7.1499999999999994E-2</v>
      </c>
      <c r="G1011" t="s">
        <v>2050</v>
      </c>
      <c r="H1011" s="60">
        <f t="shared" si="71"/>
        <v>45657</v>
      </c>
      <c r="I1011" s="60">
        <f t="shared" si="72"/>
        <v>45991</v>
      </c>
      <c r="K1011" s="42">
        <v>0</v>
      </c>
      <c r="L1011" s="57">
        <f t="shared" si="73"/>
        <v>7.1499999999999994E-2</v>
      </c>
    </row>
    <row r="1012" spans="1:14" x14ac:dyDescent="0.3">
      <c r="A1012" t="s">
        <v>7</v>
      </c>
      <c r="B1012" s="5">
        <v>45645</v>
      </c>
      <c r="C1012" s="5">
        <v>46010</v>
      </c>
      <c r="D1012" s="24">
        <v>1.7090000000000001</v>
      </c>
      <c r="E1012">
        <v>365</v>
      </c>
      <c r="F1012">
        <v>7.2999999999999995E-2</v>
      </c>
      <c r="G1012" t="s">
        <v>2050</v>
      </c>
      <c r="H1012" s="60">
        <f t="shared" si="71"/>
        <v>45657</v>
      </c>
      <c r="I1012" s="60">
        <f t="shared" si="72"/>
        <v>46022</v>
      </c>
      <c r="K1012" s="42">
        <v>0</v>
      </c>
      <c r="L1012" s="57">
        <f t="shared" si="73"/>
        <v>7.2999999999999995E-2</v>
      </c>
      <c r="N1012" s="4">
        <f t="shared" ref="N1012:N1014" si="77">L1012*D1012</f>
        <v>0.12475699999999999</v>
      </c>
    </row>
    <row r="1013" spans="1:14" x14ac:dyDescent="0.3">
      <c r="A1013" t="s">
        <v>7</v>
      </c>
      <c r="B1013" s="5">
        <v>45645</v>
      </c>
      <c r="C1013" s="5">
        <v>46041</v>
      </c>
      <c r="D1013" s="24">
        <v>0.57099999999999995</v>
      </c>
      <c r="E1013">
        <v>396</v>
      </c>
      <c r="F1013">
        <v>7.3999999999999996E-2</v>
      </c>
      <c r="G1013" t="s">
        <v>2050</v>
      </c>
      <c r="H1013" s="60">
        <f t="shared" si="71"/>
        <v>45657</v>
      </c>
      <c r="I1013" s="60">
        <f t="shared" si="72"/>
        <v>46053</v>
      </c>
      <c r="K1013" s="42">
        <v>0</v>
      </c>
      <c r="L1013" s="57">
        <f t="shared" si="73"/>
        <v>7.3999999999999996E-2</v>
      </c>
      <c r="N1013" s="4">
        <f t="shared" si="77"/>
        <v>4.2253999999999993E-2</v>
      </c>
    </row>
    <row r="1014" spans="1:14" x14ac:dyDescent="0.3">
      <c r="A1014" t="s">
        <v>8</v>
      </c>
      <c r="B1014" s="5">
        <v>45645</v>
      </c>
      <c r="C1014" s="5">
        <v>46041</v>
      </c>
      <c r="D1014" s="24">
        <v>7.3999999999999996E-2</v>
      </c>
      <c r="E1014">
        <v>396</v>
      </c>
      <c r="F1014">
        <v>7.3999999999999996E-2</v>
      </c>
      <c r="G1014" t="s">
        <v>2050</v>
      </c>
      <c r="H1014" s="60">
        <f t="shared" si="71"/>
        <v>45657</v>
      </c>
      <c r="I1014" s="60">
        <f t="shared" si="72"/>
        <v>46053</v>
      </c>
      <c r="K1014" s="42">
        <v>0</v>
      </c>
      <c r="L1014" s="57">
        <f t="shared" si="73"/>
        <v>7.3999999999999996E-2</v>
      </c>
      <c r="N1014" s="4">
        <f t="shared" si="77"/>
        <v>5.4759999999999991E-3</v>
      </c>
    </row>
    <row r="1015" spans="1:14" x14ac:dyDescent="0.3">
      <c r="A1015" t="s">
        <v>7</v>
      </c>
      <c r="B1015" s="5">
        <v>45646</v>
      </c>
      <c r="C1015" s="5">
        <v>45677</v>
      </c>
      <c r="D1015" s="24">
        <v>0.23100000000000001</v>
      </c>
      <c r="E1015">
        <v>31</v>
      </c>
      <c r="F1015">
        <v>4.3999999999999997E-2</v>
      </c>
      <c r="G1015" t="s">
        <v>2050</v>
      </c>
      <c r="H1015" s="60">
        <f t="shared" si="71"/>
        <v>45657</v>
      </c>
      <c r="I1015" s="60">
        <f t="shared" si="72"/>
        <v>45688</v>
      </c>
      <c r="K1015" s="42">
        <v>0</v>
      </c>
      <c r="L1015" s="57">
        <f t="shared" si="73"/>
        <v>4.3999999999999997E-2</v>
      </c>
    </row>
    <row r="1016" spans="1:14" x14ac:dyDescent="0.3">
      <c r="A1016" t="s">
        <v>8</v>
      </c>
      <c r="B1016" s="5">
        <v>45646</v>
      </c>
      <c r="C1016" s="5">
        <v>45677</v>
      </c>
      <c r="D1016" s="24">
        <v>7.2999999999999995E-2</v>
      </c>
      <c r="E1016">
        <v>31</v>
      </c>
      <c r="F1016">
        <v>4.3999999999999997E-2</v>
      </c>
      <c r="G1016" t="s">
        <v>2050</v>
      </c>
      <c r="H1016" s="60">
        <f t="shared" si="71"/>
        <v>45657</v>
      </c>
      <c r="I1016" s="60">
        <f t="shared" si="72"/>
        <v>45688</v>
      </c>
      <c r="K1016" s="42">
        <v>0</v>
      </c>
      <c r="L1016" s="57">
        <f t="shared" si="73"/>
        <v>4.3999999999999997E-2</v>
      </c>
    </row>
    <row r="1017" spans="1:14" x14ac:dyDescent="0.3">
      <c r="A1017" t="s">
        <v>7</v>
      </c>
      <c r="B1017" s="5">
        <v>45646</v>
      </c>
      <c r="C1017" s="5">
        <v>45708</v>
      </c>
      <c r="D1017" s="24">
        <v>0.154</v>
      </c>
      <c r="E1017">
        <v>62</v>
      </c>
      <c r="F1017">
        <v>4.7500000000000001E-2</v>
      </c>
      <c r="G1017" t="s">
        <v>2050</v>
      </c>
      <c r="H1017" s="60">
        <f t="shared" si="71"/>
        <v>45657</v>
      </c>
      <c r="I1017" s="60">
        <f t="shared" si="72"/>
        <v>45716</v>
      </c>
      <c r="K1017" s="42">
        <v>0</v>
      </c>
      <c r="L1017" s="57">
        <f t="shared" si="73"/>
        <v>4.7500000000000001E-2</v>
      </c>
    </row>
    <row r="1018" spans="1:14" x14ac:dyDescent="0.3">
      <c r="A1018" t="s">
        <v>7</v>
      </c>
      <c r="B1018" s="5">
        <v>45646</v>
      </c>
      <c r="C1018" s="5">
        <v>45828</v>
      </c>
      <c r="D1018" s="24">
        <v>7.016</v>
      </c>
      <c r="E1018">
        <v>182</v>
      </c>
      <c r="F1018">
        <v>7.0000000000000007E-2</v>
      </c>
      <c r="G1018" t="s">
        <v>2050</v>
      </c>
      <c r="H1018" s="60">
        <f t="shared" si="71"/>
        <v>45657</v>
      </c>
      <c r="I1018" s="60">
        <f t="shared" si="72"/>
        <v>45838</v>
      </c>
      <c r="K1018" s="42">
        <v>0</v>
      </c>
      <c r="L1018" s="57">
        <f t="shared" si="73"/>
        <v>7.0000000000000007E-2</v>
      </c>
    </row>
    <row r="1019" spans="1:14" x14ac:dyDescent="0.3">
      <c r="A1019" t="s">
        <v>8</v>
      </c>
      <c r="B1019" s="5">
        <v>45646</v>
      </c>
      <c r="C1019" s="5">
        <v>45828</v>
      </c>
      <c r="D1019" s="24">
        <v>0.52800000000000002</v>
      </c>
      <c r="E1019">
        <v>182</v>
      </c>
      <c r="F1019">
        <v>7.0000000000000007E-2</v>
      </c>
      <c r="G1019" t="s">
        <v>2050</v>
      </c>
      <c r="H1019" s="60">
        <f t="shared" si="71"/>
        <v>45657</v>
      </c>
      <c r="I1019" s="60">
        <f t="shared" si="72"/>
        <v>45838</v>
      </c>
      <c r="K1019" s="42">
        <v>0</v>
      </c>
      <c r="L1019" s="57">
        <f t="shared" si="73"/>
        <v>7.0000000000000007E-2</v>
      </c>
    </row>
    <row r="1020" spans="1:14" x14ac:dyDescent="0.3">
      <c r="A1020" t="s">
        <v>7</v>
      </c>
      <c r="B1020" s="5">
        <v>45646</v>
      </c>
      <c r="C1020" s="5">
        <v>45858</v>
      </c>
      <c r="D1020" s="24">
        <v>0.22600000000000001</v>
      </c>
      <c r="E1020">
        <v>212</v>
      </c>
      <c r="F1020">
        <v>7.0999999999999994E-2</v>
      </c>
      <c r="G1020" t="s">
        <v>2050</v>
      </c>
      <c r="H1020" s="60">
        <f t="shared" si="71"/>
        <v>45657</v>
      </c>
      <c r="I1020" s="60">
        <f t="shared" si="72"/>
        <v>45869</v>
      </c>
      <c r="K1020" s="42">
        <v>0</v>
      </c>
      <c r="L1020" s="57">
        <f t="shared" si="73"/>
        <v>7.0999999999999994E-2</v>
      </c>
    </row>
    <row r="1021" spans="1:14" x14ac:dyDescent="0.3">
      <c r="A1021" t="s">
        <v>7</v>
      </c>
      <c r="B1021" s="5">
        <v>45646</v>
      </c>
      <c r="C1021" s="5">
        <v>45920</v>
      </c>
      <c r="D1021" s="24">
        <v>0.93100000000000005</v>
      </c>
      <c r="E1021">
        <v>274</v>
      </c>
      <c r="F1021">
        <v>7.1499999999999994E-2</v>
      </c>
      <c r="G1021" t="s">
        <v>2050</v>
      </c>
      <c r="H1021" s="60">
        <f t="shared" si="71"/>
        <v>45657</v>
      </c>
      <c r="I1021" s="60">
        <f t="shared" si="72"/>
        <v>45930</v>
      </c>
      <c r="K1021" s="42">
        <v>0</v>
      </c>
      <c r="L1021" s="57">
        <f t="shared" si="73"/>
        <v>7.1499999999999994E-2</v>
      </c>
    </row>
    <row r="1022" spans="1:14" x14ac:dyDescent="0.3">
      <c r="A1022" t="s">
        <v>7</v>
      </c>
      <c r="B1022" s="5">
        <v>45646</v>
      </c>
      <c r="C1022" s="5">
        <v>45950</v>
      </c>
      <c r="D1022" s="24">
        <v>0.372</v>
      </c>
      <c r="E1022">
        <v>304</v>
      </c>
      <c r="F1022">
        <v>7.1499999999999994E-2</v>
      </c>
      <c r="G1022" t="s">
        <v>2050</v>
      </c>
      <c r="H1022" s="60">
        <f t="shared" si="71"/>
        <v>45657</v>
      </c>
      <c r="I1022" s="60">
        <f t="shared" si="72"/>
        <v>45961</v>
      </c>
      <c r="K1022" s="42">
        <v>0</v>
      </c>
      <c r="L1022" s="57">
        <f t="shared" si="73"/>
        <v>7.1499999999999994E-2</v>
      </c>
    </row>
    <row r="1023" spans="1:14" x14ac:dyDescent="0.3">
      <c r="A1023" t="s">
        <v>7</v>
      </c>
      <c r="B1023" s="5">
        <v>45646</v>
      </c>
      <c r="C1023" s="5">
        <v>45981</v>
      </c>
      <c r="D1023" s="24">
        <v>1.5389999999999999</v>
      </c>
      <c r="E1023">
        <v>335</v>
      </c>
      <c r="F1023">
        <v>7.1499999999999994E-2</v>
      </c>
      <c r="G1023" t="s">
        <v>2050</v>
      </c>
      <c r="H1023" s="60">
        <f t="shared" si="71"/>
        <v>45657</v>
      </c>
      <c r="I1023" s="60">
        <f t="shared" si="72"/>
        <v>45991</v>
      </c>
      <c r="K1023" s="42">
        <v>0</v>
      </c>
      <c r="L1023" s="57">
        <f t="shared" si="73"/>
        <v>7.1499999999999994E-2</v>
      </c>
    </row>
    <row r="1024" spans="1:14" x14ac:dyDescent="0.3">
      <c r="A1024" t="s">
        <v>8</v>
      </c>
      <c r="B1024" s="5">
        <v>45646</v>
      </c>
      <c r="C1024" s="5">
        <v>45981</v>
      </c>
      <c r="D1024" s="24">
        <v>7.5999999999999998E-2</v>
      </c>
      <c r="E1024">
        <v>335</v>
      </c>
      <c r="F1024">
        <v>7.1499999999999994E-2</v>
      </c>
      <c r="G1024" t="s">
        <v>2050</v>
      </c>
      <c r="H1024" s="60">
        <f t="shared" si="71"/>
        <v>45657</v>
      </c>
      <c r="I1024" s="60">
        <f t="shared" si="72"/>
        <v>45991</v>
      </c>
      <c r="K1024" s="42">
        <v>0</v>
      </c>
      <c r="L1024" s="57">
        <f t="shared" si="73"/>
        <v>7.1499999999999994E-2</v>
      </c>
    </row>
    <row r="1025" spans="1:14" x14ac:dyDescent="0.3">
      <c r="A1025" t="s">
        <v>7</v>
      </c>
      <c r="B1025" s="5">
        <v>45646</v>
      </c>
      <c r="C1025" s="5">
        <v>46011</v>
      </c>
      <c r="D1025" s="24">
        <v>1.7090000000000001</v>
      </c>
      <c r="E1025">
        <v>365</v>
      </c>
      <c r="F1025">
        <v>7.2999999999999995E-2</v>
      </c>
      <c r="G1025" t="s">
        <v>2050</v>
      </c>
      <c r="H1025" s="60">
        <f t="shared" ref="H1025:H1088" si="78">EOMONTH(B1025,0)</f>
        <v>45657</v>
      </c>
      <c r="I1025" s="60">
        <f t="shared" ref="I1025:I1088" si="79">EOMONTH(C1025,0)</f>
        <v>46022</v>
      </c>
      <c r="K1025" s="42">
        <v>0</v>
      </c>
      <c r="L1025" s="57">
        <f t="shared" ref="L1025:L1088" si="80">K1025+F1025</f>
        <v>7.2999999999999995E-2</v>
      </c>
      <c r="N1025" s="4">
        <f t="shared" ref="N1025:N1027" si="81">L1025*D1025</f>
        <v>0.12475699999999999</v>
      </c>
    </row>
    <row r="1026" spans="1:14" x14ac:dyDescent="0.3">
      <c r="A1026" t="s">
        <v>7</v>
      </c>
      <c r="B1026" s="5">
        <v>45646</v>
      </c>
      <c r="C1026" s="5">
        <v>46042</v>
      </c>
      <c r="D1026" s="24">
        <v>0.57099999999999995</v>
      </c>
      <c r="E1026">
        <v>396</v>
      </c>
      <c r="F1026">
        <v>7.3999999999999996E-2</v>
      </c>
      <c r="G1026" t="s">
        <v>2050</v>
      </c>
      <c r="H1026" s="60">
        <f t="shared" si="78"/>
        <v>45657</v>
      </c>
      <c r="I1026" s="60">
        <f t="shared" si="79"/>
        <v>46053</v>
      </c>
      <c r="K1026" s="42">
        <v>0</v>
      </c>
      <c r="L1026" s="57">
        <f t="shared" si="80"/>
        <v>7.3999999999999996E-2</v>
      </c>
      <c r="N1026" s="4">
        <f t="shared" si="81"/>
        <v>4.2253999999999993E-2</v>
      </c>
    </row>
    <row r="1027" spans="1:14" x14ac:dyDescent="0.3">
      <c r="A1027" t="s">
        <v>8</v>
      </c>
      <c r="B1027" s="5">
        <v>45646</v>
      </c>
      <c r="C1027" s="5">
        <v>46042</v>
      </c>
      <c r="D1027" s="24">
        <v>7.3999999999999996E-2</v>
      </c>
      <c r="E1027">
        <v>396</v>
      </c>
      <c r="F1027">
        <v>7.3999999999999996E-2</v>
      </c>
      <c r="G1027" t="s">
        <v>2050</v>
      </c>
      <c r="H1027" s="60">
        <f t="shared" si="78"/>
        <v>45657</v>
      </c>
      <c r="I1027" s="60">
        <f t="shared" si="79"/>
        <v>46053</v>
      </c>
      <c r="K1027" s="42">
        <v>0</v>
      </c>
      <c r="L1027" s="57">
        <f t="shared" si="80"/>
        <v>7.3999999999999996E-2</v>
      </c>
      <c r="N1027" s="4">
        <f t="shared" si="81"/>
        <v>5.4759999999999991E-3</v>
      </c>
    </row>
    <row r="1028" spans="1:14" x14ac:dyDescent="0.3">
      <c r="A1028" t="s">
        <v>7</v>
      </c>
      <c r="B1028" s="5">
        <v>45649</v>
      </c>
      <c r="C1028" s="5">
        <v>45680</v>
      </c>
      <c r="D1028" s="24">
        <v>0.23100000000000001</v>
      </c>
      <c r="E1028">
        <v>31</v>
      </c>
      <c r="F1028">
        <v>4.3999999999999997E-2</v>
      </c>
      <c r="G1028" t="s">
        <v>2050</v>
      </c>
      <c r="H1028" s="60">
        <f t="shared" si="78"/>
        <v>45657</v>
      </c>
      <c r="I1028" s="60">
        <f t="shared" si="79"/>
        <v>45688</v>
      </c>
      <c r="K1028" s="42">
        <v>0</v>
      </c>
      <c r="L1028" s="57">
        <f t="shared" si="80"/>
        <v>4.3999999999999997E-2</v>
      </c>
    </row>
    <row r="1029" spans="1:14" x14ac:dyDescent="0.3">
      <c r="A1029" t="s">
        <v>8</v>
      </c>
      <c r="B1029" s="5">
        <v>45649</v>
      </c>
      <c r="C1029" s="5">
        <v>45680</v>
      </c>
      <c r="D1029" s="24">
        <v>7.2999999999999995E-2</v>
      </c>
      <c r="E1029">
        <v>31</v>
      </c>
      <c r="F1029">
        <v>4.3999999999999997E-2</v>
      </c>
      <c r="G1029" t="s">
        <v>2050</v>
      </c>
      <c r="H1029" s="60">
        <f t="shared" si="78"/>
        <v>45657</v>
      </c>
      <c r="I1029" s="60">
        <f t="shared" si="79"/>
        <v>45688</v>
      </c>
      <c r="K1029" s="42">
        <v>0</v>
      </c>
      <c r="L1029" s="57">
        <f t="shared" si="80"/>
        <v>4.3999999999999997E-2</v>
      </c>
    </row>
    <row r="1030" spans="1:14" x14ac:dyDescent="0.3">
      <c r="A1030" t="s">
        <v>7</v>
      </c>
      <c r="B1030" s="5">
        <v>45649</v>
      </c>
      <c r="C1030" s="5">
        <v>45711</v>
      </c>
      <c r="D1030" s="24">
        <v>0.154</v>
      </c>
      <c r="E1030">
        <v>62</v>
      </c>
      <c r="F1030">
        <v>4.7500000000000001E-2</v>
      </c>
      <c r="G1030" t="s">
        <v>2050</v>
      </c>
      <c r="H1030" s="60">
        <f t="shared" si="78"/>
        <v>45657</v>
      </c>
      <c r="I1030" s="60">
        <f t="shared" si="79"/>
        <v>45716</v>
      </c>
      <c r="K1030" s="42">
        <v>0</v>
      </c>
      <c r="L1030" s="57">
        <f t="shared" si="80"/>
        <v>4.7500000000000001E-2</v>
      </c>
    </row>
    <row r="1031" spans="1:14" x14ac:dyDescent="0.3">
      <c r="A1031" t="s">
        <v>7</v>
      </c>
      <c r="B1031" s="5">
        <v>45649</v>
      </c>
      <c r="C1031" s="5">
        <v>45831</v>
      </c>
      <c r="D1031" s="24">
        <v>7.016</v>
      </c>
      <c r="E1031">
        <v>182</v>
      </c>
      <c r="F1031">
        <v>7.0000000000000007E-2</v>
      </c>
      <c r="G1031" t="s">
        <v>2050</v>
      </c>
      <c r="H1031" s="60">
        <f t="shared" si="78"/>
        <v>45657</v>
      </c>
      <c r="I1031" s="60">
        <f t="shared" si="79"/>
        <v>45838</v>
      </c>
      <c r="K1031" s="42">
        <v>0</v>
      </c>
      <c r="L1031" s="57">
        <f t="shared" si="80"/>
        <v>7.0000000000000007E-2</v>
      </c>
    </row>
    <row r="1032" spans="1:14" x14ac:dyDescent="0.3">
      <c r="A1032" t="s">
        <v>8</v>
      </c>
      <c r="B1032" s="5">
        <v>45649</v>
      </c>
      <c r="C1032" s="5">
        <v>45831</v>
      </c>
      <c r="D1032" s="24">
        <v>0.52800000000000002</v>
      </c>
      <c r="E1032">
        <v>182</v>
      </c>
      <c r="F1032">
        <v>7.0000000000000007E-2</v>
      </c>
      <c r="G1032" t="s">
        <v>2050</v>
      </c>
      <c r="H1032" s="60">
        <f t="shared" si="78"/>
        <v>45657</v>
      </c>
      <c r="I1032" s="60">
        <f t="shared" si="79"/>
        <v>45838</v>
      </c>
      <c r="K1032" s="42">
        <v>0</v>
      </c>
      <c r="L1032" s="57">
        <f t="shared" si="80"/>
        <v>7.0000000000000007E-2</v>
      </c>
    </row>
    <row r="1033" spans="1:14" x14ac:dyDescent="0.3">
      <c r="A1033" t="s">
        <v>7</v>
      </c>
      <c r="B1033" s="5">
        <v>45649</v>
      </c>
      <c r="C1033" s="5">
        <v>45861</v>
      </c>
      <c r="D1033" s="24">
        <v>0.22600000000000001</v>
      </c>
      <c r="E1033">
        <v>212</v>
      </c>
      <c r="F1033">
        <v>7.0999999999999994E-2</v>
      </c>
      <c r="G1033" t="s">
        <v>2050</v>
      </c>
      <c r="H1033" s="60">
        <f t="shared" si="78"/>
        <v>45657</v>
      </c>
      <c r="I1033" s="60">
        <f t="shared" si="79"/>
        <v>45869</v>
      </c>
      <c r="K1033" s="42">
        <v>0</v>
      </c>
      <c r="L1033" s="57">
        <f t="shared" si="80"/>
        <v>7.0999999999999994E-2</v>
      </c>
    </row>
    <row r="1034" spans="1:14" x14ac:dyDescent="0.3">
      <c r="A1034" t="s">
        <v>7</v>
      </c>
      <c r="B1034" s="5">
        <v>45649</v>
      </c>
      <c r="C1034" s="5">
        <v>45923</v>
      </c>
      <c r="D1034" s="24">
        <v>0.93100000000000005</v>
      </c>
      <c r="E1034">
        <v>274</v>
      </c>
      <c r="F1034">
        <v>7.1499999999999994E-2</v>
      </c>
      <c r="G1034" t="s">
        <v>2050</v>
      </c>
      <c r="H1034" s="60">
        <f t="shared" si="78"/>
        <v>45657</v>
      </c>
      <c r="I1034" s="60">
        <f t="shared" si="79"/>
        <v>45930</v>
      </c>
      <c r="K1034" s="42">
        <v>0</v>
      </c>
      <c r="L1034" s="57">
        <f t="shared" si="80"/>
        <v>7.1499999999999994E-2</v>
      </c>
    </row>
    <row r="1035" spans="1:14" x14ac:dyDescent="0.3">
      <c r="A1035" t="s">
        <v>7</v>
      </c>
      <c r="B1035" s="5">
        <v>45649</v>
      </c>
      <c r="C1035" s="5">
        <v>45953</v>
      </c>
      <c r="D1035" s="24">
        <v>0.372</v>
      </c>
      <c r="E1035">
        <v>304</v>
      </c>
      <c r="F1035">
        <v>7.1499999999999994E-2</v>
      </c>
      <c r="G1035" t="s">
        <v>2050</v>
      </c>
      <c r="H1035" s="60">
        <f t="shared" si="78"/>
        <v>45657</v>
      </c>
      <c r="I1035" s="60">
        <f t="shared" si="79"/>
        <v>45961</v>
      </c>
      <c r="K1035" s="42">
        <v>0</v>
      </c>
      <c r="L1035" s="57">
        <f t="shared" si="80"/>
        <v>7.1499999999999994E-2</v>
      </c>
    </row>
    <row r="1036" spans="1:14" x14ac:dyDescent="0.3">
      <c r="A1036" t="s">
        <v>7</v>
      </c>
      <c r="B1036" s="5">
        <v>45649</v>
      </c>
      <c r="C1036" s="5">
        <v>45984</v>
      </c>
      <c r="D1036" s="24">
        <v>1.5389999999999999</v>
      </c>
      <c r="E1036">
        <v>335</v>
      </c>
      <c r="F1036">
        <v>7.1499999999999994E-2</v>
      </c>
      <c r="G1036" t="s">
        <v>2050</v>
      </c>
      <c r="H1036" s="60">
        <f t="shared" si="78"/>
        <v>45657</v>
      </c>
      <c r="I1036" s="60">
        <f t="shared" si="79"/>
        <v>45991</v>
      </c>
      <c r="K1036" s="42">
        <v>0</v>
      </c>
      <c r="L1036" s="57">
        <f t="shared" si="80"/>
        <v>7.1499999999999994E-2</v>
      </c>
    </row>
    <row r="1037" spans="1:14" x14ac:dyDescent="0.3">
      <c r="A1037" t="s">
        <v>8</v>
      </c>
      <c r="B1037" s="5">
        <v>45649</v>
      </c>
      <c r="C1037" s="5">
        <v>45984</v>
      </c>
      <c r="D1037" s="24">
        <v>7.5999999999999998E-2</v>
      </c>
      <c r="E1037">
        <v>335</v>
      </c>
      <c r="F1037">
        <v>7.1499999999999994E-2</v>
      </c>
      <c r="G1037" t="s">
        <v>2050</v>
      </c>
      <c r="H1037" s="60">
        <f t="shared" si="78"/>
        <v>45657</v>
      </c>
      <c r="I1037" s="60">
        <f t="shared" si="79"/>
        <v>45991</v>
      </c>
      <c r="K1037" s="42">
        <v>0</v>
      </c>
      <c r="L1037" s="57">
        <f t="shared" si="80"/>
        <v>7.1499999999999994E-2</v>
      </c>
    </row>
    <row r="1038" spans="1:14" x14ac:dyDescent="0.3">
      <c r="A1038" t="s">
        <v>7</v>
      </c>
      <c r="B1038" s="5">
        <v>45649</v>
      </c>
      <c r="C1038" s="5">
        <v>46014</v>
      </c>
      <c r="D1038" s="24">
        <v>1.7090000000000001</v>
      </c>
      <c r="E1038">
        <v>365</v>
      </c>
      <c r="F1038">
        <v>7.2999999999999995E-2</v>
      </c>
      <c r="G1038" t="s">
        <v>2050</v>
      </c>
      <c r="H1038" s="60">
        <f t="shared" si="78"/>
        <v>45657</v>
      </c>
      <c r="I1038" s="60">
        <f t="shared" si="79"/>
        <v>46022</v>
      </c>
      <c r="K1038" s="42">
        <v>0</v>
      </c>
      <c r="L1038" s="57">
        <f t="shared" si="80"/>
        <v>7.2999999999999995E-2</v>
      </c>
      <c r="N1038" s="4">
        <f t="shared" ref="N1038:N1040" si="82">L1038*D1038</f>
        <v>0.12475699999999999</v>
      </c>
    </row>
    <row r="1039" spans="1:14" x14ac:dyDescent="0.3">
      <c r="A1039" t="s">
        <v>7</v>
      </c>
      <c r="B1039" s="5">
        <v>45649</v>
      </c>
      <c r="C1039" s="5">
        <v>46045</v>
      </c>
      <c r="D1039" s="24">
        <v>0.57099999999999995</v>
      </c>
      <c r="E1039">
        <v>396</v>
      </c>
      <c r="F1039">
        <v>7.3999999999999996E-2</v>
      </c>
      <c r="G1039" t="s">
        <v>2050</v>
      </c>
      <c r="H1039" s="60">
        <f t="shared" si="78"/>
        <v>45657</v>
      </c>
      <c r="I1039" s="60">
        <f t="shared" si="79"/>
        <v>46053</v>
      </c>
      <c r="K1039" s="42">
        <v>0</v>
      </c>
      <c r="L1039" s="57">
        <f t="shared" si="80"/>
        <v>7.3999999999999996E-2</v>
      </c>
      <c r="N1039" s="4">
        <f t="shared" si="82"/>
        <v>4.2253999999999993E-2</v>
      </c>
    </row>
    <row r="1040" spans="1:14" x14ac:dyDescent="0.3">
      <c r="A1040" t="s">
        <v>8</v>
      </c>
      <c r="B1040" s="5">
        <v>45649</v>
      </c>
      <c r="C1040" s="5">
        <v>46045</v>
      </c>
      <c r="D1040" s="24">
        <v>7.3999999999999996E-2</v>
      </c>
      <c r="E1040">
        <v>396</v>
      </c>
      <c r="F1040">
        <v>7.3999999999999996E-2</v>
      </c>
      <c r="G1040" t="s">
        <v>2050</v>
      </c>
      <c r="H1040" s="60">
        <f t="shared" si="78"/>
        <v>45657</v>
      </c>
      <c r="I1040" s="60">
        <f t="shared" si="79"/>
        <v>46053</v>
      </c>
      <c r="K1040" s="42">
        <v>0</v>
      </c>
      <c r="L1040" s="57">
        <f t="shared" si="80"/>
        <v>7.3999999999999996E-2</v>
      </c>
      <c r="N1040" s="4">
        <f t="shared" si="82"/>
        <v>5.4759999999999991E-3</v>
      </c>
    </row>
    <row r="1041" spans="1:14" x14ac:dyDescent="0.3">
      <c r="A1041" t="s">
        <v>7</v>
      </c>
      <c r="B1041" s="5">
        <v>45650</v>
      </c>
      <c r="C1041" s="5">
        <v>45681</v>
      </c>
      <c r="D1041" s="24">
        <v>0.23100000000000001</v>
      </c>
      <c r="E1041">
        <v>31</v>
      </c>
      <c r="F1041">
        <v>4.3999999999999997E-2</v>
      </c>
      <c r="G1041" t="s">
        <v>2050</v>
      </c>
      <c r="H1041" s="60">
        <f t="shared" si="78"/>
        <v>45657</v>
      </c>
      <c r="I1041" s="60">
        <f t="shared" si="79"/>
        <v>45688</v>
      </c>
      <c r="K1041" s="42">
        <v>0</v>
      </c>
      <c r="L1041" s="57">
        <f t="shared" si="80"/>
        <v>4.3999999999999997E-2</v>
      </c>
    </row>
    <row r="1042" spans="1:14" x14ac:dyDescent="0.3">
      <c r="A1042" t="s">
        <v>8</v>
      </c>
      <c r="B1042" s="5">
        <v>45650</v>
      </c>
      <c r="C1042" s="5">
        <v>45681</v>
      </c>
      <c r="D1042" s="24">
        <v>7.2999999999999995E-2</v>
      </c>
      <c r="E1042">
        <v>31</v>
      </c>
      <c r="F1042">
        <v>4.3999999999999997E-2</v>
      </c>
      <c r="G1042" t="s">
        <v>2050</v>
      </c>
      <c r="H1042" s="60">
        <f t="shared" si="78"/>
        <v>45657</v>
      </c>
      <c r="I1042" s="60">
        <f t="shared" si="79"/>
        <v>45688</v>
      </c>
      <c r="K1042" s="42">
        <v>0</v>
      </c>
      <c r="L1042" s="57">
        <f t="shared" si="80"/>
        <v>4.3999999999999997E-2</v>
      </c>
    </row>
    <row r="1043" spans="1:14" x14ac:dyDescent="0.3">
      <c r="A1043" t="s">
        <v>7</v>
      </c>
      <c r="B1043" s="5">
        <v>45650</v>
      </c>
      <c r="C1043" s="5">
        <v>45712</v>
      </c>
      <c r="D1043" s="24">
        <v>0.154</v>
      </c>
      <c r="E1043">
        <v>62</v>
      </c>
      <c r="F1043">
        <v>4.7500000000000001E-2</v>
      </c>
      <c r="G1043" t="s">
        <v>2050</v>
      </c>
      <c r="H1043" s="60">
        <f t="shared" si="78"/>
        <v>45657</v>
      </c>
      <c r="I1043" s="60">
        <f t="shared" si="79"/>
        <v>45716</v>
      </c>
      <c r="K1043" s="42">
        <v>0</v>
      </c>
      <c r="L1043" s="57">
        <f t="shared" si="80"/>
        <v>4.7500000000000001E-2</v>
      </c>
    </row>
    <row r="1044" spans="1:14" x14ac:dyDescent="0.3">
      <c r="A1044" t="s">
        <v>7</v>
      </c>
      <c r="B1044" s="5">
        <v>45650</v>
      </c>
      <c r="C1044" s="5">
        <v>45832</v>
      </c>
      <c r="D1044" s="24">
        <v>7.016</v>
      </c>
      <c r="E1044">
        <v>182</v>
      </c>
      <c r="F1044">
        <v>7.0000000000000007E-2</v>
      </c>
      <c r="G1044" t="s">
        <v>2050</v>
      </c>
      <c r="H1044" s="60">
        <f t="shared" si="78"/>
        <v>45657</v>
      </c>
      <c r="I1044" s="60">
        <f t="shared" si="79"/>
        <v>45838</v>
      </c>
      <c r="K1044" s="42">
        <v>0</v>
      </c>
      <c r="L1044" s="57">
        <f t="shared" si="80"/>
        <v>7.0000000000000007E-2</v>
      </c>
    </row>
    <row r="1045" spans="1:14" x14ac:dyDescent="0.3">
      <c r="A1045" t="s">
        <v>8</v>
      </c>
      <c r="B1045" s="5">
        <v>45650</v>
      </c>
      <c r="C1045" s="5">
        <v>45832</v>
      </c>
      <c r="D1045" s="24">
        <v>0.52800000000000002</v>
      </c>
      <c r="E1045">
        <v>182</v>
      </c>
      <c r="F1045">
        <v>7.0000000000000007E-2</v>
      </c>
      <c r="G1045" t="s">
        <v>2050</v>
      </c>
      <c r="H1045" s="60">
        <f t="shared" si="78"/>
        <v>45657</v>
      </c>
      <c r="I1045" s="60">
        <f t="shared" si="79"/>
        <v>45838</v>
      </c>
      <c r="K1045" s="42">
        <v>0</v>
      </c>
      <c r="L1045" s="57">
        <f t="shared" si="80"/>
        <v>7.0000000000000007E-2</v>
      </c>
    </row>
    <row r="1046" spans="1:14" x14ac:dyDescent="0.3">
      <c r="A1046" t="s">
        <v>7</v>
      </c>
      <c r="B1046" s="5">
        <v>45650</v>
      </c>
      <c r="C1046" s="5">
        <v>45862</v>
      </c>
      <c r="D1046" s="24">
        <v>0.22600000000000001</v>
      </c>
      <c r="E1046">
        <v>212</v>
      </c>
      <c r="F1046">
        <v>7.0999999999999994E-2</v>
      </c>
      <c r="G1046" t="s">
        <v>2050</v>
      </c>
      <c r="H1046" s="60">
        <f t="shared" si="78"/>
        <v>45657</v>
      </c>
      <c r="I1046" s="60">
        <f t="shared" si="79"/>
        <v>45869</v>
      </c>
      <c r="K1046" s="42">
        <v>0</v>
      </c>
      <c r="L1046" s="57">
        <f t="shared" si="80"/>
        <v>7.0999999999999994E-2</v>
      </c>
    </row>
    <row r="1047" spans="1:14" x14ac:dyDescent="0.3">
      <c r="A1047" t="s">
        <v>7</v>
      </c>
      <c r="B1047" s="5">
        <v>45650</v>
      </c>
      <c r="C1047" s="5">
        <v>45924</v>
      </c>
      <c r="D1047" s="24">
        <v>0.93100000000000005</v>
      </c>
      <c r="E1047">
        <v>274</v>
      </c>
      <c r="F1047">
        <v>7.1499999999999994E-2</v>
      </c>
      <c r="G1047" t="s">
        <v>2050</v>
      </c>
      <c r="H1047" s="60">
        <f t="shared" si="78"/>
        <v>45657</v>
      </c>
      <c r="I1047" s="60">
        <f t="shared" si="79"/>
        <v>45930</v>
      </c>
      <c r="K1047" s="42">
        <v>0</v>
      </c>
      <c r="L1047" s="57">
        <f t="shared" si="80"/>
        <v>7.1499999999999994E-2</v>
      </c>
    </row>
    <row r="1048" spans="1:14" x14ac:dyDescent="0.3">
      <c r="A1048" t="s">
        <v>7</v>
      </c>
      <c r="B1048" s="5">
        <v>45650</v>
      </c>
      <c r="C1048" s="5">
        <v>45954</v>
      </c>
      <c r="D1048" s="24">
        <v>0.372</v>
      </c>
      <c r="E1048">
        <v>304</v>
      </c>
      <c r="F1048">
        <v>7.1499999999999994E-2</v>
      </c>
      <c r="G1048" t="s">
        <v>2050</v>
      </c>
      <c r="H1048" s="60">
        <f t="shared" si="78"/>
        <v>45657</v>
      </c>
      <c r="I1048" s="60">
        <f t="shared" si="79"/>
        <v>45961</v>
      </c>
      <c r="K1048" s="42">
        <v>0</v>
      </c>
      <c r="L1048" s="57">
        <f t="shared" si="80"/>
        <v>7.1499999999999994E-2</v>
      </c>
    </row>
    <row r="1049" spans="1:14" x14ac:dyDescent="0.3">
      <c r="A1049" t="s">
        <v>7</v>
      </c>
      <c r="B1049" s="5">
        <v>45650</v>
      </c>
      <c r="C1049" s="5">
        <v>45985</v>
      </c>
      <c r="D1049" s="24">
        <v>1.5389999999999999</v>
      </c>
      <c r="E1049">
        <v>335</v>
      </c>
      <c r="F1049">
        <v>7.1499999999999994E-2</v>
      </c>
      <c r="G1049" t="s">
        <v>2050</v>
      </c>
      <c r="H1049" s="60">
        <f t="shared" si="78"/>
        <v>45657</v>
      </c>
      <c r="I1049" s="60">
        <f t="shared" si="79"/>
        <v>45991</v>
      </c>
      <c r="K1049" s="42">
        <v>0</v>
      </c>
      <c r="L1049" s="57">
        <f t="shared" si="80"/>
        <v>7.1499999999999994E-2</v>
      </c>
    </row>
    <row r="1050" spans="1:14" x14ac:dyDescent="0.3">
      <c r="A1050" t="s">
        <v>8</v>
      </c>
      <c r="B1050" s="5">
        <v>45650</v>
      </c>
      <c r="C1050" s="5">
        <v>45985</v>
      </c>
      <c r="D1050" s="24">
        <v>7.5999999999999998E-2</v>
      </c>
      <c r="E1050">
        <v>335</v>
      </c>
      <c r="F1050">
        <v>7.1499999999999994E-2</v>
      </c>
      <c r="G1050" t="s">
        <v>2050</v>
      </c>
      <c r="H1050" s="60">
        <f t="shared" si="78"/>
        <v>45657</v>
      </c>
      <c r="I1050" s="60">
        <f t="shared" si="79"/>
        <v>45991</v>
      </c>
      <c r="K1050" s="42">
        <v>0</v>
      </c>
      <c r="L1050" s="57">
        <f t="shared" si="80"/>
        <v>7.1499999999999994E-2</v>
      </c>
    </row>
    <row r="1051" spans="1:14" x14ac:dyDescent="0.3">
      <c r="A1051" t="s">
        <v>7</v>
      </c>
      <c r="B1051" s="5">
        <v>45650</v>
      </c>
      <c r="C1051" s="5">
        <v>46015</v>
      </c>
      <c r="D1051" s="24">
        <v>1.7090000000000001</v>
      </c>
      <c r="E1051">
        <v>365</v>
      </c>
      <c r="F1051">
        <v>7.2999999999999995E-2</v>
      </c>
      <c r="G1051" t="s">
        <v>2050</v>
      </c>
      <c r="H1051" s="60">
        <f t="shared" si="78"/>
        <v>45657</v>
      </c>
      <c r="I1051" s="60">
        <f t="shared" si="79"/>
        <v>46022</v>
      </c>
      <c r="K1051" s="42">
        <v>0</v>
      </c>
      <c r="L1051" s="57">
        <f t="shared" si="80"/>
        <v>7.2999999999999995E-2</v>
      </c>
      <c r="N1051" s="4">
        <f t="shared" ref="N1051:N1053" si="83">L1051*D1051</f>
        <v>0.12475699999999999</v>
      </c>
    </row>
    <row r="1052" spans="1:14" x14ac:dyDescent="0.3">
      <c r="A1052" t="s">
        <v>7</v>
      </c>
      <c r="B1052" s="5">
        <v>45650</v>
      </c>
      <c r="C1052" s="5">
        <v>46046</v>
      </c>
      <c r="D1052" s="24">
        <v>0.57099999999999995</v>
      </c>
      <c r="E1052">
        <v>396</v>
      </c>
      <c r="F1052">
        <v>7.3999999999999996E-2</v>
      </c>
      <c r="G1052" t="s">
        <v>2050</v>
      </c>
      <c r="H1052" s="60">
        <f t="shared" si="78"/>
        <v>45657</v>
      </c>
      <c r="I1052" s="60">
        <f t="shared" si="79"/>
        <v>46053</v>
      </c>
      <c r="K1052" s="42">
        <v>0</v>
      </c>
      <c r="L1052" s="57">
        <f t="shared" si="80"/>
        <v>7.3999999999999996E-2</v>
      </c>
      <c r="N1052" s="4">
        <f t="shared" si="83"/>
        <v>4.2253999999999993E-2</v>
      </c>
    </row>
    <row r="1053" spans="1:14" x14ac:dyDescent="0.3">
      <c r="A1053" t="s">
        <v>8</v>
      </c>
      <c r="B1053" s="5">
        <v>45650</v>
      </c>
      <c r="C1053" s="5">
        <v>46046</v>
      </c>
      <c r="D1053" s="24">
        <v>7.3999999999999996E-2</v>
      </c>
      <c r="E1053">
        <v>396</v>
      </c>
      <c r="F1053">
        <v>7.3999999999999996E-2</v>
      </c>
      <c r="G1053" t="s">
        <v>2050</v>
      </c>
      <c r="H1053" s="60">
        <f t="shared" si="78"/>
        <v>45657</v>
      </c>
      <c r="I1053" s="60">
        <f t="shared" si="79"/>
        <v>46053</v>
      </c>
      <c r="K1053" s="42">
        <v>0</v>
      </c>
      <c r="L1053" s="57">
        <f t="shared" si="80"/>
        <v>7.3999999999999996E-2</v>
      </c>
      <c r="N1053" s="4">
        <f t="shared" si="83"/>
        <v>5.4759999999999991E-3</v>
      </c>
    </row>
    <row r="1054" spans="1:14" x14ac:dyDescent="0.3">
      <c r="A1054" t="s">
        <v>7</v>
      </c>
      <c r="B1054" s="5">
        <v>45651</v>
      </c>
      <c r="C1054" s="5">
        <v>45682</v>
      </c>
      <c r="D1054" s="24">
        <v>0.23100000000000001</v>
      </c>
      <c r="E1054">
        <v>31</v>
      </c>
      <c r="F1054">
        <v>4.3999999999999997E-2</v>
      </c>
      <c r="G1054" t="s">
        <v>2050</v>
      </c>
      <c r="H1054" s="60">
        <f t="shared" si="78"/>
        <v>45657</v>
      </c>
      <c r="I1054" s="60">
        <f t="shared" si="79"/>
        <v>45688</v>
      </c>
      <c r="K1054" s="42">
        <v>0</v>
      </c>
      <c r="L1054" s="57">
        <f t="shared" si="80"/>
        <v>4.3999999999999997E-2</v>
      </c>
    </row>
    <row r="1055" spans="1:14" x14ac:dyDescent="0.3">
      <c r="A1055" t="s">
        <v>8</v>
      </c>
      <c r="B1055" s="5">
        <v>45651</v>
      </c>
      <c r="C1055" s="5">
        <v>45682</v>
      </c>
      <c r="D1055" s="24">
        <v>7.2999999999999995E-2</v>
      </c>
      <c r="E1055">
        <v>31</v>
      </c>
      <c r="F1055">
        <v>4.3999999999999997E-2</v>
      </c>
      <c r="G1055" t="s">
        <v>2050</v>
      </c>
      <c r="H1055" s="60">
        <f t="shared" si="78"/>
        <v>45657</v>
      </c>
      <c r="I1055" s="60">
        <f t="shared" si="79"/>
        <v>45688</v>
      </c>
      <c r="K1055" s="42">
        <v>0</v>
      </c>
      <c r="L1055" s="57">
        <f t="shared" si="80"/>
        <v>4.3999999999999997E-2</v>
      </c>
    </row>
    <row r="1056" spans="1:14" x14ac:dyDescent="0.3">
      <c r="A1056" t="s">
        <v>7</v>
      </c>
      <c r="B1056" s="5">
        <v>45651</v>
      </c>
      <c r="C1056" s="5">
        <v>45713</v>
      </c>
      <c r="D1056" s="24">
        <v>0.154</v>
      </c>
      <c r="E1056">
        <v>62</v>
      </c>
      <c r="F1056">
        <v>4.7500000000000001E-2</v>
      </c>
      <c r="G1056" t="s">
        <v>2050</v>
      </c>
      <c r="H1056" s="60">
        <f t="shared" si="78"/>
        <v>45657</v>
      </c>
      <c r="I1056" s="60">
        <f t="shared" si="79"/>
        <v>45716</v>
      </c>
      <c r="K1056" s="42">
        <v>0</v>
      </c>
      <c r="L1056" s="57">
        <f t="shared" si="80"/>
        <v>4.7500000000000001E-2</v>
      </c>
    </row>
    <row r="1057" spans="1:14" x14ac:dyDescent="0.3">
      <c r="A1057" t="s">
        <v>7</v>
      </c>
      <c r="B1057" s="5">
        <v>45651</v>
      </c>
      <c r="C1057" s="5">
        <v>45833</v>
      </c>
      <c r="D1057" s="24">
        <v>7.016</v>
      </c>
      <c r="E1057">
        <v>182</v>
      </c>
      <c r="F1057">
        <v>7.0000000000000007E-2</v>
      </c>
      <c r="G1057" t="s">
        <v>2050</v>
      </c>
      <c r="H1057" s="60">
        <f t="shared" si="78"/>
        <v>45657</v>
      </c>
      <c r="I1057" s="60">
        <f t="shared" si="79"/>
        <v>45838</v>
      </c>
      <c r="K1057" s="42">
        <v>0</v>
      </c>
      <c r="L1057" s="57">
        <f t="shared" si="80"/>
        <v>7.0000000000000007E-2</v>
      </c>
    </row>
    <row r="1058" spans="1:14" x14ac:dyDescent="0.3">
      <c r="A1058" t="s">
        <v>8</v>
      </c>
      <c r="B1058" s="5">
        <v>45651</v>
      </c>
      <c r="C1058" s="5">
        <v>45833</v>
      </c>
      <c r="D1058" s="24">
        <v>0.52800000000000002</v>
      </c>
      <c r="E1058">
        <v>182</v>
      </c>
      <c r="F1058">
        <v>7.0000000000000007E-2</v>
      </c>
      <c r="G1058" t="s">
        <v>2050</v>
      </c>
      <c r="H1058" s="60">
        <f t="shared" si="78"/>
        <v>45657</v>
      </c>
      <c r="I1058" s="60">
        <f t="shared" si="79"/>
        <v>45838</v>
      </c>
      <c r="K1058" s="42">
        <v>0</v>
      </c>
      <c r="L1058" s="57">
        <f t="shared" si="80"/>
        <v>7.0000000000000007E-2</v>
      </c>
    </row>
    <row r="1059" spans="1:14" x14ac:dyDescent="0.3">
      <c r="A1059" t="s">
        <v>7</v>
      </c>
      <c r="B1059" s="5">
        <v>45651</v>
      </c>
      <c r="C1059" s="5">
        <v>45863</v>
      </c>
      <c r="D1059" s="24">
        <v>0.22600000000000001</v>
      </c>
      <c r="E1059">
        <v>212</v>
      </c>
      <c r="F1059">
        <v>7.0999999999999994E-2</v>
      </c>
      <c r="G1059" t="s">
        <v>2050</v>
      </c>
      <c r="H1059" s="60">
        <f t="shared" si="78"/>
        <v>45657</v>
      </c>
      <c r="I1059" s="60">
        <f t="shared" si="79"/>
        <v>45869</v>
      </c>
      <c r="K1059" s="42">
        <v>0</v>
      </c>
      <c r="L1059" s="57">
        <f t="shared" si="80"/>
        <v>7.0999999999999994E-2</v>
      </c>
    </row>
    <row r="1060" spans="1:14" x14ac:dyDescent="0.3">
      <c r="A1060" t="s">
        <v>7</v>
      </c>
      <c r="B1060" s="5">
        <v>45651</v>
      </c>
      <c r="C1060" s="5">
        <v>45925</v>
      </c>
      <c r="D1060" s="24">
        <v>0.93100000000000005</v>
      </c>
      <c r="E1060">
        <v>274</v>
      </c>
      <c r="F1060">
        <v>7.1499999999999994E-2</v>
      </c>
      <c r="G1060" t="s">
        <v>2050</v>
      </c>
      <c r="H1060" s="60">
        <f t="shared" si="78"/>
        <v>45657</v>
      </c>
      <c r="I1060" s="60">
        <f t="shared" si="79"/>
        <v>45930</v>
      </c>
      <c r="K1060" s="42">
        <v>0</v>
      </c>
      <c r="L1060" s="57">
        <f t="shared" si="80"/>
        <v>7.1499999999999994E-2</v>
      </c>
    </row>
    <row r="1061" spans="1:14" x14ac:dyDescent="0.3">
      <c r="A1061" t="s">
        <v>7</v>
      </c>
      <c r="B1061" s="5">
        <v>45651</v>
      </c>
      <c r="C1061" s="5">
        <v>45955</v>
      </c>
      <c r="D1061" s="24">
        <v>0.372</v>
      </c>
      <c r="E1061">
        <v>304</v>
      </c>
      <c r="F1061">
        <v>7.1499999999999994E-2</v>
      </c>
      <c r="G1061" t="s">
        <v>2050</v>
      </c>
      <c r="H1061" s="60">
        <f t="shared" si="78"/>
        <v>45657</v>
      </c>
      <c r="I1061" s="60">
        <f t="shared" si="79"/>
        <v>45961</v>
      </c>
      <c r="K1061" s="42">
        <v>0</v>
      </c>
      <c r="L1061" s="57">
        <f t="shared" si="80"/>
        <v>7.1499999999999994E-2</v>
      </c>
    </row>
    <row r="1062" spans="1:14" x14ac:dyDescent="0.3">
      <c r="A1062" t="s">
        <v>7</v>
      </c>
      <c r="B1062" s="5">
        <v>45651</v>
      </c>
      <c r="C1062" s="5">
        <v>45986</v>
      </c>
      <c r="D1062" s="24">
        <v>1.5389999999999999</v>
      </c>
      <c r="E1062">
        <v>335</v>
      </c>
      <c r="F1062">
        <v>7.1499999999999994E-2</v>
      </c>
      <c r="G1062" t="s">
        <v>2050</v>
      </c>
      <c r="H1062" s="60">
        <f t="shared" si="78"/>
        <v>45657</v>
      </c>
      <c r="I1062" s="60">
        <f t="shared" si="79"/>
        <v>45991</v>
      </c>
      <c r="K1062" s="42">
        <v>0</v>
      </c>
      <c r="L1062" s="57">
        <f t="shared" si="80"/>
        <v>7.1499999999999994E-2</v>
      </c>
    </row>
    <row r="1063" spans="1:14" x14ac:dyDescent="0.3">
      <c r="A1063" t="s">
        <v>8</v>
      </c>
      <c r="B1063" s="5">
        <v>45651</v>
      </c>
      <c r="C1063" s="5">
        <v>45986</v>
      </c>
      <c r="D1063" s="24">
        <v>7.5999999999999998E-2</v>
      </c>
      <c r="E1063">
        <v>335</v>
      </c>
      <c r="F1063">
        <v>7.1499999999999994E-2</v>
      </c>
      <c r="G1063" t="s">
        <v>2050</v>
      </c>
      <c r="H1063" s="60">
        <f t="shared" si="78"/>
        <v>45657</v>
      </c>
      <c r="I1063" s="60">
        <f t="shared" si="79"/>
        <v>45991</v>
      </c>
      <c r="K1063" s="42">
        <v>0</v>
      </c>
      <c r="L1063" s="57">
        <f t="shared" si="80"/>
        <v>7.1499999999999994E-2</v>
      </c>
    </row>
    <row r="1064" spans="1:14" x14ac:dyDescent="0.3">
      <c r="A1064" t="s">
        <v>7</v>
      </c>
      <c r="B1064" s="5">
        <v>45651</v>
      </c>
      <c r="C1064" s="5">
        <v>46016</v>
      </c>
      <c r="D1064" s="24">
        <v>1.7090000000000001</v>
      </c>
      <c r="E1064">
        <v>365</v>
      </c>
      <c r="F1064">
        <v>7.2999999999999995E-2</v>
      </c>
      <c r="G1064" t="s">
        <v>2050</v>
      </c>
      <c r="H1064" s="60">
        <f t="shared" si="78"/>
        <v>45657</v>
      </c>
      <c r="I1064" s="60">
        <f t="shared" si="79"/>
        <v>46022</v>
      </c>
      <c r="K1064" s="42">
        <v>0</v>
      </c>
      <c r="L1064" s="57">
        <f t="shared" si="80"/>
        <v>7.2999999999999995E-2</v>
      </c>
      <c r="N1064" s="4">
        <f t="shared" ref="N1064:N1066" si="84">L1064*D1064</f>
        <v>0.12475699999999999</v>
      </c>
    </row>
    <row r="1065" spans="1:14" x14ac:dyDescent="0.3">
      <c r="A1065" t="s">
        <v>7</v>
      </c>
      <c r="B1065" s="5">
        <v>45651</v>
      </c>
      <c r="C1065" s="5">
        <v>46047</v>
      </c>
      <c r="D1065" s="24">
        <v>0.57099999999999995</v>
      </c>
      <c r="E1065">
        <v>396</v>
      </c>
      <c r="F1065">
        <v>7.3999999999999996E-2</v>
      </c>
      <c r="G1065" t="s">
        <v>2050</v>
      </c>
      <c r="H1065" s="60">
        <f t="shared" si="78"/>
        <v>45657</v>
      </c>
      <c r="I1065" s="60">
        <f t="shared" si="79"/>
        <v>46053</v>
      </c>
      <c r="K1065" s="42">
        <v>0</v>
      </c>
      <c r="L1065" s="57">
        <f t="shared" si="80"/>
        <v>7.3999999999999996E-2</v>
      </c>
      <c r="N1065" s="4">
        <f t="shared" si="84"/>
        <v>4.2253999999999993E-2</v>
      </c>
    </row>
    <row r="1066" spans="1:14" x14ac:dyDescent="0.3">
      <c r="A1066" t="s">
        <v>8</v>
      </c>
      <c r="B1066" s="5">
        <v>45651</v>
      </c>
      <c r="C1066" s="5">
        <v>46047</v>
      </c>
      <c r="D1066" s="24">
        <v>7.3999999999999996E-2</v>
      </c>
      <c r="E1066">
        <v>396</v>
      </c>
      <c r="F1066">
        <v>7.3999999999999996E-2</v>
      </c>
      <c r="G1066" t="s">
        <v>2050</v>
      </c>
      <c r="H1066" s="60">
        <f t="shared" si="78"/>
        <v>45657</v>
      </c>
      <c r="I1066" s="60">
        <f t="shared" si="79"/>
        <v>46053</v>
      </c>
      <c r="K1066" s="42">
        <v>0</v>
      </c>
      <c r="L1066" s="57">
        <f t="shared" si="80"/>
        <v>7.3999999999999996E-2</v>
      </c>
      <c r="N1066" s="4">
        <f t="shared" si="84"/>
        <v>5.4759999999999991E-3</v>
      </c>
    </row>
    <row r="1067" spans="1:14" x14ac:dyDescent="0.3">
      <c r="A1067" t="s">
        <v>7</v>
      </c>
      <c r="B1067" s="5">
        <v>45652</v>
      </c>
      <c r="C1067" s="5">
        <v>45683</v>
      </c>
      <c r="D1067" s="24">
        <v>0.23100000000000001</v>
      </c>
      <c r="E1067">
        <v>31</v>
      </c>
      <c r="F1067">
        <v>4.3999999999999997E-2</v>
      </c>
      <c r="G1067" t="s">
        <v>2050</v>
      </c>
      <c r="H1067" s="60">
        <f t="shared" si="78"/>
        <v>45657</v>
      </c>
      <c r="I1067" s="60">
        <f t="shared" si="79"/>
        <v>45688</v>
      </c>
      <c r="K1067" s="42">
        <v>0</v>
      </c>
      <c r="L1067" s="57">
        <f t="shared" si="80"/>
        <v>4.3999999999999997E-2</v>
      </c>
    </row>
    <row r="1068" spans="1:14" x14ac:dyDescent="0.3">
      <c r="A1068" t="s">
        <v>8</v>
      </c>
      <c r="B1068" s="5">
        <v>45652</v>
      </c>
      <c r="C1068" s="5">
        <v>45683</v>
      </c>
      <c r="D1068" s="24">
        <v>7.2999999999999995E-2</v>
      </c>
      <c r="E1068">
        <v>31</v>
      </c>
      <c r="F1068">
        <v>4.3999999999999997E-2</v>
      </c>
      <c r="G1068" t="s">
        <v>2050</v>
      </c>
      <c r="H1068" s="60">
        <f t="shared" si="78"/>
        <v>45657</v>
      </c>
      <c r="I1068" s="60">
        <f t="shared" si="79"/>
        <v>45688</v>
      </c>
      <c r="K1068" s="42">
        <v>0</v>
      </c>
      <c r="L1068" s="57">
        <f t="shared" si="80"/>
        <v>4.3999999999999997E-2</v>
      </c>
    </row>
    <row r="1069" spans="1:14" x14ac:dyDescent="0.3">
      <c r="A1069" t="s">
        <v>7</v>
      </c>
      <c r="B1069" s="5">
        <v>45652</v>
      </c>
      <c r="C1069" s="5">
        <v>45714</v>
      </c>
      <c r="D1069" s="24">
        <v>0.154</v>
      </c>
      <c r="E1069">
        <v>62</v>
      </c>
      <c r="F1069">
        <v>4.7500000000000001E-2</v>
      </c>
      <c r="G1069" t="s">
        <v>2050</v>
      </c>
      <c r="H1069" s="60">
        <f t="shared" si="78"/>
        <v>45657</v>
      </c>
      <c r="I1069" s="60">
        <f t="shared" si="79"/>
        <v>45716</v>
      </c>
      <c r="K1069" s="42">
        <v>0</v>
      </c>
      <c r="L1069" s="57">
        <f t="shared" si="80"/>
        <v>4.7500000000000001E-2</v>
      </c>
    </row>
    <row r="1070" spans="1:14" x14ac:dyDescent="0.3">
      <c r="A1070" t="s">
        <v>7</v>
      </c>
      <c r="B1070" s="5">
        <v>45652</v>
      </c>
      <c r="C1070" s="5">
        <v>45834</v>
      </c>
      <c r="D1070" s="24">
        <v>7.016</v>
      </c>
      <c r="E1070">
        <v>182</v>
      </c>
      <c r="F1070">
        <v>7.0000000000000007E-2</v>
      </c>
      <c r="G1070" t="s">
        <v>2050</v>
      </c>
      <c r="H1070" s="60">
        <f t="shared" si="78"/>
        <v>45657</v>
      </c>
      <c r="I1070" s="60">
        <f t="shared" si="79"/>
        <v>45838</v>
      </c>
      <c r="K1070" s="42">
        <v>0</v>
      </c>
      <c r="L1070" s="57">
        <f t="shared" si="80"/>
        <v>7.0000000000000007E-2</v>
      </c>
    </row>
    <row r="1071" spans="1:14" x14ac:dyDescent="0.3">
      <c r="A1071" t="s">
        <v>8</v>
      </c>
      <c r="B1071" s="5">
        <v>45652</v>
      </c>
      <c r="C1071" s="5">
        <v>45834</v>
      </c>
      <c r="D1071" s="24">
        <v>0.52800000000000002</v>
      </c>
      <c r="E1071">
        <v>182</v>
      </c>
      <c r="F1071">
        <v>7.0000000000000007E-2</v>
      </c>
      <c r="G1071" t="s">
        <v>2050</v>
      </c>
      <c r="H1071" s="60">
        <f t="shared" si="78"/>
        <v>45657</v>
      </c>
      <c r="I1071" s="60">
        <f t="shared" si="79"/>
        <v>45838</v>
      </c>
      <c r="K1071" s="42">
        <v>0</v>
      </c>
      <c r="L1071" s="57">
        <f t="shared" si="80"/>
        <v>7.0000000000000007E-2</v>
      </c>
    </row>
    <row r="1072" spans="1:14" x14ac:dyDescent="0.3">
      <c r="A1072" t="s">
        <v>7</v>
      </c>
      <c r="B1072" s="5">
        <v>45652</v>
      </c>
      <c r="C1072" s="5">
        <v>45864</v>
      </c>
      <c r="D1072" s="24">
        <v>0.22600000000000001</v>
      </c>
      <c r="E1072">
        <v>212</v>
      </c>
      <c r="F1072">
        <v>7.0999999999999994E-2</v>
      </c>
      <c r="G1072" t="s">
        <v>2050</v>
      </c>
      <c r="H1072" s="60">
        <f t="shared" si="78"/>
        <v>45657</v>
      </c>
      <c r="I1072" s="60">
        <f t="shared" si="79"/>
        <v>45869</v>
      </c>
      <c r="K1072" s="42">
        <v>0</v>
      </c>
      <c r="L1072" s="57">
        <f t="shared" si="80"/>
        <v>7.0999999999999994E-2</v>
      </c>
    </row>
    <row r="1073" spans="1:14" x14ac:dyDescent="0.3">
      <c r="A1073" t="s">
        <v>7</v>
      </c>
      <c r="B1073" s="5">
        <v>45652</v>
      </c>
      <c r="C1073" s="5">
        <v>45926</v>
      </c>
      <c r="D1073" s="24">
        <v>0.93100000000000005</v>
      </c>
      <c r="E1073">
        <v>274</v>
      </c>
      <c r="F1073">
        <v>7.1499999999999994E-2</v>
      </c>
      <c r="G1073" t="s">
        <v>2050</v>
      </c>
      <c r="H1073" s="60">
        <f t="shared" si="78"/>
        <v>45657</v>
      </c>
      <c r="I1073" s="60">
        <f t="shared" si="79"/>
        <v>45930</v>
      </c>
      <c r="K1073" s="42">
        <v>0</v>
      </c>
      <c r="L1073" s="57">
        <f t="shared" si="80"/>
        <v>7.1499999999999994E-2</v>
      </c>
    </row>
    <row r="1074" spans="1:14" x14ac:dyDescent="0.3">
      <c r="A1074" t="s">
        <v>7</v>
      </c>
      <c r="B1074" s="5">
        <v>45652</v>
      </c>
      <c r="C1074" s="5">
        <v>45956</v>
      </c>
      <c r="D1074" s="24">
        <v>0.372</v>
      </c>
      <c r="E1074">
        <v>304</v>
      </c>
      <c r="F1074">
        <v>7.1499999999999994E-2</v>
      </c>
      <c r="G1074" t="s">
        <v>2050</v>
      </c>
      <c r="H1074" s="60">
        <f t="shared" si="78"/>
        <v>45657</v>
      </c>
      <c r="I1074" s="60">
        <f t="shared" si="79"/>
        <v>45961</v>
      </c>
      <c r="K1074" s="42">
        <v>0</v>
      </c>
      <c r="L1074" s="57">
        <f t="shared" si="80"/>
        <v>7.1499999999999994E-2</v>
      </c>
    </row>
    <row r="1075" spans="1:14" x14ac:dyDescent="0.3">
      <c r="A1075" t="s">
        <v>7</v>
      </c>
      <c r="B1075" s="5">
        <v>45652</v>
      </c>
      <c r="C1075" s="5">
        <v>45987</v>
      </c>
      <c r="D1075" s="24">
        <v>1.5389999999999999</v>
      </c>
      <c r="E1075">
        <v>335</v>
      </c>
      <c r="F1075">
        <v>7.1499999999999994E-2</v>
      </c>
      <c r="G1075" t="s">
        <v>2050</v>
      </c>
      <c r="H1075" s="60">
        <f t="shared" si="78"/>
        <v>45657</v>
      </c>
      <c r="I1075" s="60">
        <f t="shared" si="79"/>
        <v>45991</v>
      </c>
      <c r="K1075" s="42">
        <v>0</v>
      </c>
      <c r="L1075" s="57">
        <f t="shared" si="80"/>
        <v>7.1499999999999994E-2</v>
      </c>
    </row>
    <row r="1076" spans="1:14" x14ac:dyDescent="0.3">
      <c r="A1076" t="s">
        <v>8</v>
      </c>
      <c r="B1076" s="5">
        <v>45652</v>
      </c>
      <c r="C1076" s="5">
        <v>45987</v>
      </c>
      <c r="D1076" s="24">
        <v>7.5999999999999998E-2</v>
      </c>
      <c r="E1076">
        <v>335</v>
      </c>
      <c r="F1076">
        <v>7.1499999999999994E-2</v>
      </c>
      <c r="G1076" t="s">
        <v>2050</v>
      </c>
      <c r="H1076" s="60">
        <f t="shared" si="78"/>
        <v>45657</v>
      </c>
      <c r="I1076" s="60">
        <f t="shared" si="79"/>
        <v>45991</v>
      </c>
      <c r="K1076" s="42">
        <v>0</v>
      </c>
      <c r="L1076" s="57">
        <f t="shared" si="80"/>
        <v>7.1499999999999994E-2</v>
      </c>
    </row>
    <row r="1077" spans="1:14" x14ac:dyDescent="0.3">
      <c r="A1077" t="s">
        <v>7</v>
      </c>
      <c r="B1077" s="5">
        <v>45652</v>
      </c>
      <c r="C1077" s="5">
        <v>46017</v>
      </c>
      <c r="D1077" s="24">
        <v>1.7090000000000001</v>
      </c>
      <c r="E1077">
        <v>365</v>
      </c>
      <c r="F1077">
        <v>7.2999999999999995E-2</v>
      </c>
      <c r="G1077" t="s">
        <v>2050</v>
      </c>
      <c r="H1077" s="60">
        <f t="shared" si="78"/>
        <v>45657</v>
      </c>
      <c r="I1077" s="60">
        <f t="shared" si="79"/>
        <v>46022</v>
      </c>
      <c r="K1077" s="42">
        <v>0</v>
      </c>
      <c r="L1077" s="57">
        <f t="shared" si="80"/>
        <v>7.2999999999999995E-2</v>
      </c>
      <c r="N1077" s="4">
        <f t="shared" ref="N1077:N1079" si="85">L1077*D1077</f>
        <v>0.12475699999999999</v>
      </c>
    </row>
    <row r="1078" spans="1:14" x14ac:dyDescent="0.3">
      <c r="A1078" t="s">
        <v>7</v>
      </c>
      <c r="B1078" s="5">
        <v>45652</v>
      </c>
      <c r="C1078" s="5">
        <v>46048</v>
      </c>
      <c r="D1078" s="24">
        <v>0.57099999999999995</v>
      </c>
      <c r="E1078">
        <v>396</v>
      </c>
      <c r="F1078">
        <v>7.3999999999999996E-2</v>
      </c>
      <c r="G1078" t="s">
        <v>2050</v>
      </c>
      <c r="H1078" s="60">
        <f t="shared" si="78"/>
        <v>45657</v>
      </c>
      <c r="I1078" s="60">
        <f t="shared" si="79"/>
        <v>46053</v>
      </c>
      <c r="K1078" s="42">
        <v>0</v>
      </c>
      <c r="L1078" s="57">
        <f t="shared" si="80"/>
        <v>7.3999999999999996E-2</v>
      </c>
      <c r="N1078" s="4">
        <f t="shared" si="85"/>
        <v>4.2253999999999993E-2</v>
      </c>
    </row>
    <row r="1079" spans="1:14" x14ac:dyDescent="0.3">
      <c r="A1079" t="s">
        <v>8</v>
      </c>
      <c r="B1079" s="5">
        <v>45652</v>
      </c>
      <c r="C1079" s="5">
        <v>46048</v>
      </c>
      <c r="D1079" s="24">
        <v>7.3999999999999996E-2</v>
      </c>
      <c r="E1079">
        <v>396</v>
      </c>
      <c r="F1079">
        <v>7.3999999999999996E-2</v>
      </c>
      <c r="G1079" t="s">
        <v>2050</v>
      </c>
      <c r="H1079" s="60">
        <f t="shared" si="78"/>
        <v>45657</v>
      </c>
      <c r="I1079" s="60">
        <f t="shared" si="79"/>
        <v>46053</v>
      </c>
      <c r="K1079" s="42">
        <v>0</v>
      </c>
      <c r="L1079" s="57">
        <f t="shared" si="80"/>
        <v>7.3999999999999996E-2</v>
      </c>
      <c r="N1079" s="4">
        <f t="shared" si="85"/>
        <v>5.4759999999999991E-3</v>
      </c>
    </row>
    <row r="1080" spans="1:14" x14ac:dyDescent="0.3">
      <c r="A1080" t="s">
        <v>7</v>
      </c>
      <c r="B1080" s="5">
        <v>45653</v>
      </c>
      <c r="C1080" s="5">
        <v>45684</v>
      </c>
      <c r="D1080" s="24">
        <v>0.23100000000000001</v>
      </c>
      <c r="E1080">
        <v>31</v>
      </c>
      <c r="F1080">
        <v>4.3999999999999997E-2</v>
      </c>
      <c r="G1080" t="s">
        <v>2050</v>
      </c>
      <c r="H1080" s="60">
        <f t="shared" si="78"/>
        <v>45657</v>
      </c>
      <c r="I1080" s="60">
        <f t="shared" si="79"/>
        <v>45688</v>
      </c>
      <c r="K1080" s="42">
        <v>0</v>
      </c>
      <c r="L1080" s="57">
        <f t="shared" si="80"/>
        <v>4.3999999999999997E-2</v>
      </c>
    </row>
    <row r="1081" spans="1:14" x14ac:dyDescent="0.3">
      <c r="A1081" t="s">
        <v>8</v>
      </c>
      <c r="B1081" s="5">
        <v>45653</v>
      </c>
      <c r="C1081" s="5">
        <v>45684</v>
      </c>
      <c r="D1081" s="24">
        <v>7.2999999999999995E-2</v>
      </c>
      <c r="E1081">
        <v>31</v>
      </c>
      <c r="F1081">
        <v>4.3999999999999997E-2</v>
      </c>
      <c r="G1081" t="s">
        <v>2050</v>
      </c>
      <c r="H1081" s="60">
        <f t="shared" si="78"/>
        <v>45657</v>
      </c>
      <c r="I1081" s="60">
        <f t="shared" si="79"/>
        <v>45688</v>
      </c>
      <c r="K1081" s="42">
        <v>0</v>
      </c>
      <c r="L1081" s="57">
        <f t="shared" si="80"/>
        <v>4.3999999999999997E-2</v>
      </c>
    </row>
    <row r="1082" spans="1:14" x14ac:dyDescent="0.3">
      <c r="A1082" t="s">
        <v>7</v>
      </c>
      <c r="B1082" s="5">
        <v>45653</v>
      </c>
      <c r="C1082" s="5">
        <v>45715</v>
      </c>
      <c r="D1082" s="24">
        <v>0.154</v>
      </c>
      <c r="E1082">
        <v>62</v>
      </c>
      <c r="F1082">
        <v>4.7500000000000001E-2</v>
      </c>
      <c r="G1082" t="s">
        <v>2050</v>
      </c>
      <c r="H1082" s="60">
        <f t="shared" si="78"/>
        <v>45657</v>
      </c>
      <c r="I1082" s="60">
        <f t="shared" si="79"/>
        <v>45716</v>
      </c>
      <c r="K1082" s="42">
        <v>0</v>
      </c>
      <c r="L1082" s="57">
        <f t="shared" si="80"/>
        <v>4.7500000000000001E-2</v>
      </c>
    </row>
    <row r="1083" spans="1:14" x14ac:dyDescent="0.3">
      <c r="A1083" t="s">
        <v>7</v>
      </c>
      <c r="B1083" s="5">
        <v>45653</v>
      </c>
      <c r="C1083" s="5">
        <v>45835</v>
      </c>
      <c r="D1083" s="24">
        <v>7.016</v>
      </c>
      <c r="E1083">
        <v>182</v>
      </c>
      <c r="F1083">
        <v>7.0000000000000007E-2</v>
      </c>
      <c r="G1083" t="s">
        <v>2050</v>
      </c>
      <c r="H1083" s="60">
        <f t="shared" si="78"/>
        <v>45657</v>
      </c>
      <c r="I1083" s="60">
        <f t="shared" si="79"/>
        <v>45838</v>
      </c>
      <c r="K1083" s="42">
        <v>0</v>
      </c>
      <c r="L1083" s="57">
        <f t="shared" si="80"/>
        <v>7.0000000000000007E-2</v>
      </c>
    </row>
    <row r="1084" spans="1:14" x14ac:dyDescent="0.3">
      <c r="A1084" t="s">
        <v>8</v>
      </c>
      <c r="B1084" s="5">
        <v>45653</v>
      </c>
      <c r="C1084" s="5">
        <v>45835</v>
      </c>
      <c r="D1084" s="24">
        <v>0.52800000000000002</v>
      </c>
      <c r="E1084">
        <v>182</v>
      </c>
      <c r="F1084">
        <v>7.0000000000000007E-2</v>
      </c>
      <c r="G1084" t="s">
        <v>2050</v>
      </c>
      <c r="H1084" s="60">
        <f t="shared" si="78"/>
        <v>45657</v>
      </c>
      <c r="I1084" s="60">
        <f t="shared" si="79"/>
        <v>45838</v>
      </c>
      <c r="K1084" s="42">
        <v>0</v>
      </c>
      <c r="L1084" s="57">
        <f t="shared" si="80"/>
        <v>7.0000000000000007E-2</v>
      </c>
    </row>
    <row r="1085" spans="1:14" x14ac:dyDescent="0.3">
      <c r="A1085" t="s">
        <v>7</v>
      </c>
      <c r="B1085" s="5">
        <v>45653</v>
      </c>
      <c r="C1085" s="5">
        <v>45865</v>
      </c>
      <c r="D1085" s="24">
        <v>0.22600000000000001</v>
      </c>
      <c r="E1085">
        <v>212</v>
      </c>
      <c r="F1085">
        <v>7.0999999999999994E-2</v>
      </c>
      <c r="G1085" t="s">
        <v>2050</v>
      </c>
      <c r="H1085" s="60">
        <f t="shared" si="78"/>
        <v>45657</v>
      </c>
      <c r="I1085" s="60">
        <f t="shared" si="79"/>
        <v>45869</v>
      </c>
      <c r="K1085" s="42">
        <v>0</v>
      </c>
      <c r="L1085" s="57">
        <f t="shared" si="80"/>
        <v>7.0999999999999994E-2</v>
      </c>
    </row>
    <row r="1086" spans="1:14" x14ac:dyDescent="0.3">
      <c r="A1086" t="s">
        <v>7</v>
      </c>
      <c r="B1086" s="5">
        <v>45653</v>
      </c>
      <c r="C1086" s="5">
        <v>45927</v>
      </c>
      <c r="D1086" s="24">
        <v>0.93100000000000005</v>
      </c>
      <c r="E1086">
        <v>274</v>
      </c>
      <c r="F1086">
        <v>7.1499999999999994E-2</v>
      </c>
      <c r="G1086" t="s">
        <v>2050</v>
      </c>
      <c r="H1086" s="60">
        <f t="shared" si="78"/>
        <v>45657</v>
      </c>
      <c r="I1086" s="60">
        <f t="shared" si="79"/>
        <v>45930</v>
      </c>
      <c r="K1086" s="42">
        <v>0</v>
      </c>
      <c r="L1086" s="57">
        <f t="shared" si="80"/>
        <v>7.1499999999999994E-2</v>
      </c>
    </row>
    <row r="1087" spans="1:14" x14ac:dyDescent="0.3">
      <c r="A1087" t="s">
        <v>7</v>
      </c>
      <c r="B1087" s="5">
        <v>45653</v>
      </c>
      <c r="C1087" s="5">
        <v>45957</v>
      </c>
      <c r="D1087" s="24">
        <v>0.372</v>
      </c>
      <c r="E1087">
        <v>304</v>
      </c>
      <c r="F1087">
        <v>7.1499999999999994E-2</v>
      </c>
      <c r="G1087" t="s">
        <v>2050</v>
      </c>
      <c r="H1087" s="60">
        <f t="shared" si="78"/>
        <v>45657</v>
      </c>
      <c r="I1087" s="60">
        <f t="shared" si="79"/>
        <v>45961</v>
      </c>
      <c r="K1087" s="42">
        <v>0</v>
      </c>
      <c r="L1087" s="57">
        <f t="shared" si="80"/>
        <v>7.1499999999999994E-2</v>
      </c>
    </row>
    <row r="1088" spans="1:14" x14ac:dyDescent="0.3">
      <c r="A1088" t="s">
        <v>7</v>
      </c>
      <c r="B1088" s="5">
        <v>45653</v>
      </c>
      <c r="C1088" s="5">
        <v>45988</v>
      </c>
      <c r="D1088" s="24">
        <v>1.5389999999999999</v>
      </c>
      <c r="E1088">
        <v>335</v>
      </c>
      <c r="F1088">
        <v>7.1499999999999994E-2</v>
      </c>
      <c r="G1088" t="s">
        <v>2050</v>
      </c>
      <c r="H1088" s="60">
        <f t="shared" si="78"/>
        <v>45657</v>
      </c>
      <c r="I1088" s="60">
        <f t="shared" si="79"/>
        <v>45991</v>
      </c>
      <c r="K1088" s="42">
        <v>0</v>
      </c>
      <c r="L1088" s="57">
        <f t="shared" si="80"/>
        <v>7.1499999999999994E-2</v>
      </c>
    </row>
    <row r="1089" spans="1:14" x14ac:dyDescent="0.3">
      <c r="A1089" t="s">
        <v>8</v>
      </c>
      <c r="B1089" s="5">
        <v>45653</v>
      </c>
      <c r="C1089" s="5">
        <v>45988</v>
      </c>
      <c r="D1089" s="24">
        <v>7.5999999999999998E-2</v>
      </c>
      <c r="E1089">
        <v>335</v>
      </c>
      <c r="F1089">
        <v>7.1499999999999994E-2</v>
      </c>
      <c r="G1089" t="s">
        <v>2050</v>
      </c>
      <c r="H1089" s="60">
        <f t="shared" ref="H1089:H1152" si="86">EOMONTH(B1089,0)</f>
        <v>45657</v>
      </c>
      <c r="I1089" s="60">
        <f t="shared" ref="I1089:I1152" si="87">EOMONTH(C1089,0)</f>
        <v>45991</v>
      </c>
      <c r="K1089" s="42">
        <v>0</v>
      </c>
      <c r="L1089" s="57">
        <f t="shared" ref="L1089:L1152" si="88">K1089+F1089</f>
        <v>7.1499999999999994E-2</v>
      </c>
    </row>
    <row r="1090" spans="1:14" x14ac:dyDescent="0.3">
      <c r="A1090" t="s">
        <v>7</v>
      </c>
      <c r="B1090" s="5">
        <v>45653</v>
      </c>
      <c r="C1090" s="5">
        <v>46018</v>
      </c>
      <c r="D1090" s="24">
        <v>1.7090000000000001</v>
      </c>
      <c r="E1090">
        <v>365</v>
      </c>
      <c r="F1090">
        <v>7.2999999999999995E-2</v>
      </c>
      <c r="G1090" t="s">
        <v>2050</v>
      </c>
      <c r="H1090" s="60">
        <f t="shared" si="86"/>
        <v>45657</v>
      </c>
      <c r="I1090" s="60">
        <f t="shared" si="87"/>
        <v>46022</v>
      </c>
      <c r="K1090" s="42">
        <v>0</v>
      </c>
      <c r="L1090" s="57">
        <f t="shared" si="88"/>
        <v>7.2999999999999995E-2</v>
      </c>
      <c r="N1090" s="4">
        <f t="shared" ref="N1090:N1092" si="89">L1090*D1090</f>
        <v>0.12475699999999999</v>
      </c>
    </row>
    <row r="1091" spans="1:14" x14ac:dyDescent="0.3">
      <c r="A1091" t="s">
        <v>7</v>
      </c>
      <c r="B1091" s="5">
        <v>45653</v>
      </c>
      <c r="C1091" s="5">
        <v>46049</v>
      </c>
      <c r="D1091" s="24">
        <v>0.57099999999999995</v>
      </c>
      <c r="E1091">
        <v>396</v>
      </c>
      <c r="F1091">
        <v>7.3999999999999996E-2</v>
      </c>
      <c r="G1091" t="s">
        <v>2050</v>
      </c>
      <c r="H1091" s="60">
        <f t="shared" si="86"/>
        <v>45657</v>
      </c>
      <c r="I1091" s="60">
        <f t="shared" si="87"/>
        <v>46053</v>
      </c>
      <c r="K1091" s="42">
        <v>0</v>
      </c>
      <c r="L1091" s="57">
        <f t="shared" si="88"/>
        <v>7.3999999999999996E-2</v>
      </c>
      <c r="N1091" s="4">
        <f t="shared" si="89"/>
        <v>4.2253999999999993E-2</v>
      </c>
    </row>
    <row r="1092" spans="1:14" x14ac:dyDescent="0.3">
      <c r="A1092" t="s">
        <v>8</v>
      </c>
      <c r="B1092" s="5">
        <v>45653</v>
      </c>
      <c r="C1092" s="5">
        <v>46049</v>
      </c>
      <c r="D1092" s="24">
        <v>7.3999999999999996E-2</v>
      </c>
      <c r="E1092">
        <v>396</v>
      </c>
      <c r="F1092">
        <v>7.3999999999999996E-2</v>
      </c>
      <c r="G1092" t="s">
        <v>2050</v>
      </c>
      <c r="H1092" s="60">
        <f t="shared" si="86"/>
        <v>45657</v>
      </c>
      <c r="I1092" s="60">
        <f t="shared" si="87"/>
        <v>46053</v>
      </c>
      <c r="K1092" s="42">
        <v>0</v>
      </c>
      <c r="L1092" s="57">
        <f t="shared" si="88"/>
        <v>7.3999999999999996E-2</v>
      </c>
      <c r="N1092" s="4">
        <f t="shared" si="89"/>
        <v>5.4759999999999991E-3</v>
      </c>
    </row>
    <row r="1093" spans="1:14" x14ac:dyDescent="0.3">
      <c r="A1093" t="s">
        <v>7</v>
      </c>
      <c r="B1093" s="5">
        <v>45656</v>
      </c>
      <c r="C1093" s="5">
        <v>45687</v>
      </c>
      <c r="D1093" s="24">
        <v>0.23100000000000001</v>
      </c>
      <c r="E1093">
        <v>31</v>
      </c>
      <c r="F1093">
        <v>4.3999999999999997E-2</v>
      </c>
      <c r="G1093" t="s">
        <v>2050</v>
      </c>
      <c r="H1093" s="60">
        <f t="shared" si="86"/>
        <v>45657</v>
      </c>
      <c r="I1093" s="60">
        <f t="shared" si="87"/>
        <v>45688</v>
      </c>
      <c r="K1093" s="42">
        <v>0</v>
      </c>
      <c r="L1093" s="57">
        <f t="shared" si="88"/>
        <v>4.3999999999999997E-2</v>
      </c>
    </row>
    <row r="1094" spans="1:14" x14ac:dyDescent="0.3">
      <c r="A1094" t="s">
        <v>8</v>
      </c>
      <c r="B1094" s="5">
        <v>45656</v>
      </c>
      <c r="C1094" s="5">
        <v>45687</v>
      </c>
      <c r="D1094" s="24">
        <v>7.2999999999999995E-2</v>
      </c>
      <c r="E1094">
        <v>31</v>
      </c>
      <c r="F1094">
        <v>4.3999999999999997E-2</v>
      </c>
      <c r="G1094" t="s">
        <v>2050</v>
      </c>
      <c r="H1094" s="60">
        <f t="shared" si="86"/>
        <v>45657</v>
      </c>
      <c r="I1094" s="60">
        <f t="shared" si="87"/>
        <v>45688</v>
      </c>
      <c r="K1094" s="42">
        <v>0</v>
      </c>
      <c r="L1094" s="57">
        <f t="shared" si="88"/>
        <v>4.3999999999999997E-2</v>
      </c>
    </row>
    <row r="1095" spans="1:14" x14ac:dyDescent="0.3">
      <c r="A1095" t="s">
        <v>7</v>
      </c>
      <c r="B1095" s="5">
        <v>45656</v>
      </c>
      <c r="C1095" s="5">
        <v>45716</v>
      </c>
      <c r="D1095" s="24">
        <v>0.154</v>
      </c>
      <c r="E1095">
        <v>60</v>
      </c>
      <c r="F1095">
        <v>4.7500000000000001E-2</v>
      </c>
      <c r="G1095" t="s">
        <v>2050</v>
      </c>
      <c r="H1095" s="60">
        <f t="shared" si="86"/>
        <v>45657</v>
      </c>
      <c r="I1095" s="60">
        <f t="shared" si="87"/>
        <v>45716</v>
      </c>
      <c r="K1095" s="42">
        <v>0</v>
      </c>
      <c r="L1095" s="57">
        <f t="shared" si="88"/>
        <v>4.7500000000000001E-2</v>
      </c>
    </row>
    <row r="1096" spans="1:14" x14ac:dyDescent="0.3">
      <c r="A1096" t="s">
        <v>7</v>
      </c>
      <c r="B1096" s="5">
        <v>45656</v>
      </c>
      <c r="C1096" s="5">
        <v>45838</v>
      </c>
      <c r="D1096" s="24">
        <v>7.016</v>
      </c>
      <c r="E1096">
        <v>182</v>
      </c>
      <c r="F1096">
        <v>7.0000000000000007E-2</v>
      </c>
      <c r="G1096" t="s">
        <v>2050</v>
      </c>
      <c r="H1096" s="60">
        <f t="shared" si="86"/>
        <v>45657</v>
      </c>
      <c r="I1096" s="60">
        <f t="shared" si="87"/>
        <v>45838</v>
      </c>
      <c r="K1096" s="42">
        <v>0</v>
      </c>
      <c r="L1096" s="57">
        <f t="shared" si="88"/>
        <v>7.0000000000000007E-2</v>
      </c>
    </row>
    <row r="1097" spans="1:14" x14ac:dyDescent="0.3">
      <c r="A1097" t="s">
        <v>8</v>
      </c>
      <c r="B1097" s="5">
        <v>45656</v>
      </c>
      <c r="C1097" s="5">
        <v>45838</v>
      </c>
      <c r="D1097" s="24">
        <v>0.52800000000000002</v>
      </c>
      <c r="E1097">
        <v>182</v>
      </c>
      <c r="F1097">
        <v>7.0000000000000007E-2</v>
      </c>
      <c r="G1097" t="s">
        <v>2050</v>
      </c>
      <c r="H1097" s="60">
        <f t="shared" si="86"/>
        <v>45657</v>
      </c>
      <c r="I1097" s="60">
        <f t="shared" si="87"/>
        <v>45838</v>
      </c>
      <c r="K1097" s="42">
        <v>0</v>
      </c>
      <c r="L1097" s="57">
        <f t="shared" si="88"/>
        <v>7.0000000000000007E-2</v>
      </c>
    </row>
    <row r="1098" spans="1:14" x14ac:dyDescent="0.3">
      <c r="A1098" t="s">
        <v>7</v>
      </c>
      <c r="B1098" s="5">
        <v>45656</v>
      </c>
      <c r="C1098" s="5">
        <v>45868</v>
      </c>
      <c r="D1098" s="24">
        <v>0.22600000000000001</v>
      </c>
      <c r="E1098">
        <v>212</v>
      </c>
      <c r="F1098">
        <v>7.0999999999999994E-2</v>
      </c>
      <c r="G1098" t="s">
        <v>2050</v>
      </c>
      <c r="H1098" s="60">
        <f t="shared" si="86"/>
        <v>45657</v>
      </c>
      <c r="I1098" s="60">
        <f t="shared" si="87"/>
        <v>45869</v>
      </c>
      <c r="K1098" s="42">
        <v>0</v>
      </c>
      <c r="L1098" s="57">
        <f t="shared" si="88"/>
        <v>7.0999999999999994E-2</v>
      </c>
    </row>
    <row r="1099" spans="1:14" x14ac:dyDescent="0.3">
      <c r="A1099" t="s">
        <v>7</v>
      </c>
      <c r="B1099" s="5">
        <v>45656</v>
      </c>
      <c r="C1099" s="5">
        <v>45930</v>
      </c>
      <c r="D1099" s="24">
        <v>0.93100000000000005</v>
      </c>
      <c r="E1099">
        <v>274</v>
      </c>
      <c r="F1099">
        <v>7.1499999999999994E-2</v>
      </c>
      <c r="G1099" t="s">
        <v>2050</v>
      </c>
      <c r="H1099" s="60">
        <f t="shared" si="86"/>
        <v>45657</v>
      </c>
      <c r="I1099" s="60">
        <f t="shared" si="87"/>
        <v>45930</v>
      </c>
      <c r="K1099" s="42">
        <v>0</v>
      </c>
      <c r="L1099" s="57">
        <f t="shared" si="88"/>
        <v>7.1499999999999994E-2</v>
      </c>
    </row>
    <row r="1100" spans="1:14" x14ac:dyDescent="0.3">
      <c r="A1100" t="s">
        <v>7</v>
      </c>
      <c r="B1100" s="5">
        <v>45656</v>
      </c>
      <c r="C1100" s="5">
        <v>45960</v>
      </c>
      <c r="D1100" s="24">
        <v>0.372</v>
      </c>
      <c r="E1100">
        <v>304</v>
      </c>
      <c r="F1100">
        <v>7.1499999999999994E-2</v>
      </c>
      <c r="G1100" t="s">
        <v>2050</v>
      </c>
      <c r="H1100" s="60">
        <f t="shared" si="86"/>
        <v>45657</v>
      </c>
      <c r="I1100" s="60">
        <f t="shared" si="87"/>
        <v>45961</v>
      </c>
      <c r="K1100" s="42">
        <v>0</v>
      </c>
      <c r="L1100" s="57">
        <f t="shared" si="88"/>
        <v>7.1499999999999994E-2</v>
      </c>
    </row>
    <row r="1101" spans="1:14" x14ac:dyDescent="0.3">
      <c r="A1101" t="s">
        <v>7</v>
      </c>
      <c r="B1101" s="5">
        <v>45656</v>
      </c>
      <c r="C1101" s="5">
        <v>45991</v>
      </c>
      <c r="D1101" s="24">
        <v>1.5389999999999999</v>
      </c>
      <c r="E1101">
        <v>335</v>
      </c>
      <c r="F1101">
        <v>7.1499999999999994E-2</v>
      </c>
      <c r="G1101" t="s">
        <v>2050</v>
      </c>
      <c r="H1101" s="60">
        <f t="shared" si="86"/>
        <v>45657</v>
      </c>
      <c r="I1101" s="60">
        <f t="shared" si="87"/>
        <v>45991</v>
      </c>
      <c r="K1101" s="42">
        <v>0</v>
      </c>
      <c r="L1101" s="57">
        <f t="shared" si="88"/>
        <v>7.1499999999999994E-2</v>
      </c>
    </row>
    <row r="1102" spans="1:14" x14ac:dyDescent="0.3">
      <c r="A1102" t="s">
        <v>8</v>
      </c>
      <c r="B1102" s="5">
        <v>45656</v>
      </c>
      <c r="C1102" s="5">
        <v>45991</v>
      </c>
      <c r="D1102" s="24">
        <v>7.5999999999999998E-2</v>
      </c>
      <c r="E1102">
        <v>335</v>
      </c>
      <c r="F1102">
        <v>7.1499999999999994E-2</v>
      </c>
      <c r="G1102" t="s">
        <v>2050</v>
      </c>
      <c r="H1102" s="60">
        <f t="shared" si="86"/>
        <v>45657</v>
      </c>
      <c r="I1102" s="60">
        <f t="shared" si="87"/>
        <v>45991</v>
      </c>
      <c r="K1102" s="42">
        <v>0</v>
      </c>
      <c r="L1102" s="57">
        <f t="shared" si="88"/>
        <v>7.1499999999999994E-2</v>
      </c>
    </row>
    <row r="1103" spans="1:14" x14ac:dyDescent="0.3">
      <c r="A1103" t="s">
        <v>7</v>
      </c>
      <c r="B1103" s="5">
        <v>45656</v>
      </c>
      <c r="C1103" s="5">
        <v>46021</v>
      </c>
      <c r="D1103" s="24">
        <v>1.7090000000000001</v>
      </c>
      <c r="E1103">
        <v>365</v>
      </c>
      <c r="F1103">
        <v>7.2999999999999995E-2</v>
      </c>
      <c r="G1103" t="s">
        <v>2050</v>
      </c>
      <c r="H1103" s="60">
        <f t="shared" si="86"/>
        <v>45657</v>
      </c>
      <c r="I1103" s="60">
        <f t="shared" si="87"/>
        <v>46022</v>
      </c>
      <c r="K1103" s="42">
        <v>0</v>
      </c>
      <c r="L1103" s="57">
        <f t="shared" si="88"/>
        <v>7.2999999999999995E-2</v>
      </c>
      <c r="N1103" s="4">
        <f t="shared" ref="N1103:N1105" si="90">L1103*D1103</f>
        <v>0.12475699999999999</v>
      </c>
    </row>
    <row r="1104" spans="1:14" x14ac:dyDescent="0.3">
      <c r="A1104" t="s">
        <v>7</v>
      </c>
      <c r="B1104" s="5">
        <v>45656</v>
      </c>
      <c r="C1104" s="5">
        <v>46052</v>
      </c>
      <c r="D1104" s="24">
        <v>0.57099999999999995</v>
      </c>
      <c r="E1104">
        <v>396</v>
      </c>
      <c r="F1104">
        <v>7.3999999999999996E-2</v>
      </c>
      <c r="G1104" t="s">
        <v>2050</v>
      </c>
      <c r="H1104" s="60">
        <f t="shared" si="86"/>
        <v>45657</v>
      </c>
      <c r="I1104" s="60">
        <f t="shared" si="87"/>
        <v>46053</v>
      </c>
      <c r="K1104" s="42">
        <v>0</v>
      </c>
      <c r="L1104" s="57">
        <f t="shared" si="88"/>
        <v>7.3999999999999996E-2</v>
      </c>
      <c r="N1104" s="4">
        <f t="shared" si="90"/>
        <v>4.2253999999999993E-2</v>
      </c>
    </row>
    <row r="1105" spans="1:14" x14ac:dyDescent="0.3">
      <c r="A1105" t="s">
        <v>8</v>
      </c>
      <c r="B1105" s="5">
        <v>45656</v>
      </c>
      <c r="C1105" s="5">
        <v>46052</v>
      </c>
      <c r="D1105" s="24">
        <v>7.3999999999999996E-2</v>
      </c>
      <c r="E1105">
        <v>396</v>
      </c>
      <c r="F1105">
        <v>7.3999999999999996E-2</v>
      </c>
      <c r="G1105" t="s">
        <v>2050</v>
      </c>
      <c r="H1105" s="60">
        <f t="shared" si="86"/>
        <v>45657</v>
      </c>
      <c r="I1105" s="60">
        <f t="shared" si="87"/>
        <v>46053</v>
      </c>
      <c r="K1105" s="42">
        <v>0</v>
      </c>
      <c r="L1105" s="57">
        <f t="shared" si="88"/>
        <v>7.3999999999999996E-2</v>
      </c>
      <c r="N1105" s="4">
        <f t="shared" si="90"/>
        <v>5.4759999999999991E-3</v>
      </c>
    </row>
    <row r="1106" spans="1:14" x14ac:dyDescent="0.3">
      <c r="A1106" t="s">
        <v>7</v>
      </c>
      <c r="B1106" s="5">
        <v>45657</v>
      </c>
      <c r="C1106" s="5">
        <v>45688</v>
      </c>
      <c r="D1106" s="24">
        <v>0.23100000000000001</v>
      </c>
      <c r="E1106">
        <v>31</v>
      </c>
      <c r="F1106">
        <v>4.3999999999999997E-2</v>
      </c>
      <c r="G1106" t="s">
        <v>2050</v>
      </c>
      <c r="H1106" s="60">
        <f t="shared" si="86"/>
        <v>45657</v>
      </c>
      <c r="I1106" s="60">
        <f t="shared" si="87"/>
        <v>45688</v>
      </c>
      <c r="K1106" s="42">
        <v>0</v>
      </c>
      <c r="L1106" s="57">
        <f t="shared" si="88"/>
        <v>4.3999999999999997E-2</v>
      </c>
    </row>
    <row r="1107" spans="1:14" x14ac:dyDescent="0.3">
      <c r="A1107" t="s">
        <v>8</v>
      </c>
      <c r="B1107" s="5">
        <v>45657</v>
      </c>
      <c r="C1107" s="5">
        <v>45688</v>
      </c>
      <c r="D1107" s="24">
        <v>7.2999999999999995E-2</v>
      </c>
      <c r="E1107">
        <v>31</v>
      </c>
      <c r="F1107">
        <v>4.3999999999999997E-2</v>
      </c>
      <c r="G1107" t="s">
        <v>2050</v>
      </c>
      <c r="H1107" s="60">
        <f t="shared" si="86"/>
        <v>45657</v>
      </c>
      <c r="I1107" s="60">
        <f t="shared" si="87"/>
        <v>45688</v>
      </c>
      <c r="K1107" s="42">
        <v>0</v>
      </c>
      <c r="L1107" s="57">
        <f t="shared" si="88"/>
        <v>4.3999999999999997E-2</v>
      </c>
    </row>
    <row r="1108" spans="1:14" x14ac:dyDescent="0.3">
      <c r="A1108" t="s">
        <v>7</v>
      </c>
      <c r="B1108" s="5">
        <v>45657</v>
      </c>
      <c r="C1108" s="5">
        <v>45716</v>
      </c>
      <c r="D1108" s="24">
        <v>0.154</v>
      </c>
      <c r="E1108">
        <v>59</v>
      </c>
      <c r="F1108">
        <v>4.7500000000000001E-2</v>
      </c>
      <c r="G1108" t="s">
        <v>2050</v>
      </c>
      <c r="H1108" s="60">
        <f t="shared" si="86"/>
        <v>45657</v>
      </c>
      <c r="I1108" s="60">
        <f t="shared" si="87"/>
        <v>45716</v>
      </c>
      <c r="K1108" s="42">
        <v>0</v>
      </c>
      <c r="L1108" s="57">
        <f t="shared" si="88"/>
        <v>4.7500000000000001E-2</v>
      </c>
    </row>
    <row r="1109" spans="1:14" x14ac:dyDescent="0.3">
      <c r="A1109" t="s">
        <v>7</v>
      </c>
      <c r="B1109" s="5">
        <v>45657</v>
      </c>
      <c r="C1109" s="5">
        <v>45838</v>
      </c>
      <c r="D1109" s="24">
        <v>7.016</v>
      </c>
      <c r="E1109">
        <v>181</v>
      </c>
      <c r="F1109">
        <v>7.0000000000000007E-2</v>
      </c>
      <c r="G1109" t="s">
        <v>2050</v>
      </c>
      <c r="H1109" s="60">
        <f t="shared" si="86"/>
        <v>45657</v>
      </c>
      <c r="I1109" s="60">
        <f t="shared" si="87"/>
        <v>45838</v>
      </c>
      <c r="K1109" s="42">
        <v>0</v>
      </c>
      <c r="L1109" s="57">
        <f t="shared" si="88"/>
        <v>7.0000000000000007E-2</v>
      </c>
    </row>
    <row r="1110" spans="1:14" x14ac:dyDescent="0.3">
      <c r="A1110" t="s">
        <v>8</v>
      </c>
      <c r="B1110" s="5">
        <v>45657</v>
      </c>
      <c r="C1110" s="5">
        <v>45838</v>
      </c>
      <c r="D1110" s="24">
        <v>0.52800000000000002</v>
      </c>
      <c r="E1110">
        <v>181</v>
      </c>
      <c r="F1110">
        <v>7.0000000000000007E-2</v>
      </c>
      <c r="G1110" t="s">
        <v>2050</v>
      </c>
      <c r="H1110" s="60">
        <f t="shared" si="86"/>
        <v>45657</v>
      </c>
      <c r="I1110" s="60">
        <f t="shared" si="87"/>
        <v>45838</v>
      </c>
      <c r="K1110" s="42">
        <v>0</v>
      </c>
      <c r="L1110" s="57">
        <f t="shared" si="88"/>
        <v>7.0000000000000007E-2</v>
      </c>
    </row>
    <row r="1111" spans="1:14" x14ac:dyDescent="0.3">
      <c r="A1111" t="s">
        <v>7</v>
      </c>
      <c r="B1111" s="5">
        <v>45657</v>
      </c>
      <c r="C1111" s="5">
        <v>45869</v>
      </c>
      <c r="D1111" s="24">
        <v>0.22600000000000001</v>
      </c>
      <c r="E1111">
        <v>212</v>
      </c>
      <c r="F1111">
        <v>7.0999999999999994E-2</v>
      </c>
      <c r="G1111" t="s">
        <v>2050</v>
      </c>
      <c r="H1111" s="60">
        <f t="shared" si="86"/>
        <v>45657</v>
      </c>
      <c r="I1111" s="60">
        <f t="shared" si="87"/>
        <v>45869</v>
      </c>
      <c r="K1111" s="42">
        <v>0</v>
      </c>
      <c r="L1111" s="57">
        <f t="shared" si="88"/>
        <v>7.0999999999999994E-2</v>
      </c>
    </row>
    <row r="1112" spans="1:14" x14ac:dyDescent="0.3">
      <c r="A1112" t="s">
        <v>7</v>
      </c>
      <c r="B1112" s="5">
        <v>45657</v>
      </c>
      <c r="C1112" s="5">
        <v>45930</v>
      </c>
      <c r="D1112" s="24">
        <v>0.93100000000000005</v>
      </c>
      <c r="E1112">
        <v>273</v>
      </c>
      <c r="F1112">
        <v>7.1499999999999994E-2</v>
      </c>
      <c r="G1112" t="s">
        <v>2050</v>
      </c>
      <c r="H1112" s="60">
        <f t="shared" si="86"/>
        <v>45657</v>
      </c>
      <c r="I1112" s="60">
        <f t="shared" si="87"/>
        <v>45930</v>
      </c>
      <c r="K1112" s="42">
        <v>0</v>
      </c>
      <c r="L1112" s="57">
        <f t="shared" si="88"/>
        <v>7.1499999999999994E-2</v>
      </c>
    </row>
    <row r="1113" spans="1:14" x14ac:dyDescent="0.3">
      <c r="A1113" t="s">
        <v>7</v>
      </c>
      <c r="B1113" s="5">
        <v>45657</v>
      </c>
      <c r="C1113" s="5">
        <v>45961</v>
      </c>
      <c r="D1113" s="24">
        <v>0.372</v>
      </c>
      <c r="E1113">
        <v>304</v>
      </c>
      <c r="F1113">
        <v>7.1499999999999994E-2</v>
      </c>
      <c r="G1113" t="s">
        <v>2050</v>
      </c>
      <c r="H1113" s="60">
        <f t="shared" si="86"/>
        <v>45657</v>
      </c>
      <c r="I1113" s="60">
        <f t="shared" si="87"/>
        <v>45961</v>
      </c>
      <c r="K1113" s="42">
        <v>0</v>
      </c>
      <c r="L1113" s="57">
        <f t="shared" si="88"/>
        <v>7.1499999999999994E-2</v>
      </c>
    </row>
    <row r="1114" spans="1:14" x14ac:dyDescent="0.3">
      <c r="A1114" t="s">
        <v>7</v>
      </c>
      <c r="B1114" s="5">
        <v>45657</v>
      </c>
      <c r="C1114" s="5">
        <v>45991</v>
      </c>
      <c r="D1114" s="24">
        <v>1.5389999999999999</v>
      </c>
      <c r="E1114">
        <v>334</v>
      </c>
      <c r="F1114">
        <v>7.1499999999999994E-2</v>
      </c>
      <c r="G1114" t="s">
        <v>2050</v>
      </c>
      <c r="H1114" s="60">
        <f t="shared" si="86"/>
        <v>45657</v>
      </c>
      <c r="I1114" s="60">
        <f t="shared" si="87"/>
        <v>45991</v>
      </c>
      <c r="K1114" s="42">
        <v>0</v>
      </c>
      <c r="L1114" s="57">
        <f t="shared" si="88"/>
        <v>7.1499999999999994E-2</v>
      </c>
    </row>
    <row r="1115" spans="1:14" x14ac:dyDescent="0.3">
      <c r="A1115" t="s">
        <v>8</v>
      </c>
      <c r="B1115" s="5">
        <v>45657</v>
      </c>
      <c r="C1115" s="5">
        <v>45991</v>
      </c>
      <c r="D1115" s="24">
        <v>7.5999999999999998E-2</v>
      </c>
      <c r="E1115">
        <v>334</v>
      </c>
      <c r="F1115">
        <v>7.1499999999999994E-2</v>
      </c>
      <c r="G1115" t="s">
        <v>2050</v>
      </c>
      <c r="H1115" s="60">
        <f t="shared" si="86"/>
        <v>45657</v>
      </c>
      <c r="I1115" s="60">
        <f t="shared" si="87"/>
        <v>45991</v>
      </c>
      <c r="K1115" s="42">
        <v>0</v>
      </c>
      <c r="L1115" s="57">
        <f t="shared" si="88"/>
        <v>7.1499999999999994E-2</v>
      </c>
    </row>
    <row r="1116" spans="1:14" x14ac:dyDescent="0.3">
      <c r="A1116" t="s">
        <v>7</v>
      </c>
      <c r="B1116" s="5">
        <v>45657</v>
      </c>
      <c r="C1116" s="5">
        <v>46022</v>
      </c>
      <c r="D1116" s="24">
        <v>1.7090000000000001</v>
      </c>
      <c r="E1116">
        <v>365</v>
      </c>
      <c r="F1116">
        <v>7.2999999999999995E-2</v>
      </c>
      <c r="G1116" t="s">
        <v>2050</v>
      </c>
      <c r="H1116" s="60">
        <f t="shared" si="86"/>
        <v>45657</v>
      </c>
      <c r="I1116" s="60">
        <f t="shared" si="87"/>
        <v>46022</v>
      </c>
      <c r="K1116" s="42">
        <v>0</v>
      </c>
      <c r="L1116" s="57">
        <f t="shared" si="88"/>
        <v>7.2999999999999995E-2</v>
      </c>
      <c r="N1116" s="4">
        <f t="shared" ref="N1116:N1118" si="91">L1116*D1116</f>
        <v>0.12475699999999999</v>
      </c>
    </row>
    <row r="1117" spans="1:14" x14ac:dyDescent="0.3">
      <c r="A1117" t="s">
        <v>7</v>
      </c>
      <c r="B1117" s="5">
        <v>45657</v>
      </c>
      <c r="C1117" s="5">
        <v>46053</v>
      </c>
      <c r="D1117" s="24">
        <v>0.57099999999999995</v>
      </c>
      <c r="E1117">
        <v>396</v>
      </c>
      <c r="F1117">
        <v>7.3999999999999996E-2</v>
      </c>
      <c r="G1117" t="s">
        <v>2050</v>
      </c>
      <c r="H1117" s="60">
        <f t="shared" si="86"/>
        <v>45657</v>
      </c>
      <c r="I1117" s="60">
        <f t="shared" si="87"/>
        <v>46053</v>
      </c>
      <c r="K1117" s="42">
        <v>0</v>
      </c>
      <c r="L1117" s="57">
        <f t="shared" si="88"/>
        <v>7.3999999999999996E-2</v>
      </c>
      <c r="N1117" s="4">
        <f t="shared" si="91"/>
        <v>4.2253999999999993E-2</v>
      </c>
    </row>
    <row r="1118" spans="1:14" x14ac:dyDescent="0.3">
      <c r="A1118" t="s">
        <v>8</v>
      </c>
      <c r="B1118" s="5">
        <v>45657</v>
      </c>
      <c r="C1118" s="5">
        <v>46053</v>
      </c>
      <c r="D1118" s="24">
        <v>7.3999999999999996E-2</v>
      </c>
      <c r="E1118">
        <v>396</v>
      </c>
      <c r="F1118">
        <v>7.3999999999999996E-2</v>
      </c>
      <c r="G1118" t="s">
        <v>2050</v>
      </c>
      <c r="H1118" s="60">
        <f t="shared" si="86"/>
        <v>45657</v>
      </c>
      <c r="I1118" s="60">
        <f t="shared" si="87"/>
        <v>46053</v>
      </c>
      <c r="K1118" s="42">
        <v>0</v>
      </c>
      <c r="L1118" s="57">
        <f t="shared" si="88"/>
        <v>7.3999999999999996E-2</v>
      </c>
      <c r="N1118" s="4">
        <f t="shared" si="91"/>
        <v>5.4759999999999991E-3</v>
      </c>
    </row>
    <row r="1119" spans="1:14" x14ac:dyDescent="0.3">
      <c r="A1119" t="s">
        <v>7</v>
      </c>
      <c r="B1119" s="5">
        <v>45621</v>
      </c>
      <c r="C1119" s="5">
        <v>45802</v>
      </c>
      <c r="D1119" s="24">
        <v>500</v>
      </c>
      <c r="E1119">
        <v>181</v>
      </c>
      <c r="F1119">
        <v>7.0000000000000007E-2</v>
      </c>
      <c r="G1119" t="s">
        <v>4660</v>
      </c>
      <c r="H1119" s="60">
        <f t="shared" si="86"/>
        <v>45626</v>
      </c>
      <c r="I1119" s="60">
        <f t="shared" si="87"/>
        <v>45808</v>
      </c>
      <c r="K1119" s="42">
        <v>0</v>
      </c>
      <c r="L1119" s="57">
        <f t="shared" si="88"/>
        <v>7.0000000000000007E-2</v>
      </c>
    </row>
    <row r="1120" spans="1:14" x14ac:dyDescent="0.3">
      <c r="A1120" t="s">
        <v>7</v>
      </c>
      <c r="B1120" s="5">
        <v>45618</v>
      </c>
      <c r="C1120" s="5">
        <v>45799</v>
      </c>
      <c r="D1120" s="24">
        <v>500</v>
      </c>
      <c r="E1120">
        <v>181</v>
      </c>
      <c r="F1120">
        <v>7.0000000000000007E-2</v>
      </c>
      <c r="G1120" t="s">
        <v>4660</v>
      </c>
      <c r="H1120" s="60">
        <f t="shared" si="86"/>
        <v>45626</v>
      </c>
      <c r="I1120" s="60">
        <f t="shared" si="87"/>
        <v>45808</v>
      </c>
      <c r="K1120" s="42">
        <v>0</v>
      </c>
      <c r="L1120" s="57">
        <f t="shared" si="88"/>
        <v>7.0000000000000007E-2</v>
      </c>
    </row>
    <row r="1121" spans="1:12" x14ac:dyDescent="0.3">
      <c r="A1121" t="s">
        <v>7</v>
      </c>
      <c r="B1121" s="5">
        <v>45609</v>
      </c>
      <c r="C1121" s="5">
        <v>45974</v>
      </c>
      <c r="D1121" s="24">
        <v>50</v>
      </c>
      <c r="E1121">
        <v>365</v>
      </c>
      <c r="F1121">
        <v>7.2999999999999995E-2</v>
      </c>
      <c r="G1121" t="s">
        <v>4660</v>
      </c>
      <c r="H1121" s="60">
        <f t="shared" si="86"/>
        <v>45626</v>
      </c>
      <c r="I1121" s="60">
        <f t="shared" si="87"/>
        <v>45991</v>
      </c>
      <c r="K1121" s="42">
        <v>0</v>
      </c>
      <c r="L1121" s="57">
        <f t="shared" si="88"/>
        <v>7.2999999999999995E-2</v>
      </c>
    </row>
    <row r="1122" spans="1:12" x14ac:dyDescent="0.3">
      <c r="A1122" t="s">
        <v>7</v>
      </c>
      <c r="B1122" s="5">
        <v>45628</v>
      </c>
      <c r="C1122" s="5">
        <v>45810</v>
      </c>
      <c r="D1122" s="24">
        <v>300</v>
      </c>
      <c r="E1122">
        <v>182</v>
      </c>
      <c r="F1122">
        <v>7.0000000000000007E-2</v>
      </c>
      <c r="G1122" t="s">
        <v>4660</v>
      </c>
      <c r="H1122" s="60">
        <f t="shared" si="86"/>
        <v>45657</v>
      </c>
      <c r="I1122" s="60">
        <f t="shared" si="87"/>
        <v>45838</v>
      </c>
      <c r="K1122" s="42">
        <v>0</v>
      </c>
      <c r="L1122" s="57">
        <f t="shared" si="88"/>
        <v>7.0000000000000007E-2</v>
      </c>
    </row>
    <row r="1123" spans="1:12" x14ac:dyDescent="0.3">
      <c r="A1123" t="s">
        <v>7</v>
      </c>
      <c r="B1123" s="5">
        <v>45628</v>
      </c>
      <c r="C1123" s="5">
        <v>45810</v>
      </c>
      <c r="D1123" s="24">
        <v>269</v>
      </c>
      <c r="E1123">
        <v>182</v>
      </c>
      <c r="F1123">
        <v>7.0000000000000007E-2</v>
      </c>
      <c r="G1123" t="s">
        <v>4660</v>
      </c>
      <c r="H1123" s="60">
        <f t="shared" si="86"/>
        <v>45657</v>
      </c>
      <c r="I1123" s="60">
        <f t="shared" si="87"/>
        <v>45838</v>
      </c>
      <c r="K1123" s="42">
        <v>0</v>
      </c>
      <c r="L1123" s="57">
        <f t="shared" si="88"/>
        <v>7.0000000000000007E-2</v>
      </c>
    </row>
    <row r="1124" spans="1:12" x14ac:dyDescent="0.3">
      <c r="A1124" t="s">
        <v>7</v>
      </c>
      <c r="B1124" s="5">
        <v>45632</v>
      </c>
      <c r="C1124" s="5">
        <v>45814</v>
      </c>
      <c r="D1124" s="24">
        <v>160</v>
      </c>
      <c r="E1124">
        <v>182</v>
      </c>
      <c r="F1124">
        <v>7.0000000000000007E-2</v>
      </c>
      <c r="G1124" t="s">
        <v>4660</v>
      </c>
      <c r="H1124" s="60">
        <f t="shared" si="86"/>
        <v>45657</v>
      </c>
      <c r="I1124" s="60">
        <f t="shared" si="87"/>
        <v>45838</v>
      </c>
      <c r="K1124" s="42">
        <v>0</v>
      </c>
      <c r="L1124" s="57">
        <f t="shared" si="88"/>
        <v>7.0000000000000007E-2</v>
      </c>
    </row>
    <row r="1125" spans="1:12" x14ac:dyDescent="0.3">
      <c r="A1125" t="s">
        <v>7</v>
      </c>
      <c r="B1125" s="5">
        <v>45635</v>
      </c>
      <c r="C1125" s="5">
        <v>45817</v>
      </c>
      <c r="D1125" s="24">
        <v>6</v>
      </c>
      <c r="E1125">
        <v>182</v>
      </c>
      <c r="F1125">
        <v>7.0000000000000007E-2</v>
      </c>
      <c r="G1125" t="s">
        <v>4660</v>
      </c>
      <c r="H1125" s="60">
        <f t="shared" si="86"/>
        <v>45657</v>
      </c>
      <c r="I1125" s="60">
        <f t="shared" si="87"/>
        <v>45838</v>
      </c>
      <c r="K1125" s="42">
        <v>0</v>
      </c>
      <c r="L1125" s="57">
        <f t="shared" si="88"/>
        <v>7.0000000000000007E-2</v>
      </c>
    </row>
    <row r="1126" spans="1:12" x14ac:dyDescent="0.3">
      <c r="A1126" t="s">
        <v>7</v>
      </c>
      <c r="B1126" s="5">
        <v>45636</v>
      </c>
      <c r="C1126" s="5">
        <v>45818</v>
      </c>
      <c r="D1126" s="24">
        <v>10</v>
      </c>
      <c r="E1126">
        <v>182</v>
      </c>
      <c r="F1126">
        <v>7.0000000000000007E-2</v>
      </c>
      <c r="G1126" t="s">
        <v>4660</v>
      </c>
      <c r="H1126" s="60">
        <f t="shared" si="86"/>
        <v>45657</v>
      </c>
      <c r="I1126" s="60">
        <f t="shared" si="87"/>
        <v>45838</v>
      </c>
      <c r="K1126" s="42">
        <v>0</v>
      </c>
      <c r="L1126" s="57">
        <f t="shared" si="88"/>
        <v>7.0000000000000007E-2</v>
      </c>
    </row>
    <row r="1127" spans="1:12" x14ac:dyDescent="0.3">
      <c r="A1127" t="s">
        <v>7</v>
      </c>
      <c r="B1127" s="5">
        <v>45636</v>
      </c>
      <c r="C1127" s="5">
        <v>45818</v>
      </c>
      <c r="D1127" s="24">
        <v>50</v>
      </c>
      <c r="E1127">
        <v>182</v>
      </c>
      <c r="F1127">
        <v>7.0000000000000007E-2</v>
      </c>
      <c r="G1127" t="s">
        <v>4660</v>
      </c>
      <c r="H1127" s="60">
        <f t="shared" si="86"/>
        <v>45657</v>
      </c>
      <c r="I1127" s="60">
        <f t="shared" si="87"/>
        <v>45838</v>
      </c>
      <c r="K1127" s="42">
        <v>0</v>
      </c>
      <c r="L1127" s="57">
        <f t="shared" si="88"/>
        <v>7.0000000000000007E-2</v>
      </c>
    </row>
    <row r="1128" spans="1:12" x14ac:dyDescent="0.3">
      <c r="A1128" t="s">
        <v>7</v>
      </c>
      <c r="B1128" s="5">
        <v>45636</v>
      </c>
      <c r="C1128" s="5">
        <v>45818</v>
      </c>
      <c r="D1128" s="24">
        <v>60</v>
      </c>
      <c r="E1128">
        <v>182</v>
      </c>
      <c r="F1128">
        <v>7.0000000000000007E-2</v>
      </c>
      <c r="G1128" t="s">
        <v>4660</v>
      </c>
      <c r="H1128" s="60">
        <f t="shared" si="86"/>
        <v>45657</v>
      </c>
      <c r="I1128" s="60">
        <f t="shared" si="87"/>
        <v>45838</v>
      </c>
      <c r="K1128" s="42">
        <v>0</v>
      </c>
      <c r="L1128" s="57">
        <f t="shared" si="88"/>
        <v>7.0000000000000007E-2</v>
      </c>
    </row>
    <row r="1129" spans="1:12" x14ac:dyDescent="0.3">
      <c r="A1129" t="s">
        <v>7</v>
      </c>
      <c r="B1129" s="5">
        <v>45636</v>
      </c>
      <c r="C1129" s="5">
        <v>45818</v>
      </c>
      <c r="D1129" s="24">
        <v>100</v>
      </c>
      <c r="E1129">
        <v>182</v>
      </c>
      <c r="F1129">
        <v>7.0000000000000007E-2</v>
      </c>
      <c r="G1129" t="s">
        <v>4660</v>
      </c>
      <c r="H1129" s="60">
        <f t="shared" si="86"/>
        <v>45657</v>
      </c>
      <c r="I1129" s="60">
        <f t="shared" si="87"/>
        <v>45838</v>
      </c>
      <c r="K1129" s="42">
        <v>0</v>
      </c>
      <c r="L1129" s="57">
        <f t="shared" si="88"/>
        <v>7.0000000000000007E-2</v>
      </c>
    </row>
    <row r="1130" spans="1:12" x14ac:dyDescent="0.3">
      <c r="A1130" t="s">
        <v>7</v>
      </c>
      <c r="B1130" s="5">
        <v>45644</v>
      </c>
      <c r="C1130" s="5">
        <v>45826</v>
      </c>
      <c r="D1130" s="24">
        <v>20</v>
      </c>
      <c r="E1130">
        <v>182</v>
      </c>
      <c r="F1130">
        <v>7.0000000000000007E-2</v>
      </c>
      <c r="G1130" t="s">
        <v>4660</v>
      </c>
      <c r="H1130" s="60">
        <f t="shared" si="86"/>
        <v>45657</v>
      </c>
      <c r="I1130" s="60">
        <f t="shared" si="87"/>
        <v>45838</v>
      </c>
      <c r="K1130" s="42">
        <v>0</v>
      </c>
      <c r="L1130" s="57">
        <f t="shared" si="88"/>
        <v>7.0000000000000007E-2</v>
      </c>
    </row>
    <row r="1131" spans="1:12" x14ac:dyDescent="0.3">
      <c r="A1131" t="s">
        <v>7</v>
      </c>
      <c r="B1131" s="5">
        <v>45651</v>
      </c>
      <c r="C1131" s="5">
        <v>45833</v>
      </c>
      <c r="D1131" s="24">
        <v>95</v>
      </c>
      <c r="E1131">
        <v>182</v>
      </c>
      <c r="F1131">
        <v>7.0000000000000007E-2</v>
      </c>
      <c r="G1131" t="s">
        <v>4660</v>
      </c>
      <c r="H1131" s="60">
        <f t="shared" si="86"/>
        <v>45657</v>
      </c>
      <c r="I1131" s="60">
        <f t="shared" si="87"/>
        <v>45838</v>
      </c>
      <c r="K1131" s="42">
        <v>0</v>
      </c>
      <c r="L1131" s="57">
        <f t="shared" si="88"/>
        <v>7.0000000000000007E-2</v>
      </c>
    </row>
    <row r="1132" spans="1:12" x14ac:dyDescent="0.3">
      <c r="A1132" t="s">
        <v>7</v>
      </c>
      <c r="B1132" s="5">
        <v>45656</v>
      </c>
      <c r="C1132" s="5">
        <v>45838</v>
      </c>
      <c r="D1132" s="24">
        <v>50</v>
      </c>
      <c r="E1132">
        <v>182</v>
      </c>
      <c r="F1132">
        <v>7.0000000000000007E-2</v>
      </c>
      <c r="G1132" t="s">
        <v>4660</v>
      </c>
      <c r="H1132" s="60">
        <f t="shared" si="86"/>
        <v>45657</v>
      </c>
      <c r="I1132" s="60">
        <f t="shared" si="87"/>
        <v>45838</v>
      </c>
      <c r="K1132" s="42">
        <v>0</v>
      </c>
      <c r="L1132" s="57">
        <f t="shared" si="88"/>
        <v>7.0000000000000007E-2</v>
      </c>
    </row>
    <row r="1133" spans="1:12" x14ac:dyDescent="0.3">
      <c r="A1133" t="s">
        <v>7</v>
      </c>
      <c r="B1133" s="5">
        <v>45656</v>
      </c>
      <c r="C1133" s="5">
        <v>45838</v>
      </c>
      <c r="D1133" s="24">
        <v>230</v>
      </c>
      <c r="E1133">
        <v>182</v>
      </c>
      <c r="F1133">
        <v>7.0000000000000007E-2</v>
      </c>
      <c r="G1133" t="s">
        <v>4660</v>
      </c>
      <c r="H1133" s="60">
        <f t="shared" si="86"/>
        <v>45657</v>
      </c>
      <c r="I1133" s="60">
        <f t="shared" si="87"/>
        <v>45838</v>
      </c>
      <c r="K1133" s="42">
        <v>0</v>
      </c>
      <c r="L1133" s="57">
        <f t="shared" si="88"/>
        <v>7.0000000000000007E-2</v>
      </c>
    </row>
    <row r="1134" spans="1:12" x14ac:dyDescent="0.3">
      <c r="A1134" t="s">
        <v>7</v>
      </c>
      <c r="B1134" s="5">
        <v>45656</v>
      </c>
      <c r="C1134" s="5">
        <v>45838</v>
      </c>
      <c r="D1134" s="24">
        <v>50</v>
      </c>
      <c r="E1134">
        <v>182</v>
      </c>
      <c r="F1134">
        <v>7.0000000000000007E-2</v>
      </c>
      <c r="G1134" t="s">
        <v>4660</v>
      </c>
      <c r="H1134" s="60">
        <f t="shared" si="86"/>
        <v>45657</v>
      </c>
      <c r="I1134" s="60">
        <f t="shared" si="87"/>
        <v>45838</v>
      </c>
      <c r="K1134" s="42">
        <v>0</v>
      </c>
      <c r="L1134" s="57">
        <f t="shared" si="88"/>
        <v>7.0000000000000007E-2</v>
      </c>
    </row>
    <row r="1135" spans="1:12" x14ac:dyDescent="0.3">
      <c r="A1135" t="s">
        <v>7</v>
      </c>
      <c r="B1135" s="5">
        <v>45607</v>
      </c>
      <c r="C1135" s="5">
        <v>45880</v>
      </c>
      <c r="D1135" s="24">
        <v>1.05</v>
      </c>
      <c r="E1135">
        <v>273</v>
      </c>
      <c r="F1135">
        <v>7.1499999999999994E-2</v>
      </c>
      <c r="G1135" t="s">
        <v>16</v>
      </c>
      <c r="H1135" s="60">
        <f t="shared" si="86"/>
        <v>45626</v>
      </c>
      <c r="I1135" s="60">
        <f t="shared" si="87"/>
        <v>45900</v>
      </c>
      <c r="K1135" s="42">
        <v>0</v>
      </c>
      <c r="L1135" s="57">
        <f t="shared" si="88"/>
        <v>7.1499999999999994E-2</v>
      </c>
    </row>
    <row r="1136" spans="1:12" x14ac:dyDescent="0.3">
      <c r="A1136" t="s">
        <v>7</v>
      </c>
      <c r="B1136" s="5">
        <v>45614</v>
      </c>
      <c r="C1136" s="5">
        <v>45948</v>
      </c>
      <c r="D1136" s="24">
        <v>17.5</v>
      </c>
      <c r="E1136">
        <v>334</v>
      </c>
      <c r="F1136">
        <v>7.1499999999999994E-2</v>
      </c>
      <c r="G1136" t="s">
        <v>16</v>
      </c>
      <c r="H1136" s="60">
        <f t="shared" si="86"/>
        <v>45626</v>
      </c>
      <c r="I1136" s="60">
        <f t="shared" si="87"/>
        <v>45961</v>
      </c>
      <c r="K1136" s="42">
        <v>0</v>
      </c>
      <c r="L1136" s="57">
        <f t="shared" si="88"/>
        <v>7.1499999999999994E-2</v>
      </c>
    </row>
    <row r="1137" spans="1:14" x14ac:dyDescent="0.3">
      <c r="A1137" t="s">
        <v>7</v>
      </c>
      <c r="B1137" s="5">
        <v>45614</v>
      </c>
      <c r="C1137" s="5">
        <v>45979</v>
      </c>
      <c r="D1137" s="24">
        <v>8.25</v>
      </c>
      <c r="E1137">
        <v>365</v>
      </c>
      <c r="F1137">
        <v>7.2999999999999995E-2</v>
      </c>
      <c r="G1137" t="s">
        <v>16</v>
      </c>
      <c r="H1137" s="60">
        <f t="shared" si="86"/>
        <v>45626</v>
      </c>
      <c r="I1137" s="60">
        <f t="shared" si="87"/>
        <v>45991</v>
      </c>
      <c r="K1137" s="42">
        <v>0</v>
      </c>
      <c r="L1137" s="57">
        <f t="shared" si="88"/>
        <v>7.2999999999999995E-2</v>
      </c>
    </row>
    <row r="1138" spans="1:14" x14ac:dyDescent="0.3">
      <c r="A1138" t="s">
        <v>7</v>
      </c>
      <c r="B1138" s="5">
        <v>45614</v>
      </c>
      <c r="C1138" s="5">
        <v>46009</v>
      </c>
      <c r="D1138" s="24">
        <v>7.21</v>
      </c>
      <c r="E1138">
        <v>395</v>
      </c>
      <c r="F1138">
        <v>7.3999999999999996E-2</v>
      </c>
      <c r="G1138" t="s">
        <v>16</v>
      </c>
      <c r="H1138" s="60">
        <f t="shared" si="86"/>
        <v>45626</v>
      </c>
      <c r="I1138" s="60">
        <f t="shared" si="87"/>
        <v>46022</v>
      </c>
      <c r="K1138" s="42">
        <v>0</v>
      </c>
      <c r="L1138" s="57">
        <f t="shared" si="88"/>
        <v>7.3999999999999996E-2</v>
      </c>
      <c r="N1138" s="4">
        <f>L1138*D1138</f>
        <v>0.53354000000000001</v>
      </c>
    </row>
    <row r="1139" spans="1:14" x14ac:dyDescent="0.3">
      <c r="A1139" t="s">
        <v>7</v>
      </c>
      <c r="B1139" s="5">
        <v>45614</v>
      </c>
      <c r="C1139" s="5">
        <v>45795</v>
      </c>
      <c r="D1139" s="24">
        <v>6.99</v>
      </c>
      <c r="E1139">
        <v>181</v>
      </c>
      <c r="F1139">
        <v>7.0000000000000007E-2</v>
      </c>
      <c r="G1139" t="s">
        <v>16</v>
      </c>
      <c r="H1139" s="60">
        <f t="shared" si="86"/>
        <v>45626</v>
      </c>
      <c r="I1139" s="60">
        <f t="shared" si="87"/>
        <v>45808</v>
      </c>
      <c r="K1139" s="42">
        <v>0</v>
      </c>
      <c r="L1139" s="57">
        <f t="shared" si="88"/>
        <v>7.0000000000000007E-2</v>
      </c>
    </row>
    <row r="1140" spans="1:14" x14ac:dyDescent="0.3">
      <c r="A1140" t="s">
        <v>7</v>
      </c>
      <c r="B1140" s="5">
        <v>45614</v>
      </c>
      <c r="C1140" s="5">
        <v>45826</v>
      </c>
      <c r="D1140" s="24">
        <v>2.2000000000000002</v>
      </c>
      <c r="E1140">
        <v>212</v>
      </c>
      <c r="F1140">
        <v>7.0999999999999994E-2</v>
      </c>
      <c r="G1140" t="s">
        <v>16</v>
      </c>
      <c r="H1140" s="60">
        <f t="shared" si="86"/>
        <v>45626</v>
      </c>
      <c r="I1140" s="60">
        <f t="shared" si="87"/>
        <v>45838</v>
      </c>
      <c r="K1140" s="42">
        <v>0</v>
      </c>
      <c r="L1140" s="57">
        <f t="shared" si="88"/>
        <v>7.0999999999999994E-2</v>
      </c>
    </row>
    <row r="1141" spans="1:14" x14ac:dyDescent="0.3">
      <c r="A1141" t="s">
        <v>7</v>
      </c>
      <c r="B1141" s="5">
        <v>45617</v>
      </c>
      <c r="C1141" s="5">
        <v>45890</v>
      </c>
      <c r="D1141" s="24">
        <v>5.1211109820000003</v>
      </c>
      <c r="E1141">
        <v>273</v>
      </c>
      <c r="F1141">
        <v>7.1499999999999994E-2</v>
      </c>
      <c r="G1141" t="s">
        <v>16</v>
      </c>
      <c r="H1141" s="60">
        <f t="shared" si="86"/>
        <v>45626</v>
      </c>
      <c r="I1141" s="60">
        <f t="shared" si="87"/>
        <v>45900</v>
      </c>
      <c r="K1141" s="42">
        <v>0</v>
      </c>
      <c r="L1141" s="57">
        <f t="shared" si="88"/>
        <v>7.1499999999999994E-2</v>
      </c>
    </row>
    <row r="1142" spans="1:14" x14ac:dyDescent="0.3">
      <c r="A1142" t="s">
        <v>7</v>
      </c>
      <c r="B1142" s="5">
        <v>45617</v>
      </c>
      <c r="C1142" s="5">
        <v>45982</v>
      </c>
      <c r="D1142" s="24">
        <v>5.1211109820000003</v>
      </c>
      <c r="E1142">
        <v>365</v>
      </c>
      <c r="F1142">
        <v>7.2999999999999995E-2</v>
      </c>
      <c r="G1142" t="s">
        <v>16</v>
      </c>
      <c r="H1142" s="60">
        <f t="shared" si="86"/>
        <v>45626</v>
      </c>
      <c r="I1142" s="60">
        <f t="shared" si="87"/>
        <v>45991</v>
      </c>
      <c r="K1142" s="42">
        <v>0</v>
      </c>
      <c r="L1142" s="57">
        <f t="shared" si="88"/>
        <v>7.2999999999999995E-2</v>
      </c>
    </row>
    <row r="1143" spans="1:14" x14ac:dyDescent="0.3">
      <c r="A1143" t="s">
        <v>7</v>
      </c>
      <c r="B1143" s="5">
        <v>45617</v>
      </c>
      <c r="C1143" s="5">
        <v>45798</v>
      </c>
      <c r="D1143" s="24">
        <v>5.1211109820000003</v>
      </c>
      <c r="E1143">
        <v>181</v>
      </c>
      <c r="F1143">
        <v>7.0000000000000007E-2</v>
      </c>
      <c r="G1143" t="s">
        <v>16</v>
      </c>
      <c r="H1143" s="60">
        <f t="shared" si="86"/>
        <v>45626</v>
      </c>
      <c r="I1143" s="60">
        <f t="shared" si="87"/>
        <v>45808</v>
      </c>
      <c r="K1143" s="42">
        <v>0</v>
      </c>
      <c r="L1143" s="57">
        <f t="shared" si="88"/>
        <v>7.0000000000000007E-2</v>
      </c>
    </row>
    <row r="1144" spans="1:14" x14ac:dyDescent="0.3">
      <c r="A1144" t="s">
        <v>7</v>
      </c>
      <c r="B1144" s="5">
        <v>45618</v>
      </c>
      <c r="C1144" s="5">
        <v>45922</v>
      </c>
      <c r="D1144" s="24">
        <v>2.496</v>
      </c>
      <c r="E1144">
        <v>304</v>
      </c>
      <c r="F1144">
        <v>7.1499999999999994E-2</v>
      </c>
      <c r="G1144" t="s">
        <v>16</v>
      </c>
      <c r="H1144" s="60">
        <f t="shared" si="86"/>
        <v>45626</v>
      </c>
      <c r="I1144" s="60">
        <f t="shared" si="87"/>
        <v>45930</v>
      </c>
      <c r="K1144" s="42">
        <v>0</v>
      </c>
      <c r="L1144" s="57">
        <f t="shared" si="88"/>
        <v>7.1499999999999994E-2</v>
      </c>
    </row>
    <row r="1145" spans="1:14" x14ac:dyDescent="0.3">
      <c r="A1145" t="s">
        <v>7</v>
      </c>
      <c r="B1145" s="5">
        <v>45618</v>
      </c>
      <c r="C1145" s="5">
        <v>45952</v>
      </c>
      <c r="D1145" s="24">
        <v>1</v>
      </c>
      <c r="E1145">
        <v>334</v>
      </c>
      <c r="F1145">
        <v>7.1499999999999994E-2</v>
      </c>
      <c r="G1145" t="s">
        <v>16</v>
      </c>
      <c r="H1145" s="60">
        <f t="shared" si="86"/>
        <v>45626</v>
      </c>
      <c r="I1145" s="60">
        <f t="shared" si="87"/>
        <v>45961</v>
      </c>
      <c r="K1145" s="42">
        <v>0</v>
      </c>
      <c r="L1145" s="57">
        <f t="shared" si="88"/>
        <v>7.1499999999999994E-2</v>
      </c>
    </row>
    <row r="1146" spans="1:14" x14ac:dyDescent="0.3">
      <c r="A1146" t="s">
        <v>7</v>
      </c>
      <c r="B1146" s="5">
        <v>45621</v>
      </c>
      <c r="C1146" s="5">
        <v>45986</v>
      </c>
      <c r="D1146" s="24">
        <v>0.39100000000000001</v>
      </c>
      <c r="E1146">
        <v>365</v>
      </c>
      <c r="F1146">
        <v>7.2999999999999995E-2</v>
      </c>
      <c r="G1146" t="s">
        <v>16</v>
      </c>
      <c r="H1146" s="60">
        <f t="shared" si="86"/>
        <v>45626</v>
      </c>
      <c r="I1146" s="60">
        <f t="shared" si="87"/>
        <v>45991</v>
      </c>
      <c r="K1146" s="42">
        <v>0</v>
      </c>
      <c r="L1146" s="57">
        <f t="shared" si="88"/>
        <v>7.2999999999999995E-2</v>
      </c>
    </row>
    <row r="1147" spans="1:14" x14ac:dyDescent="0.3">
      <c r="A1147" t="s">
        <v>7</v>
      </c>
      <c r="B1147" s="5">
        <v>45621</v>
      </c>
      <c r="C1147" s="5">
        <v>46016</v>
      </c>
      <c r="D1147" s="24">
        <v>29.5</v>
      </c>
      <c r="E1147">
        <v>395</v>
      </c>
      <c r="F1147">
        <v>7.3999999999999996E-2</v>
      </c>
      <c r="G1147" t="s">
        <v>16</v>
      </c>
      <c r="H1147" s="60">
        <f t="shared" si="86"/>
        <v>45626</v>
      </c>
      <c r="I1147" s="60">
        <f t="shared" si="87"/>
        <v>46022</v>
      </c>
      <c r="K1147" s="42">
        <v>0</v>
      </c>
      <c r="L1147" s="57">
        <f t="shared" si="88"/>
        <v>7.3999999999999996E-2</v>
      </c>
      <c r="N1147" s="4">
        <f>L1147*D1147</f>
        <v>2.1829999999999998</v>
      </c>
    </row>
    <row r="1148" spans="1:14" x14ac:dyDescent="0.3">
      <c r="A1148" t="s">
        <v>7</v>
      </c>
      <c r="B1148" s="5">
        <v>45625</v>
      </c>
      <c r="C1148" s="5">
        <v>45686</v>
      </c>
      <c r="D1148" s="24">
        <v>0.8</v>
      </c>
      <c r="E1148">
        <v>61</v>
      </c>
      <c r="F1148">
        <v>4.7500000000000001E-2</v>
      </c>
      <c r="G1148" t="s">
        <v>16</v>
      </c>
      <c r="H1148" s="60">
        <f t="shared" si="86"/>
        <v>45626</v>
      </c>
      <c r="I1148" s="60">
        <f t="shared" si="87"/>
        <v>45688</v>
      </c>
      <c r="K1148" s="42">
        <v>0</v>
      </c>
      <c r="L1148" s="57">
        <f t="shared" si="88"/>
        <v>4.7500000000000001E-2</v>
      </c>
    </row>
    <row r="1149" spans="1:14" x14ac:dyDescent="0.3">
      <c r="A1149" t="s">
        <v>7</v>
      </c>
      <c r="B1149" s="5">
        <v>45621</v>
      </c>
      <c r="C1149" s="5">
        <v>45802</v>
      </c>
      <c r="D1149" s="24">
        <v>10</v>
      </c>
      <c r="E1149">
        <v>181</v>
      </c>
      <c r="F1149">
        <v>7.0000000000000007E-2</v>
      </c>
      <c r="G1149" t="s">
        <v>16</v>
      </c>
      <c r="H1149" s="60">
        <f t="shared" si="86"/>
        <v>45626</v>
      </c>
      <c r="I1149" s="60">
        <f t="shared" si="87"/>
        <v>45808</v>
      </c>
      <c r="K1149" s="42">
        <v>0</v>
      </c>
      <c r="L1149" s="57">
        <f t="shared" si="88"/>
        <v>7.0000000000000007E-2</v>
      </c>
    </row>
    <row r="1150" spans="1:14" x14ac:dyDescent="0.3">
      <c r="A1150" t="s">
        <v>7</v>
      </c>
      <c r="B1150" s="5">
        <v>45621</v>
      </c>
      <c r="C1150" s="5">
        <v>45833</v>
      </c>
      <c r="D1150" s="24">
        <v>5</v>
      </c>
      <c r="E1150">
        <v>212</v>
      </c>
      <c r="F1150">
        <v>7.0999999999999994E-2</v>
      </c>
      <c r="G1150" t="s">
        <v>16</v>
      </c>
      <c r="H1150" s="60">
        <f t="shared" si="86"/>
        <v>45626</v>
      </c>
      <c r="I1150" s="60">
        <f t="shared" si="87"/>
        <v>45838</v>
      </c>
      <c r="K1150" s="42">
        <v>0</v>
      </c>
      <c r="L1150" s="57">
        <f t="shared" si="88"/>
        <v>7.0999999999999994E-2</v>
      </c>
    </row>
    <row r="1151" spans="1:14" x14ac:dyDescent="0.3">
      <c r="A1151" t="s">
        <v>7</v>
      </c>
      <c r="B1151" s="5">
        <v>45623</v>
      </c>
      <c r="C1151" s="5">
        <v>45896</v>
      </c>
      <c r="D1151" s="24">
        <v>5</v>
      </c>
      <c r="E1151">
        <v>273</v>
      </c>
      <c r="F1151">
        <v>7.1499999999999994E-2</v>
      </c>
      <c r="G1151" t="s">
        <v>16</v>
      </c>
      <c r="H1151" s="60">
        <f t="shared" si="86"/>
        <v>45626</v>
      </c>
      <c r="I1151" s="60">
        <f t="shared" si="87"/>
        <v>45900</v>
      </c>
      <c r="K1151" s="42">
        <v>0</v>
      </c>
      <c r="L1151" s="57">
        <f t="shared" si="88"/>
        <v>7.1499999999999994E-2</v>
      </c>
    </row>
    <row r="1152" spans="1:14" x14ac:dyDescent="0.3">
      <c r="A1152" t="s">
        <v>7</v>
      </c>
      <c r="B1152" s="5">
        <v>45625</v>
      </c>
      <c r="C1152" s="5">
        <v>45959</v>
      </c>
      <c r="D1152" s="24">
        <v>5</v>
      </c>
      <c r="E1152">
        <v>334</v>
      </c>
      <c r="F1152">
        <v>7.1499999999999994E-2</v>
      </c>
      <c r="G1152" t="s">
        <v>16</v>
      </c>
      <c r="H1152" s="60">
        <f t="shared" si="86"/>
        <v>45626</v>
      </c>
      <c r="I1152" s="60">
        <f t="shared" si="87"/>
        <v>45961</v>
      </c>
      <c r="K1152" s="42">
        <v>0</v>
      </c>
      <c r="L1152" s="57">
        <f t="shared" si="88"/>
        <v>7.1499999999999994E-2</v>
      </c>
    </row>
    <row r="1153" spans="1:14" x14ac:dyDescent="0.3">
      <c r="A1153" t="s">
        <v>7</v>
      </c>
      <c r="B1153" s="5">
        <v>45649</v>
      </c>
      <c r="C1153" s="5">
        <v>46014</v>
      </c>
      <c r="D1153" s="24">
        <v>30</v>
      </c>
      <c r="E1153">
        <v>365</v>
      </c>
      <c r="F1153">
        <v>7.2999999999999995E-2</v>
      </c>
      <c r="G1153" t="s">
        <v>16</v>
      </c>
      <c r="H1153" s="60">
        <f t="shared" ref="H1153:H1186" si="92">EOMONTH(B1153,0)</f>
        <v>45657</v>
      </c>
      <c r="I1153" s="60">
        <f t="shared" ref="I1153:I1186" si="93">EOMONTH(C1153,0)</f>
        <v>46022</v>
      </c>
      <c r="K1153" s="42">
        <v>0</v>
      </c>
      <c r="L1153" s="57">
        <f t="shared" ref="L1153:L1186" si="94">K1153+F1153</f>
        <v>7.2999999999999995E-2</v>
      </c>
      <c r="N1153" s="4">
        <f t="shared" ref="N1153:N1155" si="95">L1153*D1153</f>
        <v>2.19</v>
      </c>
    </row>
    <row r="1154" spans="1:14" x14ac:dyDescent="0.3">
      <c r="A1154" t="s">
        <v>7</v>
      </c>
      <c r="B1154" s="5">
        <v>45649</v>
      </c>
      <c r="C1154" s="5">
        <v>46045</v>
      </c>
      <c r="D1154" s="24">
        <v>300</v>
      </c>
      <c r="E1154">
        <v>396</v>
      </c>
      <c r="F1154">
        <v>7.3999999999999996E-2</v>
      </c>
      <c r="G1154" t="s">
        <v>16</v>
      </c>
      <c r="H1154" s="60">
        <f t="shared" si="92"/>
        <v>45657</v>
      </c>
      <c r="I1154" s="60">
        <f t="shared" si="93"/>
        <v>46053</v>
      </c>
      <c r="K1154" s="42">
        <v>0</v>
      </c>
      <c r="L1154" s="57">
        <f t="shared" si="94"/>
        <v>7.3999999999999996E-2</v>
      </c>
      <c r="N1154" s="4">
        <f t="shared" si="95"/>
        <v>22.2</v>
      </c>
    </row>
    <row r="1155" spans="1:14" x14ac:dyDescent="0.3">
      <c r="A1155" t="s">
        <v>7</v>
      </c>
      <c r="B1155" s="5">
        <v>45649</v>
      </c>
      <c r="C1155" s="5">
        <v>46076</v>
      </c>
      <c r="D1155" s="24">
        <v>200</v>
      </c>
      <c r="E1155">
        <v>427</v>
      </c>
      <c r="F1155">
        <v>7.3999999999999996E-2</v>
      </c>
      <c r="G1155" t="s">
        <v>16</v>
      </c>
      <c r="H1155" s="60">
        <f t="shared" si="92"/>
        <v>45657</v>
      </c>
      <c r="I1155" s="60">
        <f t="shared" si="93"/>
        <v>46081</v>
      </c>
      <c r="K1155" s="42">
        <v>0</v>
      </c>
      <c r="L1155" s="57">
        <f t="shared" si="94"/>
        <v>7.3999999999999996E-2</v>
      </c>
      <c r="N1155" s="4">
        <f t="shared" si="95"/>
        <v>14.799999999999999</v>
      </c>
    </row>
    <row r="1156" spans="1:14" x14ac:dyDescent="0.3">
      <c r="A1156" t="s">
        <v>7</v>
      </c>
      <c r="B1156" s="5">
        <v>45650</v>
      </c>
      <c r="C1156" s="5">
        <v>45832</v>
      </c>
      <c r="D1156" s="24">
        <v>200</v>
      </c>
      <c r="E1156">
        <v>182</v>
      </c>
      <c r="F1156">
        <v>7.0000000000000007E-2</v>
      </c>
      <c r="G1156" t="s">
        <v>16</v>
      </c>
      <c r="H1156" s="60">
        <f t="shared" si="92"/>
        <v>45657</v>
      </c>
      <c r="I1156" s="60">
        <f t="shared" si="93"/>
        <v>45838</v>
      </c>
      <c r="K1156" s="42">
        <v>0</v>
      </c>
      <c r="L1156" s="57">
        <f t="shared" si="94"/>
        <v>7.0000000000000007E-2</v>
      </c>
    </row>
    <row r="1157" spans="1:14" x14ac:dyDescent="0.3">
      <c r="A1157" t="s">
        <v>7</v>
      </c>
      <c r="B1157" s="5">
        <v>45650</v>
      </c>
      <c r="C1157" s="5">
        <v>45862</v>
      </c>
      <c r="D1157" s="24">
        <v>50</v>
      </c>
      <c r="E1157">
        <v>212</v>
      </c>
      <c r="F1157">
        <v>7.0999999999999994E-2</v>
      </c>
      <c r="G1157" t="s">
        <v>16</v>
      </c>
      <c r="H1157" s="60">
        <f t="shared" si="92"/>
        <v>45657</v>
      </c>
      <c r="I1157" s="60">
        <f t="shared" si="93"/>
        <v>45869</v>
      </c>
      <c r="K1157" s="42">
        <v>0</v>
      </c>
      <c r="L1157" s="57">
        <f t="shared" si="94"/>
        <v>7.0999999999999994E-2</v>
      </c>
    </row>
    <row r="1158" spans="1:14" x14ac:dyDescent="0.3">
      <c r="A1158" t="s">
        <v>7</v>
      </c>
      <c r="B1158" s="5">
        <v>45650</v>
      </c>
      <c r="C1158" s="5">
        <v>45924</v>
      </c>
      <c r="D1158" s="24">
        <v>50</v>
      </c>
      <c r="E1158">
        <v>274</v>
      </c>
      <c r="F1158">
        <v>7.1499999999999994E-2</v>
      </c>
      <c r="G1158" t="s">
        <v>16</v>
      </c>
      <c r="H1158" s="60">
        <f t="shared" si="92"/>
        <v>45657</v>
      </c>
      <c r="I1158" s="60">
        <f t="shared" si="93"/>
        <v>45930</v>
      </c>
      <c r="K1158" s="42">
        <v>0</v>
      </c>
      <c r="L1158" s="57">
        <f t="shared" si="94"/>
        <v>7.1499999999999994E-2</v>
      </c>
    </row>
    <row r="1159" spans="1:14" x14ac:dyDescent="0.3">
      <c r="A1159" t="s">
        <v>7</v>
      </c>
      <c r="B1159" s="5">
        <v>45651</v>
      </c>
      <c r="C1159" s="5">
        <v>45986</v>
      </c>
      <c r="D1159" s="24">
        <v>50</v>
      </c>
      <c r="E1159">
        <v>335</v>
      </c>
      <c r="F1159">
        <v>7.1499999999999994E-2</v>
      </c>
      <c r="G1159" t="s">
        <v>16</v>
      </c>
      <c r="H1159" s="60">
        <f t="shared" si="92"/>
        <v>45657</v>
      </c>
      <c r="I1159" s="60">
        <f t="shared" si="93"/>
        <v>45991</v>
      </c>
      <c r="K1159" s="42">
        <v>0</v>
      </c>
      <c r="L1159" s="57">
        <f t="shared" si="94"/>
        <v>7.1499999999999994E-2</v>
      </c>
    </row>
    <row r="1160" spans="1:14" x14ac:dyDescent="0.3">
      <c r="A1160" t="s">
        <v>7</v>
      </c>
      <c r="B1160" s="5">
        <v>45651</v>
      </c>
      <c r="C1160" s="5">
        <v>46016</v>
      </c>
      <c r="D1160" s="24">
        <v>100</v>
      </c>
      <c r="E1160">
        <v>365</v>
      </c>
      <c r="F1160">
        <v>7.2999999999999995E-2</v>
      </c>
      <c r="G1160" t="s">
        <v>16</v>
      </c>
      <c r="H1160" s="60">
        <f t="shared" si="92"/>
        <v>45657</v>
      </c>
      <c r="I1160" s="60">
        <f t="shared" si="93"/>
        <v>46022</v>
      </c>
      <c r="K1160" s="42">
        <v>0</v>
      </c>
      <c r="L1160" s="57">
        <f t="shared" si="94"/>
        <v>7.2999999999999995E-2</v>
      </c>
      <c r="N1160" s="4">
        <f t="shared" ref="N1160:N1161" si="96">L1160*D1160</f>
        <v>7.3</v>
      </c>
    </row>
    <row r="1161" spans="1:14" x14ac:dyDescent="0.3">
      <c r="A1161" t="s">
        <v>7</v>
      </c>
      <c r="B1161" s="5">
        <v>45653</v>
      </c>
      <c r="C1161" s="5">
        <v>46049</v>
      </c>
      <c r="D1161" s="24">
        <v>100</v>
      </c>
      <c r="E1161">
        <v>396</v>
      </c>
      <c r="F1161">
        <v>7.3999999999999996E-2</v>
      </c>
      <c r="G1161" t="s">
        <v>16</v>
      </c>
      <c r="H1161" s="60">
        <f t="shared" si="92"/>
        <v>45657</v>
      </c>
      <c r="I1161" s="60">
        <f t="shared" si="93"/>
        <v>46053</v>
      </c>
      <c r="K1161" s="42">
        <v>0</v>
      </c>
      <c r="L1161" s="57">
        <f t="shared" si="94"/>
        <v>7.3999999999999996E-2</v>
      </c>
      <c r="N1161" s="4">
        <f t="shared" si="96"/>
        <v>7.3999999999999995</v>
      </c>
    </row>
    <row r="1162" spans="1:14" x14ac:dyDescent="0.3">
      <c r="A1162" t="s">
        <v>7</v>
      </c>
      <c r="B1162" s="5">
        <v>45656</v>
      </c>
      <c r="C1162" s="5">
        <v>45838</v>
      </c>
      <c r="D1162" s="24">
        <v>100</v>
      </c>
      <c r="E1162">
        <v>182</v>
      </c>
      <c r="F1162">
        <v>7.0000000000000007E-2</v>
      </c>
      <c r="G1162" t="s">
        <v>16</v>
      </c>
      <c r="H1162" s="60">
        <f t="shared" si="92"/>
        <v>45657</v>
      </c>
      <c r="I1162" s="60">
        <f t="shared" si="93"/>
        <v>45838</v>
      </c>
      <c r="K1162" s="42">
        <v>0</v>
      </c>
      <c r="L1162" s="57">
        <f t="shared" si="94"/>
        <v>7.0000000000000007E-2</v>
      </c>
    </row>
    <row r="1163" spans="1:14" x14ac:dyDescent="0.3">
      <c r="A1163" t="s">
        <v>7</v>
      </c>
      <c r="B1163" s="5">
        <v>45656</v>
      </c>
      <c r="C1163" s="5">
        <v>45868</v>
      </c>
      <c r="D1163" s="24">
        <v>50</v>
      </c>
      <c r="E1163">
        <v>212</v>
      </c>
      <c r="F1163">
        <v>7.0999999999999994E-2</v>
      </c>
      <c r="G1163" t="s">
        <v>16</v>
      </c>
      <c r="H1163" s="60">
        <f t="shared" si="92"/>
        <v>45657</v>
      </c>
      <c r="I1163" s="60">
        <f t="shared" si="93"/>
        <v>45869</v>
      </c>
      <c r="K1163" s="42">
        <v>0</v>
      </c>
      <c r="L1163" s="57">
        <f t="shared" si="94"/>
        <v>7.0999999999999994E-2</v>
      </c>
    </row>
    <row r="1164" spans="1:14" x14ac:dyDescent="0.3">
      <c r="A1164" t="s">
        <v>7</v>
      </c>
      <c r="B1164" s="5">
        <v>45607</v>
      </c>
      <c r="C1164" s="5">
        <v>45788</v>
      </c>
      <c r="D1164" s="24">
        <v>70</v>
      </c>
      <c r="E1164">
        <v>181</v>
      </c>
      <c r="F1164">
        <v>7.0000000000000007E-2</v>
      </c>
      <c r="G1164" t="s">
        <v>15</v>
      </c>
      <c r="H1164" s="60">
        <f t="shared" si="92"/>
        <v>45626</v>
      </c>
      <c r="I1164" s="60">
        <f t="shared" si="93"/>
        <v>45808</v>
      </c>
      <c r="K1164" s="42">
        <v>0</v>
      </c>
      <c r="L1164" s="57">
        <f t="shared" si="94"/>
        <v>7.0000000000000007E-2</v>
      </c>
    </row>
    <row r="1165" spans="1:14" x14ac:dyDescent="0.3">
      <c r="A1165" t="s">
        <v>7</v>
      </c>
      <c r="B1165" s="5">
        <v>45610</v>
      </c>
      <c r="C1165" s="5">
        <v>45791</v>
      </c>
      <c r="D1165" s="24">
        <v>150</v>
      </c>
      <c r="E1165">
        <v>181</v>
      </c>
      <c r="F1165">
        <v>7.0000000000000007E-2</v>
      </c>
      <c r="G1165" t="s">
        <v>15</v>
      </c>
      <c r="H1165" s="60">
        <f t="shared" si="92"/>
        <v>45626</v>
      </c>
      <c r="I1165" s="60">
        <f t="shared" si="93"/>
        <v>45808</v>
      </c>
      <c r="K1165" s="42">
        <v>0</v>
      </c>
      <c r="L1165" s="57">
        <f t="shared" si="94"/>
        <v>7.0000000000000007E-2</v>
      </c>
    </row>
    <row r="1166" spans="1:14" x14ac:dyDescent="0.3">
      <c r="A1166" t="s">
        <v>7</v>
      </c>
      <c r="B1166" s="5">
        <v>45614</v>
      </c>
      <c r="C1166" s="5">
        <v>45795</v>
      </c>
      <c r="D1166" s="24">
        <v>50</v>
      </c>
      <c r="E1166">
        <v>181</v>
      </c>
      <c r="F1166">
        <v>7.0000000000000007E-2</v>
      </c>
      <c r="G1166" t="s">
        <v>15</v>
      </c>
      <c r="H1166" s="60">
        <f t="shared" si="92"/>
        <v>45626</v>
      </c>
      <c r="I1166" s="60">
        <f t="shared" si="93"/>
        <v>45808</v>
      </c>
      <c r="K1166" s="42">
        <v>0</v>
      </c>
      <c r="L1166" s="57">
        <f t="shared" si="94"/>
        <v>7.0000000000000007E-2</v>
      </c>
    </row>
    <row r="1167" spans="1:14" x14ac:dyDescent="0.3">
      <c r="A1167" t="s">
        <v>7</v>
      </c>
      <c r="B1167" s="5">
        <v>45614</v>
      </c>
      <c r="C1167" s="5">
        <v>45979</v>
      </c>
      <c r="D1167" s="24">
        <v>70</v>
      </c>
      <c r="E1167">
        <v>365</v>
      </c>
      <c r="F1167">
        <v>7.2999999999999995E-2</v>
      </c>
      <c r="G1167" t="s">
        <v>15</v>
      </c>
      <c r="H1167" s="60">
        <f t="shared" si="92"/>
        <v>45626</v>
      </c>
      <c r="I1167" s="60">
        <f t="shared" si="93"/>
        <v>45991</v>
      </c>
      <c r="K1167" s="42">
        <v>0</v>
      </c>
      <c r="L1167" s="57">
        <f t="shared" si="94"/>
        <v>7.2999999999999995E-2</v>
      </c>
    </row>
    <row r="1168" spans="1:14" x14ac:dyDescent="0.3">
      <c r="A1168" t="s">
        <v>8</v>
      </c>
      <c r="B1168" s="5">
        <v>45614</v>
      </c>
      <c r="C1168" s="5">
        <v>45979</v>
      </c>
      <c r="D1168" s="24">
        <v>150</v>
      </c>
      <c r="E1168">
        <v>365</v>
      </c>
      <c r="F1168">
        <v>7.2999999999999995E-2</v>
      </c>
      <c r="G1168" t="s">
        <v>15</v>
      </c>
      <c r="H1168" s="60">
        <f t="shared" si="92"/>
        <v>45626</v>
      </c>
      <c r="I1168" s="60">
        <f t="shared" si="93"/>
        <v>45991</v>
      </c>
      <c r="K1168" s="42">
        <v>0</v>
      </c>
      <c r="L1168" s="57">
        <f t="shared" si="94"/>
        <v>7.2999999999999995E-2</v>
      </c>
    </row>
    <row r="1169" spans="1:12" x14ac:dyDescent="0.3">
      <c r="A1169" t="s">
        <v>7</v>
      </c>
      <c r="B1169" s="5">
        <v>45617</v>
      </c>
      <c r="C1169" s="5">
        <v>45798</v>
      </c>
      <c r="D1169" s="24">
        <v>100</v>
      </c>
      <c r="E1169">
        <v>181</v>
      </c>
      <c r="F1169">
        <v>7.0000000000000007E-2</v>
      </c>
      <c r="G1169" t="s">
        <v>15</v>
      </c>
      <c r="H1169" s="60">
        <f t="shared" si="92"/>
        <v>45626</v>
      </c>
      <c r="I1169" s="60">
        <f t="shared" si="93"/>
        <v>45808</v>
      </c>
      <c r="K1169" s="42">
        <v>0</v>
      </c>
      <c r="L1169" s="57">
        <f t="shared" si="94"/>
        <v>7.0000000000000007E-2</v>
      </c>
    </row>
    <row r="1170" spans="1:12" x14ac:dyDescent="0.3">
      <c r="A1170" t="s">
        <v>7</v>
      </c>
      <c r="B1170" s="5">
        <v>45621</v>
      </c>
      <c r="C1170" s="5">
        <v>45802</v>
      </c>
      <c r="D1170" s="24">
        <v>10</v>
      </c>
      <c r="E1170">
        <v>181</v>
      </c>
      <c r="F1170">
        <v>7.0000000000000007E-2</v>
      </c>
      <c r="G1170" t="s">
        <v>15</v>
      </c>
      <c r="H1170" s="60">
        <f t="shared" si="92"/>
        <v>45626</v>
      </c>
      <c r="I1170" s="60">
        <f t="shared" si="93"/>
        <v>45808</v>
      </c>
      <c r="K1170" s="42">
        <v>0</v>
      </c>
      <c r="L1170" s="57">
        <f t="shared" si="94"/>
        <v>7.0000000000000007E-2</v>
      </c>
    </row>
    <row r="1171" spans="1:12" x14ac:dyDescent="0.3">
      <c r="A1171" t="s">
        <v>7</v>
      </c>
      <c r="B1171" s="5">
        <v>45621</v>
      </c>
      <c r="C1171" s="5">
        <v>45802</v>
      </c>
      <c r="D1171" s="24">
        <v>60</v>
      </c>
      <c r="E1171">
        <v>181</v>
      </c>
      <c r="F1171">
        <v>7.0000000000000007E-2</v>
      </c>
      <c r="G1171" t="s">
        <v>15</v>
      </c>
      <c r="H1171" s="60">
        <f t="shared" si="92"/>
        <v>45626</v>
      </c>
      <c r="I1171" s="60">
        <f t="shared" si="93"/>
        <v>45808</v>
      </c>
      <c r="K1171" s="42">
        <v>0</v>
      </c>
      <c r="L1171" s="57">
        <f t="shared" si="94"/>
        <v>7.0000000000000007E-2</v>
      </c>
    </row>
    <row r="1172" spans="1:12" x14ac:dyDescent="0.3">
      <c r="A1172" t="s">
        <v>7</v>
      </c>
      <c r="B1172" s="5">
        <v>45625</v>
      </c>
      <c r="C1172" s="5">
        <v>45806</v>
      </c>
      <c r="D1172" s="24">
        <v>54.6</v>
      </c>
      <c r="E1172">
        <v>181</v>
      </c>
      <c r="F1172">
        <v>7.0000000000000007E-2</v>
      </c>
      <c r="G1172" t="s">
        <v>15</v>
      </c>
      <c r="H1172" s="60">
        <f t="shared" si="92"/>
        <v>45626</v>
      </c>
      <c r="I1172" s="60">
        <f t="shared" si="93"/>
        <v>45808</v>
      </c>
      <c r="K1172" s="42">
        <v>0</v>
      </c>
      <c r="L1172" s="57">
        <f t="shared" si="94"/>
        <v>7.0000000000000007E-2</v>
      </c>
    </row>
    <row r="1173" spans="1:12" x14ac:dyDescent="0.3">
      <c r="A1173" t="s">
        <v>7</v>
      </c>
      <c r="B1173" s="5">
        <v>45604</v>
      </c>
      <c r="C1173" s="5">
        <v>45785</v>
      </c>
      <c r="D1173" s="24">
        <v>100</v>
      </c>
      <c r="E1173">
        <v>181</v>
      </c>
      <c r="F1173">
        <v>7.0000000000000007E-2</v>
      </c>
      <c r="G1173" t="s">
        <v>15</v>
      </c>
      <c r="H1173" s="60">
        <f t="shared" si="92"/>
        <v>45626</v>
      </c>
      <c r="I1173" s="60">
        <f t="shared" si="93"/>
        <v>45808</v>
      </c>
      <c r="K1173" s="42">
        <v>0</v>
      </c>
      <c r="L1173" s="57">
        <f t="shared" si="94"/>
        <v>7.0000000000000007E-2</v>
      </c>
    </row>
    <row r="1174" spans="1:12" x14ac:dyDescent="0.3">
      <c r="A1174" t="s">
        <v>8</v>
      </c>
      <c r="B1174" s="5">
        <v>45611</v>
      </c>
      <c r="C1174" s="5">
        <v>45792</v>
      </c>
      <c r="D1174" s="24">
        <v>100</v>
      </c>
      <c r="E1174">
        <v>181</v>
      </c>
      <c r="F1174">
        <v>7.0000000000000007E-2</v>
      </c>
      <c r="G1174" t="s">
        <v>15</v>
      </c>
      <c r="H1174" s="60">
        <f t="shared" si="92"/>
        <v>45626</v>
      </c>
      <c r="I1174" s="60">
        <f t="shared" si="93"/>
        <v>45808</v>
      </c>
      <c r="K1174" s="42">
        <v>0</v>
      </c>
      <c r="L1174" s="57">
        <f t="shared" si="94"/>
        <v>7.0000000000000007E-2</v>
      </c>
    </row>
    <row r="1175" spans="1:12" x14ac:dyDescent="0.3">
      <c r="A1175" t="s">
        <v>7</v>
      </c>
      <c r="B1175" s="5">
        <v>45618</v>
      </c>
      <c r="C1175" s="5">
        <v>45799</v>
      </c>
      <c r="D1175" s="24">
        <v>100</v>
      </c>
      <c r="E1175">
        <v>181</v>
      </c>
      <c r="F1175">
        <v>7.0000000000000007E-2</v>
      </c>
      <c r="G1175" t="s">
        <v>15</v>
      </c>
      <c r="H1175" s="60">
        <f t="shared" si="92"/>
        <v>45626</v>
      </c>
      <c r="I1175" s="60">
        <f t="shared" si="93"/>
        <v>45808</v>
      </c>
      <c r="K1175" s="42">
        <v>0</v>
      </c>
      <c r="L1175" s="57">
        <f t="shared" si="94"/>
        <v>7.0000000000000007E-2</v>
      </c>
    </row>
    <row r="1176" spans="1:12" x14ac:dyDescent="0.3">
      <c r="A1176" t="s">
        <v>7</v>
      </c>
      <c r="B1176" s="5">
        <v>45625</v>
      </c>
      <c r="C1176" s="5">
        <v>45806</v>
      </c>
      <c r="D1176" s="24">
        <v>100</v>
      </c>
      <c r="E1176">
        <v>181</v>
      </c>
      <c r="F1176">
        <v>7.0000000000000007E-2</v>
      </c>
      <c r="G1176" t="s">
        <v>15</v>
      </c>
      <c r="H1176" s="60">
        <f t="shared" si="92"/>
        <v>45626</v>
      </c>
      <c r="I1176" s="60">
        <f t="shared" si="93"/>
        <v>45808</v>
      </c>
      <c r="K1176" s="42">
        <v>0</v>
      </c>
      <c r="L1176" s="57">
        <f t="shared" si="94"/>
        <v>7.0000000000000007E-2</v>
      </c>
    </row>
    <row r="1177" spans="1:12" x14ac:dyDescent="0.3">
      <c r="A1177" t="s">
        <v>7</v>
      </c>
      <c r="B1177" s="5">
        <v>45631</v>
      </c>
      <c r="C1177" s="5">
        <v>45813</v>
      </c>
      <c r="D1177" s="24">
        <v>105</v>
      </c>
      <c r="E1177">
        <v>182</v>
      </c>
      <c r="F1177">
        <v>7.0000000000000007E-2</v>
      </c>
      <c r="G1177" t="s">
        <v>15</v>
      </c>
      <c r="H1177" s="60">
        <f t="shared" si="92"/>
        <v>45657</v>
      </c>
      <c r="I1177" s="60">
        <f t="shared" si="93"/>
        <v>45838</v>
      </c>
      <c r="K1177" s="42">
        <v>0</v>
      </c>
      <c r="L1177" s="57">
        <f t="shared" si="94"/>
        <v>7.0000000000000007E-2</v>
      </c>
    </row>
    <row r="1178" spans="1:12" x14ac:dyDescent="0.3">
      <c r="A1178" t="s">
        <v>7</v>
      </c>
      <c r="B1178" s="5">
        <v>45631</v>
      </c>
      <c r="C1178" s="5">
        <v>45813</v>
      </c>
      <c r="D1178" s="24">
        <v>30</v>
      </c>
      <c r="E1178">
        <v>182</v>
      </c>
      <c r="F1178">
        <v>7.0000000000000007E-2</v>
      </c>
      <c r="G1178" t="s">
        <v>15</v>
      </c>
      <c r="H1178" s="60">
        <f t="shared" si="92"/>
        <v>45657</v>
      </c>
      <c r="I1178" s="60">
        <f t="shared" si="93"/>
        <v>45838</v>
      </c>
      <c r="K1178" s="42">
        <v>0</v>
      </c>
      <c r="L1178" s="57">
        <f t="shared" si="94"/>
        <v>7.0000000000000007E-2</v>
      </c>
    </row>
    <row r="1179" spans="1:12" x14ac:dyDescent="0.3">
      <c r="A1179" t="s">
        <v>7</v>
      </c>
      <c r="B1179" s="5">
        <v>45632</v>
      </c>
      <c r="C1179" s="5">
        <v>45814</v>
      </c>
      <c r="D1179" s="24">
        <v>17.5</v>
      </c>
      <c r="E1179">
        <v>182</v>
      </c>
      <c r="F1179">
        <v>7.0000000000000007E-2</v>
      </c>
      <c r="G1179" t="s">
        <v>15</v>
      </c>
      <c r="H1179" s="60">
        <f t="shared" si="92"/>
        <v>45657</v>
      </c>
      <c r="I1179" s="60">
        <f t="shared" si="93"/>
        <v>45838</v>
      </c>
      <c r="K1179" s="42">
        <v>0</v>
      </c>
      <c r="L1179" s="57">
        <f t="shared" si="94"/>
        <v>7.0000000000000007E-2</v>
      </c>
    </row>
    <row r="1180" spans="1:12" x14ac:dyDescent="0.3">
      <c r="A1180" t="s">
        <v>7</v>
      </c>
      <c r="B1180" s="5">
        <v>45632</v>
      </c>
      <c r="C1180" s="5">
        <v>45814</v>
      </c>
      <c r="D1180" s="24">
        <v>17.5</v>
      </c>
      <c r="E1180">
        <v>182</v>
      </c>
      <c r="F1180">
        <v>7.0000000000000007E-2</v>
      </c>
      <c r="G1180" t="s">
        <v>15</v>
      </c>
      <c r="H1180" s="60">
        <f t="shared" si="92"/>
        <v>45657</v>
      </c>
      <c r="I1180" s="60">
        <f t="shared" si="93"/>
        <v>45838</v>
      </c>
      <c r="K1180" s="42">
        <v>0</v>
      </c>
      <c r="L1180" s="57">
        <f t="shared" si="94"/>
        <v>7.0000000000000007E-2</v>
      </c>
    </row>
    <row r="1181" spans="1:12" x14ac:dyDescent="0.3">
      <c r="A1181" t="s">
        <v>7</v>
      </c>
      <c r="B1181" s="5">
        <v>45632</v>
      </c>
      <c r="C1181" s="5">
        <v>45814</v>
      </c>
      <c r="D1181" s="24">
        <v>17.5</v>
      </c>
      <c r="E1181">
        <v>182</v>
      </c>
      <c r="F1181">
        <v>7.0000000000000007E-2</v>
      </c>
      <c r="G1181" t="s">
        <v>15</v>
      </c>
      <c r="H1181" s="60">
        <f t="shared" si="92"/>
        <v>45657</v>
      </c>
      <c r="I1181" s="60">
        <f t="shared" si="93"/>
        <v>45838</v>
      </c>
      <c r="K1181" s="42">
        <v>0</v>
      </c>
      <c r="L1181" s="57">
        <f t="shared" si="94"/>
        <v>7.0000000000000007E-2</v>
      </c>
    </row>
    <row r="1182" spans="1:12" x14ac:dyDescent="0.3">
      <c r="A1182" t="s">
        <v>7</v>
      </c>
      <c r="B1182" s="5">
        <v>45635</v>
      </c>
      <c r="C1182" s="5">
        <v>45817</v>
      </c>
      <c r="D1182" s="24">
        <v>7.6999999999999993</v>
      </c>
      <c r="E1182">
        <v>182</v>
      </c>
      <c r="F1182">
        <v>7.0000000000000007E-2</v>
      </c>
      <c r="G1182" t="s">
        <v>15</v>
      </c>
      <c r="H1182" s="60">
        <f t="shared" si="92"/>
        <v>45657</v>
      </c>
      <c r="I1182" s="60">
        <f t="shared" si="93"/>
        <v>45838</v>
      </c>
      <c r="K1182" s="42">
        <v>0</v>
      </c>
      <c r="L1182" s="57">
        <f t="shared" si="94"/>
        <v>7.0000000000000007E-2</v>
      </c>
    </row>
    <row r="1183" spans="1:12" x14ac:dyDescent="0.3">
      <c r="A1183" t="s">
        <v>7</v>
      </c>
      <c r="B1183" s="5">
        <v>45637</v>
      </c>
      <c r="C1183" s="5">
        <v>45819</v>
      </c>
      <c r="D1183" s="24">
        <v>56</v>
      </c>
      <c r="E1183">
        <v>182</v>
      </c>
      <c r="F1183">
        <v>7.0000000000000007E-2</v>
      </c>
      <c r="G1183" t="s">
        <v>15</v>
      </c>
      <c r="H1183" s="60">
        <f t="shared" si="92"/>
        <v>45657</v>
      </c>
      <c r="I1183" s="60">
        <f t="shared" si="93"/>
        <v>45838</v>
      </c>
      <c r="K1183" s="42">
        <v>0</v>
      </c>
      <c r="L1183" s="57">
        <f t="shared" si="94"/>
        <v>7.0000000000000007E-2</v>
      </c>
    </row>
    <row r="1184" spans="1:12" x14ac:dyDescent="0.3">
      <c r="A1184" t="s">
        <v>8</v>
      </c>
      <c r="B1184" s="5">
        <v>45643</v>
      </c>
      <c r="C1184" s="5">
        <v>45825</v>
      </c>
      <c r="D1184" s="24">
        <v>21</v>
      </c>
      <c r="E1184">
        <v>182</v>
      </c>
      <c r="F1184">
        <v>7.0000000000000007E-2</v>
      </c>
      <c r="G1184" t="s">
        <v>15</v>
      </c>
      <c r="H1184" s="60">
        <f t="shared" si="92"/>
        <v>45657</v>
      </c>
      <c r="I1184" s="60">
        <f t="shared" si="93"/>
        <v>45838</v>
      </c>
      <c r="K1184" s="42">
        <v>0</v>
      </c>
      <c r="L1184" s="57">
        <f t="shared" si="94"/>
        <v>7.0000000000000007E-2</v>
      </c>
    </row>
    <row r="1185" spans="1:14" x14ac:dyDescent="0.3">
      <c r="A1185" t="s">
        <v>7</v>
      </c>
      <c r="B1185" s="5">
        <v>45646</v>
      </c>
      <c r="C1185" s="5">
        <v>45828</v>
      </c>
      <c r="D1185" s="24">
        <v>17.5</v>
      </c>
      <c r="E1185">
        <v>182</v>
      </c>
      <c r="F1185">
        <v>7.0000000000000007E-2</v>
      </c>
      <c r="G1185" t="s">
        <v>15</v>
      </c>
      <c r="H1185" s="60">
        <f t="shared" si="92"/>
        <v>45657</v>
      </c>
      <c r="I1185" s="60">
        <f t="shared" si="93"/>
        <v>45838</v>
      </c>
      <c r="K1185" s="42">
        <v>0</v>
      </c>
      <c r="L1185" s="57">
        <f t="shared" si="94"/>
        <v>7.0000000000000007E-2</v>
      </c>
    </row>
    <row r="1186" spans="1:14" x14ac:dyDescent="0.3">
      <c r="A1186" t="s">
        <v>7</v>
      </c>
      <c r="B1186" s="5">
        <v>45649</v>
      </c>
      <c r="C1186" s="5">
        <v>45831</v>
      </c>
      <c r="D1186" s="24">
        <v>17.5</v>
      </c>
      <c r="E1186">
        <v>182</v>
      </c>
      <c r="F1186">
        <v>7.0000000000000007E-2</v>
      </c>
      <c r="G1186" t="s">
        <v>15</v>
      </c>
      <c r="H1186" s="60">
        <f t="shared" si="92"/>
        <v>45657</v>
      </c>
      <c r="I1186" s="60">
        <f t="shared" si="93"/>
        <v>45838</v>
      </c>
      <c r="K1186" s="42">
        <v>0</v>
      </c>
      <c r="L1186" s="57">
        <f t="shared" si="94"/>
        <v>7.0000000000000007E-2</v>
      </c>
    </row>
    <row r="1187" spans="1:14" x14ac:dyDescent="0.3">
      <c r="H1187" s="60"/>
      <c r="I1187" s="60"/>
      <c r="N1187" s="4">
        <f t="shared" ref="N1187:N1188" si="97">L1187*D1187</f>
        <v>0</v>
      </c>
    </row>
    <row r="1188" spans="1:14" x14ac:dyDescent="0.3">
      <c r="A1188" t="str">
        <f>new_offshore!A2</f>
        <v>Offshore loan</v>
      </c>
      <c r="B1188" s="5">
        <f>new_offshore!C2</f>
        <v>45663</v>
      </c>
      <c r="C1188" s="5">
        <f>new_offshore!D2</f>
        <v>46028</v>
      </c>
      <c r="D1188" s="4">
        <f>new_offshore!E2/1000000000</f>
        <v>1841.5125</v>
      </c>
      <c r="E1188">
        <f>new_offshore!F2</f>
        <v>12</v>
      </c>
      <c r="F1188">
        <f>new_offshore!G2</f>
        <v>3.7999999999999999E-2</v>
      </c>
      <c r="G1188" t="str">
        <f>new_offshore!J2</f>
        <v>MMFI</v>
      </c>
      <c r="H1188" s="60">
        <f t="shared" ref="H1188:I1190" si="98">EOMONTH(B1188,0)</f>
        <v>45688</v>
      </c>
      <c r="I1188" s="60">
        <f t="shared" si="98"/>
        <v>46053</v>
      </c>
      <c r="K1188" s="42">
        <v>2.7000000000000003E-2</v>
      </c>
      <c r="L1188" s="57">
        <f>K1188+F1188</f>
        <v>6.5000000000000002E-2</v>
      </c>
      <c r="N1188" s="4">
        <f t="shared" si="97"/>
        <v>119.6983125</v>
      </c>
    </row>
    <row r="1189" spans="1:14" x14ac:dyDescent="0.3">
      <c r="A1189" t="str">
        <f>new_offshore!A3</f>
        <v>Offshore loan</v>
      </c>
      <c r="B1189" s="5">
        <f>new_offshore!C3</f>
        <v>46014</v>
      </c>
      <c r="C1189" s="5">
        <f>new_offshore!D3</f>
        <v>46379</v>
      </c>
      <c r="D1189" s="4">
        <f>(new_offshore!E3)/1000000000</f>
        <v>1841.5125</v>
      </c>
      <c r="E1189">
        <f>new_offshore!F3</f>
        <v>12</v>
      </c>
      <c r="F1189">
        <f>new_offshore!G3</f>
        <v>3.7999999999999999E-2</v>
      </c>
      <c r="G1189" t="str">
        <f>new_offshore!J3</f>
        <v>MMFI</v>
      </c>
      <c r="H1189" s="60">
        <f t="shared" si="98"/>
        <v>46022</v>
      </c>
      <c r="I1189" s="60">
        <f t="shared" si="98"/>
        <v>46387</v>
      </c>
      <c r="K1189" s="42">
        <v>2.7000000000000003E-2</v>
      </c>
      <c r="L1189" s="57">
        <f>K1189+F1189</f>
        <v>6.5000000000000002E-2</v>
      </c>
    </row>
    <row r="1190" spans="1:14" x14ac:dyDescent="0.3">
      <c r="A1190" t="str">
        <f>new_offshore!A4</f>
        <v>Offshore loan</v>
      </c>
      <c r="B1190" s="5">
        <f>new_offshore!C4</f>
        <v>45884</v>
      </c>
      <c r="C1190" s="5">
        <f>new_offshore!D4</f>
        <v>46249</v>
      </c>
      <c r="D1190" s="4">
        <f>(new_offshore!E4)/1000000000</f>
        <v>1841.5125</v>
      </c>
      <c r="E1190">
        <f>new_offshore!F4</f>
        <v>12</v>
      </c>
      <c r="F1190">
        <f>new_offshore!G4</f>
        <v>3.7999999999999999E-2</v>
      </c>
      <c r="G1190" t="str">
        <f>new_offshore!J4</f>
        <v>MMFI</v>
      </c>
      <c r="H1190" s="60">
        <f t="shared" si="98"/>
        <v>45900</v>
      </c>
      <c r="I1190" s="60">
        <f t="shared" si="98"/>
        <v>46265</v>
      </c>
      <c r="K1190" s="42">
        <v>2.7000000000000003E-2</v>
      </c>
      <c r="L1190" s="57">
        <f>K1190+F1190</f>
        <v>6.5000000000000002E-2</v>
      </c>
      <c r="N1190" s="4">
        <f t="shared" ref="N1190:N1191" si="99">L1190*D1190</f>
        <v>119.6983125</v>
      </c>
    </row>
    <row r="1191" spans="1:14" x14ac:dyDescent="0.3">
      <c r="H1191" s="60"/>
      <c r="I1191" s="60"/>
      <c r="N1191" s="4">
        <f t="shared" si="99"/>
        <v>0</v>
      </c>
    </row>
    <row r="1192" spans="1:14" x14ac:dyDescent="0.3">
      <c r="A1192" t="str">
        <f>new_CDD!A2</f>
        <v>CD</v>
      </c>
      <c r="B1192" s="5">
        <f>new_CDD!C2</f>
        <v>45670</v>
      </c>
      <c r="C1192" s="5">
        <f>new_CDD!D2</f>
        <v>45700</v>
      </c>
      <c r="D1192" s="24">
        <f>new_CDD!E2/1000000000</f>
        <v>0.66900000000000004</v>
      </c>
      <c r="E1192">
        <f>new_CDD!F2</f>
        <v>1</v>
      </c>
      <c r="F1192">
        <f>new_CDD!G2</f>
        <v>4.3999999999999997E-2</v>
      </c>
      <c r="G1192" s="5" t="str">
        <f>new_CDD!H2</f>
        <v>MMFI</v>
      </c>
      <c r="H1192" s="60">
        <f t="shared" ref="H1192:H1255" si="100">EOMONTH(B1192,0)</f>
        <v>45688</v>
      </c>
      <c r="I1192" s="60">
        <f t="shared" ref="I1192:I1255" si="101">EOMONTH(C1192,0)</f>
        <v>45716</v>
      </c>
      <c r="K1192" s="42">
        <f>new_CDD!I2</f>
        <v>0</v>
      </c>
      <c r="L1192" s="57">
        <f>F1192+K1192</f>
        <v>4.3999999999999997E-2</v>
      </c>
    </row>
    <row r="1193" spans="1:14" x14ac:dyDescent="0.3">
      <c r="A1193" t="str">
        <f>new_CDD!A3</f>
        <v>CD</v>
      </c>
      <c r="B1193" s="5">
        <f>new_CDD!C3</f>
        <v>45670</v>
      </c>
      <c r="C1193" s="5">
        <f>new_CDD!D3</f>
        <v>45700</v>
      </c>
      <c r="D1193" s="24">
        <f>new_CDD!E3/1000000000</f>
        <v>56.826999999999998</v>
      </c>
      <c r="E1193">
        <f>new_CDD!F3</f>
        <v>1</v>
      </c>
      <c r="F1193">
        <f>new_CDD!G3</f>
        <v>4.3999999999999997E-2</v>
      </c>
      <c r="G1193" s="5" t="str">
        <f>new_CDD!H3</f>
        <v>SME</v>
      </c>
      <c r="H1193" s="60">
        <f t="shared" si="100"/>
        <v>45688</v>
      </c>
      <c r="I1193" s="60">
        <f t="shared" si="101"/>
        <v>45716</v>
      </c>
      <c r="K1193" s="42">
        <f>new_CDD!I3</f>
        <v>5.0000000000000001E-3</v>
      </c>
      <c r="L1193" s="57">
        <f t="shared" ref="L1193:L1256" si="102">F1193+K1193</f>
        <v>4.8999999999999995E-2</v>
      </c>
    </row>
    <row r="1194" spans="1:14" x14ac:dyDescent="0.3">
      <c r="A1194" t="str">
        <f>new_CDD!A4</f>
        <v>CD</v>
      </c>
      <c r="B1194" s="5">
        <f>new_CDD!C4</f>
        <v>45670</v>
      </c>
      <c r="C1194" s="5">
        <f>new_CDD!D4</f>
        <v>45730</v>
      </c>
      <c r="D1194" s="24">
        <f>new_CDD!E4/1000000000</f>
        <v>0.57399999999999995</v>
      </c>
      <c r="E1194">
        <f>new_CDD!F4</f>
        <v>2</v>
      </c>
      <c r="F1194">
        <f>new_CDD!G4</f>
        <v>4.7500000000000001E-2</v>
      </c>
      <c r="G1194" s="5" t="str">
        <f>new_CDD!H4</f>
        <v>MMFI</v>
      </c>
      <c r="H1194" s="60">
        <f t="shared" si="100"/>
        <v>45688</v>
      </c>
      <c r="I1194" s="60">
        <f t="shared" si="101"/>
        <v>45747</v>
      </c>
      <c r="K1194" s="42">
        <f>new_CDD!I4</f>
        <v>0</v>
      </c>
      <c r="L1194" s="57">
        <f t="shared" si="102"/>
        <v>4.7500000000000001E-2</v>
      </c>
    </row>
    <row r="1195" spans="1:14" x14ac:dyDescent="0.3">
      <c r="A1195" t="str">
        <f>new_CDD!A5</f>
        <v>CD</v>
      </c>
      <c r="B1195" s="5">
        <f>new_CDD!C5</f>
        <v>45670</v>
      </c>
      <c r="C1195" s="5">
        <f>new_CDD!D5</f>
        <v>45730</v>
      </c>
      <c r="D1195" s="24">
        <f>new_CDD!E5/1000000000</f>
        <v>33.790999999999997</v>
      </c>
      <c r="E1195">
        <f>new_CDD!F5</f>
        <v>2</v>
      </c>
      <c r="F1195">
        <f>new_CDD!G5</f>
        <v>4.7500000000000001E-2</v>
      </c>
      <c r="G1195" s="5" t="str">
        <f>new_CDD!H5</f>
        <v>SME</v>
      </c>
      <c r="H1195" s="60">
        <f t="shared" si="100"/>
        <v>45688</v>
      </c>
      <c r="I1195" s="60">
        <f t="shared" si="101"/>
        <v>45747</v>
      </c>
      <c r="K1195" s="42">
        <f>new_CDD!I5</f>
        <v>5.0000000000000001E-3</v>
      </c>
      <c r="L1195" s="57">
        <f t="shared" si="102"/>
        <v>5.2499999999999998E-2</v>
      </c>
    </row>
    <row r="1196" spans="1:14" x14ac:dyDescent="0.3">
      <c r="A1196" t="str">
        <f>new_CDD!A6</f>
        <v>CD</v>
      </c>
      <c r="B1196" s="5">
        <f>new_CDD!C6</f>
        <v>45670</v>
      </c>
      <c r="C1196" s="5">
        <f>new_CDD!D6</f>
        <v>45760</v>
      </c>
      <c r="D1196" s="24">
        <f>new_CDD!E6/1000000000</f>
        <v>2.6280000000000001</v>
      </c>
      <c r="E1196">
        <f>new_CDD!F6</f>
        <v>3</v>
      </c>
      <c r="F1196">
        <f>new_CDD!G6</f>
        <v>4.7500000000000001E-2</v>
      </c>
      <c r="G1196" s="5" t="str">
        <f>new_CDD!H6</f>
        <v>SME</v>
      </c>
      <c r="H1196" s="60">
        <f t="shared" si="100"/>
        <v>45688</v>
      </c>
      <c r="I1196" s="60">
        <f t="shared" si="101"/>
        <v>45777</v>
      </c>
      <c r="K1196" s="42">
        <f>new_CDD!I6</f>
        <v>5.0000000000000001E-3</v>
      </c>
      <c r="L1196" s="57">
        <f t="shared" si="102"/>
        <v>5.2499999999999998E-2</v>
      </c>
    </row>
    <row r="1197" spans="1:14" x14ac:dyDescent="0.3">
      <c r="A1197" t="str">
        <f>new_CDD!A7</f>
        <v>CD</v>
      </c>
      <c r="B1197" s="5">
        <f>new_CDD!C7</f>
        <v>45670</v>
      </c>
      <c r="C1197" s="5">
        <f>new_CDD!D7</f>
        <v>45790</v>
      </c>
      <c r="D1197" s="24">
        <f>new_CDD!E7/1000000000</f>
        <v>0.95599999999999996</v>
      </c>
      <c r="E1197">
        <f>new_CDD!F7</f>
        <v>4</v>
      </c>
      <c r="F1197">
        <f>new_CDD!G7</f>
        <v>4.7500000000000001E-2</v>
      </c>
      <c r="G1197" s="5" t="str">
        <f>new_CDD!H7</f>
        <v>SME</v>
      </c>
      <c r="H1197" s="60">
        <f t="shared" si="100"/>
        <v>45688</v>
      </c>
      <c r="I1197" s="60">
        <f t="shared" si="101"/>
        <v>45808</v>
      </c>
      <c r="K1197" s="42">
        <f>new_CDD!I7</f>
        <v>5.0000000000000001E-3</v>
      </c>
      <c r="L1197" s="57">
        <f t="shared" si="102"/>
        <v>5.2499999999999998E-2</v>
      </c>
    </row>
    <row r="1198" spans="1:14" x14ac:dyDescent="0.3">
      <c r="A1198" t="str">
        <f>new_CDD!A8</f>
        <v>CD</v>
      </c>
      <c r="B1198" s="5">
        <f>new_CDD!C8</f>
        <v>45670</v>
      </c>
      <c r="C1198" s="5">
        <f>new_CDD!D8</f>
        <v>45850</v>
      </c>
      <c r="D1198" s="24">
        <f>new_CDD!E8/1000000000</f>
        <v>241.31399999999999</v>
      </c>
      <c r="E1198">
        <f>new_CDD!F8</f>
        <v>6</v>
      </c>
      <c r="F1198">
        <f>new_CDD!G8</f>
        <v>7.0000000000000007E-2</v>
      </c>
      <c r="G1198" s="5" t="str">
        <f>new_CDD!H8</f>
        <v>CIB</v>
      </c>
      <c r="H1198" s="60">
        <f t="shared" si="100"/>
        <v>45688</v>
      </c>
      <c r="I1198" s="60">
        <f t="shared" si="101"/>
        <v>45869</v>
      </c>
      <c r="K1198" s="42">
        <f>new_CDD!I8</f>
        <v>5.0000000000000001E-3</v>
      </c>
      <c r="L1198" s="57">
        <f t="shared" si="102"/>
        <v>7.5000000000000011E-2</v>
      </c>
    </row>
    <row r="1199" spans="1:14" x14ac:dyDescent="0.3">
      <c r="A1199" t="str">
        <f>new_CDD!A9</f>
        <v>CD</v>
      </c>
      <c r="B1199" s="5">
        <f>new_CDD!C9</f>
        <v>45670</v>
      </c>
      <c r="C1199" s="5">
        <f>new_CDD!D9</f>
        <v>45850</v>
      </c>
      <c r="D1199" s="24">
        <f>new_CDD!E9/1000000000</f>
        <v>2.8690000000000002</v>
      </c>
      <c r="E1199">
        <f>new_CDD!F9</f>
        <v>6</v>
      </c>
      <c r="F1199">
        <f>new_CDD!G9</f>
        <v>7.0000000000000007E-2</v>
      </c>
      <c r="G1199" s="5" t="str">
        <f>new_CDD!H9</f>
        <v>CMB</v>
      </c>
      <c r="H1199" s="60">
        <f t="shared" si="100"/>
        <v>45688</v>
      </c>
      <c r="I1199" s="60">
        <f t="shared" si="101"/>
        <v>45869</v>
      </c>
      <c r="K1199" s="42">
        <f>new_CDD!I9</f>
        <v>5.0000000000000001E-3</v>
      </c>
      <c r="L1199" s="57">
        <f t="shared" si="102"/>
        <v>7.5000000000000011E-2</v>
      </c>
    </row>
    <row r="1200" spans="1:14" x14ac:dyDescent="0.3">
      <c r="A1200" t="str">
        <f>new_CDD!A10</f>
        <v>CD</v>
      </c>
      <c r="B1200" s="5">
        <f>new_CDD!C10</f>
        <v>45670</v>
      </c>
      <c r="C1200" s="5">
        <f>new_CDD!D10</f>
        <v>45850</v>
      </c>
      <c r="D1200" s="24">
        <f>new_CDD!E10/1000000000</f>
        <v>357.327</v>
      </c>
      <c r="E1200">
        <f>new_CDD!F10</f>
        <v>6</v>
      </c>
      <c r="F1200">
        <f>new_CDD!G10</f>
        <v>7.0000000000000007E-2</v>
      </c>
      <c r="G1200" s="5" t="str">
        <f>new_CDD!H10</f>
        <v>MMFI</v>
      </c>
      <c r="H1200" s="60">
        <f t="shared" si="100"/>
        <v>45688</v>
      </c>
      <c r="I1200" s="60">
        <f t="shared" si="101"/>
        <v>45869</v>
      </c>
      <c r="K1200" s="42">
        <f>new_CDD!I10</f>
        <v>0</v>
      </c>
      <c r="L1200" s="57">
        <f t="shared" si="102"/>
        <v>7.0000000000000007E-2</v>
      </c>
    </row>
    <row r="1201" spans="1:14" x14ac:dyDescent="0.3">
      <c r="A1201" t="str">
        <f>new_CDD!A11</f>
        <v>CD</v>
      </c>
      <c r="B1201" s="5">
        <f>new_CDD!C11</f>
        <v>45670</v>
      </c>
      <c r="C1201" s="5">
        <f>new_CDD!D11</f>
        <v>45850</v>
      </c>
      <c r="D1201" s="24">
        <f>new_CDD!E11/1000000000</f>
        <v>217.571</v>
      </c>
      <c r="E1201">
        <f>new_CDD!F11</f>
        <v>6</v>
      </c>
      <c r="F1201">
        <f>new_CDD!G11</f>
        <v>7.0000000000000007E-2</v>
      </c>
      <c r="G1201" s="5" t="str">
        <f>new_CDD!H11</f>
        <v>SME</v>
      </c>
      <c r="H1201" s="60">
        <f t="shared" si="100"/>
        <v>45688</v>
      </c>
      <c r="I1201" s="60">
        <f t="shared" si="101"/>
        <v>45869</v>
      </c>
      <c r="K1201" s="42">
        <f>new_CDD!I11</f>
        <v>5.0000000000000001E-3</v>
      </c>
      <c r="L1201" s="57">
        <f t="shared" si="102"/>
        <v>7.5000000000000011E-2</v>
      </c>
    </row>
    <row r="1202" spans="1:14" x14ac:dyDescent="0.3">
      <c r="A1202" t="str">
        <f>new_CDD!A12</f>
        <v>CD</v>
      </c>
      <c r="B1202" s="5">
        <f>new_CDD!C12</f>
        <v>45670</v>
      </c>
      <c r="C1202" s="5">
        <f>new_CDD!D12</f>
        <v>45880</v>
      </c>
      <c r="D1202" s="24">
        <f>new_CDD!E12/1000000000</f>
        <v>34.710999999999999</v>
      </c>
      <c r="E1202">
        <f>new_CDD!F12</f>
        <v>7</v>
      </c>
      <c r="F1202">
        <f>new_CDD!G12</f>
        <v>7.0999999999999994E-2</v>
      </c>
      <c r="G1202" s="5" t="str">
        <f>new_CDD!H12</f>
        <v>MMFI</v>
      </c>
      <c r="H1202" s="60">
        <f t="shared" si="100"/>
        <v>45688</v>
      </c>
      <c r="I1202" s="60">
        <f t="shared" si="101"/>
        <v>45900</v>
      </c>
      <c r="K1202" s="42">
        <f>new_CDD!I12</f>
        <v>0</v>
      </c>
      <c r="L1202" s="57">
        <f t="shared" si="102"/>
        <v>7.0999999999999994E-2</v>
      </c>
    </row>
    <row r="1203" spans="1:14" x14ac:dyDescent="0.3">
      <c r="A1203" t="str">
        <f>new_CDD!A13</f>
        <v>CD</v>
      </c>
      <c r="B1203" s="5">
        <f>new_CDD!C13</f>
        <v>45670</v>
      </c>
      <c r="C1203" s="5">
        <f>new_CDD!D13</f>
        <v>45880</v>
      </c>
      <c r="D1203" s="24">
        <f>new_CDD!E13/1000000000</f>
        <v>7.8179999999999996</v>
      </c>
      <c r="E1203">
        <f>new_CDD!F13</f>
        <v>7</v>
      </c>
      <c r="F1203">
        <f>new_CDD!G13</f>
        <v>7.0999999999999994E-2</v>
      </c>
      <c r="G1203" s="5" t="str">
        <f>new_CDD!H13</f>
        <v>SME</v>
      </c>
      <c r="H1203" s="60">
        <f t="shared" si="100"/>
        <v>45688</v>
      </c>
      <c r="I1203" s="60">
        <f t="shared" si="101"/>
        <v>45900</v>
      </c>
      <c r="K1203" s="42">
        <f>new_CDD!I13</f>
        <v>5.0000000000000001E-3</v>
      </c>
      <c r="L1203" s="57">
        <f t="shared" si="102"/>
        <v>7.5999999999999998E-2</v>
      </c>
    </row>
    <row r="1204" spans="1:14" x14ac:dyDescent="0.3">
      <c r="A1204" t="str">
        <f>new_CDD!A14</f>
        <v>CD</v>
      </c>
      <c r="B1204" s="5">
        <f>new_CDD!C14</f>
        <v>45670</v>
      </c>
      <c r="C1204" s="5">
        <f>new_CDD!D14</f>
        <v>45910</v>
      </c>
      <c r="D1204" s="24">
        <f>new_CDD!E14/1000000000</f>
        <v>2.1040000000000001</v>
      </c>
      <c r="E1204">
        <f>new_CDD!F14</f>
        <v>8</v>
      </c>
      <c r="F1204">
        <f>new_CDD!G14</f>
        <v>7.0999999999999994E-2</v>
      </c>
      <c r="G1204" s="5" t="str">
        <f>new_CDD!H14</f>
        <v>MMFI</v>
      </c>
      <c r="H1204" s="60">
        <f t="shared" si="100"/>
        <v>45688</v>
      </c>
      <c r="I1204" s="60">
        <f t="shared" si="101"/>
        <v>45930</v>
      </c>
      <c r="K1204" s="42">
        <f>new_CDD!I14</f>
        <v>0</v>
      </c>
      <c r="L1204" s="57">
        <f t="shared" si="102"/>
        <v>7.0999999999999994E-2</v>
      </c>
    </row>
    <row r="1205" spans="1:14" x14ac:dyDescent="0.3">
      <c r="A1205" t="str">
        <f>new_CDD!A15</f>
        <v>CD</v>
      </c>
      <c r="B1205" s="5">
        <f>new_CDD!C15</f>
        <v>45670</v>
      </c>
      <c r="C1205" s="5">
        <f>new_CDD!D15</f>
        <v>45940</v>
      </c>
      <c r="D1205" s="24">
        <f>new_CDD!E15/1000000000</f>
        <v>104.038</v>
      </c>
      <c r="E1205">
        <f>new_CDD!F15</f>
        <v>9</v>
      </c>
      <c r="F1205">
        <f>new_CDD!G15</f>
        <v>7.1499999999999994E-2</v>
      </c>
      <c r="G1205" s="5" t="str">
        <f>new_CDD!H15</f>
        <v>MMFI</v>
      </c>
      <c r="H1205" s="60">
        <f t="shared" si="100"/>
        <v>45688</v>
      </c>
      <c r="I1205" s="60">
        <f t="shared" si="101"/>
        <v>45961</v>
      </c>
      <c r="K1205" s="42">
        <f>new_CDD!I15</f>
        <v>0</v>
      </c>
      <c r="L1205" s="57">
        <f t="shared" si="102"/>
        <v>7.1499999999999994E-2</v>
      </c>
    </row>
    <row r="1206" spans="1:14" x14ac:dyDescent="0.3">
      <c r="A1206" t="str">
        <f>new_CDD!A16</f>
        <v>CD</v>
      </c>
      <c r="B1206" s="5">
        <f>new_CDD!C16</f>
        <v>45670</v>
      </c>
      <c r="C1206" s="5">
        <f>new_CDD!D16</f>
        <v>45940</v>
      </c>
      <c r="D1206" s="24">
        <f>new_CDD!E16/1000000000</f>
        <v>7.55</v>
      </c>
      <c r="E1206">
        <f>new_CDD!F16</f>
        <v>9</v>
      </c>
      <c r="F1206">
        <f>new_CDD!G16</f>
        <v>7.1499999999999994E-2</v>
      </c>
      <c r="G1206" s="5" t="str">
        <f>new_CDD!H16</f>
        <v>SME</v>
      </c>
      <c r="H1206" s="60">
        <f t="shared" si="100"/>
        <v>45688</v>
      </c>
      <c r="I1206" s="60">
        <f t="shared" si="101"/>
        <v>45961</v>
      </c>
      <c r="K1206" s="42">
        <f>new_CDD!I16</f>
        <v>5.0000000000000001E-3</v>
      </c>
      <c r="L1206" s="57">
        <f t="shared" si="102"/>
        <v>7.6499999999999999E-2</v>
      </c>
    </row>
    <row r="1207" spans="1:14" x14ac:dyDescent="0.3">
      <c r="A1207" t="str">
        <f>new_CDD!A17</f>
        <v>CD</v>
      </c>
      <c r="B1207" s="5">
        <f>new_CDD!C17</f>
        <v>45670</v>
      </c>
      <c r="C1207" s="5">
        <f>new_CDD!D17</f>
        <v>45970</v>
      </c>
      <c r="D1207" s="24">
        <f>new_CDD!E17/1000000000</f>
        <v>0.191</v>
      </c>
      <c r="E1207">
        <f>new_CDD!F17</f>
        <v>10</v>
      </c>
      <c r="F1207">
        <f>new_CDD!G17</f>
        <v>7.1499999999999994E-2</v>
      </c>
      <c r="G1207" s="5" t="str">
        <f>new_CDD!H17</f>
        <v>SME</v>
      </c>
      <c r="H1207" s="60">
        <f t="shared" si="100"/>
        <v>45688</v>
      </c>
      <c r="I1207" s="60">
        <f t="shared" si="101"/>
        <v>45991</v>
      </c>
      <c r="K1207" s="42">
        <f>new_CDD!I17</f>
        <v>5.0000000000000001E-3</v>
      </c>
      <c r="L1207" s="57">
        <f t="shared" si="102"/>
        <v>7.6499999999999999E-2</v>
      </c>
    </row>
    <row r="1208" spans="1:14" x14ac:dyDescent="0.3">
      <c r="A1208" t="str">
        <f>new_CDD!A18</f>
        <v>CD</v>
      </c>
      <c r="B1208" s="5">
        <f>new_CDD!C18</f>
        <v>45670</v>
      </c>
      <c r="C1208" s="5">
        <f>new_CDD!D18</f>
        <v>46000</v>
      </c>
      <c r="D1208" s="24">
        <f>new_CDD!E18/1000000000</f>
        <v>1.2430000000000001</v>
      </c>
      <c r="E1208">
        <f>new_CDD!F18</f>
        <v>11</v>
      </c>
      <c r="F1208">
        <f>new_CDD!G18</f>
        <v>7.1499999999999994E-2</v>
      </c>
      <c r="G1208" s="5" t="str">
        <f>new_CDD!H18</f>
        <v>SME</v>
      </c>
      <c r="H1208" s="60">
        <f t="shared" si="100"/>
        <v>45688</v>
      </c>
      <c r="I1208" s="60">
        <f t="shared" si="101"/>
        <v>46022</v>
      </c>
      <c r="K1208" s="42">
        <f>new_CDD!I18</f>
        <v>5.0000000000000001E-3</v>
      </c>
      <c r="L1208" s="57">
        <f t="shared" si="102"/>
        <v>7.6499999999999999E-2</v>
      </c>
      <c r="N1208" s="4">
        <f t="shared" ref="N1208:N1216" si="103">L1208*D1208</f>
        <v>9.5089500000000007E-2</v>
      </c>
    </row>
    <row r="1209" spans="1:14" x14ac:dyDescent="0.3">
      <c r="A1209" t="str">
        <f>new_CDD!A19</f>
        <v>CD</v>
      </c>
      <c r="B1209" s="5">
        <f>new_CDD!C19</f>
        <v>45670</v>
      </c>
      <c r="C1209" s="5">
        <f>new_CDD!D19</f>
        <v>46030</v>
      </c>
      <c r="D1209" s="24">
        <f>new_CDD!E19/1000000000</f>
        <v>109.96599999999999</v>
      </c>
      <c r="E1209">
        <f>new_CDD!F19</f>
        <v>12</v>
      </c>
      <c r="F1209">
        <f>new_CDD!G19</f>
        <v>7.2999999999999995E-2</v>
      </c>
      <c r="G1209" s="5" t="str">
        <f>new_CDD!H19</f>
        <v>CIB</v>
      </c>
      <c r="H1209" s="60">
        <f t="shared" si="100"/>
        <v>45688</v>
      </c>
      <c r="I1209" s="60">
        <f t="shared" si="101"/>
        <v>46053</v>
      </c>
      <c r="K1209" s="42">
        <f>new_CDD!I19</f>
        <v>5.0000000000000001E-3</v>
      </c>
      <c r="L1209" s="57">
        <f t="shared" si="102"/>
        <v>7.8E-2</v>
      </c>
      <c r="N1209" s="4">
        <f t="shared" si="103"/>
        <v>8.5773479999999989</v>
      </c>
    </row>
    <row r="1210" spans="1:14" x14ac:dyDescent="0.3">
      <c r="A1210" t="str">
        <f>new_CDD!A20</f>
        <v>CD</v>
      </c>
      <c r="B1210" s="5">
        <f>new_CDD!C20</f>
        <v>45670</v>
      </c>
      <c r="C1210" s="5">
        <f>new_CDD!D20</f>
        <v>46030</v>
      </c>
      <c r="D1210" s="24">
        <f>new_CDD!E20/1000000000</f>
        <v>9.6000000000000002E-2</v>
      </c>
      <c r="E1210">
        <f>new_CDD!F20</f>
        <v>12</v>
      </c>
      <c r="F1210">
        <f>new_CDD!G20</f>
        <v>7.2999999999999995E-2</v>
      </c>
      <c r="G1210" s="5" t="str">
        <f>new_CDD!H20</f>
        <v>CMB</v>
      </c>
      <c r="H1210" s="60">
        <f t="shared" si="100"/>
        <v>45688</v>
      </c>
      <c r="I1210" s="60">
        <f t="shared" si="101"/>
        <v>46053</v>
      </c>
      <c r="K1210" s="42">
        <f>new_CDD!I20</f>
        <v>5.0000000000000001E-3</v>
      </c>
      <c r="L1210" s="57">
        <f t="shared" si="102"/>
        <v>7.8E-2</v>
      </c>
      <c r="N1210" s="4">
        <f t="shared" si="103"/>
        <v>7.4879999999999999E-3</v>
      </c>
    </row>
    <row r="1211" spans="1:14" x14ac:dyDescent="0.3">
      <c r="A1211" t="str">
        <f>new_CDD!A21</f>
        <v>CD</v>
      </c>
      <c r="B1211" s="5">
        <f>new_CDD!C21</f>
        <v>45670</v>
      </c>
      <c r="C1211" s="5">
        <f>new_CDD!D21</f>
        <v>46030</v>
      </c>
      <c r="D1211" s="24">
        <f>new_CDD!E21/1000000000</f>
        <v>252.655</v>
      </c>
      <c r="E1211">
        <f>new_CDD!F21</f>
        <v>12</v>
      </c>
      <c r="F1211">
        <f>new_CDD!G21</f>
        <v>7.2999999999999995E-2</v>
      </c>
      <c r="G1211" s="5" t="str">
        <f>new_CDD!H21</f>
        <v>MMFI</v>
      </c>
      <c r="H1211" s="60">
        <f t="shared" si="100"/>
        <v>45688</v>
      </c>
      <c r="I1211" s="60">
        <f t="shared" si="101"/>
        <v>46053</v>
      </c>
      <c r="K1211" s="42">
        <f>new_CDD!I21</f>
        <v>0</v>
      </c>
      <c r="L1211" s="57">
        <f t="shared" si="102"/>
        <v>7.2999999999999995E-2</v>
      </c>
      <c r="N1211" s="4">
        <f t="shared" si="103"/>
        <v>18.443814999999997</v>
      </c>
    </row>
    <row r="1212" spans="1:14" x14ac:dyDescent="0.3">
      <c r="A1212" t="str">
        <f>new_CDD!A22</f>
        <v>CD</v>
      </c>
      <c r="B1212" s="5">
        <f>new_CDD!C22</f>
        <v>45670</v>
      </c>
      <c r="C1212" s="5">
        <f>new_CDD!D22</f>
        <v>46030</v>
      </c>
      <c r="D1212" s="24">
        <f>new_CDD!E22/1000000000</f>
        <v>117.604</v>
      </c>
      <c r="E1212">
        <f>new_CDD!F22</f>
        <v>12</v>
      </c>
      <c r="F1212">
        <f>new_CDD!G22</f>
        <v>7.2999999999999995E-2</v>
      </c>
      <c r="G1212" s="5" t="str">
        <f>new_CDD!H22</f>
        <v>SME</v>
      </c>
      <c r="H1212" s="60">
        <f t="shared" si="100"/>
        <v>45688</v>
      </c>
      <c r="I1212" s="60">
        <f t="shared" si="101"/>
        <v>46053</v>
      </c>
      <c r="K1212" s="42">
        <f>new_CDD!I22</f>
        <v>5.0000000000000001E-3</v>
      </c>
      <c r="L1212" s="57">
        <f t="shared" si="102"/>
        <v>7.8E-2</v>
      </c>
      <c r="N1212" s="4">
        <f t="shared" si="103"/>
        <v>9.1731119999999997</v>
      </c>
    </row>
    <row r="1213" spans="1:14" x14ac:dyDescent="0.3">
      <c r="A1213" t="str">
        <f>new_CDD!A23</f>
        <v>CD</v>
      </c>
      <c r="B1213" s="5">
        <f>new_CDD!C23</f>
        <v>45670</v>
      </c>
      <c r="C1213" s="5">
        <f>new_CDD!D23</f>
        <v>46060</v>
      </c>
      <c r="D1213" s="24">
        <f>new_CDD!E23/1000000000</f>
        <v>1.147</v>
      </c>
      <c r="E1213">
        <f>new_CDD!F23</f>
        <v>13</v>
      </c>
      <c r="F1213">
        <f>new_CDD!G23</f>
        <v>7.3999999999999996E-2</v>
      </c>
      <c r="G1213" s="5" t="str">
        <f>new_CDD!H23</f>
        <v>CIB</v>
      </c>
      <c r="H1213" s="60">
        <f t="shared" si="100"/>
        <v>45688</v>
      </c>
      <c r="I1213" s="60">
        <f t="shared" si="101"/>
        <v>46081</v>
      </c>
      <c r="K1213" s="42">
        <f>new_CDD!I23</f>
        <v>5.0000000000000001E-3</v>
      </c>
      <c r="L1213" s="57">
        <f t="shared" si="102"/>
        <v>7.9000000000000001E-2</v>
      </c>
      <c r="N1213" s="4">
        <f t="shared" si="103"/>
        <v>9.0612999999999999E-2</v>
      </c>
    </row>
    <row r="1214" spans="1:14" x14ac:dyDescent="0.3">
      <c r="A1214" t="str">
        <f>new_CDD!A24</f>
        <v>CD</v>
      </c>
      <c r="B1214" s="5">
        <f>new_CDD!C24</f>
        <v>45670</v>
      </c>
      <c r="C1214" s="5">
        <f>new_CDD!D24</f>
        <v>46060</v>
      </c>
      <c r="D1214" s="24">
        <f>new_CDD!E24/1000000000</f>
        <v>16.256</v>
      </c>
      <c r="E1214">
        <f>new_CDD!F24</f>
        <v>13</v>
      </c>
      <c r="F1214">
        <f>new_CDD!G24</f>
        <v>7.3999999999999996E-2</v>
      </c>
      <c r="G1214" s="5" t="str">
        <f>new_CDD!H24</f>
        <v>MMFI</v>
      </c>
      <c r="H1214" s="60">
        <f t="shared" si="100"/>
        <v>45688</v>
      </c>
      <c r="I1214" s="60">
        <f t="shared" si="101"/>
        <v>46081</v>
      </c>
      <c r="K1214" s="42">
        <f>new_CDD!I24</f>
        <v>0</v>
      </c>
      <c r="L1214" s="57">
        <f t="shared" si="102"/>
        <v>7.3999999999999996E-2</v>
      </c>
      <c r="N1214" s="4">
        <f t="shared" si="103"/>
        <v>1.202944</v>
      </c>
    </row>
    <row r="1215" spans="1:14" x14ac:dyDescent="0.3">
      <c r="A1215" t="str">
        <f>new_CDD!A25</f>
        <v>CD</v>
      </c>
      <c r="B1215" s="5">
        <f>new_CDD!C25</f>
        <v>45670</v>
      </c>
      <c r="C1215" s="5">
        <f>new_CDD!D25</f>
        <v>46060</v>
      </c>
      <c r="D1215" s="24">
        <f>new_CDD!E25/1000000000</f>
        <v>43.046999999999997</v>
      </c>
      <c r="E1215">
        <f>new_CDD!F25</f>
        <v>13</v>
      </c>
      <c r="F1215">
        <f>new_CDD!G25</f>
        <v>7.3999999999999996E-2</v>
      </c>
      <c r="G1215" s="5" t="str">
        <f>new_CDD!H25</f>
        <v>SME</v>
      </c>
      <c r="H1215" s="60">
        <f t="shared" si="100"/>
        <v>45688</v>
      </c>
      <c r="I1215" s="60">
        <f t="shared" si="101"/>
        <v>46081</v>
      </c>
      <c r="K1215" s="42">
        <f>new_CDD!I25</f>
        <v>5.0000000000000001E-3</v>
      </c>
      <c r="L1215" s="57">
        <f t="shared" si="102"/>
        <v>7.9000000000000001E-2</v>
      </c>
      <c r="N1215" s="4">
        <f t="shared" si="103"/>
        <v>3.4007129999999997</v>
      </c>
    </row>
    <row r="1216" spans="1:14" x14ac:dyDescent="0.3">
      <c r="A1216" t="str">
        <f>new_CDD!A26</f>
        <v>CD</v>
      </c>
      <c r="B1216" s="5">
        <f>new_CDD!C26</f>
        <v>45670</v>
      </c>
      <c r="C1216" s="5">
        <f>new_CDD!D26</f>
        <v>46120</v>
      </c>
      <c r="D1216" s="24">
        <f>new_CDD!E26/1000000000</f>
        <v>9.7539999999999996</v>
      </c>
      <c r="E1216">
        <f>new_CDD!F26</f>
        <v>15</v>
      </c>
      <c r="F1216">
        <f>new_CDD!G26</f>
        <v>7.3999999999999996E-2</v>
      </c>
      <c r="G1216" s="5" t="str">
        <f>new_CDD!H26</f>
        <v>SME</v>
      </c>
      <c r="H1216" s="60">
        <f t="shared" si="100"/>
        <v>45688</v>
      </c>
      <c r="I1216" s="60">
        <f t="shared" si="101"/>
        <v>46142</v>
      </c>
      <c r="K1216" s="42">
        <f>new_CDD!I26</f>
        <v>5.0000000000000001E-3</v>
      </c>
      <c r="L1216" s="57">
        <f t="shared" si="102"/>
        <v>7.9000000000000001E-2</v>
      </c>
      <c r="N1216" s="4">
        <f t="shared" si="103"/>
        <v>0.77056599999999997</v>
      </c>
    </row>
    <row r="1217" spans="1:14" x14ac:dyDescent="0.3">
      <c r="A1217" t="str">
        <f>new_CDD!A27</f>
        <v>D</v>
      </c>
      <c r="B1217" s="5">
        <f>new_CDD!C27</f>
        <v>45670</v>
      </c>
      <c r="C1217" s="5">
        <f>new_CDD!D27</f>
        <v>45700</v>
      </c>
      <c r="D1217" s="24">
        <f>new_CDD!E27/1000000000</f>
        <v>9.0730000000000004</v>
      </c>
      <c r="E1217">
        <f>new_CDD!F27</f>
        <v>1</v>
      </c>
      <c r="F1217">
        <f>new_CDD!G27</f>
        <v>4.3999999999999997E-2</v>
      </c>
      <c r="G1217" s="5" t="str">
        <f>new_CDD!H27</f>
        <v>SME</v>
      </c>
      <c r="H1217" s="60">
        <f t="shared" si="100"/>
        <v>45688</v>
      </c>
      <c r="I1217" s="60">
        <f t="shared" si="101"/>
        <v>45716</v>
      </c>
      <c r="K1217" s="42">
        <f>new_CDD!I27</f>
        <v>5.0000000000000001E-3</v>
      </c>
      <c r="L1217" s="57">
        <f t="shared" si="102"/>
        <v>4.8999999999999995E-2</v>
      </c>
    </row>
    <row r="1218" spans="1:14" x14ac:dyDescent="0.3">
      <c r="A1218" t="str">
        <f>new_CDD!A28</f>
        <v>D</v>
      </c>
      <c r="B1218" s="5">
        <f>new_CDD!C28</f>
        <v>45670</v>
      </c>
      <c r="C1218" s="5">
        <f>new_CDD!D28</f>
        <v>45730</v>
      </c>
      <c r="D1218" s="24">
        <f>new_CDD!E28/1000000000</f>
        <v>0.71199999999999997</v>
      </c>
      <c r="E1218">
        <f>new_CDD!F28</f>
        <v>2</v>
      </c>
      <c r="F1218">
        <f>new_CDD!G28</f>
        <v>4.7500000000000001E-2</v>
      </c>
      <c r="G1218" s="5" t="str">
        <f>new_CDD!H28</f>
        <v>SME</v>
      </c>
      <c r="H1218" s="60">
        <f t="shared" si="100"/>
        <v>45688</v>
      </c>
      <c r="I1218" s="60">
        <f t="shared" si="101"/>
        <v>45747</v>
      </c>
      <c r="K1218" s="42">
        <f>new_CDD!I28</f>
        <v>5.0000000000000001E-3</v>
      </c>
      <c r="L1218" s="57">
        <f t="shared" si="102"/>
        <v>5.2499999999999998E-2</v>
      </c>
    </row>
    <row r="1219" spans="1:14" x14ac:dyDescent="0.3">
      <c r="A1219" t="str">
        <f>new_CDD!A29</f>
        <v>D</v>
      </c>
      <c r="B1219" s="5">
        <f>new_CDD!C29</f>
        <v>45670</v>
      </c>
      <c r="C1219" s="5">
        <f>new_CDD!D29</f>
        <v>45760</v>
      </c>
      <c r="D1219" s="24">
        <f>new_CDD!E29/1000000000</f>
        <v>0.1</v>
      </c>
      <c r="E1219">
        <f>new_CDD!F29</f>
        <v>3</v>
      </c>
      <c r="F1219">
        <f>new_CDD!G29</f>
        <v>4.7500000000000001E-2</v>
      </c>
      <c r="G1219" s="5" t="str">
        <f>new_CDD!H29</f>
        <v>SME</v>
      </c>
      <c r="H1219" s="60">
        <f t="shared" si="100"/>
        <v>45688</v>
      </c>
      <c r="I1219" s="60">
        <f t="shared" si="101"/>
        <v>45777</v>
      </c>
      <c r="K1219" s="42">
        <f>new_CDD!I29</f>
        <v>5.0000000000000001E-3</v>
      </c>
      <c r="L1219" s="57">
        <f t="shared" si="102"/>
        <v>5.2499999999999998E-2</v>
      </c>
    </row>
    <row r="1220" spans="1:14" x14ac:dyDescent="0.3">
      <c r="A1220" t="str">
        <f>new_CDD!A30</f>
        <v>D</v>
      </c>
      <c r="B1220" s="5">
        <f>new_CDD!C30</f>
        <v>45670</v>
      </c>
      <c r="C1220" s="5">
        <f>new_CDD!D30</f>
        <v>45790</v>
      </c>
      <c r="D1220" s="24">
        <f>new_CDD!E30/1000000000</f>
        <v>0.47799999999999998</v>
      </c>
      <c r="E1220">
        <f>new_CDD!F30</f>
        <v>4</v>
      </c>
      <c r="F1220">
        <f>new_CDD!G30</f>
        <v>4.7500000000000001E-2</v>
      </c>
      <c r="G1220" s="5" t="str">
        <f>new_CDD!H30</f>
        <v>SME</v>
      </c>
      <c r="H1220" s="60">
        <f t="shared" si="100"/>
        <v>45688</v>
      </c>
      <c r="I1220" s="60">
        <f t="shared" si="101"/>
        <v>45808</v>
      </c>
      <c r="K1220" s="42">
        <f>new_CDD!I30</f>
        <v>5.0000000000000001E-3</v>
      </c>
      <c r="L1220" s="57">
        <f t="shared" si="102"/>
        <v>5.2499999999999998E-2</v>
      </c>
    </row>
    <row r="1221" spans="1:14" x14ac:dyDescent="0.3">
      <c r="A1221" t="str">
        <f>new_CDD!A31</f>
        <v>D</v>
      </c>
      <c r="B1221" s="5">
        <f>new_CDD!C31</f>
        <v>45670</v>
      </c>
      <c r="C1221" s="5">
        <f>new_CDD!D31</f>
        <v>45850</v>
      </c>
      <c r="D1221" s="24">
        <f>new_CDD!E31/1000000000</f>
        <v>0.96399999999999997</v>
      </c>
      <c r="E1221">
        <f>new_CDD!F31</f>
        <v>6</v>
      </c>
      <c r="F1221">
        <f>new_CDD!G31</f>
        <v>7.0000000000000007E-2</v>
      </c>
      <c r="G1221" s="5" t="str">
        <f>new_CDD!H31</f>
        <v>CIB</v>
      </c>
      <c r="H1221" s="60">
        <f t="shared" si="100"/>
        <v>45688</v>
      </c>
      <c r="I1221" s="60">
        <f t="shared" si="101"/>
        <v>45869</v>
      </c>
      <c r="K1221" s="42">
        <f>new_CDD!I31</f>
        <v>5.0000000000000001E-3</v>
      </c>
      <c r="L1221" s="57">
        <f t="shared" si="102"/>
        <v>7.5000000000000011E-2</v>
      </c>
    </row>
    <row r="1222" spans="1:14" x14ac:dyDescent="0.3">
      <c r="A1222" t="str">
        <f>new_CDD!A32</f>
        <v>D</v>
      </c>
      <c r="B1222" s="5">
        <f>new_CDD!C32</f>
        <v>45670</v>
      </c>
      <c r="C1222" s="5">
        <f>new_CDD!D32</f>
        <v>45850</v>
      </c>
      <c r="D1222" s="24">
        <f>new_CDD!E32/1000000000</f>
        <v>100.404</v>
      </c>
      <c r="E1222">
        <f>new_CDD!F32</f>
        <v>6</v>
      </c>
      <c r="F1222">
        <f>new_CDD!G32</f>
        <v>7.0000000000000007E-2</v>
      </c>
      <c r="G1222" s="5" t="str">
        <f>new_CDD!H32</f>
        <v>MMFI</v>
      </c>
      <c r="H1222" s="60">
        <f t="shared" si="100"/>
        <v>45688</v>
      </c>
      <c r="I1222" s="60">
        <f t="shared" si="101"/>
        <v>45869</v>
      </c>
      <c r="K1222" s="42">
        <f>new_CDD!I32</f>
        <v>0</v>
      </c>
      <c r="L1222" s="57">
        <f t="shared" si="102"/>
        <v>7.0000000000000007E-2</v>
      </c>
    </row>
    <row r="1223" spans="1:14" x14ac:dyDescent="0.3">
      <c r="A1223" t="str">
        <f>new_CDD!A33</f>
        <v>D</v>
      </c>
      <c r="B1223" s="5">
        <f>new_CDD!C33</f>
        <v>45670</v>
      </c>
      <c r="C1223" s="5">
        <f>new_CDD!D33</f>
        <v>45850</v>
      </c>
      <c r="D1223" s="24">
        <f>new_CDD!E33/1000000000</f>
        <v>25.138000000000002</v>
      </c>
      <c r="E1223">
        <f>new_CDD!F33</f>
        <v>6</v>
      </c>
      <c r="F1223">
        <f>new_CDD!G33</f>
        <v>7.0000000000000007E-2</v>
      </c>
      <c r="G1223" s="5" t="str">
        <f>new_CDD!H33</f>
        <v>SME</v>
      </c>
      <c r="H1223" s="60">
        <f t="shared" si="100"/>
        <v>45688</v>
      </c>
      <c r="I1223" s="60">
        <f t="shared" si="101"/>
        <v>45869</v>
      </c>
      <c r="K1223" s="42">
        <f>new_CDD!I33</f>
        <v>5.0000000000000001E-3</v>
      </c>
      <c r="L1223" s="57">
        <f t="shared" si="102"/>
        <v>7.5000000000000011E-2</v>
      </c>
    </row>
    <row r="1224" spans="1:14" x14ac:dyDescent="0.3">
      <c r="A1224" t="str">
        <f>new_CDD!A34</f>
        <v>D</v>
      </c>
      <c r="B1224" s="5">
        <f>new_CDD!C34</f>
        <v>45670</v>
      </c>
      <c r="C1224" s="5">
        <f>new_CDD!D34</f>
        <v>45880</v>
      </c>
      <c r="D1224" s="24">
        <f>new_CDD!E34/1000000000</f>
        <v>4.7809999999999997</v>
      </c>
      <c r="E1224">
        <f>new_CDD!F34</f>
        <v>7</v>
      </c>
      <c r="F1224">
        <f>new_CDD!G34</f>
        <v>7.0999999999999994E-2</v>
      </c>
      <c r="G1224" s="5" t="str">
        <f>new_CDD!H34</f>
        <v>MMFI</v>
      </c>
      <c r="H1224" s="60">
        <f t="shared" si="100"/>
        <v>45688</v>
      </c>
      <c r="I1224" s="60">
        <f t="shared" si="101"/>
        <v>45900</v>
      </c>
      <c r="K1224" s="42">
        <f>new_CDD!I34</f>
        <v>0</v>
      </c>
      <c r="L1224" s="57">
        <f t="shared" si="102"/>
        <v>7.0999999999999994E-2</v>
      </c>
    </row>
    <row r="1225" spans="1:14" x14ac:dyDescent="0.3">
      <c r="A1225" t="str">
        <f>new_CDD!A35</f>
        <v>D</v>
      </c>
      <c r="B1225" s="5">
        <f>new_CDD!C35</f>
        <v>45670</v>
      </c>
      <c r="C1225" s="5">
        <f>new_CDD!D35</f>
        <v>45940</v>
      </c>
      <c r="D1225" s="24">
        <f>new_CDD!E35/1000000000</f>
        <v>4.7809999999999997</v>
      </c>
      <c r="E1225">
        <f>new_CDD!F35</f>
        <v>9</v>
      </c>
      <c r="F1225">
        <f>new_CDD!G35</f>
        <v>7.1499999999999994E-2</v>
      </c>
      <c r="G1225" s="5" t="str">
        <f>new_CDD!H35</f>
        <v>MMFI</v>
      </c>
      <c r="H1225" s="60">
        <f t="shared" si="100"/>
        <v>45688</v>
      </c>
      <c r="I1225" s="60">
        <f t="shared" si="101"/>
        <v>45961</v>
      </c>
      <c r="K1225" s="42">
        <f>new_CDD!I35</f>
        <v>0</v>
      </c>
      <c r="L1225" s="57">
        <f t="shared" si="102"/>
        <v>7.1499999999999994E-2</v>
      </c>
    </row>
    <row r="1226" spans="1:14" x14ac:dyDescent="0.3">
      <c r="A1226" t="str">
        <f>new_CDD!A36</f>
        <v>D</v>
      </c>
      <c r="B1226" s="5">
        <f>new_CDD!C36</f>
        <v>45670</v>
      </c>
      <c r="C1226" s="5">
        <f>new_CDD!D36</f>
        <v>45940</v>
      </c>
      <c r="D1226" s="24">
        <f>new_CDD!E36/1000000000</f>
        <v>0.67300000000000004</v>
      </c>
      <c r="E1226">
        <f>new_CDD!F36</f>
        <v>9</v>
      </c>
      <c r="F1226">
        <f>new_CDD!G36</f>
        <v>7.1499999999999994E-2</v>
      </c>
      <c r="G1226" s="5" t="str">
        <f>new_CDD!H36</f>
        <v>SME</v>
      </c>
      <c r="H1226" s="60">
        <f t="shared" si="100"/>
        <v>45688</v>
      </c>
      <c r="I1226" s="60">
        <f t="shared" si="101"/>
        <v>45961</v>
      </c>
      <c r="K1226" s="42">
        <f>new_CDD!I36</f>
        <v>5.0000000000000001E-3</v>
      </c>
      <c r="L1226" s="57">
        <f t="shared" si="102"/>
        <v>7.6499999999999999E-2</v>
      </c>
    </row>
    <row r="1227" spans="1:14" x14ac:dyDescent="0.3">
      <c r="A1227" t="str">
        <f>new_CDD!A37</f>
        <v>D</v>
      </c>
      <c r="B1227" s="5">
        <f>new_CDD!C37</f>
        <v>45670</v>
      </c>
      <c r="C1227" s="5">
        <f>new_CDD!D37</f>
        <v>45970</v>
      </c>
      <c r="D1227" s="24">
        <f>new_CDD!E37/1000000000</f>
        <v>1.9119999999999999</v>
      </c>
      <c r="E1227">
        <f>new_CDD!F37</f>
        <v>10</v>
      </c>
      <c r="F1227">
        <f>new_CDD!G37</f>
        <v>7.1499999999999994E-2</v>
      </c>
      <c r="G1227" s="5" t="str">
        <f>new_CDD!H37</f>
        <v>MMFI</v>
      </c>
      <c r="H1227" s="60">
        <f t="shared" si="100"/>
        <v>45688</v>
      </c>
      <c r="I1227" s="60">
        <f t="shared" si="101"/>
        <v>45991</v>
      </c>
      <c r="K1227" s="42">
        <f>new_CDD!I37</f>
        <v>0</v>
      </c>
      <c r="L1227" s="57">
        <f t="shared" si="102"/>
        <v>7.1499999999999994E-2</v>
      </c>
    </row>
    <row r="1228" spans="1:14" x14ac:dyDescent="0.3">
      <c r="A1228" t="str">
        <f>new_CDD!A38</f>
        <v>D</v>
      </c>
      <c r="B1228" s="5">
        <f>new_CDD!C38</f>
        <v>45670</v>
      </c>
      <c r="C1228" s="5">
        <f>new_CDD!D38</f>
        <v>46030</v>
      </c>
      <c r="D1228" s="24">
        <f>new_CDD!E38/1000000000</f>
        <v>9.6180000000000003</v>
      </c>
      <c r="E1228">
        <f>new_CDD!F38</f>
        <v>12</v>
      </c>
      <c r="F1228">
        <f>new_CDD!G38</f>
        <v>7.2999999999999995E-2</v>
      </c>
      <c r="G1228" s="5" t="str">
        <f>new_CDD!H38</f>
        <v>CMB</v>
      </c>
      <c r="H1228" s="60">
        <f t="shared" si="100"/>
        <v>45688</v>
      </c>
      <c r="I1228" s="60">
        <f t="shared" si="101"/>
        <v>46053</v>
      </c>
      <c r="K1228" s="42">
        <f>new_CDD!I38</f>
        <v>5.0000000000000001E-3</v>
      </c>
      <c r="L1228" s="57">
        <f t="shared" si="102"/>
        <v>7.8E-2</v>
      </c>
      <c r="N1228" s="4">
        <f t="shared" ref="N1228:N1232" si="104">L1228*D1228</f>
        <v>0.75020399999999998</v>
      </c>
    </row>
    <row r="1229" spans="1:14" x14ac:dyDescent="0.3">
      <c r="A1229" t="str">
        <f>new_CDD!A39</f>
        <v>D</v>
      </c>
      <c r="B1229" s="5">
        <f>new_CDD!C39</f>
        <v>45670</v>
      </c>
      <c r="C1229" s="5">
        <f>new_CDD!D39</f>
        <v>46030</v>
      </c>
      <c r="D1229" s="24">
        <f>new_CDD!E39/1000000000</f>
        <v>4.7809999999999997</v>
      </c>
      <c r="E1229">
        <f>new_CDD!F39</f>
        <v>12</v>
      </c>
      <c r="F1229">
        <f>new_CDD!G39</f>
        <v>7.2999999999999995E-2</v>
      </c>
      <c r="G1229" s="5" t="str">
        <f>new_CDD!H39</f>
        <v>MMFI</v>
      </c>
      <c r="H1229" s="60">
        <f t="shared" si="100"/>
        <v>45688</v>
      </c>
      <c r="I1229" s="60">
        <f t="shared" si="101"/>
        <v>46053</v>
      </c>
      <c r="K1229" s="42">
        <f>new_CDD!I39</f>
        <v>0</v>
      </c>
      <c r="L1229" s="57">
        <f t="shared" si="102"/>
        <v>7.2999999999999995E-2</v>
      </c>
      <c r="N1229" s="4">
        <f t="shared" si="104"/>
        <v>0.34901299999999996</v>
      </c>
    </row>
    <row r="1230" spans="1:14" x14ac:dyDescent="0.3">
      <c r="A1230" t="str">
        <f>new_CDD!A40</f>
        <v>D</v>
      </c>
      <c r="B1230" s="5">
        <f>new_CDD!C40</f>
        <v>45670</v>
      </c>
      <c r="C1230" s="5">
        <f>new_CDD!D40</f>
        <v>46030</v>
      </c>
      <c r="D1230" s="24">
        <f>new_CDD!E40/1000000000</f>
        <v>0.45900000000000002</v>
      </c>
      <c r="E1230">
        <f>new_CDD!F40</f>
        <v>12</v>
      </c>
      <c r="F1230">
        <f>new_CDD!G40</f>
        <v>7.2999999999999995E-2</v>
      </c>
      <c r="G1230" s="5" t="str">
        <f>new_CDD!H40</f>
        <v>SME</v>
      </c>
      <c r="H1230" s="60">
        <f t="shared" si="100"/>
        <v>45688</v>
      </c>
      <c r="I1230" s="60">
        <f t="shared" si="101"/>
        <v>46053</v>
      </c>
      <c r="K1230" s="42">
        <f>new_CDD!I40</f>
        <v>5.0000000000000001E-3</v>
      </c>
      <c r="L1230" s="57">
        <f t="shared" si="102"/>
        <v>7.8E-2</v>
      </c>
      <c r="N1230" s="4">
        <f t="shared" si="104"/>
        <v>3.5802E-2</v>
      </c>
    </row>
    <row r="1231" spans="1:14" x14ac:dyDescent="0.3">
      <c r="A1231" t="str">
        <f>new_CDD!A41</f>
        <v>D</v>
      </c>
      <c r="B1231" s="5">
        <f>new_CDD!C41</f>
        <v>45670</v>
      </c>
      <c r="C1231" s="5">
        <f>new_CDD!D41</f>
        <v>46060</v>
      </c>
      <c r="D1231" s="24">
        <f>new_CDD!E41/1000000000</f>
        <v>7.8410000000000002</v>
      </c>
      <c r="E1231">
        <f>new_CDD!F41</f>
        <v>13</v>
      </c>
      <c r="F1231">
        <f>new_CDD!G41</f>
        <v>7.3999999999999996E-2</v>
      </c>
      <c r="G1231" s="5" t="str">
        <f>new_CDD!H41</f>
        <v>MMFI</v>
      </c>
      <c r="H1231" s="60">
        <f t="shared" si="100"/>
        <v>45688</v>
      </c>
      <c r="I1231" s="60">
        <f t="shared" si="101"/>
        <v>46081</v>
      </c>
      <c r="K1231" s="42">
        <f>new_CDD!I41</f>
        <v>0</v>
      </c>
      <c r="L1231" s="57">
        <f t="shared" si="102"/>
        <v>7.3999999999999996E-2</v>
      </c>
      <c r="N1231" s="4">
        <f t="shared" si="104"/>
        <v>0.58023400000000003</v>
      </c>
    </row>
    <row r="1232" spans="1:14" x14ac:dyDescent="0.3">
      <c r="A1232" t="str">
        <f>new_CDD!A42</f>
        <v>D</v>
      </c>
      <c r="B1232" s="5">
        <f>new_CDD!C42</f>
        <v>45670</v>
      </c>
      <c r="C1232" s="5">
        <f>new_CDD!D42</f>
        <v>46090</v>
      </c>
      <c r="D1232" s="24">
        <f>new_CDD!E42/1000000000</f>
        <v>9.5619999999999994</v>
      </c>
      <c r="E1232">
        <f>new_CDD!F42</f>
        <v>14</v>
      </c>
      <c r="F1232">
        <f>new_CDD!G42</f>
        <v>7.3999999999999996E-2</v>
      </c>
      <c r="G1232" s="5" t="str">
        <f>new_CDD!H42</f>
        <v>MMFI</v>
      </c>
      <c r="H1232" s="60">
        <f t="shared" si="100"/>
        <v>45688</v>
      </c>
      <c r="I1232" s="60">
        <f t="shared" si="101"/>
        <v>46112</v>
      </c>
      <c r="K1232" s="42">
        <f>new_CDD!I42</f>
        <v>0</v>
      </c>
      <c r="L1232" s="57">
        <f t="shared" si="102"/>
        <v>7.3999999999999996E-2</v>
      </c>
      <c r="N1232" s="4">
        <f t="shared" si="104"/>
        <v>0.70758799999999988</v>
      </c>
    </row>
    <row r="1233" spans="1:14" x14ac:dyDescent="0.3">
      <c r="A1233" t="str">
        <f>new_CDD!A43</f>
        <v>CD</v>
      </c>
      <c r="B1233" s="5">
        <f>new_CDD!C43</f>
        <v>45700</v>
      </c>
      <c r="C1233" s="5">
        <f>new_CDD!D43</f>
        <v>45730</v>
      </c>
      <c r="D1233" s="24">
        <f>new_CDD!E43/1000000000</f>
        <v>2.2090000000000001</v>
      </c>
      <c r="E1233">
        <f>new_CDD!F43</f>
        <v>1</v>
      </c>
      <c r="F1233">
        <f>new_CDD!G43</f>
        <v>4.3999999999999997E-2</v>
      </c>
      <c r="G1233" s="5" t="str">
        <f>new_CDD!H43</f>
        <v>MMFI</v>
      </c>
      <c r="H1233" s="60">
        <f t="shared" si="100"/>
        <v>45716</v>
      </c>
      <c r="I1233" s="60">
        <f t="shared" si="101"/>
        <v>45747</v>
      </c>
      <c r="K1233" s="42">
        <f>new_CDD!I43</f>
        <v>0</v>
      </c>
      <c r="L1233" s="57">
        <f t="shared" si="102"/>
        <v>4.3999999999999997E-2</v>
      </c>
    </row>
    <row r="1234" spans="1:14" x14ac:dyDescent="0.3">
      <c r="A1234" t="str">
        <f>new_CDD!A44</f>
        <v>CD</v>
      </c>
      <c r="B1234" s="5">
        <f>new_CDD!C44</f>
        <v>45700</v>
      </c>
      <c r="C1234" s="5">
        <f>new_CDD!D44</f>
        <v>45730</v>
      </c>
      <c r="D1234" s="24">
        <f>new_CDD!E44/1000000000</f>
        <v>187.512</v>
      </c>
      <c r="E1234">
        <f>new_CDD!F44</f>
        <v>1</v>
      </c>
      <c r="F1234">
        <f>new_CDD!G44</f>
        <v>4.3999999999999997E-2</v>
      </c>
      <c r="G1234" s="5" t="str">
        <f>new_CDD!H44</f>
        <v>SME</v>
      </c>
      <c r="H1234" s="60">
        <f t="shared" si="100"/>
        <v>45716</v>
      </c>
      <c r="I1234" s="60">
        <f t="shared" si="101"/>
        <v>45747</v>
      </c>
      <c r="K1234" s="42">
        <f>new_CDD!I44</f>
        <v>5.0000000000000001E-3</v>
      </c>
      <c r="L1234" s="57">
        <f t="shared" si="102"/>
        <v>4.8999999999999995E-2</v>
      </c>
    </row>
    <row r="1235" spans="1:14" x14ac:dyDescent="0.3">
      <c r="A1235" t="str">
        <f>new_CDD!A45</f>
        <v>CD</v>
      </c>
      <c r="B1235" s="5">
        <f>new_CDD!C45</f>
        <v>45700</v>
      </c>
      <c r="C1235" s="5">
        <f>new_CDD!D45</f>
        <v>45760</v>
      </c>
      <c r="D1235" s="24">
        <f>new_CDD!E45/1000000000</f>
        <v>1.893</v>
      </c>
      <c r="E1235">
        <f>new_CDD!F45</f>
        <v>2</v>
      </c>
      <c r="F1235">
        <f>new_CDD!G45</f>
        <v>4.7500000000000001E-2</v>
      </c>
      <c r="G1235" s="5" t="str">
        <f>new_CDD!H45</f>
        <v>MMFI</v>
      </c>
      <c r="H1235" s="60">
        <f t="shared" si="100"/>
        <v>45716</v>
      </c>
      <c r="I1235" s="60">
        <f t="shared" si="101"/>
        <v>45777</v>
      </c>
      <c r="K1235" s="42">
        <f>new_CDD!I45</f>
        <v>0</v>
      </c>
      <c r="L1235" s="57">
        <f t="shared" si="102"/>
        <v>4.7500000000000001E-2</v>
      </c>
    </row>
    <row r="1236" spans="1:14" x14ac:dyDescent="0.3">
      <c r="A1236" t="str">
        <f>new_CDD!A46</f>
        <v>CD</v>
      </c>
      <c r="B1236" s="5">
        <f>new_CDD!C46</f>
        <v>45700</v>
      </c>
      <c r="C1236" s="5">
        <f>new_CDD!D46</f>
        <v>45760</v>
      </c>
      <c r="D1236" s="24">
        <f>new_CDD!E46/1000000000</f>
        <v>111.5</v>
      </c>
      <c r="E1236">
        <f>new_CDD!F46</f>
        <v>2</v>
      </c>
      <c r="F1236">
        <f>new_CDD!G46</f>
        <v>4.7500000000000001E-2</v>
      </c>
      <c r="G1236" s="5" t="str">
        <f>new_CDD!H46</f>
        <v>SME</v>
      </c>
      <c r="H1236" s="60">
        <f t="shared" si="100"/>
        <v>45716</v>
      </c>
      <c r="I1236" s="60">
        <f t="shared" si="101"/>
        <v>45777</v>
      </c>
      <c r="K1236" s="42">
        <f>new_CDD!I46</f>
        <v>5.0000000000000001E-3</v>
      </c>
      <c r="L1236" s="57">
        <f t="shared" si="102"/>
        <v>5.2499999999999998E-2</v>
      </c>
    </row>
    <row r="1237" spans="1:14" x14ac:dyDescent="0.3">
      <c r="A1237" t="str">
        <f>new_CDD!A47</f>
        <v>CD</v>
      </c>
      <c r="B1237" s="5">
        <f>new_CDD!C47</f>
        <v>45700</v>
      </c>
      <c r="C1237" s="5">
        <f>new_CDD!D47</f>
        <v>45790</v>
      </c>
      <c r="D1237" s="24">
        <f>new_CDD!E47/1000000000</f>
        <v>8.673</v>
      </c>
      <c r="E1237">
        <f>new_CDD!F47</f>
        <v>3</v>
      </c>
      <c r="F1237">
        <f>new_CDD!G47</f>
        <v>4.7500000000000001E-2</v>
      </c>
      <c r="G1237" s="5" t="str">
        <f>new_CDD!H47</f>
        <v>SME</v>
      </c>
      <c r="H1237" s="60">
        <f t="shared" si="100"/>
        <v>45716</v>
      </c>
      <c r="I1237" s="60">
        <f t="shared" si="101"/>
        <v>45808</v>
      </c>
      <c r="K1237" s="42">
        <f>new_CDD!I47</f>
        <v>5.0000000000000001E-3</v>
      </c>
      <c r="L1237" s="57">
        <f t="shared" si="102"/>
        <v>5.2499999999999998E-2</v>
      </c>
    </row>
    <row r="1238" spans="1:14" x14ac:dyDescent="0.3">
      <c r="A1238" t="str">
        <f>new_CDD!A48</f>
        <v>CD</v>
      </c>
      <c r="B1238" s="5">
        <f>new_CDD!C48</f>
        <v>45700</v>
      </c>
      <c r="C1238" s="5">
        <f>new_CDD!D48</f>
        <v>45820</v>
      </c>
      <c r="D1238" s="24">
        <f>new_CDD!E48/1000000000</f>
        <v>3.1549999999999998</v>
      </c>
      <c r="E1238">
        <f>new_CDD!F48</f>
        <v>4</v>
      </c>
      <c r="F1238">
        <f>new_CDD!G48</f>
        <v>4.7500000000000001E-2</v>
      </c>
      <c r="G1238" s="5" t="str">
        <f>new_CDD!H48</f>
        <v>SME</v>
      </c>
      <c r="H1238" s="60">
        <f t="shared" si="100"/>
        <v>45716</v>
      </c>
      <c r="I1238" s="60">
        <f t="shared" si="101"/>
        <v>45838</v>
      </c>
      <c r="K1238" s="42">
        <f>new_CDD!I48</f>
        <v>5.0000000000000001E-3</v>
      </c>
      <c r="L1238" s="57">
        <f t="shared" si="102"/>
        <v>5.2499999999999998E-2</v>
      </c>
    </row>
    <row r="1239" spans="1:14" x14ac:dyDescent="0.3">
      <c r="A1239" t="str">
        <f>new_CDD!A49</f>
        <v>CD</v>
      </c>
      <c r="B1239" s="5">
        <f>new_CDD!C49</f>
        <v>45700</v>
      </c>
      <c r="C1239" s="5">
        <f>new_CDD!D49</f>
        <v>45880</v>
      </c>
      <c r="D1239" s="24">
        <f>new_CDD!E49/1000000000</f>
        <v>796.26900000000001</v>
      </c>
      <c r="E1239">
        <f>new_CDD!F49</f>
        <v>6</v>
      </c>
      <c r="F1239">
        <f>new_CDD!G49</f>
        <v>7.0000000000000007E-2</v>
      </c>
      <c r="G1239" s="5" t="str">
        <f>new_CDD!H49</f>
        <v>CIB</v>
      </c>
      <c r="H1239" s="60">
        <f t="shared" si="100"/>
        <v>45716</v>
      </c>
      <c r="I1239" s="60">
        <f t="shared" si="101"/>
        <v>45900</v>
      </c>
      <c r="K1239" s="42">
        <f>new_CDD!I49</f>
        <v>5.0000000000000001E-3</v>
      </c>
      <c r="L1239" s="57">
        <f t="shared" si="102"/>
        <v>7.5000000000000011E-2</v>
      </c>
    </row>
    <row r="1240" spans="1:14" x14ac:dyDescent="0.3">
      <c r="A1240" t="str">
        <f>new_CDD!A50</f>
        <v>CD</v>
      </c>
      <c r="B1240" s="5">
        <f>new_CDD!C50</f>
        <v>45700</v>
      </c>
      <c r="C1240" s="5">
        <f>new_CDD!D50</f>
        <v>45880</v>
      </c>
      <c r="D1240" s="24">
        <f>new_CDD!E50/1000000000</f>
        <v>9.4659999999999993</v>
      </c>
      <c r="E1240">
        <f>new_CDD!F50</f>
        <v>6</v>
      </c>
      <c r="F1240">
        <f>new_CDD!G50</f>
        <v>7.0000000000000007E-2</v>
      </c>
      <c r="G1240" s="5" t="str">
        <f>new_CDD!H50</f>
        <v>CMB</v>
      </c>
      <c r="H1240" s="60">
        <f t="shared" si="100"/>
        <v>45716</v>
      </c>
      <c r="I1240" s="60">
        <f t="shared" si="101"/>
        <v>45900</v>
      </c>
      <c r="K1240" s="42">
        <f>new_CDD!I50</f>
        <v>5.0000000000000001E-3</v>
      </c>
      <c r="L1240" s="57">
        <f t="shared" si="102"/>
        <v>7.5000000000000011E-2</v>
      </c>
    </row>
    <row r="1241" spans="1:14" x14ac:dyDescent="0.3">
      <c r="A1241" t="str">
        <f>new_CDD!A51</f>
        <v>CD</v>
      </c>
      <c r="B1241" s="5">
        <f>new_CDD!C51</f>
        <v>45700</v>
      </c>
      <c r="C1241" s="5">
        <f>new_CDD!D51</f>
        <v>45880</v>
      </c>
      <c r="D1241" s="24">
        <f>new_CDD!E51/1000000000</f>
        <v>1179.079</v>
      </c>
      <c r="E1241">
        <f>new_CDD!F51</f>
        <v>6</v>
      </c>
      <c r="F1241">
        <f>new_CDD!G51</f>
        <v>7.0000000000000007E-2</v>
      </c>
      <c r="G1241" s="5" t="str">
        <f>new_CDD!H51</f>
        <v>MMFI</v>
      </c>
      <c r="H1241" s="60">
        <f t="shared" si="100"/>
        <v>45716</v>
      </c>
      <c r="I1241" s="60">
        <f t="shared" si="101"/>
        <v>45900</v>
      </c>
      <c r="K1241" s="42">
        <f>new_CDD!I51</f>
        <v>0</v>
      </c>
      <c r="L1241" s="57">
        <f t="shared" si="102"/>
        <v>7.0000000000000007E-2</v>
      </c>
    </row>
    <row r="1242" spans="1:14" x14ac:dyDescent="0.3">
      <c r="A1242" t="str">
        <f>new_CDD!A52</f>
        <v>CD</v>
      </c>
      <c r="B1242" s="5">
        <f>new_CDD!C52</f>
        <v>45700</v>
      </c>
      <c r="C1242" s="5">
        <f>new_CDD!D52</f>
        <v>45880</v>
      </c>
      <c r="D1242" s="24">
        <f>new_CDD!E52/1000000000</f>
        <v>717.923</v>
      </c>
      <c r="E1242">
        <f>new_CDD!F52</f>
        <v>6</v>
      </c>
      <c r="F1242">
        <f>new_CDD!G52</f>
        <v>7.0000000000000007E-2</v>
      </c>
      <c r="G1242" s="5" t="str">
        <f>new_CDD!H52</f>
        <v>SME</v>
      </c>
      <c r="H1242" s="60">
        <f t="shared" si="100"/>
        <v>45716</v>
      </c>
      <c r="I1242" s="60">
        <f t="shared" si="101"/>
        <v>45900</v>
      </c>
      <c r="K1242" s="42">
        <f>new_CDD!I52</f>
        <v>5.0000000000000001E-3</v>
      </c>
      <c r="L1242" s="57">
        <f t="shared" si="102"/>
        <v>7.5000000000000011E-2</v>
      </c>
    </row>
    <row r="1243" spans="1:14" x14ac:dyDescent="0.3">
      <c r="A1243" t="str">
        <f>new_CDD!A53</f>
        <v>CD</v>
      </c>
      <c r="B1243" s="5">
        <f>new_CDD!C53</f>
        <v>45700</v>
      </c>
      <c r="C1243" s="5">
        <f>new_CDD!D53</f>
        <v>45910</v>
      </c>
      <c r="D1243" s="24">
        <f>new_CDD!E53/1000000000</f>
        <v>114.53700000000001</v>
      </c>
      <c r="E1243">
        <f>new_CDD!F53</f>
        <v>7</v>
      </c>
      <c r="F1243">
        <f>new_CDD!G53</f>
        <v>7.0999999999999994E-2</v>
      </c>
      <c r="G1243" s="5" t="str">
        <f>new_CDD!H53</f>
        <v>MMFI</v>
      </c>
      <c r="H1243" s="60">
        <f t="shared" si="100"/>
        <v>45716</v>
      </c>
      <c r="I1243" s="60">
        <f t="shared" si="101"/>
        <v>45930</v>
      </c>
      <c r="K1243" s="42">
        <f>new_CDD!I53</f>
        <v>0</v>
      </c>
      <c r="L1243" s="57">
        <f t="shared" si="102"/>
        <v>7.0999999999999994E-2</v>
      </c>
    </row>
    <row r="1244" spans="1:14" x14ac:dyDescent="0.3">
      <c r="A1244" t="str">
        <f>new_CDD!A54</f>
        <v>CD</v>
      </c>
      <c r="B1244" s="5">
        <f>new_CDD!C54</f>
        <v>45700</v>
      </c>
      <c r="C1244" s="5">
        <f>new_CDD!D54</f>
        <v>45910</v>
      </c>
      <c r="D1244" s="24">
        <f>new_CDD!E54/1000000000</f>
        <v>25.795999999999999</v>
      </c>
      <c r="E1244">
        <f>new_CDD!F54</f>
        <v>7</v>
      </c>
      <c r="F1244">
        <f>new_CDD!G54</f>
        <v>7.0999999999999994E-2</v>
      </c>
      <c r="G1244" s="5" t="str">
        <f>new_CDD!H54</f>
        <v>SME</v>
      </c>
      <c r="H1244" s="60">
        <f t="shared" si="100"/>
        <v>45716</v>
      </c>
      <c r="I1244" s="60">
        <f t="shared" si="101"/>
        <v>45930</v>
      </c>
      <c r="K1244" s="42">
        <f>new_CDD!I54</f>
        <v>5.0000000000000001E-3</v>
      </c>
      <c r="L1244" s="57">
        <f t="shared" si="102"/>
        <v>7.5999999999999998E-2</v>
      </c>
    </row>
    <row r="1245" spans="1:14" x14ac:dyDescent="0.3">
      <c r="A1245" t="str">
        <f>new_CDD!A55</f>
        <v>CD</v>
      </c>
      <c r="B1245" s="5">
        <f>new_CDD!C55</f>
        <v>45700</v>
      </c>
      <c r="C1245" s="5">
        <f>new_CDD!D55</f>
        <v>45940</v>
      </c>
      <c r="D1245" s="24">
        <f>new_CDD!E55/1000000000</f>
        <v>6.9420000000000002</v>
      </c>
      <c r="E1245">
        <f>new_CDD!F55</f>
        <v>8</v>
      </c>
      <c r="F1245">
        <f>new_CDD!G55</f>
        <v>7.0999999999999994E-2</v>
      </c>
      <c r="G1245" s="5" t="str">
        <f>new_CDD!H55</f>
        <v>MMFI</v>
      </c>
      <c r="H1245" s="60">
        <f t="shared" si="100"/>
        <v>45716</v>
      </c>
      <c r="I1245" s="60">
        <f t="shared" si="101"/>
        <v>45961</v>
      </c>
      <c r="K1245" s="42">
        <f>new_CDD!I55</f>
        <v>0</v>
      </c>
      <c r="L1245" s="57">
        <f t="shared" si="102"/>
        <v>7.0999999999999994E-2</v>
      </c>
    </row>
    <row r="1246" spans="1:14" x14ac:dyDescent="0.3">
      <c r="A1246" t="str">
        <f>new_CDD!A56</f>
        <v>CD</v>
      </c>
      <c r="B1246" s="5">
        <f>new_CDD!C56</f>
        <v>45700</v>
      </c>
      <c r="C1246" s="5">
        <f>new_CDD!D56</f>
        <v>45970</v>
      </c>
      <c r="D1246" s="24">
        <f>new_CDD!E56/1000000000</f>
        <v>343.29500000000002</v>
      </c>
      <c r="E1246">
        <f>new_CDD!F56</f>
        <v>9</v>
      </c>
      <c r="F1246">
        <f>new_CDD!G56</f>
        <v>7.1499999999999994E-2</v>
      </c>
      <c r="G1246" s="5" t="str">
        <f>new_CDD!H56</f>
        <v>MMFI</v>
      </c>
      <c r="H1246" s="60">
        <f t="shared" si="100"/>
        <v>45716</v>
      </c>
      <c r="I1246" s="60">
        <f t="shared" si="101"/>
        <v>45991</v>
      </c>
      <c r="K1246" s="42">
        <f>new_CDD!I56</f>
        <v>0</v>
      </c>
      <c r="L1246" s="57">
        <f t="shared" si="102"/>
        <v>7.1499999999999994E-2</v>
      </c>
    </row>
    <row r="1247" spans="1:14" x14ac:dyDescent="0.3">
      <c r="A1247" t="str">
        <f>new_CDD!A57</f>
        <v>CD</v>
      </c>
      <c r="B1247" s="5">
        <f>new_CDD!C57</f>
        <v>45700</v>
      </c>
      <c r="C1247" s="5">
        <f>new_CDD!D57</f>
        <v>45970</v>
      </c>
      <c r="D1247" s="24">
        <f>new_CDD!E57/1000000000</f>
        <v>24.914000000000001</v>
      </c>
      <c r="E1247">
        <f>new_CDD!F57</f>
        <v>9</v>
      </c>
      <c r="F1247">
        <f>new_CDD!G57</f>
        <v>7.1499999999999994E-2</v>
      </c>
      <c r="G1247" s="5" t="str">
        <f>new_CDD!H57</f>
        <v>SME</v>
      </c>
      <c r="H1247" s="60">
        <f t="shared" si="100"/>
        <v>45716</v>
      </c>
      <c r="I1247" s="60">
        <f t="shared" si="101"/>
        <v>45991</v>
      </c>
      <c r="K1247" s="42">
        <f>new_CDD!I57</f>
        <v>5.0000000000000001E-3</v>
      </c>
      <c r="L1247" s="57">
        <f t="shared" si="102"/>
        <v>7.6499999999999999E-2</v>
      </c>
    </row>
    <row r="1248" spans="1:14" x14ac:dyDescent="0.3">
      <c r="A1248" t="str">
        <f>new_CDD!A58</f>
        <v>CD</v>
      </c>
      <c r="B1248" s="5">
        <f>new_CDD!C58</f>
        <v>45700</v>
      </c>
      <c r="C1248" s="5">
        <f>new_CDD!D58</f>
        <v>46000</v>
      </c>
      <c r="D1248" s="24">
        <f>new_CDD!E58/1000000000</f>
        <v>0.63100000000000001</v>
      </c>
      <c r="E1248">
        <f>new_CDD!F58</f>
        <v>10</v>
      </c>
      <c r="F1248">
        <f>new_CDD!G58</f>
        <v>7.1499999999999994E-2</v>
      </c>
      <c r="G1248" s="5" t="str">
        <f>new_CDD!H58</f>
        <v>SME</v>
      </c>
      <c r="H1248" s="60">
        <f t="shared" si="100"/>
        <v>45716</v>
      </c>
      <c r="I1248" s="60">
        <f t="shared" si="101"/>
        <v>46022</v>
      </c>
      <c r="K1248" s="42">
        <f>new_CDD!I58</f>
        <v>5.0000000000000001E-3</v>
      </c>
      <c r="L1248" s="57">
        <f t="shared" si="102"/>
        <v>7.6499999999999999E-2</v>
      </c>
      <c r="N1248" s="4">
        <f t="shared" ref="N1248:N1257" si="105">L1248*D1248</f>
        <v>4.8271500000000002E-2</v>
      </c>
    </row>
    <row r="1249" spans="1:14" x14ac:dyDescent="0.3">
      <c r="A1249" t="str">
        <f>new_CDD!A59</f>
        <v>CD</v>
      </c>
      <c r="B1249" s="5">
        <f>new_CDD!C59</f>
        <v>45700</v>
      </c>
      <c r="C1249" s="5">
        <f>new_CDD!D59</f>
        <v>46030</v>
      </c>
      <c r="D1249" s="24">
        <f>new_CDD!E59/1000000000</f>
        <v>4.1020000000000003</v>
      </c>
      <c r="E1249">
        <f>new_CDD!F59</f>
        <v>11</v>
      </c>
      <c r="F1249">
        <f>new_CDD!G59</f>
        <v>7.1499999999999994E-2</v>
      </c>
      <c r="G1249" s="5" t="str">
        <f>new_CDD!H59</f>
        <v>SME</v>
      </c>
      <c r="H1249" s="60">
        <f t="shared" si="100"/>
        <v>45716</v>
      </c>
      <c r="I1249" s="60">
        <f t="shared" si="101"/>
        <v>46053</v>
      </c>
      <c r="K1249" s="42">
        <f>new_CDD!I59</f>
        <v>5.0000000000000001E-3</v>
      </c>
      <c r="L1249" s="57">
        <f t="shared" si="102"/>
        <v>7.6499999999999999E-2</v>
      </c>
      <c r="N1249" s="4">
        <f t="shared" si="105"/>
        <v>0.313803</v>
      </c>
    </row>
    <row r="1250" spans="1:14" x14ac:dyDescent="0.3">
      <c r="A1250" t="str">
        <f>new_CDD!A60</f>
        <v>CD</v>
      </c>
      <c r="B1250" s="5">
        <f>new_CDD!C60</f>
        <v>45700</v>
      </c>
      <c r="C1250" s="5">
        <f>new_CDD!D60</f>
        <v>46060</v>
      </c>
      <c r="D1250" s="24">
        <f>new_CDD!E60/1000000000</f>
        <v>362.858</v>
      </c>
      <c r="E1250">
        <f>new_CDD!F60</f>
        <v>12</v>
      </c>
      <c r="F1250">
        <f>new_CDD!G60</f>
        <v>7.2999999999999995E-2</v>
      </c>
      <c r="G1250" s="5" t="str">
        <f>new_CDD!H60</f>
        <v>CIB</v>
      </c>
      <c r="H1250" s="60">
        <f t="shared" si="100"/>
        <v>45716</v>
      </c>
      <c r="I1250" s="60">
        <f t="shared" si="101"/>
        <v>46081</v>
      </c>
      <c r="K1250" s="42">
        <f>new_CDD!I60</f>
        <v>5.0000000000000001E-3</v>
      </c>
      <c r="L1250" s="57">
        <f t="shared" si="102"/>
        <v>7.8E-2</v>
      </c>
      <c r="N1250" s="4">
        <f t="shared" si="105"/>
        <v>28.302924000000001</v>
      </c>
    </row>
    <row r="1251" spans="1:14" x14ac:dyDescent="0.3">
      <c r="A1251" t="str">
        <f>new_CDD!A61</f>
        <v>CD</v>
      </c>
      <c r="B1251" s="5">
        <f>new_CDD!C61</f>
        <v>45700</v>
      </c>
      <c r="C1251" s="5">
        <f>new_CDD!D61</f>
        <v>46060</v>
      </c>
      <c r="D1251" s="24">
        <f>new_CDD!E61/1000000000</f>
        <v>0.316</v>
      </c>
      <c r="E1251">
        <f>new_CDD!F61</f>
        <v>12</v>
      </c>
      <c r="F1251">
        <f>new_CDD!G61</f>
        <v>7.2999999999999995E-2</v>
      </c>
      <c r="G1251" s="5" t="str">
        <f>new_CDD!H61</f>
        <v>CMB</v>
      </c>
      <c r="H1251" s="60">
        <f t="shared" si="100"/>
        <v>45716</v>
      </c>
      <c r="I1251" s="60">
        <f t="shared" si="101"/>
        <v>46081</v>
      </c>
      <c r="K1251" s="42">
        <f>new_CDD!I61</f>
        <v>5.0000000000000001E-3</v>
      </c>
      <c r="L1251" s="57">
        <f t="shared" si="102"/>
        <v>7.8E-2</v>
      </c>
      <c r="N1251" s="4">
        <f t="shared" si="105"/>
        <v>2.4648E-2</v>
      </c>
    </row>
    <row r="1252" spans="1:14" x14ac:dyDescent="0.3">
      <c r="A1252" t="str">
        <f>new_CDD!A62</f>
        <v>CD</v>
      </c>
      <c r="B1252" s="5">
        <f>new_CDD!C62</f>
        <v>45700</v>
      </c>
      <c r="C1252" s="5">
        <f>new_CDD!D62</f>
        <v>46060</v>
      </c>
      <c r="D1252" s="24">
        <f>new_CDD!E62/1000000000</f>
        <v>833.69100000000003</v>
      </c>
      <c r="E1252">
        <f>new_CDD!F62</f>
        <v>12</v>
      </c>
      <c r="F1252">
        <f>new_CDD!G62</f>
        <v>7.2999999999999995E-2</v>
      </c>
      <c r="G1252" s="5" t="str">
        <f>new_CDD!H62</f>
        <v>MMFI</v>
      </c>
      <c r="H1252" s="60">
        <f t="shared" si="100"/>
        <v>45716</v>
      </c>
      <c r="I1252" s="60">
        <f t="shared" si="101"/>
        <v>46081</v>
      </c>
      <c r="K1252" s="42">
        <f>new_CDD!I62</f>
        <v>0</v>
      </c>
      <c r="L1252" s="57">
        <f t="shared" si="102"/>
        <v>7.2999999999999995E-2</v>
      </c>
      <c r="N1252" s="4">
        <f t="shared" si="105"/>
        <v>60.859442999999999</v>
      </c>
    </row>
    <row r="1253" spans="1:14" x14ac:dyDescent="0.3">
      <c r="A1253" t="str">
        <f>new_CDD!A63</f>
        <v>CD</v>
      </c>
      <c r="B1253" s="5">
        <f>new_CDD!C63</f>
        <v>45700</v>
      </c>
      <c r="C1253" s="5">
        <f>new_CDD!D63</f>
        <v>46060</v>
      </c>
      <c r="D1253" s="24">
        <f>new_CDD!E63/1000000000</f>
        <v>388.06</v>
      </c>
      <c r="E1253">
        <f>new_CDD!F63</f>
        <v>12</v>
      </c>
      <c r="F1253">
        <f>new_CDD!G63</f>
        <v>7.2999999999999995E-2</v>
      </c>
      <c r="G1253" s="5" t="str">
        <f>new_CDD!H63</f>
        <v>SME</v>
      </c>
      <c r="H1253" s="60">
        <f t="shared" si="100"/>
        <v>45716</v>
      </c>
      <c r="I1253" s="60">
        <f t="shared" si="101"/>
        <v>46081</v>
      </c>
      <c r="K1253" s="42">
        <f>new_CDD!I63</f>
        <v>5.0000000000000001E-3</v>
      </c>
      <c r="L1253" s="57">
        <f t="shared" si="102"/>
        <v>7.8E-2</v>
      </c>
      <c r="N1253" s="4">
        <f t="shared" si="105"/>
        <v>30.26868</v>
      </c>
    </row>
    <row r="1254" spans="1:14" x14ac:dyDescent="0.3">
      <c r="A1254" t="str">
        <f>new_CDD!A64</f>
        <v>CD</v>
      </c>
      <c r="B1254" s="5">
        <f>new_CDD!C64</f>
        <v>45700</v>
      </c>
      <c r="C1254" s="5">
        <f>new_CDD!D64</f>
        <v>46090</v>
      </c>
      <c r="D1254" s="24">
        <f>new_CDD!E64/1000000000</f>
        <v>3.786</v>
      </c>
      <c r="E1254">
        <f>new_CDD!F64</f>
        <v>13</v>
      </c>
      <c r="F1254">
        <f>new_CDD!G64</f>
        <v>7.3999999999999996E-2</v>
      </c>
      <c r="G1254" s="5" t="str">
        <f>new_CDD!H64</f>
        <v>CIB</v>
      </c>
      <c r="H1254" s="60">
        <f t="shared" si="100"/>
        <v>45716</v>
      </c>
      <c r="I1254" s="60">
        <f t="shared" si="101"/>
        <v>46112</v>
      </c>
      <c r="K1254" s="42">
        <f>new_CDD!I64</f>
        <v>5.0000000000000001E-3</v>
      </c>
      <c r="L1254" s="57">
        <f t="shared" si="102"/>
        <v>7.9000000000000001E-2</v>
      </c>
      <c r="N1254" s="4">
        <f t="shared" si="105"/>
        <v>0.29909400000000003</v>
      </c>
    </row>
    <row r="1255" spans="1:14" x14ac:dyDescent="0.3">
      <c r="A1255" t="str">
        <f>new_CDD!A65</f>
        <v>CD</v>
      </c>
      <c r="B1255" s="5">
        <f>new_CDD!C65</f>
        <v>45700</v>
      </c>
      <c r="C1255" s="5">
        <f>new_CDD!D65</f>
        <v>46090</v>
      </c>
      <c r="D1255" s="24">
        <f>new_CDD!E65/1000000000</f>
        <v>53.64</v>
      </c>
      <c r="E1255">
        <f>new_CDD!F65</f>
        <v>13</v>
      </c>
      <c r="F1255">
        <f>new_CDD!G65</f>
        <v>7.3999999999999996E-2</v>
      </c>
      <c r="G1255" s="5" t="str">
        <f>new_CDD!H65</f>
        <v>MMFI</v>
      </c>
      <c r="H1255" s="60">
        <f t="shared" si="100"/>
        <v>45716</v>
      </c>
      <c r="I1255" s="60">
        <f t="shared" si="101"/>
        <v>46112</v>
      </c>
      <c r="K1255" s="42">
        <f>new_CDD!I65</f>
        <v>0</v>
      </c>
      <c r="L1255" s="57">
        <f t="shared" si="102"/>
        <v>7.3999999999999996E-2</v>
      </c>
      <c r="N1255" s="4">
        <f t="shared" si="105"/>
        <v>3.96936</v>
      </c>
    </row>
    <row r="1256" spans="1:14" x14ac:dyDescent="0.3">
      <c r="A1256" t="str">
        <f>new_CDD!A66</f>
        <v>CD</v>
      </c>
      <c r="B1256" s="5">
        <f>new_CDD!C66</f>
        <v>45700</v>
      </c>
      <c r="C1256" s="5">
        <f>new_CDD!D66</f>
        <v>46090</v>
      </c>
      <c r="D1256" s="24">
        <f>new_CDD!E66/1000000000</f>
        <v>142.042</v>
      </c>
      <c r="E1256">
        <f>new_CDD!F66</f>
        <v>13</v>
      </c>
      <c r="F1256">
        <f>new_CDD!G66</f>
        <v>7.3999999999999996E-2</v>
      </c>
      <c r="G1256" s="5" t="str">
        <f>new_CDD!H66</f>
        <v>SME</v>
      </c>
      <c r="H1256" s="60">
        <f t="shared" ref="H1256:H1319" si="106">EOMONTH(B1256,0)</f>
        <v>45716</v>
      </c>
      <c r="I1256" s="60">
        <f t="shared" ref="I1256:I1319" si="107">EOMONTH(C1256,0)</f>
        <v>46112</v>
      </c>
      <c r="K1256" s="42">
        <f>new_CDD!I66</f>
        <v>5.0000000000000001E-3</v>
      </c>
      <c r="L1256" s="57">
        <f t="shared" si="102"/>
        <v>7.9000000000000001E-2</v>
      </c>
      <c r="N1256" s="4">
        <f t="shared" si="105"/>
        <v>11.221318</v>
      </c>
    </row>
    <row r="1257" spans="1:14" x14ac:dyDescent="0.3">
      <c r="A1257" t="str">
        <f>new_CDD!A67</f>
        <v>CD</v>
      </c>
      <c r="B1257" s="5">
        <f>new_CDD!C67</f>
        <v>45700</v>
      </c>
      <c r="C1257" s="5">
        <f>new_CDD!D67</f>
        <v>46150</v>
      </c>
      <c r="D1257" s="24">
        <f>new_CDD!E67/1000000000</f>
        <v>32.183999999999997</v>
      </c>
      <c r="E1257">
        <f>new_CDD!F67</f>
        <v>15</v>
      </c>
      <c r="F1257">
        <f>new_CDD!G67</f>
        <v>7.3999999999999996E-2</v>
      </c>
      <c r="G1257" s="5" t="str">
        <f>new_CDD!H67</f>
        <v>SME</v>
      </c>
      <c r="H1257" s="60">
        <f t="shared" si="106"/>
        <v>45716</v>
      </c>
      <c r="I1257" s="60">
        <f t="shared" si="107"/>
        <v>46173</v>
      </c>
      <c r="K1257" s="42">
        <f>new_CDD!I67</f>
        <v>5.0000000000000001E-3</v>
      </c>
      <c r="L1257" s="57">
        <f t="shared" ref="L1257:L1320" si="108">F1257+K1257</f>
        <v>7.9000000000000001E-2</v>
      </c>
      <c r="N1257" s="4">
        <f t="shared" si="105"/>
        <v>2.5425359999999997</v>
      </c>
    </row>
    <row r="1258" spans="1:14" x14ac:dyDescent="0.3">
      <c r="A1258" t="str">
        <f>new_CDD!A68</f>
        <v>D</v>
      </c>
      <c r="B1258" s="5">
        <f>new_CDD!C68</f>
        <v>45700</v>
      </c>
      <c r="C1258" s="5">
        <f>new_CDD!D68</f>
        <v>45730</v>
      </c>
      <c r="D1258" s="24">
        <f>new_CDD!E68/1000000000</f>
        <v>29.937999999999999</v>
      </c>
      <c r="E1258">
        <f>new_CDD!F68</f>
        <v>1</v>
      </c>
      <c r="F1258">
        <f>new_CDD!G68</f>
        <v>4.3999999999999997E-2</v>
      </c>
      <c r="G1258" s="5" t="str">
        <f>new_CDD!H68</f>
        <v>SME</v>
      </c>
      <c r="H1258" s="60">
        <f t="shared" si="106"/>
        <v>45716</v>
      </c>
      <c r="I1258" s="60">
        <f t="shared" si="107"/>
        <v>45747</v>
      </c>
      <c r="K1258" s="42">
        <f>new_CDD!I68</f>
        <v>5.0000000000000001E-3</v>
      </c>
      <c r="L1258" s="57">
        <f t="shared" si="108"/>
        <v>4.8999999999999995E-2</v>
      </c>
    </row>
    <row r="1259" spans="1:14" x14ac:dyDescent="0.3">
      <c r="A1259" t="str">
        <f>new_CDD!A69</f>
        <v>D</v>
      </c>
      <c r="B1259" s="5">
        <f>new_CDD!C69</f>
        <v>45700</v>
      </c>
      <c r="C1259" s="5">
        <f>new_CDD!D69</f>
        <v>45760</v>
      </c>
      <c r="D1259" s="24">
        <f>new_CDD!E69/1000000000</f>
        <v>2.351</v>
      </c>
      <c r="E1259">
        <f>new_CDD!F69</f>
        <v>2</v>
      </c>
      <c r="F1259">
        <f>new_CDD!G69</f>
        <v>4.7500000000000001E-2</v>
      </c>
      <c r="G1259" s="5" t="str">
        <f>new_CDD!H69</f>
        <v>SME</v>
      </c>
      <c r="H1259" s="60">
        <f t="shared" si="106"/>
        <v>45716</v>
      </c>
      <c r="I1259" s="60">
        <f t="shared" si="107"/>
        <v>45777</v>
      </c>
      <c r="K1259" s="42">
        <f>new_CDD!I69</f>
        <v>5.0000000000000001E-3</v>
      </c>
      <c r="L1259" s="57">
        <f t="shared" si="108"/>
        <v>5.2499999999999998E-2</v>
      </c>
    </row>
    <row r="1260" spans="1:14" x14ac:dyDescent="0.3">
      <c r="A1260" t="str">
        <f>new_CDD!A70</f>
        <v>D</v>
      </c>
      <c r="B1260" s="5">
        <f>new_CDD!C70</f>
        <v>45700</v>
      </c>
      <c r="C1260" s="5">
        <f>new_CDD!D70</f>
        <v>45790</v>
      </c>
      <c r="D1260" s="24">
        <f>new_CDD!E70/1000000000</f>
        <v>0.33100000000000002</v>
      </c>
      <c r="E1260">
        <f>new_CDD!F70</f>
        <v>3</v>
      </c>
      <c r="F1260">
        <f>new_CDD!G70</f>
        <v>4.7500000000000001E-2</v>
      </c>
      <c r="G1260" s="5" t="str">
        <f>new_CDD!H70</f>
        <v>SME</v>
      </c>
      <c r="H1260" s="60">
        <f t="shared" si="106"/>
        <v>45716</v>
      </c>
      <c r="I1260" s="60">
        <f t="shared" si="107"/>
        <v>45808</v>
      </c>
      <c r="K1260" s="42">
        <f>new_CDD!I70</f>
        <v>5.0000000000000001E-3</v>
      </c>
      <c r="L1260" s="57">
        <f t="shared" si="108"/>
        <v>5.2499999999999998E-2</v>
      </c>
    </row>
    <row r="1261" spans="1:14" x14ac:dyDescent="0.3">
      <c r="A1261" t="str">
        <f>new_CDD!A71</f>
        <v>D</v>
      </c>
      <c r="B1261" s="5">
        <f>new_CDD!C71</f>
        <v>45700</v>
      </c>
      <c r="C1261" s="5">
        <f>new_CDD!D71</f>
        <v>45820</v>
      </c>
      <c r="D1261" s="24">
        <f>new_CDD!E71/1000000000</f>
        <v>1.5780000000000001</v>
      </c>
      <c r="E1261">
        <f>new_CDD!F71</f>
        <v>4</v>
      </c>
      <c r="F1261">
        <f>new_CDD!G71</f>
        <v>4.7500000000000001E-2</v>
      </c>
      <c r="G1261" s="5" t="str">
        <f>new_CDD!H71</f>
        <v>SME</v>
      </c>
      <c r="H1261" s="60">
        <f t="shared" si="106"/>
        <v>45716</v>
      </c>
      <c r="I1261" s="60">
        <f t="shared" si="107"/>
        <v>45838</v>
      </c>
      <c r="K1261" s="42">
        <f>new_CDD!I71</f>
        <v>5.0000000000000001E-3</v>
      </c>
      <c r="L1261" s="57">
        <f t="shared" si="108"/>
        <v>5.2499999999999998E-2</v>
      </c>
    </row>
    <row r="1262" spans="1:14" x14ac:dyDescent="0.3">
      <c r="A1262" t="str">
        <f>new_CDD!A72</f>
        <v>D</v>
      </c>
      <c r="B1262" s="5">
        <f>new_CDD!C72</f>
        <v>45700</v>
      </c>
      <c r="C1262" s="5">
        <f>new_CDD!D72</f>
        <v>45880</v>
      </c>
      <c r="D1262" s="24">
        <f>new_CDD!E72/1000000000</f>
        <v>3.18</v>
      </c>
      <c r="E1262">
        <f>new_CDD!F72</f>
        <v>6</v>
      </c>
      <c r="F1262">
        <f>new_CDD!G72</f>
        <v>7.0000000000000007E-2</v>
      </c>
      <c r="G1262" s="5" t="str">
        <f>new_CDD!H72</f>
        <v>CIB</v>
      </c>
      <c r="H1262" s="60">
        <f t="shared" si="106"/>
        <v>45716</v>
      </c>
      <c r="I1262" s="60">
        <f t="shared" si="107"/>
        <v>45900</v>
      </c>
      <c r="K1262" s="42">
        <f>new_CDD!I72</f>
        <v>5.0000000000000001E-3</v>
      </c>
      <c r="L1262" s="57">
        <f t="shared" si="108"/>
        <v>7.5000000000000011E-2</v>
      </c>
    </row>
    <row r="1263" spans="1:14" x14ac:dyDescent="0.3">
      <c r="A1263" t="str">
        <f>new_CDD!A73</f>
        <v>D</v>
      </c>
      <c r="B1263" s="5">
        <f>new_CDD!C73</f>
        <v>45700</v>
      </c>
      <c r="C1263" s="5">
        <f>new_CDD!D73</f>
        <v>45880</v>
      </c>
      <c r="D1263" s="24">
        <f>new_CDD!E73/1000000000</f>
        <v>331.30500000000001</v>
      </c>
      <c r="E1263">
        <f>new_CDD!F73</f>
        <v>6</v>
      </c>
      <c r="F1263">
        <f>new_CDD!G73</f>
        <v>7.0000000000000007E-2</v>
      </c>
      <c r="G1263" s="5" t="str">
        <f>new_CDD!H73</f>
        <v>MMFI</v>
      </c>
      <c r="H1263" s="60">
        <f t="shared" si="106"/>
        <v>45716</v>
      </c>
      <c r="I1263" s="60">
        <f t="shared" si="107"/>
        <v>45900</v>
      </c>
      <c r="K1263" s="42">
        <f>new_CDD!I73</f>
        <v>0</v>
      </c>
      <c r="L1263" s="57">
        <f t="shared" si="108"/>
        <v>7.0000000000000007E-2</v>
      </c>
    </row>
    <row r="1264" spans="1:14" x14ac:dyDescent="0.3">
      <c r="A1264" t="str">
        <f>new_CDD!A74</f>
        <v>D</v>
      </c>
      <c r="B1264" s="5">
        <f>new_CDD!C74</f>
        <v>45700</v>
      </c>
      <c r="C1264" s="5">
        <f>new_CDD!D74</f>
        <v>45880</v>
      </c>
      <c r="D1264" s="24">
        <f>new_CDD!E74/1000000000</f>
        <v>82.947999999999993</v>
      </c>
      <c r="E1264">
        <f>new_CDD!F74</f>
        <v>6</v>
      </c>
      <c r="F1264">
        <f>new_CDD!G74</f>
        <v>7.0000000000000007E-2</v>
      </c>
      <c r="G1264" s="5" t="str">
        <f>new_CDD!H74</f>
        <v>SME</v>
      </c>
      <c r="H1264" s="60">
        <f t="shared" si="106"/>
        <v>45716</v>
      </c>
      <c r="I1264" s="60">
        <f t="shared" si="107"/>
        <v>45900</v>
      </c>
      <c r="K1264" s="42">
        <f>new_CDD!I74</f>
        <v>5.0000000000000001E-3</v>
      </c>
      <c r="L1264" s="57">
        <f t="shared" si="108"/>
        <v>7.5000000000000011E-2</v>
      </c>
    </row>
    <row r="1265" spans="1:14" x14ac:dyDescent="0.3">
      <c r="A1265" t="str">
        <f>new_CDD!A75</f>
        <v>D</v>
      </c>
      <c r="B1265" s="5">
        <f>new_CDD!C75</f>
        <v>45700</v>
      </c>
      <c r="C1265" s="5">
        <f>new_CDD!D75</f>
        <v>45910</v>
      </c>
      <c r="D1265" s="24">
        <f>new_CDD!E75/1000000000</f>
        <v>15.776</v>
      </c>
      <c r="E1265">
        <f>new_CDD!F75</f>
        <v>7</v>
      </c>
      <c r="F1265">
        <f>new_CDD!G75</f>
        <v>7.0999999999999994E-2</v>
      </c>
      <c r="G1265" s="5" t="str">
        <f>new_CDD!H75</f>
        <v>MMFI</v>
      </c>
      <c r="H1265" s="60">
        <f t="shared" si="106"/>
        <v>45716</v>
      </c>
      <c r="I1265" s="60">
        <f t="shared" si="107"/>
        <v>45930</v>
      </c>
      <c r="K1265" s="42">
        <f>new_CDD!I75</f>
        <v>0</v>
      </c>
      <c r="L1265" s="57">
        <f t="shared" si="108"/>
        <v>7.0999999999999994E-2</v>
      </c>
    </row>
    <row r="1266" spans="1:14" x14ac:dyDescent="0.3">
      <c r="A1266" t="str">
        <f>new_CDD!A76</f>
        <v>D</v>
      </c>
      <c r="B1266" s="5">
        <f>new_CDD!C76</f>
        <v>45700</v>
      </c>
      <c r="C1266" s="5">
        <f>new_CDD!D76</f>
        <v>45970</v>
      </c>
      <c r="D1266" s="24">
        <f>new_CDD!E76/1000000000</f>
        <v>15.776</v>
      </c>
      <c r="E1266">
        <f>new_CDD!F76</f>
        <v>9</v>
      </c>
      <c r="F1266">
        <f>new_CDD!G76</f>
        <v>7.1499999999999994E-2</v>
      </c>
      <c r="G1266" s="5" t="str">
        <f>new_CDD!H76</f>
        <v>MMFI</v>
      </c>
      <c r="H1266" s="60">
        <f t="shared" si="106"/>
        <v>45716</v>
      </c>
      <c r="I1266" s="60">
        <f t="shared" si="107"/>
        <v>45991</v>
      </c>
      <c r="K1266" s="42">
        <f>new_CDD!I76</f>
        <v>0</v>
      </c>
      <c r="L1266" s="57">
        <f t="shared" si="108"/>
        <v>7.1499999999999994E-2</v>
      </c>
    </row>
    <row r="1267" spans="1:14" x14ac:dyDescent="0.3">
      <c r="A1267" t="str">
        <f>new_CDD!A77</f>
        <v>D</v>
      </c>
      <c r="B1267" s="5">
        <f>new_CDD!C77</f>
        <v>45700</v>
      </c>
      <c r="C1267" s="5">
        <f>new_CDD!D77</f>
        <v>45970</v>
      </c>
      <c r="D1267" s="24">
        <f>new_CDD!E77/1000000000</f>
        <v>2.2189999999999999</v>
      </c>
      <c r="E1267">
        <f>new_CDD!F77</f>
        <v>9</v>
      </c>
      <c r="F1267">
        <f>new_CDD!G77</f>
        <v>7.1499999999999994E-2</v>
      </c>
      <c r="G1267" s="5" t="str">
        <f>new_CDD!H77</f>
        <v>SME</v>
      </c>
      <c r="H1267" s="60">
        <f t="shared" si="106"/>
        <v>45716</v>
      </c>
      <c r="I1267" s="60">
        <f t="shared" si="107"/>
        <v>45991</v>
      </c>
      <c r="K1267" s="42">
        <f>new_CDD!I77</f>
        <v>5.0000000000000001E-3</v>
      </c>
      <c r="L1267" s="57">
        <f t="shared" si="108"/>
        <v>7.6499999999999999E-2</v>
      </c>
    </row>
    <row r="1268" spans="1:14" x14ac:dyDescent="0.3">
      <c r="A1268" t="str">
        <f>new_CDD!A78</f>
        <v>D</v>
      </c>
      <c r="B1268" s="5">
        <f>new_CDD!C78</f>
        <v>45700</v>
      </c>
      <c r="C1268" s="5">
        <f>new_CDD!D78</f>
        <v>46000</v>
      </c>
      <c r="D1268" s="24">
        <f>new_CDD!E78/1000000000</f>
        <v>6.3109999999999999</v>
      </c>
      <c r="E1268">
        <f>new_CDD!F78</f>
        <v>10</v>
      </c>
      <c r="F1268">
        <f>new_CDD!G78</f>
        <v>7.1499999999999994E-2</v>
      </c>
      <c r="G1268" s="5" t="str">
        <f>new_CDD!H78</f>
        <v>MMFI</v>
      </c>
      <c r="H1268" s="60">
        <f t="shared" si="106"/>
        <v>45716</v>
      </c>
      <c r="I1268" s="60">
        <f t="shared" si="107"/>
        <v>46022</v>
      </c>
      <c r="K1268" s="42">
        <f>new_CDD!I78</f>
        <v>0</v>
      </c>
      <c r="L1268" s="57">
        <f t="shared" si="108"/>
        <v>7.1499999999999994E-2</v>
      </c>
      <c r="N1268" s="4">
        <f t="shared" ref="N1268:N1273" si="109">L1268*D1268</f>
        <v>0.45123649999999998</v>
      </c>
    </row>
    <row r="1269" spans="1:14" x14ac:dyDescent="0.3">
      <c r="A1269" t="str">
        <f>new_CDD!A79</f>
        <v>D</v>
      </c>
      <c r="B1269" s="5">
        <f>new_CDD!C79</f>
        <v>45700</v>
      </c>
      <c r="C1269" s="5">
        <f>new_CDD!D79</f>
        <v>46060</v>
      </c>
      <c r="D1269" s="24">
        <f>new_CDD!E79/1000000000</f>
        <v>31.736000000000001</v>
      </c>
      <c r="E1269">
        <f>new_CDD!F79</f>
        <v>12</v>
      </c>
      <c r="F1269">
        <f>new_CDD!G79</f>
        <v>7.2999999999999995E-2</v>
      </c>
      <c r="G1269" s="5" t="str">
        <f>new_CDD!H79</f>
        <v>CMB</v>
      </c>
      <c r="H1269" s="60">
        <f t="shared" si="106"/>
        <v>45716</v>
      </c>
      <c r="I1269" s="60">
        <f t="shared" si="107"/>
        <v>46081</v>
      </c>
      <c r="K1269" s="42">
        <f>new_CDD!I79</f>
        <v>5.0000000000000001E-3</v>
      </c>
      <c r="L1269" s="57">
        <f t="shared" si="108"/>
        <v>7.8E-2</v>
      </c>
      <c r="N1269" s="4">
        <f t="shared" si="109"/>
        <v>2.4754079999999998</v>
      </c>
    </row>
    <row r="1270" spans="1:14" x14ac:dyDescent="0.3">
      <c r="A1270" t="str">
        <f>new_CDD!A80</f>
        <v>D</v>
      </c>
      <c r="B1270" s="5">
        <f>new_CDD!C80</f>
        <v>45700</v>
      </c>
      <c r="C1270" s="5">
        <f>new_CDD!D80</f>
        <v>46060</v>
      </c>
      <c r="D1270" s="24">
        <f>new_CDD!E80/1000000000</f>
        <v>15.776</v>
      </c>
      <c r="E1270">
        <f>new_CDD!F80</f>
        <v>12</v>
      </c>
      <c r="F1270">
        <f>new_CDD!G80</f>
        <v>7.2999999999999995E-2</v>
      </c>
      <c r="G1270" s="5" t="str">
        <f>new_CDD!H80</f>
        <v>MMFI</v>
      </c>
      <c r="H1270" s="60">
        <f t="shared" si="106"/>
        <v>45716</v>
      </c>
      <c r="I1270" s="60">
        <f t="shared" si="107"/>
        <v>46081</v>
      </c>
      <c r="K1270" s="42">
        <f>new_CDD!I80</f>
        <v>0</v>
      </c>
      <c r="L1270" s="57">
        <f t="shared" si="108"/>
        <v>7.2999999999999995E-2</v>
      </c>
      <c r="N1270" s="4">
        <f t="shared" si="109"/>
        <v>1.151648</v>
      </c>
    </row>
    <row r="1271" spans="1:14" x14ac:dyDescent="0.3">
      <c r="A1271" t="str">
        <f>new_CDD!A81</f>
        <v>D</v>
      </c>
      <c r="B1271" s="5">
        <f>new_CDD!C81</f>
        <v>45700</v>
      </c>
      <c r="C1271" s="5">
        <f>new_CDD!D81</f>
        <v>46060</v>
      </c>
      <c r="D1271" s="24">
        <f>new_CDD!E81/1000000000</f>
        <v>1.5149999999999999</v>
      </c>
      <c r="E1271">
        <f>new_CDD!F81</f>
        <v>12</v>
      </c>
      <c r="F1271">
        <f>new_CDD!G81</f>
        <v>7.2999999999999995E-2</v>
      </c>
      <c r="G1271" s="5" t="str">
        <f>new_CDD!H81</f>
        <v>SME</v>
      </c>
      <c r="H1271" s="60">
        <f t="shared" si="106"/>
        <v>45716</v>
      </c>
      <c r="I1271" s="60">
        <f t="shared" si="107"/>
        <v>46081</v>
      </c>
      <c r="K1271" s="42">
        <f>new_CDD!I81</f>
        <v>5.0000000000000001E-3</v>
      </c>
      <c r="L1271" s="57">
        <f t="shared" si="108"/>
        <v>7.8E-2</v>
      </c>
      <c r="N1271" s="4">
        <f t="shared" si="109"/>
        <v>0.11817</v>
      </c>
    </row>
    <row r="1272" spans="1:14" x14ac:dyDescent="0.3">
      <c r="A1272" t="str">
        <f>new_CDD!A82</f>
        <v>D</v>
      </c>
      <c r="B1272" s="5">
        <f>new_CDD!C82</f>
        <v>45700</v>
      </c>
      <c r="C1272" s="5">
        <f>new_CDD!D82</f>
        <v>46090</v>
      </c>
      <c r="D1272" s="24">
        <f>new_CDD!E82/1000000000</f>
        <v>25.873000000000001</v>
      </c>
      <c r="E1272">
        <f>new_CDD!F82</f>
        <v>13</v>
      </c>
      <c r="F1272">
        <f>new_CDD!G82</f>
        <v>7.3999999999999996E-2</v>
      </c>
      <c r="G1272" s="5" t="str">
        <f>new_CDD!H82</f>
        <v>MMFI</v>
      </c>
      <c r="H1272" s="60">
        <f t="shared" si="106"/>
        <v>45716</v>
      </c>
      <c r="I1272" s="60">
        <f t="shared" si="107"/>
        <v>46112</v>
      </c>
      <c r="K1272" s="42">
        <f>new_CDD!I82</f>
        <v>0</v>
      </c>
      <c r="L1272" s="57">
        <f t="shared" si="108"/>
        <v>7.3999999999999996E-2</v>
      </c>
      <c r="N1272" s="4">
        <f t="shared" si="109"/>
        <v>1.9146019999999999</v>
      </c>
    </row>
    <row r="1273" spans="1:14" x14ac:dyDescent="0.3">
      <c r="A1273" t="str">
        <f>new_CDD!A83</f>
        <v>D</v>
      </c>
      <c r="B1273" s="5">
        <f>new_CDD!C83</f>
        <v>45700</v>
      </c>
      <c r="C1273" s="5">
        <f>new_CDD!D83</f>
        <v>46120</v>
      </c>
      <c r="D1273" s="24">
        <f>new_CDD!E83/1000000000</f>
        <v>31.553000000000001</v>
      </c>
      <c r="E1273">
        <f>new_CDD!F83</f>
        <v>14</v>
      </c>
      <c r="F1273">
        <f>new_CDD!G83</f>
        <v>7.3999999999999996E-2</v>
      </c>
      <c r="G1273" s="5" t="str">
        <f>new_CDD!H83</f>
        <v>MMFI</v>
      </c>
      <c r="H1273" s="60">
        <f t="shared" si="106"/>
        <v>45716</v>
      </c>
      <c r="I1273" s="60">
        <f t="shared" si="107"/>
        <v>46142</v>
      </c>
      <c r="K1273" s="42">
        <f>new_CDD!I83</f>
        <v>0</v>
      </c>
      <c r="L1273" s="57">
        <f t="shared" si="108"/>
        <v>7.3999999999999996E-2</v>
      </c>
      <c r="N1273" s="4">
        <f t="shared" si="109"/>
        <v>2.3349220000000002</v>
      </c>
    </row>
    <row r="1274" spans="1:14" x14ac:dyDescent="0.3">
      <c r="A1274" t="str">
        <f>new_CDD!A84</f>
        <v>CD</v>
      </c>
      <c r="B1274" s="5">
        <f>new_CDD!C84</f>
        <v>45731</v>
      </c>
      <c r="C1274" s="5">
        <f>new_CDD!D84</f>
        <v>45761</v>
      </c>
      <c r="D1274" s="24">
        <f>new_CDD!E84/1000000000</f>
        <v>1.03</v>
      </c>
      <c r="E1274">
        <f>new_CDD!F84</f>
        <v>1</v>
      </c>
      <c r="F1274">
        <f>new_CDD!G84</f>
        <v>4.3999999999999997E-2</v>
      </c>
      <c r="G1274" s="5" t="str">
        <f>new_CDD!H84</f>
        <v>MMFI</v>
      </c>
      <c r="H1274" s="60">
        <f t="shared" si="106"/>
        <v>45747</v>
      </c>
      <c r="I1274" s="60">
        <f t="shared" si="107"/>
        <v>45777</v>
      </c>
      <c r="K1274" s="42">
        <f>new_CDD!I84</f>
        <v>0</v>
      </c>
      <c r="L1274" s="57">
        <f t="shared" si="108"/>
        <v>4.3999999999999997E-2</v>
      </c>
    </row>
    <row r="1275" spans="1:14" x14ac:dyDescent="0.3">
      <c r="A1275" t="str">
        <f>new_CDD!A85</f>
        <v>CD</v>
      </c>
      <c r="B1275" s="5">
        <f>new_CDD!C85</f>
        <v>45731</v>
      </c>
      <c r="C1275" s="5">
        <f>new_CDD!D85</f>
        <v>45761</v>
      </c>
      <c r="D1275" s="24">
        <f>new_CDD!E85/1000000000</f>
        <v>87.472999999999999</v>
      </c>
      <c r="E1275">
        <f>new_CDD!F85</f>
        <v>1</v>
      </c>
      <c r="F1275">
        <f>new_CDD!G85</f>
        <v>4.3999999999999997E-2</v>
      </c>
      <c r="G1275" s="5" t="str">
        <f>new_CDD!H85</f>
        <v>SME</v>
      </c>
      <c r="H1275" s="60">
        <f t="shared" si="106"/>
        <v>45747</v>
      </c>
      <c r="I1275" s="60">
        <f t="shared" si="107"/>
        <v>45777</v>
      </c>
      <c r="K1275" s="42">
        <f>new_CDD!I85</f>
        <v>5.0000000000000001E-3</v>
      </c>
      <c r="L1275" s="57">
        <f t="shared" si="108"/>
        <v>4.8999999999999995E-2</v>
      </c>
    </row>
    <row r="1276" spans="1:14" x14ac:dyDescent="0.3">
      <c r="A1276" t="str">
        <f>new_CDD!A86</f>
        <v>CD</v>
      </c>
      <c r="B1276" s="5">
        <f>new_CDD!C86</f>
        <v>45731</v>
      </c>
      <c r="C1276" s="5">
        <f>new_CDD!D86</f>
        <v>45791</v>
      </c>
      <c r="D1276" s="24">
        <f>new_CDD!E86/1000000000</f>
        <v>0.88300000000000001</v>
      </c>
      <c r="E1276">
        <f>new_CDD!F86</f>
        <v>2</v>
      </c>
      <c r="F1276">
        <f>new_CDD!G86</f>
        <v>4.7500000000000001E-2</v>
      </c>
      <c r="G1276" s="5" t="str">
        <f>new_CDD!H86</f>
        <v>MMFI</v>
      </c>
      <c r="H1276" s="60">
        <f t="shared" si="106"/>
        <v>45747</v>
      </c>
      <c r="I1276" s="60">
        <f t="shared" si="107"/>
        <v>45808</v>
      </c>
      <c r="K1276" s="42">
        <f>new_CDD!I86</f>
        <v>0</v>
      </c>
      <c r="L1276" s="57">
        <f t="shared" si="108"/>
        <v>4.7500000000000001E-2</v>
      </c>
    </row>
    <row r="1277" spans="1:14" x14ac:dyDescent="0.3">
      <c r="A1277" t="str">
        <f>new_CDD!A87</f>
        <v>CD</v>
      </c>
      <c r="B1277" s="5">
        <f>new_CDD!C87</f>
        <v>45731</v>
      </c>
      <c r="C1277" s="5">
        <f>new_CDD!D87</f>
        <v>45791</v>
      </c>
      <c r="D1277" s="24">
        <f>new_CDD!E87/1000000000</f>
        <v>52.014000000000003</v>
      </c>
      <c r="E1277">
        <f>new_CDD!F87</f>
        <v>2</v>
      </c>
      <c r="F1277">
        <f>new_CDD!G87</f>
        <v>4.7500000000000001E-2</v>
      </c>
      <c r="G1277" s="5" t="str">
        <f>new_CDD!H87</f>
        <v>SME</v>
      </c>
      <c r="H1277" s="60">
        <f t="shared" si="106"/>
        <v>45747</v>
      </c>
      <c r="I1277" s="60">
        <f t="shared" si="107"/>
        <v>45808</v>
      </c>
      <c r="K1277" s="42">
        <f>new_CDD!I87</f>
        <v>5.0000000000000001E-3</v>
      </c>
      <c r="L1277" s="57">
        <f t="shared" si="108"/>
        <v>5.2499999999999998E-2</v>
      </c>
    </row>
    <row r="1278" spans="1:14" x14ac:dyDescent="0.3">
      <c r="A1278" t="str">
        <f>new_CDD!A88</f>
        <v>CD</v>
      </c>
      <c r="B1278" s="5">
        <f>new_CDD!C88</f>
        <v>45731</v>
      </c>
      <c r="C1278" s="5">
        <f>new_CDD!D88</f>
        <v>45821</v>
      </c>
      <c r="D1278" s="24">
        <f>new_CDD!E88/1000000000</f>
        <v>4.0460000000000003</v>
      </c>
      <c r="E1278">
        <f>new_CDD!F88</f>
        <v>3</v>
      </c>
      <c r="F1278">
        <f>new_CDD!G88</f>
        <v>4.7500000000000001E-2</v>
      </c>
      <c r="G1278" s="5" t="str">
        <f>new_CDD!H88</f>
        <v>SME</v>
      </c>
      <c r="H1278" s="60">
        <f t="shared" si="106"/>
        <v>45747</v>
      </c>
      <c r="I1278" s="60">
        <f t="shared" si="107"/>
        <v>45838</v>
      </c>
      <c r="K1278" s="42">
        <f>new_CDD!I88</f>
        <v>5.0000000000000001E-3</v>
      </c>
      <c r="L1278" s="57">
        <f t="shared" si="108"/>
        <v>5.2499999999999998E-2</v>
      </c>
    </row>
    <row r="1279" spans="1:14" x14ac:dyDescent="0.3">
      <c r="A1279" t="str">
        <f>new_CDD!A89</f>
        <v>CD</v>
      </c>
      <c r="B1279" s="5">
        <f>new_CDD!C89</f>
        <v>45731</v>
      </c>
      <c r="C1279" s="5">
        <f>new_CDD!D89</f>
        <v>45851</v>
      </c>
      <c r="D1279" s="24">
        <f>new_CDD!E89/1000000000</f>
        <v>1.472</v>
      </c>
      <c r="E1279">
        <f>new_CDD!F89</f>
        <v>4</v>
      </c>
      <c r="F1279">
        <f>new_CDD!G89</f>
        <v>4.7500000000000001E-2</v>
      </c>
      <c r="G1279" s="5" t="str">
        <f>new_CDD!H89</f>
        <v>SME</v>
      </c>
      <c r="H1279" s="60">
        <f t="shared" si="106"/>
        <v>45747</v>
      </c>
      <c r="I1279" s="60">
        <f t="shared" si="107"/>
        <v>45869</v>
      </c>
      <c r="K1279" s="42">
        <f>new_CDD!I89</f>
        <v>5.0000000000000001E-3</v>
      </c>
      <c r="L1279" s="57">
        <f t="shared" si="108"/>
        <v>5.2499999999999998E-2</v>
      </c>
    </row>
    <row r="1280" spans="1:14" x14ac:dyDescent="0.3">
      <c r="A1280" t="str">
        <f>new_CDD!A90</f>
        <v>CD</v>
      </c>
      <c r="B1280" s="5">
        <f>new_CDD!C90</f>
        <v>45731</v>
      </c>
      <c r="C1280" s="5">
        <f>new_CDD!D90</f>
        <v>45911</v>
      </c>
      <c r="D1280" s="24">
        <f>new_CDD!E90/1000000000</f>
        <v>371.45499999999998</v>
      </c>
      <c r="E1280">
        <f>new_CDD!F90</f>
        <v>6</v>
      </c>
      <c r="F1280">
        <f>new_CDD!G90</f>
        <v>7.0000000000000007E-2</v>
      </c>
      <c r="G1280" s="5" t="str">
        <f>new_CDD!H90</f>
        <v>CIB</v>
      </c>
      <c r="H1280" s="60">
        <f t="shared" si="106"/>
        <v>45747</v>
      </c>
      <c r="I1280" s="60">
        <f t="shared" si="107"/>
        <v>45930</v>
      </c>
      <c r="K1280" s="42">
        <f>new_CDD!I90</f>
        <v>5.0000000000000001E-3</v>
      </c>
      <c r="L1280" s="57">
        <f t="shared" si="108"/>
        <v>7.5000000000000011E-2</v>
      </c>
    </row>
    <row r="1281" spans="1:14" x14ac:dyDescent="0.3">
      <c r="A1281" t="str">
        <f>new_CDD!A91</f>
        <v>CD</v>
      </c>
      <c r="B1281" s="5">
        <f>new_CDD!C91</f>
        <v>45731</v>
      </c>
      <c r="C1281" s="5">
        <f>new_CDD!D91</f>
        <v>45911</v>
      </c>
      <c r="D1281" s="24">
        <f>new_CDD!E91/1000000000</f>
        <v>4.4160000000000004</v>
      </c>
      <c r="E1281">
        <f>new_CDD!F91</f>
        <v>6</v>
      </c>
      <c r="F1281">
        <f>new_CDD!G91</f>
        <v>7.0000000000000007E-2</v>
      </c>
      <c r="G1281" s="5" t="str">
        <f>new_CDD!H91</f>
        <v>CMB</v>
      </c>
      <c r="H1281" s="60">
        <f t="shared" si="106"/>
        <v>45747</v>
      </c>
      <c r="I1281" s="60">
        <f t="shared" si="107"/>
        <v>45930</v>
      </c>
      <c r="K1281" s="42">
        <f>new_CDD!I91</f>
        <v>5.0000000000000001E-3</v>
      </c>
      <c r="L1281" s="57">
        <f t="shared" si="108"/>
        <v>7.5000000000000011E-2</v>
      </c>
    </row>
    <row r="1282" spans="1:14" x14ac:dyDescent="0.3">
      <c r="A1282" t="str">
        <f>new_CDD!A92</f>
        <v>CD</v>
      </c>
      <c r="B1282" s="5">
        <f>new_CDD!C92</f>
        <v>45731</v>
      </c>
      <c r="C1282" s="5">
        <f>new_CDD!D92</f>
        <v>45911</v>
      </c>
      <c r="D1282" s="24">
        <f>new_CDD!E92/1000000000</f>
        <v>550.03399999999999</v>
      </c>
      <c r="E1282">
        <f>new_CDD!F92</f>
        <v>6</v>
      </c>
      <c r="F1282">
        <f>new_CDD!G92</f>
        <v>7.0000000000000007E-2</v>
      </c>
      <c r="G1282" s="5" t="str">
        <f>new_CDD!H92</f>
        <v>MMFI</v>
      </c>
      <c r="H1282" s="60">
        <f t="shared" si="106"/>
        <v>45747</v>
      </c>
      <c r="I1282" s="60">
        <f t="shared" si="107"/>
        <v>45930</v>
      </c>
      <c r="K1282" s="42">
        <f>new_CDD!I92</f>
        <v>0</v>
      </c>
      <c r="L1282" s="57">
        <f t="shared" si="108"/>
        <v>7.0000000000000007E-2</v>
      </c>
    </row>
    <row r="1283" spans="1:14" x14ac:dyDescent="0.3">
      <c r="A1283" t="str">
        <f>new_CDD!A93</f>
        <v>CD</v>
      </c>
      <c r="B1283" s="5">
        <f>new_CDD!C93</f>
        <v>45731</v>
      </c>
      <c r="C1283" s="5">
        <f>new_CDD!D93</f>
        <v>45911</v>
      </c>
      <c r="D1283" s="24">
        <f>new_CDD!E93/1000000000</f>
        <v>334.90699999999998</v>
      </c>
      <c r="E1283">
        <f>new_CDD!F93</f>
        <v>6</v>
      </c>
      <c r="F1283">
        <f>new_CDD!G93</f>
        <v>7.0000000000000007E-2</v>
      </c>
      <c r="G1283" s="5" t="str">
        <f>new_CDD!H93</f>
        <v>SME</v>
      </c>
      <c r="H1283" s="60">
        <f t="shared" si="106"/>
        <v>45747</v>
      </c>
      <c r="I1283" s="60">
        <f t="shared" si="107"/>
        <v>45930</v>
      </c>
      <c r="K1283" s="42">
        <f>new_CDD!I93</f>
        <v>5.0000000000000001E-3</v>
      </c>
      <c r="L1283" s="57">
        <f t="shared" si="108"/>
        <v>7.5000000000000011E-2</v>
      </c>
    </row>
    <row r="1284" spans="1:14" x14ac:dyDescent="0.3">
      <c r="A1284" t="str">
        <f>new_CDD!A94</f>
        <v>CD</v>
      </c>
      <c r="B1284" s="5">
        <f>new_CDD!C94</f>
        <v>45731</v>
      </c>
      <c r="C1284" s="5">
        <f>new_CDD!D94</f>
        <v>45941</v>
      </c>
      <c r="D1284" s="24">
        <f>new_CDD!E94/1000000000</f>
        <v>53.430999999999997</v>
      </c>
      <c r="E1284">
        <f>new_CDD!F94</f>
        <v>7</v>
      </c>
      <c r="F1284">
        <f>new_CDD!G94</f>
        <v>7.0999999999999994E-2</v>
      </c>
      <c r="G1284" s="5" t="str">
        <f>new_CDD!H94</f>
        <v>MMFI</v>
      </c>
      <c r="H1284" s="60">
        <f t="shared" si="106"/>
        <v>45747</v>
      </c>
      <c r="I1284" s="60">
        <f t="shared" si="107"/>
        <v>45961</v>
      </c>
      <c r="K1284" s="42">
        <f>new_CDD!I94</f>
        <v>0</v>
      </c>
      <c r="L1284" s="57">
        <f t="shared" si="108"/>
        <v>7.0999999999999994E-2</v>
      </c>
    </row>
    <row r="1285" spans="1:14" x14ac:dyDescent="0.3">
      <c r="A1285" t="str">
        <f>new_CDD!A95</f>
        <v>CD</v>
      </c>
      <c r="B1285" s="5">
        <f>new_CDD!C95</f>
        <v>45731</v>
      </c>
      <c r="C1285" s="5">
        <f>new_CDD!D95</f>
        <v>45941</v>
      </c>
      <c r="D1285" s="24">
        <f>new_CDD!E95/1000000000</f>
        <v>12.034000000000001</v>
      </c>
      <c r="E1285">
        <f>new_CDD!F95</f>
        <v>7</v>
      </c>
      <c r="F1285">
        <f>new_CDD!G95</f>
        <v>7.0999999999999994E-2</v>
      </c>
      <c r="G1285" s="5" t="str">
        <f>new_CDD!H95</f>
        <v>SME</v>
      </c>
      <c r="H1285" s="60">
        <f t="shared" si="106"/>
        <v>45747</v>
      </c>
      <c r="I1285" s="60">
        <f t="shared" si="107"/>
        <v>45961</v>
      </c>
      <c r="K1285" s="42">
        <f>new_CDD!I95</f>
        <v>5.0000000000000001E-3</v>
      </c>
      <c r="L1285" s="57">
        <f t="shared" si="108"/>
        <v>7.5999999999999998E-2</v>
      </c>
    </row>
    <row r="1286" spans="1:14" x14ac:dyDescent="0.3">
      <c r="A1286" t="str">
        <f>new_CDD!A96</f>
        <v>CD</v>
      </c>
      <c r="B1286" s="5">
        <f>new_CDD!C96</f>
        <v>45731</v>
      </c>
      <c r="C1286" s="5">
        <f>new_CDD!D96</f>
        <v>45971</v>
      </c>
      <c r="D1286" s="24">
        <f>new_CDD!E96/1000000000</f>
        <v>3.238</v>
      </c>
      <c r="E1286">
        <f>new_CDD!F96</f>
        <v>8</v>
      </c>
      <c r="F1286">
        <f>new_CDD!G96</f>
        <v>7.0999999999999994E-2</v>
      </c>
      <c r="G1286" s="5" t="str">
        <f>new_CDD!H96</f>
        <v>MMFI</v>
      </c>
      <c r="H1286" s="60">
        <f t="shared" si="106"/>
        <v>45747</v>
      </c>
      <c r="I1286" s="60">
        <f t="shared" si="107"/>
        <v>45991</v>
      </c>
      <c r="K1286" s="42">
        <f>new_CDD!I96</f>
        <v>0</v>
      </c>
      <c r="L1286" s="57">
        <f t="shared" si="108"/>
        <v>7.0999999999999994E-2</v>
      </c>
    </row>
    <row r="1287" spans="1:14" x14ac:dyDescent="0.3">
      <c r="A1287" t="str">
        <f>new_CDD!A97</f>
        <v>CD</v>
      </c>
      <c r="B1287" s="5">
        <f>new_CDD!C97</f>
        <v>45731</v>
      </c>
      <c r="C1287" s="5">
        <f>new_CDD!D97</f>
        <v>46001</v>
      </c>
      <c r="D1287" s="24">
        <f>new_CDD!E97/1000000000</f>
        <v>160.14500000000001</v>
      </c>
      <c r="E1287">
        <f>new_CDD!F97</f>
        <v>9</v>
      </c>
      <c r="F1287">
        <f>new_CDD!G97</f>
        <v>7.1499999999999994E-2</v>
      </c>
      <c r="G1287" s="5" t="str">
        <f>new_CDD!H97</f>
        <v>MMFI</v>
      </c>
      <c r="H1287" s="60">
        <f t="shared" si="106"/>
        <v>45747</v>
      </c>
      <c r="I1287" s="60">
        <f t="shared" si="107"/>
        <v>46022</v>
      </c>
      <c r="K1287" s="42">
        <f>new_CDD!I97</f>
        <v>0</v>
      </c>
      <c r="L1287" s="57">
        <f t="shared" si="108"/>
        <v>7.1499999999999994E-2</v>
      </c>
      <c r="N1287" s="4">
        <f t="shared" ref="N1287:N1298" si="110">L1287*D1287</f>
        <v>11.4503675</v>
      </c>
    </row>
    <row r="1288" spans="1:14" x14ac:dyDescent="0.3">
      <c r="A1288" t="str">
        <f>new_CDD!A98</f>
        <v>CD</v>
      </c>
      <c r="B1288" s="5">
        <f>new_CDD!C98</f>
        <v>45731</v>
      </c>
      <c r="C1288" s="5">
        <f>new_CDD!D98</f>
        <v>46001</v>
      </c>
      <c r="D1288" s="24">
        <f>new_CDD!E98/1000000000</f>
        <v>11.622</v>
      </c>
      <c r="E1288">
        <f>new_CDD!F98</f>
        <v>9</v>
      </c>
      <c r="F1288">
        <f>new_CDD!G98</f>
        <v>7.1499999999999994E-2</v>
      </c>
      <c r="G1288" s="5" t="str">
        <f>new_CDD!H98</f>
        <v>SME</v>
      </c>
      <c r="H1288" s="60">
        <f t="shared" si="106"/>
        <v>45747</v>
      </c>
      <c r="I1288" s="60">
        <f t="shared" si="107"/>
        <v>46022</v>
      </c>
      <c r="K1288" s="42">
        <f>new_CDD!I98</f>
        <v>5.0000000000000001E-3</v>
      </c>
      <c r="L1288" s="57">
        <f t="shared" si="108"/>
        <v>7.6499999999999999E-2</v>
      </c>
      <c r="N1288" s="4">
        <f t="shared" si="110"/>
        <v>0.88908299999999996</v>
      </c>
    </row>
    <row r="1289" spans="1:14" x14ac:dyDescent="0.3">
      <c r="A1289" t="str">
        <f>new_CDD!A99</f>
        <v>CD</v>
      </c>
      <c r="B1289" s="5">
        <f>new_CDD!C99</f>
        <v>45731</v>
      </c>
      <c r="C1289" s="5">
        <f>new_CDD!D99</f>
        <v>46031</v>
      </c>
      <c r="D1289" s="24">
        <f>new_CDD!E99/1000000000</f>
        <v>0.29399999999999998</v>
      </c>
      <c r="E1289">
        <f>new_CDD!F99</f>
        <v>10</v>
      </c>
      <c r="F1289">
        <f>new_CDD!G99</f>
        <v>7.1499999999999994E-2</v>
      </c>
      <c r="G1289" s="5" t="str">
        <f>new_CDD!H99</f>
        <v>SME</v>
      </c>
      <c r="H1289" s="60">
        <f t="shared" si="106"/>
        <v>45747</v>
      </c>
      <c r="I1289" s="60">
        <f t="shared" si="107"/>
        <v>46053</v>
      </c>
      <c r="K1289" s="42">
        <f>new_CDD!I99</f>
        <v>5.0000000000000001E-3</v>
      </c>
      <c r="L1289" s="57">
        <f t="shared" si="108"/>
        <v>7.6499999999999999E-2</v>
      </c>
      <c r="N1289" s="4">
        <f t="shared" si="110"/>
        <v>2.2490999999999997E-2</v>
      </c>
    </row>
    <row r="1290" spans="1:14" x14ac:dyDescent="0.3">
      <c r="A1290" t="str">
        <f>new_CDD!A100</f>
        <v>CD</v>
      </c>
      <c r="B1290" s="5">
        <f>new_CDD!C100</f>
        <v>45731</v>
      </c>
      <c r="C1290" s="5">
        <f>new_CDD!D100</f>
        <v>46061</v>
      </c>
      <c r="D1290" s="24">
        <f>new_CDD!E100/1000000000</f>
        <v>1.9139999999999999</v>
      </c>
      <c r="E1290">
        <f>new_CDD!F100</f>
        <v>11</v>
      </c>
      <c r="F1290">
        <f>new_CDD!G100</f>
        <v>7.1499999999999994E-2</v>
      </c>
      <c r="G1290" s="5" t="str">
        <f>new_CDD!H100</f>
        <v>SME</v>
      </c>
      <c r="H1290" s="60">
        <f t="shared" si="106"/>
        <v>45747</v>
      </c>
      <c r="I1290" s="60">
        <f t="shared" si="107"/>
        <v>46081</v>
      </c>
      <c r="K1290" s="42">
        <f>new_CDD!I100</f>
        <v>5.0000000000000001E-3</v>
      </c>
      <c r="L1290" s="57">
        <f t="shared" si="108"/>
        <v>7.6499999999999999E-2</v>
      </c>
      <c r="N1290" s="4">
        <f t="shared" si="110"/>
        <v>0.146421</v>
      </c>
    </row>
    <row r="1291" spans="1:14" x14ac:dyDescent="0.3">
      <c r="A1291" t="str">
        <f>new_CDD!A101</f>
        <v>CD</v>
      </c>
      <c r="B1291" s="5">
        <f>new_CDD!C101</f>
        <v>45731</v>
      </c>
      <c r="C1291" s="5">
        <f>new_CDD!D101</f>
        <v>46091</v>
      </c>
      <c r="D1291" s="24">
        <f>new_CDD!E101/1000000000</f>
        <v>169.27099999999999</v>
      </c>
      <c r="E1291">
        <f>new_CDD!F101</f>
        <v>12</v>
      </c>
      <c r="F1291">
        <f>new_CDD!G101</f>
        <v>7.2999999999999995E-2</v>
      </c>
      <c r="G1291" s="5" t="str">
        <f>new_CDD!H101</f>
        <v>CIB</v>
      </c>
      <c r="H1291" s="60">
        <f t="shared" si="106"/>
        <v>45747</v>
      </c>
      <c r="I1291" s="60">
        <f t="shared" si="107"/>
        <v>46112</v>
      </c>
      <c r="K1291" s="42">
        <f>new_CDD!I101</f>
        <v>5.0000000000000001E-3</v>
      </c>
      <c r="L1291" s="57">
        <f t="shared" si="108"/>
        <v>7.8E-2</v>
      </c>
      <c r="N1291" s="4">
        <f t="shared" si="110"/>
        <v>13.203137999999999</v>
      </c>
    </row>
    <row r="1292" spans="1:14" x14ac:dyDescent="0.3">
      <c r="A1292" t="str">
        <f>new_CDD!A102</f>
        <v>CD</v>
      </c>
      <c r="B1292" s="5">
        <f>new_CDD!C102</f>
        <v>45731</v>
      </c>
      <c r="C1292" s="5">
        <f>new_CDD!D102</f>
        <v>46091</v>
      </c>
      <c r="D1292" s="24">
        <f>new_CDD!E102/1000000000</f>
        <v>0.14699999999999999</v>
      </c>
      <c r="E1292">
        <f>new_CDD!F102</f>
        <v>12</v>
      </c>
      <c r="F1292">
        <f>new_CDD!G102</f>
        <v>7.2999999999999995E-2</v>
      </c>
      <c r="G1292" s="5" t="str">
        <f>new_CDD!H102</f>
        <v>CMB</v>
      </c>
      <c r="H1292" s="60">
        <f t="shared" si="106"/>
        <v>45747</v>
      </c>
      <c r="I1292" s="60">
        <f t="shared" si="107"/>
        <v>46112</v>
      </c>
      <c r="K1292" s="42">
        <f>new_CDD!I102</f>
        <v>5.0000000000000001E-3</v>
      </c>
      <c r="L1292" s="57">
        <f t="shared" si="108"/>
        <v>7.8E-2</v>
      </c>
      <c r="N1292" s="4">
        <f t="shared" si="110"/>
        <v>1.1465999999999999E-2</v>
      </c>
    </row>
    <row r="1293" spans="1:14" x14ac:dyDescent="0.3">
      <c r="A1293" t="str">
        <f>new_CDD!A103</f>
        <v>CD</v>
      </c>
      <c r="B1293" s="5">
        <f>new_CDD!C103</f>
        <v>45731</v>
      </c>
      <c r="C1293" s="5">
        <f>new_CDD!D103</f>
        <v>46091</v>
      </c>
      <c r="D1293" s="24">
        <f>new_CDD!E103/1000000000</f>
        <v>388.91199999999998</v>
      </c>
      <c r="E1293">
        <f>new_CDD!F103</f>
        <v>12</v>
      </c>
      <c r="F1293">
        <f>new_CDD!G103</f>
        <v>7.2999999999999995E-2</v>
      </c>
      <c r="G1293" s="5" t="str">
        <f>new_CDD!H103</f>
        <v>MMFI</v>
      </c>
      <c r="H1293" s="60">
        <f t="shared" si="106"/>
        <v>45747</v>
      </c>
      <c r="I1293" s="60">
        <f t="shared" si="107"/>
        <v>46112</v>
      </c>
      <c r="K1293" s="42">
        <f>new_CDD!I103</f>
        <v>0</v>
      </c>
      <c r="L1293" s="57">
        <f t="shared" si="108"/>
        <v>7.2999999999999995E-2</v>
      </c>
      <c r="N1293" s="4">
        <f t="shared" si="110"/>
        <v>28.390575999999996</v>
      </c>
    </row>
    <row r="1294" spans="1:14" x14ac:dyDescent="0.3">
      <c r="A1294" t="str">
        <f>new_CDD!A104</f>
        <v>CD</v>
      </c>
      <c r="B1294" s="5">
        <f>new_CDD!C104</f>
        <v>45731</v>
      </c>
      <c r="C1294" s="5">
        <f>new_CDD!D104</f>
        <v>46091</v>
      </c>
      <c r="D1294" s="24">
        <f>new_CDD!E104/1000000000</f>
        <v>181.02799999999999</v>
      </c>
      <c r="E1294">
        <f>new_CDD!F104</f>
        <v>12</v>
      </c>
      <c r="F1294">
        <f>new_CDD!G104</f>
        <v>7.2999999999999995E-2</v>
      </c>
      <c r="G1294" s="5" t="str">
        <f>new_CDD!H104</f>
        <v>SME</v>
      </c>
      <c r="H1294" s="60">
        <f t="shared" si="106"/>
        <v>45747</v>
      </c>
      <c r="I1294" s="60">
        <f t="shared" si="107"/>
        <v>46112</v>
      </c>
      <c r="K1294" s="42">
        <f>new_CDD!I104</f>
        <v>5.0000000000000001E-3</v>
      </c>
      <c r="L1294" s="57">
        <f t="shared" si="108"/>
        <v>7.8E-2</v>
      </c>
      <c r="N1294" s="4">
        <f t="shared" si="110"/>
        <v>14.120184</v>
      </c>
    </row>
    <row r="1295" spans="1:14" x14ac:dyDescent="0.3">
      <c r="A1295" t="str">
        <f>new_CDD!A105</f>
        <v>CD</v>
      </c>
      <c r="B1295" s="5">
        <f>new_CDD!C105</f>
        <v>45731</v>
      </c>
      <c r="C1295" s="5">
        <f>new_CDD!D105</f>
        <v>46121</v>
      </c>
      <c r="D1295" s="24">
        <f>new_CDD!E105/1000000000</f>
        <v>1.766</v>
      </c>
      <c r="E1295">
        <f>new_CDD!F105</f>
        <v>13</v>
      </c>
      <c r="F1295">
        <f>new_CDD!G105</f>
        <v>7.3999999999999996E-2</v>
      </c>
      <c r="G1295" s="5" t="str">
        <f>new_CDD!H105</f>
        <v>CIB</v>
      </c>
      <c r="H1295" s="60">
        <f t="shared" si="106"/>
        <v>45747</v>
      </c>
      <c r="I1295" s="60">
        <f t="shared" si="107"/>
        <v>46142</v>
      </c>
      <c r="K1295" s="42">
        <f>new_CDD!I105</f>
        <v>5.0000000000000001E-3</v>
      </c>
      <c r="L1295" s="57">
        <f t="shared" si="108"/>
        <v>7.9000000000000001E-2</v>
      </c>
      <c r="N1295" s="4">
        <f t="shared" si="110"/>
        <v>0.139514</v>
      </c>
    </row>
    <row r="1296" spans="1:14" x14ac:dyDescent="0.3">
      <c r="A1296" t="str">
        <f>new_CDD!A106</f>
        <v>CD</v>
      </c>
      <c r="B1296" s="5">
        <f>new_CDD!C106</f>
        <v>45731</v>
      </c>
      <c r="C1296" s="5">
        <f>new_CDD!D106</f>
        <v>46121</v>
      </c>
      <c r="D1296" s="24">
        <f>new_CDD!E106/1000000000</f>
        <v>25.023</v>
      </c>
      <c r="E1296">
        <f>new_CDD!F106</f>
        <v>13</v>
      </c>
      <c r="F1296">
        <f>new_CDD!G106</f>
        <v>7.3999999999999996E-2</v>
      </c>
      <c r="G1296" s="5" t="str">
        <f>new_CDD!H106</f>
        <v>MMFI</v>
      </c>
      <c r="H1296" s="60">
        <f t="shared" si="106"/>
        <v>45747</v>
      </c>
      <c r="I1296" s="60">
        <f t="shared" si="107"/>
        <v>46142</v>
      </c>
      <c r="K1296" s="42">
        <f>new_CDD!I106</f>
        <v>0</v>
      </c>
      <c r="L1296" s="57">
        <f t="shared" si="108"/>
        <v>7.3999999999999996E-2</v>
      </c>
      <c r="N1296" s="4">
        <f t="shared" si="110"/>
        <v>1.851702</v>
      </c>
    </row>
    <row r="1297" spans="1:14" x14ac:dyDescent="0.3">
      <c r="A1297" t="str">
        <f>new_CDD!A107</f>
        <v>CD</v>
      </c>
      <c r="B1297" s="5">
        <f>new_CDD!C107</f>
        <v>45731</v>
      </c>
      <c r="C1297" s="5">
        <f>new_CDD!D107</f>
        <v>46121</v>
      </c>
      <c r="D1297" s="24">
        <f>new_CDD!E107/1000000000</f>
        <v>66.262</v>
      </c>
      <c r="E1297">
        <f>new_CDD!F107</f>
        <v>13</v>
      </c>
      <c r="F1297">
        <f>new_CDD!G107</f>
        <v>7.3999999999999996E-2</v>
      </c>
      <c r="G1297" s="5" t="str">
        <f>new_CDD!H107</f>
        <v>SME</v>
      </c>
      <c r="H1297" s="60">
        <f t="shared" si="106"/>
        <v>45747</v>
      </c>
      <c r="I1297" s="60">
        <f t="shared" si="107"/>
        <v>46142</v>
      </c>
      <c r="K1297" s="42">
        <f>new_CDD!I107</f>
        <v>5.0000000000000001E-3</v>
      </c>
      <c r="L1297" s="57">
        <f t="shared" si="108"/>
        <v>7.9000000000000001E-2</v>
      </c>
      <c r="N1297" s="4">
        <f t="shared" si="110"/>
        <v>5.2346979999999999</v>
      </c>
    </row>
    <row r="1298" spans="1:14" x14ac:dyDescent="0.3">
      <c r="A1298" t="str">
        <f>new_CDD!A108</f>
        <v>CD</v>
      </c>
      <c r="B1298" s="5">
        <f>new_CDD!C108</f>
        <v>45731</v>
      </c>
      <c r="C1298" s="5">
        <f>new_CDD!D108</f>
        <v>46181</v>
      </c>
      <c r="D1298" s="24">
        <f>new_CDD!E108/1000000000</f>
        <v>15.013999999999999</v>
      </c>
      <c r="E1298">
        <f>new_CDD!F108</f>
        <v>15</v>
      </c>
      <c r="F1298">
        <f>new_CDD!G108</f>
        <v>7.3999999999999996E-2</v>
      </c>
      <c r="G1298" s="5" t="str">
        <f>new_CDD!H108</f>
        <v>SME</v>
      </c>
      <c r="H1298" s="60">
        <f t="shared" si="106"/>
        <v>45747</v>
      </c>
      <c r="I1298" s="60">
        <f t="shared" si="107"/>
        <v>46203</v>
      </c>
      <c r="K1298" s="42">
        <f>new_CDD!I108</f>
        <v>5.0000000000000001E-3</v>
      </c>
      <c r="L1298" s="57">
        <f t="shared" si="108"/>
        <v>7.9000000000000001E-2</v>
      </c>
      <c r="N1298" s="4">
        <f t="shared" si="110"/>
        <v>1.1861059999999999</v>
      </c>
    </row>
    <row r="1299" spans="1:14" x14ac:dyDescent="0.3">
      <c r="A1299" t="str">
        <f>new_CDD!A109</f>
        <v>D</v>
      </c>
      <c r="B1299" s="5">
        <f>new_CDD!C109</f>
        <v>45731</v>
      </c>
      <c r="C1299" s="5">
        <f>new_CDD!D109</f>
        <v>45761</v>
      </c>
      <c r="D1299" s="24">
        <f>new_CDD!E109/1000000000</f>
        <v>13.965999999999999</v>
      </c>
      <c r="E1299">
        <f>new_CDD!F109</f>
        <v>1</v>
      </c>
      <c r="F1299">
        <f>new_CDD!G109</f>
        <v>4.3999999999999997E-2</v>
      </c>
      <c r="G1299" s="5" t="str">
        <f>new_CDD!H109</f>
        <v>SME</v>
      </c>
      <c r="H1299" s="60">
        <f t="shared" si="106"/>
        <v>45747</v>
      </c>
      <c r="I1299" s="60">
        <f t="shared" si="107"/>
        <v>45777</v>
      </c>
      <c r="K1299" s="42">
        <f>new_CDD!I109</f>
        <v>5.0000000000000001E-3</v>
      </c>
      <c r="L1299" s="57">
        <f t="shared" si="108"/>
        <v>4.8999999999999995E-2</v>
      </c>
    </row>
    <row r="1300" spans="1:14" x14ac:dyDescent="0.3">
      <c r="A1300" t="str">
        <f>new_CDD!A110</f>
        <v>D</v>
      </c>
      <c r="B1300" s="5">
        <f>new_CDD!C110</f>
        <v>45731</v>
      </c>
      <c r="C1300" s="5">
        <f>new_CDD!D110</f>
        <v>45791</v>
      </c>
      <c r="D1300" s="24">
        <f>new_CDD!E110/1000000000</f>
        <v>1.097</v>
      </c>
      <c r="E1300">
        <f>new_CDD!F110</f>
        <v>2</v>
      </c>
      <c r="F1300">
        <f>new_CDD!G110</f>
        <v>4.7500000000000001E-2</v>
      </c>
      <c r="G1300" s="5" t="str">
        <f>new_CDD!H110</f>
        <v>SME</v>
      </c>
      <c r="H1300" s="60">
        <f t="shared" si="106"/>
        <v>45747</v>
      </c>
      <c r="I1300" s="60">
        <f t="shared" si="107"/>
        <v>45808</v>
      </c>
      <c r="K1300" s="42">
        <f>new_CDD!I110</f>
        <v>5.0000000000000001E-3</v>
      </c>
      <c r="L1300" s="57">
        <f t="shared" si="108"/>
        <v>5.2499999999999998E-2</v>
      </c>
    </row>
    <row r="1301" spans="1:14" x14ac:dyDescent="0.3">
      <c r="A1301" t="str">
        <f>new_CDD!A111</f>
        <v>D</v>
      </c>
      <c r="B1301" s="5">
        <f>new_CDD!C111</f>
        <v>45731</v>
      </c>
      <c r="C1301" s="5">
        <f>new_CDD!D111</f>
        <v>45821</v>
      </c>
      <c r="D1301" s="24">
        <f>new_CDD!E111/1000000000</f>
        <v>0.155</v>
      </c>
      <c r="E1301">
        <f>new_CDD!F111</f>
        <v>3</v>
      </c>
      <c r="F1301">
        <f>new_CDD!G111</f>
        <v>4.7500000000000001E-2</v>
      </c>
      <c r="G1301" s="5" t="str">
        <f>new_CDD!H111</f>
        <v>SME</v>
      </c>
      <c r="H1301" s="60">
        <f t="shared" si="106"/>
        <v>45747</v>
      </c>
      <c r="I1301" s="60">
        <f t="shared" si="107"/>
        <v>45838</v>
      </c>
      <c r="K1301" s="42">
        <f>new_CDD!I111</f>
        <v>5.0000000000000001E-3</v>
      </c>
      <c r="L1301" s="57">
        <f t="shared" si="108"/>
        <v>5.2499999999999998E-2</v>
      </c>
    </row>
    <row r="1302" spans="1:14" x14ac:dyDescent="0.3">
      <c r="A1302" t="str">
        <f>new_CDD!A112</f>
        <v>D</v>
      </c>
      <c r="B1302" s="5">
        <f>new_CDD!C112</f>
        <v>45731</v>
      </c>
      <c r="C1302" s="5">
        <f>new_CDD!D112</f>
        <v>45851</v>
      </c>
      <c r="D1302" s="24">
        <f>new_CDD!E112/1000000000</f>
        <v>0.73599999999999999</v>
      </c>
      <c r="E1302">
        <f>new_CDD!F112</f>
        <v>4</v>
      </c>
      <c r="F1302">
        <f>new_CDD!G112</f>
        <v>4.7500000000000001E-2</v>
      </c>
      <c r="G1302" s="5" t="str">
        <f>new_CDD!H112</f>
        <v>SME</v>
      </c>
      <c r="H1302" s="60">
        <f t="shared" si="106"/>
        <v>45747</v>
      </c>
      <c r="I1302" s="60">
        <f t="shared" si="107"/>
        <v>45869</v>
      </c>
      <c r="K1302" s="42">
        <f>new_CDD!I112</f>
        <v>5.0000000000000001E-3</v>
      </c>
      <c r="L1302" s="57">
        <f t="shared" si="108"/>
        <v>5.2499999999999998E-2</v>
      </c>
    </row>
    <row r="1303" spans="1:14" x14ac:dyDescent="0.3">
      <c r="A1303" t="str">
        <f>new_CDD!A113</f>
        <v>D</v>
      </c>
      <c r="B1303" s="5">
        <f>new_CDD!C113</f>
        <v>45731</v>
      </c>
      <c r="C1303" s="5">
        <f>new_CDD!D113</f>
        <v>45911</v>
      </c>
      <c r="D1303" s="24">
        <f>new_CDD!E113/1000000000</f>
        <v>1.4830000000000001</v>
      </c>
      <c r="E1303">
        <f>new_CDD!F113</f>
        <v>6</v>
      </c>
      <c r="F1303">
        <f>new_CDD!G113</f>
        <v>7.0000000000000007E-2</v>
      </c>
      <c r="G1303" s="5" t="str">
        <f>new_CDD!H113</f>
        <v>CIB</v>
      </c>
      <c r="H1303" s="60">
        <f t="shared" si="106"/>
        <v>45747</v>
      </c>
      <c r="I1303" s="60">
        <f t="shared" si="107"/>
        <v>45930</v>
      </c>
      <c r="K1303" s="42">
        <f>new_CDD!I113</f>
        <v>5.0000000000000001E-3</v>
      </c>
      <c r="L1303" s="57">
        <f t="shared" si="108"/>
        <v>7.5000000000000011E-2</v>
      </c>
    </row>
    <row r="1304" spans="1:14" x14ac:dyDescent="0.3">
      <c r="A1304" t="str">
        <f>new_CDD!A114</f>
        <v>D</v>
      </c>
      <c r="B1304" s="5">
        <f>new_CDD!C114</f>
        <v>45731</v>
      </c>
      <c r="C1304" s="5">
        <f>new_CDD!D114</f>
        <v>45911</v>
      </c>
      <c r="D1304" s="24">
        <f>new_CDD!E114/1000000000</f>
        <v>154.55199999999999</v>
      </c>
      <c r="E1304">
        <f>new_CDD!F114</f>
        <v>6</v>
      </c>
      <c r="F1304">
        <f>new_CDD!G114</f>
        <v>7.0000000000000007E-2</v>
      </c>
      <c r="G1304" s="5" t="str">
        <f>new_CDD!H114</f>
        <v>MMFI</v>
      </c>
      <c r="H1304" s="60">
        <f t="shared" si="106"/>
        <v>45747</v>
      </c>
      <c r="I1304" s="60">
        <f t="shared" si="107"/>
        <v>45930</v>
      </c>
      <c r="K1304" s="42">
        <f>new_CDD!I114</f>
        <v>0</v>
      </c>
      <c r="L1304" s="57">
        <f t="shared" si="108"/>
        <v>7.0000000000000007E-2</v>
      </c>
    </row>
    <row r="1305" spans="1:14" x14ac:dyDescent="0.3">
      <c r="A1305" t="str">
        <f>new_CDD!A115</f>
        <v>D</v>
      </c>
      <c r="B1305" s="5">
        <f>new_CDD!C115</f>
        <v>45731</v>
      </c>
      <c r="C1305" s="5">
        <f>new_CDD!D115</f>
        <v>45911</v>
      </c>
      <c r="D1305" s="24">
        <f>new_CDD!E115/1000000000</f>
        <v>38.695</v>
      </c>
      <c r="E1305">
        <f>new_CDD!F115</f>
        <v>6</v>
      </c>
      <c r="F1305">
        <f>new_CDD!G115</f>
        <v>7.0000000000000007E-2</v>
      </c>
      <c r="G1305" s="5" t="str">
        <f>new_CDD!H115</f>
        <v>SME</v>
      </c>
      <c r="H1305" s="60">
        <f t="shared" si="106"/>
        <v>45747</v>
      </c>
      <c r="I1305" s="60">
        <f t="shared" si="107"/>
        <v>45930</v>
      </c>
      <c r="K1305" s="42">
        <f>new_CDD!I115</f>
        <v>5.0000000000000001E-3</v>
      </c>
      <c r="L1305" s="57">
        <f t="shared" si="108"/>
        <v>7.5000000000000011E-2</v>
      </c>
    </row>
    <row r="1306" spans="1:14" x14ac:dyDescent="0.3">
      <c r="A1306" t="str">
        <f>new_CDD!A116</f>
        <v>D</v>
      </c>
      <c r="B1306" s="5">
        <f>new_CDD!C116</f>
        <v>45731</v>
      </c>
      <c r="C1306" s="5">
        <f>new_CDD!D116</f>
        <v>45941</v>
      </c>
      <c r="D1306" s="24">
        <f>new_CDD!E116/1000000000</f>
        <v>7.36</v>
      </c>
      <c r="E1306">
        <f>new_CDD!F116</f>
        <v>7</v>
      </c>
      <c r="F1306">
        <f>new_CDD!G116</f>
        <v>7.0999999999999994E-2</v>
      </c>
      <c r="G1306" s="5" t="str">
        <f>new_CDD!H116</f>
        <v>MMFI</v>
      </c>
      <c r="H1306" s="60">
        <f t="shared" si="106"/>
        <v>45747</v>
      </c>
      <c r="I1306" s="60">
        <f t="shared" si="107"/>
        <v>45961</v>
      </c>
      <c r="K1306" s="42">
        <f>new_CDD!I116</f>
        <v>0</v>
      </c>
      <c r="L1306" s="57">
        <f t="shared" si="108"/>
        <v>7.0999999999999994E-2</v>
      </c>
    </row>
    <row r="1307" spans="1:14" x14ac:dyDescent="0.3">
      <c r="A1307" t="str">
        <f>new_CDD!A117</f>
        <v>D</v>
      </c>
      <c r="B1307" s="5">
        <f>new_CDD!C117</f>
        <v>45731</v>
      </c>
      <c r="C1307" s="5">
        <f>new_CDD!D117</f>
        <v>46001</v>
      </c>
      <c r="D1307" s="24">
        <f>new_CDD!E117/1000000000</f>
        <v>7.36</v>
      </c>
      <c r="E1307">
        <f>new_CDD!F117</f>
        <v>9</v>
      </c>
      <c r="F1307">
        <f>new_CDD!G117</f>
        <v>7.1499999999999994E-2</v>
      </c>
      <c r="G1307" s="5" t="str">
        <f>new_CDD!H117</f>
        <v>MMFI</v>
      </c>
      <c r="H1307" s="60">
        <f t="shared" si="106"/>
        <v>45747</v>
      </c>
      <c r="I1307" s="60">
        <f t="shared" si="107"/>
        <v>46022</v>
      </c>
      <c r="K1307" s="42">
        <f>new_CDD!I117</f>
        <v>0</v>
      </c>
      <c r="L1307" s="57">
        <f t="shared" si="108"/>
        <v>7.1499999999999994E-2</v>
      </c>
      <c r="N1307" s="4">
        <f t="shared" ref="N1307:N1314" si="111">L1307*D1307</f>
        <v>0.52623999999999993</v>
      </c>
    </row>
    <row r="1308" spans="1:14" x14ac:dyDescent="0.3">
      <c r="A1308" t="str">
        <f>new_CDD!A118</f>
        <v>D</v>
      </c>
      <c r="B1308" s="5">
        <f>new_CDD!C118</f>
        <v>45731</v>
      </c>
      <c r="C1308" s="5">
        <f>new_CDD!D118</f>
        <v>46001</v>
      </c>
      <c r="D1308" s="24">
        <f>new_CDD!E118/1000000000</f>
        <v>1.0349999999999999</v>
      </c>
      <c r="E1308">
        <f>new_CDD!F118</f>
        <v>9</v>
      </c>
      <c r="F1308">
        <f>new_CDD!G118</f>
        <v>7.1499999999999994E-2</v>
      </c>
      <c r="G1308" s="5" t="str">
        <f>new_CDD!H118</f>
        <v>SME</v>
      </c>
      <c r="H1308" s="60">
        <f t="shared" si="106"/>
        <v>45747</v>
      </c>
      <c r="I1308" s="60">
        <f t="shared" si="107"/>
        <v>46022</v>
      </c>
      <c r="K1308" s="42">
        <f>new_CDD!I118</f>
        <v>5.0000000000000001E-3</v>
      </c>
      <c r="L1308" s="57">
        <f t="shared" si="108"/>
        <v>7.6499999999999999E-2</v>
      </c>
      <c r="N1308" s="4">
        <f t="shared" si="111"/>
        <v>7.9177499999999998E-2</v>
      </c>
    </row>
    <row r="1309" spans="1:14" x14ac:dyDescent="0.3">
      <c r="A1309" t="str">
        <f>new_CDD!A119</f>
        <v>D</v>
      </c>
      <c r="B1309" s="5">
        <f>new_CDD!C119</f>
        <v>45731</v>
      </c>
      <c r="C1309" s="5">
        <f>new_CDD!D119</f>
        <v>46031</v>
      </c>
      <c r="D1309" s="24">
        <f>new_CDD!E119/1000000000</f>
        <v>2.944</v>
      </c>
      <c r="E1309">
        <f>new_CDD!F119</f>
        <v>10</v>
      </c>
      <c r="F1309">
        <f>new_CDD!G119</f>
        <v>7.1499999999999994E-2</v>
      </c>
      <c r="G1309" s="5" t="str">
        <f>new_CDD!H119</f>
        <v>MMFI</v>
      </c>
      <c r="H1309" s="60">
        <f t="shared" si="106"/>
        <v>45747</v>
      </c>
      <c r="I1309" s="60">
        <f t="shared" si="107"/>
        <v>46053</v>
      </c>
      <c r="K1309" s="42">
        <f>new_CDD!I119</f>
        <v>0</v>
      </c>
      <c r="L1309" s="57">
        <f t="shared" si="108"/>
        <v>7.1499999999999994E-2</v>
      </c>
      <c r="N1309" s="4">
        <f t="shared" si="111"/>
        <v>0.21049599999999999</v>
      </c>
    </row>
    <row r="1310" spans="1:14" x14ac:dyDescent="0.3">
      <c r="A1310" t="str">
        <f>new_CDD!A120</f>
        <v>D</v>
      </c>
      <c r="B1310" s="5">
        <f>new_CDD!C120</f>
        <v>45731</v>
      </c>
      <c r="C1310" s="5">
        <f>new_CDD!D120</f>
        <v>46091</v>
      </c>
      <c r="D1310" s="24">
        <f>new_CDD!E120/1000000000</f>
        <v>14.804</v>
      </c>
      <c r="E1310">
        <f>new_CDD!F120</f>
        <v>12</v>
      </c>
      <c r="F1310">
        <f>new_CDD!G120</f>
        <v>7.2999999999999995E-2</v>
      </c>
      <c r="G1310" s="5" t="str">
        <f>new_CDD!H120</f>
        <v>CMB</v>
      </c>
      <c r="H1310" s="60">
        <f t="shared" si="106"/>
        <v>45747</v>
      </c>
      <c r="I1310" s="60">
        <f t="shared" si="107"/>
        <v>46112</v>
      </c>
      <c r="K1310" s="42">
        <f>new_CDD!I120</f>
        <v>5.0000000000000001E-3</v>
      </c>
      <c r="L1310" s="57">
        <f t="shared" si="108"/>
        <v>7.8E-2</v>
      </c>
      <c r="N1310" s="4">
        <f t="shared" si="111"/>
        <v>1.154712</v>
      </c>
    </row>
    <row r="1311" spans="1:14" x14ac:dyDescent="0.3">
      <c r="A1311" t="str">
        <f>new_CDD!A121</f>
        <v>D</v>
      </c>
      <c r="B1311" s="5">
        <f>new_CDD!C121</f>
        <v>45731</v>
      </c>
      <c r="C1311" s="5">
        <f>new_CDD!D121</f>
        <v>46091</v>
      </c>
      <c r="D1311" s="24">
        <f>new_CDD!E121/1000000000</f>
        <v>7.36</v>
      </c>
      <c r="E1311">
        <f>new_CDD!F121</f>
        <v>12</v>
      </c>
      <c r="F1311">
        <f>new_CDD!G121</f>
        <v>7.2999999999999995E-2</v>
      </c>
      <c r="G1311" s="5" t="str">
        <f>new_CDD!H121</f>
        <v>MMFI</v>
      </c>
      <c r="H1311" s="60">
        <f t="shared" si="106"/>
        <v>45747</v>
      </c>
      <c r="I1311" s="60">
        <f t="shared" si="107"/>
        <v>46112</v>
      </c>
      <c r="K1311" s="42">
        <f>new_CDD!I121</f>
        <v>0</v>
      </c>
      <c r="L1311" s="57">
        <f t="shared" si="108"/>
        <v>7.2999999999999995E-2</v>
      </c>
      <c r="N1311" s="4">
        <f t="shared" si="111"/>
        <v>0.53727999999999998</v>
      </c>
    </row>
    <row r="1312" spans="1:14" x14ac:dyDescent="0.3">
      <c r="A1312" t="str">
        <f>new_CDD!A122</f>
        <v>D</v>
      </c>
      <c r="B1312" s="5">
        <f>new_CDD!C122</f>
        <v>45731</v>
      </c>
      <c r="C1312" s="5">
        <f>new_CDD!D122</f>
        <v>46091</v>
      </c>
      <c r="D1312" s="24">
        <f>new_CDD!E122/1000000000</f>
        <v>0.70699999999999996</v>
      </c>
      <c r="E1312">
        <f>new_CDD!F122</f>
        <v>12</v>
      </c>
      <c r="F1312">
        <f>new_CDD!G122</f>
        <v>7.2999999999999995E-2</v>
      </c>
      <c r="G1312" s="5" t="str">
        <f>new_CDD!H122</f>
        <v>SME</v>
      </c>
      <c r="H1312" s="60">
        <f t="shared" si="106"/>
        <v>45747</v>
      </c>
      <c r="I1312" s="60">
        <f t="shared" si="107"/>
        <v>46112</v>
      </c>
      <c r="K1312" s="42">
        <f>new_CDD!I122</f>
        <v>5.0000000000000001E-3</v>
      </c>
      <c r="L1312" s="57">
        <f t="shared" si="108"/>
        <v>7.8E-2</v>
      </c>
      <c r="N1312" s="4">
        <f t="shared" si="111"/>
        <v>5.5145999999999994E-2</v>
      </c>
    </row>
    <row r="1313" spans="1:14" x14ac:dyDescent="0.3">
      <c r="A1313" t="str">
        <f>new_CDD!A123</f>
        <v>D</v>
      </c>
      <c r="B1313" s="5">
        <f>new_CDD!C123</f>
        <v>45731</v>
      </c>
      <c r="C1313" s="5">
        <f>new_CDD!D123</f>
        <v>46121</v>
      </c>
      <c r="D1313" s="24">
        <f>new_CDD!E123/1000000000</f>
        <v>12.07</v>
      </c>
      <c r="E1313">
        <f>new_CDD!F123</f>
        <v>13</v>
      </c>
      <c r="F1313">
        <f>new_CDD!G123</f>
        <v>7.3999999999999996E-2</v>
      </c>
      <c r="G1313" s="5" t="str">
        <f>new_CDD!H123</f>
        <v>MMFI</v>
      </c>
      <c r="H1313" s="60">
        <f t="shared" si="106"/>
        <v>45747</v>
      </c>
      <c r="I1313" s="60">
        <f t="shared" si="107"/>
        <v>46142</v>
      </c>
      <c r="K1313" s="42">
        <f>new_CDD!I123</f>
        <v>0</v>
      </c>
      <c r="L1313" s="57">
        <f t="shared" si="108"/>
        <v>7.3999999999999996E-2</v>
      </c>
      <c r="N1313" s="4">
        <f t="shared" si="111"/>
        <v>0.89317999999999997</v>
      </c>
    </row>
    <row r="1314" spans="1:14" x14ac:dyDescent="0.3">
      <c r="A1314" t="str">
        <f>new_CDD!A124</f>
        <v>D</v>
      </c>
      <c r="B1314" s="5">
        <f>new_CDD!C124</f>
        <v>45731</v>
      </c>
      <c r="C1314" s="5">
        <f>new_CDD!D124</f>
        <v>46151</v>
      </c>
      <c r="D1314" s="24">
        <f>new_CDD!E124/1000000000</f>
        <v>14.718999999999999</v>
      </c>
      <c r="E1314">
        <f>new_CDD!F124</f>
        <v>14</v>
      </c>
      <c r="F1314">
        <f>new_CDD!G124</f>
        <v>7.3999999999999996E-2</v>
      </c>
      <c r="G1314" s="5" t="str">
        <f>new_CDD!H124</f>
        <v>MMFI</v>
      </c>
      <c r="H1314" s="60">
        <f t="shared" si="106"/>
        <v>45747</v>
      </c>
      <c r="I1314" s="60">
        <f t="shared" si="107"/>
        <v>46173</v>
      </c>
      <c r="K1314" s="42">
        <f>new_CDD!I124</f>
        <v>0</v>
      </c>
      <c r="L1314" s="57">
        <f t="shared" si="108"/>
        <v>7.3999999999999996E-2</v>
      </c>
      <c r="N1314" s="4">
        <f t="shared" si="111"/>
        <v>1.0892059999999999</v>
      </c>
    </row>
    <row r="1315" spans="1:14" x14ac:dyDescent="0.3">
      <c r="A1315" t="str">
        <f>new_CDD!A125</f>
        <v>CD</v>
      </c>
      <c r="B1315" s="5">
        <f>new_CDD!C125</f>
        <v>45765</v>
      </c>
      <c r="C1315" s="5">
        <f>new_CDD!D125</f>
        <v>45795</v>
      </c>
      <c r="D1315" s="24">
        <f>new_CDD!E125/1000000000</f>
        <v>0.63600000000000001</v>
      </c>
      <c r="E1315">
        <f>new_CDD!F125</f>
        <v>1</v>
      </c>
      <c r="F1315">
        <f>new_CDD!G125</f>
        <v>4.3999999999999997E-2</v>
      </c>
      <c r="G1315" s="5" t="str">
        <f>new_CDD!H125</f>
        <v>MMFI</v>
      </c>
      <c r="H1315" s="60">
        <f t="shared" si="106"/>
        <v>45777</v>
      </c>
      <c r="I1315" s="60">
        <f t="shared" si="107"/>
        <v>45808</v>
      </c>
      <c r="K1315" s="42">
        <f>new_CDD!I125</f>
        <v>0</v>
      </c>
      <c r="L1315" s="57">
        <f t="shared" si="108"/>
        <v>4.3999999999999997E-2</v>
      </c>
    </row>
    <row r="1316" spans="1:14" x14ac:dyDescent="0.3">
      <c r="A1316" t="str">
        <f>new_CDD!A126</f>
        <v>CD</v>
      </c>
      <c r="B1316" s="5">
        <f>new_CDD!C126</f>
        <v>45765</v>
      </c>
      <c r="C1316" s="5">
        <f>new_CDD!D126</f>
        <v>45795</v>
      </c>
      <c r="D1316" s="24">
        <f>new_CDD!E126/1000000000</f>
        <v>53.984999999999999</v>
      </c>
      <c r="E1316">
        <f>new_CDD!F126</f>
        <v>1</v>
      </c>
      <c r="F1316">
        <f>new_CDD!G126</f>
        <v>4.3999999999999997E-2</v>
      </c>
      <c r="G1316" s="5" t="str">
        <f>new_CDD!H126</f>
        <v>SME</v>
      </c>
      <c r="H1316" s="60">
        <f t="shared" si="106"/>
        <v>45777</v>
      </c>
      <c r="I1316" s="60">
        <f t="shared" si="107"/>
        <v>45808</v>
      </c>
      <c r="K1316" s="42">
        <f>new_CDD!I126</f>
        <v>5.0000000000000001E-3</v>
      </c>
      <c r="L1316" s="57">
        <f t="shared" si="108"/>
        <v>4.8999999999999995E-2</v>
      </c>
    </row>
    <row r="1317" spans="1:14" x14ac:dyDescent="0.3">
      <c r="A1317" t="str">
        <f>new_CDD!A127</f>
        <v>CD</v>
      </c>
      <c r="B1317" s="5">
        <f>new_CDD!C127</f>
        <v>45765</v>
      </c>
      <c r="C1317" s="5">
        <f>new_CDD!D127</f>
        <v>45825</v>
      </c>
      <c r="D1317" s="24">
        <f>new_CDD!E127/1000000000</f>
        <v>0.54500000000000004</v>
      </c>
      <c r="E1317">
        <f>new_CDD!F127</f>
        <v>2</v>
      </c>
      <c r="F1317">
        <f>new_CDD!G127</f>
        <v>4.7500000000000001E-2</v>
      </c>
      <c r="G1317" s="5" t="str">
        <f>new_CDD!H127</f>
        <v>MMFI</v>
      </c>
      <c r="H1317" s="60">
        <f t="shared" si="106"/>
        <v>45777</v>
      </c>
      <c r="I1317" s="60">
        <f t="shared" si="107"/>
        <v>45838</v>
      </c>
      <c r="K1317" s="42">
        <f>new_CDD!I127</f>
        <v>0</v>
      </c>
      <c r="L1317" s="57">
        <f t="shared" si="108"/>
        <v>4.7500000000000001E-2</v>
      </c>
    </row>
    <row r="1318" spans="1:14" x14ac:dyDescent="0.3">
      <c r="A1318" t="str">
        <f>new_CDD!A128</f>
        <v>CD</v>
      </c>
      <c r="B1318" s="5">
        <f>new_CDD!C128</f>
        <v>45765</v>
      </c>
      <c r="C1318" s="5">
        <f>new_CDD!D128</f>
        <v>45825</v>
      </c>
      <c r="D1318" s="24">
        <f>new_CDD!E128/1000000000</f>
        <v>32.100999999999999</v>
      </c>
      <c r="E1318">
        <f>new_CDD!F128</f>
        <v>2</v>
      </c>
      <c r="F1318">
        <f>new_CDD!G128</f>
        <v>4.7500000000000001E-2</v>
      </c>
      <c r="G1318" s="5" t="str">
        <f>new_CDD!H128</f>
        <v>SME</v>
      </c>
      <c r="H1318" s="60">
        <f t="shared" si="106"/>
        <v>45777</v>
      </c>
      <c r="I1318" s="60">
        <f t="shared" si="107"/>
        <v>45838</v>
      </c>
      <c r="K1318" s="42">
        <f>new_CDD!I128</f>
        <v>5.0000000000000001E-3</v>
      </c>
      <c r="L1318" s="57">
        <f t="shared" si="108"/>
        <v>5.2499999999999998E-2</v>
      </c>
    </row>
    <row r="1319" spans="1:14" x14ac:dyDescent="0.3">
      <c r="A1319" t="str">
        <f>new_CDD!A129</f>
        <v>CD</v>
      </c>
      <c r="B1319" s="5">
        <f>new_CDD!C129</f>
        <v>45765</v>
      </c>
      <c r="C1319" s="5">
        <f>new_CDD!D129</f>
        <v>45855</v>
      </c>
      <c r="D1319" s="24">
        <f>new_CDD!E129/1000000000</f>
        <v>2.4969999999999999</v>
      </c>
      <c r="E1319">
        <f>new_CDD!F129</f>
        <v>3</v>
      </c>
      <c r="F1319">
        <f>new_CDD!G129</f>
        <v>4.7500000000000001E-2</v>
      </c>
      <c r="G1319" s="5" t="str">
        <f>new_CDD!H129</f>
        <v>SME</v>
      </c>
      <c r="H1319" s="60">
        <f t="shared" si="106"/>
        <v>45777</v>
      </c>
      <c r="I1319" s="60">
        <f t="shared" si="107"/>
        <v>45869</v>
      </c>
      <c r="K1319" s="42">
        <f>new_CDD!I129</f>
        <v>5.0000000000000001E-3</v>
      </c>
      <c r="L1319" s="57">
        <f t="shared" si="108"/>
        <v>5.2499999999999998E-2</v>
      </c>
    </row>
    <row r="1320" spans="1:14" x14ac:dyDescent="0.3">
      <c r="A1320" t="str">
        <f>new_CDD!A130</f>
        <v>CD</v>
      </c>
      <c r="B1320" s="5">
        <f>new_CDD!C130</f>
        <v>45765</v>
      </c>
      <c r="C1320" s="5">
        <f>new_CDD!D130</f>
        <v>45885</v>
      </c>
      <c r="D1320" s="24">
        <f>new_CDD!E130/1000000000</f>
        <v>0.90800000000000003</v>
      </c>
      <c r="E1320">
        <f>new_CDD!F130</f>
        <v>4</v>
      </c>
      <c r="F1320">
        <f>new_CDD!G130</f>
        <v>4.7500000000000001E-2</v>
      </c>
      <c r="G1320" s="5" t="str">
        <f>new_CDD!H130</f>
        <v>SME</v>
      </c>
      <c r="H1320" s="60">
        <f t="shared" ref="H1320:H1383" si="112">EOMONTH(B1320,0)</f>
        <v>45777</v>
      </c>
      <c r="I1320" s="60">
        <f t="shared" ref="I1320:I1383" si="113">EOMONTH(C1320,0)</f>
        <v>45900</v>
      </c>
      <c r="K1320" s="42">
        <f>new_CDD!I130</f>
        <v>5.0000000000000001E-3</v>
      </c>
      <c r="L1320" s="57">
        <f t="shared" si="108"/>
        <v>5.2499999999999998E-2</v>
      </c>
    </row>
    <row r="1321" spans="1:14" x14ac:dyDescent="0.3">
      <c r="A1321" t="str">
        <f>new_CDD!A131</f>
        <v>CD</v>
      </c>
      <c r="B1321" s="5">
        <f>new_CDD!C131</f>
        <v>45765</v>
      </c>
      <c r="C1321" s="5">
        <f>new_CDD!D131</f>
        <v>45945</v>
      </c>
      <c r="D1321" s="24">
        <f>new_CDD!E131/1000000000</f>
        <v>229.24799999999999</v>
      </c>
      <c r="E1321">
        <f>new_CDD!F131</f>
        <v>6</v>
      </c>
      <c r="F1321">
        <f>new_CDD!G131</f>
        <v>7.0000000000000007E-2</v>
      </c>
      <c r="G1321" s="5" t="str">
        <f>new_CDD!H131</f>
        <v>CIB</v>
      </c>
      <c r="H1321" s="60">
        <f t="shared" si="112"/>
        <v>45777</v>
      </c>
      <c r="I1321" s="60">
        <f t="shared" si="113"/>
        <v>45961</v>
      </c>
      <c r="K1321" s="42">
        <f>new_CDD!I131</f>
        <v>5.0000000000000001E-3</v>
      </c>
      <c r="L1321" s="57">
        <f t="shared" ref="L1321:L1384" si="114">F1321+K1321</f>
        <v>7.5000000000000011E-2</v>
      </c>
    </row>
    <row r="1322" spans="1:14" x14ac:dyDescent="0.3">
      <c r="A1322" t="str">
        <f>new_CDD!A132</f>
        <v>CD</v>
      </c>
      <c r="B1322" s="5">
        <f>new_CDD!C132</f>
        <v>45765</v>
      </c>
      <c r="C1322" s="5">
        <f>new_CDD!D132</f>
        <v>45945</v>
      </c>
      <c r="D1322" s="24">
        <f>new_CDD!E132/1000000000</f>
        <v>2.7250000000000001</v>
      </c>
      <c r="E1322">
        <f>new_CDD!F132</f>
        <v>6</v>
      </c>
      <c r="F1322">
        <f>new_CDD!G132</f>
        <v>7.0000000000000007E-2</v>
      </c>
      <c r="G1322" s="5" t="str">
        <f>new_CDD!H132</f>
        <v>CMB</v>
      </c>
      <c r="H1322" s="60">
        <f t="shared" si="112"/>
        <v>45777</v>
      </c>
      <c r="I1322" s="60">
        <f t="shared" si="113"/>
        <v>45961</v>
      </c>
      <c r="K1322" s="42">
        <f>new_CDD!I132</f>
        <v>5.0000000000000001E-3</v>
      </c>
      <c r="L1322" s="57">
        <f t="shared" si="114"/>
        <v>7.5000000000000011E-2</v>
      </c>
    </row>
    <row r="1323" spans="1:14" x14ac:dyDescent="0.3">
      <c r="A1323" t="str">
        <f>new_CDD!A133</f>
        <v>CD</v>
      </c>
      <c r="B1323" s="5">
        <f>new_CDD!C133</f>
        <v>45765</v>
      </c>
      <c r="C1323" s="5">
        <f>new_CDD!D133</f>
        <v>45945</v>
      </c>
      <c r="D1323" s="24">
        <f>new_CDD!E133/1000000000</f>
        <v>339.46100000000001</v>
      </c>
      <c r="E1323">
        <f>new_CDD!F133</f>
        <v>6</v>
      </c>
      <c r="F1323">
        <f>new_CDD!G133</f>
        <v>7.0000000000000007E-2</v>
      </c>
      <c r="G1323" s="5" t="str">
        <f>new_CDD!H133</f>
        <v>MMFI</v>
      </c>
      <c r="H1323" s="60">
        <f t="shared" si="112"/>
        <v>45777</v>
      </c>
      <c r="I1323" s="60">
        <f t="shared" si="113"/>
        <v>45961</v>
      </c>
      <c r="K1323" s="42">
        <f>new_CDD!I133</f>
        <v>0</v>
      </c>
      <c r="L1323" s="57">
        <f t="shared" si="114"/>
        <v>7.0000000000000007E-2</v>
      </c>
    </row>
    <row r="1324" spans="1:14" x14ac:dyDescent="0.3">
      <c r="A1324" t="str">
        <f>new_CDD!A134</f>
        <v>CD</v>
      </c>
      <c r="B1324" s="5">
        <f>new_CDD!C134</f>
        <v>45765</v>
      </c>
      <c r="C1324" s="5">
        <f>new_CDD!D134</f>
        <v>45945</v>
      </c>
      <c r="D1324" s="24">
        <f>new_CDD!E134/1000000000</f>
        <v>206.69200000000001</v>
      </c>
      <c r="E1324">
        <f>new_CDD!F134</f>
        <v>6</v>
      </c>
      <c r="F1324">
        <f>new_CDD!G134</f>
        <v>7.0000000000000007E-2</v>
      </c>
      <c r="G1324" s="5" t="str">
        <f>new_CDD!H134</f>
        <v>SME</v>
      </c>
      <c r="H1324" s="60">
        <f t="shared" si="112"/>
        <v>45777</v>
      </c>
      <c r="I1324" s="60">
        <f t="shared" si="113"/>
        <v>45961</v>
      </c>
      <c r="K1324" s="42">
        <f>new_CDD!I134</f>
        <v>5.0000000000000001E-3</v>
      </c>
      <c r="L1324" s="57">
        <f t="shared" si="114"/>
        <v>7.5000000000000011E-2</v>
      </c>
    </row>
    <row r="1325" spans="1:14" x14ac:dyDescent="0.3">
      <c r="A1325" t="str">
        <f>new_CDD!A135</f>
        <v>CD</v>
      </c>
      <c r="B1325" s="5">
        <f>new_CDD!C135</f>
        <v>45765</v>
      </c>
      <c r="C1325" s="5">
        <f>new_CDD!D135</f>
        <v>45975</v>
      </c>
      <c r="D1325" s="24">
        <f>new_CDD!E135/1000000000</f>
        <v>32.975999999999999</v>
      </c>
      <c r="E1325">
        <f>new_CDD!F135</f>
        <v>7</v>
      </c>
      <c r="F1325">
        <f>new_CDD!G135</f>
        <v>7.0999999999999994E-2</v>
      </c>
      <c r="G1325" s="5" t="str">
        <f>new_CDD!H135</f>
        <v>MMFI</v>
      </c>
      <c r="H1325" s="60">
        <f t="shared" si="112"/>
        <v>45777</v>
      </c>
      <c r="I1325" s="60">
        <f t="shared" si="113"/>
        <v>45991</v>
      </c>
      <c r="K1325" s="42">
        <f>new_CDD!I135</f>
        <v>0</v>
      </c>
      <c r="L1325" s="57">
        <f t="shared" si="114"/>
        <v>7.0999999999999994E-2</v>
      </c>
    </row>
    <row r="1326" spans="1:14" x14ac:dyDescent="0.3">
      <c r="A1326" t="str">
        <f>new_CDD!A136</f>
        <v>CD</v>
      </c>
      <c r="B1326" s="5">
        <f>new_CDD!C136</f>
        <v>45765</v>
      </c>
      <c r="C1326" s="5">
        <f>new_CDD!D136</f>
        <v>45975</v>
      </c>
      <c r="D1326" s="24">
        <f>new_CDD!E136/1000000000</f>
        <v>7.4269999999999996</v>
      </c>
      <c r="E1326">
        <f>new_CDD!F136</f>
        <v>7</v>
      </c>
      <c r="F1326">
        <f>new_CDD!G136</f>
        <v>7.0999999999999994E-2</v>
      </c>
      <c r="G1326" s="5" t="str">
        <f>new_CDD!H136</f>
        <v>SME</v>
      </c>
      <c r="H1326" s="60">
        <f t="shared" si="112"/>
        <v>45777</v>
      </c>
      <c r="I1326" s="60">
        <f t="shared" si="113"/>
        <v>45991</v>
      </c>
      <c r="K1326" s="42">
        <f>new_CDD!I136</f>
        <v>5.0000000000000001E-3</v>
      </c>
      <c r="L1326" s="57">
        <f t="shared" si="114"/>
        <v>7.5999999999999998E-2</v>
      </c>
    </row>
    <row r="1327" spans="1:14" x14ac:dyDescent="0.3">
      <c r="A1327" t="str">
        <f>new_CDD!A137</f>
        <v>CD</v>
      </c>
      <c r="B1327" s="5">
        <f>new_CDD!C137</f>
        <v>45765</v>
      </c>
      <c r="C1327" s="5">
        <f>new_CDD!D137</f>
        <v>46005</v>
      </c>
      <c r="D1327" s="24">
        <f>new_CDD!E137/1000000000</f>
        <v>1.9990000000000001</v>
      </c>
      <c r="E1327">
        <f>new_CDD!F137</f>
        <v>8</v>
      </c>
      <c r="F1327">
        <f>new_CDD!G137</f>
        <v>7.0999999999999994E-2</v>
      </c>
      <c r="G1327" s="5" t="str">
        <f>new_CDD!H137</f>
        <v>MMFI</v>
      </c>
      <c r="H1327" s="60">
        <f t="shared" si="112"/>
        <v>45777</v>
      </c>
      <c r="I1327" s="60">
        <f t="shared" si="113"/>
        <v>46022</v>
      </c>
      <c r="K1327" s="42">
        <f>new_CDD!I137</f>
        <v>0</v>
      </c>
      <c r="L1327" s="57">
        <f t="shared" si="114"/>
        <v>7.0999999999999994E-2</v>
      </c>
      <c r="N1327" s="4">
        <f t="shared" ref="N1327:N1339" si="115">L1327*D1327</f>
        <v>0.141929</v>
      </c>
    </row>
    <row r="1328" spans="1:14" x14ac:dyDescent="0.3">
      <c r="A1328" t="str">
        <f>new_CDD!A138</f>
        <v>CD</v>
      </c>
      <c r="B1328" s="5">
        <f>new_CDD!C138</f>
        <v>45765</v>
      </c>
      <c r="C1328" s="5">
        <f>new_CDD!D138</f>
        <v>46035</v>
      </c>
      <c r="D1328" s="24">
        <f>new_CDD!E138/1000000000</f>
        <v>98.835999999999999</v>
      </c>
      <c r="E1328">
        <f>new_CDD!F138</f>
        <v>9</v>
      </c>
      <c r="F1328">
        <f>new_CDD!G138</f>
        <v>7.1499999999999994E-2</v>
      </c>
      <c r="G1328" s="5" t="str">
        <f>new_CDD!H138</f>
        <v>MMFI</v>
      </c>
      <c r="H1328" s="60">
        <f t="shared" si="112"/>
        <v>45777</v>
      </c>
      <c r="I1328" s="60">
        <f t="shared" si="113"/>
        <v>46053</v>
      </c>
      <c r="K1328" s="42">
        <f>new_CDD!I138</f>
        <v>0</v>
      </c>
      <c r="L1328" s="57">
        <f t="shared" si="114"/>
        <v>7.1499999999999994E-2</v>
      </c>
      <c r="N1328" s="4">
        <f t="shared" si="115"/>
        <v>7.0667739999999997</v>
      </c>
    </row>
    <row r="1329" spans="1:14" x14ac:dyDescent="0.3">
      <c r="A1329" t="str">
        <f>new_CDD!A139</f>
        <v>CD</v>
      </c>
      <c r="B1329" s="5">
        <f>new_CDD!C139</f>
        <v>45765</v>
      </c>
      <c r="C1329" s="5">
        <f>new_CDD!D139</f>
        <v>46035</v>
      </c>
      <c r="D1329" s="24">
        <f>new_CDD!E139/1000000000</f>
        <v>7.173</v>
      </c>
      <c r="E1329">
        <f>new_CDD!F139</f>
        <v>9</v>
      </c>
      <c r="F1329">
        <f>new_CDD!G139</f>
        <v>7.1499999999999994E-2</v>
      </c>
      <c r="G1329" s="5" t="str">
        <f>new_CDD!H139</f>
        <v>SME</v>
      </c>
      <c r="H1329" s="60">
        <f t="shared" si="112"/>
        <v>45777</v>
      </c>
      <c r="I1329" s="60">
        <f t="shared" si="113"/>
        <v>46053</v>
      </c>
      <c r="K1329" s="42">
        <f>new_CDD!I139</f>
        <v>5.0000000000000001E-3</v>
      </c>
      <c r="L1329" s="57">
        <f t="shared" si="114"/>
        <v>7.6499999999999999E-2</v>
      </c>
      <c r="N1329" s="4">
        <f t="shared" si="115"/>
        <v>0.54873450000000001</v>
      </c>
    </row>
    <row r="1330" spans="1:14" x14ac:dyDescent="0.3">
      <c r="A1330" t="str">
        <f>new_CDD!A140</f>
        <v>CD</v>
      </c>
      <c r="B1330" s="5">
        <f>new_CDD!C140</f>
        <v>45765</v>
      </c>
      <c r="C1330" s="5">
        <f>new_CDD!D140</f>
        <v>46065</v>
      </c>
      <c r="D1330" s="24">
        <f>new_CDD!E140/1000000000</f>
        <v>0.182</v>
      </c>
      <c r="E1330">
        <f>new_CDD!F140</f>
        <v>10</v>
      </c>
      <c r="F1330">
        <f>new_CDD!G140</f>
        <v>7.1499999999999994E-2</v>
      </c>
      <c r="G1330" s="5" t="str">
        <f>new_CDD!H140</f>
        <v>SME</v>
      </c>
      <c r="H1330" s="60">
        <f t="shared" si="112"/>
        <v>45777</v>
      </c>
      <c r="I1330" s="60">
        <f t="shared" si="113"/>
        <v>46081</v>
      </c>
      <c r="K1330" s="42">
        <f>new_CDD!I140</f>
        <v>5.0000000000000001E-3</v>
      </c>
      <c r="L1330" s="57">
        <f t="shared" si="114"/>
        <v>7.6499999999999999E-2</v>
      </c>
      <c r="N1330" s="4">
        <f t="shared" si="115"/>
        <v>1.3923E-2</v>
      </c>
    </row>
    <row r="1331" spans="1:14" x14ac:dyDescent="0.3">
      <c r="A1331" t="str">
        <f>new_CDD!A141</f>
        <v>CD</v>
      </c>
      <c r="B1331" s="5">
        <f>new_CDD!C141</f>
        <v>45765</v>
      </c>
      <c r="C1331" s="5">
        <f>new_CDD!D141</f>
        <v>46095</v>
      </c>
      <c r="D1331" s="24">
        <f>new_CDD!E141/1000000000</f>
        <v>1.181</v>
      </c>
      <c r="E1331">
        <f>new_CDD!F141</f>
        <v>11</v>
      </c>
      <c r="F1331">
        <f>new_CDD!G141</f>
        <v>7.1499999999999994E-2</v>
      </c>
      <c r="G1331" s="5" t="str">
        <f>new_CDD!H141</f>
        <v>SME</v>
      </c>
      <c r="H1331" s="60">
        <f t="shared" si="112"/>
        <v>45777</v>
      </c>
      <c r="I1331" s="60">
        <f t="shared" si="113"/>
        <v>46112</v>
      </c>
      <c r="K1331" s="42">
        <f>new_CDD!I141</f>
        <v>5.0000000000000001E-3</v>
      </c>
      <c r="L1331" s="57">
        <f t="shared" si="114"/>
        <v>7.6499999999999999E-2</v>
      </c>
      <c r="N1331" s="4">
        <f t="shared" si="115"/>
        <v>9.0346499999999996E-2</v>
      </c>
    </row>
    <row r="1332" spans="1:14" x14ac:dyDescent="0.3">
      <c r="A1332" t="str">
        <f>new_CDD!A142</f>
        <v>CD</v>
      </c>
      <c r="B1332" s="5">
        <f>new_CDD!C142</f>
        <v>45765</v>
      </c>
      <c r="C1332" s="5">
        <f>new_CDD!D142</f>
        <v>46125</v>
      </c>
      <c r="D1332" s="24">
        <f>new_CDD!E142/1000000000</f>
        <v>104.468</v>
      </c>
      <c r="E1332">
        <f>new_CDD!F142</f>
        <v>12</v>
      </c>
      <c r="F1332">
        <f>new_CDD!G142</f>
        <v>7.2999999999999995E-2</v>
      </c>
      <c r="G1332" s="5" t="str">
        <f>new_CDD!H142</f>
        <v>CIB</v>
      </c>
      <c r="H1332" s="60">
        <f t="shared" si="112"/>
        <v>45777</v>
      </c>
      <c r="I1332" s="60">
        <f t="shared" si="113"/>
        <v>46142</v>
      </c>
      <c r="K1332" s="42">
        <f>new_CDD!I142</f>
        <v>5.0000000000000001E-3</v>
      </c>
      <c r="L1332" s="57">
        <f t="shared" si="114"/>
        <v>7.8E-2</v>
      </c>
      <c r="N1332" s="4">
        <f t="shared" si="115"/>
        <v>8.1485040000000009</v>
      </c>
    </row>
    <row r="1333" spans="1:14" x14ac:dyDescent="0.3">
      <c r="A1333" t="str">
        <f>new_CDD!A143</f>
        <v>CD</v>
      </c>
      <c r="B1333" s="5">
        <f>new_CDD!C143</f>
        <v>45765</v>
      </c>
      <c r="C1333" s="5">
        <f>new_CDD!D143</f>
        <v>46125</v>
      </c>
      <c r="D1333" s="24">
        <f>new_CDD!E143/1000000000</f>
        <v>9.0999999999999998E-2</v>
      </c>
      <c r="E1333">
        <f>new_CDD!F143</f>
        <v>12</v>
      </c>
      <c r="F1333">
        <f>new_CDD!G143</f>
        <v>7.2999999999999995E-2</v>
      </c>
      <c r="G1333" s="5" t="str">
        <f>new_CDD!H143</f>
        <v>CMB</v>
      </c>
      <c r="H1333" s="60">
        <f t="shared" si="112"/>
        <v>45777</v>
      </c>
      <c r="I1333" s="60">
        <f t="shared" si="113"/>
        <v>46142</v>
      </c>
      <c r="K1333" s="42">
        <f>new_CDD!I143</f>
        <v>5.0000000000000001E-3</v>
      </c>
      <c r="L1333" s="57">
        <f t="shared" si="114"/>
        <v>7.8E-2</v>
      </c>
      <c r="N1333" s="4">
        <f t="shared" si="115"/>
        <v>7.0980000000000001E-3</v>
      </c>
    </row>
    <row r="1334" spans="1:14" x14ac:dyDescent="0.3">
      <c r="A1334" t="str">
        <f>new_CDD!A144</f>
        <v>CD</v>
      </c>
      <c r="B1334" s="5">
        <f>new_CDD!C144</f>
        <v>45765</v>
      </c>
      <c r="C1334" s="5">
        <f>new_CDD!D144</f>
        <v>46125</v>
      </c>
      <c r="D1334" s="24">
        <f>new_CDD!E144/1000000000</f>
        <v>240.02199999999999</v>
      </c>
      <c r="E1334">
        <f>new_CDD!F144</f>
        <v>12</v>
      </c>
      <c r="F1334">
        <f>new_CDD!G144</f>
        <v>7.2999999999999995E-2</v>
      </c>
      <c r="G1334" s="5" t="str">
        <f>new_CDD!H144</f>
        <v>MMFI</v>
      </c>
      <c r="H1334" s="60">
        <f t="shared" si="112"/>
        <v>45777</v>
      </c>
      <c r="I1334" s="60">
        <f t="shared" si="113"/>
        <v>46142</v>
      </c>
      <c r="K1334" s="42">
        <f>new_CDD!I144</f>
        <v>0</v>
      </c>
      <c r="L1334" s="57">
        <f t="shared" si="114"/>
        <v>7.2999999999999995E-2</v>
      </c>
      <c r="N1334" s="4">
        <f t="shared" si="115"/>
        <v>17.521605999999998</v>
      </c>
    </row>
    <row r="1335" spans="1:14" x14ac:dyDescent="0.3">
      <c r="A1335" t="str">
        <f>new_CDD!A145</f>
        <v>CD</v>
      </c>
      <c r="B1335" s="5">
        <f>new_CDD!C145</f>
        <v>45765</v>
      </c>
      <c r="C1335" s="5">
        <f>new_CDD!D145</f>
        <v>46125</v>
      </c>
      <c r="D1335" s="24">
        <f>new_CDD!E145/1000000000</f>
        <v>111.724</v>
      </c>
      <c r="E1335">
        <f>new_CDD!F145</f>
        <v>12</v>
      </c>
      <c r="F1335">
        <f>new_CDD!G145</f>
        <v>7.2999999999999995E-2</v>
      </c>
      <c r="G1335" s="5" t="str">
        <f>new_CDD!H145</f>
        <v>SME</v>
      </c>
      <c r="H1335" s="60">
        <f t="shared" si="112"/>
        <v>45777</v>
      </c>
      <c r="I1335" s="60">
        <f t="shared" si="113"/>
        <v>46142</v>
      </c>
      <c r="K1335" s="42">
        <f>new_CDD!I145</f>
        <v>5.0000000000000001E-3</v>
      </c>
      <c r="L1335" s="57">
        <f t="shared" si="114"/>
        <v>7.8E-2</v>
      </c>
      <c r="N1335" s="4">
        <f t="shared" si="115"/>
        <v>8.7144720000000007</v>
      </c>
    </row>
    <row r="1336" spans="1:14" x14ac:dyDescent="0.3">
      <c r="A1336" t="str">
        <f>new_CDD!A146</f>
        <v>CD</v>
      </c>
      <c r="B1336" s="5">
        <f>new_CDD!C146</f>
        <v>45765</v>
      </c>
      <c r="C1336" s="5">
        <f>new_CDD!D146</f>
        <v>46155</v>
      </c>
      <c r="D1336" s="24">
        <f>new_CDD!E146/1000000000</f>
        <v>1.0900000000000001</v>
      </c>
      <c r="E1336">
        <f>new_CDD!F146</f>
        <v>13</v>
      </c>
      <c r="F1336">
        <f>new_CDD!G146</f>
        <v>7.3999999999999996E-2</v>
      </c>
      <c r="G1336" s="5" t="str">
        <f>new_CDD!H146</f>
        <v>CIB</v>
      </c>
      <c r="H1336" s="60">
        <f t="shared" si="112"/>
        <v>45777</v>
      </c>
      <c r="I1336" s="60">
        <f t="shared" si="113"/>
        <v>46173</v>
      </c>
      <c r="K1336" s="42">
        <f>new_CDD!I146</f>
        <v>5.0000000000000001E-3</v>
      </c>
      <c r="L1336" s="57">
        <f t="shared" si="114"/>
        <v>7.9000000000000001E-2</v>
      </c>
      <c r="N1336" s="4">
        <f t="shared" si="115"/>
        <v>8.6110000000000006E-2</v>
      </c>
    </row>
    <row r="1337" spans="1:14" x14ac:dyDescent="0.3">
      <c r="A1337" t="str">
        <f>new_CDD!A147</f>
        <v>CD</v>
      </c>
      <c r="B1337" s="5">
        <f>new_CDD!C147</f>
        <v>45765</v>
      </c>
      <c r="C1337" s="5">
        <f>new_CDD!D147</f>
        <v>46155</v>
      </c>
      <c r="D1337" s="24">
        <f>new_CDD!E147/1000000000</f>
        <v>15.443</v>
      </c>
      <c r="E1337">
        <f>new_CDD!F147</f>
        <v>13</v>
      </c>
      <c r="F1337">
        <f>new_CDD!G147</f>
        <v>7.3999999999999996E-2</v>
      </c>
      <c r="G1337" s="5" t="str">
        <f>new_CDD!H147</f>
        <v>MMFI</v>
      </c>
      <c r="H1337" s="60">
        <f t="shared" si="112"/>
        <v>45777</v>
      </c>
      <c r="I1337" s="60">
        <f t="shared" si="113"/>
        <v>46173</v>
      </c>
      <c r="K1337" s="42">
        <f>new_CDD!I147</f>
        <v>0</v>
      </c>
      <c r="L1337" s="57">
        <f t="shared" si="114"/>
        <v>7.3999999999999996E-2</v>
      </c>
      <c r="N1337" s="4">
        <f t="shared" si="115"/>
        <v>1.142782</v>
      </c>
    </row>
    <row r="1338" spans="1:14" x14ac:dyDescent="0.3">
      <c r="A1338" t="str">
        <f>new_CDD!A148</f>
        <v>CD</v>
      </c>
      <c r="B1338" s="5">
        <f>new_CDD!C148</f>
        <v>45765</v>
      </c>
      <c r="C1338" s="5">
        <f>new_CDD!D148</f>
        <v>46155</v>
      </c>
      <c r="D1338" s="24">
        <f>new_CDD!E148/1000000000</f>
        <v>40.893999999999998</v>
      </c>
      <c r="E1338">
        <f>new_CDD!F148</f>
        <v>13</v>
      </c>
      <c r="F1338">
        <f>new_CDD!G148</f>
        <v>7.3999999999999996E-2</v>
      </c>
      <c r="G1338" s="5" t="str">
        <f>new_CDD!H148</f>
        <v>SME</v>
      </c>
      <c r="H1338" s="60">
        <f t="shared" si="112"/>
        <v>45777</v>
      </c>
      <c r="I1338" s="60">
        <f t="shared" si="113"/>
        <v>46173</v>
      </c>
      <c r="K1338" s="42">
        <f>new_CDD!I148</f>
        <v>5.0000000000000001E-3</v>
      </c>
      <c r="L1338" s="57">
        <f t="shared" si="114"/>
        <v>7.9000000000000001E-2</v>
      </c>
      <c r="N1338" s="4">
        <f t="shared" si="115"/>
        <v>3.230626</v>
      </c>
    </row>
    <row r="1339" spans="1:14" x14ac:dyDescent="0.3">
      <c r="A1339" t="str">
        <f>new_CDD!A149</f>
        <v>CD</v>
      </c>
      <c r="B1339" s="5">
        <f>new_CDD!C149</f>
        <v>45765</v>
      </c>
      <c r="C1339" s="5">
        <f>new_CDD!D149</f>
        <v>46215</v>
      </c>
      <c r="D1339" s="24">
        <f>new_CDD!E149/1000000000</f>
        <v>9.266</v>
      </c>
      <c r="E1339">
        <f>new_CDD!F149</f>
        <v>15</v>
      </c>
      <c r="F1339">
        <f>new_CDD!G149</f>
        <v>7.3999999999999996E-2</v>
      </c>
      <c r="G1339" s="5" t="str">
        <f>new_CDD!H149</f>
        <v>SME</v>
      </c>
      <c r="H1339" s="60">
        <f t="shared" si="112"/>
        <v>45777</v>
      </c>
      <c r="I1339" s="60">
        <f t="shared" si="113"/>
        <v>46234</v>
      </c>
      <c r="K1339" s="42">
        <f>new_CDD!I149</f>
        <v>5.0000000000000001E-3</v>
      </c>
      <c r="L1339" s="57">
        <f t="shared" si="114"/>
        <v>7.9000000000000001E-2</v>
      </c>
      <c r="N1339" s="4">
        <f t="shared" si="115"/>
        <v>0.73201400000000005</v>
      </c>
    </row>
    <row r="1340" spans="1:14" x14ac:dyDescent="0.3">
      <c r="A1340" t="str">
        <f>new_CDD!A150</f>
        <v>D</v>
      </c>
      <c r="B1340" s="5">
        <f>new_CDD!C150</f>
        <v>45765</v>
      </c>
      <c r="C1340" s="5">
        <f>new_CDD!D150</f>
        <v>45795</v>
      </c>
      <c r="D1340" s="24">
        <f>new_CDD!E150/1000000000</f>
        <v>8.6189999999999998</v>
      </c>
      <c r="E1340">
        <f>new_CDD!F150</f>
        <v>1</v>
      </c>
      <c r="F1340">
        <f>new_CDD!G150</f>
        <v>4.3999999999999997E-2</v>
      </c>
      <c r="G1340" s="5" t="str">
        <f>new_CDD!H150</f>
        <v>SME</v>
      </c>
      <c r="H1340" s="60">
        <f t="shared" si="112"/>
        <v>45777</v>
      </c>
      <c r="I1340" s="60">
        <f t="shared" si="113"/>
        <v>45808</v>
      </c>
      <c r="K1340" s="42">
        <f>new_CDD!I150</f>
        <v>5.0000000000000001E-3</v>
      </c>
      <c r="L1340" s="57">
        <f t="shared" si="114"/>
        <v>4.8999999999999995E-2</v>
      </c>
    </row>
    <row r="1341" spans="1:14" x14ac:dyDescent="0.3">
      <c r="A1341" t="str">
        <f>new_CDD!A151</f>
        <v>D</v>
      </c>
      <c r="B1341" s="5">
        <f>new_CDD!C151</f>
        <v>45765</v>
      </c>
      <c r="C1341" s="5">
        <f>new_CDD!D151</f>
        <v>45825</v>
      </c>
      <c r="D1341" s="24">
        <f>new_CDD!E151/1000000000</f>
        <v>0.67700000000000005</v>
      </c>
      <c r="E1341">
        <f>new_CDD!F151</f>
        <v>2</v>
      </c>
      <c r="F1341">
        <f>new_CDD!G151</f>
        <v>4.7500000000000001E-2</v>
      </c>
      <c r="G1341" s="5" t="str">
        <f>new_CDD!H151</f>
        <v>SME</v>
      </c>
      <c r="H1341" s="60">
        <f t="shared" si="112"/>
        <v>45777</v>
      </c>
      <c r="I1341" s="60">
        <f t="shared" si="113"/>
        <v>45838</v>
      </c>
      <c r="K1341" s="42">
        <f>new_CDD!I151</f>
        <v>5.0000000000000001E-3</v>
      </c>
      <c r="L1341" s="57">
        <f t="shared" si="114"/>
        <v>5.2499999999999998E-2</v>
      </c>
    </row>
    <row r="1342" spans="1:14" x14ac:dyDescent="0.3">
      <c r="A1342" t="str">
        <f>new_CDD!A152</f>
        <v>D</v>
      </c>
      <c r="B1342" s="5">
        <f>new_CDD!C152</f>
        <v>45765</v>
      </c>
      <c r="C1342" s="5">
        <f>new_CDD!D152</f>
        <v>45855</v>
      </c>
      <c r="D1342" s="24">
        <f>new_CDD!E152/1000000000</f>
        <v>9.5000000000000001E-2</v>
      </c>
      <c r="E1342">
        <f>new_CDD!F152</f>
        <v>3</v>
      </c>
      <c r="F1342">
        <f>new_CDD!G152</f>
        <v>4.7500000000000001E-2</v>
      </c>
      <c r="G1342" s="5" t="str">
        <f>new_CDD!H152</f>
        <v>SME</v>
      </c>
      <c r="H1342" s="60">
        <f t="shared" si="112"/>
        <v>45777</v>
      </c>
      <c r="I1342" s="60">
        <f t="shared" si="113"/>
        <v>45869</v>
      </c>
      <c r="K1342" s="42">
        <f>new_CDD!I152</f>
        <v>5.0000000000000001E-3</v>
      </c>
      <c r="L1342" s="57">
        <f t="shared" si="114"/>
        <v>5.2499999999999998E-2</v>
      </c>
    </row>
    <row r="1343" spans="1:14" x14ac:dyDescent="0.3">
      <c r="A1343" t="str">
        <f>new_CDD!A153</f>
        <v>D</v>
      </c>
      <c r="B1343" s="5">
        <f>new_CDD!C153</f>
        <v>45765</v>
      </c>
      <c r="C1343" s="5">
        <f>new_CDD!D153</f>
        <v>45885</v>
      </c>
      <c r="D1343" s="24">
        <f>new_CDD!E153/1000000000</f>
        <v>0.45400000000000001</v>
      </c>
      <c r="E1343">
        <f>new_CDD!F153</f>
        <v>4</v>
      </c>
      <c r="F1343">
        <f>new_CDD!G153</f>
        <v>4.7500000000000001E-2</v>
      </c>
      <c r="G1343" s="5" t="str">
        <f>new_CDD!H153</f>
        <v>SME</v>
      </c>
      <c r="H1343" s="60">
        <f t="shared" si="112"/>
        <v>45777</v>
      </c>
      <c r="I1343" s="60">
        <f t="shared" si="113"/>
        <v>45900</v>
      </c>
      <c r="K1343" s="42">
        <f>new_CDD!I153</f>
        <v>5.0000000000000001E-3</v>
      </c>
      <c r="L1343" s="57">
        <f t="shared" si="114"/>
        <v>5.2499999999999998E-2</v>
      </c>
    </row>
    <row r="1344" spans="1:14" x14ac:dyDescent="0.3">
      <c r="A1344" t="str">
        <f>new_CDD!A154</f>
        <v>D</v>
      </c>
      <c r="B1344" s="5">
        <f>new_CDD!C154</f>
        <v>45765</v>
      </c>
      <c r="C1344" s="5">
        <f>new_CDD!D154</f>
        <v>45945</v>
      </c>
      <c r="D1344" s="24">
        <f>new_CDD!E154/1000000000</f>
        <v>0.91600000000000004</v>
      </c>
      <c r="E1344">
        <f>new_CDD!F154</f>
        <v>6</v>
      </c>
      <c r="F1344">
        <f>new_CDD!G154</f>
        <v>7.0000000000000007E-2</v>
      </c>
      <c r="G1344" s="5" t="str">
        <f>new_CDD!H154</f>
        <v>CIB</v>
      </c>
      <c r="H1344" s="60">
        <f t="shared" si="112"/>
        <v>45777</v>
      </c>
      <c r="I1344" s="60">
        <f t="shared" si="113"/>
        <v>45961</v>
      </c>
      <c r="K1344" s="42">
        <f>new_CDD!I154</f>
        <v>5.0000000000000001E-3</v>
      </c>
      <c r="L1344" s="57">
        <f t="shared" si="114"/>
        <v>7.5000000000000011E-2</v>
      </c>
    </row>
    <row r="1345" spans="1:14" x14ac:dyDescent="0.3">
      <c r="A1345" t="str">
        <f>new_CDD!A155</f>
        <v>D</v>
      </c>
      <c r="B1345" s="5">
        <f>new_CDD!C155</f>
        <v>45765</v>
      </c>
      <c r="C1345" s="5">
        <f>new_CDD!D155</f>
        <v>45945</v>
      </c>
      <c r="D1345" s="24">
        <f>new_CDD!E155/1000000000</f>
        <v>95.384</v>
      </c>
      <c r="E1345">
        <f>new_CDD!F155</f>
        <v>6</v>
      </c>
      <c r="F1345">
        <f>new_CDD!G155</f>
        <v>7.0000000000000007E-2</v>
      </c>
      <c r="G1345" s="5" t="str">
        <f>new_CDD!H155</f>
        <v>MMFI</v>
      </c>
      <c r="H1345" s="60">
        <f t="shared" si="112"/>
        <v>45777</v>
      </c>
      <c r="I1345" s="60">
        <f t="shared" si="113"/>
        <v>45961</v>
      </c>
      <c r="K1345" s="42">
        <f>new_CDD!I155</f>
        <v>0</v>
      </c>
      <c r="L1345" s="57">
        <f t="shared" si="114"/>
        <v>7.0000000000000007E-2</v>
      </c>
    </row>
    <row r="1346" spans="1:14" x14ac:dyDescent="0.3">
      <c r="A1346" t="str">
        <f>new_CDD!A156</f>
        <v>D</v>
      </c>
      <c r="B1346" s="5">
        <f>new_CDD!C156</f>
        <v>45765</v>
      </c>
      <c r="C1346" s="5">
        <f>new_CDD!D156</f>
        <v>45945</v>
      </c>
      <c r="D1346" s="24">
        <f>new_CDD!E156/1000000000</f>
        <v>23.881</v>
      </c>
      <c r="E1346">
        <f>new_CDD!F156</f>
        <v>6</v>
      </c>
      <c r="F1346">
        <f>new_CDD!G156</f>
        <v>7.0000000000000007E-2</v>
      </c>
      <c r="G1346" s="5" t="str">
        <f>new_CDD!H156</f>
        <v>SME</v>
      </c>
      <c r="H1346" s="60">
        <f t="shared" si="112"/>
        <v>45777</v>
      </c>
      <c r="I1346" s="60">
        <f t="shared" si="113"/>
        <v>45961</v>
      </c>
      <c r="K1346" s="42">
        <f>new_CDD!I156</f>
        <v>5.0000000000000001E-3</v>
      </c>
      <c r="L1346" s="57">
        <f t="shared" si="114"/>
        <v>7.5000000000000011E-2</v>
      </c>
    </row>
    <row r="1347" spans="1:14" x14ac:dyDescent="0.3">
      <c r="A1347" t="str">
        <f>new_CDD!A157</f>
        <v>D</v>
      </c>
      <c r="B1347" s="5">
        <f>new_CDD!C157</f>
        <v>45765</v>
      </c>
      <c r="C1347" s="5">
        <f>new_CDD!D157</f>
        <v>45975</v>
      </c>
      <c r="D1347" s="24">
        <f>new_CDD!E157/1000000000</f>
        <v>4.5419999999999998</v>
      </c>
      <c r="E1347">
        <f>new_CDD!F157</f>
        <v>7</v>
      </c>
      <c r="F1347">
        <f>new_CDD!G157</f>
        <v>7.0999999999999994E-2</v>
      </c>
      <c r="G1347" s="5" t="str">
        <f>new_CDD!H157</f>
        <v>MMFI</v>
      </c>
      <c r="H1347" s="60">
        <f t="shared" si="112"/>
        <v>45777</v>
      </c>
      <c r="I1347" s="60">
        <f t="shared" si="113"/>
        <v>45991</v>
      </c>
      <c r="K1347" s="42">
        <f>new_CDD!I157</f>
        <v>0</v>
      </c>
      <c r="L1347" s="57">
        <f t="shared" si="114"/>
        <v>7.0999999999999994E-2</v>
      </c>
    </row>
    <row r="1348" spans="1:14" x14ac:dyDescent="0.3">
      <c r="A1348" t="str">
        <f>new_CDD!A158</f>
        <v>D</v>
      </c>
      <c r="B1348" s="5">
        <f>new_CDD!C158</f>
        <v>45765</v>
      </c>
      <c r="C1348" s="5">
        <f>new_CDD!D158</f>
        <v>46035</v>
      </c>
      <c r="D1348" s="24">
        <f>new_CDD!E158/1000000000</f>
        <v>4.5419999999999998</v>
      </c>
      <c r="E1348">
        <f>new_CDD!F158</f>
        <v>9</v>
      </c>
      <c r="F1348">
        <f>new_CDD!G158</f>
        <v>7.1499999999999994E-2</v>
      </c>
      <c r="G1348" s="5" t="str">
        <f>new_CDD!H158</f>
        <v>MMFI</v>
      </c>
      <c r="H1348" s="60">
        <f t="shared" si="112"/>
        <v>45777</v>
      </c>
      <c r="I1348" s="60">
        <f t="shared" si="113"/>
        <v>46053</v>
      </c>
      <c r="K1348" s="42">
        <f>new_CDD!I158</f>
        <v>0</v>
      </c>
      <c r="L1348" s="57">
        <f t="shared" si="114"/>
        <v>7.1499999999999994E-2</v>
      </c>
      <c r="N1348" s="4">
        <f t="shared" ref="N1348:N1355" si="116">L1348*D1348</f>
        <v>0.32475299999999996</v>
      </c>
    </row>
    <row r="1349" spans="1:14" x14ac:dyDescent="0.3">
      <c r="A1349" t="str">
        <f>new_CDD!A159</f>
        <v>D</v>
      </c>
      <c r="B1349" s="5">
        <f>new_CDD!C159</f>
        <v>45765</v>
      </c>
      <c r="C1349" s="5">
        <f>new_CDD!D159</f>
        <v>46035</v>
      </c>
      <c r="D1349" s="24">
        <f>new_CDD!E159/1000000000</f>
        <v>0.63900000000000001</v>
      </c>
      <c r="E1349">
        <f>new_CDD!F159</f>
        <v>9</v>
      </c>
      <c r="F1349">
        <f>new_CDD!G159</f>
        <v>7.1499999999999994E-2</v>
      </c>
      <c r="G1349" s="5" t="str">
        <f>new_CDD!H159</f>
        <v>SME</v>
      </c>
      <c r="H1349" s="60">
        <f t="shared" si="112"/>
        <v>45777</v>
      </c>
      <c r="I1349" s="60">
        <f t="shared" si="113"/>
        <v>46053</v>
      </c>
      <c r="K1349" s="42">
        <f>new_CDD!I159</f>
        <v>5.0000000000000001E-3</v>
      </c>
      <c r="L1349" s="57">
        <f t="shared" si="114"/>
        <v>7.6499999999999999E-2</v>
      </c>
      <c r="N1349" s="4">
        <f t="shared" si="116"/>
        <v>4.8883500000000003E-2</v>
      </c>
    </row>
    <row r="1350" spans="1:14" x14ac:dyDescent="0.3">
      <c r="A1350" t="str">
        <f>new_CDD!A160</f>
        <v>D</v>
      </c>
      <c r="B1350" s="5">
        <f>new_CDD!C160</f>
        <v>45765</v>
      </c>
      <c r="C1350" s="5">
        <f>new_CDD!D160</f>
        <v>46065</v>
      </c>
      <c r="D1350" s="24">
        <f>new_CDD!E160/1000000000</f>
        <v>1.8169999999999999</v>
      </c>
      <c r="E1350">
        <f>new_CDD!F160</f>
        <v>10</v>
      </c>
      <c r="F1350">
        <f>new_CDD!G160</f>
        <v>7.1499999999999994E-2</v>
      </c>
      <c r="G1350" s="5" t="str">
        <f>new_CDD!H160</f>
        <v>MMFI</v>
      </c>
      <c r="H1350" s="60">
        <f t="shared" si="112"/>
        <v>45777</v>
      </c>
      <c r="I1350" s="60">
        <f t="shared" si="113"/>
        <v>46081</v>
      </c>
      <c r="K1350" s="42">
        <f>new_CDD!I160</f>
        <v>0</v>
      </c>
      <c r="L1350" s="57">
        <f t="shared" si="114"/>
        <v>7.1499999999999994E-2</v>
      </c>
      <c r="N1350" s="4">
        <f t="shared" si="116"/>
        <v>0.12991549999999999</v>
      </c>
    </row>
    <row r="1351" spans="1:14" x14ac:dyDescent="0.3">
      <c r="A1351" t="str">
        <f>new_CDD!A161</f>
        <v>D</v>
      </c>
      <c r="B1351" s="5">
        <f>new_CDD!C161</f>
        <v>45765</v>
      </c>
      <c r="C1351" s="5">
        <f>new_CDD!D161</f>
        <v>46125</v>
      </c>
      <c r="D1351" s="24">
        <f>new_CDD!E161/1000000000</f>
        <v>9.1370000000000005</v>
      </c>
      <c r="E1351">
        <f>new_CDD!F161</f>
        <v>12</v>
      </c>
      <c r="F1351">
        <f>new_CDD!G161</f>
        <v>7.2999999999999995E-2</v>
      </c>
      <c r="G1351" s="5" t="str">
        <f>new_CDD!H161</f>
        <v>CMB</v>
      </c>
      <c r="H1351" s="60">
        <f t="shared" si="112"/>
        <v>45777</v>
      </c>
      <c r="I1351" s="60">
        <f t="shared" si="113"/>
        <v>46142</v>
      </c>
      <c r="K1351" s="42">
        <f>new_CDD!I161</f>
        <v>5.0000000000000001E-3</v>
      </c>
      <c r="L1351" s="57">
        <f t="shared" si="114"/>
        <v>7.8E-2</v>
      </c>
      <c r="N1351" s="4">
        <f t="shared" si="116"/>
        <v>0.71268600000000004</v>
      </c>
    </row>
    <row r="1352" spans="1:14" x14ac:dyDescent="0.3">
      <c r="A1352" t="str">
        <f>new_CDD!A162</f>
        <v>D</v>
      </c>
      <c r="B1352" s="5">
        <f>new_CDD!C162</f>
        <v>45765</v>
      </c>
      <c r="C1352" s="5">
        <f>new_CDD!D162</f>
        <v>46125</v>
      </c>
      <c r="D1352" s="24">
        <f>new_CDD!E162/1000000000</f>
        <v>4.5419999999999998</v>
      </c>
      <c r="E1352">
        <f>new_CDD!F162</f>
        <v>12</v>
      </c>
      <c r="F1352">
        <f>new_CDD!G162</f>
        <v>7.2999999999999995E-2</v>
      </c>
      <c r="G1352" s="5" t="str">
        <f>new_CDD!H162</f>
        <v>MMFI</v>
      </c>
      <c r="H1352" s="60">
        <f t="shared" si="112"/>
        <v>45777</v>
      </c>
      <c r="I1352" s="60">
        <f t="shared" si="113"/>
        <v>46142</v>
      </c>
      <c r="K1352" s="42">
        <f>new_CDD!I162</f>
        <v>0</v>
      </c>
      <c r="L1352" s="57">
        <f t="shared" si="114"/>
        <v>7.2999999999999995E-2</v>
      </c>
      <c r="N1352" s="4">
        <f t="shared" si="116"/>
        <v>0.33156599999999997</v>
      </c>
    </row>
    <row r="1353" spans="1:14" x14ac:dyDescent="0.3">
      <c r="A1353" t="str">
        <f>new_CDD!A163</f>
        <v>D</v>
      </c>
      <c r="B1353" s="5">
        <f>new_CDD!C163</f>
        <v>45765</v>
      </c>
      <c r="C1353" s="5">
        <f>new_CDD!D163</f>
        <v>46125</v>
      </c>
      <c r="D1353" s="24">
        <f>new_CDD!E163/1000000000</f>
        <v>0.436</v>
      </c>
      <c r="E1353">
        <f>new_CDD!F163</f>
        <v>12</v>
      </c>
      <c r="F1353">
        <f>new_CDD!G163</f>
        <v>7.2999999999999995E-2</v>
      </c>
      <c r="G1353" s="5" t="str">
        <f>new_CDD!H163</f>
        <v>SME</v>
      </c>
      <c r="H1353" s="60">
        <f t="shared" si="112"/>
        <v>45777</v>
      </c>
      <c r="I1353" s="60">
        <f t="shared" si="113"/>
        <v>46142</v>
      </c>
      <c r="K1353" s="42">
        <f>new_CDD!I163</f>
        <v>5.0000000000000001E-3</v>
      </c>
      <c r="L1353" s="57">
        <f t="shared" si="114"/>
        <v>7.8E-2</v>
      </c>
      <c r="N1353" s="4">
        <f t="shared" si="116"/>
        <v>3.4007999999999997E-2</v>
      </c>
    </row>
    <row r="1354" spans="1:14" x14ac:dyDescent="0.3">
      <c r="A1354" t="str">
        <f>new_CDD!A164</f>
        <v>D</v>
      </c>
      <c r="B1354" s="5">
        <f>new_CDD!C164</f>
        <v>45765</v>
      </c>
      <c r="C1354" s="5">
        <f>new_CDD!D164</f>
        <v>46155</v>
      </c>
      <c r="D1354" s="24">
        <f>new_CDD!E164/1000000000</f>
        <v>7.4489999999999998</v>
      </c>
      <c r="E1354">
        <f>new_CDD!F164</f>
        <v>13</v>
      </c>
      <c r="F1354">
        <f>new_CDD!G164</f>
        <v>7.3999999999999996E-2</v>
      </c>
      <c r="G1354" s="5" t="str">
        <f>new_CDD!H164</f>
        <v>MMFI</v>
      </c>
      <c r="H1354" s="60">
        <f t="shared" si="112"/>
        <v>45777</v>
      </c>
      <c r="I1354" s="60">
        <f t="shared" si="113"/>
        <v>46173</v>
      </c>
      <c r="K1354" s="42">
        <f>new_CDD!I164</f>
        <v>0</v>
      </c>
      <c r="L1354" s="57">
        <f t="shared" si="114"/>
        <v>7.3999999999999996E-2</v>
      </c>
      <c r="N1354" s="4">
        <f t="shared" si="116"/>
        <v>0.55122599999999999</v>
      </c>
    </row>
    <row r="1355" spans="1:14" x14ac:dyDescent="0.3">
      <c r="A1355" t="str">
        <f>new_CDD!A165</f>
        <v>D</v>
      </c>
      <c r="B1355" s="5">
        <f>new_CDD!C165</f>
        <v>45765</v>
      </c>
      <c r="C1355" s="5">
        <f>new_CDD!D165</f>
        <v>46185</v>
      </c>
      <c r="D1355" s="24">
        <f>new_CDD!E165/1000000000</f>
        <v>9.0839999999999996</v>
      </c>
      <c r="E1355">
        <f>new_CDD!F165</f>
        <v>14</v>
      </c>
      <c r="F1355">
        <f>new_CDD!G165</f>
        <v>7.3999999999999996E-2</v>
      </c>
      <c r="G1355" s="5" t="str">
        <f>new_CDD!H165</f>
        <v>MMFI</v>
      </c>
      <c r="H1355" s="60">
        <f t="shared" si="112"/>
        <v>45777</v>
      </c>
      <c r="I1355" s="60">
        <f t="shared" si="113"/>
        <v>46203</v>
      </c>
      <c r="K1355" s="42">
        <f>new_CDD!I165</f>
        <v>0</v>
      </c>
      <c r="L1355" s="57">
        <f t="shared" si="114"/>
        <v>7.3999999999999996E-2</v>
      </c>
      <c r="N1355" s="4">
        <f t="shared" si="116"/>
        <v>0.67221599999999992</v>
      </c>
    </row>
    <row r="1356" spans="1:14" x14ac:dyDescent="0.3">
      <c r="A1356" t="str">
        <f>new_CDD!A166</f>
        <v>CD</v>
      </c>
      <c r="B1356" s="5">
        <f>new_CDD!C166</f>
        <v>45791</v>
      </c>
      <c r="C1356" s="5">
        <f>new_CDD!D166</f>
        <v>45821</v>
      </c>
      <c r="D1356" s="24">
        <f>new_CDD!E166/1000000000</f>
        <v>1.462</v>
      </c>
      <c r="E1356">
        <f>new_CDD!F166</f>
        <v>1</v>
      </c>
      <c r="F1356">
        <f>new_CDD!G166</f>
        <v>4.3999999999999997E-2</v>
      </c>
      <c r="G1356" s="5" t="str">
        <f>new_CDD!H166</f>
        <v>MMFI</v>
      </c>
      <c r="H1356" s="60">
        <f t="shared" si="112"/>
        <v>45808</v>
      </c>
      <c r="I1356" s="60">
        <f t="shared" si="113"/>
        <v>45838</v>
      </c>
      <c r="K1356" s="42">
        <f>new_CDD!I166</f>
        <v>0</v>
      </c>
      <c r="L1356" s="57">
        <f t="shared" si="114"/>
        <v>4.3999999999999997E-2</v>
      </c>
    </row>
    <row r="1357" spans="1:14" x14ac:dyDescent="0.3">
      <c r="A1357" t="str">
        <f>new_CDD!A167</f>
        <v>CD</v>
      </c>
      <c r="B1357" s="5">
        <f>new_CDD!C167</f>
        <v>45791</v>
      </c>
      <c r="C1357" s="5">
        <f>new_CDD!D167</f>
        <v>45821</v>
      </c>
      <c r="D1357" s="24">
        <f>new_CDD!E167/1000000000</f>
        <v>124.124</v>
      </c>
      <c r="E1357">
        <f>new_CDD!F167</f>
        <v>1</v>
      </c>
      <c r="F1357">
        <f>new_CDD!G167</f>
        <v>4.3999999999999997E-2</v>
      </c>
      <c r="G1357" s="5" t="str">
        <f>new_CDD!H167</f>
        <v>SME</v>
      </c>
      <c r="H1357" s="60">
        <f t="shared" si="112"/>
        <v>45808</v>
      </c>
      <c r="I1357" s="60">
        <f t="shared" si="113"/>
        <v>45838</v>
      </c>
      <c r="K1357" s="42">
        <f>new_CDD!I167</f>
        <v>5.0000000000000001E-3</v>
      </c>
      <c r="L1357" s="57">
        <f t="shared" si="114"/>
        <v>4.8999999999999995E-2</v>
      </c>
    </row>
    <row r="1358" spans="1:14" x14ac:dyDescent="0.3">
      <c r="A1358" t="str">
        <f>new_CDD!A168</f>
        <v>CD</v>
      </c>
      <c r="B1358" s="5">
        <f>new_CDD!C168</f>
        <v>45791</v>
      </c>
      <c r="C1358" s="5">
        <f>new_CDD!D168</f>
        <v>45851</v>
      </c>
      <c r="D1358" s="24">
        <f>new_CDD!E168/1000000000</f>
        <v>1.2529999999999999</v>
      </c>
      <c r="E1358">
        <f>new_CDD!F168</f>
        <v>2</v>
      </c>
      <c r="F1358">
        <f>new_CDD!G168</f>
        <v>4.7500000000000001E-2</v>
      </c>
      <c r="G1358" s="5" t="str">
        <f>new_CDD!H168</f>
        <v>MMFI</v>
      </c>
      <c r="H1358" s="60">
        <f t="shared" si="112"/>
        <v>45808</v>
      </c>
      <c r="I1358" s="60">
        <f t="shared" si="113"/>
        <v>45869</v>
      </c>
      <c r="K1358" s="42">
        <f>new_CDD!I168</f>
        <v>0</v>
      </c>
      <c r="L1358" s="57">
        <f t="shared" si="114"/>
        <v>4.7500000000000001E-2</v>
      </c>
    </row>
    <row r="1359" spans="1:14" x14ac:dyDescent="0.3">
      <c r="A1359" t="str">
        <f>new_CDD!A169</f>
        <v>CD</v>
      </c>
      <c r="B1359" s="5">
        <f>new_CDD!C169</f>
        <v>45791</v>
      </c>
      <c r="C1359" s="5">
        <f>new_CDD!D169</f>
        <v>45851</v>
      </c>
      <c r="D1359" s="24">
        <f>new_CDD!E169/1000000000</f>
        <v>73.808000000000007</v>
      </c>
      <c r="E1359">
        <f>new_CDD!F169</f>
        <v>2</v>
      </c>
      <c r="F1359">
        <f>new_CDD!G169</f>
        <v>4.7500000000000001E-2</v>
      </c>
      <c r="G1359" s="5" t="str">
        <f>new_CDD!H169</f>
        <v>SME</v>
      </c>
      <c r="H1359" s="60">
        <f t="shared" si="112"/>
        <v>45808</v>
      </c>
      <c r="I1359" s="60">
        <f t="shared" si="113"/>
        <v>45869</v>
      </c>
      <c r="K1359" s="42">
        <f>new_CDD!I169</f>
        <v>5.0000000000000001E-3</v>
      </c>
      <c r="L1359" s="57">
        <f t="shared" si="114"/>
        <v>5.2499999999999998E-2</v>
      </c>
    </row>
    <row r="1360" spans="1:14" x14ac:dyDescent="0.3">
      <c r="A1360" t="str">
        <f>new_CDD!A170</f>
        <v>CD</v>
      </c>
      <c r="B1360" s="5">
        <f>new_CDD!C170</f>
        <v>45791</v>
      </c>
      <c r="C1360" s="5">
        <f>new_CDD!D170</f>
        <v>45881</v>
      </c>
      <c r="D1360" s="24">
        <f>new_CDD!E170/1000000000</f>
        <v>5.7409999999999997</v>
      </c>
      <c r="E1360">
        <f>new_CDD!F170</f>
        <v>3</v>
      </c>
      <c r="F1360">
        <f>new_CDD!G170</f>
        <v>4.7500000000000001E-2</v>
      </c>
      <c r="G1360" s="5" t="str">
        <f>new_CDD!H170</f>
        <v>SME</v>
      </c>
      <c r="H1360" s="60">
        <f t="shared" si="112"/>
        <v>45808</v>
      </c>
      <c r="I1360" s="60">
        <f t="shared" si="113"/>
        <v>45900</v>
      </c>
      <c r="K1360" s="42">
        <f>new_CDD!I170</f>
        <v>5.0000000000000001E-3</v>
      </c>
      <c r="L1360" s="57">
        <f t="shared" si="114"/>
        <v>5.2499999999999998E-2</v>
      </c>
    </row>
    <row r="1361" spans="1:14" x14ac:dyDescent="0.3">
      <c r="A1361" t="str">
        <f>new_CDD!A171</f>
        <v>CD</v>
      </c>
      <c r="B1361" s="5">
        <f>new_CDD!C171</f>
        <v>45791</v>
      </c>
      <c r="C1361" s="5">
        <f>new_CDD!D171</f>
        <v>45911</v>
      </c>
      <c r="D1361" s="24">
        <f>new_CDD!E171/1000000000</f>
        <v>2.089</v>
      </c>
      <c r="E1361">
        <f>new_CDD!F171</f>
        <v>4</v>
      </c>
      <c r="F1361">
        <f>new_CDD!G171</f>
        <v>4.7500000000000001E-2</v>
      </c>
      <c r="G1361" s="5" t="str">
        <f>new_CDD!H171</f>
        <v>SME</v>
      </c>
      <c r="H1361" s="60">
        <f t="shared" si="112"/>
        <v>45808</v>
      </c>
      <c r="I1361" s="60">
        <f t="shared" si="113"/>
        <v>45930</v>
      </c>
      <c r="K1361" s="42">
        <f>new_CDD!I171</f>
        <v>5.0000000000000001E-3</v>
      </c>
      <c r="L1361" s="57">
        <f t="shared" si="114"/>
        <v>5.2499999999999998E-2</v>
      </c>
    </row>
    <row r="1362" spans="1:14" x14ac:dyDescent="0.3">
      <c r="A1362" t="str">
        <f>new_CDD!A172</f>
        <v>CD</v>
      </c>
      <c r="B1362" s="5">
        <f>new_CDD!C172</f>
        <v>45791</v>
      </c>
      <c r="C1362" s="5">
        <f>new_CDD!D172</f>
        <v>45971</v>
      </c>
      <c r="D1362" s="24">
        <f>new_CDD!E172/1000000000</f>
        <v>527.09400000000005</v>
      </c>
      <c r="E1362">
        <f>new_CDD!F172</f>
        <v>6</v>
      </c>
      <c r="F1362">
        <f>new_CDD!G172</f>
        <v>7.0000000000000007E-2</v>
      </c>
      <c r="G1362" s="5" t="str">
        <f>new_CDD!H172</f>
        <v>CIB</v>
      </c>
      <c r="H1362" s="60">
        <f t="shared" si="112"/>
        <v>45808</v>
      </c>
      <c r="I1362" s="60">
        <f t="shared" si="113"/>
        <v>45991</v>
      </c>
      <c r="K1362" s="42">
        <f>new_CDD!I172</f>
        <v>5.0000000000000001E-3</v>
      </c>
      <c r="L1362" s="57">
        <f t="shared" si="114"/>
        <v>7.5000000000000011E-2</v>
      </c>
    </row>
    <row r="1363" spans="1:14" x14ac:dyDescent="0.3">
      <c r="A1363" t="str">
        <f>new_CDD!A173</f>
        <v>CD</v>
      </c>
      <c r="B1363" s="5">
        <f>new_CDD!C173</f>
        <v>45791</v>
      </c>
      <c r="C1363" s="5">
        <f>new_CDD!D173</f>
        <v>45971</v>
      </c>
      <c r="D1363" s="24">
        <f>new_CDD!E173/1000000000</f>
        <v>6.266</v>
      </c>
      <c r="E1363">
        <f>new_CDD!F173</f>
        <v>6</v>
      </c>
      <c r="F1363">
        <f>new_CDD!G173</f>
        <v>7.0000000000000007E-2</v>
      </c>
      <c r="G1363" s="5" t="str">
        <f>new_CDD!H173</f>
        <v>CMB</v>
      </c>
      <c r="H1363" s="60">
        <f t="shared" si="112"/>
        <v>45808</v>
      </c>
      <c r="I1363" s="60">
        <f t="shared" si="113"/>
        <v>45991</v>
      </c>
      <c r="K1363" s="42">
        <f>new_CDD!I173</f>
        <v>5.0000000000000001E-3</v>
      </c>
      <c r="L1363" s="57">
        <f t="shared" si="114"/>
        <v>7.5000000000000011E-2</v>
      </c>
    </row>
    <row r="1364" spans="1:14" x14ac:dyDescent="0.3">
      <c r="A1364" t="str">
        <f>new_CDD!A174</f>
        <v>CD</v>
      </c>
      <c r="B1364" s="5">
        <f>new_CDD!C174</f>
        <v>45791</v>
      </c>
      <c r="C1364" s="5">
        <f>new_CDD!D174</f>
        <v>45971</v>
      </c>
      <c r="D1364" s="24">
        <f>new_CDD!E174/1000000000</f>
        <v>780.49699999999996</v>
      </c>
      <c r="E1364">
        <f>new_CDD!F174</f>
        <v>6</v>
      </c>
      <c r="F1364">
        <f>new_CDD!G174</f>
        <v>7.0000000000000007E-2</v>
      </c>
      <c r="G1364" s="5" t="str">
        <f>new_CDD!H174</f>
        <v>MMFI</v>
      </c>
      <c r="H1364" s="60">
        <f t="shared" si="112"/>
        <v>45808</v>
      </c>
      <c r="I1364" s="60">
        <f t="shared" si="113"/>
        <v>45991</v>
      </c>
      <c r="K1364" s="42">
        <f>new_CDD!I174</f>
        <v>0</v>
      </c>
      <c r="L1364" s="57">
        <f t="shared" si="114"/>
        <v>7.0000000000000007E-2</v>
      </c>
    </row>
    <row r="1365" spans="1:14" x14ac:dyDescent="0.3">
      <c r="A1365" t="str">
        <f>new_CDD!A175</f>
        <v>CD</v>
      </c>
      <c r="B1365" s="5">
        <f>new_CDD!C175</f>
        <v>45791</v>
      </c>
      <c r="C1365" s="5">
        <f>new_CDD!D175</f>
        <v>45971</v>
      </c>
      <c r="D1365" s="24">
        <f>new_CDD!E175/1000000000</f>
        <v>475.23200000000003</v>
      </c>
      <c r="E1365">
        <f>new_CDD!F175</f>
        <v>6</v>
      </c>
      <c r="F1365">
        <f>new_CDD!G175</f>
        <v>7.0000000000000007E-2</v>
      </c>
      <c r="G1365" s="5" t="str">
        <f>new_CDD!H175</f>
        <v>SME</v>
      </c>
      <c r="H1365" s="60">
        <f t="shared" si="112"/>
        <v>45808</v>
      </c>
      <c r="I1365" s="60">
        <f t="shared" si="113"/>
        <v>45991</v>
      </c>
      <c r="K1365" s="42">
        <f>new_CDD!I175</f>
        <v>5.0000000000000001E-3</v>
      </c>
      <c r="L1365" s="57">
        <f t="shared" si="114"/>
        <v>7.5000000000000011E-2</v>
      </c>
    </row>
    <row r="1366" spans="1:14" x14ac:dyDescent="0.3">
      <c r="A1366" t="str">
        <f>new_CDD!A176</f>
        <v>CD</v>
      </c>
      <c r="B1366" s="5">
        <f>new_CDD!C176</f>
        <v>45791</v>
      </c>
      <c r="C1366" s="5">
        <f>new_CDD!D176</f>
        <v>46001</v>
      </c>
      <c r="D1366" s="24">
        <f>new_CDD!E176/1000000000</f>
        <v>75.817999999999998</v>
      </c>
      <c r="E1366">
        <f>new_CDD!F176</f>
        <v>7</v>
      </c>
      <c r="F1366">
        <f>new_CDD!G176</f>
        <v>7.0999999999999994E-2</v>
      </c>
      <c r="G1366" s="5" t="str">
        <f>new_CDD!H176</f>
        <v>MMFI</v>
      </c>
      <c r="H1366" s="60">
        <f t="shared" si="112"/>
        <v>45808</v>
      </c>
      <c r="I1366" s="60">
        <f t="shared" si="113"/>
        <v>46022</v>
      </c>
      <c r="K1366" s="42">
        <f>new_CDD!I176</f>
        <v>0</v>
      </c>
      <c r="L1366" s="57">
        <f t="shared" si="114"/>
        <v>7.0999999999999994E-2</v>
      </c>
      <c r="N1366" s="4">
        <f t="shared" ref="N1366:N1380" si="117">L1366*D1366</f>
        <v>5.3830779999999994</v>
      </c>
    </row>
    <row r="1367" spans="1:14" x14ac:dyDescent="0.3">
      <c r="A1367" t="str">
        <f>new_CDD!A177</f>
        <v>CD</v>
      </c>
      <c r="B1367" s="5">
        <f>new_CDD!C177</f>
        <v>45791</v>
      </c>
      <c r="C1367" s="5">
        <f>new_CDD!D177</f>
        <v>46001</v>
      </c>
      <c r="D1367" s="24">
        <f>new_CDD!E177/1000000000</f>
        <v>17.076000000000001</v>
      </c>
      <c r="E1367">
        <f>new_CDD!F177</f>
        <v>7</v>
      </c>
      <c r="F1367">
        <f>new_CDD!G177</f>
        <v>7.0999999999999994E-2</v>
      </c>
      <c r="G1367" s="5" t="str">
        <f>new_CDD!H177</f>
        <v>SME</v>
      </c>
      <c r="H1367" s="60">
        <f t="shared" si="112"/>
        <v>45808</v>
      </c>
      <c r="I1367" s="60">
        <f t="shared" si="113"/>
        <v>46022</v>
      </c>
      <c r="K1367" s="42">
        <f>new_CDD!I177</f>
        <v>5.0000000000000001E-3</v>
      </c>
      <c r="L1367" s="57">
        <f t="shared" si="114"/>
        <v>7.5999999999999998E-2</v>
      </c>
      <c r="N1367" s="4">
        <f t="shared" si="117"/>
        <v>1.297776</v>
      </c>
    </row>
    <row r="1368" spans="1:14" x14ac:dyDescent="0.3">
      <c r="A1368" t="str">
        <f>new_CDD!A178</f>
        <v>CD</v>
      </c>
      <c r="B1368" s="5">
        <f>new_CDD!C178</f>
        <v>45791</v>
      </c>
      <c r="C1368" s="5">
        <f>new_CDD!D178</f>
        <v>46031</v>
      </c>
      <c r="D1368" s="24">
        <f>new_CDD!E178/1000000000</f>
        <v>4.5949999999999998</v>
      </c>
      <c r="E1368">
        <f>new_CDD!F178</f>
        <v>8</v>
      </c>
      <c r="F1368">
        <f>new_CDD!G178</f>
        <v>7.0999999999999994E-2</v>
      </c>
      <c r="G1368" s="5" t="str">
        <f>new_CDD!H178</f>
        <v>MMFI</v>
      </c>
      <c r="H1368" s="60">
        <f t="shared" si="112"/>
        <v>45808</v>
      </c>
      <c r="I1368" s="60">
        <f t="shared" si="113"/>
        <v>46053</v>
      </c>
      <c r="K1368" s="42">
        <f>new_CDD!I178</f>
        <v>0</v>
      </c>
      <c r="L1368" s="57">
        <f t="shared" si="114"/>
        <v>7.0999999999999994E-2</v>
      </c>
      <c r="N1368" s="4">
        <f t="shared" si="117"/>
        <v>0.32624499999999995</v>
      </c>
    </row>
    <row r="1369" spans="1:14" x14ac:dyDescent="0.3">
      <c r="A1369" t="str">
        <f>new_CDD!A179</f>
        <v>CD</v>
      </c>
      <c r="B1369" s="5">
        <f>new_CDD!C179</f>
        <v>45791</v>
      </c>
      <c r="C1369" s="5">
        <f>new_CDD!D179</f>
        <v>46061</v>
      </c>
      <c r="D1369" s="24">
        <f>new_CDD!E179/1000000000</f>
        <v>227.24600000000001</v>
      </c>
      <c r="E1369">
        <f>new_CDD!F179</f>
        <v>9</v>
      </c>
      <c r="F1369">
        <f>new_CDD!G179</f>
        <v>7.1499999999999994E-2</v>
      </c>
      <c r="G1369" s="5" t="str">
        <f>new_CDD!H179</f>
        <v>MMFI</v>
      </c>
      <c r="H1369" s="60">
        <f t="shared" si="112"/>
        <v>45808</v>
      </c>
      <c r="I1369" s="60">
        <f t="shared" si="113"/>
        <v>46081</v>
      </c>
      <c r="K1369" s="42">
        <f>new_CDD!I179</f>
        <v>0</v>
      </c>
      <c r="L1369" s="57">
        <f t="shared" si="114"/>
        <v>7.1499999999999994E-2</v>
      </c>
      <c r="N1369" s="4">
        <f t="shared" si="117"/>
        <v>16.248089</v>
      </c>
    </row>
    <row r="1370" spans="1:14" x14ac:dyDescent="0.3">
      <c r="A1370" t="str">
        <f>new_CDD!A180</f>
        <v>CD</v>
      </c>
      <c r="B1370" s="5">
        <f>new_CDD!C180</f>
        <v>45791</v>
      </c>
      <c r="C1370" s="5">
        <f>new_CDD!D180</f>
        <v>46061</v>
      </c>
      <c r="D1370" s="24">
        <f>new_CDD!E180/1000000000</f>
        <v>16.492000000000001</v>
      </c>
      <c r="E1370">
        <f>new_CDD!F180</f>
        <v>9</v>
      </c>
      <c r="F1370">
        <f>new_CDD!G180</f>
        <v>7.1499999999999994E-2</v>
      </c>
      <c r="G1370" s="5" t="str">
        <f>new_CDD!H180</f>
        <v>SME</v>
      </c>
      <c r="H1370" s="60">
        <f t="shared" si="112"/>
        <v>45808</v>
      </c>
      <c r="I1370" s="60">
        <f t="shared" si="113"/>
        <v>46081</v>
      </c>
      <c r="K1370" s="42">
        <f>new_CDD!I180</f>
        <v>5.0000000000000001E-3</v>
      </c>
      <c r="L1370" s="57">
        <f t="shared" si="114"/>
        <v>7.6499999999999999E-2</v>
      </c>
      <c r="N1370" s="4">
        <f t="shared" si="117"/>
        <v>1.261638</v>
      </c>
    </row>
    <row r="1371" spans="1:14" x14ac:dyDescent="0.3">
      <c r="A1371" t="str">
        <f>new_CDD!A181</f>
        <v>CD</v>
      </c>
      <c r="B1371" s="5">
        <f>new_CDD!C181</f>
        <v>45791</v>
      </c>
      <c r="C1371" s="5">
        <f>new_CDD!D181</f>
        <v>46091</v>
      </c>
      <c r="D1371" s="24">
        <f>new_CDD!E181/1000000000</f>
        <v>0.41799999999999998</v>
      </c>
      <c r="E1371">
        <f>new_CDD!F181</f>
        <v>10</v>
      </c>
      <c r="F1371">
        <f>new_CDD!G181</f>
        <v>7.1499999999999994E-2</v>
      </c>
      <c r="G1371" s="5" t="str">
        <f>new_CDD!H181</f>
        <v>SME</v>
      </c>
      <c r="H1371" s="60">
        <f t="shared" si="112"/>
        <v>45808</v>
      </c>
      <c r="I1371" s="60">
        <f t="shared" si="113"/>
        <v>46112</v>
      </c>
      <c r="K1371" s="42">
        <f>new_CDD!I181</f>
        <v>5.0000000000000001E-3</v>
      </c>
      <c r="L1371" s="57">
        <f t="shared" si="114"/>
        <v>7.6499999999999999E-2</v>
      </c>
      <c r="N1371" s="4">
        <f t="shared" si="117"/>
        <v>3.1976999999999998E-2</v>
      </c>
    </row>
    <row r="1372" spans="1:14" x14ac:dyDescent="0.3">
      <c r="A1372" t="str">
        <f>new_CDD!A182</f>
        <v>CD</v>
      </c>
      <c r="B1372" s="5">
        <f>new_CDD!C182</f>
        <v>45791</v>
      </c>
      <c r="C1372" s="5">
        <f>new_CDD!D182</f>
        <v>46121</v>
      </c>
      <c r="D1372" s="24">
        <f>new_CDD!E182/1000000000</f>
        <v>2.7149999999999999</v>
      </c>
      <c r="E1372">
        <f>new_CDD!F182</f>
        <v>11</v>
      </c>
      <c r="F1372">
        <f>new_CDD!G182</f>
        <v>7.1499999999999994E-2</v>
      </c>
      <c r="G1372" s="5" t="str">
        <f>new_CDD!H182</f>
        <v>SME</v>
      </c>
      <c r="H1372" s="60">
        <f t="shared" si="112"/>
        <v>45808</v>
      </c>
      <c r="I1372" s="60">
        <f t="shared" si="113"/>
        <v>46142</v>
      </c>
      <c r="K1372" s="42">
        <f>new_CDD!I182</f>
        <v>5.0000000000000001E-3</v>
      </c>
      <c r="L1372" s="57">
        <f t="shared" si="114"/>
        <v>7.6499999999999999E-2</v>
      </c>
      <c r="N1372" s="4">
        <f t="shared" si="117"/>
        <v>0.20769749999999998</v>
      </c>
    </row>
    <row r="1373" spans="1:14" x14ac:dyDescent="0.3">
      <c r="A1373" t="str">
        <f>new_CDD!A183</f>
        <v>CD</v>
      </c>
      <c r="B1373" s="5">
        <f>new_CDD!C183</f>
        <v>45791</v>
      </c>
      <c r="C1373" s="5">
        <f>new_CDD!D183</f>
        <v>46151</v>
      </c>
      <c r="D1373" s="24">
        <f>new_CDD!E183/1000000000</f>
        <v>240.196</v>
      </c>
      <c r="E1373">
        <f>new_CDD!F183</f>
        <v>12</v>
      </c>
      <c r="F1373">
        <f>new_CDD!G183</f>
        <v>7.2999999999999995E-2</v>
      </c>
      <c r="G1373" s="5" t="str">
        <f>new_CDD!H183</f>
        <v>CIB</v>
      </c>
      <c r="H1373" s="60">
        <f t="shared" si="112"/>
        <v>45808</v>
      </c>
      <c r="I1373" s="60">
        <f t="shared" si="113"/>
        <v>46173</v>
      </c>
      <c r="K1373" s="42">
        <f>new_CDD!I183</f>
        <v>5.0000000000000001E-3</v>
      </c>
      <c r="L1373" s="57">
        <f t="shared" si="114"/>
        <v>7.8E-2</v>
      </c>
      <c r="N1373" s="4">
        <f t="shared" si="117"/>
        <v>18.735288000000001</v>
      </c>
    </row>
    <row r="1374" spans="1:14" x14ac:dyDescent="0.3">
      <c r="A1374" t="str">
        <f>new_CDD!A184</f>
        <v>CD</v>
      </c>
      <c r="B1374" s="5">
        <f>new_CDD!C184</f>
        <v>45791</v>
      </c>
      <c r="C1374" s="5">
        <f>new_CDD!D184</f>
        <v>46151</v>
      </c>
      <c r="D1374" s="24">
        <f>new_CDD!E184/1000000000</f>
        <v>0.20899999999999999</v>
      </c>
      <c r="E1374">
        <f>new_CDD!F184</f>
        <v>12</v>
      </c>
      <c r="F1374">
        <f>new_CDD!G184</f>
        <v>7.2999999999999995E-2</v>
      </c>
      <c r="G1374" s="5" t="str">
        <f>new_CDD!H184</f>
        <v>CMB</v>
      </c>
      <c r="H1374" s="60">
        <f t="shared" si="112"/>
        <v>45808</v>
      </c>
      <c r="I1374" s="60">
        <f t="shared" si="113"/>
        <v>46173</v>
      </c>
      <c r="K1374" s="42">
        <f>new_CDD!I184</f>
        <v>5.0000000000000001E-3</v>
      </c>
      <c r="L1374" s="57">
        <f t="shared" si="114"/>
        <v>7.8E-2</v>
      </c>
      <c r="N1374" s="4">
        <f t="shared" si="117"/>
        <v>1.6302000000000001E-2</v>
      </c>
    </row>
    <row r="1375" spans="1:14" x14ac:dyDescent="0.3">
      <c r="A1375" t="str">
        <f>new_CDD!A185</f>
        <v>CD</v>
      </c>
      <c r="B1375" s="5">
        <f>new_CDD!C185</f>
        <v>45791</v>
      </c>
      <c r="C1375" s="5">
        <f>new_CDD!D185</f>
        <v>46151</v>
      </c>
      <c r="D1375" s="24">
        <f>new_CDD!E185/1000000000</f>
        <v>551.86500000000001</v>
      </c>
      <c r="E1375">
        <f>new_CDD!F185</f>
        <v>12</v>
      </c>
      <c r="F1375">
        <f>new_CDD!G185</f>
        <v>7.2999999999999995E-2</v>
      </c>
      <c r="G1375" s="5" t="str">
        <f>new_CDD!H185</f>
        <v>MMFI</v>
      </c>
      <c r="H1375" s="60">
        <f t="shared" si="112"/>
        <v>45808</v>
      </c>
      <c r="I1375" s="60">
        <f t="shared" si="113"/>
        <v>46173</v>
      </c>
      <c r="K1375" s="42">
        <f>new_CDD!I185</f>
        <v>0</v>
      </c>
      <c r="L1375" s="57">
        <f t="shared" si="114"/>
        <v>7.2999999999999995E-2</v>
      </c>
      <c r="N1375" s="4">
        <f t="shared" si="117"/>
        <v>40.286144999999998</v>
      </c>
    </row>
    <row r="1376" spans="1:14" x14ac:dyDescent="0.3">
      <c r="A1376" t="str">
        <f>new_CDD!A186</f>
        <v>CD</v>
      </c>
      <c r="B1376" s="5">
        <f>new_CDD!C186</f>
        <v>45791</v>
      </c>
      <c r="C1376" s="5">
        <f>new_CDD!D186</f>
        <v>46151</v>
      </c>
      <c r="D1376" s="24">
        <f>new_CDD!E186/1000000000</f>
        <v>256.87799999999999</v>
      </c>
      <c r="E1376">
        <f>new_CDD!F186</f>
        <v>12</v>
      </c>
      <c r="F1376">
        <f>new_CDD!G186</f>
        <v>7.2999999999999995E-2</v>
      </c>
      <c r="G1376" s="5" t="str">
        <f>new_CDD!H186</f>
        <v>SME</v>
      </c>
      <c r="H1376" s="60">
        <f t="shared" si="112"/>
        <v>45808</v>
      </c>
      <c r="I1376" s="60">
        <f t="shared" si="113"/>
        <v>46173</v>
      </c>
      <c r="K1376" s="42">
        <f>new_CDD!I186</f>
        <v>5.0000000000000001E-3</v>
      </c>
      <c r="L1376" s="57">
        <f t="shared" si="114"/>
        <v>7.8E-2</v>
      </c>
      <c r="N1376" s="4">
        <f t="shared" si="117"/>
        <v>20.036483999999998</v>
      </c>
    </row>
    <row r="1377" spans="1:14" x14ac:dyDescent="0.3">
      <c r="A1377" t="str">
        <f>new_CDD!A187</f>
        <v>CD</v>
      </c>
      <c r="B1377" s="5">
        <f>new_CDD!C187</f>
        <v>45791</v>
      </c>
      <c r="C1377" s="5">
        <f>new_CDD!D187</f>
        <v>46181</v>
      </c>
      <c r="D1377" s="24">
        <f>new_CDD!E187/1000000000</f>
        <v>2.5059999999999998</v>
      </c>
      <c r="E1377">
        <f>new_CDD!F187</f>
        <v>13</v>
      </c>
      <c r="F1377">
        <f>new_CDD!G187</f>
        <v>7.3999999999999996E-2</v>
      </c>
      <c r="G1377" s="5" t="str">
        <f>new_CDD!H187</f>
        <v>CIB</v>
      </c>
      <c r="H1377" s="60">
        <f t="shared" si="112"/>
        <v>45808</v>
      </c>
      <c r="I1377" s="60">
        <f t="shared" si="113"/>
        <v>46203</v>
      </c>
      <c r="K1377" s="42">
        <f>new_CDD!I187</f>
        <v>5.0000000000000001E-3</v>
      </c>
      <c r="L1377" s="57">
        <f t="shared" si="114"/>
        <v>7.9000000000000001E-2</v>
      </c>
      <c r="N1377" s="4">
        <f t="shared" si="117"/>
        <v>0.19797399999999998</v>
      </c>
    </row>
    <row r="1378" spans="1:14" x14ac:dyDescent="0.3">
      <c r="A1378" t="str">
        <f>new_CDD!A188</f>
        <v>CD</v>
      </c>
      <c r="B1378" s="5">
        <f>new_CDD!C188</f>
        <v>45791</v>
      </c>
      <c r="C1378" s="5">
        <f>new_CDD!D188</f>
        <v>46181</v>
      </c>
      <c r="D1378" s="24">
        <f>new_CDD!E188/1000000000</f>
        <v>35.506999999999998</v>
      </c>
      <c r="E1378">
        <f>new_CDD!F188</f>
        <v>13</v>
      </c>
      <c r="F1378">
        <f>new_CDD!G188</f>
        <v>7.3999999999999996E-2</v>
      </c>
      <c r="G1378" s="5" t="str">
        <f>new_CDD!H188</f>
        <v>MMFI</v>
      </c>
      <c r="H1378" s="60">
        <f t="shared" si="112"/>
        <v>45808</v>
      </c>
      <c r="I1378" s="60">
        <f t="shared" si="113"/>
        <v>46203</v>
      </c>
      <c r="K1378" s="42">
        <f>new_CDD!I188</f>
        <v>0</v>
      </c>
      <c r="L1378" s="57">
        <f t="shared" si="114"/>
        <v>7.3999999999999996E-2</v>
      </c>
      <c r="N1378" s="4">
        <f t="shared" si="117"/>
        <v>2.6275179999999998</v>
      </c>
    </row>
    <row r="1379" spans="1:14" x14ac:dyDescent="0.3">
      <c r="A1379" t="str">
        <f>new_CDD!A189</f>
        <v>CD</v>
      </c>
      <c r="B1379" s="5">
        <f>new_CDD!C189</f>
        <v>45791</v>
      </c>
      <c r="C1379" s="5">
        <f>new_CDD!D189</f>
        <v>46181</v>
      </c>
      <c r="D1379" s="24">
        <f>new_CDD!E189/1000000000</f>
        <v>94.025000000000006</v>
      </c>
      <c r="E1379">
        <f>new_CDD!F189</f>
        <v>13</v>
      </c>
      <c r="F1379">
        <f>new_CDD!G189</f>
        <v>7.3999999999999996E-2</v>
      </c>
      <c r="G1379" s="5" t="str">
        <f>new_CDD!H189</f>
        <v>SME</v>
      </c>
      <c r="H1379" s="60">
        <f t="shared" si="112"/>
        <v>45808</v>
      </c>
      <c r="I1379" s="60">
        <f t="shared" si="113"/>
        <v>46203</v>
      </c>
      <c r="K1379" s="42">
        <f>new_CDD!I189</f>
        <v>5.0000000000000001E-3</v>
      </c>
      <c r="L1379" s="57">
        <f t="shared" si="114"/>
        <v>7.9000000000000001E-2</v>
      </c>
      <c r="N1379" s="4">
        <f t="shared" si="117"/>
        <v>7.4279750000000009</v>
      </c>
    </row>
    <row r="1380" spans="1:14" x14ac:dyDescent="0.3">
      <c r="A1380" t="str">
        <f>new_CDD!A190</f>
        <v>CD</v>
      </c>
      <c r="B1380" s="5">
        <f>new_CDD!C190</f>
        <v>45791</v>
      </c>
      <c r="C1380" s="5">
        <f>new_CDD!D190</f>
        <v>46241</v>
      </c>
      <c r="D1380" s="24">
        <f>new_CDD!E190/1000000000</f>
        <v>21.303999999999998</v>
      </c>
      <c r="E1380">
        <f>new_CDD!F190</f>
        <v>15</v>
      </c>
      <c r="F1380">
        <f>new_CDD!G190</f>
        <v>7.3999999999999996E-2</v>
      </c>
      <c r="G1380" s="5" t="str">
        <f>new_CDD!H190</f>
        <v>SME</v>
      </c>
      <c r="H1380" s="60">
        <f t="shared" si="112"/>
        <v>45808</v>
      </c>
      <c r="I1380" s="60">
        <f t="shared" si="113"/>
        <v>46265</v>
      </c>
      <c r="K1380" s="42">
        <f>new_CDD!I190</f>
        <v>5.0000000000000001E-3</v>
      </c>
      <c r="L1380" s="57">
        <f t="shared" si="114"/>
        <v>7.9000000000000001E-2</v>
      </c>
      <c r="N1380" s="4">
        <f t="shared" si="117"/>
        <v>1.6830159999999998</v>
      </c>
    </row>
    <row r="1381" spans="1:14" x14ac:dyDescent="0.3">
      <c r="A1381" t="str">
        <f>new_CDD!A191</f>
        <v>D</v>
      </c>
      <c r="B1381" s="5">
        <f>new_CDD!C191</f>
        <v>45791</v>
      </c>
      <c r="C1381" s="5">
        <f>new_CDD!D191</f>
        <v>45821</v>
      </c>
      <c r="D1381" s="24">
        <f>new_CDD!E191/1000000000</f>
        <v>19.817</v>
      </c>
      <c r="E1381">
        <f>new_CDD!F191</f>
        <v>1</v>
      </c>
      <c r="F1381">
        <f>new_CDD!G191</f>
        <v>4.3999999999999997E-2</v>
      </c>
      <c r="G1381" s="5" t="str">
        <f>new_CDD!H191</f>
        <v>SME</v>
      </c>
      <c r="H1381" s="60">
        <f t="shared" si="112"/>
        <v>45808</v>
      </c>
      <c r="I1381" s="60">
        <f t="shared" si="113"/>
        <v>45838</v>
      </c>
      <c r="K1381" s="42">
        <f>new_CDD!I191</f>
        <v>5.0000000000000001E-3</v>
      </c>
      <c r="L1381" s="57">
        <f t="shared" si="114"/>
        <v>4.8999999999999995E-2</v>
      </c>
    </row>
    <row r="1382" spans="1:14" x14ac:dyDescent="0.3">
      <c r="A1382" t="str">
        <f>new_CDD!A192</f>
        <v>D</v>
      </c>
      <c r="B1382" s="5">
        <f>new_CDD!C192</f>
        <v>45791</v>
      </c>
      <c r="C1382" s="5">
        <f>new_CDD!D192</f>
        <v>45851</v>
      </c>
      <c r="D1382" s="24">
        <f>new_CDD!E192/1000000000</f>
        <v>1.556</v>
      </c>
      <c r="E1382">
        <f>new_CDD!F192</f>
        <v>2</v>
      </c>
      <c r="F1382">
        <f>new_CDD!G192</f>
        <v>4.7500000000000001E-2</v>
      </c>
      <c r="G1382" s="5" t="str">
        <f>new_CDD!H192</f>
        <v>SME</v>
      </c>
      <c r="H1382" s="60">
        <f t="shared" si="112"/>
        <v>45808</v>
      </c>
      <c r="I1382" s="60">
        <f t="shared" si="113"/>
        <v>45869</v>
      </c>
      <c r="K1382" s="42">
        <f>new_CDD!I192</f>
        <v>5.0000000000000001E-3</v>
      </c>
      <c r="L1382" s="57">
        <f t="shared" si="114"/>
        <v>5.2499999999999998E-2</v>
      </c>
    </row>
    <row r="1383" spans="1:14" x14ac:dyDescent="0.3">
      <c r="A1383" t="str">
        <f>new_CDD!A193</f>
        <v>D</v>
      </c>
      <c r="B1383" s="5">
        <f>new_CDD!C193</f>
        <v>45791</v>
      </c>
      <c r="C1383" s="5">
        <f>new_CDD!D193</f>
        <v>45881</v>
      </c>
      <c r="D1383" s="24">
        <f>new_CDD!E193/1000000000</f>
        <v>0.219</v>
      </c>
      <c r="E1383">
        <f>new_CDD!F193</f>
        <v>3</v>
      </c>
      <c r="F1383">
        <f>new_CDD!G193</f>
        <v>4.7500000000000001E-2</v>
      </c>
      <c r="G1383" s="5" t="str">
        <f>new_CDD!H193</f>
        <v>SME</v>
      </c>
      <c r="H1383" s="60">
        <f t="shared" si="112"/>
        <v>45808</v>
      </c>
      <c r="I1383" s="60">
        <f t="shared" si="113"/>
        <v>45900</v>
      </c>
      <c r="K1383" s="42">
        <f>new_CDD!I193</f>
        <v>5.0000000000000001E-3</v>
      </c>
      <c r="L1383" s="57">
        <f t="shared" si="114"/>
        <v>5.2499999999999998E-2</v>
      </c>
    </row>
    <row r="1384" spans="1:14" x14ac:dyDescent="0.3">
      <c r="A1384" t="str">
        <f>new_CDD!A194</f>
        <v>D</v>
      </c>
      <c r="B1384" s="5">
        <f>new_CDD!C194</f>
        <v>45791</v>
      </c>
      <c r="C1384" s="5">
        <f>new_CDD!D194</f>
        <v>45911</v>
      </c>
      <c r="D1384" s="24">
        <f>new_CDD!E194/1000000000</f>
        <v>1.044</v>
      </c>
      <c r="E1384">
        <f>new_CDD!F194</f>
        <v>4</v>
      </c>
      <c r="F1384">
        <f>new_CDD!G194</f>
        <v>4.7500000000000001E-2</v>
      </c>
      <c r="G1384" s="5" t="str">
        <f>new_CDD!H194</f>
        <v>SME</v>
      </c>
      <c r="H1384" s="60">
        <f t="shared" ref="H1384:H1447" si="118">EOMONTH(B1384,0)</f>
        <v>45808</v>
      </c>
      <c r="I1384" s="60">
        <f t="shared" ref="I1384:I1447" si="119">EOMONTH(C1384,0)</f>
        <v>45930</v>
      </c>
      <c r="K1384" s="42">
        <f>new_CDD!I194</f>
        <v>5.0000000000000001E-3</v>
      </c>
      <c r="L1384" s="57">
        <f t="shared" si="114"/>
        <v>5.2499999999999998E-2</v>
      </c>
    </row>
    <row r="1385" spans="1:14" x14ac:dyDescent="0.3">
      <c r="A1385" t="str">
        <f>new_CDD!A195</f>
        <v>D</v>
      </c>
      <c r="B1385" s="5">
        <f>new_CDD!C195</f>
        <v>45791</v>
      </c>
      <c r="C1385" s="5">
        <f>new_CDD!D195</f>
        <v>45971</v>
      </c>
      <c r="D1385" s="24">
        <f>new_CDD!E195/1000000000</f>
        <v>2.105</v>
      </c>
      <c r="E1385">
        <f>new_CDD!F195</f>
        <v>6</v>
      </c>
      <c r="F1385">
        <f>new_CDD!G195</f>
        <v>7.0000000000000007E-2</v>
      </c>
      <c r="G1385" s="5" t="str">
        <f>new_CDD!H195</f>
        <v>CIB</v>
      </c>
      <c r="H1385" s="60">
        <f t="shared" si="118"/>
        <v>45808</v>
      </c>
      <c r="I1385" s="60">
        <f t="shared" si="119"/>
        <v>45991</v>
      </c>
      <c r="K1385" s="42">
        <f>new_CDD!I195</f>
        <v>5.0000000000000001E-3</v>
      </c>
      <c r="L1385" s="57">
        <f t="shared" ref="L1385:L1448" si="120">F1385+K1385</f>
        <v>7.5000000000000011E-2</v>
      </c>
    </row>
    <row r="1386" spans="1:14" x14ac:dyDescent="0.3">
      <c r="A1386" t="str">
        <f>new_CDD!A196</f>
        <v>D</v>
      </c>
      <c r="B1386" s="5">
        <f>new_CDD!C196</f>
        <v>45791</v>
      </c>
      <c r="C1386" s="5">
        <f>new_CDD!D196</f>
        <v>45971</v>
      </c>
      <c r="D1386" s="24">
        <f>new_CDD!E196/1000000000</f>
        <v>219.309</v>
      </c>
      <c r="E1386">
        <f>new_CDD!F196</f>
        <v>6</v>
      </c>
      <c r="F1386">
        <f>new_CDD!G196</f>
        <v>7.0000000000000007E-2</v>
      </c>
      <c r="G1386" s="5" t="str">
        <f>new_CDD!H196</f>
        <v>MMFI</v>
      </c>
      <c r="H1386" s="60">
        <f t="shared" si="118"/>
        <v>45808</v>
      </c>
      <c r="I1386" s="60">
        <f t="shared" si="119"/>
        <v>45991</v>
      </c>
      <c r="K1386" s="42">
        <f>new_CDD!I196</f>
        <v>0</v>
      </c>
      <c r="L1386" s="57">
        <f t="shared" si="120"/>
        <v>7.0000000000000007E-2</v>
      </c>
    </row>
    <row r="1387" spans="1:14" x14ac:dyDescent="0.3">
      <c r="A1387" t="str">
        <f>new_CDD!A197</f>
        <v>D</v>
      </c>
      <c r="B1387" s="5">
        <f>new_CDD!C197</f>
        <v>45791</v>
      </c>
      <c r="C1387" s="5">
        <f>new_CDD!D197</f>
        <v>45971</v>
      </c>
      <c r="D1387" s="24">
        <f>new_CDD!E197/1000000000</f>
        <v>54.908000000000001</v>
      </c>
      <c r="E1387">
        <f>new_CDD!F197</f>
        <v>6</v>
      </c>
      <c r="F1387">
        <f>new_CDD!G197</f>
        <v>7.0000000000000007E-2</v>
      </c>
      <c r="G1387" s="5" t="str">
        <f>new_CDD!H197</f>
        <v>SME</v>
      </c>
      <c r="H1387" s="60">
        <f t="shared" si="118"/>
        <v>45808</v>
      </c>
      <c r="I1387" s="60">
        <f t="shared" si="119"/>
        <v>45991</v>
      </c>
      <c r="K1387" s="42">
        <f>new_CDD!I197</f>
        <v>5.0000000000000001E-3</v>
      </c>
      <c r="L1387" s="57">
        <f t="shared" si="120"/>
        <v>7.5000000000000011E-2</v>
      </c>
    </row>
    <row r="1388" spans="1:14" x14ac:dyDescent="0.3">
      <c r="A1388" t="str">
        <f>new_CDD!A198</f>
        <v>D</v>
      </c>
      <c r="B1388" s="5">
        <f>new_CDD!C198</f>
        <v>45791</v>
      </c>
      <c r="C1388" s="5">
        <f>new_CDD!D198</f>
        <v>46001</v>
      </c>
      <c r="D1388" s="24">
        <f>new_CDD!E198/1000000000</f>
        <v>10.443</v>
      </c>
      <c r="E1388">
        <f>new_CDD!F198</f>
        <v>7</v>
      </c>
      <c r="F1388">
        <f>new_CDD!G198</f>
        <v>7.0999999999999994E-2</v>
      </c>
      <c r="G1388" s="5" t="str">
        <f>new_CDD!H198</f>
        <v>MMFI</v>
      </c>
      <c r="H1388" s="60">
        <f t="shared" si="118"/>
        <v>45808</v>
      </c>
      <c r="I1388" s="60">
        <f t="shared" si="119"/>
        <v>46022</v>
      </c>
      <c r="K1388" s="42">
        <f>new_CDD!I198</f>
        <v>0</v>
      </c>
      <c r="L1388" s="57">
        <f t="shared" si="120"/>
        <v>7.0999999999999994E-2</v>
      </c>
      <c r="N1388" s="4">
        <f t="shared" ref="N1388:N1396" si="121">L1388*D1388</f>
        <v>0.74145299999999992</v>
      </c>
    </row>
    <row r="1389" spans="1:14" x14ac:dyDescent="0.3">
      <c r="A1389" t="str">
        <f>new_CDD!A199</f>
        <v>D</v>
      </c>
      <c r="B1389" s="5">
        <f>new_CDD!C199</f>
        <v>45791</v>
      </c>
      <c r="C1389" s="5">
        <f>new_CDD!D199</f>
        <v>46061</v>
      </c>
      <c r="D1389" s="24">
        <f>new_CDD!E199/1000000000</f>
        <v>10.443</v>
      </c>
      <c r="E1389">
        <f>new_CDD!F199</f>
        <v>9</v>
      </c>
      <c r="F1389">
        <f>new_CDD!G199</f>
        <v>7.1499999999999994E-2</v>
      </c>
      <c r="G1389" s="5" t="str">
        <f>new_CDD!H199</f>
        <v>MMFI</v>
      </c>
      <c r="H1389" s="60">
        <f t="shared" si="118"/>
        <v>45808</v>
      </c>
      <c r="I1389" s="60">
        <f t="shared" si="119"/>
        <v>46081</v>
      </c>
      <c r="K1389" s="42">
        <f>new_CDD!I199</f>
        <v>0</v>
      </c>
      <c r="L1389" s="57">
        <f t="shared" si="120"/>
        <v>7.1499999999999994E-2</v>
      </c>
      <c r="N1389" s="4">
        <f t="shared" si="121"/>
        <v>0.74667449999999991</v>
      </c>
    </row>
    <row r="1390" spans="1:14" x14ac:dyDescent="0.3">
      <c r="A1390" t="str">
        <f>new_CDD!A200</f>
        <v>D</v>
      </c>
      <c r="B1390" s="5">
        <f>new_CDD!C200</f>
        <v>45791</v>
      </c>
      <c r="C1390" s="5">
        <f>new_CDD!D200</f>
        <v>46061</v>
      </c>
      <c r="D1390" s="24">
        <f>new_CDD!E200/1000000000</f>
        <v>1.4690000000000001</v>
      </c>
      <c r="E1390">
        <f>new_CDD!F200</f>
        <v>9</v>
      </c>
      <c r="F1390">
        <f>new_CDD!G200</f>
        <v>7.1499999999999994E-2</v>
      </c>
      <c r="G1390" s="5" t="str">
        <f>new_CDD!H200</f>
        <v>SME</v>
      </c>
      <c r="H1390" s="60">
        <f t="shared" si="118"/>
        <v>45808</v>
      </c>
      <c r="I1390" s="60">
        <f t="shared" si="119"/>
        <v>46081</v>
      </c>
      <c r="K1390" s="42">
        <f>new_CDD!I200</f>
        <v>5.0000000000000001E-3</v>
      </c>
      <c r="L1390" s="57">
        <f t="shared" si="120"/>
        <v>7.6499999999999999E-2</v>
      </c>
      <c r="N1390" s="4">
        <f t="shared" si="121"/>
        <v>0.11237850000000001</v>
      </c>
    </row>
    <row r="1391" spans="1:14" x14ac:dyDescent="0.3">
      <c r="A1391" t="str">
        <f>new_CDD!A201</f>
        <v>D</v>
      </c>
      <c r="B1391" s="5">
        <f>new_CDD!C201</f>
        <v>45791</v>
      </c>
      <c r="C1391" s="5">
        <f>new_CDD!D201</f>
        <v>46091</v>
      </c>
      <c r="D1391" s="24">
        <f>new_CDD!E201/1000000000</f>
        <v>4.1769999999999996</v>
      </c>
      <c r="E1391">
        <f>new_CDD!F201</f>
        <v>10</v>
      </c>
      <c r="F1391">
        <f>new_CDD!G201</f>
        <v>7.1499999999999994E-2</v>
      </c>
      <c r="G1391" s="5" t="str">
        <f>new_CDD!H201</f>
        <v>MMFI</v>
      </c>
      <c r="H1391" s="60">
        <f t="shared" si="118"/>
        <v>45808</v>
      </c>
      <c r="I1391" s="60">
        <f t="shared" si="119"/>
        <v>46112</v>
      </c>
      <c r="K1391" s="42">
        <f>new_CDD!I201</f>
        <v>0</v>
      </c>
      <c r="L1391" s="57">
        <f t="shared" si="120"/>
        <v>7.1499999999999994E-2</v>
      </c>
      <c r="N1391" s="4">
        <f t="shared" si="121"/>
        <v>0.29865549999999996</v>
      </c>
    </row>
    <row r="1392" spans="1:14" x14ac:dyDescent="0.3">
      <c r="A1392" t="str">
        <f>new_CDD!A202</f>
        <v>D</v>
      </c>
      <c r="B1392" s="5">
        <f>new_CDD!C202</f>
        <v>45791</v>
      </c>
      <c r="C1392" s="5">
        <f>new_CDD!D202</f>
        <v>46151</v>
      </c>
      <c r="D1392" s="24">
        <f>new_CDD!E202/1000000000</f>
        <v>21.007999999999999</v>
      </c>
      <c r="E1392">
        <f>new_CDD!F202</f>
        <v>12</v>
      </c>
      <c r="F1392">
        <f>new_CDD!G202</f>
        <v>7.2999999999999995E-2</v>
      </c>
      <c r="G1392" s="5" t="str">
        <f>new_CDD!H202</f>
        <v>CMB</v>
      </c>
      <c r="H1392" s="60">
        <f t="shared" si="118"/>
        <v>45808</v>
      </c>
      <c r="I1392" s="60">
        <f t="shared" si="119"/>
        <v>46173</v>
      </c>
      <c r="K1392" s="42">
        <f>new_CDD!I202</f>
        <v>5.0000000000000001E-3</v>
      </c>
      <c r="L1392" s="57">
        <f t="shared" si="120"/>
        <v>7.8E-2</v>
      </c>
      <c r="N1392" s="4">
        <f t="shared" si="121"/>
        <v>1.6386239999999999</v>
      </c>
    </row>
    <row r="1393" spans="1:14" x14ac:dyDescent="0.3">
      <c r="A1393" t="str">
        <f>new_CDD!A203</f>
        <v>D</v>
      </c>
      <c r="B1393" s="5">
        <f>new_CDD!C203</f>
        <v>45791</v>
      </c>
      <c r="C1393" s="5">
        <f>new_CDD!D203</f>
        <v>46151</v>
      </c>
      <c r="D1393" s="24">
        <f>new_CDD!E203/1000000000</f>
        <v>10.443</v>
      </c>
      <c r="E1393">
        <f>new_CDD!F203</f>
        <v>12</v>
      </c>
      <c r="F1393">
        <f>new_CDD!G203</f>
        <v>7.2999999999999995E-2</v>
      </c>
      <c r="G1393" s="5" t="str">
        <f>new_CDD!H203</f>
        <v>MMFI</v>
      </c>
      <c r="H1393" s="60">
        <f t="shared" si="118"/>
        <v>45808</v>
      </c>
      <c r="I1393" s="60">
        <f t="shared" si="119"/>
        <v>46173</v>
      </c>
      <c r="K1393" s="42">
        <f>new_CDD!I203</f>
        <v>0</v>
      </c>
      <c r="L1393" s="57">
        <f t="shared" si="120"/>
        <v>7.2999999999999995E-2</v>
      </c>
      <c r="N1393" s="4">
        <f t="shared" si="121"/>
        <v>0.76233899999999988</v>
      </c>
    </row>
    <row r="1394" spans="1:14" x14ac:dyDescent="0.3">
      <c r="A1394" t="str">
        <f>new_CDD!A204</f>
        <v>D</v>
      </c>
      <c r="B1394" s="5">
        <f>new_CDD!C204</f>
        <v>45791</v>
      </c>
      <c r="C1394" s="5">
        <f>new_CDD!D204</f>
        <v>46151</v>
      </c>
      <c r="D1394" s="24">
        <f>new_CDD!E204/1000000000</f>
        <v>1.0029999999999999</v>
      </c>
      <c r="E1394">
        <f>new_CDD!F204</f>
        <v>12</v>
      </c>
      <c r="F1394">
        <f>new_CDD!G204</f>
        <v>7.2999999999999995E-2</v>
      </c>
      <c r="G1394" s="5" t="str">
        <f>new_CDD!H204</f>
        <v>SME</v>
      </c>
      <c r="H1394" s="60">
        <f t="shared" si="118"/>
        <v>45808</v>
      </c>
      <c r="I1394" s="60">
        <f t="shared" si="119"/>
        <v>46173</v>
      </c>
      <c r="K1394" s="42">
        <f>new_CDD!I204</f>
        <v>5.0000000000000001E-3</v>
      </c>
      <c r="L1394" s="57">
        <f t="shared" si="120"/>
        <v>7.8E-2</v>
      </c>
      <c r="N1394" s="4">
        <f t="shared" si="121"/>
        <v>7.8233999999999998E-2</v>
      </c>
    </row>
    <row r="1395" spans="1:14" x14ac:dyDescent="0.3">
      <c r="A1395" t="str">
        <f>new_CDD!A205</f>
        <v>D</v>
      </c>
      <c r="B1395" s="5">
        <f>new_CDD!C205</f>
        <v>45791</v>
      </c>
      <c r="C1395" s="5">
        <f>new_CDD!D205</f>
        <v>46181</v>
      </c>
      <c r="D1395" s="24">
        <f>new_CDD!E205/1000000000</f>
        <v>17.126999999999999</v>
      </c>
      <c r="E1395">
        <f>new_CDD!F205</f>
        <v>13</v>
      </c>
      <c r="F1395">
        <f>new_CDD!G205</f>
        <v>7.3999999999999996E-2</v>
      </c>
      <c r="G1395" s="5" t="str">
        <f>new_CDD!H205</f>
        <v>MMFI</v>
      </c>
      <c r="H1395" s="60">
        <f t="shared" si="118"/>
        <v>45808</v>
      </c>
      <c r="I1395" s="60">
        <f t="shared" si="119"/>
        <v>46203</v>
      </c>
      <c r="K1395" s="42">
        <f>new_CDD!I205</f>
        <v>0</v>
      </c>
      <c r="L1395" s="57">
        <f t="shared" si="120"/>
        <v>7.3999999999999996E-2</v>
      </c>
      <c r="N1395" s="4">
        <f t="shared" si="121"/>
        <v>1.2673979999999998</v>
      </c>
    </row>
    <row r="1396" spans="1:14" x14ac:dyDescent="0.3">
      <c r="A1396" t="str">
        <f>new_CDD!A206</f>
        <v>D</v>
      </c>
      <c r="B1396" s="5">
        <f>new_CDD!C206</f>
        <v>45791</v>
      </c>
      <c r="C1396" s="5">
        <f>new_CDD!D206</f>
        <v>46211</v>
      </c>
      <c r="D1396" s="24">
        <f>new_CDD!E206/1000000000</f>
        <v>20.887</v>
      </c>
      <c r="E1396">
        <f>new_CDD!F206</f>
        <v>14</v>
      </c>
      <c r="F1396">
        <f>new_CDD!G206</f>
        <v>7.3999999999999996E-2</v>
      </c>
      <c r="G1396" s="5" t="str">
        <f>new_CDD!H206</f>
        <v>MMFI</v>
      </c>
      <c r="H1396" s="60">
        <f t="shared" si="118"/>
        <v>45808</v>
      </c>
      <c r="I1396" s="60">
        <f t="shared" si="119"/>
        <v>46234</v>
      </c>
      <c r="K1396" s="42">
        <f>new_CDD!I206</f>
        <v>0</v>
      </c>
      <c r="L1396" s="57">
        <f t="shared" si="120"/>
        <v>7.3999999999999996E-2</v>
      </c>
      <c r="N1396" s="4">
        <f t="shared" si="121"/>
        <v>1.5456380000000001</v>
      </c>
    </row>
    <row r="1397" spans="1:14" x14ac:dyDescent="0.3">
      <c r="A1397" t="str">
        <f>new_CDD!A207</f>
        <v>CD</v>
      </c>
      <c r="B1397" s="5">
        <f>new_CDD!C207</f>
        <v>45819</v>
      </c>
      <c r="C1397" s="5">
        <f>new_CDD!D207</f>
        <v>45849</v>
      </c>
      <c r="D1397" s="24">
        <f>new_CDD!E207/1000000000</f>
        <v>1.5469999999999999</v>
      </c>
      <c r="E1397">
        <f>new_CDD!F207</f>
        <v>1</v>
      </c>
      <c r="F1397">
        <f>new_CDD!G207</f>
        <v>4.3999999999999997E-2</v>
      </c>
      <c r="G1397" s="5" t="str">
        <f>new_CDD!H207</f>
        <v>MMFI</v>
      </c>
      <c r="H1397" s="60">
        <f t="shared" si="118"/>
        <v>45838</v>
      </c>
      <c r="I1397" s="60">
        <f t="shared" si="119"/>
        <v>45869</v>
      </c>
      <c r="K1397" s="42">
        <f>new_CDD!I207</f>
        <v>0</v>
      </c>
      <c r="L1397" s="57">
        <f t="shared" si="120"/>
        <v>4.3999999999999997E-2</v>
      </c>
    </row>
    <row r="1398" spans="1:14" x14ac:dyDescent="0.3">
      <c r="A1398" t="str">
        <f>new_CDD!A208</f>
        <v>CD</v>
      </c>
      <c r="B1398" s="5">
        <f>new_CDD!C208</f>
        <v>45819</v>
      </c>
      <c r="C1398" s="5">
        <f>new_CDD!D208</f>
        <v>45849</v>
      </c>
      <c r="D1398" s="24">
        <f>new_CDD!E208/1000000000</f>
        <v>131.34</v>
      </c>
      <c r="E1398">
        <f>new_CDD!F208</f>
        <v>1</v>
      </c>
      <c r="F1398">
        <f>new_CDD!G208</f>
        <v>4.3999999999999997E-2</v>
      </c>
      <c r="G1398" s="5" t="str">
        <f>new_CDD!H208</f>
        <v>SME</v>
      </c>
      <c r="H1398" s="60">
        <f t="shared" si="118"/>
        <v>45838</v>
      </c>
      <c r="I1398" s="60">
        <f t="shared" si="119"/>
        <v>45869</v>
      </c>
      <c r="K1398" s="42">
        <f>new_CDD!I208</f>
        <v>5.0000000000000001E-3</v>
      </c>
      <c r="L1398" s="57">
        <f t="shared" si="120"/>
        <v>4.8999999999999995E-2</v>
      </c>
    </row>
    <row r="1399" spans="1:14" x14ac:dyDescent="0.3">
      <c r="A1399" t="str">
        <f>new_CDD!A209</f>
        <v>CD</v>
      </c>
      <c r="B1399" s="5">
        <f>new_CDD!C209</f>
        <v>45819</v>
      </c>
      <c r="C1399" s="5">
        <f>new_CDD!D209</f>
        <v>45879</v>
      </c>
      <c r="D1399" s="24">
        <f>new_CDD!E209/1000000000</f>
        <v>1.3260000000000001</v>
      </c>
      <c r="E1399">
        <f>new_CDD!F209</f>
        <v>2</v>
      </c>
      <c r="F1399">
        <f>new_CDD!G209</f>
        <v>4.7500000000000001E-2</v>
      </c>
      <c r="G1399" s="5" t="str">
        <f>new_CDD!H209</f>
        <v>MMFI</v>
      </c>
      <c r="H1399" s="60">
        <f t="shared" si="118"/>
        <v>45838</v>
      </c>
      <c r="I1399" s="60">
        <f t="shared" si="119"/>
        <v>45900</v>
      </c>
      <c r="K1399" s="42">
        <f>new_CDD!I209</f>
        <v>0</v>
      </c>
      <c r="L1399" s="57">
        <f t="shared" si="120"/>
        <v>4.7500000000000001E-2</v>
      </c>
    </row>
    <row r="1400" spans="1:14" x14ac:dyDescent="0.3">
      <c r="A1400" t="str">
        <f>new_CDD!A210</f>
        <v>CD</v>
      </c>
      <c r="B1400" s="5">
        <f>new_CDD!C210</f>
        <v>45819</v>
      </c>
      <c r="C1400" s="5">
        <f>new_CDD!D210</f>
        <v>45879</v>
      </c>
      <c r="D1400" s="24">
        <f>new_CDD!E210/1000000000</f>
        <v>78.097999999999999</v>
      </c>
      <c r="E1400">
        <f>new_CDD!F210</f>
        <v>2</v>
      </c>
      <c r="F1400">
        <f>new_CDD!G210</f>
        <v>4.7500000000000001E-2</v>
      </c>
      <c r="G1400" s="5" t="str">
        <f>new_CDD!H210</f>
        <v>SME</v>
      </c>
      <c r="H1400" s="60">
        <f t="shared" si="118"/>
        <v>45838</v>
      </c>
      <c r="I1400" s="60">
        <f t="shared" si="119"/>
        <v>45900</v>
      </c>
      <c r="K1400" s="42">
        <f>new_CDD!I210</f>
        <v>5.0000000000000001E-3</v>
      </c>
      <c r="L1400" s="57">
        <f t="shared" si="120"/>
        <v>5.2499999999999998E-2</v>
      </c>
    </row>
    <row r="1401" spans="1:14" x14ac:dyDescent="0.3">
      <c r="A1401" t="str">
        <f>new_CDD!A211</f>
        <v>CD</v>
      </c>
      <c r="B1401" s="5">
        <f>new_CDD!C211</f>
        <v>45819</v>
      </c>
      <c r="C1401" s="5">
        <f>new_CDD!D211</f>
        <v>45909</v>
      </c>
      <c r="D1401" s="24">
        <f>new_CDD!E211/1000000000</f>
        <v>6.0750000000000002</v>
      </c>
      <c r="E1401">
        <f>new_CDD!F211</f>
        <v>3</v>
      </c>
      <c r="F1401">
        <f>new_CDD!G211</f>
        <v>4.7500000000000001E-2</v>
      </c>
      <c r="G1401" s="5" t="str">
        <f>new_CDD!H211</f>
        <v>SME</v>
      </c>
      <c r="H1401" s="60">
        <f t="shared" si="118"/>
        <v>45838</v>
      </c>
      <c r="I1401" s="60">
        <f t="shared" si="119"/>
        <v>45930</v>
      </c>
      <c r="K1401" s="42">
        <f>new_CDD!I211</f>
        <v>5.0000000000000001E-3</v>
      </c>
      <c r="L1401" s="57">
        <f t="shared" si="120"/>
        <v>5.2499999999999998E-2</v>
      </c>
    </row>
    <row r="1402" spans="1:14" x14ac:dyDescent="0.3">
      <c r="A1402" t="str">
        <f>new_CDD!A212</f>
        <v>CD</v>
      </c>
      <c r="B1402" s="5">
        <f>new_CDD!C212</f>
        <v>45819</v>
      </c>
      <c r="C1402" s="5">
        <f>new_CDD!D212</f>
        <v>45939</v>
      </c>
      <c r="D1402" s="24">
        <f>new_CDD!E212/1000000000</f>
        <v>2.21</v>
      </c>
      <c r="E1402">
        <f>new_CDD!F212</f>
        <v>4</v>
      </c>
      <c r="F1402">
        <f>new_CDD!G212</f>
        <v>4.7500000000000001E-2</v>
      </c>
      <c r="G1402" s="5" t="str">
        <f>new_CDD!H212</f>
        <v>SME</v>
      </c>
      <c r="H1402" s="60">
        <f t="shared" si="118"/>
        <v>45838</v>
      </c>
      <c r="I1402" s="60">
        <f t="shared" si="119"/>
        <v>45961</v>
      </c>
      <c r="K1402" s="42">
        <f>new_CDD!I212</f>
        <v>5.0000000000000001E-3</v>
      </c>
      <c r="L1402" s="57">
        <f t="shared" si="120"/>
        <v>5.2499999999999998E-2</v>
      </c>
    </row>
    <row r="1403" spans="1:14" x14ac:dyDescent="0.3">
      <c r="A1403" t="str">
        <f>new_CDD!A213</f>
        <v>CD</v>
      </c>
      <c r="B1403" s="5">
        <f>new_CDD!C213</f>
        <v>45819</v>
      </c>
      <c r="C1403" s="5">
        <f>new_CDD!D213</f>
        <v>45999</v>
      </c>
      <c r="D1403" s="24">
        <f>new_CDD!E213/1000000000</f>
        <v>557.73400000000004</v>
      </c>
      <c r="E1403">
        <f>new_CDD!F213</f>
        <v>6</v>
      </c>
      <c r="F1403">
        <f>new_CDD!G213</f>
        <v>7.0000000000000007E-2</v>
      </c>
      <c r="G1403" s="5" t="str">
        <f>new_CDD!H213</f>
        <v>CIB</v>
      </c>
      <c r="H1403" s="60">
        <f t="shared" si="118"/>
        <v>45838</v>
      </c>
      <c r="I1403" s="60">
        <f t="shared" si="119"/>
        <v>46022</v>
      </c>
      <c r="K1403" s="42">
        <f>new_CDD!I213</f>
        <v>5.0000000000000001E-3</v>
      </c>
      <c r="L1403" s="57">
        <f t="shared" si="120"/>
        <v>7.5000000000000011E-2</v>
      </c>
      <c r="N1403" s="4">
        <f t="shared" ref="N1403:N1421" si="122">L1403*D1403</f>
        <v>41.830050000000007</v>
      </c>
    </row>
    <row r="1404" spans="1:14" x14ac:dyDescent="0.3">
      <c r="A1404" t="str">
        <f>new_CDD!A214</f>
        <v>CD</v>
      </c>
      <c r="B1404" s="5">
        <f>new_CDD!C214</f>
        <v>45819</v>
      </c>
      <c r="C1404" s="5">
        <f>new_CDD!D214</f>
        <v>45999</v>
      </c>
      <c r="D1404" s="24">
        <f>new_CDD!E214/1000000000</f>
        <v>6.63</v>
      </c>
      <c r="E1404">
        <f>new_CDD!F214</f>
        <v>6</v>
      </c>
      <c r="F1404">
        <f>new_CDD!G214</f>
        <v>7.0000000000000007E-2</v>
      </c>
      <c r="G1404" s="5" t="str">
        <f>new_CDD!H214</f>
        <v>CMB</v>
      </c>
      <c r="H1404" s="60">
        <f t="shared" si="118"/>
        <v>45838</v>
      </c>
      <c r="I1404" s="60">
        <f t="shared" si="119"/>
        <v>46022</v>
      </c>
      <c r="K1404" s="42">
        <f>new_CDD!I214</f>
        <v>5.0000000000000001E-3</v>
      </c>
      <c r="L1404" s="57">
        <f t="shared" si="120"/>
        <v>7.5000000000000011E-2</v>
      </c>
      <c r="N1404" s="4">
        <f t="shared" si="122"/>
        <v>0.49725000000000008</v>
      </c>
    </row>
    <row r="1405" spans="1:14" x14ac:dyDescent="0.3">
      <c r="A1405" t="str">
        <f>new_CDD!A215</f>
        <v>CD</v>
      </c>
      <c r="B1405" s="5">
        <f>new_CDD!C215</f>
        <v>45819</v>
      </c>
      <c r="C1405" s="5">
        <f>new_CDD!D215</f>
        <v>45999</v>
      </c>
      <c r="D1405" s="24">
        <f>new_CDD!E215/1000000000</f>
        <v>825.86800000000005</v>
      </c>
      <c r="E1405">
        <f>new_CDD!F215</f>
        <v>6</v>
      </c>
      <c r="F1405">
        <f>new_CDD!G215</f>
        <v>7.0000000000000007E-2</v>
      </c>
      <c r="G1405" s="5" t="str">
        <f>new_CDD!H215</f>
        <v>MMFI</v>
      </c>
      <c r="H1405" s="60">
        <f t="shared" si="118"/>
        <v>45838</v>
      </c>
      <c r="I1405" s="60">
        <f t="shared" si="119"/>
        <v>46022</v>
      </c>
      <c r="K1405" s="42">
        <f>new_CDD!I215</f>
        <v>0</v>
      </c>
      <c r="L1405" s="57">
        <f t="shared" si="120"/>
        <v>7.0000000000000007E-2</v>
      </c>
      <c r="N1405" s="4">
        <f t="shared" si="122"/>
        <v>57.810760000000009</v>
      </c>
    </row>
    <row r="1406" spans="1:14" x14ac:dyDescent="0.3">
      <c r="A1406" t="str">
        <f>new_CDD!A216</f>
        <v>CD</v>
      </c>
      <c r="B1406" s="5">
        <f>new_CDD!C216</f>
        <v>45819</v>
      </c>
      <c r="C1406" s="5">
        <f>new_CDD!D216</f>
        <v>45999</v>
      </c>
      <c r="D1406" s="24">
        <f>new_CDD!E216/1000000000</f>
        <v>502.858</v>
      </c>
      <c r="E1406">
        <f>new_CDD!F216</f>
        <v>6</v>
      </c>
      <c r="F1406">
        <f>new_CDD!G216</f>
        <v>7.0000000000000007E-2</v>
      </c>
      <c r="G1406" s="5" t="str">
        <f>new_CDD!H216</f>
        <v>SME</v>
      </c>
      <c r="H1406" s="60">
        <f t="shared" si="118"/>
        <v>45838</v>
      </c>
      <c r="I1406" s="60">
        <f t="shared" si="119"/>
        <v>46022</v>
      </c>
      <c r="K1406" s="42">
        <f>new_CDD!I216</f>
        <v>5.0000000000000001E-3</v>
      </c>
      <c r="L1406" s="57">
        <f t="shared" si="120"/>
        <v>7.5000000000000011E-2</v>
      </c>
      <c r="N1406" s="4">
        <f t="shared" si="122"/>
        <v>37.714350000000003</v>
      </c>
    </row>
    <row r="1407" spans="1:14" x14ac:dyDescent="0.3">
      <c r="A1407" t="str">
        <f>new_CDD!A217</f>
        <v>CD</v>
      </c>
      <c r="B1407" s="5">
        <f>new_CDD!C217</f>
        <v>45819</v>
      </c>
      <c r="C1407" s="5">
        <f>new_CDD!D217</f>
        <v>46029</v>
      </c>
      <c r="D1407" s="24">
        <f>new_CDD!E217/1000000000</f>
        <v>80.225999999999999</v>
      </c>
      <c r="E1407">
        <f>new_CDD!F217</f>
        <v>7</v>
      </c>
      <c r="F1407">
        <f>new_CDD!G217</f>
        <v>7.0999999999999994E-2</v>
      </c>
      <c r="G1407" s="5" t="str">
        <f>new_CDD!H217</f>
        <v>MMFI</v>
      </c>
      <c r="H1407" s="60">
        <f t="shared" si="118"/>
        <v>45838</v>
      </c>
      <c r="I1407" s="60">
        <f t="shared" si="119"/>
        <v>46053</v>
      </c>
      <c r="K1407" s="42">
        <f>new_CDD!I217</f>
        <v>0</v>
      </c>
      <c r="L1407" s="57">
        <f t="shared" si="120"/>
        <v>7.0999999999999994E-2</v>
      </c>
      <c r="N1407" s="4">
        <f t="shared" si="122"/>
        <v>5.6960459999999991</v>
      </c>
    </row>
    <row r="1408" spans="1:14" x14ac:dyDescent="0.3">
      <c r="A1408" t="str">
        <f>new_CDD!A218</f>
        <v>CD</v>
      </c>
      <c r="B1408" s="5">
        <f>new_CDD!C218</f>
        <v>45819</v>
      </c>
      <c r="C1408" s="5">
        <f>new_CDD!D218</f>
        <v>46029</v>
      </c>
      <c r="D1408" s="24">
        <f>new_CDD!E218/1000000000</f>
        <v>18.068999999999999</v>
      </c>
      <c r="E1408">
        <f>new_CDD!F218</f>
        <v>7</v>
      </c>
      <c r="F1408">
        <f>new_CDD!G218</f>
        <v>7.0999999999999994E-2</v>
      </c>
      <c r="G1408" s="5" t="str">
        <f>new_CDD!H218</f>
        <v>SME</v>
      </c>
      <c r="H1408" s="60">
        <f t="shared" si="118"/>
        <v>45838</v>
      </c>
      <c r="I1408" s="60">
        <f t="shared" si="119"/>
        <v>46053</v>
      </c>
      <c r="K1408" s="42">
        <f>new_CDD!I218</f>
        <v>5.0000000000000001E-3</v>
      </c>
      <c r="L1408" s="57">
        <f t="shared" si="120"/>
        <v>7.5999999999999998E-2</v>
      </c>
      <c r="N1408" s="4">
        <f t="shared" si="122"/>
        <v>1.3732439999999999</v>
      </c>
    </row>
    <row r="1409" spans="1:14" x14ac:dyDescent="0.3">
      <c r="A1409" t="str">
        <f>new_CDD!A219</f>
        <v>CD</v>
      </c>
      <c r="B1409" s="5">
        <f>new_CDD!C219</f>
        <v>45819</v>
      </c>
      <c r="C1409" s="5">
        <f>new_CDD!D219</f>
        <v>46059</v>
      </c>
      <c r="D1409" s="24">
        <f>new_CDD!E219/1000000000</f>
        <v>4.8620000000000001</v>
      </c>
      <c r="E1409">
        <f>new_CDD!F219</f>
        <v>8</v>
      </c>
      <c r="F1409">
        <f>new_CDD!G219</f>
        <v>7.0999999999999994E-2</v>
      </c>
      <c r="G1409" s="5" t="str">
        <f>new_CDD!H219</f>
        <v>MMFI</v>
      </c>
      <c r="H1409" s="60">
        <f t="shared" si="118"/>
        <v>45838</v>
      </c>
      <c r="I1409" s="60">
        <f t="shared" si="119"/>
        <v>46081</v>
      </c>
      <c r="K1409" s="42">
        <f>new_CDD!I219</f>
        <v>0</v>
      </c>
      <c r="L1409" s="57">
        <f t="shared" si="120"/>
        <v>7.0999999999999994E-2</v>
      </c>
      <c r="N1409" s="4">
        <f t="shared" si="122"/>
        <v>0.34520199999999995</v>
      </c>
    </row>
    <row r="1410" spans="1:14" x14ac:dyDescent="0.3">
      <c r="A1410" t="str">
        <f>new_CDD!A220</f>
        <v>CD</v>
      </c>
      <c r="B1410" s="5">
        <f>new_CDD!C220</f>
        <v>45819</v>
      </c>
      <c r="C1410" s="5">
        <f>new_CDD!D220</f>
        <v>46089</v>
      </c>
      <c r="D1410" s="24">
        <f>new_CDD!E220/1000000000</f>
        <v>240.45599999999999</v>
      </c>
      <c r="E1410">
        <f>new_CDD!F220</f>
        <v>9</v>
      </c>
      <c r="F1410">
        <f>new_CDD!G220</f>
        <v>7.1499999999999994E-2</v>
      </c>
      <c r="G1410" s="5" t="str">
        <f>new_CDD!H220</f>
        <v>MMFI</v>
      </c>
      <c r="H1410" s="60">
        <f t="shared" si="118"/>
        <v>45838</v>
      </c>
      <c r="I1410" s="60">
        <f t="shared" si="119"/>
        <v>46112</v>
      </c>
      <c r="K1410" s="42">
        <f>new_CDD!I220</f>
        <v>0</v>
      </c>
      <c r="L1410" s="57">
        <f t="shared" si="120"/>
        <v>7.1499999999999994E-2</v>
      </c>
      <c r="N1410" s="4">
        <f t="shared" si="122"/>
        <v>17.192603999999999</v>
      </c>
    </row>
    <row r="1411" spans="1:14" x14ac:dyDescent="0.3">
      <c r="A1411" t="str">
        <f>new_CDD!A221</f>
        <v>CD</v>
      </c>
      <c r="B1411" s="5">
        <f>new_CDD!C221</f>
        <v>45819</v>
      </c>
      <c r="C1411" s="5">
        <f>new_CDD!D221</f>
        <v>46089</v>
      </c>
      <c r="D1411" s="24">
        <f>new_CDD!E221/1000000000</f>
        <v>17.451000000000001</v>
      </c>
      <c r="E1411">
        <f>new_CDD!F221</f>
        <v>9</v>
      </c>
      <c r="F1411">
        <f>new_CDD!G221</f>
        <v>7.1499999999999994E-2</v>
      </c>
      <c r="G1411" s="5" t="str">
        <f>new_CDD!H221</f>
        <v>SME</v>
      </c>
      <c r="H1411" s="60">
        <f t="shared" si="118"/>
        <v>45838</v>
      </c>
      <c r="I1411" s="60">
        <f t="shared" si="119"/>
        <v>46112</v>
      </c>
      <c r="K1411" s="42">
        <f>new_CDD!I221</f>
        <v>5.0000000000000001E-3</v>
      </c>
      <c r="L1411" s="57">
        <f t="shared" si="120"/>
        <v>7.6499999999999999E-2</v>
      </c>
      <c r="N1411" s="4">
        <f t="shared" si="122"/>
        <v>1.3350015</v>
      </c>
    </row>
    <row r="1412" spans="1:14" x14ac:dyDescent="0.3">
      <c r="A1412" t="str">
        <f>new_CDD!A222</f>
        <v>CD</v>
      </c>
      <c r="B1412" s="5">
        <f>new_CDD!C222</f>
        <v>45819</v>
      </c>
      <c r="C1412" s="5">
        <f>new_CDD!D222</f>
        <v>46119</v>
      </c>
      <c r="D1412" s="24">
        <f>new_CDD!E222/1000000000</f>
        <v>0.442</v>
      </c>
      <c r="E1412">
        <f>new_CDD!F222</f>
        <v>10</v>
      </c>
      <c r="F1412">
        <f>new_CDD!G222</f>
        <v>7.1499999999999994E-2</v>
      </c>
      <c r="G1412" s="5" t="str">
        <f>new_CDD!H222</f>
        <v>SME</v>
      </c>
      <c r="H1412" s="60">
        <f t="shared" si="118"/>
        <v>45838</v>
      </c>
      <c r="I1412" s="60">
        <f t="shared" si="119"/>
        <v>46142</v>
      </c>
      <c r="K1412" s="42">
        <f>new_CDD!I222</f>
        <v>5.0000000000000001E-3</v>
      </c>
      <c r="L1412" s="57">
        <f t="shared" si="120"/>
        <v>7.6499999999999999E-2</v>
      </c>
      <c r="N1412" s="4">
        <f t="shared" si="122"/>
        <v>3.3813000000000003E-2</v>
      </c>
    </row>
    <row r="1413" spans="1:14" x14ac:dyDescent="0.3">
      <c r="A1413" t="str">
        <f>new_CDD!A223</f>
        <v>CD</v>
      </c>
      <c r="B1413" s="5">
        <f>new_CDD!C223</f>
        <v>45819</v>
      </c>
      <c r="C1413" s="5">
        <f>new_CDD!D223</f>
        <v>46149</v>
      </c>
      <c r="D1413" s="24">
        <f>new_CDD!E223/1000000000</f>
        <v>2.8730000000000002</v>
      </c>
      <c r="E1413">
        <f>new_CDD!F223</f>
        <v>11</v>
      </c>
      <c r="F1413">
        <f>new_CDD!G223</f>
        <v>7.1499999999999994E-2</v>
      </c>
      <c r="G1413" s="5" t="str">
        <f>new_CDD!H223</f>
        <v>SME</v>
      </c>
      <c r="H1413" s="60">
        <f t="shared" si="118"/>
        <v>45838</v>
      </c>
      <c r="I1413" s="60">
        <f t="shared" si="119"/>
        <v>46173</v>
      </c>
      <c r="K1413" s="42">
        <f>new_CDD!I223</f>
        <v>5.0000000000000001E-3</v>
      </c>
      <c r="L1413" s="57">
        <f t="shared" si="120"/>
        <v>7.6499999999999999E-2</v>
      </c>
      <c r="N1413" s="4">
        <f t="shared" si="122"/>
        <v>0.21978450000000002</v>
      </c>
    </row>
    <row r="1414" spans="1:14" x14ac:dyDescent="0.3">
      <c r="A1414" t="str">
        <f>new_CDD!A224</f>
        <v>CD</v>
      </c>
      <c r="B1414" s="5">
        <f>new_CDD!C224</f>
        <v>45819</v>
      </c>
      <c r="C1414" s="5">
        <f>new_CDD!D224</f>
        <v>46179</v>
      </c>
      <c r="D1414" s="24">
        <f>new_CDD!E224/1000000000</f>
        <v>254.15899999999999</v>
      </c>
      <c r="E1414">
        <f>new_CDD!F224</f>
        <v>12</v>
      </c>
      <c r="F1414">
        <f>new_CDD!G224</f>
        <v>7.2999999999999995E-2</v>
      </c>
      <c r="G1414" s="5" t="str">
        <f>new_CDD!H224</f>
        <v>CIB</v>
      </c>
      <c r="H1414" s="60">
        <f t="shared" si="118"/>
        <v>45838</v>
      </c>
      <c r="I1414" s="60">
        <f t="shared" si="119"/>
        <v>46203</v>
      </c>
      <c r="K1414" s="42">
        <f>new_CDD!I224</f>
        <v>5.0000000000000001E-3</v>
      </c>
      <c r="L1414" s="57">
        <f t="shared" si="120"/>
        <v>7.8E-2</v>
      </c>
      <c r="N1414" s="4">
        <f t="shared" si="122"/>
        <v>19.824401999999999</v>
      </c>
    </row>
    <row r="1415" spans="1:14" x14ac:dyDescent="0.3">
      <c r="A1415" t="str">
        <f>new_CDD!A225</f>
        <v>CD</v>
      </c>
      <c r="B1415" s="5">
        <f>new_CDD!C225</f>
        <v>45819</v>
      </c>
      <c r="C1415" s="5">
        <f>new_CDD!D225</f>
        <v>46179</v>
      </c>
      <c r="D1415" s="24">
        <f>new_CDD!E225/1000000000</f>
        <v>0.221</v>
      </c>
      <c r="E1415">
        <f>new_CDD!F225</f>
        <v>12</v>
      </c>
      <c r="F1415">
        <f>new_CDD!G225</f>
        <v>7.2999999999999995E-2</v>
      </c>
      <c r="G1415" s="5" t="str">
        <f>new_CDD!H225</f>
        <v>CMB</v>
      </c>
      <c r="H1415" s="60">
        <f t="shared" si="118"/>
        <v>45838</v>
      </c>
      <c r="I1415" s="60">
        <f t="shared" si="119"/>
        <v>46203</v>
      </c>
      <c r="K1415" s="42">
        <f>new_CDD!I225</f>
        <v>5.0000000000000001E-3</v>
      </c>
      <c r="L1415" s="57">
        <f t="shared" si="120"/>
        <v>7.8E-2</v>
      </c>
      <c r="N1415" s="4">
        <f t="shared" si="122"/>
        <v>1.7238E-2</v>
      </c>
    </row>
    <row r="1416" spans="1:14" x14ac:dyDescent="0.3">
      <c r="A1416" t="str">
        <f>new_CDD!A226</f>
        <v>CD</v>
      </c>
      <c r="B1416" s="5">
        <f>new_CDD!C226</f>
        <v>45819</v>
      </c>
      <c r="C1416" s="5">
        <f>new_CDD!D226</f>
        <v>46179</v>
      </c>
      <c r="D1416" s="24">
        <f>new_CDD!E226/1000000000</f>
        <v>583.94600000000003</v>
      </c>
      <c r="E1416">
        <f>new_CDD!F226</f>
        <v>12</v>
      </c>
      <c r="F1416">
        <f>new_CDD!G226</f>
        <v>7.2999999999999995E-2</v>
      </c>
      <c r="G1416" s="5" t="str">
        <f>new_CDD!H226</f>
        <v>MMFI</v>
      </c>
      <c r="H1416" s="60">
        <f t="shared" si="118"/>
        <v>45838</v>
      </c>
      <c r="I1416" s="60">
        <f t="shared" si="119"/>
        <v>46203</v>
      </c>
      <c r="K1416" s="42">
        <f>new_CDD!I226</f>
        <v>0</v>
      </c>
      <c r="L1416" s="57">
        <f t="shared" si="120"/>
        <v>7.2999999999999995E-2</v>
      </c>
      <c r="N1416" s="4">
        <f t="shared" si="122"/>
        <v>42.628057999999996</v>
      </c>
    </row>
    <row r="1417" spans="1:14" x14ac:dyDescent="0.3">
      <c r="A1417" t="str">
        <f>new_CDD!A227</f>
        <v>CD</v>
      </c>
      <c r="B1417" s="5">
        <f>new_CDD!C227</f>
        <v>45819</v>
      </c>
      <c r="C1417" s="5">
        <f>new_CDD!D227</f>
        <v>46179</v>
      </c>
      <c r="D1417" s="24">
        <f>new_CDD!E227/1000000000</f>
        <v>271.81</v>
      </c>
      <c r="E1417">
        <f>new_CDD!F227</f>
        <v>12</v>
      </c>
      <c r="F1417">
        <f>new_CDD!G227</f>
        <v>7.2999999999999995E-2</v>
      </c>
      <c r="G1417" s="5" t="str">
        <f>new_CDD!H227</f>
        <v>SME</v>
      </c>
      <c r="H1417" s="60">
        <f t="shared" si="118"/>
        <v>45838</v>
      </c>
      <c r="I1417" s="60">
        <f t="shared" si="119"/>
        <v>46203</v>
      </c>
      <c r="K1417" s="42">
        <f>new_CDD!I227</f>
        <v>5.0000000000000001E-3</v>
      </c>
      <c r="L1417" s="57">
        <f t="shared" si="120"/>
        <v>7.8E-2</v>
      </c>
      <c r="N1417" s="4">
        <f t="shared" si="122"/>
        <v>21.201180000000001</v>
      </c>
    </row>
    <row r="1418" spans="1:14" x14ac:dyDescent="0.3">
      <c r="A1418" t="str">
        <f>new_CDD!A228</f>
        <v>CD</v>
      </c>
      <c r="B1418" s="5">
        <f>new_CDD!C228</f>
        <v>45819</v>
      </c>
      <c r="C1418" s="5">
        <f>new_CDD!D228</f>
        <v>46209</v>
      </c>
      <c r="D1418" s="24">
        <f>new_CDD!E228/1000000000</f>
        <v>2.6520000000000001</v>
      </c>
      <c r="E1418">
        <f>new_CDD!F228</f>
        <v>13</v>
      </c>
      <c r="F1418">
        <f>new_CDD!G228</f>
        <v>7.3999999999999996E-2</v>
      </c>
      <c r="G1418" s="5" t="str">
        <f>new_CDD!H228</f>
        <v>CIB</v>
      </c>
      <c r="H1418" s="60">
        <f t="shared" si="118"/>
        <v>45838</v>
      </c>
      <c r="I1418" s="60">
        <f t="shared" si="119"/>
        <v>46234</v>
      </c>
      <c r="K1418" s="42">
        <f>new_CDD!I228</f>
        <v>5.0000000000000001E-3</v>
      </c>
      <c r="L1418" s="57">
        <f t="shared" si="120"/>
        <v>7.9000000000000001E-2</v>
      </c>
      <c r="N1418" s="4">
        <f t="shared" si="122"/>
        <v>0.209508</v>
      </c>
    </row>
    <row r="1419" spans="1:14" x14ac:dyDescent="0.3">
      <c r="A1419" t="str">
        <f>new_CDD!A229</f>
        <v>CD</v>
      </c>
      <c r="B1419" s="5">
        <f>new_CDD!C229</f>
        <v>45819</v>
      </c>
      <c r="C1419" s="5">
        <f>new_CDD!D229</f>
        <v>46209</v>
      </c>
      <c r="D1419" s="24">
        <f>new_CDD!E229/1000000000</f>
        <v>37.570999999999998</v>
      </c>
      <c r="E1419">
        <f>new_CDD!F229</f>
        <v>13</v>
      </c>
      <c r="F1419">
        <f>new_CDD!G229</f>
        <v>7.3999999999999996E-2</v>
      </c>
      <c r="G1419" s="5" t="str">
        <f>new_CDD!H229</f>
        <v>MMFI</v>
      </c>
      <c r="H1419" s="60">
        <f t="shared" si="118"/>
        <v>45838</v>
      </c>
      <c r="I1419" s="60">
        <f t="shared" si="119"/>
        <v>46234</v>
      </c>
      <c r="K1419" s="42">
        <f>new_CDD!I229</f>
        <v>0</v>
      </c>
      <c r="L1419" s="57">
        <f t="shared" si="120"/>
        <v>7.3999999999999996E-2</v>
      </c>
      <c r="N1419" s="4">
        <f t="shared" si="122"/>
        <v>2.7802539999999998</v>
      </c>
    </row>
    <row r="1420" spans="1:14" x14ac:dyDescent="0.3">
      <c r="A1420" t="str">
        <f>new_CDD!A230</f>
        <v>CD</v>
      </c>
      <c r="B1420" s="5">
        <f>new_CDD!C230</f>
        <v>45819</v>
      </c>
      <c r="C1420" s="5">
        <f>new_CDD!D230</f>
        <v>46209</v>
      </c>
      <c r="D1420" s="24">
        <f>new_CDD!E230/1000000000</f>
        <v>99.491</v>
      </c>
      <c r="E1420">
        <f>new_CDD!F230</f>
        <v>13</v>
      </c>
      <c r="F1420">
        <f>new_CDD!G230</f>
        <v>7.3999999999999996E-2</v>
      </c>
      <c r="G1420" s="5" t="str">
        <f>new_CDD!H230</f>
        <v>SME</v>
      </c>
      <c r="H1420" s="60">
        <f t="shared" si="118"/>
        <v>45838</v>
      </c>
      <c r="I1420" s="60">
        <f t="shared" si="119"/>
        <v>46234</v>
      </c>
      <c r="K1420" s="42">
        <f>new_CDD!I230</f>
        <v>5.0000000000000001E-3</v>
      </c>
      <c r="L1420" s="57">
        <f t="shared" si="120"/>
        <v>7.9000000000000001E-2</v>
      </c>
      <c r="N1420" s="4">
        <f t="shared" si="122"/>
        <v>7.8597890000000001</v>
      </c>
    </row>
    <row r="1421" spans="1:14" x14ac:dyDescent="0.3">
      <c r="A1421" t="str">
        <f>new_CDD!A231</f>
        <v>CD</v>
      </c>
      <c r="B1421" s="5">
        <f>new_CDD!C231</f>
        <v>45819</v>
      </c>
      <c r="C1421" s="5">
        <f>new_CDD!D231</f>
        <v>46269</v>
      </c>
      <c r="D1421" s="24">
        <f>new_CDD!E231/1000000000</f>
        <v>22.542999999999999</v>
      </c>
      <c r="E1421">
        <f>new_CDD!F231</f>
        <v>15</v>
      </c>
      <c r="F1421">
        <f>new_CDD!G231</f>
        <v>7.3999999999999996E-2</v>
      </c>
      <c r="G1421" s="5" t="str">
        <f>new_CDD!H231</f>
        <v>SME</v>
      </c>
      <c r="H1421" s="60">
        <f t="shared" si="118"/>
        <v>45838</v>
      </c>
      <c r="I1421" s="60">
        <f t="shared" si="119"/>
        <v>46295</v>
      </c>
      <c r="K1421" s="42">
        <f>new_CDD!I231</f>
        <v>5.0000000000000001E-3</v>
      </c>
      <c r="L1421" s="57">
        <f t="shared" si="120"/>
        <v>7.9000000000000001E-2</v>
      </c>
      <c r="N1421" s="4">
        <f t="shared" si="122"/>
        <v>1.780897</v>
      </c>
    </row>
    <row r="1422" spans="1:14" x14ac:dyDescent="0.3">
      <c r="A1422" t="str">
        <f>new_CDD!A232</f>
        <v>D</v>
      </c>
      <c r="B1422" s="5">
        <f>new_CDD!C232</f>
        <v>45819</v>
      </c>
      <c r="C1422" s="5">
        <f>new_CDD!D232</f>
        <v>45849</v>
      </c>
      <c r="D1422" s="24">
        <f>new_CDD!E232/1000000000</f>
        <v>20.969000000000001</v>
      </c>
      <c r="E1422">
        <f>new_CDD!F232</f>
        <v>1</v>
      </c>
      <c r="F1422">
        <f>new_CDD!G232</f>
        <v>4.3999999999999997E-2</v>
      </c>
      <c r="G1422" s="5" t="str">
        <f>new_CDD!H232</f>
        <v>SME</v>
      </c>
      <c r="H1422" s="60">
        <f t="shared" si="118"/>
        <v>45838</v>
      </c>
      <c r="I1422" s="60">
        <f t="shared" si="119"/>
        <v>45869</v>
      </c>
      <c r="K1422" s="42">
        <f>new_CDD!I232</f>
        <v>5.0000000000000001E-3</v>
      </c>
      <c r="L1422" s="57">
        <f t="shared" si="120"/>
        <v>4.8999999999999995E-2</v>
      </c>
    </row>
    <row r="1423" spans="1:14" x14ac:dyDescent="0.3">
      <c r="A1423" t="str">
        <f>new_CDD!A233</f>
        <v>D</v>
      </c>
      <c r="B1423" s="5">
        <f>new_CDD!C233</f>
        <v>45819</v>
      </c>
      <c r="C1423" s="5">
        <f>new_CDD!D233</f>
        <v>45879</v>
      </c>
      <c r="D1423" s="24">
        <f>new_CDD!E233/1000000000</f>
        <v>1.647</v>
      </c>
      <c r="E1423">
        <f>new_CDD!F233</f>
        <v>2</v>
      </c>
      <c r="F1423">
        <f>new_CDD!G233</f>
        <v>4.7500000000000001E-2</v>
      </c>
      <c r="G1423" s="5" t="str">
        <f>new_CDD!H233</f>
        <v>SME</v>
      </c>
      <c r="H1423" s="60">
        <f t="shared" si="118"/>
        <v>45838</v>
      </c>
      <c r="I1423" s="60">
        <f t="shared" si="119"/>
        <v>45900</v>
      </c>
      <c r="K1423" s="42">
        <f>new_CDD!I233</f>
        <v>5.0000000000000001E-3</v>
      </c>
      <c r="L1423" s="57">
        <f t="shared" si="120"/>
        <v>5.2499999999999998E-2</v>
      </c>
    </row>
    <row r="1424" spans="1:14" x14ac:dyDescent="0.3">
      <c r="A1424" t="str">
        <f>new_CDD!A234</f>
        <v>D</v>
      </c>
      <c r="B1424" s="5">
        <f>new_CDD!C234</f>
        <v>45819</v>
      </c>
      <c r="C1424" s="5">
        <f>new_CDD!D234</f>
        <v>45909</v>
      </c>
      <c r="D1424" s="24">
        <f>new_CDD!E234/1000000000</f>
        <v>0.23200000000000001</v>
      </c>
      <c r="E1424">
        <f>new_CDD!F234</f>
        <v>3</v>
      </c>
      <c r="F1424">
        <f>new_CDD!G234</f>
        <v>4.7500000000000001E-2</v>
      </c>
      <c r="G1424" s="5" t="str">
        <f>new_CDD!H234</f>
        <v>SME</v>
      </c>
      <c r="H1424" s="60">
        <f t="shared" si="118"/>
        <v>45838</v>
      </c>
      <c r="I1424" s="60">
        <f t="shared" si="119"/>
        <v>45930</v>
      </c>
      <c r="K1424" s="42">
        <f>new_CDD!I234</f>
        <v>5.0000000000000001E-3</v>
      </c>
      <c r="L1424" s="57">
        <f t="shared" si="120"/>
        <v>5.2499999999999998E-2</v>
      </c>
    </row>
    <row r="1425" spans="1:14" x14ac:dyDescent="0.3">
      <c r="A1425" t="str">
        <f>new_CDD!A235</f>
        <v>D</v>
      </c>
      <c r="B1425" s="5">
        <f>new_CDD!C235</f>
        <v>45819</v>
      </c>
      <c r="C1425" s="5">
        <f>new_CDD!D235</f>
        <v>45939</v>
      </c>
      <c r="D1425" s="24">
        <f>new_CDD!E235/1000000000</f>
        <v>1.105</v>
      </c>
      <c r="E1425">
        <f>new_CDD!F235</f>
        <v>4</v>
      </c>
      <c r="F1425">
        <f>new_CDD!G235</f>
        <v>4.7500000000000001E-2</v>
      </c>
      <c r="G1425" s="5" t="str">
        <f>new_CDD!H235</f>
        <v>SME</v>
      </c>
      <c r="H1425" s="60">
        <f t="shared" si="118"/>
        <v>45838</v>
      </c>
      <c r="I1425" s="60">
        <f t="shared" si="119"/>
        <v>45961</v>
      </c>
      <c r="K1425" s="42">
        <f>new_CDD!I235</f>
        <v>5.0000000000000001E-3</v>
      </c>
      <c r="L1425" s="57">
        <f t="shared" si="120"/>
        <v>5.2499999999999998E-2</v>
      </c>
    </row>
    <row r="1426" spans="1:14" x14ac:dyDescent="0.3">
      <c r="A1426" t="str">
        <f>new_CDD!A236</f>
        <v>D</v>
      </c>
      <c r="B1426" s="5">
        <f>new_CDD!C236</f>
        <v>45819</v>
      </c>
      <c r="C1426" s="5">
        <f>new_CDD!D236</f>
        <v>45999</v>
      </c>
      <c r="D1426" s="24">
        <f>new_CDD!E236/1000000000</f>
        <v>2.2269999999999999</v>
      </c>
      <c r="E1426">
        <f>new_CDD!F236</f>
        <v>6</v>
      </c>
      <c r="F1426">
        <f>new_CDD!G236</f>
        <v>7.0000000000000007E-2</v>
      </c>
      <c r="G1426" s="5" t="str">
        <f>new_CDD!H236</f>
        <v>CIB</v>
      </c>
      <c r="H1426" s="60">
        <f t="shared" si="118"/>
        <v>45838</v>
      </c>
      <c r="I1426" s="60">
        <f t="shared" si="119"/>
        <v>46022</v>
      </c>
      <c r="K1426" s="42">
        <f>new_CDD!I236</f>
        <v>5.0000000000000001E-3</v>
      </c>
      <c r="L1426" s="57">
        <f t="shared" si="120"/>
        <v>7.5000000000000011E-2</v>
      </c>
      <c r="N1426" s="4">
        <f t="shared" ref="N1426:N1437" si="123">L1426*D1426</f>
        <v>0.16702500000000001</v>
      </c>
    </row>
    <row r="1427" spans="1:14" x14ac:dyDescent="0.3">
      <c r="A1427" t="str">
        <f>new_CDD!A237</f>
        <v>D</v>
      </c>
      <c r="B1427" s="5">
        <f>new_CDD!C237</f>
        <v>45819</v>
      </c>
      <c r="C1427" s="5">
        <f>new_CDD!D237</f>
        <v>45999</v>
      </c>
      <c r="D1427" s="24">
        <f>new_CDD!E237/1000000000</f>
        <v>232.05799999999999</v>
      </c>
      <c r="E1427">
        <f>new_CDD!F237</f>
        <v>6</v>
      </c>
      <c r="F1427">
        <f>new_CDD!G237</f>
        <v>7.0000000000000007E-2</v>
      </c>
      <c r="G1427" s="5" t="str">
        <f>new_CDD!H237</f>
        <v>MMFI</v>
      </c>
      <c r="H1427" s="60">
        <f t="shared" si="118"/>
        <v>45838</v>
      </c>
      <c r="I1427" s="60">
        <f t="shared" si="119"/>
        <v>46022</v>
      </c>
      <c r="K1427" s="42">
        <f>new_CDD!I237</f>
        <v>0</v>
      </c>
      <c r="L1427" s="57">
        <f t="shared" si="120"/>
        <v>7.0000000000000007E-2</v>
      </c>
      <c r="N1427" s="4">
        <f t="shared" si="123"/>
        <v>16.244060000000001</v>
      </c>
    </row>
    <row r="1428" spans="1:14" x14ac:dyDescent="0.3">
      <c r="A1428" t="str">
        <f>new_CDD!A238</f>
        <v>D</v>
      </c>
      <c r="B1428" s="5">
        <f>new_CDD!C238</f>
        <v>45819</v>
      </c>
      <c r="C1428" s="5">
        <f>new_CDD!D238</f>
        <v>45999</v>
      </c>
      <c r="D1428" s="24">
        <f>new_CDD!E238/1000000000</f>
        <v>58.098999999999997</v>
      </c>
      <c r="E1428">
        <f>new_CDD!F238</f>
        <v>6</v>
      </c>
      <c r="F1428">
        <f>new_CDD!G238</f>
        <v>7.0000000000000007E-2</v>
      </c>
      <c r="G1428" s="5" t="str">
        <f>new_CDD!H238</f>
        <v>SME</v>
      </c>
      <c r="H1428" s="60">
        <f t="shared" si="118"/>
        <v>45838</v>
      </c>
      <c r="I1428" s="60">
        <f t="shared" si="119"/>
        <v>46022</v>
      </c>
      <c r="K1428" s="42">
        <f>new_CDD!I238</f>
        <v>5.0000000000000001E-3</v>
      </c>
      <c r="L1428" s="57">
        <f t="shared" si="120"/>
        <v>7.5000000000000011E-2</v>
      </c>
      <c r="N1428" s="4">
        <f t="shared" si="123"/>
        <v>4.3574250000000001</v>
      </c>
    </row>
    <row r="1429" spans="1:14" x14ac:dyDescent="0.3">
      <c r="A1429" t="str">
        <f>new_CDD!A239</f>
        <v>D</v>
      </c>
      <c r="B1429" s="5">
        <f>new_CDD!C239</f>
        <v>45819</v>
      </c>
      <c r="C1429" s="5">
        <f>new_CDD!D239</f>
        <v>46029</v>
      </c>
      <c r="D1429" s="24">
        <f>new_CDD!E239/1000000000</f>
        <v>11.05</v>
      </c>
      <c r="E1429">
        <f>new_CDD!F239</f>
        <v>7</v>
      </c>
      <c r="F1429">
        <f>new_CDD!G239</f>
        <v>7.0999999999999994E-2</v>
      </c>
      <c r="G1429" s="5" t="str">
        <f>new_CDD!H239</f>
        <v>MMFI</v>
      </c>
      <c r="H1429" s="60">
        <f t="shared" si="118"/>
        <v>45838</v>
      </c>
      <c r="I1429" s="60">
        <f t="shared" si="119"/>
        <v>46053</v>
      </c>
      <c r="K1429" s="42">
        <f>new_CDD!I239</f>
        <v>0</v>
      </c>
      <c r="L1429" s="57">
        <f t="shared" si="120"/>
        <v>7.0999999999999994E-2</v>
      </c>
      <c r="N1429" s="4">
        <f t="shared" si="123"/>
        <v>0.78454999999999997</v>
      </c>
    </row>
    <row r="1430" spans="1:14" x14ac:dyDescent="0.3">
      <c r="A1430" t="str">
        <f>new_CDD!A240</f>
        <v>D</v>
      </c>
      <c r="B1430" s="5">
        <f>new_CDD!C240</f>
        <v>45819</v>
      </c>
      <c r="C1430" s="5">
        <f>new_CDD!D240</f>
        <v>46089</v>
      </c>
      <c r="D1430" s="24">
        <f>new_CDD!E240/1000000000</f>
        <v>11.05</v>
      </c>
      <c r="E1430">
        <f>new_CDD!F240</f>
        <v>9</v>
      </c>
      <c r="F1430">
        <f>new_CDD!G240</f>
        <v>7.1499999999999994E-2</v>
      </c>
      <c r="G1430" s="5" t="str">
        <f>new_CDD!H240</f>
        <v>MMFI</v>
      </c>
      <c r="H1430" s="60">
        <f t="shared" si="118"/>
        <v>45838</v>
      </c>
      <c r="I1430" s="60">
        <f t="shared" si="119"/>
        <v>46112</v>
      </c>
      <c r="K1430" s="42">
        <f>new_CDD!I240</f>
        <v>0</v>
      </c>
      <c r="L1430" s="57">
        <f t="shared" si="120"/>
        <v>7.1499999999999994E-2</v>
      </c>
      <c r="N1430" s="4">
        <f t="shared" si="123"/>
        <v>0.79007499999999997</v>
      </c>
    </row>
    <row r="1431" spans="1:14" x14ac:dyDescent="0.3">
      <c r="A1431" t="str">
        <f>new_CDD!A241</f>
        <v>D</v>
      </c>
      <c r="B1431" s="5">
        <f>new_CDD!C241</f>
        <v>45819</v>
      </c>
      <c r="C1431" s="5">
        <f>new_CDD!D241</f>
        <v>46089</v>
      </c>
      <c r="D1431" s="24">
        <f>new_CDD!E241/1000000000</f>
        <v>1.554</v>
      </c>
      <c r="E1431">
        <f>new_CDD!F241</f>
        <v>9</v>
      </c>
      <c r="F1431">
        <f>new_CDD!G241</f>
        <v>7.1499999999999994E-2</v>
      </c>
      <c r="G1431" s="5" t="str">
        <f>new_CDD!H241</f>
        <v>SME</v>
      </c>
      <c r="H1431" s="60">
        <f t="shared" si="118"/>
        <v>45838</v>
      </c>
      <c r="I1431" s="60">
        <f t="shared" si="119"/>
        <v>46112</v>
      </c>
      <c r="K1431" s="42">
        <f>new_CDD!I241</f>
        <v>5.0000000000000001E-3</v>
      </c>
      <c r="L1431" s="57">
        <f t="shared" si="120"/>
        <v>7.6499999999999999E-2</v>
      </c>
      <c r="N1431" s="4">
        <f t="shared" si="123"/>
        <v>0.118881</v>
      </c>
    </row>
    <row r="1432" spans="1:14" x14ac:dyDescent="0.3">
      <c r="A1432" t="str">
        <f>new_CDD!A242</f>
        <v>D</v>
      </c>
      <c r="B1432" s="5">
        <f>new_CDD!C242</f>
        <v>45819</v>
      </c>
      <c r="C1432" s="5">
        <f>new_CDD!D242</f>
        <v>46119</v>
      </c>
      <c r="D1432" s="24">
        <f>new_CDD!E242/1000000000</f>
        <v>4.42</v>
      </c>
      <c r="E1432">
        <f>new_CDD!F242</f>
        <v>10</v>
      </c>
      <c r="F1432">
        <f>new_CDD!G242</f>
        <v>7.1499999999999994E-2</v>
      </c>
      <c r="G1432" s="5" t="str">
        <f>new_CDD!H242</f>
        <v>MMFI</v>
      </c>
      <c r="H1432" s="60">
        <f t="shared" si="118"/>
        <v>45838</v>
      </c>
      <c r="I1432" s="60">
        <f t="shared" si="119"/>
        <v>46142</v>
      </c>
      <c r="K1432" s="42">
        <f>new_CDD!I242</f>
        <v>0</v>
      </c>
      <c r="L1432" s="57">
        <f t="shared" si="120"/>
        <v>7.1499999999999994E-2</v>
      </c>
      <c r="N1432" s="4">
        <f t="shared" si="123"/>
        <v>0.31602999999999998</v>
      </c>
    </row>
    <row r="1433" spans="1:14" x14ac:dyDescent="0.3">
      <c r="A1433" t="str">
        <f>new_CDD!A243</f>
        <v>D</v>
      </c>
      <c r="B1433" s="5">
        <f>new_CDD!C243</f>
        <v>45819</v>
      </c>
      <c r="C1433" s="5">
        <f>new_CDD!D243</f>
        <v>46179</v>
      </c>
      <c r="D1433" s="24">
        <f>new_CDD!E243/1000000000</f>
        <v>22.228999999999999</v>
      </c>
      <c r="E1433">
        <f>new_CDD!F243</f>
        <v>12</v>
      </c>
      <c r="F1433">
        <f>new_CDD!G243</f>
        <v>7.2999999999999995E-2</v>
      </c>
      <c r="G1433" s="5" t="str">
        <f>new_CDD!H243</f>
        <v>CMB</v>
      </c>
      <c r="H1433" s="60">
        <f t="shared" si="118"/>
        <v>45838</v>
      </c>
      <c r="I1433" s="60">
        <f t="shared" si="119"/>
        <v>46203</v>
      </c>
      <c r="K1433" s="42">
        <f>new_CDD!I243</f>
        <v>5.0000000000000001E-3</v>
      </c>
      <c r="L1433" s="57">
        <f t="shared" si="120"/>
        <v>7.8E-2</v>
      </c>
      <c r="N1433" s="4">
        <f t="shared" si="123"/>
        <v>1.733862</v>
      </c>
    </row>
    <row r="1434" spans="1:14" x14ac:dyDescent="0.3">
      <c r="A1434" t="str">
        <f>new_CDD!A244</f>
        <v>D</v>
      </c>
      <c r="B1434" s="5">
        <f>new_CDD!C244</f>
        <v>45819</v>
      </c>
      <c r="C1434" s="5">
        <f>new_CDD!D244</f>
        <v>46179</v>
      </c>
      <c r="D1434" s="24">
        <f>new_CDD!E244/1000000000</f>
        <v>11.05</v>
      </c>
      <c r="E1434">
        <f>new_CDD!F244</f>
        <v>12</v>
      </c>
      <c r="F1434">
        <f>new_CDD!G244</f>
        <v>7.2999999999999995E-2</v>
      </c>
      <c r="G1434" s="5" t="str">
        <f>new_CDD!H244</f>
        <v>MMFI</v>
      </c>
      <c r="H1434" s="60">
        <f t="shared" si="118"/>
        <v>45838</v>
      </c>
      <c r="I1434" s="60">
        <f t="shared" si="119"/>
        <v>46203</v>
      </c>
      <c r="K1434" s="42">
        <f>new_CDD!I244</f>
        <v>0</v>
      </c>
      <c r="L1434" s="57">
        <f t="shared" si="120"/>
        <v>7.2999999999999995E-2</v>
      </c>
      <c r="N1434" s="4">
        <f t="shared" si="123"/>
        <v>0.80664999999999998</v>
      </c>
    </row>
    <row r="1435" spans="1:14" x14ac:dyDescent="0.3">
      <c r="A1435" t="str">
        <f>new_CDD!A245</f>
        <v>D</v>
      </c>
      <c r="B1435" s="5">
        <f>new_CDD!C245</f>
        <v>45819</v>
      </c>
      <c r="C1435" s="5">
        <f>new_CDD!D245</f>
        <v>46179</v>
      </c>
      <c r="D1435" s="24">
        <f>new_CDD!E245/1000000000</f>
        <v>1.0609999999999999</v>
      </c>
      <c r="E1435">
        <f>new_CDD!F245</f>
        <v>12</v>
      </c>
      <c r="F1435">
        <f>new_CDD!G245</f>
        <v>7.2999999999999995E-2</v>
      </c>
      <c r="G1435" s="5" t="str">
        <f>new_CDD!H245</f>
        <v>SME</v>
      </c>
      <c r="H1435" s="60">
        <f t="shared" si="118"/>
        <v>45838</v>
      </c>
      <c r="I1435" s="60">
        <f t="shared" si="119"/>
        <v>46203</v>
      </c>
      <c r="K1435" s="42">
        <f>new_CDD!I245</f>
        <v>5.0000000000000001E-3</v>
      </c>
      <c r="L1435" s="57">
        <f t="shared" si="120"/>
        <v>7.8E-2</v>
      </c>
      <c r="N1435" s="4">
        <f t="shared" si="123"/>
        <v>8.2757999999999998E-2</v>
      </c>
    </row>
    <row r="1436" spans="1:14" x14ac:dyDescent="0.3">
      <c r="A1436" t="str">
        <f>new_CDD!A246</f>
        <v>D</v>
      </c>
      <c r="B1436" s="5">
        <f>new_CDD!C246</f>
        <v>45819</v>
      </c>
      <c r="C1436" s="5">
        <f>new_CDD!D246</f>
        <v>46209</v>
      </c>
      <c r="D1436" s="24">
        <f>new_CDD!E246/1000000000</f>
        <v>18.123000000000001</v>
      </c>
      <c r="E1436">
        <f>new_CDD!F246</f>
        <v>13</v>
      </c>
      <c r="F1436">
        <f>new_CDD!G246</f>
        <v>7.3999999999999996E-2</v>
      </c>
      <c r="G1436" s="5" t="str">
        <f>new_CDD!H246</f>
        <v>MMFI</v>
      </c>
      <c r="H1436" s="60">
        <f t="shared" si="118"/>
        <v>45838</v>
      </c>
      <c r="I1436" s="60">
        <f t="shared" si="119"/>
        <v>46234</v>
      </c>
      <c r="K1436" s="42">
        <f>new_CDD!I246</f>
        <v>0</v>
      </c>
      <c r="L1436" s="57">
        <f t="shared" si="120"/>
        <v>7.3999999999999996E-2</v>
      </c>
      <c r="N1436" s="4">
        <f t="shared" si="123"/>
        <v>1.341102</v>
      </c>
    </row>
    <row r="1437" spans="1:14" x14ac:dyDescent="0.3">
      <c r="A1437" t="str">
        <f>new_CDD!A247</f>
        <v>D</v>
      </c>
      <c r="B1437" s="5">
        <f>new_CDD!C247</f>
        <v>45819</v>
      </c>
      <c r="C1437" s="5">
        <f>new_CDD!D247</f>
        <v>46239</v>
      </c>
      <c r="D1437" s="24">
        <f>new_CDD!E247/1000000000</f>
        <v>22.100999999999999</v>
      </c>
      <c r="E1437">
        <f>new_CDD!F247</f>
        <v>14</v>
      </c>
      <c r="F1437">
        <f>new_CDD!G247</f>
        <v>7.3999999999999996E-2</v>
      </c>
      <c r="G1437" s="5" t="str">
        <f>new_CDD!H247</f>
        <v>MMFI</v>
      </c>
      <c r="H1437" s="60">
        <f t="shared" si="118"/>
        <v>45838</v>
      </c>
      <c r="I1437" s="60">
        <f t="shared" si="119"/>
        <v>46265</v>
      </c>
      <c r="K1437" s="42">
        <f>new_CDD!I247</f>
        <v>0</v>
      </c>
      <c r="L1437" s="57">
        <f t="shared" si="120"/>
        <v>7.3999999999999996E-2</v>
      </c>
      <c r="N1437" s="4">
        <f t="shared" si="123"/>
        <v>1.6354739999999999</v>
      </c>
    </row>
    <row r="1438" spans="1:14" x14ac:dyDescent="0.3">
      <c r="A1438" t="str">
        <f>new_CDD!A248</f>
        <v>CD</v>
      </c>
      <c r="B1438" s="5">
        <f>new_CDD!C248</f>
        <v>45845</v>
      </c>
      <c r="C1438" s="5">
        <f>new_CDD!D248</f>
        <v>45875</v>
      </c>
      <c r="D1438" s="24">
        <f>new_CDD!E248/1000000000</f>
        <v>1.399</v>
      </c>
      <c r="E1438">
        <f>new_CDD!F248</f>
        <v>1</v>
      </c>
      <c r="F1438">
        <f>new_CDD!G248</f>
        <v>4.3999999999999997E-2</v>
      </c>
      <c r="G1438" s="5" t="str">
        <f>new_CDD!H248</f>
        <v>MMFI</v>
      </c>
      <c r="H1438" s="60">
        <f t="shared" si="118"/>
        <v>45869</v>
      </c>
      <c r="I1438" s="60">
        <f t="shared" si="119"/>
        <v>45900</v>
      </c>
      <c r="K1438" s="42">
        <f>new_CDD!I248</f>
        <v>0</v>
      </c>
      <c r="L1438" s="57">
        <f t="shared" si="120"/>
        <v>4.3999999999999997E-2</v>
      </c>
    </row>
    <row r="1439" spans="1:14" x14ac:dyDescent="0.3">
      <c r="A1439" t="str">
        <f>new_CDD!A249</f>
        <v>CD</v>
      </c>
      <c r="B1439" s="5">
        <f>new_CDD!C249</f>
        <v>45845</v>
      </c>
      <c r="C1439" s="5">
        <f>new_CDD!D249</f>
        <v>45875</v>
      </c>
      <c r="D1439" s="24">
        <f>new_CDD!E249/1000000000</f>
        <v>118.73</v>
      </c>
      <c r="E1439">
        <f>new_CDD!F249</f>
        <v>1</v>
      </c>
      <c r="F1439">
        <f>new_CDD!G249</f>
        <v>4.3999999999999997E-2</v>
      </c>
      <c r="G1439" s="5" t="str">
        <f>new_CDD!H249</f>
        <v>SME</v>
      </c>
      <c r="H1439" s="60">
        <f t="shared" si="118"/>
        <v>45869</v>
      </c>
      <c r="I1439" s="60">
        <f t="shared" si="119"/>
        <v>45900</v>
      </c>
      <c r="K1439" s="42">
        <f>new_CDD!I249</f>
        <v>5.0000000000000001E-3</v>
      </c>
      <c r="L1439" s="57">
        <f t="shared" si="120"/>
        <v>4.8999999999999995E-2</v>
      </c>
    </row>
    <row r="1440" spans="1:14" x14ac:dyDescent="0.3">
      <c r="A1440" t="str">
        <f>new_CDD!A250</f>
        <v>CD</v>
      </c>
      <c r="B1440" s="5">
        <f>new_CDD!C250</f>
        <v>45845</v>
      </c>
      <c r="C1440" s="5">
        <f>new_CDD!D250</f>
        <v>45905</v>
      </c>
      <c r="D1440" s="24">
        <f>new_CDD!E250/1000000000</f>
        <v>1.1990000000000001</v>
      </c>
      <c r="E1440">
        <f>new_CDD!F250</f>
        <v>2</v>
      </c>
      <c r="F1440">
        <f>new_CDD!G250</f>
        <v>4.7500000000000001E-2</v>
      </c>
      <c r="G1440" s="5" t="str">
        <f>new_CDD!H250</f>
        <v>MMFI</v>
      </c>
      <c r="H1440" s="60">
        <f t="shared" si="118"/>
        <v>45869</v>
      </c>
      <c r="I1440" s="60">
        <f t="shared" si="119"/>
        <v>45930</v>
      </c>
      <c r="K1440" s="42">
        <f>new_CDD!I250</f>
        <v>0</v>
      </c>
      <c r="L1440" s="57">
        <f t="shared" si="120"/>
        <v>4.7500000000000001E-2</v>
      </c>
    </row>
    <row r="1441" spans="1:14" x14ac:dyDescent="0.3">
      <c r="A1441" t="str">
        <f>new_CDD!A251</f>
        <v>CD</v>
      </c>
      <c r="B1441" s="5">
        <f>new_CDD!C251</f>
        <v>45845</v>
      </c>
      <c r="C1441" s="5">
        <f>new_CDD!D251</f>
        <v>45905</v>
      </c>
      <c r="D1441" s="24">
        <f>new_CDD!E251/1000000000</f>
        <v>70.599999999999994</v>
      </c>
      <c r="E1441">
        <f>new_CDD!F251</f>
        <v>2</v>
      </c>
      <c r="F1441">
        <f>new_CDD!G251</f>
        <v>4.7500000000000001E-2</v>
      </c>
      <c r="G1441" s="5" t="str">
        <f>new_CDD!H251</f>
        <v>SME</v>
      </c>
      <c r="H1441" s="60">
        <f t="shared" si="118"/>
        <v>45869</v>
      </c>
      <c r="I1441" s="60">
        <f t="shared" si="119"/>
        <v>45930</v>
      </c>
      <c r="K1441" s="42">
        <f>new_CDD!I251</f>
        <v>5.0000000000000001E-3</v>
      </c>
      <c r="L1441" s="57">
        <f t="shared" si="120"/>
        <v>5.2499999999999998E-2</v>
      </c>
    </row>
    <row r="1442" spans="1:14" x14ac:dyDescent="0.3">
      <c r="A1442" t="str">
        <f>new_CDD!A252</f>
        <v>CD</v>
      </c>
      <c r="B1442" s="5">
        <f>new_CDD!C252</f>
        <v>45845</v>
      </c>
      <c r="C1442" s="5">
        <f>new_CDD!D252</f>
        <v>45935</v>
      </c>
      <c r="D1442" s="24">
        <f>new_CDD!E252/1000000000</f>
        <v>5.4909999999999997</v>
      </c>
      <c r="E1442">
        <f>new_CDD!F252</f>
        <v>3</v>
      </c>
      <c r="F1442">
        <f>new_CDD!G252</f>
        <v>4.7500000000000001E-2</v>
      </c>
      <c r="G1442" s="5" t="str">
        <f>new_CDD!H252</f>
        <v>SME</v>
      </c>
      <c r="H1442" s="60">
        <f t="shared" si="118"/>
        <v>45869</v>
      </c>
      <c r="I1442" s="60">
        <f t="shared" si="119"/>
        <v>45961</v>
      </c>
      <c r="K1442" s="42">
        <f>new_CDD!I252</f>
        <v>5.0000000000000001E-3</v>
      </c>
      <c r="L1442" s="57">
        <f t="shared" si="120"/>
        <v>5.2499999999999998E-2</v>
      </c>
    </row>
    <row r="1443" spans="1:14" x14ac:dyDescent="0.3">
      <c r="A1443" t="str">
        <f>new_CDD!A253</f>
        <v>CD</v>
      </c>
      <c r="B1443" s="5">
        <f>new_CDD!C253</f>
        <v>45845</v>
      </c>
      <c r="C1443" s="5">
        <f>new_CDD!D253</f>
        <v>45965</v>
      </c>
      <c r="D1443" s="24">
        <f>new_CDD!E253/1000000000</f>
        <v>1.998</v>
      </c>
      <c r="E1443">
        <f>new_CDD!F253</f>
        <v>4</v>
      </c>
      <c r="F1443">
        <f>new_CDD!G253</f>
        <v>4.7500000000000001E-2</v>
      </c>
      <c r="G1443" s="5" t="str">
        <f>new_CDD!H253</f>
        <v>SME</v>
      </c>
      <c r="H1443" s="60">
        <f t="shared" si="118"/>
        <v>45869</v>
      </c>
      <c r="I1443" s="60">
        <f t="shared" si="119"/>
        <v>45991</v>
      </c>
      <c r="K1443" s="42">
        <f>new_CDD!I253</f>
        <v>5.0000000000000001E-3</v>
      </c>
      <c r="L1443" s="57">
        <f t="shared" si="120"/>
        <v>5.2499999999999998E-2</v>
      </c>
    </row>
    <row r="1444" spans="1:14" x14ac:dyDescent="0.3">
      <c r="A1444" t="str">
        <f>new_CDD!A254</f>
        <v>CD</v>
      </c>
      <c r="B1444" s="5">
        <f>new_CDD!C254</f>
        <v>45845</v>
      </c>
      <c r="C1444" s="5">
        <f>new_CDD!D254</f>
        <v>46025</v>
      </c>
      <c r="D1444" s="24">
        <f>new_CDD!E254/1000000000</f>
        <v>504.18700000000001</v>
      </c>
      <c r="E1444">
        <f>new_CDD!F254</f>
        <v>6</v>
      </c>
      <c r="F1444">
        <f>new_CDD!G254</f>
        <v>7.0000000000000007E-2</v>
      </c>
      <c r="G1444" s="5" t="str">
        <f>new_CDD!H254</f>
        <v>CIB</v>
      </c>
      <c r="H1444" s="60">
        <f t="shared" si="118"/>
        <v>45869</v>
      </c>
      <c r="I1444" s="60">
        <f t="shared" si="119"/>
        <v>46053</v>
      </c>
      <c r="K1444" s="42">
        <f>new_CDD!I254</f>
        <v>5.0000000000000001E-3</v>
      </c>
      <c r="L1444" s="57">
        <f t="shared" si="120"/>
        <v>7.5000000000000011E-2</v>
      </c>
      <c r="N1444" s="4">
        <f t="shared" ref="N1444:N1462" si="124">L1444*D1444</f>
        <v>37.814025000000008</v>
      </c>
    </row>
    <row r="1445" spans="1:14" x14ac:dyDescent="0.3">
      <c r="A1445" t="str">
        <f>new_CDD!A255</f>
        <v>CD</v>
      </c>
      <c r="B1445" s="5">
        <f>new_CDD!C255</f>
        <v>45845</v>
      </c>
      <c r="C1445" s="5">
        <f>new_CDD!D255</f>
        <v>46025</v>
      </c>
      <c r="D1445" s="24">
        <f>new_CDD!E255/1000000000</f>
        <v>5.9939999999999998</v>
      </c>
      <c r="E1445">
        <f>new_CDD!F255</f>
        <v>6</v>
      </c>
      <c r="F1445">
        <f>new_CDD!G255</f>
        <v>7.0000000000000007E-2</v>
      </c>
      <c r="G1445" s="5" t="str">
        <f>new_CDD!H255</f>
        <v>CMB</v>
      </c>
      <c r="H1445" s="60">
        <f t="shared" si="118"/>
        <v>45869</v>
      </c>
      <c r="I1445" s="60">
        <f t="shared" si="119"/>
        <v>46053</v>
      </c>
      <c r="K1445" s="42">
        <f>new_CDD!I255</f>
        <v>5.0000000000000001E-3</v>
      </c>
      <c r="L1445" s="57">
        <f t="shared" si="120"/>
        <v>7.5000000000000011E-2</v>
      </c>
      <c r="N1445" s="4">
        <f t="shared" si="124"/>
        <v>0.44955000000000006</v>
      </c>
    </row>
    <row r="1446" spans="1:14" x14ac:dyDescent="0.3">
      <c r="A1446" t="str">
        <f>new_CDD!A256</f>
        <v>CD</v>
      </c>
      <c r="B1446" s="5">
        <f>new_CDD!C256</f>
        <v>45845</v>
      </c>
      <c r="C1446" s="5">
        <f>new_CDD!D256</f>
        <v>46025</v>
      </c>
      <c r="D1446" s="24">
        <f>new_CDD!E256/1000000000</f>
        <v>746.577</v>
      </c>
      <c r="E1446">
        <f>new_CDD!F256</f>
        <v>6</v>
      </c>
      <c r="F1446">
        <f>new_CDD!G256</f>
        <v>7.0000000000000007E-2</v>
      </c>
      <c r="G1446" s="5" t="str">
        <f>new_CDD!H256</f>
        <v>MMFI</v>
      </c>
      <c r="H1446" s="60">
        <f t="shared" si="118"/>
        <v>45869</v>
      </c>
      <c r="I1446" s="60">
        <f t="shared" si="119"/>
        <v>46053</v>
      </c>
      <c r="K1446" s="42">
        <f>new_CDD!I256</f>
        <v>0</v>
      </c>
      <c r="L1446" s="57">
        <f t="shared" si="120"/>
        <v>7.0000000000000007E-2</v>
      </c>
      <c r="N1446" s="4">
        <f t="shared" si="124"/>
        <v>52.260390000000008</v>
      </c>
    </row>
    <row r="1447" spans="1:14" x14ac:dyDescent="0.3">
      <c r="A1447" t="str">
        <f>new_CDD!A257</f>
        <v>CD</v>
      </c>
      <c r="B1447" s="5">
        <f>new_CDD!C257</f>
        <v>45845</v>
      </c>
      <c r="C1447" s="5">
        <f>new_CDD!D257</f>
        <v>46025</v>
      </c>
      <c r="D1447" s="24">
        <f>new_CDD!E257/1000000000</f>
        <v>454.57900000000001</v>
      </c>
      <c r="E1447">
        <f>new_CDD!F257</f>
        <v>6</v>
      </c>
      <c r="F1447">
        <f>new_CDD!G257</f>
        <v>7.0000000000000007E-2</v>
      </c>
      <c r="G1447" s="5" t="str">
        <f>new_CDD!H257</f>
        <v>SME</v>
      </c>
      <c r="H1447" s="60">
        <f t="shared" si="118"/>
        <v>45869</v>
      </c>
      <c r="I1447" s="60">
        <f t="shared" si="119"/>
        <v>46053</v>
      </c>
      <c r="K1447" s="42">
        <f>new_CDD!I257</f>
        <v>5.0000000000000001E-3</v>
      </c>
      <c r="L1447" s="57">
        <f t="shared" si="120"/>
        <v>7.5000000000000011E-2</v>
      </c>
      <c r="N1447" s="4">
        <f t="shared" si="124"/>
        <v>34.093425000000003</v>
      </c>
    </row>
    <row r="1448" spans="1:14" x14ac:dyDescent="0.3">
      <c r="A1448" t="str">
        <f>new_CDD!A258</f>
        <v>CD</v>
      </c>
      <c r="B1448" s="5">
        <f>new_CDD!C258</f>
        <v>45845</v>
      </c>
      <c r="C1448" s="5">
        <f>new_CDD!D258</f>
        <v>46055</v>
      </c>
      <c r="D1448" s="24">
        <f>new_CDD!E258/1000000000</f>
        <v>72.522999999999996</v>
      </c>
      <c r="E1448">
        <f>new_CDD!F258</f>
        <v>7</v>
      </c>
      <c r="F1448">
        <f>new_CDD!G258</f>
        <v>7.0999999999999994E-2</v>
      </c>
      <c r="G1448" s="5" t="str">
        <f>new_CDD!H258</f>
        <v>MMFI</v>
      </c>
      <c r="H1448" s="60">
        <f t="shared" ref="H1448:H1511" si="125">EOMONTH(B1448,0)</f>
        <v>45869</v>
      </c>
      <c r="I1448" s="60">
        <f t="shared" ref="I1448:I1511" si="126">EOMONTH(C1448,0)</f>
        <v>46081</v>
      </c>
      <c r="K1448" s="42">
        <f>new_CDD!I258</f>
        <v>0</v>
      </c>
      <c r="L1448" s="57">
        <f t="shared" si="120"/>
        <v>7.0999999999999994E-2</v>
      </c>
      <c r="N1448" s="4">
        <f t="shared" si="124"/>
        <v>5.1491329999999991</v>
      </c>
    </row>
    <row r="1449" spans="1:14" x14ac:dyDescent="0.3">
      <c r="A1449" t="str">
        <f>new_CDD!A259</f>
        <v>CD</v>
      </c>
      <c r="B1449" s="5">
        <f>new_CDD!C259</f>
        <v>45845</v>
      </c>
      <c r="C1449" s="5">
        <f>new_CDD!D259</f>
        <v>46055</v>
      </c>
      <c r="D1449" s="24">
        <f>new_CDD!E259/1000000000</f>
        <v>16.334</v>
      </c>
      <c r="E1449">
        <f>new_CDD!F259</f>
        <v>7</v>
      </c>
      <c r="F1449">
        <f>new_CDD!G259</f>
        <v>7.0999999999999994E-2</v>
      </c>
      <c r="G1449" s="5" t="str">
        <f>new_CDD!H259</f>
        <v>SME</v>
      </c>
      <c r="H1449" s="60">
        <f t="shared" si="125"/>
        <v>45869</v>
      </c>
      <c r="I1449" s="60">
        <f t="shared" si="126"/>
        <v>46081</v>
      </c>
      <c r="K1449" s="42">
        <f>new_CDD!I259</f>
        <v>5.0000000000000001E-3</v>
      </c>
      <c r="L1449" s="57">
        <f t="shared" ref="L1449:L1512" si="127">F1449+K1449</f>
        <v>7.5999999999999998E-2</v>
      </c>
      <c r="N1449" s="4">
        <f t="shared" si="124"/>
        <v>1.241384</v>
      </c>
    </row>
    <row r="1450" spans="1:14" x14ac:dyDescent="0.3">
      <c r="A1450" t="str">
        <f>new_CDD!A260</f>
        <v>CD</v>
      </c>
      <c r="B1450" s="5">
        <f>new_CDD!C260</f>
        <v>45845</v>
      </c>
      <c r="C1450" s="5">
        <f>new_CDD!D260</f>
        <v>46085</v>
      </c>
      <c r="D1450" s="24">
        <f>new_CDD!E260/1000000000</f>
        <v>4.3949999999999996</v>
      </c>
      <c r="E1450">
        <f>new_CDD!F260</f>
        <v>8</v>
      </c>
      <c r="F1450">
        <f>new_CDD!G260</f>
        <v>7.0999999999999994E-2</v>
      </c>
      <c r="G1450" s="5" t="str">
        <f>new_CDD!H260</f>
        <v>MMFI</v>
      </c>
      <c r="H1450" s="60">
        <f t="shared" si="125"/>
        <v>45869</v>
      </c>
      <c r="I1450" s="60">
        <f t="shared" si="126"/>
        <v>46112</v>
      </c>
      <c r="K1450" s="42">
        <f>new_CDD!I260</f>
        <v>0</v>
      </c>
      <c r="L1450" s="57">
        <f t="shared" si="127"/>
        <v>7.0999999999999994E-2</v>
      </c>
      <c r="N1450" s="4">
        <f t="shared" si="124"/>
        <v>0.31204499999999996</v>
      </c>
    </row>
    <row r="1451" spans="1:14" x14ac:dyDescent="0.3">
      <c r="A1451" t="str">
        <f>new_CDD!A261</f>
        <v>CD</v>
      </c>
      <c r="B1451" s="5">
        <f>new_CDD!C261</f>
        <v>45845</v>
      </c>
      <c r="C1451" s="5">
        <f>new_CDD!D261</f>
        <v>46115</v>
      </c>
      <c r="D1451" s="24">
        <f>new_CDD!E261/1000000000</f>
        <v>217.37</v>
      </c>
      <c r="E1451">
        <f>new_CDD!F261</f>
        <v>9</v>
      </c>
      <c r="F1451">
        <f>new_CDD!G261</f>
        <v>7.1499999999999994E-2</v>
      </c>
      <c r="G1451" s="5" t="str">
        <f>new_CDD!H261</f>
        <v>MMFI</v>
      </c>
      <c r="H1451" s="60">
        <f t="shared" si="125"/>
        <v>45869</v>
      </c>
      <c r="I1451" s="60">
        <f t="shared" si="126"/>
        <v>46142</v>
      </c>
      <c r="K1451" s="42">
        <f>new_CDD!I261</f>
        <v>0</v>
      </c>
      <c r="L1451" s="57">
        <f t="shared" si="127"/>
        <v>7.1499999999999994E-2</v>
      </c>
      <c r="N1451" s="4">
        <f t="shared" si="124"/>
        <v>15.541955</v>
      </c>
    </row>
    <row r="1452" spans="1:14" x14ac:dyDescent="0.3">
      <c r="A1452" t="str">
        <f>new_CDD!A262</f>
        <v>CD</v>
      </c>
      <c r="B1452" s="5">
        <f>new_CDD!C262</f>
        <v>45845</v>
      </c>
      <c r="C1452" s="5">
        <f>new_CDD!D262</f>
        <v>46115</v>
      </c>
      <c r="D1452" s="24">
        <f>new_CDD!E262/1000000000</f>
        <v>15.775</v>
      </c>
      <c r="E1452">
        <f>new_CDD!F262</f>
        <v>9</v>
      </c>
      <c r="F1452">
        <f>new_CDD!G262</f>
        <v>7.1499999999999994E-2</v>
      </c>
      <c r="G1452" s="5" t="str">
        <f>new_CDD!H262</f>
        <v>SME</v>
      </c>
      <c r="H1452" s="60">
        <f t="shared" si="125"/>
        <v>45869</v>
      </c>
      <c r="I1452" s="60">
        <f t="shared" si="126"/>
        <v>46142</v>
      </c>
      <c r="K1452" s="42">
        <f>new_CDD!I262</f>
        <v>5.0000000000000001E-3</v>
      </c>
      <c r="L1452" s="57">
        <f t="shared" si="127"/>
        <v>7.6499999999999999E-2</v>
      </c>
      <c r="N1452" s="4">
        <f t="shared" si="124"/>
        <v>1.2067874999999999</v>
      </c>
    </row>
    <row r="1453" spans="1:14" x14ac:dyDescent="0.3">
      <c r="A1453" t="str">
        <f>new_CDD!A263</f>
        <v>CD</v>
      </c>
      <c r="B1453" s="5">
        <f>new_CDD!C263</f>
        <v>45845</v>
      </c>
      <c r="C1453" s="5">
        <f>new_CDD!D263</f>
        <v>46145</v>
      </c>
      <c r="D1453" s="24">
        <f>new_CDD!E263/1000000000</f>
        <v>0.4</v>
      </c>
      <c r="E1453">
        <f>new_CDD!F263</f>
        <v>10</v>
      </c>
      <c r="F1453">
        <f>new_CDD!G263</f>
        <v>7.1499999999999994E-2</v>
      </c>
      <c r="G1453" s="5" t="str">
        <f>new_CDD!H263</f>
        <v>SME</v>
      </c>
      <c r="H1453" s="60">
        <f t="shared" si="125"/>
        <v>45869</v>
      </c>
      <c r="I1453" s="60">
        <f t="shared" si="126"/>
        <v>46173</v>
      </c>
      <c r="K1453" s="42">
        <f>new_CDD!I263</f>
        <v>5.0000000000000001E-3</v>
      </c>
      <c r="L1453" s="57">
        <f t="shared" si="127"/>
        <v>7.6499999999999999E-2</v>
      </c>
      <c r="N1453" s="4">
        <f t="shared" si="124"/>
        <v>3.0600000000000002E-2</v>
      </c>
    </row>
    <row r="1454" spans="1:14" x14ac:dyDescent="0.3">
      <c r="A1454" t="str">
        <f>new_CDD!A264</f>
        <v>CD</v>
      </c>
      <c r="B1454" s="5">
        <f>new_CDD!C264</f>
        <v>45845</v>
      </c>
      <c r="C1454" s="5">
        <f>new_CDD!D264</f>
        <v>46175</v>
      </c>
      <c r="D1454" s="24">
        <f>new_CDD!E264/1000000000</f>
        <v>2.597</v>
      </c>
      <c r="E1454">
        <f>new_CDD!F264</f>
        <v>11</v>
      </c>
      <c r="F1454">
        <f>new_CDD!G264</f>
        <v>7.1499999999999994E-2</v>
      </c>
      <c r="G1454" s="5" t="str">
        <f>new_CDD!H264</f>
        <v>SME</v>
      </c>
      <c r="H1454" s="60">
        <f t="shared" si="125"/>
        <v>45869</v>
      </c>
      <c r="I1454" s="60">
        <f t="shared" si="126"/>
        <v>46203</v>
      </c>
      <c r="K1454" s="42">
        <f>new_CDD!I264</f>
        <v>5.0000000000000001E-3</v>
      </c>
      <c r="L1454" s="57">
        <f t="shared" si="127"/>
        <v>7.6499999999999999E-2</v>
      </c>
      <c r="N1454" s="4">
        <f t="shared" si="124"/>
        <v>0.1986705</v>
      </c>
    </row>
    <row r="1455" spans="1:14" x14ac:dyDescent="0.3">
      <c r="A1455" t="str">
        <f>new_CDD!A265</f>
        <v>CD</v>
      </c>
      <c r="B1455" s="5">
        <f>new_CDD!C265</f>
        <v>45845</v>
      </c>
      <c r="C1455" s="5">
        <f>new_CDD!D265</f>
        <v>46205</v>
      </c>
      <c r="D1455" s="24">
        <f>new_CDD!E265/1000000000</f>
        <v>229.75700000000001</v>
      </c>
      <c r="E1455">
        <f>new_CDD!F265</f>
        <v>12</v>
      </c>
      <c r="F1455">
        <f>new_CDD!G265</f>
        <v>7.2999999999999995E-2</v>
      </c>
      <c r="G1455" s="5" t="str">
        <f>new_CDD!H265</f>
        <v>CIB</v>
      </c>
      <c r="H1455" s="60">
        <f t="shared" si="125"/>
        <v>45869</v>
      </c>
      <c r="I1455" s="60">
        <f t="shared" si="126"/>
        <v>46234</v>
      </c>
      <c r="K1455" s="42">
        <f>new_CDD!I265</f>
        <v>5.0000000000000001E-3</v>
      </c>
      <c r="L1455" s="57">
        <f t="shared" si="127"/>
        <v>7.8E-2</v>
      </c>
      <c r="N1455" s="4">
        <f t="shared" si="124"/>
        <v>17.921046</v>
      </c>
    </row>
    <row r="1456" spans="1:14" x14ac:dyDescent="0.3">
      <c r="A1456" t="str">
        <f>new_CDD!A266</f>
        <v>CD</v>
      </c>
      <c r="B1456" s="5">
        <f>new_CDD!C266</f>
        <v>45845</v>
      </c>
      <c r="C1456" s="5">
        <f>new_CDD!D266</f>
        <v>46205</v>
      </c>
      <c r="D1456" s="24">
        <f>new_CDD!E266/1000000000</f>
        <v>0.2</v>
      </c>
      <c r="E1456">
        <f>new_CDD!F266</f>
        <v>12</v>
      </c>
      <c r="F1456">
        <f>new_CDD!G266</f>
        <v>7.2999999999999995E-2</v>
      </c>
      <c r="G1456" s="5" t="str">
        <f>new_CDD!H266</f>
        <v>CMB</v>
      </c>
      <c r="H1456" s="60">
        <f t="shared" si="125"/>
        <v>45869</v>
      </c>
      <c r="I1456" s="60">
        <f t="shared" si="126"/>
        <v>46234</v>
      </c>
      <c r="K1456" s="42">
        <f>new_CDD!I266</f>
        <v>5.0000000000000001E-3</v>
      </c>
      <c r="L1456" s="57">
        <f t="shared" si="127"/>
        <v>7.8E-2</v>
      </c>
      <c r="N1456" s="4">
        <f t="shared" si="124"/>
        <v>1.5600000000000001E-2</v>
      </c>
    </row>
    <row r="1457" spans="1:14" x14ac:dyDescent="0.3">
      <c r="A1457" t="str">
        <f>new_CDD!A267</f>
        <v>CD</v>
      </c>
      <c r="B1457" s="5">
        <f>new_CDD!C267</f>
        <v>45845</v>
      </c>
      <c r="C1457" s="5">
        <f>new_CDD!D267</f>
        <v>46205</v>
      </c>
      <c r="D1457" s="24">
        <f>new_CDD!E267/1000000000</f>
        <v>527.88199999999995</v>
      </c>
      <c r="E1457">
        <f>new_CDD!F267</f>
        <v>12</v>
      </c>
      <c r="F1457">
        <f>new_CDD!G267</f>
        <v>7.2999999999999995E-2</v>
      </c>
      <c r="G1457" s="5" t="str">
        <f>new_CDD!H267</f>
        <v>MMFI</v>
      </c>
      <c r="H1457" s="60">
        <f t="shared" si="125"/>
        <v>45869</v>
      </c>
      <c r="I1457" s="60">
        <f t="shared" si="126"/>
        <v>46234</v>
      </c>
      <c r="K1457" s="42">
        <f>new_CDD!I267</f>
        <v>0</v>
      </c>
      <c r="L1457" s="57">
        <f t="shared" si="127"/>
        <v>7.2999999999999995E-2</v>
      </c>
      <c r="N1457" s="4">
        <f t="shared" si="124"/>
        <v>38.535385999999995</v>
      </c>
    </row>
    <row r="1458" spans="1:14" x14ac:dyDescent="0.3">
      <c r="A1458" t="str">
        <f>new_CDD!A268</f>
        <v>CD</v>
      </c>
      <c r="B1458" s="5">
        <f>new_CDD!C268</f>
        <v>45845</v>
      </c>
      <c r="C1458" s="5">
        <f>new_CDD!D268</f>
        <v>46205</v>
      </c>
      <c r="D1458" s="24">
        <f>new_CDD!E268/1000000000</f>
        <v>245.714</v>
      </c>
      <c r="E1458">
        <f>new_CDD!F268</f>
        <v>12</v>
      </c>
      <c r="F1458">
        <f>new_CDD!G268</f>
        <v>7.2999999999999995E-2</v>
      </c>
      <c r="G1458" s="5" t="str">
        <f>new_CDD!H268</f>
        <v>SME</v>
      </c>
      <c r="H1458" s="60">
        <f t="shared" si="125"/>
        <v>45869</v>
      </c>
      <c r="I1458" s="60">
        <f t="shared" si="126"/>
        <v>46234</v>
      </c>
      <c r="K1458" s="42">
        <f>new_CDD!I268</f>
        <v>5.0000000000000001E-3</v>
      </c>
      <c r="L1458" s="57">
        <f t="shared" si="127"/>
        <v>7.8E-2</v>
      </c>
      <c r="N1458" s="4">
        <f t="shared" si="124"/>
        <v>19.165692</v>
      </c>
    </row>
    <row r="1459" spans="1:14" x14ac:dyDescent="0.3">
      <c r="A1459" t="str">
        <f>new_CDD!A269</f>
        <v>CD</v>
      </c>
      <c r="B1459" s="5">
        <f>new_CDD!C269</f>
        <v>45845</v>
      </c>
      <c r="C1459" s="5">
        <f>new_CDD!D269</f>
        <v>46235</v>
      </c>
      <c r="D1459" s="24">
        <f>new_CDD!E269/1000000000</f>
        <v>2.3969999999999998</v>
      </c>
      <c r="E1459">
        <f>new_CDD!F269</f>
        <v>13</v>
      </c>
      <c r="F1459">
        <f>new_CDD!G269</f>
        <v>7.3999999999999996E-2</v>
      </c>
      <c r="G1459" s="5" t="str">
        <f>new_CDD!H269</f>
        <v>CIB</v>
      </c>
      <c r="H1459" s="60">
        <f t="shared" si="125"/>
        <v>45869</v>
      </c>
      <c r="I1459" s="60">
        <f t="shared" si="126"/>
        <v>46265</v>
      </c>
      <c r="K1459" s="42">
        <f>new_CDD!I269</f>
        <v>5.0000000000000001E-3</v>
      </c>
      <c r="L1459" s="57">
        <f t="shared" si="127"/>
        <v>7.9000000000000001E-2</v>
      </c>
      <c r="N1459" s="4">
        <f t="shared" si="124"/>
        <v>0.18936299999999998</v>
      </c>
    </row>
    <row r="1460" spans="1:14" x14ac:dyDescent="0.3">
      <c r="A1460" t="str">
        <f>new_CDD!A270</f>
        <v>CD</v>
      </c>
      <c r="B1460" s="5">
        <f>new_CDD!C270</f>
        <v>45845</v>
      </c>
      <c r="C1460" s="5">
        <f>new_CDD!D270</f>
        <v>46235</v>
      </c>
      <c r="D1460" s="24">
        <f>new_CDD!E270/1000000000</f>
        <v>33.963999999999999</v>
      </c>
      <c r="E1460">
        <f>new_CDD!F270</f>
        <v>13</v>
      </c>
      <c r="F1460">
        <f>new_CDD!G270</f>
        <v>7.3999999999999996E-2</v>
      </c>
      <c r="G1460" s="5" t="str">
        <f>new_CDD!H270</f>
        <v>MMFI</v>
      </c>
      <c r="H1460" s="60">
        <f t="shared" si="125"/>
        <v>45869</v>
      </c>
      <c r="I1460" s="60">
        <f t="shared" si="126"/>
        <v>46265</v>
      </c>
      <c r="K1460" s="42">
        <f>new_CDD!I270</f>
        <v>0</v>
      </c>
      <c r="L1460" s="57">
        <f t="shared" si="127"/>
        <v>7.3999999999999996E-2</v>
      </c>
      <c r="N1460" s="4">
        <f t="shared" si="124"/>
        <v>2.5133359999999998</v>
      </c>
    </row>
    <row r="1461" spans="1:14" x14ac:dyDescent="0.3">
      <c r="A1461" t="str">
        <f>new_CDD!A271</f>
        <v>CD</v>
      </c>
      <c r="B1461" s="5">
        <f>new_CDD!C271</f>
        <v>45845</v>
      </c>
      <c r="C1461" s="5">
        <f>new_CDD!D271</f>
        <v>46235</v>
      </c>
      <c r="D1461" s="24">
        <f>new_CDD!E271/1000000000</f>
        <v>89.938999999999993</v>
      </c>
      <c r="E1461">
        <f>new_CDD!F271</f>
        <v>13</v>
      </c>
      <c r="F1461">
        <f>new_CDD!G271</f>
        <v>7.3999999999999996E-2</v>
      </c>
      <c r="G1461" s="5" t="str">
        <f>new_CDD!H271</f>
        <v>SME</v>
      </c>
      <c r="H1461" s="60">
        <f t="shared" si="125"/>
        <v>45869</v>
      </c>
      <c r="I1461" s="60">
        <f t="shared" si="126"/>
        <v>46265</v>
      </c>
      <c r="K1461" s="42">
        <f>new_CDD!I271</f>
        <v>5.0000000000000001E-3</v>
      </c>
      <c r="L1461" s="57">
        <f t="shared" si="127"/>
        <v>7.9000000000000001E-2</v>
      </c>
      <c r="N1461" s="4">
        <f t="shared" si="124"/>
        <v>7.1051809999999991</v>
      </c>
    </row>
    <row r="1462" spans="1:14" x14ac:dyDescent="0.3">
      <c r="A1462" t="str">
        <f>new_CDD!A272</f>
        <v>CD</v>
      </c>
      <c r="B1462" s="5">
        <f>new_CDD!C272</f>
        <v>45845</v>
      </c>
      <c r="C1462" s="5">
        <f>new_CDD!D272</f>
        <v>46295</v>
      </c>
      <c r="D1462" s="24">
        <f>new_CDD!E272/1000000000</f>
        <v>20.378</v>
      </c>
      <c r="E1462">
        <f>new_CDD!F272</f>
        <v>15</v>
      </c>
      <c r="F1462">
        <f>new_CDD!G272</f>
        <v>7.3999999999999996E-2</v>
      </c>
      <c r="G1462" s="5" t="str">
        <f>new_CDD!H272</f>
        <v>SME</v>
      </c>
      <c r="H1462" s="60">
        <f t="shared" si="125"/>
        <v>45869</v>
      </c>
      <c r="I1462" s="60">
        <f t="shared" si="126"/>
        <v>46295</v>
      </c>
      <c r="K1462" s="42">
        <f>new_CDD!I272</f>
        <v>5.0000000000000001E-3</v>
      </c>
      <c r="L1462" s="57">
        <f t="shared" si="127"/>
        <v>7.9000000000000001E-2</v>
      </c>
      <c r="N1462" s="4">
        <f t="shared" si="124"/>
        <v>1.6098620000000001</v>
      </c>
    </row>
    <row r="1463" spans="1:14" x14ac:dyDescent="0.3">
      <c r="A1463" t="str">
        <f>new_CDD!A273</f>
        <v>D</v>
      </c>
      <c r="B1463" s="5">
        <f>new_CDD!C273</f>
        <v>45845</v>
      </c>
      <c r="C1463" s="5">
        <f>new_CDD!D273</f>
        <v>45875</v>
      </c>
      <c r="D1463" s="24">
        <f>new_CDD!E273/1000000000</f>
        <v>18.956</v>
      </c>
      <c r="E1463">
        <f>new_CDD!F273</f>
        <v>1</v>
      </c>
      <c r="F1463">
        <f>new_CDD!G273</f>
        <v>4.3999999999999997E-2</v>
      </c>
      <c r="G1463" s="5" t="str">
        <f>new_CDD!H273</f>
        <v>SME</v>
      </c>
      <c r="H1463" s="60">
        <f t="shared" si="125"/>
        <v>45869</v>
      </c>
      <c r="I1463" s="60">
        <f t="shared" si="126"/>
        <v>45900</v>
      </c>
      <c r="K1463" s="42">
        <f>new_CDD!I273</f>
        <v>5.0000000000000001E-3</v>
      </c>
      <c r="L1463" s="57">
        <f t="shared" si="127"/>
        <v>4.8999999999999995E-2</v>
      </c>
    </row>
    <row r="1464" spans="1:14" x14ac:dyDescent="0.3">
      <c r="A1464" t="str">
        <f>new_CDD!A274</f>
        <v>D</v>
      </c>
      <c r="B1464" s="5">
        <f>new_CDD!C274</f>
        <v>45845</v>
      </c>
      <c r="C1464" s="5">
        <f>new_CDD!D274</f>
        <v>45905</v>
      </c>
      <c r="D1464" s="24">
        <f>new_CDD!E274/1000000000</f>
        <v>1.488</v>
      </c>
      <c r="E1464">
        <f>new_CDD!F274</f>
        <v>2</v>
      </c>
      <c r="F1464">
        <f>new_CDD!G274</f>
        <v>4.7500000000000001E-2</v>
      </c>
      <c r="G1464" s="5" t="str">
        <f>new_CDD!H274</f>
        <v>SME</v>
      </c>
      <c r="H1464" s="60">
        <f t="shared" si="125"/>
        <v>45869</v>
      </c>
      <c r="I1464" s="60">
        <f t="shared" si="126"/>
        <v>45930</v>
      </c>
      <c r="K1464" s="42">
        <f>new_CDD!I274</f>
        <v>5.0000000000000001E-3</v>
      </c>
      <c r="L1464" s="57">
        <f t="shared" si="127"/>
        <v>5.2499999999999998E-2</v>
      </c>
    </row>
    <row r="1465" spans="1:14" x14ac:dyDescent="0.3">
      <c r="A1465" t="str">
        <f>new_CDD!A275</f>
        <v>D</v>
      </c>
      <c r="B1465" s="5">
        <f>new_CDD!C275</f>
        <v>45845</v>
      </c>
      <c r="C1465" s="5">
        <f>new_CDD!D275</f>
        <v>45935</v>
      </c>
      <c r="D1465" s="24">
        <f>new_CDD!E275/1000000000</f>
        <v>0.21</v>
      </c>
      <c r="E1465">
        <f>new_CDD!F275</f>
        <v>3</v>
      </c>
      <c r="F1465">
        <f>new_CDD!G275</f>
        <v>4.7500000000000001E-2</v>
      </c>
      <c r="G1465" s="5" t="str">
        <f>new_CDD!H275</f>
        <v>SME</v>
      </c>
      <c r="H1465" s="60">
        <f t="shared" si="125"/>
        <v>45869</v>
      </c>
      <c r="I1465" s="60">
        <f t="shared" si="126"/>
        <v>45961</v>
      </c>
      <c r="K1465" s="42">
        <f>new_CDD!I275</f>
        <v>5.0000000000000001E-3</v>
      </c>
      <c r="L1465" s="57">
        <f t="shared" si="127"/>
        <v>5.2499999999999998E-2</v>
      </c>
    </row>
    <row r="1466" spans="1:14" x14ac:dyDescent="0.3">
      <c r="A1466" t="str">
        <f>new_CDD!A276</f>
        <v>D</v>
      </c>
      <c r="B1466" s="5">
        <f>new_CDD!C276</f>
        <v>45845</v>
      </c>
      <c r="C1466" s="5">
        <f>new_CDD!D276</f>
        <v>45965</v>
      </c>
      <c r="D1466" s="24">
        <f>new_CDD!E276/1000000000</f>
        <v>0.999</v>
      </c>
      <c r="E1466">
        <f>new_CDD!F276</f>
        <v>4</v>
      </c>
      <c r="F1466">
        <f>new_CDD!G276</f>
        <v>4.7500000000000001E-2</v>
      </c>
      <c r="G1466" s="5" t="str">
        <f>new_CDD!H276</f>
        <v>SME</v>
      </c>
      <c r="H1466" s="60">
        <f t="shared" si="125"/>
        <v>45869</v>
      </c>
      <c r="I1466" s="60">
        <f t="shared" si="126"/>
        <v>45991</v>
      </c>
      <c r="K1466" s="42">
        <f>new_CDD!I276</f>
        <v>5.0000000000000001E-3</v>
      </c>
      <c r="L1466" s="57">
        <f t="shared" si="127"/>
        <v>5.2499999999999998E-2</v>
      </c>
    </row>
    <row r="1467" spans="1:14" x14ac:dyDescent="0.3">
      <c r="A1467" t="str">
        <f>new_CDD!A277</f>
        <v>D</v>
      </c>
      <c r="B1467" s="5">
        <f>new_CDD!C277</f>
        <v>45845</v>
      </c>
      <c r="C1467" s="5">
        <f>new_CDD!D277</f>
        <v>46025</v>
      </c>
      <c r="D1467" s="24">
        <f>new_CDD!E277/1000000000</f>
        <v>2.0139999999999998</v>
      </c>
      <c r="E1467">
        <f>new_CDD!F277</f>
        <v>6</v>
      </c>
      <c r="F1467">
        <f>new_CDD!G277</f>
        <v>7.0000000000000007E-2</v>
      </c>
      <c r="G1467" s="5" t="str">
        <f>new_CDD!H277</f>
        <v>CIB</v>
      </c>
      <c r="H1467" s="60">
        <f t="shared" si="125"/>
        <v>45869</v>
      </c>
      <c r="I1467" s="60">
        <f t="shared" si="126"/>
        <v>46053</v>
      </c>
      <c r="K1467" s="42">
        <f>new_CDD!I277</f>
        <v>5.0000000000000001E-3</v>
      </c>
      <c r="L1467" s="57">
        <f t="shared" si="127"/>
        <v>7.5000000000000011E-2</v>
      </c>
      <c r="N1467" s="4">
        <f t="shared" ref="N1467:N1478" si="128">L1467*D1467</f>
        <v>0.15105000000000002</v>
      </c>
    </row>
    <row r="1468" spans="1:14" x14ac:dyDescent="0.3">
      <c r="A1468" t="str">
        <f>new_CDD!A278</f>
        <v>D</v>
      </c>
      <c r="B1468" s="5">
        <f>new_CDD!C278</f>
        <v>45845</v>
      </c>
      <c r="C1468" s="5">
        <f>new_CDD!D278</f>
        <v>46025</v>
      </c>
      <c r="D1468" s="24">
        <f>new_CDD!E278/1000000000</f>
        <v>209.77799999999999</v>
      </c>
      <c r="E1468">
        <f>new_CDD!F278</f>
        <v>6</v>
      </c>
      <c r="F1468">
        <f>new_CDD!G278</f>
        <v>7.0000000000000007E-2</v>
      </c>
      <c r="G1468" s="5" t="str">
        <f>new_CDD!H278</f>
        <v>MMFI</v>
      </c>
      <c r="H1468" s="60">
        <f t="shared" si="125"/>
        <v>45869</v>
      </c>
      <c r="I1468" s="60">
        <f t="shared" si="126"/>
        <v>46053</v>
      </c>
      <c r="K1468" s="42">
        <f>new_CDD!I278</f>
        <v>0</v>
      </c>
      <c r="L1468" s="57">
        <f t="shared" si="127"/>
        <v>7.0000000000000007E-2</v>
      </c>
      <c r="N1468" s="4">
        <f t="shared" si="128"/>
        <v>14.684460000000001</v>
      </c>
    </row>
    <row r="1469" spans="1:14" x14ac:dyDescent="0.3">
      <c r="A1469" t="str">
        <f>new_CDD!A279</f>
        <v>D</v>
      </c>
      <c r="B1469" s="5">
        <f>new_CDD!C279</f>
        <v>45845</v>
      </c>
      <c r="C1469" s="5">
        <f>new_CDD!D279</f>
        <v>46025</v>
      </c>
      <c r="D1469" s="24">
        <f>new_CDD!E279/1000000000</f>
        <v>52.521000000000001</v>
      </c>
      <c r="E1469">
        <f>new_CDD!F279</f>
        <v>6</v>
      </c>
      <c r="F1469">
        <f>new_CDD!G279</f>
        <v>7.0000000000000007E-2</v>
      </c>
      <c r="G1469" s="5" t="str">
        <f>new_CDD!H279</f>
        <v>SME</v>
      </c>
      <c r="H1469" s="60">
        <f t="shared" si="125"/>
        <v>45869</v>
      </c>
      <c r="I1469" s="60">
        <f t="shared" si="126"/>
        <v>46053</v>
      </c>
      <c r="K1469" s="42">
        <f>new_CDD!I279</f>
        <v>5.0000000000000001E-3</v>
      </c>
      <c r="L1469" s="57">
        <f t="shared" si="127"/>
        <v>7.5000000000000011E-2</v>
      </c>
      <c r="N1469" s="4">
        <f t="shared" si="128"/>
        <v>3.9390750000000008</v>
      </c>
    </row>
    <row r="1470" spans="1:14" x14ac:dyDescent="0.3">
      <c r="A1470" t="str">
        <f>new_CDD!A280</f>
        <v>D</v>
      </c>
      <c r="B1470" s="5">
        <f>new_CDD!C280</f>
        <v>45845</v>
      </c>
      <c r="C1470" s="5">
        <f>new_CDD!D280</f>
        <v>46055</v>
      </c>
      <c r="D1470" s="24">
        <f>new_CDD!E280/1000000000</f>
        <v>9.9890000000000008</v>
      </c>
      <c r="E1470">
        <f>new_CDD!F280</f>
        <v>7</v>
      </c>
      <c r="F1470">
        <f>new_CDD!G280</f>
        <v>7.0999999999999994E-2</v>
      </c>
      <c r="G1470" s="5" t="str">
        <f>new_CDD!H280</f>
        <v>MMFI</v>
      </c>
      <c r="H1470" s="60">
        <f t="shared" si="125"/>
        <v>45869</v>
      </c>
      <c r="I1470" s="60">
        <f t="shared" si="126"/>
        <v>46081</v>
      </c>
      <c r="K1470" s="42">
        <f>new_CDD!I280</f>
        <v>0</v>
      </c>
      <c r="L1470" s="57">
        <f t="shared" si="127"/>
        <v>7.0999999999999994E-2</v>
      </c>
      <c r="N1470" s="4">
        <f t="shared" si="128"/>
        <v>0.70921900000000004</v>
      </c>
    </row>
    <row r="1471" spans="1:14" x14ac:dyDescent="0.3">
      <c r="A1471" t="str">
        <f>new_CDD!A281</f>
        <v>D</v>
      </c>
      <c r="B1471" s="5">
        <f>new_CDD!C281</f>
        <v>45845</v>
      </c>
      <c r="C1471" s="5">
        <f>new_CDD!D281</f>
        <v>46115</v>
      </c>
      <c r="D1471" s="24">
        <f>new_CDD!E281/1000000000</f>
        <v>9.9890000000000008</v>
      </c>
      <c r="E1471">
        <f>new_CDD!F281</f>
        <v>9</v>
      </c>
      <c r="F1471">
        <f>new_CDD!G281</f>
        <v>7.1499999999999994E-2</v>
      </c>
      <c r="G1471" s="5" t="str">
        <f>new_CDD!H281</f>
        <v>MMFI</v>
      </c>
      <c r="H1471" s="60">
        <f t="shared" si="125"/>
        <v>45869</v>
      </c>
      <c r="I1471" s="60">
        <f t="shared" si="126"/>
        <v>46142</v>
      </c>
      <c r="K1471" s="42">
        <f>new_CDD!I281</f>
        <v>0</v>
      </c>
      <c r="L1471" s="57">
        <f t="shared" si="127"/>
        <v>7.1499999999999994E-2</v>
      </c>
      <c r="N1471" s="4">
        <f t="shared" si="128"/>
        <v>0.71421349999999995</v>
      </c>
    </row>
    <row r="1472" spans="1:14" x14ac:dyDescent="0.3">
      <c r="A1472" t="str">
        <f>new_CDD!A282</f>
        <v>D</v>
      </c>
      <c r="B1472" s="5">
        <f>new_CDD!C282</f>
        <v>45845</v>
      </c>
      <c r="C1472" s="5">
        <f>new_CDD!D282</f>
        <v>46115</v>
      </c>
      <c r="D1472" s="24">
        <f>new_CDD!E282/1000000000</f>
        <v>1.405</v>
      </c>
      <c r="E1472">
        <f>new_CDD!F282</f>
        <v>9</v>
      </c>
      <c r="F1472">
        <f>new_CDD!G282</f>
        <v>7.1499999999999994E-2</v>
      </c>
      <c r="G1472" s="5" t="str">
        <f>new_CDD!H282</f>
        <v>SME</v>
      </c>
      <c r="H1472" s="60">
        <f t="shared" si="125"/>
        <v>45869</v>
      </c>
      <c r="I1472" s="60">
        <f t="shared" si="126"/>
        <v>46142</v>
      </c>
      <c r="K1472" s="42">
        <f>new_CDD!I282</f>
        <v>5.0000000000000001E-3</v>
      </c>
      <c r="L1472" s="57">
        <f t="shared" si="127"/>
        <v>7.6499999999999999E-2</v>
      </c>
      <c r="N1472" s="4">
        <f t="shared" si="128"/>
        <v>0.10748249999999999</v>
      </c>
    </row>
    <row r="1473" spans="1:14" x14ac:dyDescent="0.3">
      <c r="A1473" t="str">
        <f>new_CDD!A283</f>
        <v>D</v>
      </c>
      <c r="B1473" s="5">
        <f>new_CDD!C283</f>
        <v>45845</v>
      </c>
      <c r="C1473" s="5">
        <f>new_CDD!D283</f>
        <v>46145</v>
      </c>
      <c r="D1473" s="24">
        <f>new_CDD!E283/1000000000</f>
        <v>3.996</v>
      </c>
      <c r="E1473">
        <f>new_CDD!F283</f>
        <v>10</v>
      </c>
      <c r="F1473">
        <f>new_CDD!G283</f>
        <v>7.1499999999999994E-2</v>
      </c>
      <c r="G1473" s="5" t="str">
        <f>new_CDD!H283</f>
        <v>MMFI</v>
      </c>
      <c r="H1473" s="60">
        <f t="shared" si="125"/>
        <v>45869</v>
      </c>
      <c r="I1473" s="60">
        <f t="shared" si="126"/>
        <v>46173</v>
      </c>
      <c r="K1473" s="42">
        <f>new_CDD!I283</f>
        <v>0</v>
      </c>
      <c r="L1473" s="57">
        <f t="shared" si="127"/>
        <v>7.1499999999999994E-2</v>
      </c>
      <c r="N1473" s="4">
        <f t="shared" si="128"/>
        <v>0.28571399999999997</v>
      </c>
    </row>
    <row r="1474" spans="1:14" x14ac:dyDescent="0.3">
      <c r="A1474" t="str">
        <f>new_CDD!A284</f>
        <v>D</v>
      </c>
      <c r="B1474" s="5">
        <f>new_CDD!C284</f>
        <v>45845</v>
      </c>
      <c r="C1474" s="5">
        <f>new_CDD!D284</f>
        <v>46205</v>
      </c>
      <c r="D1474" s="24">
        <f>new_CDD!E284/1000000000</f>
        <v>20.094999999999999</v>
      </c>
      <c r="E1474">
        <f>new_CDD!F284</f>
        <v>12</v>
      </c>
      <c r="F1474">
        <f>new_CDD!G284</f>
        <v>7.2999999999999995E-2</v>
      </c>
      <c r="G1474" s="5" t="str">
        <f>new_CDD!H284</f>
        <v>CMB</v>
      </c>
      <c r="H1474" s="60">
        <f t="shared" si="125"/>
        <v>45869</v>
      </c>
      <c r="I1474" s="60">
        <f t="shared" si="126"/>
        <v>46234</v>
      </c>
      <c r="K1474" s="42">
        <f>new_CDD!I284</f>
        <v>5.0000000000000001E-3</v>
      </c>
      <c r="L1474" s="57">
        <f t="shared" si="127"/>
        <v>7.8E-2</v>
      </c>
      <c r="N1474" s="4">
        <f t="shared" si="128"/>
        <v>1.56741</v>
      </c>
    </row>
    <row r="1475" spans="1:14" x14ac:dyDescent="0.3">
      <c r="A1475" t="str">
        <f>new_CDD!A285</f>
        <v>D</v>
      </c>
      <c r="B1475" s="5">
        <f>new_CDD!C285</f>
        <v>45845</v>
      </c>
      <c r="C1475" s="5">
        <f>new_CDD!D285</f>
        <v>46205</v>
      </c>
      <c r="D1475" s="24">
        <f>new_CDD!E285/1000000000</f>
        <v>9.9890000000000008</v>
      </c>
      <c r="E1475">
        <f>new_CDD!F285</f>
        <v>12</v>
      </c>
      <c r="F1475">
        <f>new_CDD!G285</f>
        <v>7.2999999999999995E-2</v>
      </c>
      <c r="G1475" s="5" t="str">
        <f>new_CDD!H285</f>
        <v>MMFI</v>
      </c>
      <c r="H1475" s="60">
        <f t="shared" si="125"/>
        <v>45869</v>
      </c>
      <c r="I1475" s="60">
        <f t="shared" si="126"/>
        <v>46234</v>
      </c>
      <c r="K1475" s="42">
        <f>new_CDD!I285</f>
        <v>0</v>
      </c>
      <c r="L1475" s="57">
        <f t="shared" si="127"/>
        <v>7.2999999999999995E-2</v>
      </c>
      <c r="N1475" s="4">
        <f t="shared" si="128"/>
        <v>0.72919699999999998</v>
      </c>
    </row>
    <row r="1476" spans="1:14" x14ac:dyDescent="0.3">
      <c r="A1476" t="str">
        <f>new_CDD!A286</f>
        <v>D</v>
      </c>
      <c r="B1476" s="5">
        <f>new_CDD!C286</f>
        <v>45845</v>
      </c>
      <c r="C1476" s="5">
        <f>new_CDD!D286</f>
        <v>46205</v>
      </c>
      <c r="D1476" s="24">
        <f>new_CDD!E286/1000000000</f>
        <v>0.95899999999999996</v>
      </c>
      <c r="E1476">
        <f>new_CDD!F286</f>
        <v>12</v>
      </c>
      <c r="F1476">
        <f>new_CDD!G286</f>
        <v>7.2999999999999995E-2</v>
      </c>
      <c r="G1476" s="5" t="str">
        <f>new_CDD!H286</f>
        <v>SME</v>
      </c>
      <c r="H1476" s="60">
        <f t="shared" si="125"/>
        <v>45869</v>
      </c>
      <c r="I1476" s="60">
        <f t="shared" si="126"/>
        <v>46234</v>
      </c>
      <c r="K1476" s="42">
        <f>new_CDD!I286</f>
        <v>5.0000000000000001E-3</v>
      </c>
      <c r="L1476" s="57">
        <f t="shared" si="127"/>
        <v>7.8E-2</v>
      </c>
      <c r="N1476" s="4">
        <f t="shared" si="128"/>
        <v>7.4801999999999993E-2</v>
      </c>
    </row>
    <row r="1477" spans="1:14" x14ac:dyDescent="0.3">
      <c r="A1477" t="str">
        <f>new_CDD!A287</f>
        <v>D</v>
      </c>
      <c r="B1477" s="5">
        <f>new_CDD!C287</f>
        <v>45845</v>
      </c>
      <c r="C1477" s="5">
        <f>new_CDD!D287</f>
        <v>46235</v>
      </c>
      <c r="D1477" s="24">
        <f>new_CDD!E287/1000000000</f>
        <v>16.382999999999999</v>
      </c>
      <c r="E1477">
        <f>new_CDD!F287</f>
        <v>13</v>
      </c>
      <c r="F1477">
        <f>new_CDD!G287</f>
        <v>7.3999999999999996E-2</v>
      </c>
      <c r="G1477" s="5" t="str">
        <f>new_CDD!H287</f>
        <v>MMFI</v>
      </c>
      <c r="H1477" s="60">
        <f t="shared" si="125"/>
        <v>45869</v>
      </c>
      <c r="I1477" s="60">
        <f t="shared" si="126"/>
        <v>46265</v>
      </c>
      <c r="K1477" s="42">
        <f>new_CDD!I287</f>
        <v>0</v>
      </c>
      <c r="L1477" s="57">
        <f t="shared" si="127"/>
        <v>7.3999999999999996E-2</v>
      </c>
      <c r="N1477" s="4">
        <f t="shared" si="128"/>
        <v>1.2123419999999998</v>
      </c>
    </row>
    <row r="1478" spans="1:14" x14ac:dyDescent="0.3">
      <c r="A1478" t="str">
        <f>new_CDD!A288</f>
        <v>D</v>
      </c>
      <c r="B1478" s="5">
        <f>new_CDD!C288</f>
        <v>45845</v>
      </c>
      <c r="C1478" s="5">
        <f>new_CDD!D288</f>
        <v>46265</v>
      </c>
      <c r="D1478" s="24">
        <f>new_CDD!E288/1000000000</f>
        <v>19.978999999999999</v>
      </c>
      <c r="E1478">
        <f>new_CDD!F288</f>
        <v>14</v>
      </c>
      <c r="F1478">
        <f>new_CDD!G288</f>
        <v>7.3999999999999996E-2</v>
      </c>
      <c r="G1478" s="5" t="str">
        <f>new_CDD!H288</f>
        <v>MMFI</v>
      </c>
      <c r="H1478" s="60">
        <f t="shared" si="125"/>
        <v>45869</v>
      </c>
      <c r="I1478" s="60">
        <f t="shared" si="126"/>
        <v>46265</v>
      </c>
      <c r="K1478" s="42">
        <f>new_CDD!I288</f>
        <v>0</v>
      </c>
      <c r="L1478" s="57">
        <f t="shared" si="127"/>
        <v>7.3999999999999996E-2</v>
      </c>
      <c r="N1478" s="4">
        <f t="shared" si="128"/>
        <v>1.4784459999999999</v>
      </c>
    </row>
    <row r="1479" spans="1:14" x14ac:dyDescent="0.3">
      <c r="A1479" t="str">
        <f>new_CDD!A289</f>
        <v>CD</v>
      </c>
      <c r="B1479" s="5">
        <f>new_CDD!C289</f>
        <v>45887</v>
      </c>
      <c r="C1479" s="5">
        <f>new_CDD!D289</f>
        <v>45917</v>
      </c>
      <c r="D1479" s="24">
        <f>new_CDD!E289/1000000000</f>
        <v>1.552</v>
      </c>
      <c r="E1479">
        <f>new_CDD!F289</f>
        <v>1</v>
      </c>
      <c r="F1479">
        <f>new_CDD!G289</f>
        <v>4.3999999999999997E-2</v>
      </c>
      <c r="G1479" s="5" t="str">
        <f>new_CDD!H289</f>
        <v>MMFI</v>
      </c>
      <c r="H1479" s="60">
        <f t="shared" si="125"/>
        <v>45900</v>
      </c>
      <c r="I1479" s="60">
        <f t="shared" si="126"/>
        <v>45930</v>
      </c>
      <c r="K1479" s="42">
        <f>new_CDD!I289</f>
        <v>0</v>
      </c>
      <c r="L1479" s="57">
        <f t="shared" si="127"/>
        <v>4.3999999999999997E-2</v>
      </c>
    </row>
    <row r="1480" spans="1:14" x14ac:dyDescent="0.3">
      <c r="A1480" t="str">
        <f>new_CDD!A290</f>
        <v>CD</v>
      </c>
      <c r="B1480" s="5">
        <f>new_CDD!C290</f>
        <v>45887</v>
      </c>
      <c r="C1480" s="5">
        <f>new_CDD!D290</f>
        <v>45917</v>
      </c>
      <c r="D1480" s="24">
        <f>new_CDD!E290/1000000000</f>
        <v>131.756</v>
      </c>
      <c r="E1480">
        <f>new_CDD!F290</f>
        <v>1</v>
      </c>
      <c r="F1480">
        <f>new_CDD!G290</f>
        <v>4.3999999999999997E-2</v>
      </c>
      <c r="G1480" s="5" t="str">
        <f>new_CDD!H290</f>
        <v>SME</v>
      </c>
      <c r="H1480" s="60">
        <f t="shared" si="125"/>
        <v>45900</v>
      </c>
      <c r="I1480" s="60">
        <f t="shared" si="126"/>
        <v>45930</v>
      </c>
      <c r="K1480" s="42">
        <f>new_CDD!I290</f>
        <v>5.0000000000000001E-3</v>
      </c>
      <c r="L1480" s="57">
        <f t="shared" si="127"/>
        <v>4.8999999999999995E-2</v>
      </c>
    </row>
    <row r="1481" spans="1:14" x14ac:dyDescent="0.3">
      <c r="A1481" t="str">
        <f>new_CDD!A291</f>
        <v>CD</v>
      </c>
      <c r="B1481" s="5">
        <f>new_CDD!C291</f>
        <v>45887</v>
      </c>
      <c r="C1481" s="5">
        <f>new_CDD!D291</f>
        <v>45947</v>
      </c>
      <c r="D1481" s="24">
        <f>new_CDD!E291/1000000000</f>
        <v>1.33</v>
      </c>
      <c r="E1481">
        <f>new_CDD!F291</f>
        <v>2</v>
      </c>
      <c r="F1481">
        <f>new_CDD!G291</f>
        <v>4.7500000000000001E-2</v>
      </c>
      <c r="G1481" s="5" t="str">
        <f>new_CDD!H291</f>
        <v>MMFI</v>
      </c>
      <c r="H1481" s="60">
        <f t="shared" si="125"/>
        <v>45900</v>
      </c>
      <c r="I1481" s="60">
        <f t="shared" si="126"/>
        <v>45961</v>
      </c>
      <c r="K1481" s="42">
        <f>new_CDD!I291</f>
        <v>0</v>
      </c>
      <c r="L1481" s="57">
        <f t="shared" si="127"/>
        <v>4.7500000000000001E-2</v>
      </c>
    </row>
    <row r="1482" spans="1:14" x14ac:dyDescent="0.3">
      <c r="A1482" t="str">
        <f>new_CDD!A292</f>
        <v>CD</v>
      </c>
      <c r="B1482" s="5">
        <f>new_CDD!C292</f>
        <v>45887</v>
      </c>
      <c r="C1482" s="5">
        <f>new_CDD!D292</f>
        <v>45947</v>
      </c>
      <c r="D1482" s="24">
        <f>new_CDD!E292/1000000000</f>
        <v>78.346000000000004</v>
      </c>
      <c r="E1482">
        <f>new_CDD!F292</f>
        <v>2</v>
      </c>
      <c r="F1482">
        <f>new_CDD!G292</f>
        <v>4.7500000000000001E-2</v>
      </c>
      <c r="G1482" s="5" t="str">
        <f>new_CDD!H292</f>
        <v>SME</v>
      </c>
      <c r="H1482" s="60">
        <f t="shared" si="125"/>
        <v>45900</v>
      </c>
      <c r="I1482" s="60">
        <f t="shared" si="126"/>
        <v>45961</v>
      </c>
      <c r="K1482" s="42">
        <f>new_CDD!I292</f>
        <v>5.0000000000000001E-3</v>
      </c>
      <c r="L1482" s="57">
        <f t="shared" si="127"/>
        <v>5.2499999999999998E-2</v>
      </c>
    </row>
    <row r="1483" spans="1:14" x14ac:dyDescent="0.3">
      <c r="A1483" t="str">
        <f>new_CDD!A293</f>
        <v>CD</v>
      </c>
      <c r="B1483" s="5">
        <f>new_CDD!C293</f>
        <v>45887</v>
      </c>
      <c r="C1483" s="5">
        <f>new_CDD!D293</f>
        <v>45977</v>
      </c>
      <c r="D1483" s="24">
        <f>new_CDD!E293/1000000000</f>
        <v>6.0940000000000003</v>
      </c>
      <c r="E1483">
        <f>new_CDD!F293</f>
        <v>3</v>
      </c>
      <c r="F1483">
        <f>new_CDD!G293</f>
        <v>4.7500000000000001E-2</v>
      </c>
      <c r="G1483" s="5" t="str">
        <f>new_CDD!H293</f>
        <v>SME</v>
      </c>
      <c r="H1483" s="60">
        <f t="shared" si="125"/>
        <v>45900</v>
      </c>
      <c r="I1483" s="60">
        <f t="shared" si="126"/>
        <v>45991</v>
      </c>
      <c r="K1483" s="42">
        <f>new_CDD!I293</f>
        <v>5.0000000000000001E-3</v>
      </c>
      <c r="L1483" s="57">
        <f t="shared" si="127"/>
        <v>5.2499999999999998E-2</v>
      </c>
    </row>
    <row r="1484" spans="1:14" x14ac:dyDescent="0.3">
      <c r="A1484" t="str">
        <f>new_CDD!A294</f>
        <v>CD</v>
      </c>
      <c r="B1484" s="5">
        <f>new_CDD!C294</f>
        <v>45887</v>
      </c>
      <c r="C1484" s="5">
        <f>new_CDD!D294</f>
        <v>46007</v>
      </c>
      <c r="D1484" s="24">
        <f>new_CDD!E294/1000000000</f>
        <v>2.2170000000000001</v>
      </c>
      <c r="E1484">
        <f>new_CDD!F294</f>
        <v>4</v>
      </c>
      <c r="F1484">
        <f>new_CDD!G294</f>
        <v>4.7500000000000001E-2</v>
      </c>
      <c r="G1484" s="5" t="str">
        <f>new_CDD!H294</f>
        <v>SME</v>
      </c>
      <c r="H1484" s="60">
        <f t="shared" si="125"/>
        <v>45900</v>
      </c>
      <c r="I1484" s="60">
        <f t="shared" si="126"/>
        <v>46022</v>
      </c>
      <c r="K1484" s="42">
        <f>new_CDD!I294</f>
        <v>5.0000000000000001E-3</v>
      </c>
      <c r="L1484" s="57">
        <f t="shared" si="127"/>
        <v>5.2499999999999998E-2</v>
      </c>
      <c r="N1484" s="4">
        <f t="shared" ref="N1484:N1503" si="129">L1484*D1484</f>
        <v>0.1163925</v>
      </c>
    </row>
    <row r="1485" spans="1:14" x14ac:dyDescent="0.3">
      <c r="A1485" t="str">
        <f>new_CDD!A295</f>
        <v>CD</v>
      </c>
      <c r="B1485" s="5">
        <f>new_CDD!C295</f>
        <v>45887</v>
      </c>
      <c r="C1485" s="5">
        <f>new_CDD!D295</f>
        <v>46067</v>
      </c>
      <c r="D1485" s="24">
        <f>new_CDD!E295/1000000000</f>
        <v>559.50099999999998</v>
      </c>
      <c r="E1485">
        <f>new_CDD!F295</f>
        <v>6</v>
      </c>
      <c r="F1485">
        <f>new_CDD!G295</f>
        <v>7.0000000000000007E-2</v>
      </c>
      <c r="G1485" s="5" t="str">
        <f>new_CDD!H295</f>
        <v>CIB</v>
      </c>
      <c r="H1485" s="60">
        <f t="shared" si="125"/>
        <v>45900</v>
      </c>
      <c r="I1485" s="60">
        <f t="shared" si="126"/>
        <v>46081</v>
      </c>
      <c r="K1485" s="42">
        <f>new_CDD!I295</f>
        <v>5.0000000000000001E-3</v>
      </c>
      <c r="L1485" s="57">
        <f t="shared" si="127"/>
        <v>7.5000000000000011E-2</v>
      </c>
      <c r="N1485" s="4">
        <f t="shared" si="129"/>
        <v>41.962575000000001</v>
      </c>
    </row>
    <row r="1486" spans="1:14" x14ac:dyDescent="0.3">
      <c r="A1486" t="str">
        <f>new_CDD!A296</f>
        <v>CD</v>
      </c>
      <c r="B1486" s="5">
        <f>new_CDD!C296</f>
        <v>45887</v>
      </c>
      <c r="C1486" s="5">
        <f>new_CDD!D296</f>
        <v>46067</v>
      </c>
      <c r="D1486" s="24">
        <f>new_CDD!E296/1000000000</f>
        <v>6.6509999999999998</v>
      </c>
      <c r="E1486">
        <f>new_CDD!F296</f>
        <v>6</v>
      </c>
      <c r="F1486">
        <f>new_CDD!G296</f>
        <v>7.0000000000000007E-2</v>
      </c>
      <c r="G1486" s="5" t="str">
        <f>new_CDD!H296</f>
        <v>CMB</v>
      </c>
      <c r="H1486" s="60">
        <f t="shared" si="125"/>
        <v>45900</v>
      </c>
      <c r="I1486" s="60">
        <f t="shared" si="126"/>
        <v>46081</v>
      </c>
      <c r="K1486" s="42">
        <f>new_CDD!I296</f>
        <v>5.0000000000000001E-3</v>
      </c>
      <c r="L1486" s="57">
        <f t="shared" si="127"/>
        <v>7.5000000000000011E-2</v>
      </c>
      <c r="N1486" s="4">
        <f t="shared" si="129"/>
        <v>0.49882500000000007</v>
      </c>
    </row>
    <row r="1487" spans="1:14" x14ac:dyDescent="0.3">
      <c r="A1487" t="str">
        <f>new_CDD!A297</f>
        <v>CD</v>
      </c>
      <c r="B1487" s="5">
        <f>new_CDD!C297</f>
        <v>45887</v>
      </c>
      <c r="C1487" s="5">
        <f>new_CDD!D297</f>
        <v>46067</v>
      </c>
      <c r="D1487" s="24">
        <f>new_CDD!E297/1000000000</f>
        <v>828.48400000000004</v>
      </c>
      <c r="E1487">
        <f>new_CDD!F297</f>
        <v>6</v>
      </c>
      <c r="F1487">
        <f>new_CDD!G297</f>
        <v>7.0000000000000007E-2</v>
      </c>
      <c r="G1487" s="5" t="str">
        <f>new_CDD!H297</f>
        <v>MMFI</v>
      </c>
      <c r="H1487" s="60">
        <f t="shared" si="125"/>
        <v>45900</v>
      </c>
      <c r="I1487" s="60">
        <f t="shared" si="126"/>
        <v>46081</v>
      </c>
      <c r="K1487" s="42">
        <f>new_CDD!I297</f>
        <v>0</v>
      </c>
      <c r="L1487" s="57">
        <f t="shared" si="127"/>
        <v>7.0000000000000007E-2</v>
      </c>
      <c r="N1487" s="4">
        <f t="shared" si="129"/>
        <v>57.993880000000011</v>
      </c>
    </row>
    <row r="1488" spans="1:14" x14ac:dyDescent="0.3">
      <c r="A1488" t="str">
        <f>new_CDD!A298</f>
        <v>CD</v>
      </c>
      <c r="B1488" s="5">
        <f>new_CDD!C298</f>
        <v>45887</v>
      </c>
      <c r="C1488" s="5">
        <f>new_CDD!D298</f>
        <v>46067</v>
      </c>
      <c r="D1488" s="24">
        <f>new_CDD!E298/1000000000</f>
        <v>504.45100000000002</v>
      </c>
      <c r="E1488">
        <f>new_CDD!F298</f>
        <v>6</v>
      </c>
      <c r="F1488">
        <f>new_CDD!G298</f>
        <v>7.0000000000000007E-2</v>
      </c>
      <c r="G1488" s="5" t="str">
        <f>new_CDD!H298</f>
        <v>SME</v>
      </c>
      <c r="H1488" s="60">
        <f t="shared" si="125"/>
        <v>45900</v>
      </c>
      <c r="I1488" s="60">
        <f t="shared" si="126"/>
        <v>46081</v>
      </c>
      <c r="K1488" s="42">
        <f>new_CDD!I298</f>
        <v>5.0000000000000001E-3</v>
      </c>
      <c r="L1488" s="57">
        <f t="shared" si="127"/>
        <v>7.5000000000000011E-2</v>
      </c>
      <c r="N1488" s="4">
        <f t="shared" si="129"/>
        <v>37.833825000000004</v>
      </c>
    </row>
    <row r="1489" spans="1:14" x14ac:dyDescent="0.3">
      <c r="A1489" t="str">
        <f>new_CDD!A299</f>
        <v>CD</v>
      </c>
      <c r="B1489" s="5">
        <f>new_CDD!C299</f>
        <v>45887</v>
      </c>
      <c r="C1489" s="5">
        <f>new_CDD!D299</f>
        <v>46097</v>
      </c>
      <c r="D1489" s="24">
        <f>new_CDD!E299/1000000000</f>
        <v>80.48</v>
      </c>
      <c r="E1489">
        <f>new_CDD!F299</f>
        <v>7</v>
      </c>
      <c r="F1489">
        <f>new_CDD!G299</f>
        <v>7.0999999999999994E-2</v>
      </c>
      <c r="G1489" s="5" t="str">
        <f>new_CDD!H299</f>
        <v>MMFI</v>
      </c>
      <c r="H1489" s="60">
        <f t="shared" si="125"/>
        <v>45900</v>
      </c>
      <c r="I1489" s="60">
        <f t="shared" si="126"/>
        <v>46112</v>
      </c>
      <c r="K1489" s="42">
        <f>new_CDD!I299</f>
        <v>0</v>
      </c>
      <c r="L1489" s="57">
        <f t="shared" si="127"/>
        <v>7.0999999999999994E-2</v>
      </c>
      <c r="N1489" s="4">
        <f t="shared" si="129"/>
        <v>5.71408</v>
      </c>
    </row>
    <row r="1490" spans="1:14" x14ac:dyDescent="0.3">
      <c r="A1490" t="str">
        <f>new_CDD!A300</f>
        <v>CD</v>
      </c>
      <c r="B1490" s="5">
        <f>new_CDD!C300</f>
        <v>45887</v>
      </c>
      <c r="C1490" s="5">
        <f>new_CDD!D300</f>
        <v>46097</v>
      </c>
      <c r="D1490" s="24">
        <f>new_CDD!E300/1000000000</f>
        <v>18.126000000000001</v>
      </c>
      <c r="E1490">
        <f>new_CDD!F300</f>
        <v>7</v>
      </c>
      <c r="F1490">
        <f>new_CDD!G300</f>
        <v>7.0999999999999994E-2</v>
      </c>
      <c r="G1490" s="5" t="str">
        <f>new_CDD!H300</f>
        <v>SME</v>
      </c>
      <c r="H1490" s="60">
        <f t="shared" si="125"/>
        <v>45900</v>
      </c>
      <c r="I1490" s="60">
        <f t="shared" si="126"/>
        <v>46112</v>
      </c>
      <c r="K1490" s="42">
        <f>new_CDD!I300</f>
        <v>5.0000000000000001E-3</v>
      </c>
      <c r="L1490" s="57">
        <f t="shared" si="127"/>
        <v>7.5999999999999998E-2</v>
      </c>
      <c r="N1490" s="4">
        <f t="shared" si="129"/>
        <v>1.3775760000000001</v>
      </c>
    </row>
    <row r="1491" spans="1:14" x14ac:dyDescent="0.3">
      <c r="A1491" t="str">
        <f>new_CDD!A301</f>
        <v>CD</v>
      </c>
      <c r="B1491" s="5">
        <f>new_CDD!C301</f>
        <v>45887</v>
      </c>
      <c r="C1491" s="5">
        <f>new_CDD!D301</f>
        <v>46127</v>
      </c>
      <c r="D1491" s="24">
        <f>new_CDD!E301/1000000000</f>
        <v>4.8780000000000001</v>
      </c>
      <c r="E1491">
        <f>new_CDD!F301</f>
        <v>8</v>
      </c>
      <c r="F1491">
        <f>new_CDD!G301</f>
        <v>7.0999999999999994E-2</v>
      </c>
      <c r="G1491" s="5" t="str">
        <f>new_CDD!H301</f>
        <v>MMFI</v>
      </c>
      <c r="H1491" s="60">
        <f t="shared" si="125"/>
        <v>45900</v>
      </c>
      <c r="I1491" s="60">
        <f t="shared" si="126"/>
        <v>46142</v>
      </c>
      <c r="K1491" s="42">
        <f>new_CDD!I301</f>
        <v>0</v>
      </c>
      <c r="L1491" s="57">
        <f t="shared" si="127"/>
        <v>7.0999999999999994E-2</v>
      </c>
      <c r="N1491" s="4">
        <f t="shared" si="129"/>
        <v>0.34633799999999998</v>
      </c>
    </row>
    <row r="1492" spans="1:14" x14ac:dyDescent="0.3">
      <c r="A1492" t="str">
        <f>new_CDD!A302</f>
        <v>CD</v>
      </c>
      <c r="B1492" s="5">
        <f>new_CDD!C302</f>
        <v>45887</v>
      </c>
      <c r="C1492" s="5">
        <f>new_CDD!D302</f>
        <v>46157</v>
      </c>
      <c r="D1492" s="24">
        <f>new_CDD!E302/1000000000</f>
        <v>241.21799999999999</v>
      </c>
      <c r="E1492">
        <f>new_CDD!F302</f>
        <v>9</v>
      </c>
      <c r="F1492">
        <f>new_CDD!G302</f>
        <v>7.1499999999999994E-2</v>
      </c>
      <c r="G1492" s="5" t="str">
        <f>new_CDD!H302</f>
        <v>MMFI</v>
      </c>
      <c r="H1492" s="60">
        <f t="shared" si="125"/>
        <v>45900</v>
      </c>
      <c r="I1492" s="60">
        <f t="shared" si="126"/>
        <v>46173</v>
      </c>
      <c r="K1492" s="42">
        <f>new_CDD!I302</f>
        <v>0</v>
      </c>
      <c r="L1492" s="57">
        <f t="shared" si="127"/>
        <v>7.1499999999999994E-2</v>
      </c>
      <c r="N1492" s="4">
        <f t="shared" si="129"/>
        <v>17.247086999999997</v>
      </c>
    </row>
    <row r="1493" spans="1:14" x14ac:dyDescent="0.3">
      <c r="A1493" t="str">
        <f>new_CDD!A303</f>
        <v>CD</v>
      </c>
      <c r="B1493" s="5">
        <f>new_CDD!C303</f>
        <v>45887</v>
      </c>
      <c r="C1493" s="5">
        <f>new_CDD!D303</f>
        <v>46157</v>
      </c>
      <c r="D1493" s="24">
        <f>new_CDD!E303/1000000000</f>
        <v>17.506</v>
      </c>
      <c r="E1493">
        <f>new_CDD!F303</f>
        <v>9</v>
      </c>
      <c r="F1493">
        <f>new_CDD!G303</f>
        <v>7.1499999999999994E-2</v>
      </c>
      <c r="G1493" s="5" t="str">
        <f>new_CDD!H303</f>
        <v>SME</v>
      </c>
      <c r="H1493" s="60">
        <f t="shared" si="125"/>
        <v>45900</v>
      </c>
      <c r="I1493" s="60">
        <f t="shared" si="126"/>
        <v>46173</v>
      </c>
      <c r="K1493" s="42">
        <f>new_CDD!I303</f>
        <v>5.0000000000000001E-3</v>
      </c>
      <c r="L1493" s="57">
        <f t="shared" si="127"/>
        <v>7.6499999999999999E-2</v>
      </c>
      <c r="N1493" s="4">
        <f t="shared" si="129"/>
        <v>1.3392090000000001</v>
      </c>
    </row>
    <row r="1494" spans="1:14" x14ac:dyDescent="0.3">
      <c r="A1494" t="str">
        <f>new_CDD!A304</f>
        <v>CD</v>
      </c>
      <c r="B1494" s="5">
        <f>new_CDD!C304</f>
        <v>45887</v>
      </c>
      <c r="C1494" s="5">
        <f>new_CDD!D304</f>
        <v>46187</v>
      </c>
      <c r="D1494" s="24">
        <f>new_CDD!E304/1000000000</f>
        <v>0.443</v>
      </c>
      <c r="E1494">
        <f>new_CDD!F304</f>
        <v>10</v>
      </c>
      <c r="F1494">
        <f>new_CDD!G304</f>
        <v>7.1499999999999994E-2</v>
      </c>
      <c r="G1494" s="5" t="str">
        <f>new_CDD!H304</f>
        <v>SME</v>
      </c>
      <c r="H1494" s="60">
        <f t="shared" si="125"/>
        <v>45900</v>
      </c>
      <c r="I1494" s="60">
        <f t="shared" si="126"/>
        <v>46203</v>
      </c>
      <c r="K1494" s="42">
        <f>new_CDD!I304</f>
        <v>5.0000000000000001E-3</v>
      </c>
      <c r="L1494" s="57">
        <f t="shared" si="127"/>
        <v>7.6499999999999999E-2</v>
      </c>
      <c r="N1494" s="4">
        <f t="shared" si="129"/>
        <v>3.3889500000000003E-2</v>
      </c>
    </row>
    <row r="1495" spans="1:14" x14ac:dyDescent="0.3">
      <c r="A1495" t="str">
        <f>new_CDD!A305</f>
        <v>CD</v>
      </c>
      <c r="B1495" s="5">
        <f>new_CDD!C305</f>
        <v>45887</v>
      </c>
      <c r="C1495" s="5">
        <f>new_CDD!D305</f>
        <v>46217</v>
      </c>
      <c r="D1495" s="24">
        <f>new_CDD!E305/1000000000</f>
        <v>2.8820000000000001</v>
      </c>
      <c r="E1495">
        <f>new_CDD!F305</f>
        <v>11</v>
      </c>
      <c r="F1495">
        <f>new_CDD!G305</f>
        <v>7.1499999999999994E-2</v>
      </c>
      <c r="G1495" s="5" t="str">
        <f>new_CDD!H305</f>
        <v>SME</v>
      </c>
      <c r="H1495" s="60">
        <f t="shared" si="125"/>
        <v>45900</v>
      </c>
      <c r="I1495" s="60">
        <f t="shared" si="126"/>
        <v>46234</v>
      </c>
      <c r="K1495" s="42">
        <f>new_CDD!I305</f>
        <v>5.0000000000000001E-3</v>
      </c>
      <c r="L1495" s="57">
        <f t="shared" si="127"/>
        <v>7.6499999999999999E-2</v>
      </c>
      <c r="N1495" s="4">
        <f t="shared" si="129"/>
        <v>0.220473</v>
      </c>
    </row>
    <row r="1496" spans="1:14" x14ac:dyDescent="0.3">
      <c r="A1496" t="str">
        <f>new_CDD!A306</f>
        <v>CD</v>
      </c>
      <c r="B1496" s="5">
        <f>new_CDD!C306</f>
        <v>45887</v>
      </c>
      <c r="C1496" s="5">
        <f>new_CDD!D306</f>
        <v>46247</v>
      </c>
      <c r="D1496" s="24">
        <f>new_CDD!E306/1000000000</f>
        <v>254.964</v>
      </c>
      <c r="E1496">
        <f>new_CDD!F306</f>
        <v>12</v>
      </c>
      <c r="F1496">
        <f>new_CDD!G306</f>
        <v>7.2999999999999995E-2</v>
      </c>
      <c r="G1496" s="5" t="str">
        <f>new_CDD!H306</f>
        <v>CIB</v>
      </c>
      <c r="H1496" s="60">
        <f t="shared" si="125"/>
        <v>45900</v>
      </c>
      <c r="I1496" s="60">
        <f t="shared" si="126"/>
        <v>46265</v>
      </c>
      <c r="K1496" s="42">
        <f>new_CDD!I306</f>
        <v>5.0000000000000001E-3</v>
      </c>
      <c r="L1496" s="57">
        <f t="shared" si="127"/>
        <v>7.8E-2</v>
      </c>
      <c r="N1496" s="4">
        <f t="shared" si="129"/>
        <v>19.887191999999999</v>
      </c>
    </row>
    <row r="1497" spans="1:14" x14ac:dyDescent="0.3">
      <c r="A1497" t="str">
        <f>new_CDD!A307</f>
        <v>CD</v>
      </c>
      <c r="B1497" s="5">
        <f>new_CDD!C307</f>
        <v>45887</v>
      </c>
      <c r="C1497" s="5">
        <f>new_CDD!D307</f>
        <v>46247</v>
      </c>
      <c r="D1497" s="24">
        <f>new_CDD!E307/1000000000</f>
        <v>0.222</v>
      </c>
      <c r="E1497">
        <f>new_CDD!F307</f>
        <v>12</v>
      </c>
      <c r="F1497">
        <f>new_CDD!G307</f>
        <v>7.2999999999999995E-2</v>
      </c>
      <c r="G1497" s="5" t="str">
        <f>new_CDD!H307</f>
        <v>CMB</v>
      </c>
      <c r="H1497" s="60">
        <f t="shared" si="125"/>
        <v>45900</v>
      </c>
      <c r="I1497" s="60">
        <f t="shared" si="126"/>
        <v>46265</v>
      </c>
      <c r="K1497" s="42">
        <f>new_CDD!I307</f>
        <v>5.0000000000000001E-3</v>
      </c>
      <c r="L1497" s="57">
        <f t="shared" si="127"/>
        <v>7.8E-2</v>
      </c>
      <c r="N1497" s="4">
        <f t="shared" si="129"/>
        <v>1.7316000000000002E-2</v>
      </c>
    </row>
    <row r="1498" spans="1:14" x14ac:dyDescent="0.3">
      <c r="A1498" t="str">
        <f>new_CDD!A308</f>
        <v>CD</v>
      </c>
      <c r="B1498" s="5">
        <f>new_CDD!C308</f>
        <v>45887</v>
      </c>
      <c r="C1498" s="5">
        <f>new_CDD!D308</f>
        <v>46247</v>
      </c>
      <c r="D1498" s="24">
        <f>new_CDD!E308/1000000000</f>
        <v>585.79600000000005</v>
      </c>
      <c r="E1498">
        <f>new_CDD!F308</f>
        <v>12</v>
      </c>
      <c r="F1498">
        <f>new_CDD!G308</f>
        <v>7.2999999999999995E-2</v>
      </c>
      <c r="G1498" s="5" t="str">
        <f>new_CDD!H308</f>
        <v>MMFI</v>
      </c>
      <c r="H1498" s="60">
        <f t="shared" si="125"/>
        <v>45900</v>
      </c>
      <c r="I1498" s="60">
        <f t="shared" si="126"/>
        <v>46265</v>
      </c>
      <c r="K1498" s="42">
        <f>new_CDD!I308</f>
        <v>0</v>
      </c>
      <c r="L1498" s="57">
        <f t="shared" si="127"/>
        <v>7.2999999999999995E-2</v>
      </c>
      <c r="N1498" s="4">
        <f t="shared" si="129"/>
        <v>42.763108000000003</v>
      </c>
    </row>
    <row r="1499" spans="1:14" x14ac:dyDescent="0.3">
      <c r="A1499" t="str">
        <f>new_CDD!A309</f>
        <v>CD</v>
      </c>
      <c r="B1499" s="5">
        <f>new_CDD!C309</f>
        <v>45887</v>
      </c>
      <c r="C1499" s="5">
        <f>new_CDD!D309</f>
        <v>46247</v>
      </c>
      <c r="D1499" s="24">
        <f>new_CDD!E309/1000000000</f>
        <v>272.67099999999999</v>
      </c>
      <c r="E1499">
        <f>new_CDD!F309</f>
        <v>12</v>
      </c>
      <c r="F1499">
        <f>new_CDD!G309</f>
        <v>7.2999999999999995E-2</v>
      </c>
      <c r="G1499" s="5" t="str">
        <f>new_CDD!H309</f>
        <v>SME</v>
      </c>
      <c r="H1499" s="60">
        <f t="shared" si="125"/>
        <v>45900</v>
      </c>
      <c r="I1499" s="60">
        <f t="shared" si="126"/>
        <v>46265</v>
      </c>
      <c r="K1499" s="42">
        <f>new_CDD!I309</f>
        <v>5.0000000000000001E-3</v>
      </c>
      <c r="L1499" s="57">
        <f t="shared" si="127"/>
        <v>7.8E-2</v>
      </c>
      <c r="N1499" s="4">
        <f t="shared" si="129"/>
        <v>21.268338</v>
      </c>
    </row>
    <row r="1500" spans="1:14" x14ac:dyDescent="0.3">
      <c r="A1500" t="str">
        <f>new_CDD!A310</f>
        <v>CD</v>
      </c>
      <c r="B1500" s="5">
        <f>new_CDD!C310</f>
        <v>45887</v>
      </c>
      <c r="C1500" s="5">
        <f>new_CDD!D310</f>
        <v>46277</v>
      </c>
      <c r="D1500" s="24">
        <f>new_CDD!E310/1000000000</f>
        <v>2.66</v>
      </c>
      <c r="E1500">
        <f>new_CDD!F310</f>
        <v>13</v>
      </c>
      <c r="F1500">
        <f>new_CDD!G310</f>
        <v>7.3999999999999996E-2</v>
      </c>
      <c r="G1500" s="5" t="str">
        <f>new_CDD!H310</f>
        <v>CIB</v>
      </c>
      <c r="H1500" s="60">
        <f t="shared" si="125"/>
        <v>45900</v>
      </c>
      <c r="I1500" s="60">
        <f t="shared" si="126"/>
        <v>46295</v>
      </c>
      <c r="K1500" s="42">
        <f>new_CDD!I310</f>
        <v>5.0000000000000001E-3</v>
      </c>
      <c r="L1500" s="57">
        <f t="shared" si="127"/>
        <v>7.9000000000000001E-2</v>
      </c>
      <c r="N1500" s="4">
        <f t="shared" si="129"/>
        <v>0.21014000000000002</v>
      </c>
    </row>
    <row r="1501" spans="1:14" x14ac:dyDescent="0.3">
      <c r="A1501" t="str">
        <f>new_CDD!A311</f>
        <v>CD</v>
      </c>
      <c r="B1501" s="5">
        <f>new_CDD!C311</f>
        <v>45887</v>
      </c>
      <c r="C1501" s="5">
        <f>new_CDD!D311</f>
        <v>46277</v>
      </c>
      <c r="D1501" s="24">
        <f>new_CDD!E311/1000000000</f>
        <v>37.69</v>
      </c>
      <c r="E1501">
        <f>new_CDD!F311</f>
        <v>13</v>
      </c>
      <c r="F1501">
        <f>new_CDD!G311</f>
        <v>7.3999999999999996E-2</v>
      </c>
      <c r="G1501" s="5" t="str">
        <f>new_CDD!H311</f>
        <v>MMFI</v>
      </c>
      <c r="H1501" s="60">
        <f t="shared" si="125"/>
        <v>45900</v>
      </c>
      <c r="I1501" s="60">
        <f t="shared" si="126"/>
        <v>46295</v>
      </c>
      <c r="K1501" s="42">
        <f>new_CDD!I311</f>
        <v>0</v>
      </c>
      <c r="L1501" s="57">
        <f t="shared" si="127"/>
        <v>7.3999999999999996E-2</v>
      </c>
      <c r="N1501" s="4">
        <f t="shared" si="129"/>
        <v>2.7890599999999997</v>
      </c>
    </row>
    <row r="1502" spans="1:14" x14ac:dyDescent="0.3">
      <c r="A1502" t="str">
        <f>new_CDD!A312</f>
        <v>CD</v>
      </c>
      <c r="B1502" s="5">
        <f>new_CDD!C312</f>
        <v>45887</v>
      </c>
      <c r="C1502" s="5">
        <f>new_CDD!D312</f>
        <v>46277</v>
      </c>
      <c r="D1502" s="24">
        <f>new_CDD!E312/1000000000</f>
        <v>99.805999999999997</v>
      </c>
      <c r="E1502">
        <f>new_CDD!F312</f>
        <v>13</v>
      </c>
      <c r="F1502">
        <f>new_CDD!G312</f>
        <v>7.3999999999999996E-2</v>
      </c>
      <c r="G1502" s="5" t="str">
        <f>new_CDD!H312</f>
        <v>SME</v>
      </c>
      <c r="H1502" s="60">
        <f t="shared" si="125"/>
        <v>45900</v>
      </c>
      <c r="I1502" s="60">
        <f t="shared" si="126"/>
        <v>46295</v>
      </c>
      <c r="K1502" s="42">
        <f>new_CDD!I312</f>
        <v>5.0000000000000001E-3</v>
      </c>
      <c r="L1502" s="57">
        <f t="shared" si="127"/>
        <v>7.9000000000000001E-2</v>
      </c>
      <c r="N1502" s="4">
        <f t="shared" si="129"/>
        <v>7.8846739999999995</v>
      </c>
    </row>
    <row r="1503" spans="1:14" x14ac:dyDescent="0.3">
      <c r="A1503" t="str">
        <f>new_CDD!A313</f>
        <v>CD</v>
      </c>
      <c r="B1503" s="5">
        <f>new_CDD!C313</f>
        <v>45887</v>
      </c>
      <c r="C1503" s="5">
        <f>new_CDD!D313</f>
        <v>46337</v>
      </c>
      <c r="D1503" s="24">
        <f>new_CDD!E313/1000000000</f>
        <v>22.614000000000001</v>
      </c>
      <c r="E1503">
        <f>new_CDD!F313</f>
        <v>15</v>
      </c>
      <c r="F1503">
        <f>new_CDD!G313</f>
        <v>7.3999999999999996E-2</v>
      </c>
      <c r="G1503" s="5" t="str">
        <f>new_CDD!H313</f>
        <v>SME</v>
      </c>
      <c r="H1503" s="60">
        <f t="shared" si="125"/>
        <v>45900</v>
      </c>
      <c r="I1503" s="60">
        <f t="shared" si="126"/>
        <v>46356</v>
      </c>
      <c r="K1503" s="42">
        <f>new_CDD!I313</f>
        <v>5.0000000000000001E-3</v>
      </c>
      <c r="L1503" s="57">
        <f t="shared" si="127"/>
        <v>7.9000000000000001E-2</v>
      </c>
      <c r="N1503" s="4">
        <f t="shared" si="129"/>
        <v>1.7865060000000001</v>
      </c>
    </row>
    <row r="1504" spans="1:14" x14ac:dyDescent="0.3">
      <c r="A1504" t="str">
        <f>new_CDD!A314</f>
        <v>D</v>
      </c>
      <c r="B1504" s="5">
        <f>new_CDD!C314</f>
        <v>45887</v>
      </c>
      <c r="C1504" s="5">
        <f>new_CDD!D314</f>
        <v>45917</v>
      </c>
      <c r="D1504" s="24">
        <f>new_CDD!E314/1000000000</f>
        <v>21.036000000000001</v>
      </c>
      <c r="E1504">
        <f>new_CDD!F314</f>
        <v>1</v>
      </c>
      <c r="F1504">
        <f>new_CDD!G314</f>
        <v>4.3999999999999997E-2</v>
      </c>
      <c r="G1504" s="5" t="str">
        <f>new_CDD!H314</f>
        <v>SME</v>
      </c>
      <c r="H1504" s="60">
        <f t="shared" si="125"/>
        <v>45900</v>
      </c>
      <c r="I1504" s="60">
        <f t="shared" si="126"/>
        <v>45930</v>
      </c>
      <c r="K1504" s="42">
        <f>new_CDD!I314</f>
        <v>5.0000000000000001E-3</v>
      </c>
      <c r="L1504" s="57">
        <f t="shared" si="127"/>
        <v>4.8999999999999995E-2</v>
      </c>
    </row>
    <row r="1505" spans="1:14" x14ac:dyDescent="0.3">
      <c r="A1505" t="str">
        <f>new_CDD!A315</f>
        <v>D</v>
      </c>
      <c r="B1505" s="5">
        <f>new_CDD!C315</f>
        <v>45887</v>
      </c>
      <c r="C1505" s="5">
        <f>new_CDD!D315</f>
        <v>45947</v>
      </c>
      <c r="D1505" s="24">
        <f>new_CDD!E315/1000000000</f>
        <v>1.6519999999999999</v>
      </c>
      <c r="E1505">
        <f>new_CDD!F315</f>
        <v>2</v>
      </c>
      <c r="F1505">
        <f>new_CDD!G315</f>
        <v>4.7500000000000001E-2</v>
      </c>
      <c r="G1505" s="5" t="str">
        <f>new_CDD!H315</f>
        <v>SME</v>
      </c>
      <c r="H1505" s="60">
        <f t="shared" si="125"/>
        <v>45900</v>
      </c>
      <c r="I1505" s="60">
        <f t="shared" si="126"/>
        <v>45961</v>
      </c>
      <c r="K1505" s="42">
        <f>new_CDD!I315</f>
        <v>5.0000000000000001E-3</v>
      </c>
      <c r="L1505" s="57">
        <f t="shared" si="127"/>
        <v>5.2499999999999998E-2</v>
      </c>
    </row>
    <row r="1506" spans="1:14" x14ac:dyDescent="0.3">
      <c r="A1506" t="str">
        <f>new_CDD!A316</f>
        <v>D</v>
      </c>
      <c r="B1506" s="5">
        <f>new_CDD!C316</f>
        <v>45887</v>
      </c>
      <c r="C1506" s="5">
        <f>new_CDD!D316</f>
        <v>45977</v>
      </c>
      <c r="D1506" s="24">
        <f>new_CDD!E316/1000000000</f>
        <v>0.23300000000000001</v>
      </c>
      <c r="E1506">
        <f>new_CDD!F316</f>
        <v>3</v>
      </c>
      <c r="F1506">
        <f>new_CDD!G316</f>
        <v>4.7500000000000001E-2</v>
      </c>
      <c r="G1506" s="5" t="str">
        <f>new_CDD!H316</f>
        <v>SME</v>
      </c>
      <c r="H1506" s="60">
        <f t="shared" si="125"/>
        <v>45900</v>
      </c>
      <c r="I1506" s="60">
        <f t="shared" si="126"/>
        <v>45991</v>
      </c>
      <c r="K1506" s="42">
        <f>new_CDD!I316</f>
        <v>5.0000000000000001E-3</v>
      </c>
      <c r="L1506" s="57">
        <f t="shared" si="127"/>
        <v>5.2499999999999998E-2</v>
      </c>
    </row>
    <row r="1507" spans="1:14" x14ac:dyDescent="0.3">
      <c r="A1507" t="str">
        <f>new_CDD!A317</f>
        <v>D</v>
      </c>
      <c r="B1507" s="5">
        <f>new_CDD!C317</f>
        <v>45887</v>
      </c>
      <c r="C1507" s="5">
        <f>new_CDD!D317</f>
        <v>46007</v>
      </c>
      <c r="D1507" s="24">
        <f>new_CDD!E317/1000000000</f>
        <v>1.109</v>
      </c>
      <c r="E1507">
        <f>new_CDD!F317</f>
        <v>4</v>
      </c>
      <c r="F1507">
        <f>new_CDD!G317</f>
        <v>4.7500000000000001E-2</v>
      </c>
      <c r="G1507" s="5" t="str">
        <f>new_CDD!H317</f>
        <v>SME</v>
      </c>
      <c r="H1507" s="60">
        <f t="shared" si="125"/>
        <v>45900</v>
      </c>
      <c r="I1507" s="60">
        <f t="shared" si="126"/>
        <v>46022</v>
      </c>
      <c r="K1507" s="42">
        <f>new_CDD!I317</f>
        <v>5.0000000000000001E-3</v>
      </c>
      <c r="L1507" s="57">
        <f t="shared" si="127"/>
        <v>5.2499999999999998E-2</v>
      </c>
      <c r="N1507" s="4">
        <f t="shared" ref="N1507:N1519" si="130">L1507*D1507</f>
        <v>5.8222499999999996E-2</v>
      </c>
    </row>
    <row r="1508" spans="1:14" x14ac:dyDescent="0.3">
      <c r="A1508" t="str">
        <f>new_CDD!A318</f>
        <v>D</v>
      </c>
      <c r="B1508" s="5">
        <f>new_CDD!C318</f>
        <v>45887</v>
      </c>
      <c r="C1508" s="5">
        <f>new_CDD!D318</f>
        <v>46067</v>
      </c>
      <c r="D1508" s="24">
        <f>new_CDD!E318/1000000000</f>
        <v>2.234</v>
      </c>
      <c r="E1508">
        <f>new_CDD!F318</f>
        <v>6</v>
      </c>
      <c r="F1508">
        <f>new_CDD!G318</f>
        <v>7.0000000000000007E-2</v>
      </c>
      <c r="G1508" s="5" t="str">
        <f>new_CDD!H318</f>
        <v>CIB</v>
      </c>
      <c r="H1508" s="60">
        <f t="shared" si="125"/>
        <v>45900</v>
      </c>
      <c r="I1508" s="60">
        <f t="shared" si="126"/>
        <v>46081</v>
      </c>
      <c r="K1508" s="42">
        <f>new_CDD!I318</f>
        <v>5.0000000000000001E-3</v>
      </c>
      <c r="L1508" s="57">
        <f t="shared" si="127"/>
        <v>7.5000000000000011E-2</v>
      </c>
      <c r="N1508" s="4">
        <f t="shared" si="130"/>
        <v>0.16755000000000003</v>
      </c>
    </row>
    <row r="1509" spans="1:14" x14ac:dyDescent="0.3">
      <c r="A1509" t="str">
        <f>new_CDD!A319</f>
        <v>D</v>
      </c>
      <c r="B1509" s="5">
        <f>new_CDD!C319</f>
        <v>45887</v>
      </c>
      <c r="C1509" s="5">
        <f>new_CDD!D319</f>
        <v>46067</v>
      </c>
      <c r="D1509" s="24">
        <f>new_CDD!E319/1000000000</f>
        <v>232.79300000000001</v>
      </c>
      <c r="E1509">
        <f>new_CDD!F319</f>
        <v>6</v>
      </c>
      <c r="F1509">
        <f>new_CDD!G319</f>
        <v>7.0000000000000007E-2</v>
      </c>
      <c r="G1509" s="5" t="str">
        <f>new_CDD!H319</f>
        <v>MMFI</v>
      </c>
      <c r="H1509" s="60">
        <f t="shared" si="125"/>
        <v>45900</v>
      </c>
      <c r="I1509" s="60">
        <f t="shared" si="126"/>
        <v>46081</v>
      </c>
      <c r="K1509" s="42">
        <f>new_CDD!I319</f>
        <v>0</v>
      </c>
      <c r="L1509" s="57">
        <f t="shared" si="127"/>
        <v>7.0000000000000007E-2</v>
      </c>
      <c r="N1509" s="4">
        <f t="shared" si="130"/>
        <v>16.295510000000004</v>
      </c>
    </row>
    <row r="1510" spans="1:14" x14ac:dyDescent="0.3">
      <c r="A1510" t="str">
        <f>new_CDD!A320</f>
        <v>D</v>
      </c>
      <c r="B1510" s="5">
        <f>new_CDD!C320</f>
        <v>45887</v>
      </c>
      <c r="C1510" s="5">
        <f>new_CDD!D320</f>
        <v>46067</v>
      </c>
      <c r="D1510" s="24">
        <f>new_CDD!E320/1000000000</f>
        <v>58.283000000000001</v>
      </c>
      <c r="E1510">
        <f>new_CDD!F320</f>
        <v>6</v>
      </c>
      <c r="F1510">
        <f>new_CDD!G320</f>
        <v>7.0000000000000007E-2</v>
      </c>
      <c r="G1510" s="5" t="str">
        <f>new_CDD!H320</f>
        <v>SME</v>
      </c>
      <c r="H1510" s="60">
        <f t="shared" si="125"/>
        <v>45900</v>
      </c>
      <c r="I1510" s="60">
        <f t="shared" si="126"/>
        <v>46081</v>
      </c>
      <c r="K1510" s="42">
        <f>new_CDD!I320</f>
        <v>5.0000000000000001E-3</v>
      </c>
      <c r="L1510" s="57">
        <f t="shared" si="127"/>
        <v>7.5000000000000011E-2</v>
      </c>
      <c r="N1510" s="4">
        <f t="shared" si="130"/>
        <v>4.3712250000000008</v>
      </c>
    </row>
    <row r="1511" spans="1:14" x14ac:dyDescent="0.3">
      <c r="A1511" t="str">
        <f>new_CDD!A321</f>
        <v>D</v>
      </c>
      <c r="B1511" s="5">
        <f>new_CDD!C321</f>
        <v>45887</v>
      </c>
      <c r="C1511" s="5">
        <f>new_CDD!D321</f>
        <v>46097</v>
      </c>
      <c r="D1511" s="24">
        <f>new_CDD!E321/1000000000</f>
        <v>11.085000000000001</v>
      </c>
      <c r="E1511">
        <f>new_CDD!F321</f>
        <v>7</v>
      </c>
      <c r="F1511">
        <f>new_CDD!G321</f>
        <v>7.0999999999999994E-2</v>
      </c>
      <c r="G1511" s="5" t="str">
        <f>new_CDD!H321</f>
        <v>MMFI</v>
      </c>
      <c r="H1511" s="60">
        <f t="shared" si="125"/>
        <v>45900</v>
      </c>
      <c r="I1511" s="60">
        <f t="shared" si="126"/>
        <v>46112</v>
      </c>
      <c r="K1511" s="42">
        <f>new_CDD!I321</f>
        <v>0</v>
      </c>
      <c r="L1511" s="57">
        <f t="shared" si="127"/>
        <v>7.0999999999999994E-2</v>
      </c>
      <c r="N1511" s="4">
        <f t="shared" si="130"/>
        <v>0.78703500000000004</v>
      </c>
    </row>
    <row r="1512" spans="1:14" x14ac:dyDescent="0.3">
      <c r="A1512" t="str">
        <f>new_CDD!A322</f>
        <v>D</v>
      </c>
      <c r="B1512" s="5">
        <f>new_CDD!C322</f>
        <v>45887</v>
      </c>
      <c r="C1512" s="5">
        <f>new_CDD!D322</f>
        <v>46157</v>
      </c>
      <c r="D1512" s="24">
        <f>new_CDD!E322/1000000000</f>
        <v>11.085000000000001</v>
      </c>
      <c r="E1512">
        <f>new_CDD!F322</f>
        <v>9</v>
      </c>
      <c r="F1512">
        <f>new_CDD!G322</f>
        <v>7.1499999999999994E-2</v>
      </c>
      <c r="G1512" s="5" t="str">
        <f>new_CDD!H322</f>
        <v>MMFI</v>
      </c>
      <c r="H1512" s="60">
        <f t="shared" ref="H1512:H1575" si="131">EOMONTH(B1512,0)</f>
        <v>45900</v>
      </c>
      <c r="I1512" s="60">
        <f t="shared" ref="I1512:I1575" si="132">EOMONTH(C1512,0)</f>
        <v>46173</v>
      </c>
      <c r="K1512" s="42">
        <f>new_CDD!I322</f>
        <v>0</v>
      </c>
      <c r="L1512" s="57">
        <f t="shared" si="127"/>
        <v>7.1499999999999994E-2</v>
      </c>
      <c r="N1512" s="4">
        <f t="shared" si="130"/>
        <v>0.79257750000000005</v>
      </c>
    </row>
    <row r="1513" spans="1:14" x14ac:dyDescent="0.3">
      <c r="A1513" t="str">
        <f>new_CDD!A323</f>
        <v>D</v>
      </c>
      <c r="B1513" s="5">
        <f>new_CDD!C323</f>
        <v>45887</v>
      </c>
      <c r="C1513" s="5">
        <f>new_CDD!D323</f>
        <v>46157</v>
      </c>
      <c r="D1513" s="24">
        <f>new_CDD!E323/1000000000</f>
        <v>1.5589999999999999</v>
      </c>
      <c r="E1513">
        <f>new_CDD!F323</f>
        <v>9</v>
      </c>
      <c r="F1513">
        <f>new_CDD!G323</f>
        <v>7.1499999999999994E-2</v>
      </c>
      <c r="G1513" s="5" t="str">
        <f>new_CDD!H323</f>
        <v>SME</v>
      </c>
      <c r="H1513" s="60">
        <f t="shared" si="131"/>
        <v>45900</v>
      </c>
      <c r="I1513" s="60">
        <f t="shared" si="132"/>
        <v>46173</v>
      </c>
      <c r="K1513" s="42">
        <f>new_CDD!I323</f>
        <v>5.0000000000000001E-3</v>
      </c>
      <c r="L1513" s="57">
        <f t="shared" ref="L1513:L1576" si="133">F1513+K1513</f>
        <v>7.6499999999999999E-2</v>
      </c>
      <c r="N1513" s="4">
        <f t="shared" si="130"/>
        <v>0.11926349999999999</v>
      </c>
    </row>
    <row r="1514" spans="1:14" x14ac:dyDescent="0.3">
      <c r="A1514" t="str">
        <f>new_CDD!A324</f>
        <v>D</v>
      </c>
      <c r="B1514" s="5">
        <f>new_CDD!C324</f>
        <v>45887</v>
      </c>
      <c r="C1514" s="5">
        <f>new_CDD!D324</f>
        <v>46187</v>
      </c>
      <c r="D1514" s="24">
        <f>new_CDD!E324/1000000000</f>
        <v>4.4340000000000002</v>
      </c>
      <c r="E1514">
        <f>new_CDD!F324</f>
        <v>10</v>
      </c>
      <c r="F1514">
        <f>new_CDD!G324</f>
        <v>7.1499999999999994E-2</v>
      </c>
      <c r="G1514" s="5" t="str">
        <f>new_CDD!H324</f>
        <v>MMFI</v>
      </c>
      <c r="H1514" s="60">
        <f t="shared" si="131"/>
        <v>45900</v>
      </c>
      <c r="I1514" s="60">
        <f t="shared" si="132"/>
        <v>46203</v>
      </c>
      <c r="K1514" s="42">
        <f>new_CDD!I324</f>
        <v>0</v>
      </c>
      <c r="L1514" s="57">
        <f t="shared" si="133"/>
        <v>7.1499999999999994E-2</v>
      </c>
      <c r="N1514" s="4">
        <f t="shared" si="130"/>
        <v>0.31703100000000001</v>
      </c>
    </row>
    <row r="1515" spans="1:14" x14ac:dyDescent="0.3">
      <c r="A1515" t="str">
        <f>new_CDD!A325</f>
        <v>D</v>
      </c>
      <c r="B1515" s="5">
        <f>new_CDD!C325</f>
        <v>45887</v>
      </c>
      <c r="C1515" s="5">
        <f>new_CDD!D325</f>
        <v>46247</v>
      </c>
      <c r="D1515" s="24">
        <f>new_CDD!E325/1000000000</f>
        <v>22.298999999999999</v>
      </c>
      <c r="E1515">
        <f>new_CDD!F325</f>
        <v>12</v>
      </c>
      <c r="F1515">
        <f>new_CDD!G325</f>
        <v>7.2999999999999995E-2</v>
      </c>
      <c r="G1515" s="5" t="str">
        <f>new_CDD!H325</f>
        <v>CMB</v>
      </c>
      <c r="H1515" s="60">
        <f t="shared" si="131"/>
        <v>45900</v>
      </c>
      <c r="I1515" s="60">
        <f t="shared" si="132"/>
        <v>46265</v>
      </c>
      <c r="K1515" s="42">
        <f>new_CDD!I325</f>
        <v>5.0000000000000001E-3</v>
      </c>
      <c r="L1515" s="57">
        <f t="shared" si="133"/>
        <v>7.8E-2</v>
      </c>
      <c r="N1515" s="4">
        <f t="shared" si="130"/>
        <v>1.739322</v>
      </c>
    </row>
    <row r="1516" spans="1:14" x14ac:dyDescent="0.3">
      <c r="A1516" t="str">
        <f>new_CDD!A326</f>
        <v>D</v>
      </c>
      <c r="B1516" s="5">
        <f>new_CDD!C326</f>
        <v>45887</v>
      </c>
      <c r="C1516" s="5">
        <f>new_CDD!D326</f>
        <v>46247</v>
      </c>
      <c r="D1516" s="24">
        <f>new_CDD!E326/1000000000</f>
        <v>11.085000000000001</v>
      </c>
      <c r="E1516">
        <f>new_CDD!F326</f>
        <v>12</v>
      </c>
      <c r="F1516">
        <f>new_CDD!G326</f>
        <v>7.2999999999999995E-2</v>
      </c>
      <c r="G1516" s="5" t="str">
        <f>new_CDD!H326</f>
        <v>MMFI</v>
      </c>
      <c r="H1516" s="60">
        <f t="shared" si="131"/>
        <v>45900</v>
      </c>
      <c r="I1516" s="60">
        <f t="shared" si="132"/>
        <v>46265</v>
      </c>
      <c r="K1516" s="42">
        <f>new_CDD!I326</f>
        <v>0</v>
      </c>
      <c r="L1516" s="57">
        <f t="shared" si="133"/>
        <v>7.2999999999999995E-2</v>
      </c>
      <c r="N1516" s="4">
        <f t="shared" si="130"/>
        <v>0.80920500000000006</v>
      </c>
    </row>
    <row r="1517" spans="1:14" x14ac:dyDescent="0.3">
      <c r="A1517" t="str">
        <f>new_CDD!A327</f>
        <v>D</v>
      </c>
      <c r="B1517" s="5">
        <f>new_CDD!C327</f>
        <v>45887</v>
      </c>
      <c r="C1517" s="5">
        <f>new_CDD!D327</f>
        <v>46247</v>
      </c>
      <c r="D1517" s="24">
        <f>new_CDD!E327/1000000000</f>
        <v>1.0640000000000001</v>
      </c>
      <c r="E1517">
        <f>new_CDD!F327</f>
        <v>12</v>
      </c>
      <c r="F1517">
        <f>new_CDD!G327</f>
        <v>7.2999999999999995E-2</v>
      </c>
      <c r="G1517" s="5" t="str">
        <f>new_CDD!H327</f>
        <v>SME</v>
      </c>
      <c r="H1517" s="60">
        <f t="shared" si="131"/>
        <v>45900</v>
      </c>
      <c r="I1517" s="60">
        <f t="shared" si="132"/>
        <v>46265</v>
      </c>
      <c r="K1517" s="42">
        <f>new_CDD!I327</f>
        <v>5.0000000000000001E-3</v>
      </c>
      <c r="L1517" s="57">
        <f t="shared" si="133"/>
        <v>7.8E-2</v>
      </c>
      <c r="N1517" s="4">
        <f t="shared" si="130"/>
        <v>8.299200000000001E-2</v>
      </c>
    </row>
    <row r="1518" spans="1:14" x14ac:dyDescent="0.3">
      <c r="A1518" t="str">
        <f>new_CDD!A328</f>
        <v>D</v>
      </c>
      <c r="B1518" s="5">
        <f>new_CDD!C328</f>
        <v>45887</v>
      </c>
      <c r="C1518" s="5">
        <f>new_CDD!D328</f>
        <v>46277</v>
      </c>
      <c r="D1518" s="24">
        <f>new_CDD!E328/1000000000</f>
        <v>18.18</v>
      </c>
      <c r="E1518">
        <f>new_CDD!F328</f>
        <v>13</v>
      </c>
      <c r="F1518">
        <f>new_CDD!G328</f>
        <v>7.3999999999999996E-2</v>
      </c>
      <c r="G1518" s="5" t="str">
        <f>new_CDD!H328</f>
        <v>MMFI</v>
      </c>
      <c r="H1518" s="60">
        <f t="shared" si="131"/>
        <v>45900</v>
      </c>
      <c r="I1518" s="60">
        <f t="shared" si="132"/>
        <v>46295</v>
      </c>
      <c r="K1518" s="42">
        <f>new_CDD!I328</f>
        <v>0</v>
      </c>
      <c r="L1518" s="57">
        <f t="shared" si="133"/>
        <v>7.3999999999999996E-2</v>
      </c>
      <c r="N1518" s="4">
        <f t="shared" si="130"/>
        <v>1.3453199999999998</v>
      </c>
    </row>
    <row r="1519" spans="1:14" x14ac:dyDescent="0.3">
      <c r="A1519" t="str">
        <f>new_CDD!A329</f>
        <v>D</v>
      </c>
      <c r="B1519" s="5">
        <f>new_CDD!C329</f>
        <v>45887</v>
      </c>
      <c r="C1519" s="5">
        <f>new_CDD!D329</f>
        <v>46307</v>
      </c>
      <c r="D1519" s="24">
        <f>new_CDD!E329/1000000000</f>
        <v>22.170999999999999</v>
      </c>
      <c r="E1519">
        <f>new_CDD!F329</f>
        <v>14</v>
      </c>
      <c r="F1519">
        <f>new_CDD!G329</f>
        <v>7.3999999999999996E-2</v>
      </c>
      <c r="G1519" s="5" t="str">
        <f>new_CDD!H329</f>
        <v>MMFI</v>
      </c>
      <c r="H1519" s="60">
        <f t="shared" si="131"/>
        <v>45900</v>
      </c>
      <c r="I1519" s="60">
        <f t="shared" si="132"/>
        <v>46326</v>
      </c>
      <c r="K1519" s="42">
        <f>new_CDD!I329</f>
        <v>0</v>
      </c>
      <c r="L1519" s="57">
        <f t="shared" si="133"/>
        <v>7.3999999999999996E-2</v>
      </c>
      <c r="N1519" s="4">
        <f t="shared" si="130"/>
        <v>1.6406539999999998</v>
      </c>
    </row>
    <row r="1520" spans="1:14" x14ac:dyDescent="0.3">
      <c r="A1520" t="str">
        <f>new_CDD!A330</f>
        <v>CD</v>
      </c>
      <c r="B1520" s="5">
        <f>new_CDD!C330</f>
        <v>45909</v>
      </c>
      <c r="C1520" s="5">
        <f>new_CDD!D330</f>
        <v>45939</v>
      </c>
      <c r="D1520" s="24">
        <f>new_CDD!E330/1000000000</f>
        <v>1.367</v>
      </c>
      <c r="E1520">
        <f>new_CDD!F330</f>
        <v>1</v>
      </c>
      <c r="F1520">
        <f>new_CDD!G330</f>
        <v>4.3999999999999997E-2</v>
      </c>
      <c r="G1520" s="5" t="str">
        <f>new_CDD!H330</f>
        <v>MMFI</v>
      </c>
      <c r="H1520" s="60">
        <f t="shared" si="131"/>
        <v>45930</v>
      </c>
      <c r="I1520" s="60">
        <f t="shared" si="132"/>
        <v>45961</v>
      </c>
      <c r="K1520" s="42">
        <f>new_CDD!I330</f>
        <v>0</v>
      </c>
      <c r="L1520" s="57">
        <f t="shared" si="133"/>
        <v>4.3999999999999997E-2</v>
      </c>
    </row>
    <row r="1521" spans="1:14" x14ac:dyDescent="0.3">
      <c r="A1521" t="str">
        <f>new_CDD!A331</f>
        <v>CD</v>
      </c>
      <c r="B1521" s="5">
        <f>new_CDD!C331</f>
        <v>45909</v>
      </c>
      <c r="C1521" s="5">
        <f>new_CDD!D331</f>
        <v>45939</v>
      </c>
      <c r="D1521" s="24">
        <f>new_CDD!E331/1000000000</f>
        <v>116.053</v>
      </c>
      <c r="E1521">
        <f>new_CDD!F331</f>
        <v>1</v>
      </c>
      <c r="F1521">
        <f>new_CDD!G331</f>
        <v>4.3999999999999997E-2</v>
      </c>
      <c r="G1521" s="5" t="str">
        <f>new_CDD!H331</f>
        <v>SME</v>
      </c>
      <c r="H1521" s="60">
        <f t="shared" si="131"/>
        <v>45930</v>
      </c>
      <c r="I1521" s="60">
        <f t="shared" si="132"/>
        <v>45961</v>
      </c>
      <c r="K1521" s="42">
        <f>new_CDD!I331</f>
        <v>5.0000000000000001E-3</v>
      </c>
      <c r="L1521" s="57">
        <f t="shared" si="133"/>
        <v>4.8999999999999995E-2</v>
      </c>
    </row>
    <row r="1522" spans="1:14" x14ac:dyDescent="0.3">
      <c r="A1522" t="str">
        <f>new_CDD!A332</f>
        <v>CD</v>
      </c>
      <c r="B1522" s="5">
        <f>new_CDD!C332</f>
        <v>45909</v>
      </c>
      <c r="C1522" s="5">
        <f>new_CDD!D332</f>
        <v>45969</v>
      </c>
      <c r="D1522" s="24">
        <f>new_CDD!E332/1000000000</f>
        <v>1.1719999999999999</v>
      </c>
      <c r="E1522">
        <f>new_CDD!F332</f>
        <v>2</v>
      </c>
      <c r="F1522">
        <f>new_CDD!G332</f>
        <v>4.7500000000000001E-2</v>
      </c>
      <c r="G1522" s="5" t="str">
        <f>new_CDD!H332</f>
        <v>MMFI</v>
      </c>
      <c r="H1522" s="60">
        <f t="shared" si="131"/>
        <v>45930</v>
      </c>
      <c r="I1522" s="60">
        <f t="shared" si="132"/>
        <v>45991</v>
      </c>
      <c r="K1522" s="42">
        <f>new_CDD!I332</f>
        <v>0</v>
      </c>
      <c r="L1522" s="57">
        <f t="shared" si="133"/>
        <v>4.7500000000000001E-2</v>
      </c>
    </row>
    <row r="1523" spans="1:14" x14ac:dyDescent="0.3">
      <c r="A1523" t="str">
        <f>new_CDD!A333</f>
        <v>CD</v>
      </c>
      <c r="B1523" s="5">
        <f>new_CDD!C333</f>
        <v>45909</v>
      </c>
      <c r="C1523" s="5">
        <f>new_CDD!D333</f>
        <v>45969</v>
      </c>
      <c r="D1523" s="24">
        <f>new_CDD!E333/1000000000</f>
        <v>69.007999999999996</v>
      </c>
      <c r="E1523">
        <f>new_CDD!F333</f>
        <v>2</v>
      </c>
      <c r="F1523">
        <f>new_CDD!G333</f>
        <v>4.7500000000000001E-2</v>
      </c>
      <c r="G1523" s="5" t="str">
        <f>new_CDD!H333</f>
        <v>SME</v>
      </c>
      <c r="H1523" s="60">
        <f t="shared" si="131"/>
        <v>45930</v>
      </c>
      <c r="I1523" s="60">
        <f t="shared" si="132"/>
        <v>45991</v>
      </c>
      <c r="K1523" s="42">
        <f>new_CDD!I333</f>
        <v>5.0000000000000001E-3</v>
      </c>
      <c r="L1523" s="57">
        <f t="shared" si="133"/>
        <v>5.2499999999999998E-2</v>
      </c>
    </row>
    <row r="1524" spans="1:14" x14ac:dyDescent="0.3">
      <c r="A1524" t="str">
        <f>new_CDD!A334</f>
        <v>CD</v>
      </c>
      <c r="B1524" s="5">
        <f>new_CDD!C334</f>
        <v>45909</v>
      </c>
      <c r="C1524" s="5">
        <f>new_CDD!D334</f>
        <v>45999</v>
      </c>
      <c r="D1524" s="24">
        <f>new_CDD!E334/1000000000</f>
        <v>5.3680000000000003</v>
      </c>
      <c r="E1524">
        <f>new_CDD!F334</f>
        <v>3</v>
      </c>
      <c r="F1524">
        <f>new_CDD!G334</f>
        <v>4.7500000000000001E-2</v>
      </c>
      <c r="G1524" s="5" t="str">
        <f>new_CDD!H334</f>
        <v>SME</v>
      </c>
      <c r="H1524" s="60">
        <f t="shared" si="131"/>
        <v>45930</v>
      </c>
      <c r="I1524" s="60">
        <f t="shared" si="132"/>
        <v>46022</v>
      </c>
      <c r="K1524" s="42">
        <f>new_CDD!I334</f>
        <v>5.0000000000000001E-3</v>
      </c>
      <c r="L1524" s="57">
        <f t="shared" si="133"/>
        <v>5.2499999999999998E-2</v>
      </c>
      <c r="N1524" s="4">
        <f t="shared" ref="N1524:N1544" si="134">L1524*D1524</f>
        <v>0.28182000000000001</v>
      </c>
    </row>
    <row r="1525" spans="1:14" x14ac:dyDescent="0.3">
      <c r="A1525" t="str">
        <f>new_CDD!A335</f>
        <v>CD</v>
      </c>
      <c r="B1525" s="5">
        <f>new_CDD!C335</f>
        <v>45909</v>
      </c>
      <c r="C1525" s="5">
        <f>new_CDD!D335</f>
        <v>46029</v>
      </c>
      <c r="D1525" s="24">
        <f>new_CDD!E335/1000000000</f>
        <v>1.9530000000000001</v>
      </c>
      <c r="E1525">
        <f>new_CDD!F335</f>
        <v>4</v>
      </c>
      <c r="F1525">
        <f>new_CDD!G335</f>
        <v>4.7500000000000001E-2</v>
      </c>
      <c r="G1525" s="5" t="str">
        <f>new_CDD!H335</f>
        <v>SME</v>
      </c>
      <c r="H1525" s="60">
        <f t="shared" si="131"/>
        <v>45930</v>
      </c>
      <c r="I1525" s="60">
        <f t="shared" si="132"/>
        <v>46053</v>
      </c>
      <c r="K1525" s="42">
        <f>new_CDD!I335</f>
        <v>5.0000000000000001E-3</v>
      </c>
      <c r="L1525" s="57">
        <f t="shared" si="133"/>
        <v>5.2499999999999998E-2</v>
      </c>
      <c r="N1525" s="4">
        <f t="shared" si="134"/>
        <v>0.1025325</v>
      </c>
    </row>
    <row r="1526" spans="1:14" x14ac:dyDescent="0.3">
      <c r="A1526" t="str">
        <f>new_CDD!A336</f>
        <v>CD</v>
      </c>
      <c r="B1526" s="5">
        <f>new_CDD!C336</f>
        <v>45909</v>
      </c>
      <c r="C1526" s="5">
        <f>new_CDD!D336</f>
        <v>46089</v>
      </c>
      <c r="D1526" s="24">
        <f>new_CDD!E336/1000000000</f>
        <v>492.81799999999998</v>
      </c>
      <c r="E1526">
        <f>new_CDD!F336</f>
        <v>6</v>
      </c>
      <c r="F1526">
        <f>new_CDD!G336</f>
        <v>7.0000000000000007E-2</v>
      </c>
      <c r="G1526" s="5" t="str">
        <f>new_CDD!H336</f>
        <v>CIB</v>
      </c>
      <c r="H1526" s="60">
        <f t="shared" si="131"/>
        <v>45930</v>
      </c>
      <c r="I1526" s="60">
        <f t="shared" si="132"/>
        <v>46112</v>
      </c>
      <c r="K1526" s="42">
        <f>new_CDD!I336</f>
        <v>5.0000000000000001E-3</v>
      </c>
      <c r="L1526" s="57">
        <f t="shared" si="133"/>
        <v>7.5000000000000011E-2</v>
      </c>
      <c r="N1526" s="4">
        <f t="shared" si="134"/>
        <v>36.961350000000003</v>
      </c>
    </row>
    <row r="1527" spans="1:14" x14ac:dyDescent="0.3">
      <c r="A1527" t="str">
        <f>new_CDD!A337</f>
        <v>CD</v>
      </c>
      <c r="B1527" s="5">
        <f>new_CDD!C337</f>
        <v>45909</v>
      </c>
      <c r="C1527" s="5">
        <f>new_CDD!D337</f>
        <v>46089</v>
      </c>
      <c r="D1527" s="24">
        <f>new_CDD!E337/1000000000</f>
        <v>5.859</v>
      </c>
      <c r="E1527">
        <f>new_CDD!F337</f>
        <v>6</v>
      </c>
      <c r="F1527">
        <f>new_CDD!G337</f>
        <v>7.0000000000000007E-2</v>
      </c>
      <c r="G1527" s="5" t="str">
        <f>new_CDD!H337</f>
        <v>CMB</v>
      </c>
      <c r="H1527" s="60">
        <f t="shared" si="131"/>
        <v>45930</v>
      </c>
      <c r="I1527" s="60">
        <f t="shared" si="132"/>
        <v>46112</v>
      </c>
      <c r="K1527" s="42">
        <f>new_CDD!I337</f>
        <v>5.0000000000000001E-3</v>
      </c>
      <c r="L1527" s="57">
        <f t="shared" si="133"/>
        <v>7.5000000000000011E-2</v>
      </c>
      <c r="N1527" s="4">
        <f t="shared" si="134"/>
        <v>0.43942500000000007</v>
      </c>
    </row>
    <row r="1528" spans="1:14" x14ac:dyDescent="0.3">
      <c r="A1528" t="str">
        <f>new_CDD!A338</f>
        <v>CD</v>
      </c>
      <c r="B1528" s="5">
        <f>new_CDD!C338</f>
        <v>45909</v>
      </c>
      <c r="C1528" s="5">
        <f>new_CDD!D338</f>
        <v>46089</v>
      </c>
      <c r="D1528" s="24">
        <f>new_CDD!E338/1000000000</f>
        <v>729.74300000000005</v>
      </c>
      <c r="E1528">
        <f>new_CDD!F338</f>
        <v>6</v>
      </c>
      <c r="F1528">
        <f>new_CDD!G338</f>
        <v>7.0000000000000007E-2</v>
      </c>
      <c r="G1528" s="5" t="str">
        <f>new_CDD!H338</f>
        <v>MMFI</v>
      </c>
      <c r="H1528" s="60">
        <f t="shared" si="131"/>
        <v>45930</v>
      </c>
      <c r="I1528" s="60">
        <f t="shared" si="132"/>
        <v>46112</v>
      </c>
      <c r="K1528" s="42">
        <f>new_CDD!I338</f>
        <v>0</v>
      </c>
      <c r="L1528" s="57">
        <f t="shared" si="133"/>
        <v>7.0000000000000007E-2</v>
      </c>
      <c r="N1528" s="4">
        <f t="shared" si="134"/>
        <v>51.082010000000011</v>
      </c>
    </row>
    <row r="1529" spans="1:14" x14ac:dyDescent="0.3">
      <c r="A1529" t="str">
        <f>new_CDD!A339</f>
        <v>CD</v>
      </c>
      <c r="B1529" s="5">
        <f>new_CDD!C339</f>
        <v>45909</v>
      </c>
      <c r="C1529" s="5">
        <f>new_CDD!D339</f>
        <v>46089</v>
      </c>
      <c r="D1529" s="24">
        <f>new_CDD!E339/1000000000</f>
        <v>444.32900000000001</v>
      </c>
      <c r="E1529">
        <f>new_CDD!F339</f>
        <v>6</v>
      </c>
      <c r="F1529">
        <f>new_CDD!G339</f>
        <v>7.0000000000000007E-2</v>
      </c>
      <c r="G1529" s="5" t="str">
        <f>new_CDD!H339</f>
        <v>SME</v>
      </c>
      <c r="H1529" s="60">
        <f t="shared" si="131"/>
        <v>45930</v>
      </c>
      <c r="I1529" s="60">
        <f t="shared" si="132"/>
        <v>46112</v>
      </c>
      <c r="K1529" s="42">
        <f>new_CDD!I339</f>
        <v>5.0000000000000001E-3</v>
      </c>
      <c r="L1529" s="57">
        <f t="shared" si="133"/>
        <v>7.5000000000000011E-2</v>
      </c>
      <c r="N1529" s="4">
        <f t="shared" si="134"/>
        <v>33.324675000000006</v>
      </c>
    </row>
    <row r="1530" spans="1:14" x14ac:dyDescent="0.3">
      <c r="A1530" t="str">
        <f>new_CDD!A340</f>
        <v>CD</v>
      </c>
      <c r="B1530" s="5">
        <f>new_CDD!C340</f>
        <v>45909</v>
      </c>
      <c r="C1530" s="5">
        <f>new_CDD!D340</f>
        <v>46119</v>
      </c>
      <c r="D1530" s="24">
        <f>new_CDD!E340/1000000000</f>
        <v>70.888000000000005</v>
      </c>
      <c r="E1530">
        <f>new_CDD!F340</f>
        <v>7</v>
      </c>
      <c r="F1530">
        <f>new_CDD!G340</f>
        <v>7.0999999999999994E-2</v>
      </c>
      <c r="G1530" s="5" t="str">
        <f>new_CDD!H340</f>
        <v>MMFI</v>
      </c>
      <c r="H1530" s="60">
        <f t="shared" si="131"/>
        <v>45930</v>
      </c>
      <c r="I1530" s="60">
        <f t="shared" si="132"/>
        <v>46142</v>
      </c>
      <c r="K1530" s="42">
        <f>new_CDD!I340</f>
        <v>0</v>
      </c>
      <c r="L1530" s="57">
        <f t="shared" si="133"/>
        <v>7.0999999999999994E-2</v>
      </c>
      <c r="N1530" s="4">
        <f t="shared" si="134"/>
        <v>5.033048</v>
      </c>
    </row>
    <row r="1531" spans="1:14" x14ac:dyDescent="0.3">
      <c r="A1531" t="str">
        <f>new_CDD!A341</f>
        <v>CD</v>
      </c>
      <c r="B1531" s="5">
        <f>new_CDD!C341</f>
        <v>45909</v>
      </c>
      <c r="C1531" s="5">
        <f>new_CDD!D341</f>
        <v>46119</v>
      </c>
      <c r="D1531" s="24">
        <f>new_CDD!E341/1000000000</f>
        <v>15.965999999999999</v>
      </c>
      <c r="E1531">
        <f>new_CDD!F341</f>
        <v>7</v>
      </c>
      <c r="F1531">
        <f>new_CDD!G341</f>
        <v>7.0999999999999994E-2</v>
      </c>
      <c r="G1531" s="5" t="str">
        <f>new_CDD!H341</f>
        <v>SME</v>
      </c>
      <c r="H1531" s="60">
        <f t="shared" si="131"/>
        <v>45930</v>
      </c>
      <c r="I1531" s="60">
        <f t="shared" si="132"/>
        <v>46142</v>
      </c>
      <c r="K1531" s="42">
        <f>new_CDD!I341</f>
        <v>5.0000000000000001E-3</v>
      </c>
      <c r="L1531" s="57">
        <f t="shared" si="133"/>
        <v>7.5999999999999998E-2</v>
      </c>
      <c r="N1531" s="4">
        <f t="shared" si="134"/>
        <v>1.2134159999999998</v>
      </c>
    </row>
    <row r="1532" spans="1:14" x14ac:dyDescent="0.3">
      <c r="A1532" t="str">
        <f>new_CDD!A342</f>
        <v>CD</v>
      </c>
      <c r="B1532" s="5">
        <f>new_CDD!C342</f>
        <v>45909</v>
      </c>
      <c r="C1532" s="5">
        <f>new_CDD!D342</f>
        <v>46149</v>
      </c>
      <c r="D1532" s="24">
        <f>new_CDD!E342/1000000000</f>
        <v>4.2960000000000003</v>
      </c>
      <c r="E1532">
        <f>new_CDD!F342</f>
        <v>8</v>
      </c>
      <c r="F1532">
        <f>new_CDD!G342</f>
        <v>7.0999999999999994E-2</v>
      </c>
      <c r="G1532" s="5" t="str">
        <f>new_CDD!H342</f>
        <v>MMFI</v>
      </c>
      <c r="H1532" s="60">
        <f t="shared" si="131"/>
        <v>45930</v>
      </c>
      <c r="I1532" s="60">
        <f t="shared" si="132"/>
        <v>46173</v>
      </c>
      <c r="K1532" s="42">
        <f>new_CDD!I342</f>
        <v>0</v>
      </c>
      <c r="L1532" s="57">
        <f t="shared" si="133"/>
        <v>7.0999999999999994E-2</v>
      </c>
      <c r="N1532" s="4">
        <f t="shared" si="134"/>
        <v>0.30501600000000001</v>
      </c>
    </row>
    <row r="1533" spans="1:14" x14ac:dyDescent="0.3">
      <c r="A1533" t="str">
        <f>new_CDD!A343</f>
        <v>CD</v>
      </c>
      <c r="B1533" s="5">
        <f>new_CDD!C343</f>
        <v>45909</v>
      </c>
      <c r="C1533" s="5">
        <f>new_CDD!D343</f>
        <v>46179</v>
      </c>
      <c r="D1533" s="24">
        <f>new_CDD!E343/1000000000</f>
        <v>212.46899999999999</v>
      </c>
      <c r="E1533">
        <f>new_CDD!F343</f>
        <v>9</v>
      </c>
      <c r="F1533">
        <f>new_CDD!G343</f>
        <v>7.1499999999999994E-2</v>
      </c>
      <c r="G1533" s="5" t="str">
        <f>new_CDD!H343</f>
        <v>MMFI</v>
      </c>
      <c r="H1533" s="60">
        <f t="shared" si="131"/>
        <v>45930</v>
      </c>
      <c r="I1533" s="60">
        <f t="shared" si="132"/>
        <v>46203</v>
      </c>
      <c r="K1533" s="42">
        <f>new_CDD!I343</f>
        <v>0</v>
      </c>
      <c r="L1533" s="57">
        <f t="shared" si="133"/>
        <v>7.1499999999999994E-2</v>
      </c>
      <c r="N1533" s="4">
        <f t="shared" si="134"/>
        <v>15.191533499999998</v>
      </c>
    </row>
    <row r="1534" spans="1:14" x14ac:dyDescent="0.3">
      <c r="A1534" t="str">
        <f>new_CDD!A344</f>
        <v>CD</v>
      </c>
      <c r="B1534" s="5">
        <f>new_CDD!C344</f>
        <v>45909</v>
      </c>
      <c r="C1534" s="5">
        <f>new_CDD!D344</f>
        <v>46179</v>
      </c>
      <c r="D1534" s="24">
        <f>new_CDD!E344/1000000000</f>
        <v>15.419</v>
      </c>
      <c r="E1534">
        <f>new_CDD!F344</f>
        <v>9</v>
      </c>
      <c r="F1534">
        <f>new_CDD!G344</f>
        <v>7.1499999999999994E-2</v>
      </c>
      <c r="G1534" s="5" t="str">
        <f>new_CDD!H344</f>
        <v>SME</v>
      </c>
      <c r="H1534" s="60">
        <f t="shared" si="131"/>
        <v>45930</v>
      </c>
      <c r="I1534" s="60">
        <f t="shared" si="132"/>
        <v>46203</v>
      </c>
      <c r="K1534" s="42">
        <f>new_CDD!I344</f>
        <v>5.0000000000000001E-3</v>
      </c>
      <c r="L1534" s="57">
        <f t="shared" si="133"/>
        <v>7.6499999999999999E-2</v>
      </c>
      <c r="N1534" s="4">
        <f t="shared" si="134"/>
        <v>1.1795534999999999</v>
      </c>
    </row>
    <row r="1535" spans="1:14" x14ac:dyDescent="0.3">
      <c r="A1535" t="str">
        <f>new_CDD!A345</f>
        <v>CD</v>
      </c>
      <c r="B1535" s="5">
        <f>new_CDD!C345</f>
        <v>45909</v>
      </c>
      <c r="C1535" s="5">
        <f>new_CDD!D345</f>
        <v>46209</v>
      </c>
      <c r="D1535" s="24">
        <f>new_CDD!E345/1000000000</f>
        <v>0.39100000000000001</v>
      </c>
      <c r="E1535">
        <f>new_CDD!F345</f>
        <v>10</v>
      </c>
      <c r="F1535">
        <f>new_CDD!G345</f>
        <v>7.1499999999999994E-2</v>
      </c>
      <c r="G1535" s="5" t="str">
        <f>new_CDD!H345</f>
        <v>SME</v>
      </c>
      <c r="H1535" s="60">
        <f t="shared" si="131"/>
        <v>45930</v>
      </c>
      <c r="I1535" s="60">
        <f t="shared" si="132"/>
        <v>46234</v>
      </c>
      <c r="K1535" s="42">
        <f>new_CDD!I345</f>
        <v>5.0000000000000001E-3</v>
      </c>
      <c r="L1535" s="57">
        <f t="shared" si="133"/>
        <v>7.6499999999999999E-2</v>
      </c>
      <c r="N1535" s="4">
        <f t="shared" si="134"/>
        <v>2.9911500000000001E-2</v>
      </c>
    </row>
    <row r="1536" spans="1:14" x14ac:dyDescent="0.3">
      <c r="A1536" t="str">
        <f>new_CDD!A346</f>
        <v>CD</v>
      </c>
      <c r="B1536" s="5">
        <f>new_CDD!C346</f>
        <v>45909</v>
      </c>
      <c r="C1536" s="5">
        <f>new_CDD!D346</f>
        <v>46239</v>
      </c>
      <c r="D1536" s="24">
        <f>new_CDD!E346/1000000000</f>
        <v>2.5390000000000001</v>
      </c>
      <c r="E1536">
        <f>new_CDD!F346</f>
        <v>11</v>
      </c>
      <c r="F1536">
        <f>new_CDD!G346</f>
        <v>7.1499999999999994E-2</v>
      </c>
      <c r="G1536" s="5" t="str">
        <f>new_CDD!H346</f>
        <v>SME</v>
      </c>
      <c r="H1536" s="60">
        <f t="shared" si="131"/>
        <v>45930</v>
      </c>
      <c r="I1536" s="60">
        <f t="shared" si="132"/>
        <v>46265</v>
      </c>
      <c r="K1536" s="42">
        <f>new_CDD!I346</f>
        <v>5.0000000000000001E-3</v>
      </c>
      <c r="L1536" s="57">
        <f t="shared" si="133"/>
        <v>7.6499999999999999E-2</v>
      </c>
      <c r="N1536" s="4">
        <f t="shared" si="134"/>
        <v>0.1942335</v>
      </c>
    </row>
    <row r="1537" spans="1:14" x14ac:dyDescent="0.3">
      <c r="A1537" t="str">
        <f>new_CDD!A347</f>
        <v>CD</v>
      </c>
      <c r="B1537" s="5">
        <f>new_CDD!C347</f>
        <v>45909</v>
      </c>
      <c r="C1537" s="5">
        <f>new_CDD!D347</f>
        <v>46269</v>
      </c>
      <c r="D1537" s="24">
        <f>new_CDD!E347/1000000000</f>
        <v>224.57599999999999</v>
      </c>
      <c r="E1537">
        <f>new_CDD!F347</f>
        <v>12</v>
      </c>
      <c r="F1537">
        <f>new_CDD!G347</f>
        <v>7.2999999999999995E-2</v>
      </c>
      <c r="G1537" s="5" t="str">
        <f>new_CDD!H347</f>
        <v>CIB</v>
      </c>
      <c r="H1537" s="60">
        <f t="shared" si="131"/>
        <v>45930</v>
      </c>
      <c r="I1537" s="60">
        <f t="shared" si="132"/>
        <v>46295</v>
      </c>
      <c r="K1537" s="42">
        <f>new_CDD!I347</f>
        <v>5.0000000000000001E-3</v>
      </c>
      <c r="L1537" s="57">
        <f t="shared" si="133"/>
        <v>7.8E-2</v>
      </c>
      <c r="N1537" s="4">
        <f t="shared" si="134"/>
        <v>17.516928</v>
      </c>
    </row>
    <row r="1538" spans="1:14" x14ac:dyDescent="0.3">
      <c r="A1538" t="str">
        <f>new_CDD!A348</f>
        <v>CD</v>
      </c>
      <c r="B1538" s="5">
        <f>new_CDD!C348</f>
        <v>45909</v>
      </c>
      <c r="C1538" s="5">
        <f>new_CDD!D348</f>
        <v>46269</v>
      </c>
      <c r="D1538" s="24">
        <f>new_CDD!E348/1000000000</f>
        <v>0.19500000000000001</v>
      </c>
      <c r="E1538">
        <f>new_CDD!F348</f>
        <v>12</v>
      </c>
      <c r="F1538">
        <f>new_CDD!G348</f>
        <v>7.2999999999999995E-2</v>
      </c>
      <c r="G1538" s="5" t="str">
        <f>new_CDD!H348</f>
        <v>CMB</v>
      </c>
      <c r="H1538" s="60">
        <f t="shared" si="131"/>
        <v>45930</v>
      </c>
      <c r="I1538" s="60">
        <f t="shared" si="132"/>
        <v>46295</v>
      </c>
      <c r="K1538" s="42">
        <f>new_CDD!I348</f>
        <v>5.0000000000000001E-3</v>
      </c>
      <c r="L1538" s="57">
        <f t="shared" si="133"/>
        <v>7.8E-2</v>
      </c>
      <c r="N1538" s="4">
        <f t="shared" si="134"/>
        <v>1.5210000000000001E-2</v>
      </c>
    </row>
    <row r="1539" spans="1:14" x14ac:dyDescent="0.3">
      <c r="A1539" t="str">
        <f>new_CDD!A349</f>
        <v>CD</v>
      </c>
      <c r="B1539" s="5">
        <f>new_CDD!C349</f>
        <v>45909</v>
      </c>
      <c r="C1539" s="5">
        <f>new_CDD!D349</f>
        <v>46269</v>
      </c>
      <c r="D1539" s="24">
        <f>new_CDD!E349/1000000000</f>
        <v>515.97900000000004</v>
      </c>
      <c r="E1539">
        <f>new_CDD!F349</f>
        <v>12</v>
      </c>
      <c r="F1539">
        <f>new_CDD!G349</f>
        <v>7.2999999999999995E-2</v>
      </c>
      <c r="G1539" s="5" t="str">
        <f>new_CDD!H349</f>
        <v>MMFI</v>
      </c>
      <c r="H1539" s="60">
        <f t="shared" si="131"/>
        <v>45930</v>
      </c>
      <c r="I1539" s="60">
        <f t="shared" si="132"/>
        <v>46295</v>
      </c>
      <c r="K1539" s="42">
        <f>new_CDD!I349</f>
        <v>0</v>
      </c>
      <c r="L1539" s="57">
        <f t="shared" si="133"/>
        <v>7.2999999999999995E-2</v>
      </c>
      <c r="N1539" s="4">
        <f t="shared" si="134"/>
        <v>37.666466999999997</v>
      </c>
    </row>
    <row r="1540" spans="1:14" x14ac:dyDescent="0.3">
      <c r="A1540" t="str">
        <f>new_CDD!A350</f>
        <v>CD</v>
      </c>
      <c r="B1540" s="5">
        <f>new_CDD!C350</f>
        <v>45909</v>
      </c>
      <c r="C1540" s="5">
        <f>new_CDD!D350</f>
        <v>46269</v>
      </c>
      <c r="D1540" s="24">
        <f>new_CDD!E350/1000000000</f>
        <v>240.17400000000001</v>
      </c>
      <c r="E1540">
        <f>new_CDD!F350</f>
        <v>12</v>
      </c>
      <c r="F1540">
        <f>new_CDD!G350</f>
        <v>7.2999999999999995E-2</v>
      </c>
      <c r="G1540" s="5" t="str">
        <f>new_CDD!H350</f>
        <v>SME</v>
      </c>
      <c r="H1540" s="60">
        <f t="shared" si="131"/>
        <v>45930</v>
      </c>
      <c r="I1540" s="60">
        <f t="shared" si="132"/>
        <v>46295</v>
      </c>
      <c r="K1540" s="42">
        <f>new_CDD!I350</f>
        <v>5.0000000000000001E-3</v>
      </c>
      <c r="L1540" s="57">
        <f t="shared" si="133"/>
        <v>7.8E-2</v>
      </c>
      <c r="N1540" s="4">
        <f t="shared" si="134"/>
        <v>18.733571999999999</v>
      </c>
    </row>
    <row r="1541" spans="1:14" x14ac:dyDescent="0.3">
      <c r="A1541" t="str">
        <f>new_CDD!A351</f>
        <v>CD</v>
      </c>
      <c r="B1541" s="5">
        <f>new_CDD!C351</f>
        <v>45909</v>
      </c>
      <c r="C1541" s="5">
        <f>new_CDD!D351</f>
        <v>46299</v>
      </c>
      <c r="D1541" s="24">
        <f>new_CDD!E351/1000000000</f>
        <v>2.343</v>
      </c>
      <c r="E1541">
        <f>new_CDD!F351</f>
        <v>13</v>
      </c>
      <c r="F1541">
        <f>new_CDD!G351</f>
        <v>7.3999999999999996E-2</v>
      </c>
      <c r="G1541" s="5" t="str">
        <f>new_CDD!H351</f>
        <v>CIB</v>
      </c>
      <c r="H1541" s="60">
        <f t="shared" si="131"/>
        <v>45930</v>
      </c>
      <c r="I1541" s="60">
        <f t="shared" si="132"/>
        <v>46326</v>
      </c>
      <c r="K1541" s="42">
        <f>new_CDD!I351</f>
        <v>5.0000000000000001E-3</v>
      </c>
      <c r="L1541" s="57">
        <f t="shared" si="133"/>
        <v>7.9000000000000001E-2</v>
      </c>
      <c r="N1541" s="4">
        <f t="shared" si="134"/>
        <v>0.18509700000000001</v>
      </c>
    </row>
    <row r="1542" spans="1:14" x14ac:dyDescent="0.3">
      <c r="A1542" t="str">
        <f>new_CDD!A352</f>
        <v>CD</v>
      </c>
      <c r="B1542" s="5">
        <f>new_CDD!C352</f>
        <v>45909</v>
      </c>
      <c r="C1542" s="5">
        <f>new_CDD!D352</f>
        <v>46299</v>
      </c>
      <c r="D1542" s="24">
        <f>new_CDD!E352/1000000000</f>
        <v>33.198</v>
      </c>
      <c r="E1542">
        <f>new_CDD!F352</f>
        <v>13</v>
      </c>
      <c r="F1542">
        <f>new_CDD!G352</f>
        <v>7.3999999999999996E-2</v>
      </c>
      <c r="G1542" s="5" t="str">
        <f>new_CDD!H352</f>
        <v>MMFI</v>
      </c>
      <c r="H1542" s="60">
        <f t="shared" si="131"/>
        <v>45930</v>
      </c>
      <c r="I1542" s="60">
        <f t="shared" si="132"/>
        <v>46326</v>
      </c>
      <c r="K1542" s="42">
        <f>new_CDD!I352</f>
        <v>0</v>
      </c>
      <c r="L1542" s="57">
        <f t="shared" si="133"/>
        <v>7.3999999999999996E-2</v>
      </c>
      <c r="N1542" s="4">
        <f t="shared" si="134"/>
        <v>2.4566520000000001</v>
      </c>
    </row>
    <row r="1543" spans="1:14" x14ac:dyDescent="0.3">
      <c r="A1543" t="str">
        <f>new_CDD!A353</f>
        <v>CD</v>
      </c>
      <c r="B1543" s="5">
        <f>new_CDD!C353</f>
        <v>45909</v>
      </c>
      <c r="C1543" s="5">
        <f>new_CDD!D353</f>
        <v>46299</v>
      </c>
      <c r="D1543" s="24">
        <f>new_CDD!E353/1000000000</f>
        <v>87.911000000000001</v>
      </c>
      <c r="E1543">
        <f>new_CDD!F353</f>
        <v>13</v>
      </c>
      <c r="F1543">
        <f>new_CDD!G353</f>
        <v>7.3999999999999996E-2</v>
      </c>
      <c r="G1543" s="5" t="str">
        <f>new_CDD!H353</f>
        <v>SME</v>
      </c>
      <c r="H1543" s="60">
        <f t="shared" si="131"/>
        <v>45930</v>
      </c>
      <c r="I1543" s="60">
        <f t="shared" si="132"/>
        <v>46326</v>
      </c>
      <c r="K1543" s="42">
        <f>new_CDD!I353</f>
        <v>5.0000000000000001E-3</v>
      </c>
      <c r="L1543" s="57">
        <f t="shared" si="133"/>
        <v>7.9000000000000001E-2</v>
      </c>
      <c r="N1543" s="4">
        <f t="shared" si="134"/>
        <v>6.9449690000000004</v>
      </c>
    </row>
    <row r="1544" spans="1:14" x14ac:dyDescent="0.3">
      <c r="A1544" t="str">
        <f>new_CDD!A354</f>
        <v>CD</v>
      </c>
      <c r="B1544" s="5">
        <f>new_CDD!C354</f>
        <v>45909</v>
      </c>
      <c r="C1544" s="5">
        <f>new_CDD!D354</f>
        <v>46359</v>
      </c>
      <c r="D1544" s="24">
        <f>new_CDD!E354/1000000000</f>
        <v>19.919</v>
      </c>
      <c r="E1544">
        <f>new_CDD!F354</f>
        <v>15</v>
      </c>
      <c r="F1544">
        <f>new_CDD!G354</f>
        <v>7.3999999999999996E-2</v>
      </c>
      <c r="G1544" s="5" t="str">
        <f>new_CDD!H354</f>
        <v>SME</v>
      </c>
      <c r="H1544" s="60">
        <f t="shared" si="131"/>
        <v>45930</v>
      </c>
      <c r="I1544" s="60">
        <f t="shared" si="132"/>
        <v>46387</v>
      </c>
      <c r="K1544" s="42">
        <f>new_CDD!I354</f>
        <v>5.0000000000000001E-3</v>
      </c>
      <c r="L1544" s="57">
        <f t="shared" si="133"/>
        <v>7.9000000000000001E-2</v>
      </c>
      <c r="N1544" s="4">
        <f t="shared" si="134"/>
        <v>1.573601</v>
      </c>
    </row>
    <row r="1545" spans="1:14" x14ac:dyDescent="0.3">
      <c r="A1545" t="str">
        <f>new_CDD!A355</f>
        <v>D</v>
      </c>
      <c r="B1545" s="5">
        <f>new_CDD!C355</f>
        <v>45909</v>
      </c>
      <c r="C1545" s="5">
        <f>new_CDD!D355</f>
        <v>45939</v>
      </c>
      <c r="D1545" s="24">
        <f>new_CDD!E355/1000000000</f>
        <v>18.529</v>
      </c>
      <c r="E1545">
        <f>new_CDD!F355</f>
        <v>1</v>
      </c>
      <c r="F1545">
        <f>new_CDD!G355</f>
        <v>4.3999999999999997E-2</v>
      </c>
      <c r="G1545" s="5" t="str">
        <f>new_CDD!H355</f>
        <v>SME</v>
      </c>
      <c r="H1545" s="60">
        <f t="shared" si="131"/>
        <v>45930</v>
      </c>
      <c r="I1545" s="60">
        <f t="shared" si="132"/>
        <v>45961</v>
      </c>
      <c r="K1545" s="42">
        <f>new_CDD!I355</f>
        <v>5.0000000000000001E-3</v>
      </c>
      <c r="L1545" s="57">
        <f t="shared" si="133"/>
        <v>4.8999999999999995E-2</v>
      </c>
    </row>
    <row r="1546" spans="1:14" x14ac:dyDescent="0.3">
      <c r="A1546" t="str">
        <f>new_CDD!A356</f>
        <v>D</v>
      </c>
      <c r="B1546" s="5">
        <f>new_CDD!C356</f>
        <v>45909</v>
      </c>
      <c r="C1546" s="5">
        <f>new_CDD!D356</f>
        <v>45969</v>
      </c>
      <c r="D1546" s="24">
        <f>new_CDD!E356/1000000000</f>
        <v>1.4550000000000001</v>
      </c>
      <c r="E1546">
        <f>new_CDD!F356</f>
        <v>2</v>
      </c>
      <c r="F1546">
        <f>new_CDD!G356</f>
        <v>4.7500000000000001E-2</v>
      </c>
      <c r="G1546" s="5" t="str">
        <f>new_CDD!H356</f>
        <v>SME</v>
      </c>
      <c r="H1546" s="60">
        <f t="shared" si="131"/>
        <v>45930</v>
      </c>
      <c r="I1546" s="60">
        <f t="shared" si="132"/>
        <v>45991</v>
      </c>
      <c r="K1546" s="42">
        <f>new_CDD!I356</f>
        <v>5.0000000000000001E-3</v>
      </c>
      <c r="L1546" s="57">
        <f t="shared" si="133"/>
        <v>5.2499999999999998E-2</v>
      </c>
    </row>
    <row r="1547" spans="1:14" x14ac:dyDescent="0.3">
      <c r="A1547" t="str">
        <f>new_CDD!A357</f>
        <v>D</v>
      </c>
      <c r="B1547" s="5">
        <f>new_CDD!C357</f>
        <v>45909</v>
      </c>
      <c r="C1547" s="5">
        <f>new_CDD!D357</f>
        <v>45999</v>
      </c>
      <c r="D1547" s="24">
        <f>new_CDD!E357/1000000000</f>
        <v>0.20499999999999999</v>
      </c>
      <c r="E1547">
        <f>new_CDD!F357</f>
        <v>3</v>
      </c>
      <c r="F1547">
        <f>new_CDD!G357</f>
        <v>4.7500000000000001E-2</v>
      </c>
      <c r="G1547" s="5" t="str">
        <f>new_CDD!H357</f>
        <v>SME</v>
      </c>
      <c r="H1547" s="60">
        <f t="shared" si="131"/>
        <v>45930</v>
      </c>
      <c r="I1547" s="60">
        <f t="shared" si="132"/>
        <v>46022</v>
      </c>
      <c r="K1547" s="42">
        <f>new_CDD!I357</f>
        <v>5.0000000000000001E-3</v>
      </c>
      <c r="L1547" s="57">
        <f t="shared" si="133"/>
        <v>5.2499999999999998E-2</v>
      </c>
      <c r="N1547" s="4">
        <f t="shared" ref="N1547:N1560" si="135">L1547*D1547</f>
        <v>1.0762499999999999E-2</v>
      </c>
    </row>
    <row r="1548" spans="1:14" x14ac:dyDescent="0.3">
      <c r="A1548" t="str">
        <f>new_CDD!A358</f>
        <v>D</v>
      </c>
      <c r="B1548" s="5">
        <f>new_CDD!C358</f>
        <v>45909</v>
      </c>
      <c r="C1548" s="5">
        <f>new_CDD!D358</f>
        <v>46029</v>
      </c>
      <c r="D1548" s="24">
        <f>new_CDD!E358/1000000000</f>
        <v>0.97599999999999998</v>
      </c>
      <c r="E1548">
        <f>new_CDD!F358</f>
        <v>4</v>
      </c>
      <c r="F1548">
        <f>new_CDD!G358</f>
        <v>4.7500000000000001E-2</v>
      </c>
      <c r="G1548" s="5" t="str">
        <f>new_CDD!H358</f>
        <v>SME</v>
      </c>
      <c r="H1548" s="60">
        <f t="shared" si="131"/>
        <v>45930</v>
      </c>
      <c r="I1548" s="60">
        <f t="shared" si="132"/>
        <v>46053</v>
      </c>
      <c r="K1548" s="42">
        <f>new_CDD!I358</f>
        <v>5.0000000000000001E-3</v>
      </c>
      <c r="L1548" s="57">
        <f t="shared" si="133"/>
        <v>5.2499999999999998E-2</v>
      </c>
      <c r="N1548" s="4">
        <f t="shared" si="135"/>
        <v>5.1239999999999994E-2</v>
      </c>
    </row>
    <row r="1549" spans="1:14" x14ac:dyDescent="0.3">
      <c r="A1549" t="str">
        <f>new_CDD!A359</f>
        <v>D</v>
      </c>
      <c r="B1549" s="5">
        <f>new_CDD!C359</f>
        <v>45909</v>
      </c>
      <c r="C1549" s="5">
        <f>new_CDD!D359</f>
        <v>46089</v>
      </c>
      <c r="D1549" s="24">
        <f>new_CDD!E359/1000000000</f>
        <v>1.968</v>
      </c>
      <c r="E1549">
        <f>new_CDD!F359</f>
        <v>6</v>
      </c>
      <c r="F1549">
        <f>new_CDD!G359</f>
        <v>7.0000000000000007E-2</v>
      </c>
      <c r="G1549" s="5" t="str">
        <f>new_CDD!H359</f>
        <v>CIB</v>
      </c>
      <c r="H1549" s="60">
        <f t="shared" si="131"/>
        <v>45930</v>
      </c>
      <c r="I1549" s="60">
        <f t="shared" si="132"/>
        <v>46112</v>
      </c>
      <c r="K1549" s="42">
        <f>new_CDD!I359</f>
        <v>5.0000000000000001E-3</v>
      </c>
      <c r="L1549" s="57">
        <f t="shared" si="133"/>
        <v>7.5000000000000011E-2</v>
      </c>
      <c r="N1549" s="4">
        <f t="shared" si="135"/>
        <v>0.14760000000000001</v>
      </c>
    </row>
    <row r="1550" spans="1:14" x14ac:dyDescent="0.3">
      <c r="A1550" t="str">
        <f>new_CDD!A360</f>
        <v>D</v>
      </c>
      <c r="B1550" s="5">
        <f>new_CDD!C360</f>
        <v>45909</v>
      </c>
      <c r="C1550" s="5">
        <f>new_CDD!D360</f>
        <v>46089</v>
      </c>
      <c r="D1550" s="24">
        <f>new_CDD!E360/1000000000</f>
        <v>205.048</v>
      </c>
      <c r="E1550">
        <f>new_CDD!F360</f>
        <v>6</v>
      </c>
      <c r="F1550">
        <f>new_CDD!G360</f>
        <v>7.0000000000000007E-2</v>
      </c>
      <c r="G1550" s="5" t="str">
        <f>new_CDD!H360</f>
        <v>MMFI</v>
      </c>
      <c r="H1550" s="60">
        <f t="shared" si="131"/>
        <v>45930</v>
      </c>
      <c r="I1550" s="60">
        <f t="shared" si="132"/>
        <v>46112</v>
      </c>
      <c r="K1550" s="42">
        <f>new_CDD!I360</f>
        <v>0</v>
      </c>
      <c r="L1550" s="57">
        <f t="shared" si="133"/>
        <v>7.0000000000000007E-2</v>
      </c>
      <c r="N1550" s="4">
        <f t="shared" si="135"/>
        <v>14.353360000000002</v>
      </c>
    </row>
    <row r="1551" spans="1:14" x14ac:dyDescent="0.3">
      <c r="A1551" t="str">
        <f>new_CDD!A361</f>
        <v>D</v>
      </c>
      <c r="B1551" s="5">
        <f>new_CDD!C361</f>
        <v>45909</v>
      </c>
      <c r="C1551" s="5">
        <f>new_CDD!D361</f>
        <v>46089</v>
      </c>
      <c r="D1551" s="24">
        <f>new_CDD!E361/1000000000</f>
        <v>51.337000000000003</v>
      </c>
      <c r="E1551">
        <f>new_CDD!F361</f>
        <v>6</v>
      </c>
      <c r="F1551">
        <f>new_CDD!G361</f>
        <v>7.0000000000000007E-2</v>
      </c>
      <c r="G1551" s="5" t="str">
        <f>new_CDD!H361</f>
        <v>SME</v>
      </c>
      <c r="H1551" s="60">
        <f t="shared" si="131"/>
        <v>45930</v>
      </c>
      <c r="I1551" s="60">
        <f t="shared" si="132"/>
        <v>46112</v>
      </c>
      <c r="K1551" s="42">
        <f>new_CDD!I361</f>
        <v>5.0000000000000001E-3</v>
      </c>
      <c r="L1551" s="57">
        <f t="shared" si="133"/>
        <v>7.5000000000000011E-2</v>
      </c>
      <c r="N1551" s="4">
        <f t="shared" si="135"/>
        <v>3.8502750000000008</v>
      </c>
    </row>
    <row r="1552" spans="1:14" x14ac:dyDescent="0.3">
      <c r="A1552" t="str">
        <f>new_CDD!A362</f>
        <v>D</v>
      </c>
      <c r="B1552" s="5">
        <f>new_CDD!C362</f>
        <v>45909</v>
      </c>
      <c r="C1552" s="5">
        <f>new_CDD!D362</f>
        <v>46119</v>
      </c>
      <c r="D1552" s="24">
        <f>new_CDD!E362/1000000000</f>
        <v>9.7639999999999993</v>
      </c>
      <c r="E1552">
        <f>new_CDD!F362</f>
        <v>7</v>
      </c>
      <c r="F1552">
        <f>new_CDD!G362</f>
        <v>7.0999999999999994E-2</v>
      </c>
      <c r="G1552" s="5" t="str">
        <f>new_CDD!H362</f>
        <v>MMFI</v>
      </c>
      <c r="H1552" s="60">
        <f t="shared" si="131"/>
        <v>45930</v>
      </c>
      <c r="I1552" s="60">
        <f t="shared" si="132"/>
        <v>46142</v>
      </c>
      <c r="K1552" s="42">
        <f>new_CDD!I362</f>
        <v>0</v>
      </c>
      <c r="L1552" s="57">
        <f t="shared" si="133"/>
        <v>7.0999999999999994E-2</v>
      </c>
      <c r="N1552" s="4">
        <f t="shared" si="135"/>
        <v>0.69324399999999986</v>
      </c>
    </row>
    <row r="1553" spans="1:14" x14ac:dyDescent="0.3">
      <c r="A1553" t="str">
        <f>new_CDD!A363</f>
        <v>D</v>
      </c>
      <c r="B1553" s="5">
        <f>new_CDD!C363</f>
        <v>45909</v>
      </c>
      <c r="C1553" s="5">
        <f>new_CDD!D363</f>
        <v>46179</v>
      </c>
      <c r="D1553" s="24">
        <f>new_CDD!E363/1000000000</f>
        <v>9.7639999999999993</v>
      </c>
      <c r="E1553">
        <f>new_CDD!F363</f>
        <v>9</v>
      </c>
      <c r="F1553">
        <f>new_CDD!G363</f>
        <v>7.1499999999999994E-2</v>
      </c>
      <c r="G1553" s="5" t="str">
        <f>new_CDD!H363</f>
        <v>MMFI</v>
      </c>
      <c r="H1553" s="60">
        <f t="shared" si="131"/>
        <v>45930</v>
      </c>
      <c r="I1553" s="60">
        <f t="shared" si="132"/>
        <v>46203</v>
      </c>
      <c r="K1553" s="42">
        <f>new_CDD!I363</f>
        <v>0</v>
      </c>
      <c r="L1553" s="57">
        <f t="shared" si="133"/>
        <v>7.1499999999999994E-2</v>
      </c>
      <c r="N1553" s="4">
        <f t="shared" si="135"/>
        <v>0.69812599999999991</v>
      </c>
    </row>
    <row r="1554" spans="1:14" x14ac:dyDescent="0.3">
      <c r="A1554" t="str">
        <f>new_CDD!A364</f>
        <v>D</v>
      </c>
      <c r="B1554" s="5">
        <f>new_CDD!C364</f>
        <v>45909</v>
      </c>
      <c r="C1554" s="5">
        <f>new_CDD!D364</f>
        <v>46179</v>
      </c>
      <c r="D1554" s="24">
        <f>new_CDD!E364/1000000000</f>
        <v>1.3740000000000001</v>
      </c>
      <c r="E1554">
        <f>new_CDD!F364</f>
        <v>9</v>
      </c>
      <c r="F1554">
        <f>new_CDD!G364</f>
        <v>7.1499999999999994E-2</v>
      </c>
      <c r="G1554" s="5" t="str">
        <f>new_CDD!H364</f>
        <v>SME</v>
      </c>
      <c r="H1554" s="60">
        <f t="shared" si="131"/>
        <v>45930</v>
      </c>
      <c r="I1554" s="60">
        <f t="shared" si="132"/>
        <v>46203</v>
      </c>
      <c r="K1554" s="42">
        <f>new_CDD!I364</f>
        <v>5.0000000000000001E-3</v>
      </c>
      <c r="L1554" s="57">
        <f t="shared" si="133"/>
        <v>7.6499999999999999E-2</v>
      </c>
      <c r="N1554" s="4">
        <f t="shared" si="135"/>
        <v>0.10511100000000001</v>
      </c>
    </row>
    <row r="1555" spans="1:14" x14ac:dyDescent="0.3">
      <c r="A1555" t="str">
        <f>new_CDD!A365</f>
        <v>D</v>
      </c>
      <c r="B1555" s="5">
        <f>new_CDD!C365</f>
        <v>45909</v>
      </c>
      <c r="C1555" s="5">
        <f>new_CDD!D365</f>
        <v>46209</v>
      </c>
      <c r="D1555" s="24">
        <f>new_CDD!E365/1000000000</f>
        <v>3.9060000000000001</v>
      </c>
      <c r="E1555">
        <f>new_CDD!F365</f>
        <v>10</v>
      </c>
      <c r="F1555">
        <f>new_CDD!G365</f>
        <v>7.1499999999999994E-2</v>
      </c>
      <c r="G1555" s="5" t="str">
        <f>new_CDD!H365</f>
        <v>MMFI</v>
      </c>
      <c r="H1555" s="60">
        <f t="shared" si="131"/>
        <v>45930</v>
      </c>
      <c r="I1555" s="60">
        <f t="shared" si="132"/>
        <v>46234</v>
      </c>
      <c r="K1555" s="42">
        <f>new_CDD!I365</f>
        <v>0</v>
      </c>
      <c r="L1555" s="57">
        <f t="shared" si="133"/>
        <v>7.1499999999999994E-2</v>
      </c>
      <c r="N1555" s="4">
        <f t="shared" si="135"/>
        <v>0.279279</v>
      </c>
    </row>
    <row r="1556" spans="1:14" x14ac:dyDescent="0.3">
      <c r="A1556" t="str">
        <f>new_CDD!A366</f>
        <v>D</v>
      </c>
      <c r="B1556" s="5">
        <f>new_CDD!C366</f>
        <v>45909</v>
      </c>
      <c r="C1556" s="5">
        <f>new_CDD!D366</f>
        <v>46269</v>
      </c>
      <c r="D1556" s="24">
        <f>new_CDD!E366/1000000000</f>
        <v>19.640999999999998</v>
      </c>
      <c r="E1556">
        <f>new_CDD!F366</f>
        <v>12</v>
      </c>
      <c r="F1556">
        <f>new_CDD!G366</f>
        <v>7.2999999999999995E-2</v>
      </c>
      <c r="G1556" s="5" t="str">
        <f>new_CDD!H366</f>
        <v>CMB</v>
      </c>
      <c r="H1556" s="60">
        <f t="shared" si="131"/>
        <v>45930</v>
      </c>
      <c r="I1556" s="60">
        <f t="shared" si="132"/>
        <v>46295</v>
      </c>
      <c r="K1556" s="42">
        <f>new_CDD!I366</f>
        <v>5.0000000000000001E-3</v>
      </c>
      <c r="L1556" s="57">
        <f t="shared" si="133"/>
        <v>7.8E-2</v>
      </c>
      <c r="N1556" s="4">
        <f t="shared" si="135"/>
        <v>1.531998</v>
      </c>
    </row>
    <row r="1557" spans="1:14" x14ac:dyDescent="0.3">
      <c r="A1557" t="str">
        <f>new_CDD!A367</f>
        <v>D</v>
      </c>
      <c r="B1557" s="5">
        <f>new_CDD!C367</f>
        <v>45909</v>
      </c>
      <c r="C1557" s="5">
        <f>new_CDD!D367</f>
        <v>46269</v>
      </c>
      <c r="D1557" s="24">
        <f>new_CDD!E367/1000000000</f>
        <v>9.7639999999999993</v>
      </c>
      <c r="E1557">
        <f>new_CDD!F367</f>
        <v>12</v>
      </c>
      <c r="F1557">
        <f>new_CDD!G367</f>
        <v>7.2999999999999995E-2</v>
      </c>
      <c r="G1557" s="5" t="str">
        <f>new_CDD!H367</f>
        <v>MMFI</v>
      </c>
      <c r="H1557" s="60">
        <f t="shared" si="131"/>
        <v>45930</v>
      </c>
      <c r="I1557" s="60">
        <f t="shared" si="132"/>
        <v>46295</v>
      </c>
      <c r="K1557" s="42">
        <f>new_CDD!I367</f>
        <v>0</v>
      </c>
      <c r="L1557" s="57">
        <f t="shared" si="133"/>
        <v>7.2999999999999995E-2</v>
      </c>
      <c r="N1557" s="4">
        <f t="shared" si="135"/>
        <v>0.71277199999999996</v>
      </c>
    </row>
    <row r="1558" spans="1:14" x14ac:dyDescent="0.3">
      <c r="A1558" t="str">
        <f>new_CDD!A368</f>
        <v>D</v>
      </c>
      <c r="B1558" s="5">
        <f>new_CDD!C368</f>
        <v>45909</v>
      </c>
      <c r="C1558" s="5">
        <f>new_CDD!D368</f>
        <v>46269</v>
      </c>
      <c r="D1558" s="24">
        <f>new_CDD!E368/1000000000</f>
        <v>0.93700000000000006</v>
      </c>
      <c r="E1558">
        <f>new_CDD!F368</f>
        <v>12</v>
      </c>
      <c r="F1558">
        <f>new_CDD!G368</f>
        <v>7.2999999999999995E-2</v>
      </c>
      <c r="G1558" s="5" t="str">
        <f>new_CDD!H368</f>
        <v>SME</v>
      </c>
      <c r="H1558" s="60">
        <f t="shared" si="131"/>
        <v>45930</v>
      </c>
      <c r="I1558" s="60">
        <f t="shared" si="132"/>
        <v>46295</v>
      </c>
      <c r="K1558" s="42">
        <f>new_CDD!I368</f>
        <v>5.0000000000000001E-3</v>
      </c>
      <c r="L1558" s="57">
        <f t="shared" si="133"/>
        <v>7.8E-2</v>
      </c>
      <c r="N1558" s="4">
        <f t="shared" si="135"/>
        <v>7.3085999999999998E-2</v>
      </c>
    </row>
    <row r="1559" spans="1:14" x14ac:dyDescent="0.3">
      <c r="A1559" t="str">
        <f>new_CDD!A369</f>
        <v>D</v>
      </c>
      <c r="B1559" s="5">
        <f>new_CDD!C369</f>
        <v>45909</v>
      </c>
      <c r="C1559" s="5">
        <f>new_CDD!D369</f>
        <v>46299</v>
      </c>
      <c r="D1559" s="24">
        <f>new_CDD!E369/1000000000</f>
        <v>16.013000000000002</v>
      </c>
      <c r="E1559">
        <f>new_CDD!F369</f>
        <v>13</v>
      </c>
      <c r="F1559">
        <f>new_CDD!G369</f>
        <v>7.3999999999999996E-2</v>
      </c>
      <c r="G1559" s="5" t="str">
        <f>new_CDD!H369</f>
        <v>MMFI</v>
      </c>
      <c r="H1559" s="60">
        <f t="shared" si="131"/>
        <v>45930</v>
      </c>
      <c r="I1559" s="60">
        <f t="shared" si="132"/>
        <v>46326</v>
      </c>
      <c r="K1559" s="42">
        <f>new_CDD!I369</f>
        <v>0</v>
      </c>
      <c r="L1559" s="57">
        <f t="shared" si="133"/>
        <v>7.3999999999999996E-2</v>
      </c>
      <c r="N1559" s="4">
        <f t="shared" si="135"/>
        <v>1.1849620000000001</v>
      </c>
    </row>
    <row r="1560" spans="1:14" x14ac:dyDescent="0.3">
      <c r="A1560" t="str">
        <f>new_CDD!A370</f>
        <v>D</v>
      </c>
      <c r="B1560" s="5">
        <f>new_CDD!C370</f>
        <v>45909</v>
      </c>
      <c r="C1560" s="5">
        <f>new_CDD!D370</f>
        <v>46329</v>
      </c>
      <c r="D1560" s="24">
        <f>new_CDD!E370/1000000000</f>
        <v>19.527999999999999</v>
      </c>
      <c r="E1560">
        <f>new_CDD!F370</f>
        <v>14</v>
      </c>
      <c r="F1560">
        <f>new_CDD!G370</f>
        <v>7.3999999999999996E-2</v>
      </c>
      <c r="G1560" s="5" t="str">
        <f>new_CDD!H370</f>
        <v>MMFI</v>
      </c>
      <c r="H1560" s="60">
        <f t="shared" si="131"/>
        <v>45930</v>
      </c>
      <c r="I1560" s="60">
        <f t="shared" si="132"/>
        <v>46356</v>
      </c>
      <c r="K1560" s="42">
        <f>new_CDD!I370</f>
        <v>0</v>
      </c>
      <c r="L1560" s="57">
        <f t="shared" si="133"/>
        <v>7.3999999999999996E-2</v>
      </c>
      <c r="N1560" s="4">
        <f t="shared" si="135"/>
        <v>1.4450719999999999</v>
      </c>
    </row>
    <row r="1561" spans="1:14" x14ac:dyDescent="0.3">
      <c r="A1561" t="str">
        <f>new_CDD!A371</f>
        <v>CD</v>
      </c>
      <c r="B1561" s="5">
        <f>new_CDD!C371</f>
        <v>45945</v>
      </c>
      <c r="C1561" s="5">
        <f>new_CDD!D371</f>
        <v>45975</v>
      </c>
      <c r="D1561" s="24">
        <f>new_CDD!E371/1000000000</f>
        <v>1.3520000000000001</v>
      </c>
      <c r="E1561">
        <f>new_CDD!F371</f>
        <v>1</v>
      </c>
      <c r="F1561">
        <f>new_CDD!G371</f>
        <v>4.3999999999999997E-2</v>
      </c>
      <c r="G1561" s="5" t="str">
        <f>new_CDD!H371</f>
        <v>MMFI</v>
      </c>
      <c r="H1561" s="60">
        <f t="shared" si="131"/>
        <v>45961</v>
      </c>
      <c r="I1561" s="60">
        <f t="shared" si="132"/>
        <v>45991</v>
      </c>
      <c r="K1561" s="42">
        <f>new_CDD!I371</f>
        <v>0</v>
      </c>
      <c r="L1561" s="57">
        <f t="shared" si="133"/>
        <v>4.3999999999999997E-2</v>
      </c>
    </row>
    <row r="1562" spans="1:14" x14ac:dyDescent="0.3">
      <c r="A1562" t="str">
        <f>new_CDD!A372</f>
        <v>CD</v>
      </c>
      <c r="B1562" s="5">
        <f>new_CDD!C372</f>
        <v>45945</v>
      </c>
      <c r="C1562" s="5">
        <f>new_CDD!D372</f>
        <v>45975</v>
      </c>
      <c r="D1562" s="24">
        <f>new_CDD!E372/1000000000</f>
        <v>114.797</v>
      </c>
      <c r="E1562">
        <f>new_CDD!F372</f>
        <v>1</v>
      </c>
      <c r="F1562">
        <f>new_CDD!G372</f>
        <v>4.3999999999999997E-2</v>
      </c>
      <c r="G1562" s="5" t="str">
        <f>new_CDD!H372</f>
        <v>SME</v>
      </c>
      <c r="H1562" s="60">
        <f t="shared" si="131"/>
        <v>45961</v>
      </c>
      <c r="I1562" s="60">
        <f t="shared" si="132"/>
        <v>45991</v>
      </c>
      <c r="K1562" s="42">
        <f>new_CDD!I372</f>
        <v>5.0000000000000001E-3</v>
      </c>
      <c r="L1562" s="57">
        <f t="shared" si="133"/>
        <v>4.8999999999999995E-2</v>
      </c>
    </row>
    <row r="1563" spans="1:14" x14ac:dyDescent="0.3">
      <c r="A1563" t="str">
        <f>new_CDD!A373</f>
        <v>CD</v>
      </c>
      <c r="B1563" s="5">
        <f>new_CDD!C373</f>
        <v>45945</v>
      </c>
      <c r="C1563" s="5">
        <f>new_CDD!D373</f>
        <v>46005</v>
      </c>
      <c r="D1563" s="24">
        <f>new_CDD!E373/1000000000</f>
        <v>1.159</v>
      </c>
      <c r="E1563">
        <f>new_CDD!F373</f>
        <v>2</v>
      </c>
      <c r="F1563">
        <f>new_CDD!G373</f>
        <v>4.7500000000000001E-2</v>
      </c>
      <c r="G1563" s="5" t="str">
        <f>new_CDD!H373</f>
        <v>MMFI</v>
      </c>
      <c r="H1563" s="60">
        <f t="shared" si="131"/>
        <v>45961</v>
      </c>
      <c r="I1563" s="60">
        <f t="shared" si="132"/>
        <v>46022</v>
      </c>
      <c r="K1563" s="42">
        <f>new_CDD!I373</f>
        <v>0</v>
      </c>
      <c r="L1563" s="57">
        <f t="shared" si="133"/>
        <v>4.7500000000000001E-2</v>
      </c>
      <c r="N1563" s="4">
        <f t="shared" ref="N1563:N1585" si="136">L1563*D1563</f>
        <v>5.5052500000000004E-2</v>
      </c>
    </row>
    <row r="1564" spans="1:14" x14ac:dyDescent="0.3">
      <c r="A1564" t="str">
        <f>new_CDD!A374</f>
        <v>CD</v>
      </c>
      <c r="B1564" s="5">
        <f>new_CDD!C374</f>
        <v>45945</v>
      </c>
      <c r="C1564" s="5">
        <f>new_CDD!D374</f>
        <v>46005</v>
      </c>
      <c r="D1564" s="24">
        <f>new_CDD!E374/1000000000</f>
        <v>68.260999999999996</v>
      </c>
      <c r="E1564">
        <f>new_CDD!F374</f>
        <v>2</v>
      </c>
      <c r="F1564">
        <f>new_CDD!G374</f>
        <v>4.7500000000000001E-2</v>
      </c>
      <c r="G1564" s="5" t="str">
        <f>new_CDD!H374</f>
        <v>SME</v>
      </c>
      <c r="H1564" s="60">
        <f t="shared" si="131"/>
        <v>45961</v>
      </c>
      <c r="I1564" s="60">
        <f t="shared" si="132"/>
        <v>46022</v>
      </c>
      <c r="K1564" s="42">
        <f>new_CDD!I374</f>
        <v>5.0000000000000001E-3</v>
      </c>
      <c r="L1564" s="57">
        <f t="shared" si="133"/>
        <v>5.2499999999999998E-2</v>
      </c>
      <c r="N1564" s="4">
        <f t="shared" si="136"/>
        <v>3.5837024999999998</v>
      </c>
    </row>
    <row r="1565" spans="1:14" x14ac:dyDescent="0.3">
      <c r="A1565" t="str">
        <f>new_CDD!A375</f>
        <v>CD</v>
      </c>
      <c r="B1565" s="5">
        <f>new_CDD!C375</f>
        <v>45945</v>
      </c>
      <c r="C1565" s="5">
        <f>new_CDD!D375</f>
        <v>46035</v>
      </c>
      <c r="D1565" s="24">
        <f>new_CDD!E375/1000000000</f>
        <v>5.3090000000000002</v>
      </c>
      <c r="E1565">
        <f>new_CDD!F375</f>
        <v>3</v>
      </c>
      <c r="F1565">
        <f>new_CDD!G375</f>
        <v>4.7500000000000001E-2</v>
      </c>
      <c r="G1565" s="5" t="str">
        <f>new_CDD!H375</f>
        <v>SME</v>
      </c>
      <c r="H1565" s="60">
        <f t="shared" si="131"/>
        <v>45961</v>
      </c>
      <c r="I1565" s="60">
        <f t="shared" si="132"/>
        <v>46053</v>
      </c>
      <c r="K1565" s="42">
        <f>new_CDD!I375</f>
        <v>5.0000000000000001E-3</v>
      </c>
      <c r="L1565" s="57">
        <f t="shared" si="133"/>
        <v>5.2499999999999998E-2</v>
      </c>
      <c r="N1565" s="4">
        <f t="shared" si="136"/>
        <v>0.27872249999999998</v>
      </c>
    </row>
    <row r="1566" spans="1:14" x14ac:dyDescent="0.3">
      <c r="A1566" t="str">
        <f>new_CDD!A376</f>
        <v>CD</v>
      </c>
      <c r="B1566" s="5">
        <f>new_CDD!C376</f>
        <v>45945</v>
      </c>
      <c r="C1566" s="5">
        <f>new_CDD!D376</f>
        <v>46065</v>
      </c>
      <c r="D1566" s="24">
        <f>new_CDD!E376/1000000000</f>
        <v>1.9319999999999999</v>
      </c>
      <c r="E1566">
        <f>new_CDD!F376</f>
        <v>4</v>
      </c>
      <c r="F1566">
        <f>new_CDD!G376</f>
        <v>4.7500000000000001E-2</v>
      </c>
      <c r="G1566" s="5" t="str">
        <f>new_CDD!H376</f>
        <v>SME</v>
      </c>
      <c r="H1566" s="60">
        <f t="shared" si="131"/>
        <v>45961</v>
      </c>
      <c r="I1566" s="60">
        <f t="shared" si="132"/>
        <v>46081</v>
      </c>
      <c r="K1566" s="42">
        <f>new_CDD!I376</f>
        <v>5.0000000000000001E-3</v>
      </c>
      <c r="L1566" s="57">
        <f t="shared" si="133"/>
        <v>5.2499999999999998E-2</v>
      </c>
      <c r="N1566" s="4">
        <f t="shared" si="136"/>
        <v>0.10142999999999999</v>
      </c>
    </row>
    <row r="1567" spans="1:14" x14ac:dyDescent="0.3">
      <c r="A1567" t="str">
        <f>new_CDD!A377</f>
        <v>CD</v>
      </c>
      <c r="B1567" s="5">
        <f>new_CDD!C377</f>
        <v>45945</v>
      </c>
      <c r="C1567" s="5">
        <f>new_CDD!D377</f>
        <v>46125</v>
      </c>
      <c r="D1567" s="24">
        <f>new_CDD!E377/1000000000</f>
        <v>487.483</v>
      </c>
      <c r="E1567">
        <f>new_CDD!F377</f>
        <v>6</v>
      </c>
      <c r="F1567">
        <f>new_CDD!G377</f>
        <v>7.0000000000000007E-2</v>
      </c>
      <c r="G1567" s="5" t="str">
        <f>new_CDD!H377</f>
        <v>CIB</v>
      </c>
      <c r="H1567" s="60">
        <f t="shared" si="131"/>
        <v>45961</v>
      </c>
      <c r="I1567" s="60">
        <f t="shared" si="132"/>
        <v>46142</v>
      </c>
      <c r="K1567" s="42">
        <f>new_CDD!I377</f>
        <v>5.0000000000000001E-3</v>
      </c>
      <c r="L1567" s="57">
        <f t="shared" si="133"/>
        <v>7.5000000000000011E-2</v>
      </c>
      <c r="N1567" s="4">
        <f t="shared" si="136"/>
        <v>36.561225000000007</v>
      </c>
    </row>
    <row r="1568" spans="1:14" x14ac:dyDescent="0.3">
      <c r="A1568" t="str">
        <f>new_CDD!A378</f>
        <v>CD</v>
      </c>
      <c r="B1568" s="5">
        <f>new_CDD!C378</f>
        <v>45945</v>
      </c>
      <c r="C1568" s="5">
        <f>new_CDD!D378</f>
        <v>46125</v>
      </c>
      <c r="D1568" s="24">
        <f>new_CDD!E378/1000000000</f>
        <v>5.7949999999999999</v>
      </c>
      <c r="E1568">
        <f>new_CDD!F378</f>
        <v>6</v>
      </c>
      <c r="F1568">
        <f>new_CDD!G378</f>
        <v>7.0000000000000007E-2</v>
      </c>
      <c r="G1568" s="5" t="str">
        <f>new_CDD!H378</f>
        <v>CMB</v>
      </c>
      <c r="H1568" s="60">
        <f t="shared" si="131"/>
        <v>45961</v>
      </c>
      <c r="I1568" s="60">
        <f t="shared" si="132"/>
        <v>46142</v>
      </c>
      <c r="K1568" s="42">
        <f>new_CDD!I378</f>
        <v>5.0000000000000001E-3</v>
      </c>
      <c r="L1568" s="57">
        <f t="shared" si="133"/>
        <v>7.5000000000000011E-2</v>
      </c>
      <c r="N1568" s="4">
        <f t="shared" si="136"/>
        <v>0.43462500000000004</v>
      </c>
    </row>
    <row r="1569" spans="1:14" x14ac:dyDescent="0.3">
      <c r="A1569" t="str">
        <f>new_CDD!A379</f>
        <v>CD</v>
      </c>
      <c r="B1569" s="5">
        <f>new_CDD!C379</f>
        <v>45945</v>
      </c>
      <c r="C1569" s="5">
        <f>new_CDD!D379</f>
        <v>46125</v>
      </c>
      <c r="D1569" s="24">
        <f>new_CDD!E379/1000000000</f>
        <v>721.84299999999996</v>
      </c>
      <c r="E1569">
        <f>new_CDD!F379</f>
        <v>6</v>
      </c>
      <c r="F1569">
        <f>new_CDD!G379</f>
        <v>7.0000000000000007E-2</v>
      </c>
      <c r="G1569" s="5" t="str">
        <f>new_CDD!H379</f>
        <v>MMFI</v>
      </c>
      <c r="H1569" s="60">
        <f t="shared" si="131"/>
        <v>45961</v>
      </c>
      <c r="I1569" s="60">
        <f t="shared" si="132"/>
        <v>46142</v>
      </c>
      <c r="K1569" s="42">
        <f>new_CDD!I379</f>
        <v>0</v>
      </c>
      <c r="L1569" s="57">
        <f t="shared" si="133"/>
        <v>7.0000000000000007E-2</v>
      </c>
      <c r="N1569" s="4">
        <f t="shared" si="136"/>
        <v>50.52901</v>
      </c>
    </row>
    <row r="1570" spans="1:14" x14ac:dyDescent="0.3">
      <c r="A1570" t="str">
        <f>new_CDD!A380</f>
        <v>CD</v>
      </c>
      <c r="B1570" s="5">
        <f>new_CDD!C380</f>
        <v>45945</v>
      </c>
      <c r="C1570" s="5">
        <f>new_CDD!D380</f>
        <v>46125</v>
      </c>
      <c r="D1570" s="24">
        <f>new_CDD!E380/1000000000</f>
        <v>439.51900000000001</v>
      </c>
      <c r="E1570">
        <f>new_CDD!F380</f>
        <v>6</v>
      </c>
      <c r="F1570">
        <f>new_CDD!G380</f>
        <v>7.0000000000000007E-2</v>
      </c>
      <c r="G1570" s="5" t="str">
        <f>new_CDD!H380</f>
        <v>SME</v>
      </c>
      <c r="H1570" s="60">
        <f t="shared" si="131"/>
        <v>45961</v>
      </c>
      <c r="I1570" s="60">
        <f t="shared" si="132"/>
        <v>46142</v>
      </c>
      <c r="K1570" s="42">
        <f>new_CDD!I380</f>
        <v>5.0000000000000001E-3</v>
      </c>
      <c r="L1570" s="57">
        <f t="shared" si="133"/>
        <v>7.5000000000000011E-2</v>
      </c>
      <c r="N1570" s="4">
        <f t="shared" si="136"/>
        <v>32.963925000000003</v>
      </c>
    </row>
    <row r="1571" spans="1:14" x14ac:dyDescent="0.3">
      <c r="A1571" t="str">
        <f>new_CDD!A381</f>
        <v>CD</v>
      </c>
      <c r="B1571" s="5">
        <f>new_CDD!C381</f>
        <v>45945</v>
      </c>
      <c r="C1571" s="5">
        <f>new_CDD!D381</f>
        <v>46155</v>
      </c>
      <c r="D1571" s="24">
        <f>new_CDD!E381/1000000000</f>
        <v>70.120999999999995</v>
      </c>
      <c r="E1571">
        <f>new_CDD!F381</f>
        <v>7</v>
      </c>
      <c r="F1571">
        <f>new_CDD!G381</f>
        <v>7.0999999999999994E-2</v>
      </c>
      <c r="G1571" s="5" t="str">
        <f>new_CDD!H381</f>
        <v>MMFI</v>
      </c>
      <c r="H1571" s="60">
        <f t="shared" si="131"/>
        <v>45961</v>
      </c>
      <c r="I1571" s="60">
        <f t="shared" si="132"/>
        <v>46173</v>
      </c>
      <c r="K1571" s="42">
        <f>new_CDD!I381</f>
        <v>0</v>
      </c>
      <c r="L1571" s="57">
        <f t="shared" si="133"/>
        <v>7.0999999999999994E-2</v>
      </c>
      <c r="N1571" s="4">
        <f t="shared" si="136"/>
        <v>4.9785909999999989</v>
      </c>
    </row>
    <row r="1572" spans="1:14" x14ac:dyDescent="0.3">
      <c r="A1572" t="str">
        <f>new_CDD!A382</f>
        <v>CD</v>
      </c>
      <c r="B1572" s="5">
        <f>new_CDD!C382</f>
        <v>45945</v>
      </c>
      <c r="C1572" s="5">
        <f>new_CDD!D382</f>
        <v>46155</v>
      </c>
      <c r="D1572" s="24">
        <f>new_CDD!E382/1000000000</f>
        <v>15.792999999999999</v>
      </c>
      <c r="E1572">
        <f>new_CDD!F382</f>
        <v>7</v>
      </c>
      <c r="F1572">
        <f>new_CDD!G382</f>
        <v>7.0999999999999994E-2</v>
      </c>
      <c r="G1572" s="5" t="str">
        <f>new_CDD!H382</f>
        <v>SME</v>
      </c>
      <c r="H1572" s="60">
        <f t="shared" si="131"/>
        <v>45961</v>
      </c>
      <c r="I1572" s="60">
        <f t="shared" si="132"/>
        <v>46173</v>
      </c>
      <c r="K1572" s="42">
        <f>new_CDD!I382</f>
        <v>5.0000000000000001E-3</v>
      </c>
      <c r="L1572" s="57">
        <f t="shared" si="133"/>
        <v>7.5999999999999998E-2</v>
      </c>
      <c r="N1572" s="4">
        <f t="shared" si="136"/>
        <v>1.2002679999999999</v>
      </c>
    </row>
    <row r="1573" spans="1:14" x14ac:dyDescent="0.3">
      <c r="A1573" t="str">
        <f>new_CDD!A383</f>
        <v>CD</v>
      </c>
      <c r="B1573" s="5">
        <f>new_CDD!C383</f>
        <v>45945</v>
      </c>
      <c r="C1573" s="5">
        <f>new_CDD!D383</f>
        <v>46185</v>
      </c>
      <c r="D1573" s="24">
        <f>new_CDD!E383/1000000000</f>
        <v>4.25</v>
      </c>
      <c r="E1573">
        <f>new_CDD!F383</f>
        <v>8</v>
      </c>
      <c r="F1573">
        <f>new_CDD!G383</f>
        <v>7.0999999999999994E-2</v>
      </c>
      <c r="G1573" s="5" t="str">
        <f>new_CDD!H383</f>
        <v>MMFI</v>
      </c>
      <c r="H1573" s="60">
        <f t="shared" si="131"/>
        <v>45961</v>
      </c>
      <c r="I1573" s="60">
        <f t="shared" si="132"/>
        <v>46203</v>
      </c>
      <c r="K1573" s="42">
        <f>new_CDD!I383</f>
        <v>0</v>
      </c>
      <c r="L1573" s="57">
        <f t="shared" si="133"/>
        <v>7.0999999999999994E-2</v>
      </c>
      <c r="N1573" s="4">
        <f t="shared" si="136"/>
        <v>0.30174999999999996</v>
      </c>
    </row>
    <row r="1574" spans="1:14" x14ac:dyDescent="0.3">
      <c r="A1574" t="str">
        <f>new_CDD!A384</f>
        <v>CD</v>
      </c>
      <c r="B1574" s="5">
        <f>new_CDD!C384</f>
        <v>45945</v>
      </c>
      <c r="C1574" s="5">
        <f>new_CDD!D384</f>
        <v>46215</v>
      </c>
      <c r="D1574" s="24">
        <f>new_CDD!E384/1000000000</f>
        <v>210.16900000000001</v>
      </c>
      <c r="E1574">
        <f>new_CDD!F384</f>
        <v>9</v>
      </c>
      <c r="F1574">
        <f>new_CDD!G384</f>
        <v>7.1499999999999994E-2</v>
      </c>
      <c r="G1574" s="5" t="str">
        <f>new_CDD!H384</f>
        <v>MMFI</v>
      </c>
      <c r="H1574" s="60">
        <f t="shared" si="131"/>
        <v>45961</v>
      </c>
      <c r="I1574" s="60">
        <f t="shared" si="132"/>
        <v>46234</v>
      </c>
      <c r="K1574" s="42">
        <f>new_CDD!I384</f>
        <v>0</v>
      </c>
      <c r="L1574" s="57">
        <f t="shared" si="133"/>
        <v>7.1499999999999994E-2</v>
      </c>
      <c r="N1574" s="4">
        <f t="shared" si="136"/>
        <v>15.0270835</v>
      </c>
    </row>
    <row r="1575" spans="1:14" x14ac:dyDescent="0.3">
      <c r="A1575" t="str">
        <f>new_CDD!A385</f>
        <v>CD</v>
      </c>
      <c r="B1575" s="5">
        <f>new_CDD!C385</f>
        <v>45945</v>
      </c>
      <c r="C1575" s="5">
        <f>new_CDD!D385</f>
        <v>46215</v>
      </c>
      <c r="D1575" s="24">
        <f>new_CDD!E385/1000000000</f>
        <v>15.252000000000001</v>
      </c>
      <c r="E1575">
        <f>new_CDD!F385</f>
        <v>9</v>
      </c>
      <c r="F1575">
        <f>new_CDD!G385</f>
        <v>7.1499999999999994E-2</v>
      </c>
      <c r="G1575" s="5" t="str">
        <f>new_CDD!H385</f>
        <v>SME</v>
      </c>
      <c r="H1575" s="60">
        <f t="shared" si="131"/>
        <v>45961</v>
      </c>
      <c r="I1575" s="60">
        <f t="shared" si="132"/>
        <v>46234</v>
      </c>
      <c r="K1575" s="42">
        <f>new_CDD!I385</f>
        <v>5.0000000000000001E-3</v>
      </c>
      <c r="L1575" s="57">
        <f t="shared" si="133"/>
        <v>7.6499999999999999E-2</v>
      </c>
      <c r="N1575" s="4">
        <f t="shared" si="136"/>
        <v>1.1667780000000001</v>
      </c>
    </row>
    <row r="1576" spans="1:14" x14ac:dyDescent="0.3">
      <c r="A1576" t="str">
        <f>new_CDD!A386</f>
        <v>CD</v>
      </c>
      <c r="B1576" s="5">
        <f>new_CDD!C386</f>
        <v>45945</v>
      </c>
      <c r="C1576" s="5">
        <f>new_CDD!D386</f>
        <v>46245</v>
      </c>
      <c r="D1576" s="24">
        <f>new_CDD!E386/1000000000</f>
        <v>0.38600000000000001</v>
      </c>
      <c r="E1576">
        <f>new_CDD!F386</f>
        <v>10</v>
      </c>
      <c r="F1576">
        <f>new_CDD!G386</f>
        <v>7.1499999999999994E-2</v>
      </c>
      <c r="G1576" s="5" t="str">
        <f>new_CDD!H386</f>
        <v>SME</v>
      </c>
      <c r="H1576" s="60">
        <f t="shared" ref="H1576:H1639" si="137">EOMONTH(B1576,0)</f>
        <v>45961</v>
      </c>
      <c r="I1576" s="60">
        <f t="shared" ref="I1576:I1639" si="138">EOMONTH(C1576,0)</f>
        <v>46265</v>
      </c>
      <c r="K1576" s="42">
        <f>new_CDD!I386</f>
        <v>5.0000000000000001E-3</v>
      </c>
      <c r="L1576" s="57">
        <f t="shared" si="133"/>
        <v>7.6499999999999999E-2</v>
      </c>
      <c r="N1576" s="4">
        <f t="shared" si="136"/>
        <v>2.9529E-2</v>
      </c>
    </row>
    <row r="1577" spans="1:14" x14ac:dyDescent="0.3">
      <c r="A1577" t="str">
        <f>new_CDD!A387</f>
        <v>CD</v>
      </c>
      <c r="B1577" s="5">
        <f>new_CDD!C387</f>
        <v>45945</v>
      </c>
      <c r="C1577" s="5">
        <f>new_CDD!D387</f>
        <v>46275</v>
      </c>
      <c r="D1577" s="24">
        <f>new_CDD!E387/1000000000</f>
        <v>2.5110000000000001</v>
      </c>
      <c r="E1577">
        <f>new_CDD!F387</f>
        <v>11</v>
      </c>
      <c r="F1577">
        <f>new_CDD!G387</f>
        <v>7.1499999999999994E-2</v>
      </c>
      <c r="G1577" s="5" t="str">
        <f>new_CDD!H387</f>
        <v>SME</v>
      </c>
      <c r="H1577" s="60">
        <f t="shared" si="137"/>
        <v>45961</v>
      </c>
      <c r="I1577" s="60">
        <f t="shared" si="138"/>
        <v>46295</v>
      </c>
      <c r="K1577" s="42">
        <f>new_CDD!I387</f>
        <v>5.0000000000000001E-3</v>
      </c>
      <c r="L1577" s="57">
        <f t="shared" ref="L1577:L1640" si="139">F1577+K1577</f>
        <v>7.6499999999999999E-2</v>
      </c>
      <c r="N1577" s="4">
        <f t="shared" si="136"/>
        <v>0.1920915</v>
      </c>
    </row>
    <row r="1578" spans="1:14" x14ac:dyDescent="0.3">
      <c r="A1578" t="str">
        <f>new_CDD!A388</f>
        <v>CD</v>
      </c>
      <c r="B1578" s="5">
        <f>new_CDD!C388</f>
        <v>45945</v>
      </c>
      <c r="C1578" s="5">
        <f>new_CDD!D388</f>
        <v>46305</v>
      </c>
      <c r="D1578" s="24">
        <f>new_CDD!E388/1000000000</f>
        <v>222.14500000000001</v>
      </c>
      <c r="E1578">
        <f>new_CDD!F388</f>
        <v>12</v>
      </c>
      <c r="F1578">
        <f>new_CDD!G388</f>
        <v>7.2999999999999995E-2</v>
      </c>
      <c r="G1578" s="5" t="str">
        <f>new_CDD!H388</f>
        <v>CIB</v>
      </c>
      <c r="H1578" s="60">
        <f t="shared" si="137"/>
        <v>45961</v>
      </c>
      <c r="I1578" s="60">
        <f t="shared" si="138"/>
        <v>46326</v>
      </c>
      <c r="K1578" s="42">
        <f>new_CDD!I388</f>
        <v>5.0000000000000001E-3</v>
      </c>
      <c r="L1578" s="57">
        <f t="shared" si="139"/>
        <v>7.8E-2</v>
      </c>
      <c r="N1578" s="4">
        <f t="shared" si="136"/>
        <v>17.327310000000001</v>
      </c>
    </row>
    <row r="1579" spans="1:14" x14ac:dyDescent="0.3">
      <c r="A1579" t="str">
        <f>new_CDD!A389</f>
        <v>CD</v>
      </c>
      <c r="B1579" s="5">
        <f>new_CDD!C389</f>
        <v>45945</v>
      </c>
      <c r="C1579" s="5">
        <f>new_CDD!D389</f>
        <v>46305</v>
      </c>
      <c r="D1579" s="24">
        <f>new_CDD!E389/1000000000</f>
        <v>0.193</v>
      </c>
      <c r="E1579">
        <f>new_CDD!F389</f>
        <v>12</v>
      </c>
      <c r="F1579">
        <f>new_CDD!G389</f>
        <v>7.2999999999999995E-2</v>
      </c>
      <c r="G1579" s="5" t="str">
        <f>new_CDD!H389</f>
        <v>CMB</v>
      </c>
      <c r="H1579" s="60">
        <f t="shared" si="137"/>
        <v>45961</v>
      </c>
      <c r="I1579" s="60">
        <f t="shared" si="138"/>
        <v>46326</v>
      </c>
      <c r="K1579" s="42">
        <f>new_CDD!I389</f>
        <v>5.0000000000000001E-3</v>
      </c>
      <c r="L1579" s="57">
        <f t="shared" si="139"/>
        <v>7.8E-2</v>
      </c>
      <c r="N1579" s="4">
        <f t="shared" si="136"/>
        <v>1.5054E-2</v>
      </c>
    </row>
    <row r="1580" spans="1:14" x14ac:dyDescent="0.3">
      <c r="A1580" t="str">
        <f>new_CDD!A390</f>
        <v>CD</v>
      </c>
      <c r="B1580" s="5">
        <f>new_CDD!C390</f>
        <v>45945</v>
      </c>
      <c r="C1580" s="5">
        <f>new_CDD!D390</f>
        <v>46305</v>
      </c>
      <c r="D1580" s="24">
        <f>new_CDD!E390/1000000000</f>
        <v>510.39299999999997</v>
      </c>
      <c r="E1580">
        <f>new_CDD!F390</f>
        <v>12</v>
      </c>
      <c r="F1580">
        <f>new_CDD!G390</f>
        <v>7.2999999999999995E-2</v>
      </c>
      <c r="G1580" s="5" t="str">
        <f>new_CDD!H390</f>
        <v>MMFI</v>
      </c>
      <c r="H1580" s="60">
        <f t="shared" si="137"/>
        <v>45961</v>
      </c>
      <c r="I1580" s="60">
        <f t="shared" si="138"/>
        <v>46326</v>
      </c>
      <c r="K1580" s="42">
        <f>new_CDD!I390</f>
        <v>0</v>
      </c>
      <c r="L1580" s="57">
        <f t="shared" si="139"/>
        <v>7.2999999999999995E-2</v>
      </c>
      <c r="N1580" s="4">
        <f t="shared" si="136"/>
        <v>37.258688999999997</v>
      </c>
    </row>
    <row r="1581" spans="1:14" x14ac:dyDescent="0.3">
      <c r="A1581" t="str">
        <f>new_CDD!A391</f>
        <v>CD</v>
      </c>
      <c r="B1581" s="5">
        <f>new_CDD!C391</f>
        <v>45945</v>
      </c>
      <c r="C1581" s="5">
        <f>new_CDD!D391</f>
        <v>46305</v>
      </c>
      <c r="D1581" s="24">
        <f>new_CDD!E391/1000000000</f>
        <v>237.57400000000001</v>
      </c>
      <c r="E1581">
        <f>new_CDD!F391</f>
        <v>12</v>
      </c>
      <c r="F1581">
        <f>new_CDD!G391</f>
        <v>7.2999999999999995E-2</v>
      </c>
      <c r="G1581" s="5" t="str">
        <f>new_CDD!H391</f>
        <v>SME</v>
      </c>
      <c r="H1581" s="60">
        <f t="shared" si="137"/>
        <v>45961</v>
      </c>
      <c r="I1581" s="60">
        <f t="shared" si="138"/>
        <v>46326</v>
      </c>
      <c r="K1581" s="42">
        <f>new_CDD!I391</f>
        <v>5.0000000000000001E-3</v>
      </c>
      <c r="L1581" s="57">
        <f t="shared" si="139"/>
        <v>7.8E-2</v>
      </c>
      <c r="N1581" s="4">
        <f t="shared" si="136"/>
        <v>18.530772000000002</v>
      </c>
    </row>
    <row r="1582" spans="1:14" x14ac:dyDescent="0.3">
      <c r="A1582" t="str">
        <f>new_CDD!A392</f>
        <v>CD</v>
      </c>
      <c r="B1582" s="5">
        <f>new_CDD!C392</f>
        <v>45945</v>
      </c>
      <c r="C1582" s="5">
        <f>new_CDD!D392</f>
        <v>46335</v>
      </c>
      <c r="D1582" s="24">
        <f>new_CDD!E392/1000000000</f>
        <v>2.3180000000000001</v>
      </c>
      <c r="E1582">
        <f>new_CDD!F392</f>
        <v>13</v>
      </c>
      <c r="F1582">
        <f>new_CDD!G392</f>
        <v>7.3999999999999996E-2</v>
      </c>
      <c r="G1582" s="5" t="str">
        <f>new_CDD!H392</f>
        <v>CIB</v>
      </c>
      <c r="H1582" s="60">
        <f t="shared" si="137"/>
        <v>45961</v>
      </c>
      <c r="I1582" s="60">
        <f t="shared" si="138"/>
        <v>46356</v>
      </c>
      <c r="K1582" s="42">
        <f>new_CDD!I392</f>
        <v>5.0000000000000001E-3</v>
      </c>
      <c r="L1582" s="57">
        <f t="shared" si="139"/>
        <v>7.9000000000000001E-2</v>
      </c>
      <c r="N1582" s="4">
        <f t="shared" si="136"/>
        <v>0.18312200000000001</v>
      </c>
    </row>
    <row r="1583" spans="1:14" x14ac:dyDescent="0.3">
      <c r="A1583" t="str">
        <f>new_CDD!A393</f>
        <v>CD</v>
      </c>
      <c r="B1583" s="5">
        <f>new_CDD!C393</f>
        <v>45945</v>
      </c>
      <c r="C1583" s="5">
        <f>new_CDD!D393</f>
        <v>46335</v>
      </c>
      <c r="D1583" s="24">
        <f>new_CDD!E393/1000000000</f>
        <v>32.838999999999999</v>
      </c>
      <c r="E1583">
        <f>new_CDD!F393</f>
        <v>13</v>
      </c>
      <c r="F1583">
        <f>new_CDD!G393</f>
        <v>7.3999999999999996E-2</v>
      </c>
      <c r="G1583" s="5" t="str">
        <f>new_CDD!H393</f>
        <v>MMFI</v>
      </c>
      <c r="H1583" s="60">
        <f t="shared" si="137"/>
        <v>45961</v>
      </c>
      <c r="I1583" s="60">
        <f t="shared" si="138"/>
        <v>46356</v>
      </c>
      <c r="K1583" s="42">
        <f>new_CDD!I393</f>
        <v>0</v>
      </c>
      <c r="L1583" s="57">
        <f t="shared" si="139"/>
        <v>7.3999999999999996E-2</v>
      </c>
      <c r="N1583" s="4">
        <f t="shared" si="136"/>
        <v>2.4300859999999997</v>
      </c>
    </row>
    <row r="1584" spans="1:14" x14ac:dyDescent="0.3">
      <c r="A1584" t="str">
        <f>new_CDD!A394</f>
        <v>CD</v>
      </c>
      <c r="B1584" s="5">
        <f>new_CDD!C394</f>
        <v>45945</v>
      </c>
      <c r="C1584" s="5">
        <f>new_CDD!D394</f>
        <v>46335</v>
      </c>
      <c r="D1584" s="24">
        <f>new_CDD!E394/1000000000</f>
        <v>86.959000000000003</v>
      </c>
      <c r="E1584">
        <f>new_CDD!F394</f>
        <v>13</v>
      </c>
      <c r="F1584">
        <f>new_CDD!G394</f>
        <v>7.3999999999999996E-2</v>
      </c>
      <c r="G1584" s="5" t="str">
        <f>new_CDD!H394</f>
        <v>SME</v>
      </c>
      <c r="H1584" s="60">
        <f t="shared" si="137"/>
        <v>45961</v>
      </c>
      <c r="I1584" s="60">
        <f t="shared" si="138"/>
        <v>46356</v>
      </c>
      <c r="K1584" s="42">
        <f>new_CDD!I394</f>
        <v>5.0000000000000001E-3</v>
      </c>
      <c r="L1584" s="57">
        <f t="shared" si="139"/>
        <v>7.9000000000000001E-2</v>
      </c>
      <c r="N1584" s="4">
        <f t="shared" si="136"/>
        <v>6.8697610000000005</v>
      </c>
    </row>
    <row r="1585" spans="1:14" x14ac:dyDescent="0.3">
      <c r="A1585" t="str">
        <f>new_CDD!A395</f>
        <v>CD</v>
      </c>
      <c r="B1585" s="5">
        <f>new_CDD!C395</f>
        <v>45945</v>
      </c>
      <c r="C1585" s="5">
        <f>new_CDD!D395</f>
        <v>46395</v>
      </c>
      <c r="D1585" s="24">
        <f>new_CDD!E395/1000000000</f>
        <v>19.702999999999999</v>
      </c>
      <c r="E1585">
        <f>new_CDD!F395</f>
        <v>15</v>
      </c>
      <c r="F1585">
        <f>new_CDD!G395</f>
        <v>7.3999999999999996E-2</v>
      </c>
      <c r="G1585" s="5" t="str">
        <f>new_CDD!H395</f>
        <v>SME</v>
      </c>
      <c r="H1585" s="60">
        <f t="shared" si="137"/>
        <v>45961</v>
      </c>
      <c r="I1585" s="60">
        <f t="shared" si="138"/>
        <v>46418</v>
      </c>
      <c r="K1585" s="42">
        <f>new_CDD!I395</f>
        <v>5.0000000000000001E-3</v>
      </c>
      <c r="L1585" s="57">
        <f t="shared" si="139"/>
        <v>7.9000000000000001E-2</v>
      </c>
      <c r="N1585" s="4">
        <f t="shared" si="136"/>
        <v>1.5565370000000001</v>
      </c>
    </row>
    <row r="1586" spans="1:14" x14ac:dyDescent="0.3">
      <c r="A1586" t="str">
        <f>new_CDD!A396</f>
        <v>D</v>
      </c>
      <c r="B1586" s="5">
        <f>new_CDD!C396</f>
        <v>45945</v>
      </c>
      <c r="C1586" s="5">
        <f>new_CDD!D396</f>
        <v>45975</v>
      </c>
      <c r="D1586" s="24">
        <f>new_CDD!E396/1000000000</f>
        <v>18.327999999999999</v>
      </c>
      <c r="E1586">
        <f>new_CDD!F396</f>
        <v>1</v>
      </c>
      <c r="F1586">
        <f>new_CDD!G396</f>
        <v>4.3999999999999997E-2</v>
      </c>
      <c r="G1586" s="5" t="str">
        <f>new_CDD!H396</f>
        <v>SME</v>
      </c>
      <c r="H1586" s="60">
        <f t="shared" si="137"/>
        <v>45961</v>
      </c>
      <c r="I1586" s="60">
        <f t="shared" si="138"/>
        <v>45991</v>
      </c>
      <c r="K1586" s="42">
        <f>new_CDD!I396</f>
        <v>5.0000000000000001E-3</v>
      </c>
      <c r="L1586" s="57">
        <f t="shared" si="139"/>
        <v>4.8999999999999995E-2</v>
      </c>
    </row>
    <row r="1587" spans="1:14" x14ac:dyDescent="0.3">
      <c r="A1587" t="str">
        <f>new_CDD!A397</f>
        <v>D</v>
      </c>
      <c r="B1587" s="5">
        <f>new_CDD!C397</f>
        <v>45945</v>
      </c>
      <c r="C1587" s="5">
        <f>new_CDD!D397</f>
        <v>46005</v>
      </c>
      <c r="D1587" s="24">
        <f>new_CDD!E397/1000000000</f>
        <v>1.4390000000000001</v>
      </c>
      <c r="E1587">
        <f>new_CDD!F397</f>
        <v>2</v>
      </c>
      <c r="F1587">
        <f>new_CDD!G397</f>
        <v>4.7500000000000001E-2</v>
      </c>
      <c r="G1587" s="5" t="str">
        <f>new_CDD!H397</f>
        <v>SME</v>
      </c>
      <c r="H1587" s="60">
        <f t="shared" si="137"/>
        <v>45961</v>
      </c>
      <c r="I1587" s="60">
        <f t="shared" si="138"/>
        <v>46022</v>
      </c>
      <c r="K1587" s="42">
        <f>new_CDD!I397</f>
        <v>5.0000000000000001E-3</v>
      </c>
      <c r="L1587" s="57">
        <f t="shared" si="139"/>
        <v>5.2499999999999998E-2</v>
      </c>
      <c r="N1587" s="4">
        <f t="shared" ref="N1587:N1642" si="140">L1587*D1587</f>
        <v>7.5547500000000004E-2</v>
      </c>
    </row>
    <row r="1588" spans="1:14" x14ac:dyDescent="0.3">
      <c r="A1588" t="str">
        <f>new_CDD!A398</f>
        <v>D</v>
      </c>
      <c r="B1588" s="5">
        <f>new_CDD!C398</f>
        <v>45945</v>
      </c>
      <c r="C1588" s="5">
        <f>new_CDD!D398</f>
        <v>46035</v>
      </c>
      <c r="D1588" s="24">
        <f>new_CDD!E398/1000000000</f>
        <v>0.20300000000000001</v>
      </c>
      <c r="E1588">
        <f>new_CDD!F398</f>
        <v>3</v>
      </c>
      <c r="F1588">
        <f>new_CDD!G398</f>
        <v>4.7500000000000001E-2</v>
      </c>
      <c r="G1588" s="5" t="str">
        <f>new_CDD!H398</f>
        <v>SME</v>
      </c>
      <c r="H1588" s="60">
        <f t="shared" si="137"/>
        <v>45961</v>
      </c>
      <c r="I1588" s="60">
        <f t="shared" si="138"/>
        <v>46053</v>
      </c>
      <c r="K1588" s="42">
        <f>new_CDD!I398</f>
        <v>5.0000000000000001E-3</v>
      </c>
      <c r="L1588" s="57">
        <f t="shared" si="139"/>
        <v>5.2499999999999998E-2</v>
      </c>
      <c r="N1588" s="4">
        <f t="shared" si="140"/>
        <v>1.06575E-2</v>
      </c>
    </row>
    <row r="1589" spans="1:14" x14ac:dyDescent="0.3">
      <c r="A1589" t="str">
        <f>new_CDD!A399</f>
        <v>D</v>
      </c>
      <c r="B1589" s="5">
        <f>new_CDD!C399</f>
        <v>45945</v>
      </c>
      <c r="C1589" s="5">
        <f>new_CDD!D399</f>
        <v>46065</v>
      </c>
      <c r="D1589" s="24">
        <f>new_CDD!E399/1000000000</f>
        <v>0.96599999999999997</v>
      </c>
      <c r="E1589">
        <f>new_CDD!F399</f>
        <v>4</v>
      </c>
      <c r="F1589">
        <f>new_CDD!G399</f>
        <v>4.7500000000000001E-2</v>
      </c>
      <c r="G1589" s="5" t="str">
        <f>new_CDD!H399</f>
        <v>SME</v>
      </c>
      <c r="H1589" s="60">
        <f t="shared" si="137"/>
        <v>45961</v>
      </c>
      <c r="I1589" s="60">
        <f t="shared" si="138"/>
        <v>46081</v>
      </c>
      <c r="K1589" s="42">
        <f>new_CDD!I399</f>
        <v>5.0000000000000001E-3</v>
      </c>
      <c r="L1589" s="57">
        <f t="shared" si="139"/>
        <v>5.2499999999999998E-2</v>
      </c>
      <c r="N1589" s="4">
        <f t="shared" si="140"/>
        <v>5.0714999999999996E-2</v>
      </c>
    </row>
    <row r="1590" spans="1:14" x14ac:dyDescent="0.3">
      <c r="A1590" t="str">
        <f>new_CDD!A400</f>
        <v>D</v>
      </c>
      <c r="B1590" s="5">
        <f>new_CDD!C400</f>
        <v>45945</v>
      </c>
      <c r="C1590" s="5">
        <f>new_CDD!D400</f>
        <v>46125</v>
      </c>
      <c r="D1590" s="24">
        <f>new_CDD!E400/1000000000</f>
        <v>1.9470000000000001</v>
      </c>
      <c r="E1590">
        <f>new_CDD!F400</f>
        <v>6</v>
      </c>
      <c r="F1590">
        <f>new_CDD!G400</f>
        <v>7.0000000000000007E-2</v>
      </c>
      <c r="G1590" s="5" t="str">
        <f>new_CDD!H400</f>
        <v>CIB</v>
      </c>
      <c r="H1590" s="60">
        <f t="shared" si="137"/>
        <v>45961</v>
      </c>
      <c r="I1590" s="60">
        <f t="shared" si="138"/>
        <v>46142</v>
      </c>
      <c r="K1590" s="42">
        <f>new_CDD!I400</f>
        <v>5.0000000000000001E-3</v>
      </c>
      <c r="L1590" s="57">
        <f t="shared" si="139"/>
        <v>7.5000000000000011E-2</v>
      </c>
      <c r="N1590" s="4">
        <f t="shared" si="140"/>
        <v>0.14602500000000002</v>
      </c>
    </row>
    <row r="1591" spans="1:14" x14ac:dyDescent="0.3">
      <c r="A1591" t="str">
        <f>new_CDD!A401</f>
        <v>D</v>
      </c>
      <c r="B1591" s="5">
        <f>new_CDD!C401</f>
        <v>45945</v>
      </c>
      <c r="C1591" s="5">
        <f>new_CDD!D401</f>
        <v>46125</v>
      </c>
      <c r="D1591" s="24">
        <f>new_CDD!E401/1000000000</f>
        <v>202.828</v>
      </c>
      <c r="E1591">
        <f>new_CDD!F401</f>
        <v>6</v>
      </c>
      <c r="F1591">
        <f>new_CDD!G401</f>
        <v>7.0000000000000007E-2</v>
      </c>
      <c r="G1591" s="5" t="str">
        <f>new_CDD!H401</f>
        <v>MMFI</v>
      </c>
      <c r="H1591" s="60">
        <f t="shared" si="137"/>
        <v>45961</v>
      </c>
      <c r="I1591" s="60">
        <f t="shared" si="138"/>
        <v>46142</v>
      </c>
      <c r="K1591" s="42">
        <f>new_CDD!I401</f>
        <v>0</v>
      </c>
      <c r="L1591" s="57">
        <f t="shared" si="139"/>
        <v>7.0000000000000007E-2</v>
      </c>
      <c r="N1591" s="4">
        <f t="shared" si="140"/>
        <v>14.197960000000002</v>
      </c>
    </row>
    <row r="1592" spans="1:14" x14ac:dyDescent="0.3">
      <c r="A1592" t="str">
        <f>new_CDD!A402</f>
        <v>D</v>
      </c>
      <c r="B1592" s="5">
        <f>new_CDD!C402</f>
        <v>45945</v>
      </c>
      <c r="C1592" s="5">
        <f>new_CDD!D402</f>
        <v>46125</v>
      </c>
      <c r="D1592" s="24">
        <f>new_CDD!E402/1000000000</f>
        <v>50.780999999999999</v>
      </c>
      <c r="E1592">
        <f>new_CDD!F402</f>
        <v>6</v>
      </c>
      <c r="F1592">
        <f>new_CDD!G402</f>
        <v>7.0000000000000007E-2</v>
      </c>
      <c r="G1592" s="5" t="str">
        <f>new_CDD!H402</f>
        <v>SME</v>
      </c>
      <c r="H1592" s="60">
        <f t="shared" si="137"/>
        <v>45961</v>
      </c>
      <c r="I1592" s="60">
        <f t="shared" si="138"/>
        <v>46142</v>
      </c>
      <c r="K1592" s="42">
        <f>new_CDD!I402</f>
        <v>5.0000000000000001E-3</v>
      </c>
      <c r="L1592" s="57">
        <f t="shared" si="139"/>
        <v>7.5000000000000011E-2</v>
      </c>
      <c r="N1592" s="4">
        <f t="shared" si="140"/>
        <v>3.8085750000000003</v>
      </c>
    </row>
    <row r="1593" spans="1:14" x14ac:dyDescent="0.3">
      <c r="A1593" t="str">
        <f>new_CDD!A403</f>
        <v>D</v>
      </c>
      <c r="B1593" s="5">
        <f>new_CDD!C403</f>
        <v>45945</v>
      </c>
      <c r="C1593" s="5">
        <f>new_CDD!D403</f>
        <v>46155</v>
      </c>
      <c r="D1593" s="24">
        <f>new_CDD!E403/1000000000</f>
        <v>9.6579999999999995</v>
      </c>
      <c r="E1593">
        <f>new_CDD!F403</f>
        <v>7</v>
      </c>
      <c r="F1593">
        <f>new_CDD!G403</f>
        <v>7.0999999999999994E-2</v>
      </c>
      <c r="G1593" s="5" t="str">
        <f>new_CDD!H403</f>
        <v>MMFI</v>
      </c>
      <c r="H1593" s="60">
        <f t="shared" si="137"/>
        <v>45961</v>
      </c>
      <c r="I1593" s="60">
        <f t="shared" si="138"/>
        <v>46173</v>
      </c>
      <c r="K1593" s="42">
        <f>new_CDD!I403</f>
        <v>0</v>
      </c>
      <c r="L1593" s="57">
        <f t="shared" si="139"/>
        <v>7.0999999999999994E-2</v>
      </c>
      <c r="N1593" s="4">
        <f t="shared" si="140"/>
        <v>0.68571799999999994</v>
      </c>
    </row>
    <row r="1594" spans="1:14" x14ac:dyDescent="0.3">
      <c r="A1594" t="str">
        <f>new_CDD!A404</f>
        <v>D</v>
      </c>
      <c r="B1594" s="5">
        <f>new_CDD!C404</f>
        <v>45945</v>
      </c>
      <c r="C1594" s="5">
        <f>new_CDD!D404</f>
        <v>46215</v>
      </c>
      <c r="D1594" s="24">
        <f>new_CDD!E404/1000000000</f>
        <v>9.6579999999999995</v>
      </c>
      <c r="E1594">
        <f>new_CDD!F404</f>
        <v>9</v>
      </c>
      <c r="F1594">
        <f>new_CDD!G404</f>
        <v>7.1499999999999994E-2</v>
      </c>
      <c r="G1594" s="5" t="str">
        <f>new_CDD!H404</f>
        <v>MMFI</v>
      </c>
      <c r="H1594" s="60">
        <f t="shared" si="137"/>
        <v>45961</v>
      </c>
      <c r="I1594" s="60">
        <f t="shared" si="138"/>
        <v>46234</v>
      </c>
      <c r="K1594" s="42">
        <f>new_CDD!I404</f>
        <v>0</v>
      </c>
      <c r="L1594" s="57">
        <f t="shared" si="139"/>
        <v>7.1499999999999994E-2</v>
      </c>
      <c r="N1594" s="4">
        <f t="shared" si="140"/>
        <v>0.69054699999999991</v>
      </c>
    </row>
    <row r="1595" spans="1:14" x14ac:dyDescent="0.3">
      <c r="A1595" t="str">
        <f>new_CDD!A405</f>
        <v>D</v>
      </c>
      <c r="B1595" s="5">
        <f>new_CDD!C405</f>
        <v>45945</v>
      </c>
      <c r="C1595" s="5">
        <f>new_CDD!D405</f>
        <v>46215</v>
      </c>
      <c r="D1595" s="24">
        <f>new_CDD!E405/1000000000</f>
        <v>1.359</v>
      </c>
      <c r="E1595">
        <f>new_CDD!F405</f>
        <v>9</v>
      </c>
      <c r="F1595">
        <f>new_CDD!G405</f>
        <v>7.1499999999999994E-2</v>
      </c>
      <c r="G1595" s="5" t="str">
        <f>new_CDD!H405</f>
        <v>SME</v>
      </c>
      <c r="H1595" s="60">
        <f t="shared" si="137"/>
        <v>45961</v>
      </c>
      <c r="I1595" s="60">
        <f t="shared" si="138"/>
        <v>46234</v>
      </c>
      <c r="K1595" s="42">
        <f>new_CDD!I405</f>
        <v>5.0000000000000001E-3</v>
      </c>
      <c r="L1595" s="57">
        <f t="shared" si="139"/>
        <v>7.6499999999999999E-2</v>
      </c>
      <c r="N1595" s="4">
        <f t="shared" si="140"/>
        <v>0.1039635</v>
      </c>
    </row>
    <row r="1596" spans="1:14" x14ac:dyDescent="0.3">
      <c r="A1596" t="str">
        <f>new_CDD!A406</f>
        <v>D</v>
      </c>
      <c r="B1596" s="5">
        <f>new_CDD!C406</f>
        <v>45945</v>
      </c>
      <c r="C1596" s="5">
        <f>new_CDD!D406</f>
        <v>46245</v>
      </c>
      <c r="D1596" s="24">
        <f>new_CDD!E406/1000000000</f>
        <v>3.863</v>
      </c>
      <c r="E1596">
        <f>new_CDD!F406</f>
        <v>10</v>
      </c>
      <c r="F1596">
        <f>new_CDD!G406</f>
        <v>7.1499999999999994E-2</v>
      </c>
      <c r="G1596" s="5" t="str">
        <f>new_CDD!H406</f>
        <v>MMFI</v>
      </c>
      <c r="H1596" s="60">
        <f t="shared" si="137"/>
        <v>45961</v>
      </c>
      <c r="I1596" s="60">
        <f t="shared" si="138"/>
        <v>46265</v>
      </c>
      <c r="K1596" s="42">
        <f>new_CDD!I406</f>
        <v>0</v>
      </c>
      <c r="L1596" s="57">
        <f t="shared" si="139"/>
        <v>7.1499999999999994E-2</v>
      </c>
      <c r="N1596" s="4">
        <f t="shared" si="140"/>
        <v>0.27620449999999996</v>
      </c>
    </row>
    <row r="1597" spans="1:14" x14ac:dyDescent="0.3">
      <c r="A1597" t="str">
        <f>new_CDD!A407</f>
        <v>D</v>
      </c>
      <c r="B1597" s="5">
        <f>new_CDD!C407</f>
        <v>45945</v>
      </c>
      <c r="C1597" s="5">
        <f>new_CDD!D407</f>
        <v>46305</v>
      </c>
      <c r="D1597" s="24">
        <f>new_CDD!E407/1000000000</f>
        <v>19.428999999999998</v>
      </c>
      <c r="E1597">
        <f>new_CDD!F407</f>
        <v>12</v>
      </c>
      <c r="F1597">
        <f>new_CDD!G407</f>
        <v>7.2999999999999995E-2</v>
      </c>
      <c r="G1597" s="5" t="str">
        <f>new_CDD!H407</f>
        <v>CMB</v>
      </c>
      <c r="H1597" s="60">
        <f t="shared" si="137"/>
        <v>45961</v>
      </c>
      <c r="I1597" s="60">
        <f t="shared" si="138"/>
        <v>46326</v>
      </c>
      <c r="K1597" s="42">
        <f>new_CDD!I407</f>
        <v>5.0000000000000001E-3</v>
      </c>
      <c r="L1597" s="57">
        <f t="shared" si="139"/>
        <v>7.8E-2</v>
      </c>
      <c r="N1597" s="4">
        <f t="shared" si="140"/>
        <v>1.5154619999999999</v>
      </c>
    </row>
    <row r="1598" spans="1:14" x14ac:dyDescent="0.3">
      <c r="A1598" t="str">
        <f>new_CDD!A408</f>
        <v>D</v>
      </c>
      <c r="B1598" s="5">
        <f>new_CDD!C408</f>
        <v>45945</v>
      </c>
      <c r="C1598" s="5">
        <f>new_CDD!D408</f>
        <v>46305</v>
      </c>
      <c r="D1598" s="24">
        <f>new_CDD!E408/1000000000</f>
        <v>9.6579999999999995</v>
      </c>
      <c r="E1598">
        <f>new_CDD!F408</f>
        <v>12</v>
      </c>
      <c r="F1598">
        <f>new_CDD!G408</f>
        <v>7.2999999999999995E-2</v>
      </c>
      <c r="G1598" s="5" t="str">
        <f>new_CDD!H408</f>
        <v>MMFI</v>
      </c>
      <c r="H1598" s="60">
        <f t="shared" si="137"/>
        <v>45961</v>
      </c>
      <c r="I1598" s="60">
        <f t="shared" si="138"/>
        <v>46326</v>
      </c>
      <c r="K1598" s="42">
        <f>new_CDD!I408</f>
        <v>0</v>
      </c>
      <c r="L1598" s="57">
        <f t="shared" si="139"/>
        <v>7.2999999999999995E-2</v>
      </c>
      <c r="N1598" s="4">
        <f t="shared" si="140"/>
        <v>0.70503399999999994</v>
      </c>
    </row>
    <row r="1599" spans="1:14" x14ac:dyDescent="0.3">
      <c r="A1599" t="str">
        <f>new_CDD!A409</f>
        <v>D</v>
      </c>
      <c r="B1599" s="5">
        <f>new_CDD!C409</f>
        <v>45945</v>
      </c>
      <c r="C1599" s="5">
        <f>new_CDD!D409</f>
        <v>46305</v>
      </c>
      <c r="D1599" s="24">
        <f>new_CDD!E409/1000000000</f>
        <v>0.92700000000000005</v>
      </c>
      <c r="E1599">
        <f>new_CDD!F409</f>
        <v>12</v>
      </c>
      <c r="F1599">
        <f>new_CDD!G409</f>
        <v>7.2999999999999995E-2</v>
      </c>
      <c r="G1599" s="5" t="str">
        <f>new_CDD!H409</f>
        <v>SME</v>
      </c>
      <c r="H1599" s="60">
        <f t="shared" si="137"/>
        <v>45961</v>
      </c>
      <c r="I1599" s="60">
        <f t="shared" si="138"/>
        <v>46326</v>
      </c>
      <c r="K1599" s="42">
        <f>new_CDD!I409</f>
        <v>5.0000000000000001E-3</v>
      </c>
      <c r="L1599" s="57">
        <f t="shared" si="139"/>
        <v>7.8E-2</v>
      </c>
      <c r="N1599" s="4">
        <f t="shared" si="140"/>
        <v>7.2306000000000009E-2</v>
      </c>
    </row>
    <row r="1600" spans="1:14" x14ac:dyDescent="0.3">
      <c r="A1600" t="str">
        <f>new_CDD!A410</f>
        <v>D</v>
      </c>
      <c r="B1600" s="5">
        <f>new_CDD!C410</f>
        <v>45945</v>
      </c>
      <c r="C1600" s="5">
        <f>new_CDD!D410</f>
        <v>46335</v>
      </c>
      <c r="D1600" s="24">
        <f>new_CDD!E410/1000000000</f>
        <v>15.84</v>
      </c>
      <c r="E1600">
        <f>new_CDD!F410</f>
        <v>13</v>
      </c>
      <c r="F1600">
        <f>new_CDD!G410</f>
        <v>7.3999999999999996E-2</v>
      </c>
      <c r="G1600" s="5" t="str">
        <f>new_CDD!H410</f>
        <v>MMFI</v>
      </c>
      <c r="H1600" s="60">
        <f t="shared" si="137"/>
        <v>45961</v>
      </c>
      <c r="I1600" s="60">
        <f t="shared" si="138"/>
        <v>46356</v>
      </c>
      <c r="K1600" s="42">
        <f>new_CDD!I410</f>
        <v>0</v>
      </c>
      <c r="L1600" s="57">
        <f t="shared" si="139"/>
        <v>7.3999999999999996E-2</v>
      </c>
      <c r="N1600" s="4">
        <f t="shared" si="140"/>
        <v>1.1721599999999999</v>
      </c>
    </row>
    <row r="1601" spans="1:14" x14ac:dyDescent="0.3">
      <c r="A1601" t="str">
        <f>new_CDD!A411</f>
        <v>D</v>
      </c>
      <c r="B1601" s="5">
        <f>new_CDD!C411</f>
        <v>45945</v>
      </c>
      <c r="C1601" s="5">
        <f>new_CDD!D411</f>
        <v>46365</v>
      </c>
      <c r="D1601" s="24">
        <f>new_CDD!E411/1000000000</f>
        <v>19.317</v>
      </c>
      <c r="E1601">
        <f>new_CDD!F411</f>
        <v>14</v>
      </c>
      <c r="F1601">
        <f>new_CDD!G411</f>
        <v>7.3999999999999996E-2</v>
      </c>
      <c r="G1601" s="5" t="str">
        <f>new_CDD!H411</f>
        <v>MMFI</v>
      </c>
      <c r="H1601" s="60">
        <f t="shared" si="137"/>
        <v>45961</v>
      </c>
      <c r="I1601" s="60">
        <f t="shared" si="138"/>
        <v>46387</v>
      </c>
      <c r="K1601" s="42">
        <f>new_CDD!I411</f>
        <v>0</v>
      </c>
      <c r="L1601" s="57">
        <f t="shared" si="139"/>
        <v>7.3999999999999996E-2</v>
      </c>
      <c r="N1601" s="4">
        <f t="shared" si="140"/>
        <v>1.4294579999999999</v>
      </c>
    </row>
    <row r="1602" spans="1:14" x14ac:dyDescent="0.3">
      <c r="A1602" t="str">
        <f>new_CDD!A412</f>
        <v>CD</v>
      </c>
      <c r="B1602" s="5">
        <f>new_CDD!C412</f>
        <v>45978</v>
      </c>
      <c r="C1602" s="5">
        <f>new_CDD!D412</f>
        <v>46008</v>
      </c>
      <c r="D1602" s="24">
        <f>new_CDD!E412/1000000000</f>
        <v>1.587</v>
      </c>
      <c r="E1602">
        <f>new_CDD!F412</f>
        <v>1</v>
      </c>
      <c r="F1602">
        <f>new_CDD!G412</f>
        <v>4.3999999999999997E-2</v>
      </c>
      <c r="G1602" s="5" t="str">
        <f>new_CDD!H412</f>
        <v>MMFI</v>
      </c>
      <c r="H1602" s="60">
        <f t="shared" si="137"/>
        <v>45991</v>
      </c>
      <c r="I1602" s="60">
        <f t="shared" si="138"/>
        <v>46022</v>
      </c>
      <c r="K1602" s="42">
        <f>new_CDD!I412</f>
        <v>0</v>
      </c>
      <c r="L1602" s="57">
        <f t="shared" si="139"/>
        <v>4.3999999999999997E-2</v>
      </c>
      <c r="N1602" s="4">
        <f t="shared" si="140"/>
        <v>6.9828000000000001E-2</v>
      </c>
    </row>
    <row r="1603" spans="1:14" x14ac:dyDescent="0.3">
      <c r="A1603" t="str">
        <f>new_CDD!A413</f>
        <v>CD</v>
      </c>
      <c r="B1603" s="5">
        <f>new_CDD!C413</f>
        <v>45978</v>
      </c>
      <c r="C1603" s="5">
        <f>new_CDD!D413</f>
        <v>46008</v>
      </c>
      <c r="D1603" s="24">
        <f>new_CDD!E413/1000000000</f>
        <v>134.72</v>
      </c>
      <c r="E1603">
        <f>new_CDD!F413</f>
        <v>1</v>
      </c>
      <c r="F1603">
        <f>new_CDD!G413</f>
        <v>4.3999999999999997E-2</v>
      </c>
      <c r="G1603" s="5" t="str">
        <f>new_CDD!H413</f>
        <v>SME</v>
      </c>
      <c r="H1603" s="60">
        <f t="shared" si="137"/>
        <v>45991</v>
      </c>
      <c r="I1603" s="60">
        <f t="shared" si="138"/>
        <v>46022</v>
      </c>
      <c r="K1603" s="42">
        <f>new_CDD!I413</f>
        <v>5.0000000000000001E-3</v>
      </c>
      <c r="L1603" s="57">
        <f t="shared" si="139"/>
        <v>4.8999999999999995E-2</v>
      </c>
      <c r="N1603" s="4">
        <f t="shared" si="140"/>
        <v>6.6012799999999991</v>
      </c>
    </row>
    <row r="1604" spans="1:14" x14ac:dyDescent="0.3">
      <c r="A1604" t="str">
        <f>new_CDD!A414</f>
        <v>CD</v>
      </c>
      <c r="B1604" s="5">
        <f>new_CDD!C414</f>
        <v>45978</v>
      </c>
      <c r="C1604" s="5">
        <f>new_CDD!D414</f>
        <v>46038</v>
      </c>
      <c r="D1604" s="24">
        <f>new_CDD!E414/1000000000</f>
        <v>1.36</v>
      </c>
      <c r="E1604">
        <f>new_CDD!F414</f>
        <v>2</v>
      </c>
      <c r="F1604">
        <f>new_CDD!G414</f>
        <v>4.7500000000000001E-2</v>
      </c>
      <c r="G1604" s="5" t="str">
        <f>new_CDD!H414</f>
        <v>MMFI</v>
      </c>
      <c r="H1604" s="60">
        <f t="shared" si="137"/>
        <v>45991</v>
      </c>
      <c r="I1604" s="60">
        <f t="shared" si="138"/>
        <v>46053</v>
      </c>
      <c r="K1604" s="42">
        <f>new_CDD!I414</f>
        <v>0</v>
      </c>
      <c r="L1604" s="57">
        <f t="shared" si="139"/>
        <v>4.7500000000000001E-2</v>
      </c>
      <c r="N1604" s="4">
        <f t="shared" si="140"/>
        <v>6.4600000000000005E-2</v>
      </c>
    </row>
    <row r="1605" spans="1:14" x14ac:dyDescent="0.3">
      <c r="A1605" t="str">
        <f>new_CDD!A415</f>
        <v>CD</v>
      </c>
      <c r="B1605" s="5">
        <f>new_CDD!C415</f>
        <v>45978</v>
      </c>
      <c r="C1605" s="5">
        <f>new_CDD!D415</f>
        <v>46038</v>
      </c>
      <c r="D1605" s="24">
        <f>new_CDD!E415/1000000000</f>
        <v>80.108999999999995</v>
      </c>
      <c r="E1605">
        <f>new_CDD!F415</f>
        <v>2</v>
      </c>
      <c r="F1605">
        <f>new_CDD!G415</f>
        <v>4.7500000000000001E-2</v>
      </c>
      <c r="G1605" s="5" t="str">
        <f>new_CDD!H415</f>
        <v>SME</v>
      </c>
      <c r="H1605" s="60">
        <f t="shared" si="137"/>
        <v>45991</v>
      </c>
      <c r="I1605" s="60">
        <f t="shared" si="138"/>
        <v>46053</v>
      </c>
      <c r="K1605" s="42">
        <f>new_CDD!I415</f>
        <v>5.0000000000000001E-3</v>
      </c>
      <c r="L1605" s="57">
        <f t="shared" si="139"/>
        <v>5.2499999999999998E-2</v>
      </c>
      <c r="N1605" s="4">
        <f t="shared" si="140"/>
        <v>4.2057224999999994</v>
      </c>
    </row>
    <row r="1606" spans="1:14" x14ac:dyDescent="0.3">
      <c r="A1606" t="str">
        <f>new_CDD!A416</f>
        <v>CD</v>
      </c>
      <c r="B1606" s="5">
        <f>new_CDD!C416</f>
        <v>45978</v>
      </c>
      <c r="C1606" s="5">
        <f>new_CDD!D416</f>
        <v>46068</v>
      </c>
      <c r="D1606" s="24">
        <f>new_CDD!E416/1000000000</f>
        <v>6.2309999999999999</v>
      </c>
      <c r="E1606">
        <f>new_CDD!F416</f>
        <v>3</v>
      </c>
      <c r="F1606">
        <f>new_CDD!G416</f>
        <v>4.7500000000000001E-2</v>
      </c>
      <c r="G1606" s="5" t="str">
        <f>new_CDD!H416</f>
        <v>SME</v>
      </c>
      <c r="H1606" s="60">
        <f t="shared" si="137"/>
        <v>45991</v>
      </c>
      <c r="I1606" s="60">
        <f t="shared" si="138"/>
        <v>46081</v>
      </c>
      <c r="K1606" s="42">
        <f>new_CDD!I416</f>
        <v>5.0000000000000001E-3</v>
      </c>
      <c r="L1606" s="57">
        <f t="shared" si="139"/>
        <v>5.2499999999999998E-2</v>
      </c>
      <c r="N1606" s="4">
        <f t="shared" si="140"/>
        <v>0.32712749999999996</v>
      </c>
    </row>
    <row r="1607" spans="1:14" x14ac:dyDescent="0.3">
      <c r="A1607" t="str">
        <f>new_CDD!A417</f>
        <v>CD</v>
      </c>
      <c r="B1607" s="5">
        <f>new_CDD!C417</f>
        <v>45978</v>
      </c>
      <c r="C1607" s="5">
        <f>new_CDD!D417</f>
        <v>46098</v>
      </c>
      <c r="D1607" s="24">
        <f>new_CDD!E417/1000000000</f>
        <v>2.2669999999999999</v>
      </c>
      <c r="E1607">
        <f>new_CDD!F417</f>
        <v>4</v>
      </c>
      <c r="F1607">
        <f>new_CDD!G417</f>
        <v>4.7500000000000001E-2</v>
      </c>
      <c r="G1607" s="5" t="str">
        <f>new_CDD!H417</f>
        <v>SME</v>
      </c>
      <c r="H1607" s="60">
        <f t="shared" si="137"/>
        <v>45991</v>
      </c>
      <c r="I1607" s="60">
        <f t="shared" si="138"/>
        <v>46112</v>
      </c>
      <c r="K1607" s="42">
        <f>new_CDD!I417</f>
        <v>5.0000000000000001E-3</v>
      </c>
      <c r="L1607" s="57">
        <f t="shared" si="139"/>
        <v>5.2499999999999998E-2</v>
      </c>
      <c r="N1607" s="4">
        <f t="shared" si="140"/>
        <v>0.11901749999999998</v>
      </c>
    </row>
    <row r="1608" spans="1:14" x14ac:dyDescent="0.3">
      <c r="A1608" t="str">
        <f>new_CDD!A418</f>
        <v>CD</v>
      </c>
      <c r="B1608" s="5">
        <f>new_CDD!C418</f>
        <v>45978</v>
      </c>
      <c r="C1608" s="5">
        <f>new_CDD!D418</f>
        <v>46158</v>
      </c>
      <c r="D1608" s="24">
        <f>new_CDD!E418/1000000000</f>
        <v>572.08900000000006</v>
      </c>
      <c r="E1608">
        <f>new_CDD!F418</f>
        <v>6</v>
      </c>
      <c r="F1608">
        <f>new_CDD!G418</f>
        <v>7.0000000000000007E-2</v>
      </c>
      <c r="G1608" s="5" t="str">
        <f>new_CDD!H418</f>
        <v>CIB</v>
      </c>
      <c r="H1608" s="60">
        <f t="shared" si="137"/>
        <v>45991</v>
      </c>
      <c r="I1608" s="60">
        <f t="shared" si="138"/>
        <v>46173</v>
      </c>
      <c r="K1608" s="42">
        <f>new_CDD!I418</f>
        <v>5.0000000000000001E-3</v>
      </c>
      <c r="L1608" s="57">
        <f t="shared" si="139"/>
        <v>7.5000000000000011E-2</v>
      </c>
      <c r="N1608" s="4">
        <f t="shared" si="140"/>
        <v>42.906675000000007</v>
      </c>
    </row>
    <row r="1609" spans="1:14" x14ac:dyDescent="0.3">
      <c r="A1609" t="str">
        <f>new_CDD!A419</f>
        <v>CD</v>
      </c>
      <c r="B1609" s="5">
        <f>new_CDD!C419</f>
        <v>45978</v>
      </c>
      <c r="C1609" s="5">
        <f>new_CDD!D419</f>
        <v>46158</v>
      </c>
      <c r="D1609" s="24">
        <f>new_CDD!E419/1000000000</f>
        <v>6.8010000000000002</v>
      </c>
      <c r="E1609">
        <f>new_CDD!F419</f>
        <v>6</v>
      </c>
      <c r="F1609">
        <f>new_CDD!G419</f>
        <v>7.0000000000000007E-2</v>
      </c>
      <c r="G1609" s="5" t="str">
        <f>new_CDD!H419</f>
        <v>CMB</v>
      </c>
      <c r="H1609" s="60">
        <f t="shared" si="137"/>
        <v>45991</v>
      </c>
      <c r="I1609" s="60">
        <f t="shared" si="138"/>
        <v>46173</v>
      </c>
      <c r="K1609" s="42">
        <f>new_CDD!I419</f>
        <v>5.0000000000000001E-3</v>
      </c>
      <c r="L1609" s="57">
        <f t="shared" si="139"/>
        <v>7.5000000000000011E-2</v>
      </c>
      <c r="N1609" s="4">
        <f t="shared" si="140"/>
        <v>0.51007500000000006</v>
      </c>
    </row>
    <row r="1610" spans="1:14" x14ac:dyDescent="0.3">
      <c r="A1610" t="str">
        <f>new_CDD!A420</f>
        <v>CD</v>
      </c>
      <c r="B1610" s="5">
        <f>new_CDD!C420</f>
        <v>45978</v>
      </c>
      <c r="C1610" s="5">
        <f>new_CDD!D420</f>
        <v>46158</v>
      </c>
      <c r="D1610" s="24">
        <f>new_CDD!E420/1000000000</f>
        <v>847.12300000000005</v>
      </c>
      <c r="E1610">
        <f>new_CDD!F420</f>
        <v>6</v>
      </c>
      <c r="F1610">
        <f>new_CDD!G420</f>
        <v>7.0000000000000007E-2</v>
      </c>
      <c r="G1610" s="5" t="str">
        <f>new_CDD!H420</f>
        <v>MMFI</v>
      </c>
      <c r="H1610" s="60">
        <f t="shared" si="137"/>
        <v>45991</v>
      </c>
      <c r="I1610" s="60">
        <f t="shared" si="138"/>
        <v>46173</v>
      </c>
      <c r="K1610" s="42">
        <f>new_CDD!I420</f>
        <v>0</v>
      </c>
      <c r="L1610" s="57">
        <f t="shared" si="139"/>
        <v>7.0000000000000007E-2</v>
      </c>
      <c r="N1610" s="4">
        <f t="shared" si="140"/>
        <v>59.298610000000011</v>
      </c>
    </row>
    <row r="1611" spans="1:14" x14ac:dyDescent="0.3">
      <c r="A1611" t="str">
        <f>new_CDD!A421</f>
        <v>CD</v>
      </c>
      <c r="B1611" s="5">
        <f>new_CDD!C421</f>
        <v>45978</v>
      </c>
      <c r="C1611" s="5">
        <f>new_CDD!D421</f>
        <v>46158</v>
      </c>
      <c r="D1611" s="24">
        <f>new_CDD!E421/1000000000</f>
        <v>515.79999999999995</v>
      </c>
      <c r="E1611">
        <f>new_CDD!F421</f>
        <v>6</v>
      </c>
      <c r="F1611">
        <f>new_CDD!G421</f>
        <v>7.0000000000000007E-2</v>
      </c>
      <c r="G1611" s="5" t="str">
        <f>new_CDD!H421</f>
        <v>SME</v>
      </c>
      <c r="H1611" s="60">
        <f t="shared" si="137"/>
        <v>45991</v>
      </c>
      <c r="I1611" s="60">
        <f t="shared" si="138"/>
        <v>46173</v>
      </c>
      <c r="K1611" s="42">
        <f>new_CDD!I421</f>
        <v>5.0000000000000001E-3</v>
      </c>
      <c r="L1611" s="57">
        <f t="shared" si="139"/>
        <v>7.5000000000000011E-2</v>
      </c>
      <c r="N1611" s="4">
        <f t="shared" si="140"/>
        <v>38.685000000000002</v>
      </c>
    </row>
    <row r="1612" spans="1:14" x14ac:dyDescent="0.3">
      <c r="A1612" t="str">
        <f>new_CDD!A422</f>
        <v>CD</v>
      </c>
      <c r="B1612" s="5">
        <f>new_CDD!C422</f>
        <v>45978</v>
      </c>
      <c r="C1612" s="5">
        <f>new_CDD!D422</f>
        <v>46188</v>
      </c>
      <c r="D1612" s="24">
        <f>new_CDD!E422/1000000000</f>
        <v>82.29</v>
      </c>
      <c r="E1612">
        <f>new_CDD!F422</f>
        <v>7</v>
      </c>
      <c r="F1612">
        <f>new_CDD!G422</f>
        <v>7.0999999999999994E-2</v>
      </c>
      <c r="G1612" s="5" t="str">
        <f>new_CDD!H422</f>
        <v>MMFI</v>
      </c>
      <c r="H1612" s="60">
        <f t="shared" si="137"/>
        <v>45991</v>
      </c>
      <c r="I1612" s="60">
        <f t="shared" si="138"/>
        <v>46203</v>
      </c>
      <c r="K1612" s="42">
        <f>new_CDD!I422</f>
        <v>0</v>
      </c>
      <c r="L1612" s="57">
        <f t="shared" si="139"/>
        <v>7.0999999999999994E-2</v>
      </c>
      <c r="N1612" s="4">
        <f t="shared" si="140"/>
        <v>5.8425899999999995</v>
      </c>
    </row>
    <row r="1613" spans="1:14" x14ac:dyDescent="0.3">
      <c r="A1613" t="str">
        <f>new_CDD!A423</f>
        <v>CD</v>
      </c>
      <c r="B1613" s="5">
        <f>new_CDD!C423</f>
        <v>45978</v>
      </c>
      <c r="C1613" s="5">
        <f>new_CDD!D423</f>
        <v>46188</v>
      </c>
      <c r="D1613" s="24">
        <f>new_CDD!E423/1000000000</f>
        <v>18.533999999999999</v>
      </c>
      <c r="E1613">
        <f>new_CDD!F423</f>
        <v>7</v>
      </c>
      <c r="F1613">
        <f>new_CDD!G423</f>
        <v>7.0999999999999994E-2</v>
      </c>
      <c r="G1613" s="5" t="str">
        <f>new_CDD!H423</f>
        <v>SME</v>
      </c>
      <c r="H1613" s="60">
        <f t="shared" si="137"/>
        <v>45991</v>
      </c>
      <c r="I1613" s="60">
        <f t="shared" si="138"/>
        <v>46203</v>
      </c>
      <c r="K1613" s="42">
        <f>new_CDD!I423</f>
        <v>5.0000000000000001E-3</v>
      </c>
      <c r="L1613" s="57">
        <f t="shared" si="139"/>
        <v>7.5999999999999998E-2</v>
      </c>
      <c r="N1613" s="4">
        <f t="shared" si="140"/>
        <v>1.4085839999999998</v>
      </c>
    </row>
    <row r="1614" spans="1:14" x14ac:dyDescent="0.3">
      <c r="A1614" t="str">
        <f>new_CDD!A424</f>
        <v>CD</v>
      </c>
      <c r="B1614" s="5">
        <f>new_CDD!C424</f>
        <v>45978</v>
      </c>
      <c r="C1614" s="5">
        <f>new_CDD!D424</f>
        <v>46218</v>
      </c>
      <c r="D1614" s="24">
        <f>new_CDD!E424/1000000000</f>
        <v>4.9870000000000001</v>
      </c>
      <c r="E1614">
        <f>new_CDD!F424</f>
        <v>8</v>
      </c>
      <c r="F1614">
        <f>new_CDD!G424</f>
        <v>7.0999999999999994E-2</v>
      </c>
      <c r="G1614" s="5" t="str">
        <f>new_CDD!H424</f>
        <v>MMFI</v>
      </c>
      <c r="H1614" s="60">
        <f t="shared" si="137"/>
        <v>45991</v>
      </c>
      <c r="I1614" s="60">
        <f t="shared" si="138"/>
        <v>46234</v>
      </c>
      <c r="K1614" s="42">
        <f>new_CDD!I424</f>
        <v>0</v>
      </c>
      <c r="L1614" s="57">
        <f t="shared" si="139"/>
        <v>7.0999999999999994E-2</v>
      </c>
      <c r="N1614" s="4">
        <f t="shared" si="140"/>
        <v>0.35407699999999998</v>
      </c>
    </row>
    <row r="1615" spans="1:14" x14ac:dyDescent="0.3">
      <c r="A1615" t="str">
        <f>new_CDD!A425</f>
        <v>CD</v>
      </c>
      <c r="B1615" s="5">
        <f>new_CDD!C425</f>
        <v>45978</v>
      </c>
      <c r="C1615" s="5">
        <f>new_CDD!D425</f>
        <v>46248</v>
      </c>
      <c r="D1615" s="24">
        <f>new_CDD!E425/1000000000</f>
        <v>246.64500000000001</v>
      </c>
      <c r="E1615">
        <f>new_CDD!F425</f>
        <v>9</v>
      </c>
      <c r="F1615">
        <f>new_CDD!G425</f>
        <v>7.1499999999999994E-2</v>
      </c>
      <c r="G1615" s="5" t="str">
        <f>new_CDD!H425</f>
        <v>MMFI</v>
      </c>
      <c r="H1615" s="60">
        <f t="shared" si="137"/>
        <v>45991</v>
      </c>
      <c r="I1615" s="60">
        <f t="shared" si="138"/>
        <v>46265</v>
      </c>
      <c r="K1615" s="42">
        <f>new_CDD!I425</f>
        <v>0</v>
      </c>
      <c r="L1615" s="57">
        <f t="shared" si="139"/>
        <v>7.1499999999999994E-2</v>
      </c>
      <c r="N1615" s="4">
        <f t="shared" si="140"/>
        <v>17.6351175</v>
      </c>
    </row>
    <row r="1616" spans="1:14" x14ac:dyDescent="0.3">
      <c r="A1616" t="str">
        <f>new_CDD!A426</f>
        <v>CD</v>
      </c>
      <c r="B1616" s="5">
        <f>new_CDD!C426</f>
        <v>45978</v>
      </c>
      <c r="C1616" s="5">
        <f>new_CDD!D426</f>
        <v>46248</v>
      </c>
      <c r="D1616" s="24">
        <f>new_CDD!E426/1000000000</f>
        <v>17.899999999999999</v>
      </c>
      <c r="E1616">
        <f>new_CDD!F426</f>
        <v>9</v>
      </c>
      <c r="F1616">
        <f>new_CDD!G426</f>
        <v>7.1499999999999994E-2</v>
      </c>
      <c r="G1616" s="5" t="str">
        <f>new_CDD!H426</f>
        <v>SME</v>
      </c>
      <c r="H1616" s="60">
        <f t="shared" si="137"/>
        <v>45991</v>
      </c>
      <c r="I1616" s="60">
        <f t="shared" si="138"/>
        <v>46265</v>
      </c>
      <c r="K1616" s="42">
        <f>new_CDD!I426</f>
        <v>5.0000000000000001E-3</v>
      </c>
      <c r="L1616" s="57">
        <f t="shared" si="139"/>
        <v>7.6499999999999999E-2</v>
      </c>
      <c r="N1616" s="4">
        <f t="shared" si="140"/>
        <v>1.3693499999999998</v>
      </c>
    </row>
    <row r="1617" spans="1:14" x14ac:dyDescent="0.3">
      <c r="A1617" t="str">
        <f>new_CDD!A427</f>
        <v>CD</v>
      </c>
      <c r="B1617" s="5">
        <f>new_CDD!C427</f>
        <v>45978</v>
      </c>
      <c r="C1617" s="5">
        <f>new_CDD!D427</f>
        <v>46278</v>
      </c>
      <c r="D1617" s="24">
        <f>new_CDD!E427/1000000000</f>
        <v>0.45300000000000001</v>
      </c>
      <c r="E1617">
        <f>new_CDD!F427</f>
        <v>10</v>
      </c>
      <c r="F1617">
        <f>new_CDD!G427</f>
        <v>7.1499999999999994E-2</v>
      </c>
      <c r="G1617" s="5" t="str">
        <f>new_CDD!H427</f>
        <v>SME</v>
      </c>
      <c r="H1617" s="60">
        <f t="shared" si="137"/>
        <v>45991</v>
      </c>
      <c r="I1617" s="60">
        <f t="shared" si="138"/>
        <v>46295</v>
      </c>
      <c r="K1617" s="42">
        <f>new_CDD!I427</f>
        <v>5.0000000000000001E-3</v>
      </c>
      <c r="L1617" s="57">
        <f t="shared" si="139"/>
        <v>7.6499999999999999E-2</v>
      </c>
      <c r="N1617" s="4">
        <f t="shared" si="140"/>
        <v>3.4654499999999998E-2</v>
      </c>
    </row>
    <row r="1618" spans="1:14" x14ac:dyDescent="0.3">
      <c r="A1618" t="str">
        <f>new_CDD!A428</f>
        <v>CD</v>
      </c>
      <c r="B1618" s="5">
        <f>new_CDD!C428</f>
        <v>45978</v>
      </c>
      <c r="C1618" s="5">
        <f>new_CDD!D428</f>
        <v>46308</v>
      </c>
      <c r="D1618" s="24">
        <f>new_CDD!E428/1000000000</f>
        <v>2.9470000000000001</v>
      </c>
      <c r="E1618">
        <f>new_CDD!F428</f>
        <v>11</v>
      </c>
      <c r="F1618">
        <f>new_CDD!G428</f>
        <v>7.1499999999999994E-2</v>
      </c>
      <c r="G1618" s="5" t="str">
        <f>new_CDD!H428</f>
        <v>SME</v>
      </c>
      <c r="H1618" s="60">
        <f t="shared" si="137"/>
        <v>45991</v>
      </c>
      <c r="I1618" s="60">
        <f t="shared" si="138"/>
        <v>46326</v>
      </c>
      <c r="K1618" s="42">
        <f>new_CDD!I428</f>
        <v>5.0000000000000001E-3</v>
      </c>
      <c r="L1618" s="57">
        <f t="shared" si="139"/>
        <v>7.6499999999999999E-2</v>
      </c>
      <c r="N1618" s="4">
        <f t="shared" si="140"/>
        <v>0.22544549999999999</v>
      </c>
    </row>
    <row r="1619" spans="1:14" x14ac:dyDescent="0.3">
      <c r="A1619" t="str">
        <f>new_CDD!A429</f>
        <v>CD</v>
      </c>
      <c r="B1619" s="5">
        <f>new_CDD!C429</f>
        <v>45978</v>
      </c>
      <c r="C1619" s="5">
        <f>new_CDD!D429</f>
        <v>46338</v>
      </c>
      <c r="D1619" s="24">
        <f>new_CDD!E429/1000000000</f>
        <v>260.7</v>
      </c>
      <c r="E1619">
        <f>new_CDD!F429</f>
        <v>12</v>
      </c>
      <c r="F1619">
        <f>new_CDD!G429</f>
        <v>7.2999999999999995E-2</v>
      </c>
      <c r="G1619" s="5" t="str">
        <f>new_CDD!H429</f>
        <v>CIB</v>
      </c>
      <c r="H1619" s="60">
        <f t="shared" si="137"/>
        <v>45991</v>
      </c>
      <c r="I1619" s="60">
        <f t="shared" si="138"/>
        <v>46356</v>
      </c>
      <c r="K1619" s="42">
        <f>new_CDD!I429</f>
        <v>5.0000000000000001E-3</v>
      </c>
      <c r="L1619" s="57">
        <f t="shared" si="139"/>
        <v>7.8E-2</v>
      </c>
      <c r="N1619" s="4">
        <f t="shared" si="140"/>
        <v>20.334599999999998</v>
      </c>
    </row>
    <row r="1620" spans="1:14" x14ac:dyDescent="0.3">
      <c r="A1620" t="str">
        <f>new_CDD!A430</f>
        <v>CD</v>
      </c>
      <c r="B1620" s="5">
        <f>new_CDD!C430</f>
        <v>45978</v>
      </c>
      <c r="C1620" s="5">
        <f>new_CDD!D430</f>
        <v>46338</v>
      </c>
      <c r="D1620" s="24">
        <f>new_CDD!E430/1000000000</f>
        <v>0.22700000000000001</v>
      </c>
      <c r="E1620">
        <f>new_CDD!F430</f>
        <v>12</v>
      </c>
      <c r="F1620">
        <f>new_CDD!G430</f>
        <v>7.2999999999999995E-2</v>
      </c>
      <c r="G1620" s="5" t="str">
        <f>new_CDD!H430</f>
        <v>CMB</v>
      </c>
      <c r="H1620" s="60">
        <f t="shared" si="137"/>
        <v>45991</v>
      </c>
      <c r="I1620" s="60">
        <f t="shared" si="138"/>
        <v>46356</v>
      </c>
      <c r="K1620" s="42">
        <f>new_CDD!I430</f>
        <v>5.0000000000000001E-3</v>
      </c>
      <c r="L1620" s="57">
        <f t="shared" si="139"/>
        <v>7.8E-2</v>
      </c>
      <c r="N1620" s="4">
        <f t="shared" si="140"/>
        <v>1.7706E-2</v>
      </c>
    </row>
    <row r="1621" spans="1:14" x14ac:dyDescent="0.3">
      <c r="A1621" t="str">
        <f>new_CDD!A431</f>
        <v>CD</v>
      </c>
      <c r="B1621" s="5">
        <f>new_CDD!C431</f>
        <v>45978</v>
      </c>
      <c r="C1621" s="5">
        <f>new_CDD!D431</f>
        <v>46338</v>
      </c>
      <c r="D1621" s="24">
        <f>new_CDD!E431/1000000000</f>
        <v>598.97500000000002</v>
      </c>
      <c r="E1621">
        <f>new_CDD!F431</f>
        <v>12</v>
      </c>
      <c r="F1621">
        <f>new_CDD!G431</f>
        <v>7.2999999999999995E-2</v>
      </c>
      <c r="G1621" s="5" t="str">
        <f>new_CDD!H431</f>
        <v>MMFI</v>
      </c>
      <c r="H1621" s="60">
        <f t="shared" si="137"/>
        <v>45991</v>
      </c>
      <c r="I1621" s="60">
        <f t="shared" si="138"/>
        <v>46356</v>
      </c>
      <c r="K1621" s="42">
        <f>new_CDD!I431</f>
        <v>0</v>
      </c>
      <c r="L1621" s="57">
        <f t="shared" si="139"/>
        <v>7.2999999999999995E-2</v>
      </c>
      <c r="N1621" s="4">
        <f t="shared" si="140"/>
        <v>43.725175</v>
      </c>
    </row>
    <row r="1622" spans="1:14" x14ac:dyDescent="0.3">
      <c r="A1622" t="str">
        <f>new_CDD!A432</f>
        <v>CD</v>
      </c>
      <c r="B1622" s="5">
        <f>new_CDD!C432</f>
        <v>45978</v>
      </c>
      <c r="C1622" s="5">
        <f>new_CDD!D432</f>
        <v>46338</v>
      </c>
      <c r="D1622" s="24">
        <f>new_CDD!E432/1000000000</f>
        <v>278.80599999999998</v>
      </c>
      <c r="E1622">
        <f>new_CDD!F432</f>
        <v>12</v>
      </c>
      <c r="F1622">
        <f>new_CDD!G432</f>
        <v>7.2999999999999995E-2</v>
      </c>
      <c r="G1622" s="5" t="str">
        <f>new_CDD!H432</f>
        <v>SME</v>
      </c>
      <c r="H1622" s="60">
        <f t="shared" si="137"/>
        <v>45991</v>
      </c>
      <c r="I1622" s="60">
        <f t="shared" si="138"/>
        <v>46356</v>
      </c>
      <c r="K1622" s="42">
        <f>new_CDD!I432</f>
        <v>5.0000000000000001E-3</v>
      </c>
      <c r="L1622" s="57">
        <f t="shared" si="139"/>
        <v>7.8E-2</v>
      </c>
      <c r="N1622" s="4">
        <f t="shared" si="140"/>
        <v>21.746867999999999</v>
      </c>
    </row>
    <row r="1623" spans="1:14" x14ac:dyDescent="0.3">
      <c r="A1623" t="str">
        <f>new_CDD!A433</f>
        <v>CD</v>
      </c>
      <c r="B1623" s="5">
        <f>new_CDD!C433</f>
        <v>45978</v>
      </c>
      <c r="C1623" s="5">
        <f>new_CDD!D433</f>
        <v>46368</v>
      </c>
      <c r="D1623" s="24">
        <f>new_CDD!E433/1000000000</f>
        <v>2.72</v>
      </c>
      <c r="E1623">
        <f>new_CDD!F433</f>
        <v>13</v>
      </c>
      <c r="F1623">
        <f>new_CDD!G433</f>
        <v>7.3999999999999996E-2</v>
      </c>
      <c r="G1623" s="5" t="str">
        <f>new_CDD!H433</f>
        <v>CIB</v>
      </c>
      <c r="H1623" s="60">
        <f t="shared" si="137"/>
        <v>45991</v>
      </c>
      <c r="I1623" s="60">
        <f t="shared" si="138"/>
        <v>46387</v>
      </c>
      <c r="K1623" s="42">
        <f>new_CDD!I433</f>
        <v>5.0000000000000001E-3</v>
      </c>
      <c r="L1623" s="57">
        <f t="shared" si="139"/>
        <v>7.9000000000000001E-2</v>
      </c>
      <c r="N1623" s="4">
        <f t="shared" si="140"/>
        <v>0.21488000000000002</v>
      </c>
    </row>
    <row r="1624" spans="1:14" x14ac:dyDescent="0.3">
      <c r="A1624" t="str">
        <f>new_CDD!A434</f>
        <v>CD</v>
      </c>
      <c r="B1624" s="5">
        <f>new_CDD!C434</f>
        <v>45978</v>
      </c>
      <c r="C1624" s="5">
        <f>new_CDD!D434</f>
        <v>46368</v>
      </c>
      <c r="D1624" s="24">
        <f>new_CDD!E434/1000000000</f>
        <v>38.537999999999997</v>
      </c>
      <c r="E1624">
        <f>new_CDD!F434</f>
        <v>13</v>
      </c>
      <c r="F1624">
        <f>new_CDD!G434</f>
        <v>7.3999999999999996E-2</v>
      </c>
      <c r="G1624" s="5" t="str">
        <f>new_CDD!H434</f>
        <v>MMFI</v>
      </c>
      <c r="H1624" s="60">
        <f t="shared" si="137"/>
        <v>45991</v>
      </c>
      <c r="I1624" s="60">
        <f t="shared" si="138"/>
        <v>46387</v>
      </c>
      <c r="K1624" s="42">
        <f>new_CDD!I434</f>
        <v>0</v>
      </c>
      <c r="L1624" s="57">
        <f t="shared" si="139"/>
        <v>7.3999999999999996E-2</v>
      </c>
      <c r="N1624" s="4">
        <f t="shared" si="140"/>
        <v>2.8518119999999998</v>
      </c>
    </row>
    <row r="1625" spans="1:14" x14ac:dyDescent="0.3">
      <c r="A1625" t="str">
        <f>new_CDD!A435</f>
        <v>CD</v>
      </c>
      <c r="B1625" s="5">
        <f>new_CDD!C435</f>
        <v>45978</v>
      </c>
      <c r="C1625" s="5">
        <f>new_CDD!D435</f>
        <v>46368</v>
      </c>
      <c r="D1625" s="24">
        <f>new_CDD!E435/1000000000</f>
        <v>102.05200000000001</v>
      </c>
      <c r="E1625">
        <f>new_CDD!F435</f>
        <v>13</v>
      </c>
      <c r="F1625">
        <f>new_CDD!G435</f>
        <v>7.3999999999999996E-2</v>
      </c>
      <c r="G1625" s="5" t="str">
        <f>new_CDD!H435</f>
        <v>SME</v>
      </c>
      <c r="H1625" s="60">
        <f t="shared" si="137"/>
        <v>45991</v>
      </c>
      <c r="I1625" s="60">
        <f t="shared" si="138"/>
        <v>46387</v>
      </c>
      <c r="K1625" s="42">
        <f>new_CDD!I435</f>
        <v>5.0000000000000001E-3</v>
      </c>
      <c r="L1625" s="57">
        <f t="shared" si="139"/>
        <v>7.9000000000000001E-2</v>
      </c>
      <c r="N1625" s="4">
        <f t="shared" si="140"/>
        <v>8.0621080000000003</v>
      </c>
    </row>
    <row r="1626" spans="1:14" x14ac:dyDescent="0.3">
      <c r="A1626" t="str">
        <f>new_CDD!A436</f>
        <v>CD</v>
      </c>
      <c r="B1626" s="5">
        <f>new_CDD!C436</f>
        <v>45978</v>
      </c>
      <c r="C1626" s="5">
        <f>new_CDD!D436</f>
        <v>46428</v>
      </c>
      <c r="D1626" s="24">
        <f>new_CDD!E436/1000000000</f>
        <v>23.123000000000001</v>
      </c>
      <c r="E1626">
        <f>new_CDD!F436</f>
        <v>15</v>
      </c>
      <c r="F1626">
        <f>new_CDD!G436</f>
        <v>7.3999999999999996E-2</v>
      </c>
      <c r="G1626" s="5" t="str">
        <f>new_CDD!H436</f>
        <v>SME</v>
      </c>
      <c r="H1626" s="60">
        <f t="shared" si="137"/>
        <v>45991</v>
      </c>
      <c r="I1626" s="60">
        <f t="shared" si="138"/>
        <v>46446</v>
      </c>
      <c r="K1626" s="42">
        <f>new_CDD!I436</f>
        <v>5.0000000000000001E-3</v>
      </c>
      <c r="L1626" s="57">
        <f t="shared" si="139"/>
        <v>7.9000000000000001E-2</v>
      </c>
      <c r="N1626" s="4">
        <f t="shared" si="140"/>
        <v>1.8267170000000001</v>
      </c>
    </row>
    <row r="1627" spans="1:14" x14ac:dyDescent="0.3">
      <c r="A1627" t="str">
        <f>new_CDD!A437</f>
        <v>D</v>
      </c>
      <c r="B1627" s="5">
        <f>new_CDD!C437</f>
        <v>45978</v>
      </c>
      <c r="C1627" s="5">
        <f>new_CDD!D437</f>
        <v>46008</v>
      </c>
      <c r="D1627" s="24">
        <f>new_CDD!E437/1000000000</f>
        <v>21.509</v>
      </c>
      <c r="E1627">
        <f>new_CDD!F437</f>
        <v>1</v>
      </c>
      <c r="F1627">
        <f>new_CDD!G437</f>
        <v>4.3999999999999997E-2</v>
      </c>
      <c r="G1627" s="5" t="str">
        <f>new_CDD!H437</f>
        <v>SME</v>
      </c>
      <c r="H1627" s="60">
        <f t="shared" si="137"/>
        <v>45991</v>
      </c>
      <c r="I1627" s="60">
        <f t="shared" si="138"/>
        <v>46022</v>
      </c>
      <c r="K1627" s="42">
        <f>new_CDD!I437</f>
        <v>5.0000000000000001E-3</v>
      </c>
      <c r="L1627" s="57">
        <f t="shared" si="139"/>
        <v>4.8999999999999995E-2</v>
      </c>
      <c r="N1627" s="4">
        <f t="shared" si="140"/>
        <v>1.053941</v>
      </c>
    </row>
    <row r="1628" spans="1:14" x14ac:dyDescent="0.3">
      <c r="A1628" t="str">
        <f>new_CDD!A438</f>
        <v>D</v>
      </c>
      <c r="B1628" s="5">
        <f>new_CDD!C438</f>
        <v>45978</v>
      </c>
      <c r="C1628" s="5">
        <f>new_CDD!D438</f>
        <v>46038</v>
      </c>
      <c r="D1628" s="24">
        <f>new_CDD!E438/1000000000</f>
        <v>1.6890000000000001</v>
      </c>
      <c r="E1628">
        <f>new_CDD!F438</f>
        <v>2</v>
      </c>
      <c r="F1628">
        <f>new_CDD!G438</f>
        <v>4.7500000000000001E-2</v>
      </c>
      <c r="G1628" s="5" t="str">
        <f>new_CDD!H438</f>
        <v>SME</v>
      </c>
      <c r="H1628" s="60">
        <f t="shared" si="137"/>
        <v>45991</v>
      </c>
      <c r="I1628" s="60">
        <f t="shared" si="138"/>
        <v>46053</v>
      </c>
      <c r="K1628" s="42">
        <f>new_CDD!I438</f>
        <v>5.0000000000000001E-3</v>
      </c>
      <c r="L1628" s="57">
        <f t="shared" si="139"/>
        <v>5.2499999999999998E-2</v>
      </c>
      <c r="N1628" s="4">
        <f t="shared" si="140"/>
        <v>8.8672500000000001E-2</v>
      </c>
    </row>
    <row r="1629" spans="1:14" x14ac:dyDescent="0.3">
      <c r="A1629" t="str">
        <f>new_CDD!A439</f>
        <v>D</v>
      </c>
      <c r="B1629" s="5">
        <f>new_CDD!C439</f>
        <v>45978</v>
      </c>
      <c r="C1629" s="5">
        <f>new_CDD!D439</f>
        <v>46068</v>
      </c>
      <c r="D1629" s="24">
        <f>new_CDD!E439/1000000000</f>
        <v>0.23799999999999999</v>
      </c>
      <c r="E1629">
        <f>new_CDD!F439</f>
        <v>3</v>
      </c>
      <c r="F1629">
        <f>new_CDD!G439</f>
        <v>4.7500000000000001E-2</v>
      </c>
      <c r="G1629" s="5" t="str">
        <f>new_CDD!H439</f>
        <v>SME</v>
      </c>
      <c r="H1629" s="60">
        <f t="shared" si="137"/>
        <v>45991</v>
      </c>
      <c r="I1629" s="60">
        <f t="shared" si="138"/>
        <v>46081</v>
      </c>
      <c r="K1629" s="42">
        <f>new_CDD!I439</f>
        <v>5.0000000000000001E-3</v>
      </c>
      <c r="L1629" s="57">
        <f t="shared" si="139"/>
        <v>5.2499999999999998E-2</v>
      </c>
      <c r="N1629" s="4">
        <f t="shared" si="140"/>
        <v>1.2494999999999999E-2</v>
      </c>
    </row>
    <row r="1630" spans="1:14" x14ac:dyDescent="0.3">
      <c r="A1630" t="str">
        <f>new_CDD!A440</f>
        <v>D</v>
      </c>
      <c r="B1630" s="5">
        <f>new_CDD!C440</f>
        <v>45978</v>
      </c>
      <c r="C1630" s="5">
        <f>new_CDD!D440</f>
        <v>46098</v>
      </c>
      <c r="D1630" s="24">
        <f>new_CDD!E440/1000000000</f>
        <v>1.133</v>
      </c>
      <c r="E1630">
        <f>new_CDD!F440</f>
        <v>4</v>
      </c>
      <c r="F1630">
        <f>new_CDD!G440</f>
        <v>4.7500000000000001E-2</v>
      </c>
      <c r="G1630" s="5" t="str">
        <f>new_CDD!H440</f>
        <v>SME</v>
      </c>
      <c r="H1630" s="60">
        <f t="shared" si="137"/>
        <v>45991</v>
      </c>
      <c r="I1630" s="60">
        <f t="shared" si="138"/>
        <v>46112</v>
      </c>
      <c r="K1630" s="42">
        <f>new_CDD!I440</f>
        <v>5.0000000000000001E-3</v>
      </c>
      <c r="L1630" s="57">
        <f t="shared" si="139"/>
        <v>5.2499999999999998E-2</v>
      </c>
      <c r="N1630" s="4">
        <f t="shared" si="140"/>
        <v>5.9482500000000001E-2</v>
      </c>
    </row>
    <row r="1631" spans="1:14" x14ac:dyDescent="0.3">
      <c r="A1631" t="str">
        <f>new_CDD!A441</f>
        <v>D</v>
      </c>
      <c r="B1631" s="5">
        <f>new_CDD!C441</f>
        <v>45978</v>
      </c>
      <c r="C1631" s="5">
        <f>new_CDD!D441</f>
        <v>46158</v>
      </c>
      <c r="D1631" s="24">
        <f>new_CDD!E441/1000000000</f>
        <v>2.2850000000000001</v>
      </c>
      <c r="E1631">
        <f>new_CDD!F441</f>
        <v>6</v>
      </c>
      <c r="F1631">
        <f>new_CDD!G441</f>
        <v>7.0000000000000007E-2</v>
      </c>
      <c r="G1631" s="5" t="str">
        <f>new_CDD!H441</f>
        <v>CIB</v>
      </c>
      <c r="H1631" s="60">
        <f t="shared" si="137"/>
        <v>45991</v>
      </c>
      <c r="I1631" s="60">
        <f t="shared" si="138"/>
        <v>46173</v>
      </c>
      <c r="K1631" s="42">
        <f>new_CDD!I441</f>
        <v>5.0000000000000001E-3</v>
      </c>
      <c r="L1631" s="57">
        <f t="shared" si="139"/>
        <v>7.5000000000000011E-2</v>
      </c>
      <c r="N1631" s="4">
        <f t="shared" si="140"/>
        <v>0.17137500000000003</v>
      </c>
    </row>
    <row r="1632" spans="1:14" x14ac:dyDescent="0.3">
      <c r="A1632" t="str">
        <f>new_CDD!A442</f>
        <v>D</v>
      </c>
      <c r="B1632" s="5">
        <f>new_CDD!C442</f>
        <v>45978</v>
      </c>
      <c r="C1632" s="5">
        <f>new_CDD!D442</f>
        <v>46158</v>
      </c>
      <c r="D1632" s="24">
        <f>new_CDD!E442/1000000000</f>
        <v>238.03</v>
      </c>
      <c r="E1632">
        <f>new_CDD!F442</f>
        <v>6</v>
      </c>
      <c r="F1632">
        <f>new_CDD!G442</f>
        <v>7.0000000000000007E-2</v>
      </c>
      <c r="G1632" s="5" t="str">
        <f>new_CDD!H442</f>
        <v>MMFI</v>
      </c>
      <c r="H1632" s="60">
        <f t="shared" si="137"/>
        <v>45991</v>
      </c>
      <c r="I1632" s="60">
        <f t="shared" si="138"/>
        <v>46173</v>
      </c>
      <c r="K1632" s="42">
        <f>new_CDD!I442</f>
        <v>0</v>
      </c>
      <c r="L1632" s="57">
        <f t="shared" si="139"/>
        <v>7.0000000000000007E-2</v>
      </c>
      <c r="N1632" s="4">
        <f t="shared" si="140"/>
        <v>16.662100000000002</v>
      </c>
    </row>
    <row r="1633" spans="1:14" x14ac:dyDescent="0.3">
      <c r="A1633" t="str">
        <f>new_CDD!A443</f>
        <v>D</v>
      </c>
      <c r="B1633" s="5">
        <f>new_CDD!C443</f>
        <v>45978</v>
      </c>
      <c r="C1633" s="5">
        <f>new_CDD!D443</f>
        <v>46158</v>
      </c>
      <c r="D1633" s="24">
        <f>new_CDD!E443/1000000000</f>
        <v>59.594999999999999</v>
      </c>
      <c r="E1633">
        <f>new_CDD!F443</f>
        <v>6</v>
      </c>
      <c r="F1633">
        <f>new_CDD!G443</f>
        <v>7.0000000000000007E-2</v>
      </c>
      <c r="G1633" s="5" t="str">
        <f>new_CDD!H443</f>
        <v>SME</v>
      </c>
      <c r="H1633" s="60">
        <f t="shared" si="137"/>
        <v>45991</v>
      </c>
      <c r="I1633" s="60">
        <f t="shared" si="138"/>
        <v>46173</v>
      </c>
      <c r="K1633" s="42">
        <f>new_CDD!I443</f>
        <v>5.0000000000000001E-3</v>
      </c>
      <c r="L1633" s="57">
        <f t="shared" si="139"/>
        <v>7.5000000000000011E-2</v>
      </c>
      <c r="N1633" s="4">
        <f t="shared" si="140"/>
        <v>4.4696250000000006</v>
      </c>
    </row>
    <row r="1634" spans="1:14" x14ac:dyDescent="0.3">
      <c r="A1634" t="str">
        <f>new_CDD!A444</f>
        <v>D</v>
      </c>
      <c r="B1634" s="5">
        <f>new_CDD!C444</f>
        <v>45978</v>
      </c>
      <c r="C1634" s="5">
        <f>new_CDD!D444</f>
        <v>46188</v>
      </c>
      <c r="D1634" s="24">
        <f>new_CDD!E444/1000000000</f>
        <v>11.335000000000001</v>
      </c>
      <c r="E1634">
        <f>new_CDD!F444</f>
        <v>7</v>
      </c>
      <c r="F1634">
        <f>new_CDD!G444</f>
        <v>7.0999999999999994E-2</v>
      </c>
      <c r="G1634" s="5" t="str">
        <f>new_CDD!H444</f>
        <v>MMFI</v>
      </c>
      <c r="H1634" s="60">
        <f t="shared" si="137"/>
        <v>45991</v>
      </c>
      <c r="I1634" s="60">
        <f t="shared" si="138"/>
        <v>46203</v>
      </c>
      <c r="K1634" s="42">
        <f>new_CDD!I444</f>
        <v>0</v>
      </c>
      <c r="L1634" s="57">
        <f t="shared" si="139"/>
        <v>7.0999999999999994E-2</v>
      </c>
      <c r="N1634" s="4">
        <f t="shared" si="140"/>
        <v>0.80478499999999997</v>
      </c>
    </row>
    <row r="1635" spans="1:14" x14ac:dyDescent="0.3">
      <c r="A1635" t="str">
        <f>new_CDD!A445</f>
        <v>D</v>
      </c>
      <c r="B1635" s="5">
        <f>new_CDD!C445</f>
        <v>45978</v>
      </c>
      <c r="C1635" s="5">
        <f>new_CDD!D445</f>
        <v>46248</v>
      </c>
      <c r="D1635" s="24">
        <f>new_CDD!E445/1000000000</f>
        <v>11.335000000000001</v>
      </c>
      <c r="E1635">
        <f>new_CDD!F445</f>
        <v>9</v>
      </c>
      <c r="F1635">
        <f>new_CDD!G445</f>
        <v>7.1499999999999994E-2</v>
      </c>
      <c r="G1635" s="5" t="str">
        <f>new_CDD!H445</f>
        <v>MMFI</v>
      </c>
      <c r="H1635" s="60">
        <f t="shared" si="137"/>
        <v>45991</v>
      </c>
      <c r="I1635" s="60">
        <f t="shared" si="138"/>
        <v>46265</v>
      </c>
      <c r="K1635" s="42">
        <f>new_CDD!I445</f>
        <v>0</v>
      </c>
      <c r="L1635" s="57">
        <f t="shared" si="139"/>
        <v>7.1499999999999994E-2</v>
      </c>
      <c r="N1635" s="4">
        <f t="shared" si="140"/>
        <v>0.81045250000000002</v>
      </c>
    </row>
    <row r="1636" spans="1:14" x14ac:dyDescent="0.3">
      <c r="A1636" t="str">
        <f>new_CDD!A446</f>
        <v>D</v>
      </c>
      <c r="B1636" s="5">
        <f>new_CDD!C446</f>
        <v>45978</v>
      </c>
      <c r="C1636" s="5">
        <f>new_CDD!D446</f>
        <v>46248</v>
      </c>
      <c r="D1636" s="24">
        <f>new_CDD!E446/1000000000</f>
        <v>1.5940000000000001</v>
      </c>
      <c r="E1636">
        <f>new_CDD!F446</f>
        <v>9</v>
      </c>
      <c r="F1636">
        <f>new_CDD!G446</f>
        <v>7.1499999999999994E-2</v>
      </c>
      <c r="G1636" s="5" t="str">
        <f>new_CDD!H446</f>
        <v>SME</v>
      </c>
      <c r="H1636" s="60">
        <f t="shared" si="137"/>
        <v>45991</v>
      </c>
      <c r="I1636" s="60">
        <f t="shared" si="138"/>
        <v>46265</v>
      </c>
      <c r="K1636" s="42">
        <f>new_CDD!I446</f>
        <v>5.0000000000000001E-3</v>
      </c>
      <c r="L1636" s="57">
        <f t="shared" si="139"/>
        <v>7.6499999999999999E-2</v>
      </c>
      <c r="N1636" s="4">
        <f t="shared" si="140"/>
        <v>0.12194100000000001</v>
      </c>
    </row>
    <row r="1637" spans="1:14" x14ac:dyDescent="0.3">
      <c r="A1637" t="str">
        <f>new_CDD!A447</f>
        <v>D</v>
      </c>
      <c r="B1637" s="5">
        <f>new_CDD!C447</f>
        <v>45978</v>
      </c>
      <c r="C1637" s="5">
        <f>new_CDD!D447</f>
        <v>46278</v>
      </c>
      <c r="D1637" s="24">
        <f>new_CDD!E447/1000000000</f>
        <v>4.5339999999999998</v>
      </c>
      <c r="E1637">
        <f>new_CDD!F447</f>
        <v>10</v>
      </c>
      <c r="F1637">
        <f>new_CDD!G447</f>
        <v>7.1499999999999994E-2</v>
      </c>
      <c r="G1637" s="5" t="str">
        <f>new_CDD!H447</f>
        <v>MMFI</v>
      </c>
      <c r="H1637" s="60">
        <f t="shared" si="137"/>
        <v>45991</v>
      </c>
      <c r="I1637" s="60">
        <f t="shared" si="138"/>
        <v>46295</v>
      </c>
      <c r="K1637" s="42">
        <f>new_CDD!I447</f>
        <v>0</v>
      </c>
      <c r="L1637" s="57">
        <f t="shared" si="139"/>
        <v>7.1499999999999994E-2</v>
      </c>
      <c r="N1637" s="4">
        <f t="shared" si="140"/>
        <v>0.32418099999999994</v>
      </c>
    </row>
    <row r="1638" spans="1:14" x14ac:dyDescent="0.3">
      <c r="A1638" t="str">
        <f>new_CDD!A448</f>
        <v>D</v>
      </c>
      <c r="B1638" s="5">
        <f>new_CDD!C448</f>
        <v>45978</v>
      </c>
      <c r="C1638" s="5">
        <f>new_CDD!D448</f>
        <v>46338</v>
      </c>
      <c r="D1638" s="24">
        <f>new_CDD!E448/1000000000</f>
        <v>22.800999999999998</v>
      </c>
      <c r="E1638">
        <f>new_CDD!F448</f>
        <v>12</v>
      </c>
      <c r="F1638">
        <f>new_CDD!G448</f>
        <v>7.2999999999999995E-2</v>
      </c>
      <c r="G1638" s="5" t="str">
        <f>new_CDD!H448</f>
        <v>CMB</v>
      </c>
      <c r="H1638" s="60">
        <f t="shared" si="137"/>
        <v>45991</v>
      </c>
      <c r="I1638" s="60">
        <f t="shared" si="138"/>
        <v>46356</v>
      </c>
      <c r="K1638" s="42">
        <f>new_CDD!I448</f>
        <v>5.0000000000000001E-3</v>
      </c>
      <c r="L1638" s="57">
        <f t="shared" si="139"/>
        <v>7.8E-2</v>
      </c>
      <c r="N1638" s="4">
        <f t="shared" si="140"/>
        <v>1.7784779999999998</v>
      </c>
    </row>
    <row r="1639" spans="1:14" x14ac:dyDescent="0.3">
      <c r="A1639" t="str">
        <f>new_CDD!A449</f>
        <v>D</v>
      </c>
      <c r="B1639" s="5">
        <f>new_CDD!C449</f>
        <v>45978</v>
      </c>
      <c r="C1639" s="5">
        <f>new_CDD!D449</f>
        <v>46338</v>
      </c>
      <c r="D1639" s="24">
        <f>new_CDD!E449/1000000000</f>
        <v>11.335000000000001</v>
      </c>
      <c r="E1639">
        <f>new_CDD!F449</f>
        <v>12</v>
      </c>
      <c r="F1639">
        <f>new_CDD!G449</f>
        <v>7.2999999999999995E-2</v>
      </c>
      <c r="G1639" s="5" t="str">
        <f>new_CDD!H449</f>
        <v>MMFI</v>
      </c>
      <c r="H1639" s="60">
        <f t="shared" si="137"/>
        <v>45991</v>
      </c>
      <c r="I1639" s="60">
        <f t="shared" si="138"/>
        <v>46356</v>
      </c>
      <c r="K1639" s="42">
        <f>new_CDD!I449</f>
        <v>0</v>
      </c>
      <c r="L1639" s="57">
        <f t="shared" si="139"/>
        <v>7.2999999999999995E-2</v>
      </c>
      <c r="N1639" s="4">
        <f t="shared" si="140"/>
        <v>0.82745500000000005</v>
      </c>
    </row>
    <row r="1640" spans="1:14" x14ac:dyDescent="0.3">
      <c r="A1640" t="str">
        <f>new_CDD!A450</f>
        <v>D</v>
      </c>
      <c r="B1640" s="5">
        <f>new_CDD!C450</f>
        <v>45978</v>
      </c>
      <c r="C1640" s="5">
        <f>new_CDD!D450</f>
        <v>46338</v>
      </c>
      <c r="D1640" s="24">
        <f>new_CDD!E450/1000000000</f>
        <v>1.0880000000000001</v>
      </c>
      <c r="E1640">
        <f>new_CDD!F450</f>
        <v>12</v>
      </c>
      <c r="F1640">
        <f>new_CDD!G450</f>
        <v>7.2999999999999995E-2</v>
      </c>
      <c r="G1640" s="5" t="str">
        <f>new_CDD!H450</f>
        <v>SME</v>
      </c>
      <c r="H1640" s="60">
        <f t="shared" ref="H1640:H1660" si="141">EOMONTH(B1640,0)</f>
        <v>45991</v>
      </c>
      <c r="I1640" s="60">
        <f t="shared" ref="I1640:I1660" si="142">EOMONTH(C1640,0)</f>
        <v>46356</v>
      </c>
      <c r="K1640" s="42">
        <f>new_CDD!I450</f>
        <v>5.0000000000000001E-3</v>
      </c>
      <c r="L1640" s="57">
        <f t="shared" si="139"/>
        <v>7.8E-2</v>
      </c>
      <c r="N1640" s="4">
        <f t="shared" si="140"/>
        <v>8.4864000000000009E-2</v>
      </c>
    </row>
    <row r="1641" spans="1:14" x14ac:dyDescent="0.3">
      <c r="A1641" t="str">
        <f>new_CDD!A451</f>
        <v>D</v>
      </c>
      <c r="B1641" s="5">
        <f>new_CDD!C451</f>
        <v>45978</v>
      </c>
      <c r="C1641" s="5">
        <f>new_CDD!D451</f>
        <v>46368</v>
      </c>
      <c r="D1641" s="24">
        <f>new_CDD!E451/1000000000</f>
        <v>18.588999999999999</v>
      </c>
      <c r="E1641">
        <f>new_CDD!F451</f>
        <v>13</v>
      </c>
      <c r="F1641">
        <f>new_CDD!G451</f>
        <v>7.3999999999999996E-2</v>
      </c>
      <c r="G1641" s="5" t="str">
        <f>new_CDD!H451</f>
        <v>MMFI</v>
      </c>
      <c r="H1641" s="60">
        <f t="shared" si="141"/>
        <v>45991</v>
      </c>
      <c r="I1641" s="60">
        <f t="shared" si="142"/>
        <v>46387</v>
      </c>
      <c r="K1641" s="42">
        <f>new_CDD!I451</f>
        <v>0</v>
      </c>
      <c r="L1641" s="57">
        <f t="shared" ref="L1641:L1660" si="143">F1641+K1641</f>
        <v>7.3999999999999996E-2</v>
      </c>
      <c r="N1641" s="4">
        <f t="shared" si="140"/>
        <v>1.3755859999999998</v>
      </c>
    </row>
    <row r="1642" spans="1:14" x14ac:dyDescent="0.3">
      <c r="A1642" t="str">
        <f>new_CDD!A452</f>
        <v>D</v>
      </c>
      <c r="B1642" s="5">
        <f>new_CDD!C452</f>
        <v>45978</v>
      </c>
      <c r="C1642" s="5">
        <f>new_CDD!D452</f>
        <v>46398</v>
      </c>
      <c r="D1642" s="24">
        <f>new_CDD!E452/1000000000</f>
        <v>22.67</v>
      </c>
      <c r="E1642">
        <f>new_CDD!F452</f>
        <v>14</v>
      </c>
      <c r="F1642">
        <f>new_CDD!G452</f>
        <v>7.3999999999999996E-2</v>
      </c>
      <c r="G1642" s="5" t="str">
        <f>new_CDD!H452</f>
        <v>MMFI</v>
      </c>
      <c r="H1642" s="60">
        <f t="shared" si="141"/>
        <v>45991</v>
      </c>
      <c r="I1642" s="60">
        <f t="shared" si="142"/>
        <v>46418</v>
      </c>
      <c r="K1642" s="42">
        <f>new_CDD!I452</f>
        <v>0</v>
      </c>
      <c r="L1642" s="57">
        <f t="shared" si="143"/>
        <v>7.3999999999999996E-2</v>
      </c>
      <c r="N1642" s="4">
        <f t="shared" si="140"/>
        <v>1.6775800000000001</v>
      </c>
    </row>
    <row r="1643" spans="1:14" x14ac:dyDescent="0.3">
      <c r="A1643" t="str">
        <f>new_CDD!A453</f>
        <v>CD</v>
      </c>
      <c r="B1643" s="5">
        <f>new_CDD!C453</f>
        <v>46006</v>
      </c>
      <c r="C1643" s="5">
        <f>new_CDD!D453</f>
        <v>46036</v>
      </c>
      <c r="D1643" s="24">
        <f>new_CDD!E453/1000000000</f>
        <v>1.8080000000000001</v>
      </c>
      <c r="E1643">
        <f>new_CDD!F453</f>
        <v>1</v>
      </c>
      <c r="F1643">
        <f>new_CDD!G453</f>
        <v>4.3999999999999997E-2</v>
      </c>
      <c r="G1643" s="5" t="str">
        <f>new_CDD!H453</f>
        <v>MMFI</v>
      </c>
      <c r="H1643" s="60">
        <f t="shared" si="141"/>
        <v>46022</v>
      </c>
      <c r="I1643" s="60">
        <f t="shared" si="142"/>
        <v>46053</v>
      </c>
      <c r="K1643" s="42">
        <f>new_CDD!I453</f>
        <v>0</v>
      </c>
      <c r="L1643" s="57">
        <f t="shared" si="143"/>
        <v>4.3999999999999997E-2</v>
      </c>
    </row>
    <row r="1644" spans="1:14" x14ac:dyDescent="0.3">
      <c r="A1644" t="str">
        <f>new_CDD!A454</f>
        <v>CD</v>
      </c>
      <c r="B1644" s="5">
        <f>new_CDD!C454</f>
        <v>46006</v>
      </c>
      <c r="C1644" s="5">
        <f>new_CDD!D454</f>
        <v>46036</v>
      </c>
      <c r="D1644" s="24">
        <f>new_CDD!E454/1000000000</f>
        <v>153.518</v>
      </c>
      <c r="E1644">
        <f>new_CDD!F454</f>
        <v>1</v>
      </c>
      <c r="F1644">
        <f>new_CDD!G454</f>
        <v>4.3999999999999997E-2</v>
      </c>
      <c r="G1644" s="5" t="str">
        <f>new_CDD!H454</f>
        <v>SME</v>
      </c>
      <c r="H1644" s="60">
        <f t="shared" si="141"/>
        <v>46022</v>
      </c>
      <c r="I1644" s="60">
        <f t="shared" si="142"/>
        <v>46053</v>
      </c>
      <c r="K1644" s="42">
        <f>new_CDD!I454</f>
        <v>5.0000000000000001E-3</v>
      </c>
      <c r="L1644" s="57">
        <f t="shared" si="143"/>
        <v>4.8999999999999995E-2</v>
      </c>
    </row>
    <row r="1645" spans="1:14" x14ac:dyDescent="0.3">
      <c r="A1645" t="str">
        <f>new_CDD!A455</f>
        <v>CD</v>
      </c>
      <c r="B1645" s="5">
        <f>new_CDD!C455</f>
        <v>46006</v>
      </c>
      <c r="C1645" s="5">
        <f>new_CDD!D455</f>
        <v>46066</v>
      </c>
      <c r="D1645" s="24">
        <f>new_CDD!E455/1000000000</f>
        <v>1.55</v>
      </c>
      <c r="E1645">
        <f>new_CDD!F455</f>
        <v>2</v>
      </c>
      <c r="F1645">
        <f>new_CDD!G455</f>
        <v>4.7500000000000001E-2</v>
      </c>
      <c r="G1645" s="5" t="str">
        <f>new_CDD!H455</f>
        <v>MMFI</v>
      </c>
      <c r="H1645" s="60">
        <f t="shared" si="141"/>
        <v>46022</v>
      </c>
      <c r="I1645" s="60">
        <f t="shared" si="142"/>
        <v>46081</v>
      </c>
      <c r="K1645" s="42">
        <f>new_CDD!I455</f>
        <v>0</v>
      </c>
      <c r="L1645" s="57">
        <f t="shared" si="143"/>
        <v>4.7500000000000001E-2</v>
      </c>
    </row>
    <row r="1646" spans="1:14" x14ac:dyDescent="0.3">
      <c r="A1646" t="str">
        <f>new_CDD!A456</f>
        <v>CD</v>
      </c>
      <c r="B1646" s="5">
        <f>new_CDD!C456</f>
        <v>46006</v>
      </c>
      <c r="C1646" s="5">
        <f>new_CDD!D456</f>
        <v>46066</v>
      </c>
      <c r="D1646" s="24">
        <f>new_CDD!E456/1000000000</f>
        <v>91.286000000000001</v>
      </c>
      <c r="E1646">
        <f>new_CDD!F456</f>
        <v>2</v>
      </c>
      <c r="F1646">
        <f>new_CDD!G456</f>
        <v>4.7500000000000001E-2</v>
      </c>
      <c r="G1646" s="5" t="str">
        <f>new_CDD!H456</f>
        <v>SME</v>
      </c>
      <c r="H1646" s="60">
        <f t="shared" si="141"/>
        <v>46022</v>
      </c>
      <c r="I1646" s="60">
        <f t="shared" si="142"/>
        <v>46081</v>
      </c>
      <c r="K1646" s="42">
        <f>new_CDD!I456</f>
        <v>5.0000000000000001E-3</v>
      </c>
      <c r="L1646" s="57">
        <f t="shared" si="143"/>
        <v>5.2499999999999998E-2</v>
      </c>
    </row>
    <row r="1647" spans="1:14" x14ac:dyDescent="0.3">
      <c r="A1647" t="str">
        <f>new_CDD!A457</f>
        <v>CD</v>
      </c>
      <c r="B1647" s="5">
        <f>new_CDD!C457</f>
        <v>46006</v>
      </c>
      <c r="C1647" s="5">
        <f>new_CDD!D457</f>
        <v>46096</v>
      </c>
      <c r="D1647" s="24">
        <f>new_CDD!E457/1000000000</f>
        <v>7.1</v>
      </c>
      <c r="E1647">
        <f>new_CDD!F457</f>
        <v>3</v>
      </c>
      <c r="F1647">
        <f>new_CDD!G457</f>
        <v>4.7500000000000001E-2</v>
      </c>
      <c r="G1647" s="5" t="str">
        <f>new_CDD!H457</f>
        <v>SME</v>
      </c>
      <c r="H1647" s="60">
        <f t="shared" si="141"/>
        <v>46022</v>
      </c>
      <c r="I1647" s="60">
        <f t="shared" si="142"/>
        <v>46112</v>
      </c>
      <c r="K1647" s="42">
        <f>new_CDD!I457</f>
        <v>5.0000000000000001E-3</v>
      </c>
      <c r="L1647" s="57">
        <f t="shared" si="143"/>
        <v>5.2499999999999998E-2</v>
      </c>
    </row>
    <row r="1648" spans="1:14" x14ac:dyDescent="0.3">
      <c r="A1648" t="str">
        <f>new_CDD!A458</f>
        <v>CD</v>
      </c>
      <c r="B1648" s="5">
        <f>new_CDD!C458</f>
        <v>46006</v>
      </c>
      <c r="C1648" s="5">
        <f>new_CDD!D458</f>
        <v>46126</v>
      </c>
      <c r="D1648" s="24">
        <f>new_CDD!E458/1000000000</f>
        <v>2.5830000000000002</v>
      </c>
      <c r="E1648">
        <f>new_CDD!F458</f>
        <v>4</v>
      </c>
      <c r="F1648">
        <f>new_CDD!G458</f>
        <v>4.7500000000000001E-2</v>
      </c>
      <c r="G1648" s="5" t="str">
        <f>new_CDD!H458</f>
        <v>SME</v>
      </c>
      <c r="H1648" s="60">
        <f t="shared" si="141"/>
        <v>46022</v>
      </c>
      <c r="I1648" s="60">
        <f t="shared" si="142"/>
        <v>46142</v>
      </c>
      <c r="K1648" s="42">
        <f>new_CDD!I458</f>
        <v>5.0000000000000001E-3</v>
      </c>
      <c r="L1648" s="57">
        <f t="shared" si="143"/>
        <v>5.2499999999999998E-2</v>
      </c>
    </row>
    <row r="1649" spans="1:12" x14ac:dyDescent="0.3">
      <c r="A1649" t="str">
        <f>new_CDD!A459</f>
        <v>CD</v>
      </c>
      <c r="B1649" s="5">
        <f>new_CDD!C459</f>
        <v>46006</v>
      </c>
      <c r="C1649" s="5">
        <f>new_CDD!D459</f>
        <v>46186</v>
      </c>
      <c r="D1649" s="24">
        <f>new_CDD!E459/1000000000</f>
        <v>651.91399999999999</v>
      </c>
      <c r="E1649">
        <f>new_CDD!F459</f>
        <v>6</v>
      </c>
      <c r="F1649">
        <f>new_CDD!G459</f>
        <v>7.0000000000000007E-2</v>
      </c>
      <c r="G1649" s="5" t="str">
        <f>new_CDD!H459</f>
        <v>CIB</v>
      </c>
      <c r="H1649" s="60">
        <f t="shared" si="141"/>
        <v>46022</v>
      </c>
      <c r="I1649" s="60">
        <f t="shared" si="142"/>
        <v>46203</v>
      </c>
      <c r="K1649" s="42">
        <f>new_CDD!I459</f>
        <v>5.0000000000000001E-3</v>
      </c>
      <c r="L1649" s="57">
        <f t="shared" si="143"/>
        <v>7.5000000000000011E-2</v>
      </c>
    </row>
    <row r="1650" spans="1:12" x14ac:dyDescent="0.3">
      <c r="A1650" t="str">
        <f>new_CDD!A460</f>
        <v>CD</v>
      </c>
      <c r="B1650" s="5">
        <f>new_CDD!C460</f>
        <v>46006</v>
      </c>
      <c r="C1650" s="5">
        <f>new_CDD!D460</f>
        <v>46186</v>
      </c>
      <c r="D1650" s="24">
        <f>new_CDD!E460/1000000000</f>
        <v>7.75</v>
      </c>
      <c r="E1650">
        <f>new_CDD!F460</f>
        <v>6</v>
      </c>
      <c r="F1650">
        <f>new_CDD!G460</f>
        <v>7.0000000000000007E-2</v>
      </c>
      <c r="G1650" s="5" t="str">
        <f>new_CDD!H460</f>
        <v>CMB</v>
      </c>
      <c r="H1650" s="60">
        <f t="shared" si="141"/>
        <v>46022</v>
      </c>
      <c r="I1650" s="60">
        <f t="shared" si="142"/>
        <v>46203</v>
      </c>
      <c r="K1650" s="42">
        <f>new_CDD!I460</f>
        <v>5.0000000000000001E-3</v>
      </c>
      <c r="L1650" s="57">
        <f t="shared" si="143"/>
        <v>7.5000000000000011E-2</v>
      </c>
    </row>
    <row r="1651" spans="1:12" x14ac:dyDescent="0.3">
      <c r="A1651" t="str">
        <f>new_CDD!A461</f>
        <v>CD</v>
      </c>
      <c r="B1651" s="5">
        <f>new_CDD!C461</f>
        <v>46006</v>
      </c>
      <c r="C1651" s="5">
        <f>new_CDD!D461</f>
        <v>46186</v>
      </c>
      <c r="D1651" s="24">
        <f>new_CDD!E461/1000000000</f>
        <v>965.32500000000005</v>
      </c>
      <c r="E1651">
        <f>new_CDD!F461</f>
        <v>6</v>
      </c>
      <c r="F1651">
        <f>new_CDD!G461</f>
        <v>7.0000000000000007E-2</v>
      </c>
      <c r="G1651" s="5" t="str">
        <f>new_CDD!H461</f>
        <v>MMFI</v>
      </c>
      <c r="H1651" s="60">
        <f t="shared" si="141"/>
        <v>46022</v>
      </c>
      <c r="I1651" s="60">
        <f t="shared" si="142"/>
        <v>46203</v>
      </c>
      <c r="K1651" s="42">
        <f>new_CDD!I461</f>
        <v>0</v>
      </c>
      <c r="L1651" s="57">
        <f t="shared" si="143"/>
        <v>7.0000000000000007E-2</v>
      </c>
    </row>
    <row r="1652" spans="1:12" x14ac:dyDescent="0.3">
      <c r="A1652" t="str">
        <f>new_CDD!A462</f>
        <v>CD</v>
      </c>
      <c r="B1652" s="5">
        <f>new_CDD!C462</f>
        <v>46006</v>
      </c>
      <c r="C1652" s="5">
        <f>new_CDD!D462</f>
        <v>46186</v>
      </c>
      <c r="D1652" s="24">
        <f>new_CDD!E462/1000000000</f>
        <v>587.77099999999996</v>
      </c>
      <c r="E1652">
        <f>new_CDD!F462</f>
        <v>6</v>
      </c>
      <c r="F1652">
        <f>new_CDD!G462</f>
        <v>7.0000000000000007E-2</v>
      </c>
      <c r="G1652" s="5" t="str">
        <f>new_CDD!H462</f>
        <v>SME</v>
      </c>
      <c r="H1652" s="60">
        <f t="shared" si="141"/>
        <v>46022</v>
      </c>
      <c r="I1652" s="60">
        <f t="shared" si="142"/>
        <v>46203</v>
      </c>
      <c r="K1652" s="42">
        <f>new_CDD!I462</f>
        <v>5.0000000000000001E-3</v>
      </c>
      <c r="L1652" s="57">
        <f t="shared" si="143"/>
        <v>7.5000000000000011E-2</v>
      </c>
    </row>
    <row r="1653" spans="1:12" x14ac:dyDescent="0.3">
      <c r="A1653" t="str">
        <f>new_CDD!A463</f>
        <v>CD</v>
      </c>
      <c r="B1653" s="5">
        <f>new_CDD!C463</f>
        <v>46006</v>
      </c>
      <c r="C1653" s="5">
        <f>new_CDD!D463</f>
        <v>46216</v>
      </c>
      <c r="D1653" s="24">
        <f>new_CDD!E463/1000000000</f>
        <v>93.772999999999996</v>
      </c>
      <c r="E1653">
        <f>new_CDD!F463</f>
        <v>7</v>
      </c>
      <c r="F1653">
        <f>new_CDD!G463</f>
        <v>7.0999999999999994E-2</v>
      </c>
      <c r="G1653" s="5" t="str">
        <f>new_CDD!H463</f>
        <v>MMFI</v>
      </c>
      <c r="H1653" s="60">
        <f t="shared" si="141"/>
        <v>46022</v>
      </c>
      <c r="I1653" s="60">
        <f t="shared" si="142"/>
        <v>46234</v>
      </c>
      <c r="K1653" s="42">
        <f>new_CDD!I463</f>
        <v>0</v>
      </c>
      <c r="L1653" s="57">
        <f t="shared" si="143"/>
        <v>7.0999999999999994E-2</v>
      </c>
    </row>
    <row r="1654" spans="1:12" x14ac:dyDescent="0.3">
      <c r="A1654" t="str">
        <f>new_CDD!A464</f>
        <v>CD</v>
      </c>
      <c r="B1654" s="5">
        <f>new_CDD!C464</f>
        <v>46006</v>
      </c>
      <c r="C1654" s="5">
        <f>new_CDD!D464</f>
        <v>46216</v>
      </c>
      <c r="D1654" s="24">
        <f>new_CDD!E464/1000000000</f>
        <v>21.12</v>
      </c>
      <c r="E1654">
        <f>new_CDD!F464</f>
        <v>7</v>
      </c>
      <c r="F1654">
        <f>new_CDD!G464</f>
        <v>7.0999999999999994E-2</v>
      </c>
      <c r="G1654" s="5" t="str">
        <f>new_CDD!H464</f>
        <v>SME</v>
      </c>
      <c r="H1654" s="60">
        <f t="shared" si="141"/>
        <v>46022</v>
      </c>
      <c r="I1654" s="60">
        <f t="shared" si="142"/>
        <v>46234</v>
      </c>
      <c r="K1654" s="42">
        <f>new_CDD!I464</f>
        <v>5.0000000000000001E-3</v>
      </c>
      <c r="L1654" s="57">
        <f t="shared" si="143"/>
        <v>7.5999999999999998E-2</v>
      </c>
    </row>
    <row r="1655" spans="1:12" x14ac:dyDescent="0.3">
      <c r="A1655" t="str">
        <f>new_CDD!A465</f>
        <v>CD</v>
      </c>
      <c r="B1655" s="5">
        <f>new_CDD!C465</f>
        <v>46006</v>
      </c>
      <c r="C1655" s="5">
        <f>new_CDD!D465</f>
        <v>46246</v>
      </c>
      <c r="D1655" s="24">
        <f>new_CDD!E465/1000000000</f>
        <v>5.6829999999999998</v>
      </c>
      <c r="E1655">
        <f>new_CDD!F465</f>
        <v>8</v>
      </c>
      <c r="F1655">
        <f>new_CDD!G465</f>
        <v>7.0999999999999994E-2</v>
      </c>
      <c r="G1655" s="5" t="str">
        <f>new_CDD!H465</f>
        <v>MMFI</v>
      </c>
      <c r="H1655" s="60">
        <f t="shared" si="141"/>
        <v>46022</v>
      </c>
      <c r="I1655" s="60">
        <f t="shared" si="142"/>
        <v>46265</v>
      </c>
      <c r="K1655" s="42">
        <f>new_CDD!I465</f>
        <v>0</v>
      </c>
      <c r="L1655" s="57">
        <f t="shared" si="143"/>
        <v>7.0999999999999994E-2</v>
      </c>
    </row>
    <row r="1656" spans="1:12" x14ac:dyDescent="0.3">
      <c r="A1656" t="str">
        <f>new_CDD!A466</f>
        <v>CD</v>
      </c>
      <c r="B1656" s="5">
        <f>new_CDD!C466</f>
        <v>46006</v>
      </c>
      <c r="C1656" s="5">
        <f>new_CDD!D466</f>
        <v>46276</v>
      </c>
      <c r="D1656" s="24">
        <f>new_CDD!E466/1000000000</f>
        <v>281.06</v>
      </c>
      <c r="E1656">
        <f>new_CDD!F466</f>
        <v>9</v>
      </c>
      <c r="F1656">
        <f>new_CDD!G466</f>
        <v>7.1499999999999994E-2</v>
      </c>
      <c r="G1656" s="5" t="str">
        <f>new_CDD!H466</f>
        <v>MMFI</v>
      </c>
      <c r="H1656" s="60">
        <f t="shared" si="141"/>
        <v>46022</v>
      </c>
      <c r="I1656" s="60">
        <f t="shared" si="142"/>
        <v>46295</v>
      </c>
      <c r="K1656" s="42">
        <f>new_CDD!I466</f>
        <v>0</v>
      </c>
      <c r="L1656" s="57">
        <f t="shared" si="143"/>
        <v>7.1499999999999994E-2</v>
      </c>
    </row>
    <row r="1657" spans="1:12" x14ac:dyDescent="0.3">
      <c r="A1657" t="str">
        <f>new_CDD!A467</f>
        <v>CD</v>
      </c>
      <c r="B1657" s="5">
        <f>new_CDD!C467</f>
        <v>46006</v>
      </c>
      <c r="C1657" s="5">
        <f>new_CDD!D467</f>
        <v>46276</v>
      </c>
      <c r="D1657" s="24">
        <f>new_CDD!E467/1000000000</f>
        <v>20.396999999999998</v>
      </c>
      <c r="E1657">
        <f>new_CDD!F467</f>
        <v>9</v>
      </c>
      <c r="F1657">
        <f>new_CDD!G467</f>
        <v>7.1499999999999994E-2</v>
      </c>
      <c r="G1657" s="5" t="str">
        <f>new_CDD!H467</f>
        <v>SME</v>
      </c>
      <c r="H1657" s="60">
        <f t="shared" si="141"/>
        <v>46022</v>
      </c>
      <c r="I1657" s="60">
        <f t="shared" si="142"/>
        <v>46295</v>
      </c>
      <c r="K1657" s="42">
        <f>new_CDD!I467</f>
        <v>5.0000000000000001E-3</v>
      </c>
      <c r="L1657" s="57">
        <f t="shared" si="143"/>
        <v>7.6499999999999999E-2</v>
      </c>
    </row>
    <row r="1658" spans="1:12" x14ac:dyDescent="0.3">
      <c r="A1658" t="str">
        <f>new_CDD!A468</f>
        <v>CD</v>
      </c>
      <c r="B1658" s="5">
        <f>new_CDD!C468</f>
        <v>46006</v>
      </c>
      <c r="C1658" s="5">
        <f>new_CDD!D468</f>
        <v>46306</v>
      </c>
      <c r="D1658" s="24">
        <f>new_CDD!E468/1000000000</f>
        <v>0.51700000000000002</v>
      </c>
      <c r="E1658">
        <f>new_CDD!F468</f>
        <v>10</v>
      </c>
      <c r="F1658">
        <f>new_CDD!G468</f>
        <v>7.1499999999999994E-2</v>
      </c>
      <c r="G1658" s="5" t="str">
        <f>new_CDD!H468</f>
        <v>SME</v>
      </c>
      <c r="H1658" s="60">
        <f t="shared" si="141"/>
        <v>46022</v>
      </c>
      <c r="I1658" s="60">
        <f t="shared" si="142"/>
        <v>46326</v>
      </c>
      <c r="K1658" s="42">
        <f>new_CDD!I468</f>
        <v>5.0000000000000001E-3</v>
      </c>
      <c r="L1658" s="57">
        <f t="shared" si="143"/>
        <v>7.6499999999999999E-2</v>
      </c>
    </row>
    <row r="1659" spans="1:12" x14ac:dyDescent="0.3">
      <c r="A1659" t="str">
        <f>new_CDD!A469</f>
        <v>CD</v>
      </c>
      <c r="B1659" s="5">
        <f>new_CDD!C469</f>
        <v>46006</v>
      </c>
      <c r="C1659" s="5">
        <f>new_CDD!D469</f>
        <v>46336</v>
      </c>
      <c r="D1659" s="24">
        <f>new_CDD!E469/1000000000</f>
        <v>3.3580000000000001</v>
      </c>
      <c r="E1659">
        <f>new_CDD!F469</f>
        <v>11</v>
      </c>
      <c r="F1659">
        <f>new_CDD!G469</f>
        <v>7.1499999999999994E-2</v>
      </c>
      <c r="G1659" s="5" t="str">
        <f>new_CDD!H469</f>
        <v>SME</v>
      </c>
      <c r="H1659" s="60">
        <f t="shared" si="141"/>
        <v>46022</v>
      </c>
      <c r="I1659" s="60">
        <f t="shared" si="142"/>
        <v>46356</v>
      </c>
      <c r="K1659" s="42">
        <f>new_CDD!I469</f>
        <v>5.0000000000000001E-3</v>
      </c>
      <c r="L1659" s="57">
        <f t="shared" si="143"/>
        <v>7.6499999999999999E-2</v>
      </c>
    </row>
    <row r="1660" spans="1:12" x14ac:dyDescent="0.3">
      <c r="A1660" t="str">
        <f>new_CDD!A470</f>
        <v>CD</v>
      </c>
      <c r="B1660" s="5">
        <f>new_CDD!C470</f>
        <v>46006</v>
      </c>
      <c r="C1660" s="5">
        <f>new_CDD!D470</f>
        <v>46366</v>
      </c>
      <c r="D1660" s="24">
        <f>new_CDD!E470/1000000000</f>
        <v>297.07600000000002</v>
      </c>
      <c r="E1660">
        <f>new_CDD!F470</f>
        <v>12</v>
      </c>
      <c r="F1660">
        <f>new_CDD!G470</f>
        <v>7.2999999999999995E-2</v>
      </c>
      <c r="G1660" s="5" t="str">
        <f>new_CDD!H470</f>
        <v>CIB</v>
      </c>
      <c r="H1660" s="60">
        <f t="shared" si="141"/>
        <v>46022</v>
      </c>
      <c r="I1660" s="60">
        <f t="shared" si="142"/>
        <v>46387</v>
      </c>
      <c r="K1660" s="42">
        <f>new_CDD!I470</f>
        <v>5.0000000000000001E-3</v>
      </c>
      <c r="L1660" s="57">
        <f t="shared" si="143"/>
        <v>7.8E-2</v>
      </c>
    </row>
    <row r="1661" spans="1:12" x14ac:dyDescent="0.3">
      <c r="A1661" t="str">
        <f>new_CDD!A471</f>
        <v>CD</v>
      </c>
      <c r="B1661" s="5">
        <f>new_CDD!C471</f>
        <v>46006</v>
      </c>
      <c r="C1661" s="5">
        <f>new_CDD!D471</f>
        <v>46366</v>
      </c>
      <c r="D1661" s="24">
        <f>new_CDD!E471/1000000000</f>
        <v>0.25800000000000001</v>
      </c>
      <c r="E1661">
        <f>new_CDD!F471</f>
        <v>12</v>
      </c>
      <c r="F1661">
        <f>new_CDD!G471</f>
        <v>7.2999999999999995E-2</v>
      </c>
      <c r="G1661" s="5" t="str">
        <f>new_CDD!H471</f>
        <v>CMB</v>
      </c>
      <c r="H1661" s="60">
        <f t="shared" ref="H1661:H1684" si="144">EOMONTH(B1661,0)</f>
        <v>46022</v>
      </c>
      <c r="I1661" s="60">
        <f t="shared" ref="I1661:I1684" si="145">EOMONTH(C1661,0)</f>
        <v>46387</v>
      </c>
      <c r="K1661" s="42">
        <f>new_CDD!I471</f>
        <v>5.0000000000000001E-3</v>
      </c>
      <c r="L1661" s="57">
        <f t="shared" ref="L1661:L1684" si="146">F1661+K1661</f>
        <v>7.8E-2</v>
      </c>
    </row>
    <row r="1662" spans="1:12" x14ac:dyDescent="0.3">
      <c r="A1662" t="str">
        <f>new_CDD!A472</f>
        <v>CD</v>
      </c>
      <c r="B1662" s="5">
        <f>new_CDD!C472</f>
        <v>46006</v>
      </c>
      <c r="C1662" s="5">
        <f>new_CDD!D472</f>
        <v>46366</v>
      </c>
      <c r="D1662" s="24">
        <f>new_CDD!E472/1000000000</f>
        <v>682.55100000000004</v>
      </c>
      <c r="E1662">
        <f>new_CDD!F472</f>
        <v>12</v>
      </c>
      <c r="F1662">
        <f>new_CDD!G472</f>
        <v>7.2999999999999995E-2</v>
      </c>
      <c r="G1662" s="5" t="str">
        <f>new_CDD!H472</f>
        <v>MMFI</v>
      </c>
      <c r="H1662" s="60">
        <f t="shared" si="144"/>
        <v>46022</v>
      </c>
      <c r="I1662" s="60">
        <f t="shared" si="145"/>
        <v>46387</v>
      </c>
      <c r="K1662" s="42">
        <f>new_CDD!I472</f>
        <v>0</v>
      </c>
      <c r="L1662" s="57">
        <f t="shared" si="146"/>
        <v>7.2999999999999995E-2</v>
      </c>
    </row>
    <row r="1663" spans="1:12" x14ac:dyDescent="0.3">
      <c r="A1663" t="str">
        <f>new_CDD!A473</f>
        <v>CD</v>
      </c>
      <c r="B1663" s="5">
        <f>new_CDD!C473</f>
        <v>46006</v>
      </c>
      <c r="C1663" s="5">
        <f>new_CDD!D473</f>
        <v>46366</v>
      </c>
      <c r="D1663" s="24">
        <f>new_CDD!E473/1000000000</f>
        <v>317.709</v>
      </c>
      <c r="E1663">
        <f>new_CDD!F473</f>
        <v>12</v>
      </c>
      <c r="F1663">
        <f>new_CDD!G473</f>
        <v>7.2999999999999995E-2</v>
      </c>
      <c r="G1663" s="5" t="str">
        <f>new_CDD!H473</f>
        <v>SME</v>
      </c>
      <c r="H1663" s="60">
        <f t="shared" si="144"/>
        <v>46022</v>
      </c>
      <c r="I1663" s="60">
        <f t="shared" si="145"/>
        <v>46387</v>
      </c>
      <c r="K1663" s="42">
        <f>new_CDD!I473</f>
        <v>5.0000000000000001E-3</v>
      </c>
      <c r="L1663" s="57">
        <f t="shared" si="146"/>
        <v>7.8E-2</v>
      </c>
    </row>
    <row r="1664" spans="1:12" x14ac:dyDescent="0.3">
      <c r="A1664" t="str">
        <f>new_CDD!A474</f>
        <v>CD</v>
      </c>
      <c r="B1664" s="5">
        <f>new_CDD!C474</f>
        <v>46006</v>
      </c>
      <c r="C1664" s="5">
        <f>new_CDD!D474</f>
        <v>46396</v>
      </c>
      <c r="D1664" s="24">
        <f>new_CDD!E474/1000000000</f>
        <v>3.1</v>
      </c>
      <c r="E1664">
        <f>new_CDD!F474</f>
        <v>13</v>
      </c>
      <c r="F1664">
        <f>new_CDD!G474</f>
        <v>7.3999999999999996E-2</v>
      </c>
      <c r="G1664" s="5" t="str">
        <f>new_CDD!H474</f>
        <v>CIB</v>
      </c>
      <c r="H1664" s="60">
        <f t="shared" si="144"/>
        <v>46022</v>
      </c>
      <c r="I1664" s="60">
        <f t="shared" si="145"/>
        <v>46418</v>
      </c>
      <c r="K1664" s="42">
        <f>new_CDD!I474</f>
        <v>5.0000000000000001E-3</v>
      </c>
      <c r="L1664" s="57">
        <f t="shared" si="146"/>
        <v>7.9000000000000001E-2</v>
      </c>
    </row>
    <row r="1665" spans="1:12" x14ac:dyDescent="0.3">
      <c r="A1665" t="str">
        <f>new_CDD!A475</f>
        <v>CD</v>
      </c>
      <c r="B1665" s="5">
        <f>new_CDD!C475</f>
        <v>46006</v>
      </c>
      <c r="C1665" s="5">
        <f>new_CDD!D475</f>
        <v>46396</v>
      </c>
      <c r="D1665" s="24">
        <f>new_CDD!E475/1000000000</f>
        <v>43.915999999999997</v>
      </c>
      <c r="E1665">
        <f>new_CDD!F475</f>
        <v>13</v>
      </c>
      <c r="F1665">
        <f>new_CDD!G475</f>
        <v>7.3999999999999996E-2</v>
      </c>
      <c r="G1665" s="5" t="str">
        <f>new_CDD!H475</f>
        <v>MMFI</v>
      </c>
      <c r="H1665" s="60">
        <f t="shared" si="144"/>
        <v>46022</v>
      </c>
      <c r="I1665" s="60">
        <f t="shared" si="145"/>
        <v>46418</v>
      </c>
      <c r="K1665" s="42">
        <f>new_CDD!I475</f>
        <v>0</v>
      </c>
      <c r="L1665" s="57">
        <f t="shared" si="146"/>
        <v>7.3999999999999996E-2</v>
      </c>
    </row>
    <row r="1666" spans="1:12" x14ac:dyDescent="0.3">
      <c r="A1666" t="str">
        <f>new_CDD!A476</f>
        <v>CD</v>
      </c>
      <c r="B1666" s="5">
        <f>new_CDD!C476</f>
        <v>46006</v>
      </c>
      <c r="C1666" s="5">
        <f>new_CDD!D476</f>
        <v>46396</v>
      </c>
      <c r="D1666" s="24">
        <f>new_CDD!E476/1000000000</f>
        <v>116.291</v>
      </c>
      <c r="E1666">
        <f>new_CDD!F476</f>
        <v>13</v>
      </c>
      <c r="F1666">
        <f>new_CDD!G476</f>
        <v>7.3999999999999996E-2</v>
      </c>
      <c r="G1666" s="5" t="str">
        <f>new_CDD!H476</f>
        <v>SME</v>
      </c>
      <c r="H1666" s="60">
        <f t="shared" si="144"/>
        <v>46022</v>
      </c>
      <c r="I1666" s="60">
        <f t="shared" si="145"/>
        <v>46418</v>
      </c>
      <c r="K1666" s="42">
        <f>new_CDD!I476</f>
        <v>5.0000000000000001E-3</v>
      </c>
      <c r="L1666" s="57">
        <f t="shared" si="146"/>
        <v>7.9000000000000001E-2</v>
      </c>
    </row>
    <row r="1667" spans="1:12" x14ac:dyDescent="0.3">
      <c r="A1667" t="str">
        <f>new_CDD!A477</f>
        <v>CD</v>
      </c>
      <c r="B1667" s="5">
        <f>new_CDD!C477</f>
        <v>46006</v>
      </c>
      <c r="C1667" s="5">
        <f>new_CDD!D477</f>
        <v>46456</v>
      </c>
      <c r="D1667" s="24">
        <f>new_CDD!E477/1000000000</f>
        <v>26.349</v>
      </c>
      <c r="E1667">
        <f>new_CDD!F477</f>
        <v>15</v>
      </c>
      <c r="F1667">
        <f>new_CDD!G477</f>
        <v>7.3999999999999996E-2</v>
      </c>
      <c r="G1667" s="5" t="str">
        <f>new_CDD!H477</f>
        <v>SME</v>
      </c>
      <c r="H1667" s="60">
        <f t="shared" si="144"/>
        <v>46022</v>
      </c>
      <c r="I1667" s="60">
        <f t="shared" si="145"/>
        <v>46477</v>
      </c>
      <c r="K1667" s="42">
        <f>new_CDD!I477</f>
        <v>5.0000000000000001E-3</v>
      </c>
      <c r="L1667" s="57">
        <f t="shared" si="146"/>
        <v>7.9000000000000001E-2</v>
      </c>
    </row>
    <row r="1668" spans="1:12" x14ac:dyDescent="0.3">
      <c r="A1668" t="str">
        <f>new_CDD!A478</f>
        <v>D</v>
      </c>
      <c r="B1668" s="5">
        <f>new_CDD!C478</f>
        <v>46006</v>
      </c>
      <c r="C1668" s="5">
        <f>new_CDD!D478</f>
        <v>46036</v>
      </c>
      <c r="D1668" s="24">
        <f>new_CDD!E478/1000000000</f>
        <v>24.51</v>
      </c>
      <c r="E1668">
        <f>new_CDD!F478</f>
        <v>1</v>
      </c>
      <c r="F1668">
        <f>new_CDD!G478</f>
        <v>4.3999999999999997E-2</v>
      </c>
      <c r="G1668" s="5" t="str">
        <f>new_CDD!H478</f>
        <v>SME</v>
      </c>
      <c r="H1668" s="60">
        <f t="shared" si="144"/>
        <v>46022</v>
      </c>
      <c r="I1668" s="60">
        <f t="shared" si="145"/>
        <v>46053</v>
      </c>
      <c r="K1668" s="42">
        <f>new_CDD!I478</f>
        <v>5.0000000000000001E-3</v>
      </c>
      <c r="L1668" s="57">
        <f t="shared" si="146"/>
        <v>4.8999999999999995E-2</v>
      </c>
    </row>
    <row r="1669" spans="1:12" x14ac:dyDescent="0.3">
      <c r="A1669" t="str">
        <f>new_CDD!A479</f>
        <v>D</v>
      </c>
      <c r="B1669" s="5">
        <f>new_CDD!C479</f>
        <v>46006</v>
      </c>
      <c r="C1669" s="5">
        <f>new_CDD!D479</f>
        <v>46066</v>
      </c>
      <c r="D1669" s="24">
        <f>new_CDD!E479/1000000000</f>
        <v>1.925</v>
      </c>
      <c r="E1669">
        <f>new_CDD!F479</f>
        <v>2</v>
      </c>
      <c r="F1669">
        <f>new_CDD!G479</f>
        <v>4.7500000000000001E-2</v>
      </c>
      <c r="G1669" s="5" t="str">
        <f>new_CDD!H479</f>
        <v>SME</v>
      </c>
      <c r="H1669" s="60">
        <f t="shared" si="144"/>
        <v>46022</v>
      </c>
      <c r="I1669" s="60">
        <f t="shared" si="145"/>
        <v>46081</v>
      </c>
      <c r="K1669" s="42">
        <f>new_CDD!I479</f>
        <v>5.0000000000000001E-3</v>
      </c>
      <c r="L1669" s="57">
        <f t="shared" si="146"/>
        <v>5.2499999999999998E-2</v>
      </c>
    </row>
    <row r="1670" spans="1:12" x14ac:dyDescent="0.3">
      <c r="A1670" t="str">
        <f>new_CDD!A480</f>
        <v>D</v>
      </c>
      <c r="B1670" s="5">
        <f>new_CDD!C480</f>
        <v>46006</v>
      </c>
      <c r="C1670" s="5">
        <f>new_CDD!D480</f>
        <v>46096</v>
      </c>
      <c r="D1670" s="24">
        <f>new_CDD!E480/1000000000</f>
        <v>0.27100000000000002</v>
      </c>
      <c r="E1670">
        <f>new_CDD!F480</f>
        <v>3</v>
      </c>
      <c r="F1670">
        <f>new_CDD!G480</f>
        <v>4.7500000000000001E-2</v>
      </c>
      <c r="G1670" s="5" t="str">
        <f>new_CDD!H480</f>
        <v>SME</v>
      </c>
      <c r="H1670" s="60">
        <f t="shared" si="144"/>
        <v>46022</v>
      </c>
      <c r="I1670" s="60">
        <f t="shared" si="145"/>
        <v>46112</v>
      </c>
      <c r="K1670" s="42">
        <f>new_CDD!I480</f>
        <v>5.0000000000000001E-3</v>
      </c>
      <c r="L1670" s="57">
        <f t="shared" si="146"/>
        <v>5.2499999999999998E-2</v>
      </c>
    </row>
    <row r="1671" spans="1:12" x14ac:dyDescent="0.3">
      <c r="A1671" t="str">
        <f>new_CDD!A481</f>
        <v>D</v>
      </c>
      <c r="B1671" s="5">
        <f>new_CDD!C481</f>
        <v>46006</v>
      </c>
      <c r="C1671" s="5">
        <f>new_CDD!D481</f>
        <v>46126</v>
      </c>
      <c r="D1671" s="24">
        <f>new_CDD!E481/1000000000</f>
        <v>1.292</v>
      </c>
      <c r="E1671">
        <f>new_CDD!F481</f>
        <v>4</v>
      </c>
      <c r="F1671">
        <f>new_CDD!G481</f>
        <v>4.7500000000000001E-2</v>
      </c>
      <c r="G1671" s="5" t="str">
        <f>new_CDD!H481</f>
        <v>SME</v>
      </c>
      <c r="H1671" s="60">
        <f t="shared" si="144"/>
        <v>46022</v>
      </c>
      <c r="I1671" s="60">
        <f t="shared" si="145"/>
        <v>46142</v>
      </c>
      <c r="K1671" s="42">
        <f>new_CDD!I481</f>
        <v>5.0000000000000001E-3</v>
      </c>
      <c r="L1671" s="57">
        <f t="shared" si="146"/>
        <v>5.2499999999999998E-2</v>
      </c>
    </row>
    <row r="1672" spans="1:12" x14ac:dyDescent="0.3">
      <c r="A1672" t="str">
        <f>new_CDD!A482</f>
        <v>D</v>
      </c>
      <c r="B1672" s="5">
        <f>new_CDD!C482</f>
        <v>46006</v>
      </c>
      <c r="C1672" s="5">
        <f>new_CDD!D482</f>
        <v>46186</v>
      </c>
      <c r="D1672" s="24">
        <f>new_CDD!E482/1000000000</f>
        <v>2.6030000000000002</v>
      </c>
      <c r="E1672">
        <f>new_CDD!F482</f>
        <v>6</v>
      </c>
      <c r="F1672">
        <f>new_CDD!G482</f>
        <v>7.0000000000000007E-2</v>
      </c>
      <c r="G1672" s="5" t="str">
        <f>new_CDD!H482</f>
        <v>CIB</v>
      </c>
      <c r="H1672" s="60">
        <f t="shared" si="144"/>
        <v>46022</v>
      </c>
      <c r="I1672" s="60">
        <f t="shared" si="145"/>
        <v>46203</v>
      </c>
      <c r="K1672" s="42">
        <f>new_CDD!I482</f>
        <v>5.0000000000000001E-3</v>
      </c>
      <c r="L1672" s="57">
        <f t="shared" si="146"/>
        <v>7.5000000000000011E-2</v>
      </c>
    </row>
    <row r="1673" spans="1:12" x14ac:dyDescent="0.3">
      <c r="A1673" t="str">
        <f>new_CDD!A483</f>
        <v>D</v>
      </c>
      <c r="B1673" s="5">
        <f>new_CDD!C483</f>
        <v>46006</v>
      </c>
      <c r="C1673" s="5">
        <f>new_CDD!D483</f>
        <v>46186</v>
      </c>
      <c r="D1673" s="24">
        <f>new_CDD!E483/1000000000</f>
        <v>271.24299999999999</v>
      </c>
      <c r="E1673">
        <f>new_CDD!F483</f>
        <v>6</v>
      </c>
      <c r="F1673">
        <f>new_CDD!G483</f>
        <v>7.0000000000000007E-2</v>
      </c>
      <c r="G1673" s="5" t="str">
        <f>new_CDD!H483</f>
        <v>MMFI</v>
      </c>
      <c r="H1673" s="60">
        <f t="shared" si="144"/>
        <v>46022</v>
      </c>
      <c r="I1673" s="60">
        <f t="shared" si="145"/>
        <v>46203</v>
      </c>
      <c r="K1673" s="42">
        <f>new_CDD!I483</f>
        <v>0</v>
      </c>
      <c r="L1673" s="57">
        <f t="shared" si="146"/>
        <v>7.0000000000000007E-2</v>
      </c>
    </row>
    <row r="1674" spans="1:12" x14ac:dyDescent="0.3">
      <c r="A1674" t="str">
        <f>new_CDD!A484</f>
        <v>D</v>
      </c>
      <c r="B1674" s="5">
        <f>new_CDD!C484</f>
        <v>46006</v>
      </c>
      <c r="C1674" s="5">
        <f>new_CDD!D484</f>
        <v>46186</v>
      </c>
      <c r="D1674" s="24">
        <f>new_CDD!E484/1000000000</f>
        <v>67.91</v>
      </c>
      <c r="E1674">
        <f>new_CDD!F484</f>
        <v>6</v>
      </c>
      <c r="F1674">
        <f>new_CDD!G484</f>
        <v>7.0000000000000007E-2</v>
      </c>
      <c r="G1674" s="5" t="str">
        <f>new_CDD!H484</f>
        <v>SME</v>
      </c>
      <c r="H1674" s="60">
        <f t="shared" si="144"/>
        <v>46022</v>
      </c>
      <c r="I1674" s="60">
        <f t="shared" si="145"/>
        <v>46203</v>
      </c>
      <c r="K1674" s="42">
        <f>new_CDD!I484</f>
        <v>5.0000000000000001E-3</v>
      </c>
      <c r="L1674" s="57">
        <f t="shared" si="146"/>
        <v>7.5000000000000011E-2</v>
      </c>
    </row>
    <row r="1675" spans="1:12" x14ac:dyDescent="0.3">
      <c r="A1675" t="str">
        <f>new_CDD!A485</f>
        <v>D</v>
      </c>
      <c r="B1675" s="5">
        <f>new_CDD!C485</f>
        <v>46006</v>
      </c>
      <c r="C1675" s="5">
        <f>new_CDD!D485</f>
        <v>46216</v>
      </c>
      <c r="D1675" s="24">
        <f>new_CDD!E485/1000000000</f>
        <v>12.916</v>
      </c>
      <c r="E1675">
        <f>new_CDD!F485</f>
        <v>7</v>
      </c>
      <c r="F1675">
        <f>new_CDD!G485</f>
        <v>7.0999999999999994E-2</v>
      </c>
      <c r="G1675" s="5" t="str">
        <f>new_CDD!H485</f>
        <v>MMFI</v>
      </c>
      <c r="H1675" s="60">
        <f t="shared" si="144"/>
        <v>46022</v>
      </c>
      <c r="I1675" s="60">
        <f t="shared" si="145"/>
        <v>46234</v>
      </c>
      <c r="K1675" s="42">
        <f>new_CDD!I485</f>
        <v>0</v>
      </c>
      <c r="L1675" s="57">
        <f t="shared" si="146"/>
        <v>7.0999999999999994E-2</v>
      </c>
    </row>
    <row r="1676" spans="1:12" x14ac:dyDescent="0.3">
      <c r="A1676" t="str">
        <f>new_CDD!A486</f>
        <v>D</v>
      </c>
      <c r="B1676" s="5">
        <f>new_CDD!C486</f>
        <v>46006</v>
      </c>
      <c r="C1676" s="5">
        <f>new_CDD!D486</f>
        <v>46276</v>
      </c>
      <c r="D1676" s="24">
        <f>new_CDD!E486/1000000000</f>
        <v>12.916</v>
      </c>
      <c r="E1676">
        <f>new_CDD!F486</f>
        <v>9</v>
      </c>
      <c r="F1676">
        <f>new_CDD!G486</f>
        <v>7.1499999999999994E-2</v>
      </c>
      <c r="G1676" s="5" t="str">
        <f>new_CDD!H486</f>
        <v>MMFI</v>
      </c>
      <c r="H1676" s="60">
        <f t="shared" si="144"/>
        <v>46022</v>
      </c>
      <c r="I1676" s="60">
        <f t="shared" si="145"/>
        <v>46295</v>
      </c>
      <c r="K1676" s="42">
        <f>new_CDD!I486</f>
        <v>0</v>
      </c>
      <c r="L1676" s="57">
        <f t="shared" si="146"/>
        <v>7.1499999999999994E-2</v>
      </c>
    </row>
    <row r="1677" spans="1:12" x14ac:dyDescent="0.3">
      <c r="A1677" t="str">
        <f>new_CDD!A487</f>
        <v>D</v>
      </c>
      <c r="B1677" s="5">
        <f>new_CDD!C487</f>
        <v>46006</v>
      </c>
      <c r="C1677" s="5">
        <f>new_CDD!D487</f>
        <v>46276</v>
      </c>
      <c r="D1677" s="24">
        <f>new_CDD!E487/1000000000</f>
        <v>1.8169999999999999</v>
      </c>
      <c r="E1677">
        <f>new_CDD!F487</f>
        <v>9</v>
      </c>
      <c r="F1677">
        <f>new_CDD!G487</f>
        <v>7.1499999999999994E-2</v>
      </c>
      <c r="G1677" s="5" t="str">
        <f>new_CDD!H487</f>
        <v>SME</v>
      </c>
      <c r="H1677" s="60">
        <f t="shared" si="144"/>
        <v>46022</v>
      </c>
      <c r="I1677" s="60">
        <f t="shared" si="145"/>
        <v>46295</v>
      </c>
      <c r="K1677" s="42">
        <f>new_CDD!I487</f>
        <v>5.0000000000000001E-3</v>
      </c>
      <c r="L1677" s="57">
        <f t="shared" si="146"/>
        <v>7.6499999999999999E-2</v>
      </c>
    </row>
    <row r="1678" spans="1:12" x14ac:dyDescent="0.3">
      <c r="A1678" t="str">
        <f>new_CDD!A488</f>
        <v>D</v>
      </c>
      <c r="B1678" s="5">
        <f>new_CDD!C488</f>
        <v>46006</v>
      </c>
      <c r="C1678" s="5">
        <f>new_CDD!D488</f>
        <v>46306</v>
      </c>
      <c r="D1678" s="24">
        <f>new_CDD!E488/1000000000</f>
        <v>5.1669999999999998</v>
      </c>
      <c r="E1678">
        <f>new_CDD!F488</f>
        <v>10</v>
      </c>
      <c r="F1678">
        <f>new_CDD!G488</f>
        <v>7.1499999999999994E-2</v>
      </c>
      <c r="G1678" s="5" t="str">
        <f>new_CDD!H488</f>
        <v>MMFI</v>
      </c>
      <c r="H1678" s="60">
        <f t="shared" si="144"/>
        <v>46022</v>
      </c>
      <c r="I1678" s="60">
        <f t="shared" si="145"/>
        <v>46326</v>
      </c>
      <c r="K1678" s="42">
        <f>new_CDD!I488</f>
        <v>0</v>
      </c>
      <c r="L1678" s="57">
        <f t="shared" si="146"/>
        <v>7.1499999999999994E-2</v>
      </c>
    </row>
    <row r="1679" spans="1:12" x14ac:dyDescent="0.3">
      <c r="A1679" t="str">
        <f>new_CDD!A489</f>
        <v>D</v>
      </c>
      <c r="B1679" s="5">
        <f>new_CDD!C489</f>
        <v>46006</v>
      </c>
      <c r="C1679" s="5">
        <f>new_CDD!D489</f>
        <v>46366</v>
      </c>
      <c r="D1679" s="24">
        <f>new_CDD!E489/1000000000</f>
        <v>25.981999999999999</v>
      </c>
      <c r="E1679">
        <f>new_CDD!F489</f>
        <v>12</v>
      </c>
      <c r="F1679">
        <f>new_CDD!G489</f>
        <v>7.2999999999999995E-2</v>
      </c>
      <c r="G1679" s="5" t="str">
        <f>new_CDD!H489</f>
        <v>CMB</v>
      </c>
      <c r="H1679" s="60">
        <f t="shared" si="144"/>
        <v>46022</v>
      </c>
      <c r="I1679" s="60">
        <f t="shared" si="145"/>
        <v>46387</v>
      </c>
      <c r="K1679" s="42">
        <f>new_CDD!I489</f>
        <v>5.0000000000000001E-3</v>
      </c>
      <c r="L1679" s="57">
        <f t="shared" si="146"/>
        <v>7.8E-2</v>
      </c>
    </row>
    <row r="1680" spans="1:12" x14ac:dyDescent="0.3">
      <c r="A1680" t="str">
        <f>new_CDD!A490</f>
        <v>D</v>
      </c>
      <c r="B1680" s="5">
        <f>new_CDD!C490</f>
        <v>46006</v>
      </c>
      <c r="C1680" s="5">
        <f>new_CDD!D490</f>
        <v>46366</v>
      </c>
      <c r="D1680" s="24">
        <f>new_CDD!E490/1000000000</f>
        <v>12.916</v>
      </c>
      <c r="E1680">
        <f>new_CDD!F490</f>
        <v>12</v>
      </c>
      <c r="F1680">
        <f>new_CDD!G490</f>
        <v>7.2999999999999995E-2</v>
      </c>
      <c r="G1680" s="5" t="str">
        <f>new_CDD!H490</f>
        <v>MMFI</v>
      </c>
      <c r="H1680" s="60">
        <f t="shared" si="144"/>
        <v>46022</v>
      </c>
      <c r="I1680" s="60">
        <f t="shared" si="145"/>
        <v>46387</v>
      </c>
      <c r="K1680" s="42">
        <f>new_CDD!I490</f>
        <v>0</v>
      </c>
      <c r="L1680" s="57">
        <f t="shared" si="146"/>
        <v>7.2999999999999995E-2</v>
      </c>
    </row>
    <row r="1681" spans="1:14" x14ac:dyDescent="0.3">
      <c r="A1681" t="str">
        <f>new_CDD!A491</f>
        <v>D</v>
      </c>
      <c r="B1681" s="5">
        <f>new_CDD!C491</f>
        <v>46006</v>
      </c>
      <c r="C1681" s="5">
        <f>new_CDD!D491</f>
        <v>46366</v>
      </c>
      <c r="D1681" s="24">
        <f>new_CDD!E491/1000000000</f>
        <v>1.24</v>
      </c>
      <c r="E1681">
        <f>new_CDD!F491</f>
        <v>12</v>
      </c>
      <c r="F1681">
        <f>new_CDD!G491</f>
        <v>7.2999999999999995E-2</v>
      </c>
      <c r="G1681" s="5" t="str">
        <f>new_CDD!H491</f>
        <v>SME</v>
      </c>
      <c r="H1681" s="60">
        <f t="shared" si="144"/>
        <v>46022</v>
      </c>
      <c r="I1681" s="60">
        <f t="shared" si="145"/>
        <v>46387</v>
      </c>
      <c r="K1681" s="42">
        <f>new_CDD!I491</f>
        <v>5.0000000000000001E-3</v>
      </c>
      <c r="L1681" s="57">
        <f t="shared" si="146"/>
        <v>7.8E-2</v>
      </c>
    </row>
    <row r="1682" spans="1:14" x14ac:dyDescent="0.3">
      <c r="A1682" t="str">
        <f>new_CDD!A492</f>
        <v>D</v>
      </c>
      <c r="B1682" s="5">
        <f>new_CDD!C492</f>
        <v>46006</v>
      </c>
      <c r="C1682" s="5">
        <f>new_CDD!D492</f>
        <v>46396</v>
      </c>
      <c r="D1682" s="24">
        <f>new_CDD!E492/1000000000</f>
        <v>21.183</v>
      </c>
      <c r="E1682">
        <f>new_CDD!F492</f>
        <v>13</v>
      </c>
      <c r="F1682">
        <f>new_CDD!G492</f>
        <v>7.3999999999999996E-2</v>
      </c>
      <c r="G1682" s="5" t="str">
        <f>new_CDD!H492</f>
        <v>MMFI</v>
      </c>
      <c r="H1682" s="60">
        <f t="shared" si="144"/>
        <v>46022</v>
      </c>
      <c r="I1682" s="60">
        <f t="shared" si="145"/>
        <v>46418</v>
      </c>
      <c r="K1682" s="42">
        <f>new_CDD!I492</f>
        <v>0</v>
      </c>
      <c r="L1682" s="57">
        <f t="shared" si="146"/>
        <v>7.3999999999999996E-2</v>
      </c>
    </row>
    <row r="1683" spans="1:14" x14ac:dyDescent="0.3">
      <c r="A1683" t="str">
        <f>new_CDD!A493</f>
        <v>D</v>
      </c>
      <c r="B1683" s="5">
        <f>new_CDD!C493</f>
        <v>46006</v>
      </c>
      <c r="C1683" s="5">
        <f>new_CDD!D493</f>
        <v>46426</v>
      </c>
      <c r="D1683" s="24">
        <f>new_CDD!E493/1000000000</f>
        <v>25.832999999999998</v>
      </c>
      <c r="E1683">
        <f>new_CDD!F493</f>
        <v>14</v>
      </c>
      <c r="F1683">
        <f>new_CDD!G493</f>
        <v>7.3999999999999996E-2</v>
      </c>
      <c r="G1683" s="5" t="str">
        <f>new_CDD!H493</f>
        <v>MMFI</v>
      </c>
      <c r="H1683" s="60">
        <f t="shared" si="144"/>
        <v>46022</v>
      </c>
      <c r="I1683" s="60">
        <f t="shared" si="145"/>
        <v>46446</v>
      </c>
      <c r="K1683" s="42">
        <f>new_CDD!I493</f>
        <v>0</v>
      </c>
      <c r="L1683" s="57">
        <f t="shared" si="146"/>
        <v>7.3999999999999996E-2</v>
      </c>
    </row>
    <row r="1684" spans="1:14" x14ac:dyDescent="0.3">
      <c r="A1684">
        <f>new_CDD!A494</f>
        <v>0</v>
      </c>
      <c r="B1684" s="5">
        <f>new_CDD!C494</f>
        <v>0</v>
      </c>
      <c r="C1684" s="5">
        <f>new_CDD!D494</f>
        <v>0</v>
      </c>
      <c r="D1684" s="24">
        <f>new_CDD!E494/1000000000</f>
        <v>0</v>
      </c>
      <c r="E1684">
        <f>new_CDD!F494</f>
        <v>0</v>
      </c>
      <c r="F1684">
        <f>new_CDD!G494</f>
        <v>0</v>
      </c>
      <c r="G1684" s="5">
        <f>new_CDD!H494</f>
        <v>0</v>
      </c>
      <c r="H1684" s="60">
        <f t="shared" si="144"/>
        <v>31</v>
      </c>
      <c r="I1684" s="60">
        <f t="shared" si="145"/>
        <v>31</v>
      </c>
      <c r="K1684" s="42">
        <f>new_CDD!I494</f>
        <v>0</v>
      </c>
      <c r="L1684" s="57">
        <f t="shared" si="146"/>
        <v>0</v>
      </c>
    </row>
    <row r="1685" spans="1:14" x14ac:dyDescent="0.3">
      <c r="H1685" s="60"/>
      <c r="I1685" s="60"/>
      <c r="N1685" s="4">
        <f>L1685*D1685</f>
        <v>0</v>
      </c>
    </row>
    <row r="1686" spans="1:14" x14ac:dyDescent="0.3">
      <c r="A1686" t="str">
        <f>new_MM!A2</f>
        <v>MM</v>
      </c>
      <c r="B1686" s="5">
        <f>new_MM!B2</f>
        <v>45670</v>
      </c>
      <c r="C1686" s="5">
        <f>new_MM!C2</f>
        <v>45717</v>
      </c>
      <c r="D1686" s="24">
        <f>new_MM!D2</f>
        <v>600</v>
      </c>
      <c r="E1686" s="4">
        <f>new_MM!E2</f>
        <v>47</v>
      </c>
      <c r="F1686">
        <f>new_MM!F2</f>
        <v>5.5500000000000001E-2</v>
      </c>
      <c r="G1686" t="s">
        <v>2043</v>
      </c>
      <c r="H1686" s="60">
        <f t="shared" ref="H1686:H1717" si="147">EOMONTH(B1686,0)</f>
        <v>45688</v>
      </c>
      <c r="I1686" s="60">
        <f t="shared" ref="I1686:I1717" si="148">EOMONTH(C1686,0)</f>
        <v>45747</v>
      </c>
      <c r="K1686" s="42">
        <v>0</v>
      </c>
      <c r="L1686" s="57">
        <f t="shared" ref="L1686:L1717" si="149">K1686+F1686</f>
        <v>5.5500000000000001E-2</v>
      </c>
    </row>
    <row r="1687" spans="1:14" x14ac:dyDescent="0.3">
      <c r="A1687" t="str">
        <f>new_MM!A3</f>
        <v>MM</v>
      </c>
      <c r="B1687" s="5">
        <f>new_MM!B3</f>
        <v>45671</v>
      </c>
      <c r="C1687" s="5">
        <f>new_MM!C3</f>
        <v>45721</v>
      </c>
      <c r="D1687" s="24">
        <f>new_MM!D3</f>
        <v>700</v>
      </c>
      <c r="E1687" s="4">
        <f>new_MM!E3</f>
        <v>50</v>
      </c>
      <c r="F1687">
        <f>new_MM!F3</f>
        <v>5.5500000000000001E-2</v>
      </c>
      <c r="G1687" t="s">
        <v>2043</v>
      </c>
      <c r="H1687" s="60">
        <f t="shared" si="147"/>
        <v>45688</v>
      </c>
      <c r="I1687" s="60">
        <f t="shared" si="148"/>
        <v>45747</v>
      </c>
      <c r="K1687" s="42">
        <v>0</v>
      </c>
      <c r="L1687" s="57">
        <f t="shared" si="149"/>
        <v>5.5500000000000001E-2</v>
      </c>
    </row>
    <row r="1688" spans="1:14" x14ac:dyDescent="0.3">
      <c r="A1688" t="str">
        <f>new_MM!A4</f>
        <v>MM</v>
      </c>
      <c r="B1688" s="5">
        <f>new_MM!B4</f>
        <v>45678</v>
      </c>
      <c r="C1688" s="5">
        <f>new_MM!C4</f>
        <v>45766</v>
      </c>
      <c r="D1688" s="24">
        <f>new_MM!D4</f>
        <v>750</v>
      </c>
      <c r="E1688" s="4">
        <f>new_MM!E4</f>
        <v>88</v>
      </c>
      <c r="F1688">
        <f>new_MM!F4</f>
        <v>5.7500000000000002E-2</v>
      </c>
      <c r="G1688" t="s">
        <v>2043</v>
      </c>
      <c r="H1688" s="60">
        <f t="shared" si="147"/>
        <v>45688</v>
      </c>
      <c r="I1688" s="60">
        <f t="shared" si="148"/>
        <v>45777</v>
      </c>
      <c r="K1688" s="42">
        <v>0</v>
      </c>
      <c r="L1688" s="57">
        <f t="shared" si="149"/>
        <v>5.7500000000000002E-2</v>
      </c>
    </row>
    <row r="1689" spans="1:14" x14ac:dyDescent="0.3">
      <c r="A1689" t="str">
        <f>new_MM!A5</f>
        <v>MM</v>
      </c>
      <c r="B1689" s="5">
        <f>new_MM!B5</f>
        <v>45678</v>
      </c>
      <c r="C1689" s="5">
        <f>new_MM!C5</f>
        <v>45761</v>
      </c>
      <c r="D1689" s="24">
        <f>new_MM!D5</f>
        <v>650</v>
      </c>
      <c r="E1689" s="4">
        <f>new_MM!E5</f>
        <v>83</v>
      </c>
      <c r="F1689">
        <f>new_MM!F5</f>
        <v>5.7500000000000002E-2</v>
      </c>
      <c r="G1689" t="s">
        <v>2043</v>
      </c>
      <c r="H1689" s="60">
        <f t="shared" si="147"/>
        <v>45688</v>
      </c>
      <c r="I1689" s="60">
        <f t="shared" si="148"/>
        <v>45777</v>
      </c>
      <c r="K1689" s="42">
        <v>0</v>
      </c>
      <c r="L1689" s="57">
        <f t="shared" si="149"/>
        <v>5.7500000000000002E-2</v>
      </c>
    </row>
    <row r="1690" spans="1:14" x14ac:dyDescent="0.3">
      <c r="A1690" t="str">
        <f>new_MM!A6</f>
        <v>MM</v>
      </c>
      <c r="B1690" s="5">
        <f>new_MM!B6</f>
        <v>45679</v>
      </c>
      <c r="C1690" s="5">
        <f>new_MM!C6</f>
        <v>45769</v>
      </c>
      <c r="D1690" s="24">
        <f>new_MM!D6</f>
        <v>750</v>
      </c>
      <c r="E1690" s="4">
        <f>new_MM!E6</f>
        <v>90</v>
      </c>
      <c r="F1690">
        <f>new_MM!F6</f>
        <v>5.7500000000000002E-2</v>
      </c>
      <c r="G1690" t="s">
        <v>2043</v>
      </c>
      <c r="H1690" s="60">
        <f t="shared" si="147"/>
        <v>45688</v>
      </c>
      <c r="I1690" s="60">
        <f t="shared" si="148"/>
        <v>45777</v>
      </c>
      <c r="K1690" s="42">
        <v>0</v>
      </c>
      <c r="L1690" s="57">
        <f t="shared" si="149"/>
        <v>5.7500000000000002E-2</v>
      </c>
    </row>
    <row r="1691" spans="1:14" x14ac:dyDescent="0.3">
      <c r="A1691" t="str">
        <f>new_MM!A7</f>
        <v>MM</v>
      </c>
      <c r="B1691" s="5">
        <f>new_MM!B7</f>
        <v>45679</v>
      </c>
      <c r="C1691" s="5">
        <f>new_MM!C7</f>
        <v>45761</v>
      </c>
      <c r="D1691" s="24">
        <f>new_MM!D7</f>
        <v>549</v>
      </c>
      <c r="E1691" s="4">
        <f>new_MM!E7</f>
        <v>82</v>
      </c>
      <c r="F1691">
        <f>new_MM!F7</f>
        <v>5.7500000000000002E-2</v>
      </c>
      <c r="G1691" t="s">
        <v>2043</v>
      </c>
      <c r="H1691" s="60">
        <f t="shared" si="147"/>
        <v>45688</v>
      </c>
      <c r="I1691" s="60">
        <f t="shared" si="148"/>
        <v>45777</v>
      </c>
      <c r="K1691" s="42">
        <v>0</v>
      </c>
      <c r="L1691" s="57">
        <f t="shared" si="149"/>
        <v>5.7500000000000002E-2</v>
      </c>
    </row>
    <row r="1692" spans="1:14" x14ac:dyDescent="0.3">
      <c r="A1692" t="str">
        <f>new_MM!A8</f>
        <v>MM</v>
      </c>
      <c r="B1692" s="5">
        <f>new_MM!B8</f>
        <v>45680</v>
      </c>
      <c r="C1692" s="5">
        <f>new_MM!C8</f>
        <v>45766</v>
      </c>
      <c r="D1692" s="24">
        <f>new_MM!D8</f>
        <v>500</v>
      </c>
      <c r="E1692" s="4">
        <f>new_MM!E8</f>
        <v>86</v>
      </c>
      <c r="F1692">
        <f>new_MM!F8</f>
        <v>5.7500000000000002E-2</v>
      </c>
      <c r="G1692" t="s">
        <v>2043</v>
      </c>
      <c r="H1692" s="60">
        <f t="shared" si="147"/>
        <v>45688</v>
      </c>
      <c r="I1692" s="60">
        <f t="shared" si="148"/>
        <v>45777</v>
      </c>
      <c r="K1692" s="42">
        <v>0</v>
      </c>
      <c r="L1692" s="57">
        <f t="shared" si="149"/>
        <v>5.7500000000000002E-2</v>
      </c>
    </row>
    <row r="1693" spans="1:14" x14ac:dyDescent="0.3">
      <c r="A1693" t="str">
        <f>new_MM!A9</f>
        <v>MM</v>
      </c>
      <c r="B1693" s="5">
        <f>new_MM!B9</f>
        <v>45680</v>
      </c>
      <c r="C1693" s="5">
        <f>new_MM!C9</f>
        <v>45764</v>
      </c>
      <c r="D1693" s="24">
        <f>new_MM!D9</f>
        <v>400</v>
      </c>
      <c r="E1693" s="4">
        <f>new_MM!E9</f>
        <v>84</v>
      </c>
      <c r="F1693">
        <f>new_MM!F9</f>
        <v>5.7500000000000002E-2</v>
      </c>
      <c r="G1693" t="s">
        <v>2043</v>
      </c>
      <c r="H1693" s="60">
        <f t="shared" si="147"/>
        <v>45688</v>
      </c>
      <c r="I1693" s="60">
        <f t="shared" si="148"/>
        <v>45777</v>
      </c>
      <c r="K1693" s="42">
        <v>0</v>
      </c>
      <c r="L1693" s="57">
        <f t="shared" si="149"/>
        <v>5.7500000000000002E-2</v>
      </c>
    </row>
    <row r="1694" spans="1:14" x14ac:dyDescent="0.3">
      <c r="A1694" t="str">
        <f>new_MM!A10</f>
        <v>MM</v>
      </c>
      <c r="B1694" s="5">
        <f>new_MM!B10</f>
        <v>45681</v>
      </c>
      <c r="C1694" s="5">
        <f>new_MM!C10</f>
        <v>45769</v>
      </c>
      <c r="D1694" s="24">
        <f>new_MM!D10</f>
        <v>920</v>
      </c>
      <c r="E1694" s="4">
        <f>new_MM!E10</f>
        <v>88</v>
      </c>
      <c r="F1694">
        <f>new_MM!F10</f>
        <v>5.7500000000000002E-2</v>
      </c>
      <c r="G1694" t="s">
        <v>2043</v>
      </c>
      <c r="H1694" s="60">
        <f t="shared" si="147"/>
        <v>45688</v>
      </c>
      <c r="I1694" s="60">
        <f t="shared" si="148"/>
        <v>45777</v>
      </c>
      <c r="K1694" s="42">
        <v>0</v>
      </c>
      <c r="L1694" s="57">
        <f t="shared" si="149"/>
        <v>5.7500000000000002E-2</v>
      </c>
    </row>
    <row r="1695" spans="1:14" x14ac:dyDescent="0.3">
      <c r="A1695" t="str">
        <f>new_MM!A11</f>
        <v>MM</v>
      </c>
      <c r="B1695" s="5">
        <f>new_MM!B11</f>
        <v>45679</v>
      </c>
      <c r="C1695" s="5">
        <f>new_MM!C11</f>
        <v>45761</v>
      </c>
      <c r="D1695" s="24">
        <f>new_MM!D11</f>
        <v>750</v>
      </c>
      <c r="E1695" s="4">
        <f>new_MM!E11</f>
        <v>82</v>
      </c>
      <c r="F1695">
        <f>new_MM!F11</f>
        <v>5.7500000000000002E-2</v>
      </c>
      <c r="G1695" t="s">
        <v>2043</v>
      </c>
      <c r="H1695" s="60">
        <f t="shared" si="147"/>
        <v>45688</v>
      </c>
      <c r="I1695" s="60">
        <f t="shared" si="148"/>
        <v>45777</v>
      </c>
      <c r="K1695" s="42">
        <v>0</v>
      </c>
      <c r="L1695" s="57">
        <f t="shared" si="149"/>
        <v>5.7500000000000002E-2</v>
      </c>
    </row>
    <row r="1696" spans="1:14" x14ac:dyDescent="0.3">
      <c r="A1696" t="str">
        <f>new_MM!A12</f>
        <v>MM</v>
      </c>
      <c r="B1696" s="5">
        <f>new_MM!B12</f>
        <v>45680</v>
      </c>
      <c r="C1696" s="5">
        <f>new_MM!C12</f>
        <v>45766</v>
      </c>
      <c r="D1696" s="24">
        <f>new_MM!D12</f>
        <v>500</v>
      </c>
      <c r="E1696" s="4">
        <f>new_MM!E12</f>
        <v>86</v>
      </c>
      <c r="F1696">
        <f>new_MM!F12</f>
        <v>5.7500000000000002E-2</v>
      </c>
      <c r="G1696" t="s">
        <v>2043</v>
      </c>
      <c r="H1696" s="60">
        <f t="shared" si="147"/>
        <v>45688</v>
      </c>
      <c r="I1696" s="60">
        <f t="shared" si="148"/>
        <v>45777</v>
      </c>
      <c r="K1696" s="42">
        <v>0</v>
      </c>
      <c r="L1696" s="57">
        <f t="shared" si="149"/>
        <v>5.7500000000000002E-2</v>
      </c>
    </row>
    <row r="1697" spans="1:12" x14ac:dyDescent="0.3">
      <c r="A1697" t="str">
        <f>new_MM!A13</f>
        <v>MM</v>
      </c>
      <c r="B1697" s="5">
        <f>new_MM!B13</f>
        <v>45680</v>
      </c>
      <c r="C1697" s="5">
        <f>new_MM!C13</f>
        <v>45764</v>
      </c>
      <c r="D1697" s="24">
        <f>new_MM!D13</f>
        <v>400</v>
      </c>
      <c r="E1697" s="4">
        <f>new_MM!E13</f>
        <v>84</v>
      </c>
      <c r="F1697">
        <f>new_MM!F13</f>
        <v>5.7500000000000002E-2</v>
      </c>
      <c r="G1697" t="s">
        <v>2043</v>
      </c>
      <c r="H1697" s="60">
        <f t="shared" si="147"/>
        <v>45688</v>
      </c>
      <c r="I1697" s="60">
        <f t="shared" si="148"/>
        <v>45777</v>
      </c>
      <c r="K1697" s="42">
        <v>0</v>
      </c>
      <c r="L1697" s="57">
        <f t="shared" si="149"/>
        <v>5.7500000000000002E-2</v>
      </c>
    </row>
    <row r="1698" spans="1:12" x14ac:dyDescent="0.3">
      <c r="A1698" t="str">
        <f>new_MM!A14</f>
        <v>MM</v>
      </c>
      <c r="B1698" s="5">
        <f>new_MM!B14</f>
        <v>45681</v>
      </c>
      <c r="C1698" s="5">
        <f>new_MM!C14</f>
        <v>45769</v>
      </c>
      <c r="D1698" s="24">
        <f>new_MM!D14</f>
        <v>500</v>
      </c>
      <c r="E1698" s="4">
        <f>new_MM!E14</f>
        <v>88</v>
      </c>
      <c r="F1698">
        <f>new_MM!F14</f>
        <v>5.7500000000000002E-2</v>
      </c>
      <c r="G1698" t="s">
        <v>2043</v>
      </c>
      <c r="H1698" s="60">
        <f t="shared" si="147"/>
        <v>45688</v>
      </c>
      <c r="I1698" s="60">
        <f t="shared" si="148"/>
        <v>45777</v>
      </c>
      <c r="K1698" s="42">
        <v>0</v>
      </c>
      <c r="L1698" s="57">
        <f t="shared" si="149"/>
        <v>5.7500000000000002E-2</v>
      </c>
    </row>
    <row r="1699" spans="1:12" x14ac:dyDescent="0.3">
      <c r="A1699" t="str">
        <f>new_MM!A15</f>
        <v>MM</v>
      </c>
      <c r="B1699" s="5">
        <f>new_MM!B15</f>
        <v>45680</v>
      </c>
      <c r="C1699" s="5">
        <f>new_MM!C15</f>
        <v>45764</v>
      </c>
      <c r="D1699" s="24">
        <f>new_MM!D15</f>
        <v>400</v>
      </c>
      <c r="E1699" s="4">
        <f>new_MM!E15</f>
        <v>84</v>
      </c>
      <c r="F1699">
        <f>new_MM!F15</f>
        <v>5.7500000000000002E-2</v>
      </c>
      <c r="G1699" t="s">
        <v>2043</v>
      </c>
      <c r="H1699" s="60">
        <f t="shared" si="147"/>
        <v>45688</v>
      </c>
      <c r="I1699" s="60">
        <f t="shared" si="148"/>
        <v>45777</v>
      </c>
      <c r="K1699" s="42">
        <v>0</v>
      </c>
      <c r="L1699" s="57">
        <f t="shared" si="149"/>
        <v>5.7500000000000002E-2</v>
      </c>
    </row>
    <row r="1700" spans="1:12" x14ac:dyDescent="0.3">
      <c r="A1700" t="str">
        <f>new_MM!A16</f>
        <v>MM</v>
      </c>
      <c r="B1700" s="5">
        <f>new_MM!B16</f>
        <v>45681</v>
      </c>
      <c r="C1700" s="5">
        <f>new_MM!C16</f>
        <v>45769</v>
      </c>
      <c r="D1700" s="24">
        <f>new_MM!D16</f>
        <v>1000</v>
      </c>
      <c r="E1700" s="4">
        <f>new_MM!E16</f>
        <v>88</v>
      </c>
      <c r="F1700">
        <f>new_MM!F16</f>
        <v>5.7500000000000002E-2</v>
      </c>
      <c r="G1700" t="s">
        <v>2043</v>
      </c>
      <c r="H1700" s="60">
        <f t="shared" si="147"/>
        <v>45688</v>
      </c>
      <c r="I1700" s="60">
        <f t="shared" si="148"/>
        <v>45777</v>
      </c>
      <c r="K1700" s="42">
        <v>0</v>
      </c>
      <c r="L1700" s="57">
        <f t="shared" si="149"/>
        <v>5.7500000000000002E-2</v>
      </c>
    </row>
    <row r="1701" spans="1:12" x14ac:dyDescent="0.3">
      <c r="A1701" t="str">
        <f>new_MM!A17</f>
        <v>MM</v>
      </c>
      <c r="B1701" s="5">
        <f>new_MM!B17</f>
        <v>45681</v>
      </c>
      <c r="C1701" s="5">
        <f>new_MM!C17</f>
        <v>45769</v>
      </c>
      <c r="D1701" s="24">
        <f>new_MM!D17</f>
        <v>481</v>
      </c>
      <c r="E1701" s="4">
        <f>new_MM!E17</f>
        <v>88</v>
      </c>
      <c r="F1701">
        <f>new_MM!F17</f>
        <v>5.7500000000000002E-2</v>
      </c>
      <c r="G1701" t="s">
        <v>2043</v>
      </c>
      <c r="H1701" s="60">
        <f t="shared" si="147"/>
        <v>45688</v>
      </c>
      <c r="I1701" s="60">
        <f t="shared" si="148"/>
        <v>45777</v>
      </c>
      <c r="K1701" s="42">
        <v>0</v>
      </c>
      <c r="L1701" s="57">
        <f t="shared" si="149"/>
        <v>5.7500000000000002E-2</v>
      </c>
    </row>
    <row r="1702" spans="1:12" x14ac:dyDescent="0.3">
      <c r="A1702">
        <f>new_MM!A18</f>
        <v>0</v>
      </c>
      <c r="B1702" s="5">
        <f>new_MM!B18</f>
        <v>0</v>
      </c>
      <c r="C1702" s="5">
        <f>new_MM!C18</f>
        <v>0</v>
      </c>
      <c r="D1702" s="24">
        <f>new_MM!D18</f>
        <v>0</v>
      </c>
      <c r="E1702" s="4">
        <f>new_MM!E18</f>
        <v>0</v>
      </c>
      <c r="F1702">
        <f>new_MM!F18</f>
        <v>0</v>
      </c>
      <c r="G1702" t="s">
        <v>2043</v>
      </c>
      <c r="H1702" s="60">
        <f t="shared" si="147"/>
        <v>31</v>
      </c>
      <c r="I1702" s="60">
        <f t="shared" si="148"/>
        <v>31</v>
      </c>
      <c r="K1702" s="42">
        <v>0</v>
      </c>
      <c r="L1702" s="57">
        <f t="shared" si="149"/>
        <v>0</v>
      </c>
    </row>
    <row r="1703" spans="1:12" x14ac:dyDescent="0.3">
      <c r="A1703" t="str">
        <f>new_MM!A19</f>
        <v>MM</v>
      </c>
      <c r="B1703" s="5">
        <f>new_MM!B19</f>
        <v>45701</v>
      </c>
      <c r="C1703" s="5">
        <f>new_MM!C19</f>
        <v>45748</v>
      </c>
      <c r="D1703" s="24">
        <f>new_MM!D19</f>
        <v>600</v>
      </c>
      <c r="E1703" s="4">
        <f>new_MM!E19</f>
        <v>47</v>
      </c>
      <c r="F1703">
        <f>new_MM!F19</f>
        <v>5.5500000000000001E-2</v>
      </c>
      <c r="G1703" t="s">
        <v>2043</v>
      </c>
      <c r="H1703" s="60">
        <f t="shared" si="147"/>
        <v>45716</v>
      </c>
      <c r="I1703" s="60">
        <f t="shared" si="148"/>
        <v>45777</v>
      </c>
      <c r="K1703" s="42">
        <v>0</v>
      </c>
      <c r="L1703" s="57">
        <f t="shared" si="149"/>
        <v>5.5500000000000001E-2</v>
      </c>
    </row>
    <row r="1704" spans="1:12" x14ac:dyDescent="0.3">
      <c r="A1704" t="str">
        <f>new_MM!A20</f>
        <v>MM</v>
      </c>
      <c r="B1704" s="5">
        <f>new_MM!B20</f>
        <v>45702</v>
      </c>
      <c r="C1704" s="5">
        <f>new_MM!C20</f>
        <v>45752</v>
      </c>
      <c r="D1704" s="24">
        <f>new_MM!D20</f>
        <v>700</v>
      </c>
      <c r="E1704" s="4">
        <f>new_MM!E20</f>
        <v>50</v>
      </c>
      <c r="F1704">
        <f>new_MM!F20</f>
        <v>5.5500000000000001E-2</v>
      </c>
      <c r="G1704" t="s">
        <v>2043</v>
      </c>
      <c r="H1704" s="60">
        <f t="shared" si="147"/>
        <v>45716</v>
      </c>
      <c r="I1704" s="60">
        <f t="shared" si="148"/>
        <v>45777</v>
      </c>
      <c r="K1704" s="42">
        <v>0</v>
      </c>
      <c r="L1704" s="57">
        <f t="shared" si="149"/>
        <v>5.5500000000000001E-2</v>
      </c>
    </row>
    <row r="1705" spans="1:12" x14ac:dyDescent="0.3">
      <c r="A1705" t="str">
        <f>new_MM!A21</f>
        <v>MM</v>
      </c>
      <c r="B1705" s="5">
        <f>new_MM!B21</f>
        <v>45704</v>
      </c>
      <c r="C1705" s="5">
        <f>new_MM!C21</f>
        <v>45777</v>
      </c>
      <c r="D1705" s="24">
        <f>new_MM!D21</f>
        <v>1400</v>
      </c>
      <c r="E1705" s="4">
        <f>new_MM!E21</f>
        <v>73</v>
      </c>
      <c r="F1705">
        <f>new_MM!F21</f>
        <v>5.5500000000000001E-2</v>
      </c>
      <c r="G1705" t="s">
        <v>2043</v>
      </c>
      <c r="H1705" s="60">
        <f t="shared" si="147"/>
        <v>45716</v>
      </c>
      <c r="I1705" s="60">
        <f t="shared" si="148"/>
        <v>45777</v>
      </c>
      <c r="K1705" s="42">
        <v>0</v>
      </c>
      <c r="L1705" s="57">
        <f t="shared" si="149"/>
        <v>5.5500000000000001E-2</v>
      </c>
    </row>
    <row r="1706" spans="1:12" x14ac:dyDescent="0.3">
      <c r="A1706" t="str">
        <f>new_MM!A22</f>
        <v>MM</v>
      </c>
      <c r="B1706" s="5">
        <f>new_MM!B22</f>
        <v>45705</v>
      </c>
      <c r="C1706" s="5">
        <f>new_MM!C22</f>
        <v>45793</v>
      </c>
      <c r="D1706" s="24">
        <f>new_MM!D22</f>
        <v>1350</v>
      </c>
      <c r="E1706" s="4">
        <f>new_MM!E22</f>
        <v>88</v>
      </c>
      <c r="F1706">
        <f>new_MM!F22</f>
        <v>5.7500000000000002E-2</v>
      </c>
      <c r="G1706" t="s">
        <v>2043</v>
      </c>
      <c r="H1706" s="60">
        <f t="shared" si="147"/>
        <v>45716</v>
      </c>
      <c r="I1706" s="60">
        <f t="shared" si="148"/>
        <v>45808</v>
      </c>
      <c r="K1706" s="42">
        <v>0</v>
      </c>
      <c r="L1706" s="57">
        <f t="shared" si="149"/>
        <v>5.7500000000000002E-2</v>
      </c>
    </row>
    <row r="1707" spans="1:12" x14ac:dyDescent="0.3">
      <c r="A1707" t="str">
        <f>new_MM!A23</f>
        <v>MM</v>
      </c>
      <c r="B1707" s="5">
        <f>new_MM!B23</f>
        <v>45709</v>
      </c>
      <c r="C1707" s="5">
        <f>new_MM!C23</f>
        <v>45797</v>
      </c>
      <c r="D1707" s="24">
        <f>new_MM!D23</f>
        <v>750</v>
      </c>
      <c r="E1707" s="4">
        <f>new_MM!E23</f>
        <v>88</v>
      </c>
      <c r="F1707">
        <f>new_MM!F23</f>
        <v>5.7500000000000002E-2</v>
      </c>
      <c r="G1707" t="s">
        <v>2043</v>
      </c>
      <c r="H1707" s="60">
        <f t="shared" si="147"/>
        <v>45716</v>
      </c>
      <c r="I1707" s="60">
        <f t="shared" si="148"/>
        <v>45808</v>
      </c>
      <c r="K1707" s="42">
        <v>0</v>
      </c>
      <c r="L1707" s="57">
        <f t="shared" si="149"/>
        <v>5.7500000000000002E-2</v>
      </c>
    </row>
    <row r="1708" spans="1:12" x14ac:dyDescent="0.3">
      <c r="A1708" t="str">
        <f>new_MM!A24</f>
        <v>MM</v>
      </c>
      <c r="B1708" s="5">
        <f>new_MM!B24</f>
        <v>45709</v>
      </c>
      <c r="C1708" s="5">
        <f>new_MM!C24</f>
        <v>45792</v>
      </c>
      <c r="D1708" s="24">
        <f>new_MM!D24</f>
        <v>650</v>
      </c>
      <c r="E1708" s="4">
        <f>new_MM!E24</f>
        <v>83</v>
      </c>
      <c r="F1708">
        <f>new_MM!F24</f>
        <v>5.7500000000000002E-2</v>
      </c>
      <c r="G1708" t="s">
        <v>2043</v>
      </c>
      <c r="H1708" s="60">
        <f t="shared" si="147"/>
        <v>45716</v>
      </c>
      <c r="I1708" s="60">
        <f t="shared" si="148"/>
        <v>45808</v>
      </c>
      <c r="K1708" s="42">
        <v>0</v>
      </c>
      <c r="L1708" s="57">
        <f t="shared" si="149"/>
        <v>5.7500000000000002E-2</v>
      </c>
    </row>
    <row r="1709" spans="1:12" x14ac:dyDescent="0.3">
      <c r="A1709" t="str">
        <f>new_MM!A25</f>
        <v>MM</v>
      </c>
      <c r="B1709" s="5">
        <f>new_MM!B25</f>
        <v>45710</v>
      </c>
      <c r="C1709" s="5">
        <f>new_MM!C25</f>
        <v>45800</v>
      </c>
      <c r="D1709" s="24">
        <f>new_MM!D25</f>
        <v>750</v>
      </c>
      <c r="E1709" s="4">
        <f>new_MM!E25</f>
        <v>90</v>
      </c>
      <c r="F1709">
        <f>new_MM!F25</f>
        <v>5.7500000000000002E-2</v>
      </c>
      <c r="G1709" t="s">
        <v>2043</v>
      </c>
      <c r="H1709" s="60">
        <f t="shared" si="147"/>
        <v>45716</v>
      </c>
      <c r="I1709" s="60">
        <f t="shared" si="148"/>
        <v>45808</v>
      </c>
      <c r="K1709" s="42">
        <v>0</v>
      </c>
      <c r="L1709" s="57">
        <f t="shared" si="149"/>
        <v>5.7500000000000002E-2</v>
      </c>
    </row>
    <row r="1710" spans="1:12" x14ac:dyDescent="0.3">
      <c r="A1710" t="str">
        <f>new_MM!A26</f>
        <v>MM</v>
      </c>
      <c r="B1710" s="5">
        <f>new_MM!B26</f>
        <v>45710</v>
      </c>
      <c r="C1710" s="5">
        <f>new_MM!C26</f>
        <v>45792</v>
      </c>
      <c r="D1710" s="24">
        <f>new_MM!D26</f>
        <v>700</v>
      </c>
      <c r="E1710" s="4">
        <f>new_MM!E26</f>
        <v>82</v>
      </c>
      <c r="F1710">
        <f>new_MM!F26</f>
        <v>5.7500000000000002E-2</v>
      </c>
      <c r="G1710" t="s">
        <v>2043</v>
      </c>
      <c r="H1710" s="60">
        <f t="shared" si="147"/>
        <v>45716</v>
      </c>
      <c r="I1710" s="60">
        <f t="shared" si="148"/>
        <v>45808</v>
      </c>
      <c r="K1710" s="42">
        <v>0</v>
      </c>
      <c r="L1710" s="57">
        <f t="shared" si="149"/>
        <v>5.7500000000000002E-2</v>
      </c>
    </row>
    <row r="1711" spans="1:12" x14ac:dyDescent="0.3">
      <c r="A1711" t="str">
        <f>new_MM!A27</f>
        <v>MM</v>
      </c>
      <c r="B1711" s="5">
        <f>new_MM!B27</f>
        <v>45711</v>
      </c>
      <c r="C1711" s="5">
        <f>new_MM!C27</f>
        <v>45797</v>
      </c>
      <c r="D1711" s="24">
        <f>new_MM!D27</f>
        <v>500</v>
      </c>
      <c r="E1711" s="4">
        <f>new_MM!E27</f>
        <v>86</v>
      </c>
      <c r="F1711">
        <f>new_MM!F27</f>
        <v>5.7500000000000002E-2</v>
      </c>
      <c r="G1711" t="s">
        <v>2043</v>
      </c>
      <c r="H1711" s="60">
        <f t="shared" si="147"/>
        <v>45716</v>
      </c>
      <c r="I1711" s="60">
        <f t="shared" si="148"/>
        <v>45808</v>
      </c>
      <c r="K1711" s="42">
        <v>0</v>
      </c>
      <c r="L1711" s="57">
        <f t="shared" si="149"/>
        <v>5.7500000000000002E-2</v>
      </c>
    </row>
    <row r="1712" spans="1:12" x14ac:dyDescent="0.3">
      <c r="A1712" t="str">
        <f>new_MM!A28</f>
        <v>MM</v>
      </c>
      <c r="B1712" s="5">
        <f>new_MM!B28</f>
        <v>45711</v>
      </c>
      <c r="C1712" s="5">
        <f>new_MM!C28</f>
        <v>45795</v>
      </c>
      <c r="D1712" s="24">
        <f>new_MM!D28</f>
        <v>550</v>
      </c>
      <c r="E1712" s="4">
        <f>new_MM!E28</f>
        <v>84</v>
      </c>
      <c r="F1712">
        <f>new_MM!F28</f>
        <v>5.7500000000000002E-2</v>
      </c>
      <c r="G1712" t="s">
        <v>2043</v>
      </c>
      <c r="H1712" s="60">
        <f t="shared" si="147"/>
        <v>45716</v>
      </c>
      <c r="I1712" s="60">
        <f t="shared" si="148"/>
        <v>45808</v>
      </c>
      <c r="K1712" s="42">
        <v>0</v>
      </c>
      <c r="L1712" s="57">
        <f t="shared" si="149"/>
        <v>5.7500000000000002E-2</v>
      </c>
    </row>
    <row r="1713" spans="1:12" x14ac:dyDescent="0.3">
      <c r="A1713" t="str">
        <f>new_MM!A29</f>
        <v>MM</v>
      </c>
      <c r="B1713" s="5">
        <f>new_MM!B29</f>
        <v>45712</v>
      </c>
      <c r="C1713" s="5">
        <f>new_MM!C29</f>
        <v>45800</v>
      </c>
      <c r="D1713" s="24">
        <f>new_MM!D29</f>
        <v>800</v>
      </c>
      <c r="E1713" s="4">
        <f>new_MM!E29</f>
        <v>88</v>
      </c>
      <c r="F1713">
        <f>new_MM!F29</f>
        <v>5.7500000000000002E-2</v>
      </c>
      <c r="G1713" t="s">
        <v>2043</v>
      </c>
      <c r="H1713" s="60">
        <f t="shared" si="147"/>
        <v>45716</v>
      </c>
      <c r="I1713" s="60">
        <f t="shared" si="148"/>
        <v>45808</v>
      </c>
      <c r="K1713" s="42">
        <v>0</v>
      </c>
      <c r="L1713" s="57">
        <f t="shared" si="149"/>
        <v>5.7500000000000002E-2</v>
      </c>
    </row>
    <row r="1714" spans="1:12" x14ac:dyDescent="0.3">
      <c r="A1714">
        <f>new_MM!A30</f>
        <v>0</v>
      </c>
      <c r="B1714" s="5">
        <f>new_MM!B30</f>
        <v>0</v>
      </c>
      <c r="C1714" s="5">
        <f>new_MM!C30</f>
        <v>0</v>
      </c>
      <c r="D1714" s="24">
        <f>new_MM!D30</f>
        <v>0</v>
      </c>
      <c r="E1714" s="4">
        <f>new_MM!E30</f>
        <v>0</v>
      </c>
      <c r="F1714">
        <f>new_MM!F30</f>
        <v>0</v>
      </c>
      <c r="G1714" t="s">
        <v>2043</v>
      </c>
      <c r="H1714" s="60">
        <f t="shared" si="147"/>
        <v>31</v>
      </c>
      <c r="I1714" s="60">
        <f t="shared" si="148"/>
        <v>31</v>
      </c>
      <c r="K1714" s="42">
        <v>0</v>
      </c>
      <c r="L1714" s="57">
        <f t="shared" si="149"/>
        <v>0</v>
      </c>
    </row>
    <row r="1715" spans="1:12" x14ac:dyDescent="0.3">
      <c r="A1715">
        <f>new_MM!A31</f>
        <v>0</v>
      </c>
      <c r="B1715" s="5">
        <f>new_MM!B31</f>
        <v>0</v>
      </c>
      <c r="C1715" s="5">
        <f>new_MM!C31</f>
        <v>0</v>
      </c>
      <c r="D1715" s="24">
        <f>new_MM!D31</f>
        <v>0</v>
      </c>
      <c r="E1715" s="4">
        <f>new_MM!E31</f>
        <v>0</v>
      </c>
      <c r="F1715">
        <f>new_MM!F31</f>
        <v>0</v>
      </c>
      <c r="G1715" t="s">
        <v>2043</v>
      </c>
      <c r="H1715" s="60">
        <f t="shared" si="147"/>
        <v>31</v>
      </c>
      <c r="I1715" s="60">
        <f t="shared" si="148"/>
        <v>31</v>
      </c>
      <c r="K1715" s="42">
        <v>0</v>
      </c>
      <c r="L1715" s="57">
        <f t="shared" si="149"/>
        <v>0</v>
      </c>
    </row>
    <row r="1716" spans="1:12" x14ac:dyDescent="0.3">
      <c r="A1716" t="str">
        <f>new_MM!A32</f>
        <v>MM</v>
      </c>
      <c r="B1716" s="5">
        <f>new_MM!B32</f>
        <v>45729</v>
      </c>
      <c r="C1716" s="5">
        <f>new_MM!C32</f>
        <v>45776</v>
      </c>
      <c r="D1716" s="24">
        <f>new_MM!D32</f>
        <v>600</v>
      </c>
      <c r="E1716" s="4">
        <f>new_MM!E32</f>
        <v>47</v>
      </c>
      <c r="F1716">
        <f>new_MM!F32</f>
        <v>5.5500000000000001E-2</v>
      </c>
      <c r="G1716" t="s">
        <v>2043</v>
      </c>
      <c r="H1716" s="60">
        <f t="shared" si="147"/>
        <v>45747</v>
      </c>
      <c r="I1716" s="60">
        <f t="shared" si="148"/>
        <v>45777</v>
      </c>
      <c r="K1716" s="42">
        <v>0</v>
      </c>
      <c r="L1716" s="57">
        <f t="shared" si="149"/>
        <v>5.5500000000000001E-2</v>
      </c>
    </row>
    <row r="1717" spans="1:12" x14ac:dyDescent="0.3">
      <c r="A1717" t="str">
        <f>new_MM!A33</f>
        <v>MM</v>
      </c>
      <c r="B1717" s="5">
        <f>new_MM!B33</f>
        <v>45729</v>
      </c>
      <c r="C1717" s="5">
        <f>new_MM!C33</f>
        <v>45779</v>
      </c>
      <c r="D1717" s="24">
        <f>new_MM!D33</f>
        <v>700</v>
      </c>
      <c r="E1717" s="4">
        <f>new_MM!E33</f>
        <v>50</v>
      </c>
      <c r="F1717">
        <f>new_MM!F33</f>
        <v>5.5500000000000001E-2</v>
      </c>
      <c r="G1717" t="s">
        <v>2043</v>
      </c>
      <c r="H1717" s="60">
        <f t="shared" si="147"/>
        <v>45747</v>
      </c>
      <c r="I1717" s="60">
        <f t="shared" si="148"/>
        <v>45808</v>
      </c>
      <c r="K1717" s="42">
        <v>0</v>
      </c>
      <c r="L1717" s="57">
        <f t="shared" si="149"/>
        <v>5.5500000000000001E-2</v>
      </c>
    </row>
    <row r="1718" spans="1:12" x14ac:dyDescent="0.3">
      <c r="A1718" t="str">
        <f>new_MM!A34</f>
        <v>MM</v>
      </c>
      <c r="B1718" s="5">
        <f>new_MM!B34</f>
        <v>45729</v>
      </c>
      <c r="C1718" s="5">
        <f>new_MM!C34</f>
        <v>45802</v>
      </c>
      <c r="D1718" s="24">
        <f>new_MM!D34</f>
        <v>900</v>
      </c>
      <c r="E1718" s="4">
        <f>new_MM!E34</f>
        <v>73</v>
      </c>
      <c r="F1718">
        <f>new_MM!F34</f>
        <v>5.5500000000000001E-2</v>
      </c>
      <c r="G1718" t="s">
        <v>2043</v>
      </c>
      <c r="H1718" s="60">
        <f t="shared" ref="H1718:H1749" si="150">EOMONTH(B1718,0)</f>
        <v>45747</v>
      </c>
      <c r="I1718" s="60">
        <f t="shared" ref="I1718:I1749" si="151">EOMONTH(C1718,0)</f>
        <v>45808</v>
      </c>
      <c r="K1718" s="42">
        <v>0</v>
      </c>
      <c r="L1718" s="57">
        <f t="shared" ref="L1718:L1749" si="152">K1718+F1718</f>
        <v>5.5500000000000001E-2</v>
      </c>
    </row>
    <row r="1719" spans="1:12" x14ac:dyDescent="0.3">
      <c r="A1719" t="str">
        <f>new_MM!A35</f>
        <v>MM</v>
      </c>
      <c r="B1719" s="5">
        <f>new_MM!B35</f>
        <v>45729</v>
      </c>
      <c r="C1719" s="5">
        <f>new_MM!C35</f>
        <v>45817</v>
      </c>
      <c r="D1719" s="24">
        <f>new_MM!D35</f>
        <v>1350</v>
      </c>
      <c r="E1719" s="4">
        <f>new_MM!E35</f>
        <v>88</v>
      </c>
      <c r="F1719">
        <f>new_MM!F35</f>
        <v>5.7500000000000002E-2</v>
      </c>
      <c r="G1719" t="s">
        <v>2043</v>
      </c>
      <c r="H1719" s="60">
        <f t="shared" si="150"/>
        <v>45747</v>
      </c>
      <c r="I1719" s="60">
        <f t="shared" si="151"/>
        <v>45838</v>
      </c>
      <c r="K1719" s="42">
        <v>0</v>
      </c>
      <c r="L1719" s="57">
        <f t="shared" si="152"/>
        <v>5.7500000000000002E-2</v>
      </c>
    </row>
    <row r="1720" spans="1:12" x14ac:dyDescent="0.3">
      <c r="A1720" t="str">
        <f>new_MM!A36</f>
        <v>MM</v>
      </c>
      <c r="B1720" s="5">
        <f>new_MM!B36</f>
        <v>45729</v>
      </c>
      <c r="C1720" s="5">
        <f>new_MM!C36</f>
        <v>45817</v>
      </c>
      <c r="D1720" s="24">
        <f>new_MM!D36</f>
        <v>750</v>
      </c>
      <c r="E1720" s="4">
        <f>new_MM!E36</f>
        <v>88</v>
      </c>
      <c r="F1720">
        <f>new_MM!F36</f>
        <v>5.7500000000000002E-2</v>
      </c>
      <c r="G1720" t="s">
        <v>2043</v>
      </c>
      <c r="H1720" s="60">
        <f t="shared" si="150"/>
        <v>45747</v>
      </c>
      <c r="I1720" s="60">
        <f t="shared" si="151"/>
        <v>45838</v>
      </c>
      <c r="K1720" s="42">
        <v>0</v>
      </c>
      <c r="L1720" s="57">
        <f t="shared" si="152"/>
        <v>5.7500000000000002E-2</v>
      </c>
    </row>
    <row r="1721" spans="1:12" x14ac:dyDescent="0.3">
      <c r="A1721" t="str">
        <f>new_MM!A37</f>
        <v>MM</v>
      </c>
      <c r="B1721" s="5">
        <f>new_MM!B37</f>
        <v>45729</v>
      </c>
      <c r="C1721" s="5">
        <f>new_MM!C37</f>
        <v>45812</v>
      </c>
      <c r="D1721" s="24">
        <f>new_MM!D37</f>
        <v>650</v>
      </c>
      <c r="E1721" s="4">
        <f>new_MM!E37</f>
        <v>83</v>
      </c>
      <c r="F1721">
        <f>new_MM!F37</f>
        <v>5.7500000000000002E-2</v>
      </c>
      <c r="G1721" t="s">
        <v>2043</v>
      </c>
      <c r="H1721" s="60">
        <f t="shared" si="150"/>
        <v>45747</v>
      </c>
      <c r="I1721" s="60">
        <f t="shared" si="151"/>
        <v>45838</v>
      </c>
      <c r="K1721" s="42">
        <v>0</v>
      </c>
      <c r="L1721" s="57">
        <f t="shared" si="152"/>
        <v>5.7500000000000002E-2</v>
      </c>
    </row>
    <row r="1722" spans="1:12" x14ac:dyDescent="0.3">
      <c r="A1722" t="str">
        <f>new_MM!A38</f>
        <v>MM</v>
      </c>
      <c r="B1722" s="5">
        <f>new_MM!B38</f>
        <v>45729</v>
      </c>
      <c r="C1722" s="5">
        <f>new_MM!C38</f>
        <v>45819</v>
      </c>
      <c r="D1722" s="24">
        <f>new_MM!D38</f>
        <v>750</v>
      </c>
      <c r="E1722" s="4">
        <f>new_MM!E38</f>
        <v>90</v>
      </c>
      <c r="F1722">
        <f>new_MM!F38</f>
        <v>5.7500000000000002E-2</v>
      </c>
      <c r="G1722" t="s">
        <v>2043</v>
      </c>
      <c r="H1722" s="60">
        <f t="shared" si="150"/>
        <v>45747</v>
      </c>
      <c r="I1722" s="60">
        <f t="shared" si="151"/>
        <v>45838</v>
      </c>
      <c r="K1722" s="42">
        <v>0</v>
      </c>
      <c r="L1722" s="57">
        <f t="shared" si="152"/>
        <v>5.7500000000000002E-2</v>
      </c>
    </row>
    <row r="1723" spans="1:12" x14ac:dyDescent="0.3">
      <c r="A1723">
        <f>new_MM!A39</f>
        <v>0</v>
      </c>
      <c r="B1723" s="5">
        <f>new_MM!B39</f>
        <v>0</v>
      </c>
      <c r="C1723" s="5">
        <f>new_MM!C39</f>
        <v>0</v>
      </c>
      <c r="D1723" s="24">
        <f>new_MM!D39</f>
        <v>0</v>
      </c>
      <c r="E1723" s="4">
        <f>new_MM!E39</f>
        <v>0</v>
      </c>
      <c r="F1723">
        <f>new_MM!F39</f>
        <v>0</v>
      </c>
      <c r="G1723" t="s">
        <v>2043</v>
      </c>
      <c r="H1723" s="60">
        <f t="shared" si="150"/>
        <v>31</v>
      </c>
      <c r="I1723" s="60">
        <f t="shared" si="151"/>
        <v>31</v>
      </c>
      <c r="K1723" s="42">
        <v>0</v>
      </c>
      <c r="L1723" s="57">
        <f t="shared" si="152"/>
        <v>0</v>
      </c>
    </row>
    <row r="1724" spans="1:12" x14ac:dyDescent="0.3">
      <c r="A1724">
        <f>new_MM!A40</f>
        <v>0</v>
      </c>
      <c r="B1724" s="5">
        <f>new_MM!B40</f>
        <v>0</v>
      </c>
      <c r="C1724" s="5">
        <f>new_MM!C40</f>
        <v>0</v>
      </c>
      <c r="D1724" s="24">
        <f>new_MM!D40</f>
        <v>0</v>
      </c>
      <c r="E1724" s="4">
        <f>new_MM!E40</f>
        <v>0</v>
      </c>
      <c r="F1724">
        <f>new_MM!F40</f>
        <v>0</v>
      </c>
      <c r="G1724" t="s">
        <v>2043</v>
      </c>
      <c r="H1724" s="60">
        <f t="shared" si="150"/>
        <v>31</v>
      </c>
      <c r="I1724" s="60">
        <f t="shared" si="151"/>
        <v>31</v>
      </c>
      <c r="K1724" s="42">
        <v>0</v>
      </c>
      <c r="L1724" s="57">
        <f t="shared" si="152"/>
        <v>0</v>
      </c>
    </row>
    <row r="1725" spans="1:12" x14ac:dyDescent="0.3">
      <c r="A1725" t="str">
        <f>new_MM!A41</f>
        <v>MM</v>
      </c>
      <c r="B1725" s="5">
        <f>new_MM!B41</f>
        <v>45760</v>
      </c>
      <c r="C1725" s="5">
        <f>new_MM!C41</f>
        <v>45807</v>
      </c>
      <c r="D1725" s="24">
        <f>new_MM!D41</f>
        <v>600</v>
      </c>
      <c r="E1725" s="4">
        <f>new_MM!E41</f>
        <v>47</v>
      </c>
      <c r="F1725">
        <f>new_MM!F41</f>
        <v>5.5500000000000001E-2</v>
      </c>
      <c r="G1725" t="s">
        <v>2043</v>
      </c>
      <c r="H1725" s="60">
        <f t="shared" si="150"/>
        <v>45777</v>
      </c>
      <c r="I1725" s="60">
        <f t="shared" si="151"/>
        <v>45808</v>
      </c>
      <c r="K1725" s="42">
        <v>0</v>
      </c>
      <c r="L1725" s="57">
        <f t="shared" si="152"/>
        <v>5.5500000000000001E-2</v>
      </c>
    </row>
    <row r="1726" spans="1:12" x14ac:dyDescent="0.3">
      <c r="A1726" t="str">
        <f>new_MM!A42</f>
        <v>MM</v>
      </c>
      <c r="B1726" s="5">
        <f>new_MM!B42</f>
        <v>45760</v>
      </c>
      <c r="C1726" s="5">
        <f>new_MM!C42</f>
        <v>45810</v>
      </c>
      <c r="D1726" s="24">
        <f>new_MM!D42</f>
        <v>700</v>
      </c>
      <c r="E1726" s="4">
        <f>new_MM!E42</f>
        <v>50</v>
      </c>
      <c r="F1726">
        <f>new_MM!F42</f>
        <v>5.5500000000000001E-2</v>
      </c>
      <c r="G1726" t="s">
        <v>2043</v>
      </c>
      <c r="H1726" s="60">
        <f t="shared" si="150"/>
        <v>45777</v>
      </c>
      <c r="I1726" s="60">
        <f t="shared" si="151"/>
        <v>45838</v>
      </c>
      <c r="K1726" s="42">
        <v>0</v>
      </c>
      <c r="L1726" s="57">
        <f t="shared" si="152"/>
        <v>5.5500000000000001E-2</v>
      </c>
    </row>
    <row r="1727" spans="1:12" x14ac:dyDescent="0.3">
      <c r="A1727" t="str">
        <f>new_MM!A43</f>
        <v>MM</v>
      </c>
      <c r="B1727" s="5">
        <f>new_MM!B43</f>
        <v>45760</v>
      </c>
      <c r="C1727" s="5">
        <f>new_MM!C43</f>
        <v>45833</v>
      </c>
      <c r="D1727" s="24">
        <f>new_MM!D43</f>
        <v>1000</v>
      </c>
      <c r="E1727" s="4">
        <f>new_MM!E43</f>
        <v>73</v>
      </c>
      <c r="F1727">
        <f>new_MM!F43</f>
        <v>5.5500000000000001E-2</v>
      </c>
      <c r="G1727" t="s">
        <v>2043</v>
      </c>
      <c r="H1727" s="60">
        <f t="shared" si="150"/>
        <v>45777</v>
      </c>
      <c r="I1727" s="60">
        <f t="shared" si="151"/>
        <v>45838</v>
      </c>
      <c r="K1727" s="42">
        <v>0</v>
      </c>
      <c r="L1727" s="57">
        <f t="shared" si="152"/>
        <v>5.5500000000000001E-2</v>
      </c>
    </row>
    <row r="1728" spans="1:12" x14ac:dyDescent="0.3">
      <c r="A1728" t="str">
        <f>new_MM!A44</f>
        <v>MM</v>
      </c>
      <c r="B1728" s="5">
        <f>new_MM!B44</f>
        <v>45760</v>
      </c>
      <c r="C1728" s="5">
        <f>new_MM!C44</f>
        <v>45848</v>
      </c>
      <c r="D1728" s="24">
        <f>new_MM!D44</f>
        <v>1200</v>
      </c>
      <c r="E1728" s="4">
        <f>new_MM!E44</f>
        <v>88</v>
      </c>
      <c r="F1728">
        <f>new_MM!F44</f>
        <v>5.7500000000000002E-2</v>
      </c>
      <c r="G1728" t="s">
        <v>2043</v>
      </c>
      <c r="H1728" s="60">
        <f t="shared" si="150"/>
        <v>45777</v>
      </c>
      <c r="I1728" s="60">
        <f t="shared" si="151"/>
        <v>45869</v>
      </c>
      <c r="K1728" s="42">
        <v>0</v>
      </c>
      <c r="L1728" s="57">
        <f t="shared" si="152"/>
        <v>5.7500000000000002E-2</v>
      </c>
    </row>
    <row r="1729" spans="1:12" x14ac:dyDescent="0.3">
      <c r="A1729" t="str">
        <f>new_MM!A45</f>
        <v>MM</v>
      </c>
      <c r="B1729" s="5">
        <f>new_MM!B45</f>
        <v>45760</v>
      </c>
      <c r="C1729" s="5">
        <f>new_MM!C45</f>
        <v>45848</v>
      </c>
      <c r="D1729" s="24">
        <f>new_MM!D45</f>
        <v>750</v>
      </c>
      <c r="E1729" s="4">
        <f>new_MM!E45</f>
        <v>88</v>
      </c>
      <c r="F1729">
        <f>new_MM!F45</f>
        <v>5.7500000000000002E-2</v>
      </c>
      <c r="G1729" t="s">
        <v>2043</v>
      </c>
      <c r="H1729" s="60">
        <f t="shared" si="150"/>
        <v>45777</v>
      </c>
      <c r="I1729" s="60">
        <f t="shared" si="151"/>
        <v>45869</v>
      </c>
      <c r="K1729" s="42">
        <v>0</v>
      </c>
      <c r="L1729" s="57">
        <f t="shared" si="152"/>
        <v>5.7500000000000002E-2</v>
      </c>
    </row>
    <row r="1730" spans="1:12" x14ac:dyDescent="0.3">
      <c r="A1730" t="str">
        <f>new_MM!A46</f>
        <v>MM</v>
      </c>
      <c r="B1730" s="5">
        <f>new_MM!B46</f>
        <v>45760</v>
      </c>
      <c r="C1730" s="5">
        <f>new_MM!C46</f>
        <v>45843</v>
      </c>
      <c r="D1730" s="24">
        <f>new_MM!D46</f>
        <v>650</v>
      </c>
      <c r="E1730" s="4">
        <f>new_MM!E46</f>
        <v>83</v>
      </c>
      <c r="F1730">
        <f>new_MM!F46</f>
        <v>5.7500000000000002E-2</v>
      </c>
      <c r="G1730" t="s">
        <v>2043</v>
      </c>
      <c r="H1730" s="60">
        <f t="shared" si="150"/>
        <v>45777</v>
      </c>
      <c r="I1730" s="60">
        <f t="shared" si="151"/>
        <v>45869</v>
      </c>
      <c r="K1730" s="42">
        <v>0</v>
      </c>
      <c r="L1730" s="57">
        <f t="shared" si="152"/>
        <v>5.7500000000000002E-2</v>
      </c>
    </row>
    <row r="1731" spans="1:12" x14ac:dyDescent="0.3">
      <c r="A1731" t="str">
        <f>new_MM!A47</f>
        <v>MM</v>
      </c>
      <c r="B1731" s="5">
        <f>new_MM!B47</f>
        <v>45760</v>
      </c>
      <c r="C1731" s="5">
        <f>new_MM!C47</f>
        <v>45850</v>
      </c>
      <c r="D1731" s="24">
        <f>new_MM!D47</f>
        <v>750</v>
      </c>
      <c r="E1731" s="4">
        <f>new_MM!E47</f>
        <v>90</v>
      </c>
      <c r="F1731">
        <f>new_MM!F47</f>
        <v>5.7500000000000002E-2</v>
      </c>
      <c r="G1731" t="s">
        <v>2043</v>
      </c>
      <c r="H1731" s="60">
        <f t="shared" si="150"/>
        <v>45777</v>
      </c>
      <c r="I1731" s="60">
        <f t="shared" si="151"/>
        <v>45869</v>
      </c>
      <c r="K1731" s="42">
        <v>0</v>
      </c>
      <c r="L1731" s="57">
        <f t="shared" si="152"/>
        <v>5.7500000000000002E-2</v>
      </c>
    </row>
    <row r="1732" spans="1:12" x14ac:dyDescent="0.3">
      <c r="A1732" t="str">
        <f>new_MM!A48</f>
        <v>MM</v>
      </c>
      <c r="B1732" s="5">
        <f>new_MM!B48</f>
        <v>45760</v>
      </c>
      <c r="C1732" s="5">
        <f>new_MM!C48</f>
        <v>45842</v>
      </c>
      <c r="D1732" s="24">
        <f>new_MM!D48</f>
        <v>850</v>
      </c>
      <c r="E1732" s="4">
        <f>new_MM!E48</f>
        <v>82</v>
      </c>
      <c r="F1732">
        <f>new_MM!F48</f>
        <v>5.7500000000000002E-2</v>
      </c>
      <c r="G1732" t="s">
        <v>2043</v>
      </c>
      <c r="H1732" s="60">
        <f t="shared" si="150"/>
        <v>45777</v>
      </c>
      <c r="I1732" s="60">
        <f t="shared" si="151"/>
        <v>45869</v>
      </c>
      <c r="K1732" s="42">
        <v>0</v>
      </c>
      <c r="L1732" s="57">
        <f t="shared" si="152"/>
        <v>5.7500000000000002E-2</v>
      </c>
    </row>
    <row r="1733" spans="1:12" x14ac:dyDescent="0.3">
      <c r="A1733" t="str">
        <f>new_MM!A49</f>
        <v>MM</v>
      </c>
      <c r="B1733" s="5">
        <f>new_MM!B49</f>
        <v>45760</v>
      </c>
      <c r="C1733" s="5">
        <f>new_MM!C49</f>
        <v>45846</v>
      </c>
      <c r="D1733" s="24">
        <f>new_MM!D49</f>
        <v>500</v>
      </c>
      <c r="E1733" s="4">
        <f>new_MM!E49</f>
        <v>86</v>
      </c>
      <c r="F1733">
        <f>new_MM!F49</f>
        <v>5.7500000000000002E-2</v>
      </c>
      <c r="G1733" t="s">
        <v>2043</v>
      </c>
      <c r="H1733" s="60">
        <f t="shared" si="150"/>
        <v>45777</v>
      </c>
      <c r="I1733" s="60">
        <f t="shared" si="151"/>
        <v>45869</v>
      </c>
      <c r="K1733" s="42">
        <v>0</v>
      </c>
      <c r="L1733" s="57">
        <f t="shared" si="152"/>
        <v>5.7500000000000002E-2</v>
      </c>
    </row>
    <row r="1734" spans="1:12" x14ac:dyDescent="0.3">
      <c r="A1734" t="str">
        <f>new_MM!A50</f>
        <v>MM</v>
      </c>
      <c r="B1734" s="5">
        <f>new_MM!B50</f>
        <v>45760</v>
      </c>
      <c r="C1734" s="5">
        <f>new_MM!C50</f>
        <v>45844</v>
      </c>
      <c r="D1734" s="24">
        <f>new_MM!D50</f>
        <v>400</v>
      </c>
      <c r="E1734" s="4">
        <f>new_MM!E50</f>
        <v>84</v>
      </c>
      <c r="F1734">
        <f>new_MM!F50</f>
        <v>5.7500000000000002E-2</v>
      </c>
      <c r="G1734" t="s">
        <v>2043</v>
      </c>
      <c r="H1734" s="60">
        <f t="shared" si="150"/>
        <v>45777</v>
      </c>
      <c r="I1734" s="60">
        <f t="shared" si="151"/>
        <v>45869</v>
      </c>
      <c r="K1734" s="42">
        <v>0</v>
      </c>
      <c r="L1734" s="57">
        <f t="shared" si="152"/>
        <v>5.7500000000000002E-2</v>
      </c>
    </row>
    <row r="1735" spans="1:12" x14ac:dyDescent="0.3">
      <c r="A1735" t="str">
        <f>new_MM!A51</f>
        <v>MM</v>
      </c>
      <c r="B1735" s="5">
        <f>new_MM!B51</f>
        <v>45760</v>
      </c>
      <c r="C1735" s="5">
        <f>new_MM!C51</f>
        <v>45848</v>
      </c>
      <c r="D1735" s="24">
        <f>new_MM!D51</f>
        <v>920</v>
      </c>
      <c r="E1735" s="4">
        <f>new_MM!E51</f>
        <v>88</v>
      </c>
      <c r="F1735">
        <f>new_MM!F51</f>
        <v>5.7500000000000002E-2</v>
      </c>
      <c r="G1735" t="s">
        <v>2043</v>
      </c>
      <c r="H1735" s="60">
        <f t="shared" si="150"/>
        <v>45777</v>
      </c>
      <c r="I1735" s="60">
        <f t="shared" si="151"/>
        <v>45869</v>
      </c>
      <c r="K1735" s="42">
        <v>0</v>
      </c>
      <c r="L1735" s="57">
        <f t="shared" si="152"/>
        <v>5.7500000000000002E-2</v>
      </c>
    </row>
    <row r="1736" spans="1:12" x14ac:dyDescent="0.3">
      <c r="A1736" t="str">
        <f>new_MM!A52</f>
        <v>MM</v>
      </c>
      <c r="B1736" s="5">
        <f>new_MM!B52</f>
        <v>45760</v>
      </c>
      <c r="C1736" s="5">
        <f>new_MM!C52</f>
        <v>45842</v>
      </c>
      <c r="D1736" s="24">
        <f>new_MM!D52</f>
        <v>250</v>
      </c>
      <c r="E1736" s="4">
        <f>new_MM!E52</f>
        <v>82</v>
      </c>
      <c r="F1736">
        <f>new_MM!F52</f>
        <v>5.7500000000000002E-2</v>
      </c>
      <c r="G1736" t="s">
        <v>2043</v>
      </c>
      <c r="H1736" s="60">
        <f t="shared" si="150"/>
        <v>45777</v>
      </c>
      <c r="I1736" s="60">
        <f t="shared" si="151"/>
        <v>45869</v>
      </c>
      <c r="K1736" s="42">
        <v>0</v>
      </c>
      <c r="L1736" s="57">
        <f t="shared" si="152"/>
        <v>5.7500000000000002E-2</v>
      </c>
    </row>
    <row r="1737" spans="1:12" x14ac:dyDescent="0.3">
      <c r="A1737" t="str">
        <f>new_MM!A53</f>
        <v>MM</v>
      </c>
      <c r="B1737" s="5">
        <f>new_MM!B53</f>
        <v>45760</v>
      </c>
      <c r="C1737" s="5">
        <f>new_MM!C53</f>
        <v>45846</v>
      </c>
      <c r="D1737" s="24">
        <f>new_MM!D53</f>
        <v>500</v>
      </c>
      <c r="E1737" s="4">
        <f>new_MM!E53</f>
        <v>86</v>
      </c>
      <c r="F1737">
        <f>new_MM!F53</f>
        <v>5.7500000000000002E-2</v>
      </c>
      <c r="G1737" t="s">
        <v>2043</v>
      </c>
      <c r="H1737" s="60">
        <f t="shared" si="150"/>
        <v>45777</v>
      </c>
      <c r="I1737" s="60">
        <f t="shared" si="151"/>
        <v>45869</v>
      </c>
      <c r="K1737" s="42">
        <v>0</v>
      </c>
      <c r="L1737" s="57">
        <f t="shared" si="152"/>
        <v>5.7500000000000002E-2</v>
      </c>
    </row>
    <row r="1738" spans="1:12" x14ac:dyDescent="0.3">
      <c r="A1738" t="str">
        <f>new_MM!A54</f>
        <v>MM</v>
      </c>
      <c r="B1738" s="5">
        <f>new_MM!B54</f>
        <v>45760</v>
      </c>
      <c r="C1738" s="5">
        <f>new_MM!C54</f>
        <v>45844</v>
      </c>
      <c r="D1738" s="24">
        <f>new_MM!D54</f>
        <v>400</v>
      </c>
      <c r="E1738" s="4">
        <f>new_MM!E54</f>
        <v>84</v>
      </c>
      <c r="F1738">
        <f>new_MM!F54</f>
        <v>5.7500000000000002E-2</v>
      </c>
      <c r="G1738" t="s">
        <v>2043</v>
      </c>
      <c r="H1738" s="60">
        <f t="shared" si="150"/>
        <v>45777</v>
      </c>
      <c r="I1738" s="60">
        <f t="shared" si="151"/>
        <v>45869</v>
      </c>
      <c r="K1738" s="42">
        <v>0</v>
      </c>
      <c r="L1738" s="57">
        <f t="shared" si="152"/>
        <v>5.7500000000000002E-2</v>
      </c>
    </row>
    <row r="1739" spans="1:12" x14ac:dyDescent="0.3">
      <c r="A1739" t="str">
        <f>new_MM!A55</f>
        <v>MM</v>
      </c>
      <c r="B1739" s="5">
        <f>new_MM!B55</f>
        <v>45760</v>
      </c>
      <c r="C1739" s="5">
        <f>new_MM!C55</f>
        <v>45848</v>
      </c>
      <c r="D1739" s="24">
        <f>new_MM!D55</f>
        <v>500</v>
      </c>
      <c r="E1739" s="4">
        <f>new_MM!E55</f>
        <v>88</v>
      </c>
      <c r="F1739">
        <f>new_MM!F55</f>
        <v>5.7500000000000002E-2</v>
      </c>
      <c r="G1739" t="s">
        <v>2043</v>
      </c>
      <c r="H1739" s="60">
        <f t="shared" si="150"/>
        <v>45777</v>
      </c>
      <c r="I1739" s="60">
        <f t="shared" si="151"/>
        <v>45869</v>
      </c>
      <c r="K1739" s="42">
        <v>0</v>
      </c>
      <c r="L1739" s="57">
        <f t="shared" si="152"/>
        <v>5.7500000000000002E-2</v>
      </c>
    </row>
    <row r="1740" spans="1:12" x14ac:dyDescent="0.3">
      <c r="A1740" t="str">
        <f>new_MM!A56</f>
        <v>MM</v>
      </c>
      <c r="B1740" s="5">
        <f>new_MM!B56</f>
        <v>45760</v>
      </c>
      <c r="C1740" s="5">
        <f>new_MM!C56</f>
        <v>45844</v>
      </c>
      <c r="D1740" s="24">
        <f>new_MM!D56</f>
        <v>399</v>
      </c>
      <c r="E1740" s="4">
        <f>new_MM!E56</f>
        <v>84</v>
      </c>
      <c r="F1740">
        <f>new_MM!F56</f>
        <v>5.7500000000000002E-2</v>
      </c>
      <c r="G1740" t="s">
        <v>2043</v>
      </c>
      <c r="H1740" s="60">
        <f t="shared" si="150"/>
        <v>45777</v>
      </c>
      <c r="I1740" s="60">
        <f t="shared" si="151"/>
        <v>45869</v>
      </c>
      <c r="K1740" s="42">
        <v>0</v>
      </c>
      <c r="L1740" s="57">
        <f t="shared" si="152"/>
        <v>5.7500000000000002E-2</v>
      </c>
    </row>
    <row r="1741" spans="1:12" x14ac:dyDescent="0.3">
      <c r="A1741" t="str">
        <f>new_MM!A57</f>
        <v>MM</v>
      </c>
      <c r="B1741" s="5">
        <f>new_MM!B57</f>
        <v>45760</v>
      </c>
      <c r="C1741" s="5">
        <f>new_MM!C57</f>
        <v>45848</v>
      </c>
      <c r="D1741" s="24">
        <f>new_MM!D57</f>
        <v>1000</v>
      </c>
      <c r="E1741" s="4">
        <f>new_MM!E57</f>
        <v>88</v>
      </c>
      <c r="F1741">
        <f>new_MM!F57</f>
        <v>5.7500000000000002E-2</v>
      </c>
      <c r="G1741" t="s">
        <v>2043</v>
      </c>
      <c r="H1741" s="60">
        <f t="shared" si="150"/>
        <v>45777</v>
      </c>
      <c r="I1741" s="60">
        <f t="shared" si="151"/>
        <v>45869</v>
      </c>
      <c r="K1741" s="42">
        <v>0</v>
      </c>
      <c r="L1741" s="57">
        <f t="shared" si="152"/>
        <v>5.7500000000000002E-2</v>
      </c>
    </row>
    <row r="1742" spans="1:12" x14ac:dyDescent="0.3">
      <c r="A1742" t="str">
        <f>new_MM!A58</f>
        <v>MM</v>
      </c>
      <c r="B1742" s="5">
        <f>new_MM!B58</f>
        <v>45769</v>
      </c>
      <c r="C1742" s="5">
        <f>new_MM!C58</f>
        <v>45857</v>
      </c>
      <c r="D1742" s="24">
        <f>new_MM!D58</f>
        <v>481</v>
      </c>
      <c r="E1742" s="4">
        <f>new_MM!E58</f>
        <v>88</v>
      </c>
      <c r="F1742">
        <f>new_MM!F58</f>
        <v>5.7500000000000002E-2</v>
      </c>
      <c r="G1742" t="s">
        <v>2043</v>
      </c>
      <c r="H1742" s="60">
        <f t="shared" si="150"/>
        <v>45777</v>
      </c>
      <c r="I1742" s="60">
        <f t="shared" si="151"/>
        <v>45869</v>
      </c>
      <c r="K1742" s="42">
        <v>0</v>
      </c>
      <c r="L1742" s="57">
        <f t="shared" si="152"/>
        <v>5.7500000000000002E-2</v>
      </c>
    </row>
    <row r="1743" spans="1:12" x14ac:dyDescent="0.3">
      <c r="A1743">
        <f>new_MM!A59</f>
        <v>0</v>
      </c>
      <c r="B1743" s="5">
        <f>new_MM!B59</f>
        <v>0</v>
      </c>
      <c r="C1743" s="5">
        <f>new_MM!C59</f>
        <v>0</v>
      </c>
      <c r="D1743" s="24">
        <f>new_MM!D59</f>
        <v>0</v>
      </c>
      <c r="E1743" s="4">
        <f>new_MM!E59</f>
        <v>0</v>
      </c>
      <c r="F1743">
        <f>new_MM!F59</f>
        <v>0</v>
      </c>
      <c r="G1743" t="s">
        <v>2043</v>
      </c>
      <c r="H1743" s="60">
        <f t="shared" si="150"/>
        <v>31</v>
      </c>
      <c r="I1743" s="60">
        <f t="shared" si="151"/>
        <v>31</v>
      </c>
      <c r="K1743" s="42">
        <v>0</v>
      </c>
      <c r="L1743" s="57">
        <f t="shared" si="152"/>
        <v>0</v>
      </c>
    </row>
    <row r="1744" spans="1:12" x14ac:dyDescent="0.3">
      <c r="A1744" t="str">
        <f>new_MM!A60</f>
        <v>MM</v>
      </c>
      <c r="B1744" s="5">
        <f>new_MM!B60</f>
        <v>45790</v>
      </c>
      <c r="C1744" s="5">
        <f>new_MM!C60</f>
        <v>45837</v>
      </c>
      <c r="D1744" s="24">
        <f>new_MM!D60</f>
        <v>600</v>
      </c>
      <c r="E1744" s="4">
        <f>new_MM!E60</f>
        <v>47</v>
      </c>
      <c r="F1744">
        <f>new_MM!F60</f>
        <v>5.5500000000000001E-2</v>
      </c>
      <c r="G1744" t="s">
        <v>2043</v>
      </c>
      <c r="H1744" s="60">
        <f t="shared" si="150"/>
        <v>45808</v>
      </c>
      <c r="I1744" s="60">
        <f t="shared" si="151"/>
        <v>45838</v>
      </c>
      <c r="K1744" s="42">
        <v>0</v>
      </c>
      <c r="L1744" s="57">
        <f t="shared" si="152"/>
        <v>5.5500000000000001E-2</v>
      </c>
    </row>
    <row r="1745" spans="1:12" x14ac:dyDescent="0.3">
      <c r="A1745" t="str">
        <f>new_MM!A61</f>
        <v>MM</v>
      </c>
      <c r="B1745" s="5">
        <f>new_MM!B61</f>
        <v>45790</v>
      </c>
      <c r="C1745" s="5">
        <f>new_MM!C61</f>
        <v>45840</v>
      </c>
      <c r="D1745" s="24">
        <f>new_MM!D61</f>
        <v>700</v>
      </c>
      <c r="E1745" s="4">
        <f>new_MM!E61</f>
        <v>50</v>
      </c>
      <c r="F1745">
        <f>new_MM!F61</f>
        <v>5.5500000000000001E-2</v>
      </c>
      <c r="G1745" t="s">
        <v>2043</v>
      </c>
      <c r="H1745" s="60">
        <f t="shared" si="150"/>
        <v>45808</v>
      </c>
      <c r="I1745" s="60">
        <f t="shared" si="151"/>
        <v>45869</v>
      </c>
      <c r="K1745" s="42">
        <v>0</v>
      </c>
      <c r="L1745" s="57">
        <f t="shared" si="152"/>
        <v>5.5500000000000001E-2</v>
      </c>
    </row>
    <row r="1746" spans="1:12" x14ac:dyDescent="0.3">
      <c r="A1746" t="str">
        <f>new_MM!A62</f>
        <v>MM</v>
      </c>
      <c r="B1746" s="5">
        <f>new_MM!B62</f>
        <v>45790</v>
      </c>
      <c r="C1746" s="5">
        <f>new_MM!C62</f>
        <v>45878</v>
      </c>
      <c r="D1746" s="24">
        <f>new_MM!D62</f>
        <v>750</v>
      </c>
      <c r="E1746" s="4">
        <f>new_MM!E62</f>
        <v>88</v>
      </c>
      <c r="F1746">
        <f>new_MM!F62</f>
        <v>5.7500000000000002E-2</v>
      </c>
      <c r="G1746" t="s">
        <v>2043</v>
      </c>
      <c r="H1746" s="60">
        <f t="shared" si="150"/>
        <v>45808</v>
      </c>
      <c r="I1746" s="60">
        <f t="shared" si="151"/>
        <v>45900</v>
      </c>
      <c r="K1746" s="42">
        <v>0</v>
      </c>
      <c r="L1746" s="57">
        <f t="shared" si="152"/>
        <v>5.7500000000000002E-2</v>
      </c>
    </row>
    <row r="1747" spans="1:12" x14ac:dyDescent="0.3">
      <c r="A1747" t="str">
        <f>new_MM!A63</f>
        <v>MM</v>
      </c>
      <c r="B1747" s="5">
        <f>new_MM!B63</f>
        <v>45790</v>
      </c>
      <c r="C1747" s="5">
        <f>new_MM!C63</f>
        <v>45873</v>
      </c>
      <c r="D1747" s="24">
        <f>new_MM!D63</f>
        <v>500</v>
      </c>
      <c r="E1747" s="4">
        <f>new_MM!E63</f>
        <v>83</v>
      </c>
      <c r="F1747">
        <f>new_MM!F63</f>
        <v>5.7500000000000002E-2</v>
      </c>
      <c r="G1747" t="s">
        <v>2043</v>
      </c>
      <c r="H1747" s="60">
        <f t="shared" si="150"/>
        <v>45808</v>
      </c>
      <c r="I1747" s="60">
        <f t="shared" si="151"/>
        <v>45900</v>
      </c>
      <c r="K1747" s="42">
        <v>0</v>
      </c>
      <c r="L1747" s="57">
        <f t="shared" si="152"/>
        <v>5.7500000000000002E-2</v>
      </c>
    </row>
    <row r="1748" spans="1:12" x14ac:dyDescent="0.3">
      <c r="A1748" t="str">
        <f>new_MM!A64</f>
        <v>MM</v>
      </c>
      <c r="B1748" s="5">
        <f>new_MM!B64</f>
        <v>45790</v>
      </c>
      <c r="C1748" s="5">
        <f>new_MM!C64</f>
        <v>45880</v>
      </c>
      <c r="D1748" s="24">
        <f>new_MM!D64</f>
        <v>750</v>
      </c>
      <c r="E1748" s="4">
        <f>new_MM!E64</f>
        <v>90</v>
      </c>
      <c r="F1748">
        <f>new_MM!F64</f>
        <v>5.7500000000000002E-2</v>
      </c>
      <c r="G1748" t="s">
        <v>2043</v>
      </c>
      <c r="H1748" s="60">
        <f t="shared" si="150"/>
        <v>45808</v>
      </c>
      <c r="I1748" s="60">
        <f t="shared" si="151"/>
        <v>45900</v>
      </c>
      <c r="K1748" s="42">
        <v>0</v>
      </c>
      <c r="L1748" s="57">
        <f t="shared" si="152"/>
        <v>5.7500000000000002E-2</v>
      </c>
    </row>
    <row r="1749" spans="1:12" x14ac:dyDescent="0.3">
      <c r="A1749" t="str">
        <f>new_MM!A65</f>
        <v>MM</v>
      </c>
      <c r="B1749" s="5">
        <f>new_MM!B65</f>
        <v>45790</v>
      </c>
      <c r="C1749" s="5">
        <f>new_MM!C65</f>
        <v>45872</v>
      </c>
      <c r="D1749" s="24">
        <f>new_MM!D65</f>
        <v>250</v>
      </c>
      <c r="E1749" s="4">
        <f>new_MM!E65</f>
        <v>82</v>
      </c>
      <c r="F1749">
        <f>new_MM!F65</f>
        <v>5.7500000000000002E-2</v>
      </c>
      <c r="G1749" t="s">
        <v>2043</v>
      </c>
      <c r="H1749" s="60">
        <f t="shared" si="150"/>
        <v>45808</v>
      </c>
      <c r="I1749" s="60">
        <f t="shared" si="151"/>
        <v>45900</v>
      </c>
      <c r="K1749" s="42">
        <v>0</v>
      </c>
      <c r="L1749" s="57">
        <f t="shared" si="152"/>
        <v>5.7500000000000002E-2</v>
      </c>
    </row>
    <row r="1750" spans="1:12" x14ac:dyDescent="0.3">
      <c r="A1750" t="str">
        <f>new_MM!A66</f>
        <v>MM</v>
      </c>
      <c r="B1750" s="5">
        <f>new_MM!B66</f>
        <v>45790</v>
      </c>
      <c r="C1750" s="5">
        <f>new_MM!C66</f>
        <v>45876</v>
      </c>
      <c r="D1750" s="24">
        <f>new_MM!D66</f>
        <v>450</v>
      </c>
      <c r="E1750" s="4">
        <f>new_MM!E66</f>
        <v>86</v>
      </c>
      <c r="F1750">
        <f>new_MM!F66</f>
        <v>5.7500000000000002E-2</v>
      </c>
      <c r="G1750" t="s">
        <v>2043</v>
      </c>
      <c r="H1750" s="60">
        <f t="shared" ref="H1750:H1781" si="153">EOMONTH(B1750,0)</f>
        <v>45808</v>
      </c>
      <c r="I1750" s="60">
        <f t="shared" ref="I1750:I1781" si="154">EOMONTH(C1750,0)</f>
        <v>45900</v>
      </c>
      <c r="K1750" s="42">
        <v>0</v>
      </c>
      <c r="L1750" s="57">
        <f t="shared" ref="L1750:L1781" si="155">K1750+F1750</f>
        <v>5.7500000000000002E-2</v>
      </c>
    </row>
    <row r="1751" spans="1:12" x14ac:dyDescent="0.3">
      <c r="A1751" t="str">
        <f>new_MM!A67</f>
        <v>MM</v>
      </c>
      <c r="B1751" s="5">
        <f>new_MM!B67</f>
        <v>45790</v>
      </c>
      <c r="C1751" s="5">
        <f>new_MM!C67</f>
        <v>45874</v>
      </c>
      <c r="D1751" s="24">
        <f>new_MM!D67</f>
        <v>400</v>
      </c>
      <c r="E1751" s="4">
        <f>new_MM!E67</f>
        <v>84</v>
      </c>
      <c r="F1751">
        <f>new_MM!F67</f>
        <v>5.7500000000000002E-2</v>
      </c>
      <c r="G1751" t="s">
        <v>2043</v>
      </c>
      <c r="H1751" s="60">
        <f t="shared" si="153"/>
        <v>45808</v>
      </c>
      <c r="I1751" s="60">
        <f t="shared" si="154"/>
        <v>45900</v>
      </c>
      <c r="K1751" s="42">
        <v>0</v>
      </c>
      <c r="L1751" s="57">
        <f t="shared" si="155"/>
        <v>5.7500000000000002E-2</v>
      </c>
    </row>
    <row r="1752" spans="1:12" x14ac:dyDescent="0.3">
      <c r="A1752" t="str">
        <f>new_MM!A68</f>
        <v>MM</v>
      </c>
      <c r="B1752" s="5">
        <f>new_MM!B68</f>
        <v>45790</v>
      </c>
      <c r="C1752" s="5">
        <f>new_MM!C68</f>
        <v>45878</v>
      </c>
      <c r="D1752" s="24">
        <f>new_MM!D68</f>
        <v>920</v>
      </c>
      <c r="E1752" s="4">
        <f>new_MM!E68</f>
        <v>88</v>
      </c>
      <c r="F1752">
        <f>new_MM!F68</f>
        <v>5.7500000000000002E-2</v>
      </c>
      <c r="G1752" t="s">
        <v>2043</v>
      </c>
      <c r="H1752" s="60">
        <f t="shared" si="153"/>
        <v>45808</v>
      </c>
      <c r="I1752" s="60">
        <f t="shared" si="154"/>
        <v>45900</v>
      </c>
      <c r="K1752" s="42">
        <v>0</v>
      </c>
      <c r="L1752" s="57">
        <f t="shared" si="155"/>
        <v>5.7500000000000002E-2</v>
      </c>
    </row>
    <row r="1753" spans="1:12" x14ac:dyDescent="0.3">
      <c r="A1753" t="str">
        <f>new_MM!A69</f>
        <v>MM</v>
      </c>
      <c r="B1753" s="5">
        <f>new_MM!B69</f>
        <v>45790</v>
      </c>
      <c r="C1753" s="5">
        <f>new_MM!C69</f>
        <v>45872</v>
      </c>
      <c r="D1753" s="24">
        <f>new_MM!D69</f>
        <v>250</v>
      </c>
      <c r="E1753" s="4">
        <f>new_MM!E69</f>
        <v>82</v>
      </c>
      <c r="F1753">
        <f>new_MM!F69</f>
        <v>5.7500000000000002E-2</v>
      </c>
      <c r="G1753" t="s">
        <v>2043</v>
      </c>
      <c r="H1753" s="60">
        <f t="shared" si="153"/>
        <v>45808</v>
      </c>
      <c r="I1753" s="60">
        <f t="shared" si="154"/>
        <v>45900</v>
      </c>
      <c r="K1753" s="42">
        <v>0</v>
      </c>
      <c r="L1753" s="57">
        <f t="shared" si="155"/>
        <v>5.7500000000000002E-2</v>
      </c>
    </row>
    <row r="1754" spans="1:12" x14ac:dyDescent="0.3">
      <c r="A1754" t="str">
        <f>new_MM!A70</f>
        <v>MM</v>
      </c>
      <c r="B1754" s="5">
        <f>new_MM!B70</f>
        <v>45790</v>
      </c>
      <c r="C1754" s="5">
        <f>new_MM!C70</f>
        <v>45876</v>
      </c>
      <c r="D1754" s="24">
        <f>new_MM!D70</f>
        <v>500</v>
      </c>
      <c r="E1754" s="4">
        <f>new_MM!E70</f>
        <v>86</v>
      </c>
      <c r="F1754">
        <f>new_MM!F70</f>
        <v>5.7500000000000002E-2</v>
      </c>
      <c r="G1754" t="s">
        <v>2043</v>
      </c>
      <c r="H1754" s="60">
        <f t="shared" si="153"/>
        <v>45808</v>
      </c>
      <c r="I1754" s="60">
        <f t="shared" si="154"/>
        <v>45900</v>
      </c>
      <c r="K1754" s="42">
        <v>0</v>
      </c>
      <c r="L1754" s="57">
        <f t="shared" si="155"/>
        <v>5.7500000000000002E-2</v>
      </c>
    </row>
    <row r="1755" spans="1:12" x14ac:dyDescent="0.3">
      <c r="A1755" t="str">
        <f>new_MM!A71</f>
        <v>MM</v>
      </c>
      <c r="B1755" s="5">
        <f>new_MM!B71</f>
        <v>45790</v>
      </c>
      <c r="C1755" s="5">
        <f>new_MM!C71</f>
        <v>45874</v>
      </c>
      <c r="D1755" s="24">
        <f>new_MM!D71</f>
        <v>400</v>
      </c>
      <c r="E1755" s="4">
        <f>new_MM!E71</f>
        <v>84</v>
      </c>
      <c r="F1755">
        <f>new_MM!F71</f>
        <v>5.7500000000000002E-2</v>
      </c>
      <c r="G1755" t="s">
        <v>2043</v>
      </c>
      <c r="H1755" s="60">
        <f t="shared" si="153"/>
        <v>45808</v>
      </c>
      <c r="I1755" s="60">
        <f t="shared" si="154"/>
        <v>45900</v>
      </c>
      <c r="K1755" s="42">
        <v>0</v>
      </c>
      <c r="L1755" s="57">
        <f t="shared" si="155"/>
        <v>5.7500000000000002E-2</v>
      </c>
    </row>
    <row r="1756" spans="1:12" x14ac:dyDescent="0.3">
      <c r="A1756" t="str">
        <f>new_MM!A72</f>
        <v>MM</v>
      </c>
      <c r="B1756" s="5">
        <f>new_MM!B72</f>
        <v>45790</v>
      </c>
      <c r="C1756" s="5">
        <f>new_MM!C72</f>
        <v>45878</v>
      </c>
      <c r="D1756" s="24">
        <f>new_MM!D72</f>
        <v>500</v>
      </c>
      <c r="E1756" s="4">
        <f>new_MM!E72</f>
        <v>88</v>
      </c>
      <c r="F1756">
        <f>new_MM!F72</f>
        <v>5.7500000000000002E-2</v>
      </c>
      <c r="G1756" t="s">
        <v>2043</v>
      </c>
      <c r="H1756" s="60">
        <f t="shared" si="153"/>
        <v>45808</v>
      </c>
      <c r="I1756" s="60">
        <f t="shared" si="154"/>
        <v>45900</v>
      </c>
      <c r="K1756" s="42">
        <v>0</v>
      </c>
      <c r="L1756" s="57">
        <f t="shared" si="155"/>
        <v>5.7500000000000002E-2</v>
      </c>
    </row>
    <row r="1757" spans="1:12" x14ac:dyDescent="0.3">
      <c r="A1757" t="str">
        <f>new_MM!A73</f>
        <v>MM</v>
      </c>
      <c r="B1757" s="5">
        <f>new_MM!B73</f>
        <v>45790</v>
      </c>
      <c r="C1757" s="5">
        <f>new_MM!C73</f>
        <v>45874</v>
      </c>
      <c r="D1757" s="24">
        <f>new_MM!D73</f>
        <v>400</v>
      </c>
      <c r="E1757" s="4">
        <f>new_MM!E73</f>
        <v>84</v>
      </c>
      <c r="F1757">
        <f>new_MM!F73</f>
        <v>5.7500000000000002E-2</v>
      </c>
      <c r="G1757" t="s">
        <v>2043</v>
      </c>
      <c r="H1757" s="60">
        <f t="shared" si="153"/>
        <v>45808</v>
      </c>
      <c r="I1757" s="60">
        <f t="shared" si="154"/>
        <v>45900</v>
      </c>
      <c r="K1757" s="42">
        <v>0</v>
      </c>
      <c r="L1757" s="57">
        <f t="shared" si="155"/>
        <v>5.7500000000000002E-2</v>
      </c>
    </row>
    <row r="1758" spans="1:12" x14ac:dyDescent="0.3">
      <c r="A1758" t="str">
        <f>new_MM!A74</f>
        <v>MM</v>
      </c>
      <c r="B1758" s="5">
        <f>new_MM!B74</f>
        <v>45790</v>
      </c>
      <c r="C1758" s="5">
        <f>new_MM!C74</f>
        <v>45878</v>
      </c>
      <c r="D1758" s="24">
        <f>new_MM!D74</f>
        <v>880</v>
      </c>
      <c r="E1758" s="4">
        <f>new_MM!E74</f>
        <v>88</v>
      </c>
      <c r="F1758">
        <f>new_MM!F74</f>
        <v>5.7500000000000002E-2</v>
      </c>
      <c r="G1758" t="s">
        <v>2043</v>
      </c>
      <c r="H1758" s="60">
        <f t="shared" si="153"/>
        <v>45808</v>
      </c>
      <c r="I1758" s="60">
        <f t="shared" si="154"/>
        <v>45900</v>
      </c>
      <c r="K1758" s="42">
        <v>0</v>
      </c>
      <c r="L1758" s="57">
        <f t="shared" si="155"/>
        <v>5.7500000000000002E-2</v>
      </c>
    </row>
    <row r="1759" spans="1:12" x14ac:dyDescent="0.3">
      <c r="A1759">
        <f>new_MM!A75</f>
        <v>0</v>
      </c>
      <c r="B1759" s="5">
        <f>new_MM!B75</f>
        <v>0</v>
      </c>
      <c r="C1759" s="5">
        <f>new_MM!C75</f>
        <v>0</v>
      </c>
      <c r="D1759" s="24">
        <f>new_MM!D75</f>
        <v>0</v>
      </c>
      <c r="E1759" s="4">
        <f>new_MM!E75</f>
        <v>0</v>
      </c>
      <c r="F1759">
        <f>new_MM!F75</f>
        <v>0</v>
      </c>
      <c r="G1759" t="s">
        <v>2043</v>
      </c>
      <c r="H1759" s="60">
        <f t="shared" si="153"/>
        <v>31</v>
      </c>
      <c r="I1759" s="60">
        <f t="shared" si="154"/>
        <v>31</v>
      </c>
      <c r="K1759" s="42">
        <v>0</v>
      </c>
      <c r="L1759" s="57">
        <f t="shared" si="155"/>
        <v>0</v>
      </c>
    </row>
    <row r="1760" spans="1:12" x14ac:dyDescent="0.3">
      <c r="A1760">
        <f>new_MM!A76</f>
        <v>0</v>
      </c>
      <c r="B1760" s="5">
        <f>new_MM!B76</f>
        <v>0</v>
      </c>
      <c r="C1760" s="5">
        <f>new_MM!C76</f>
        <v>0</v>
      </c>
      <c r="D1760" s="24">
        <f>new_MM!D76</f>
        <v>0</v>
      </c>
      <c r="E1760" s="4">
        <f>new_MM!E76</f>
        <v>0</v>
      </c>
      <c r="F1760">
        <f>new_MM!F76</f>
        <v>0</v>
      </c>
      <c r="G1760" t="s">
        <v>2043</v>
      </c>
      <c r="H1760" s="60">
        <f t="shared" si="153"/>
        <v>31</v>
      </c>
      <c r="I1760" s="60">
        <f t="shared" si="154"/>
        <v>31</v>
      </c>
      <c r="K1760" s="42">
        <v>0</v>
      </c>
      <c r="L1760" s="57">
        <f t="shared" si="155"/>
        <v>0</v>
      </c>
    </row>
    <row r="1761" spans="1:12" x14ac:dyDescent="0.3">
      <c r="A1761" t="str">
        <f>new_MM!A77</f>
        <v>MM</v>
      </c>
      <c r="B1761" s="5">
        <f>new_MM!B77</f>
        <v>45821</v>
      </c>
      <c r="C1761" s="5">
        <f>new_MM!C77</f>
        <v>45868</v>
      </c>
      <c r="D1761" s="24">
        <f>new_MM!D77</f>
        <v>600</v>
      </c>
      <c r="E1761" s="4">
        <f>new_MM!E77</f>
        <v>47</v>
      </c>
      <c r="F1761">
        <f>new_MM!F77</f>
        <v>5.5500000000000001E-2</v>
      </c>
      <c r="G1761" t="s">
        <v>2043</v>
      </c>
      <c r="H1761" s="60">
        <f t="shared" si="153"/>
        <v>45838</v>
      </c>
      <c r="I1761" s="60">
        <f t="shared" si="154"/>
        <v>45869</v>
      </c>
      <c r="K1761" s="42">
        <v>0</v>
      </c>
      <c r="L1761" s="57">
        <f t="shared" si="155"/>
        <v>5.5500000000000001E-2</v>
      </c>
    </row>
    <row r="1762" spans="1:12" x14ac:dyDescent="0.3">
      <c r="A1762" t="str">
        <f>new_MM!A78</f>
        <v>MM</v>
      </c>
      <c r="B1762" s="5">
        <f>new_MM!B78</f>
        <v>45822</v>
      </c>
      <c r="C1762" s="5">
        <f>new_MM!C78</f>
        <v>45872</v>
      </c>
      <c r="D1762" s="24">
        <f>new_MM!D78</f>
        <v>700</v>
      </c>
      <c r="E1762" s="4">
        <f>new_MM!E78</f>
        <v>50</v>
      </c>
      <c r="F1762">
        <f>new_MM!F78</f>
        <v>5.5500000000000001E-2</v>
      </c>
      <c r="G1762" t="s">
        <v>2043</v>
      </c>
      <c r="H1762" s="60">
        <f t="shared" si="153"/>
        <v>45838</v>
      </c>
      <c r="I1762" s="60">
        <f t="shared" si="154"/>
        <v>45900</v>
      </c>
      <c r="K1762" s="42">
        <v>0</v>
      </c>
      <c r="L1762" s="57">
        <f t="shared" si="155"/>
        <v>5.5500000000000001E-2</v>
      </c>
    </row>
    <row r="1763" spans="1:12" x14ac:dyDescent="0.3">
      <c r="A1763" t="str">
        <f>new_MM!A79</f>
        <v>MM</v>
      </c>
      <c r="B1763" s="5">
        <f>new_MM!B79</f>
        <v>45829</v>
      </c>
      <c r="C1763" s="5">
        <f>new_MM!C79</f>
        <v>45917</v>
      </c>
      <c r="D1763" s="24">
        <f>new_MM!D79</f>
        <v>650</v>
      </c>
      <c r="E1763" s="4">
        <f>new_MM!E79</f>
        <v>88</v>
      </c>
      <c r="F1763">
        <f>new_MM!F79</f>
        <v>5.7500000000000002E-2</v>
      </c>
      <c r="G1763" t="s">
        <v>2043</v>
      </c>
      <c r="H1763" s="60">
        <f t="shared" si="153"/>
        <v>45838</v>
      </c>
      <c r="I1763" s="60">
        <f t="shared" si="154"/>
        <v>45930</v>
      </c>
      <c r="K1763" s="42">
        <v>0</v>
      </c>
      <c r="L1763" s="57">
        <f t="shared" si="155"/>
        <v>5.7500000000000002E-2</v>
      </c>
    </row>
    <row r="1764" spans="1:12" x14ac:dyDescent="0.3">
      <c r="A1764" t="str">
        <f>new_MM!A80</f>
        <v>MM</v>
      </c>
      <c r="B1764" s="5">
        <f>new_MM!B80</f>
        <v>45829</v>
      </c>
      <c r="C1764" s="5">
        <f>new_MM!C80</f>
        <v>45912</v>
      </c>
      <c r="D1764" s="24">
        <f>new_MM!D80</f>
        <v>300</v>
      </c>
      <c r="E1764" s="4">
        <f>new_MM!E80</f>
        <v>83</v>
      </c>
      <c r="F1764">
        <f>new_MM!F80</f>
        <v>5.7500000000000002E-2</v>
      </c>
      <c r="G1764" t="s">
        <v>2043</v>
      </c>
      <c r="H1764" s="60">
        <f t="shared" si="153"/>
        <v>45838</v>
      </c>
      <c r="I1764" s="60">
        <f t="shared" si="154"/>
        <v>45930</v>
      </c>
      <c r="K1764" s="42">
        <v>0</v>
      </c>
      <c r="L1764" s="57">
        <f t="shared" si="155"/>
        <v>5.7500000000000002E-2</v>
      </c>
    </row>
    <row r="1765" spans="1:12" x14ac:dyDescent="0.3">
      <c r="A1765" t="str">
        <f>new_MM!A81</f>
        <v>MM</v>
      </c>
      <c r="B1765" s="5">
        <f>new_MM!B81</f>
        <v>45830</v>
      </c>
      <c r="C1765" s="5">
        <f>new_MM!C81</f>
        <v>45920</v>
      </c>
      <c r="D1765" s="24">
        <f>new_MM!D81</f>
        <v>750</v>
      </c>
      <c r="E1765" s="4">
        <f>new_MM!E81</f>
        <v>90</v>
      </c>
      <c r="F1765">
        <f>new_MM!F81</f>
        <v>5.7500000000000002E-2</v>
      </c>
      <c r="G1765" t="s">
        <v>2043</v>
      </c>
      <c r="H1765" s="60">
        <f t="shared" si="153"/>
        <v>45838</v>
      </c>
      <c r="I1765" s="60">
        <f t="shared" si="154"/>
        <v>45930</v>
      </c>
      <c r="K1765" s="42">
        <v>0</v>
      </c>
      <c r="L1765" s="57">
        <f t="shared" si="155"/>
        <v>5.7500000000000002E-2</v>
      </c>
    </row>
    <row r="1766" spans="1:12" x14ac:dyDescent="0.3">
      <c r="A1766" t="str">
        <f>new_MM!A82</f>
        <v>MM</v>
      </c>
      <c r="B1766" s="5">
        <f>new_MM!B82</f>
        <v>45830</v>
      </c>
      <c r="C1766" s="5">
        <f>new_MM!C82</f>
        <v>45912</v>
      </c>
      <c r="D1766" s="24">
        <f>new_MM!D82</f>
        <v>250</v>
      </c>
      <c r="E1766" s="4">
        <f>new_MM!E82</f>
        <v>82</v>
      </c>
      <c r="F1766">
        <f>new_MM!F82</f>
        <v>5.7500000000000002E-2</v>
      </c>
      <c r="G1766" t="s">
        <v>2043</v>
      </c>
      <c r="H1766" s="60">
        <f t="shared" si="153"/>
        <v>45838</v>
      </c>
      <c r="I1766" s="60">
        <f t="shared" si="154"/>
        <v>45930</v>
      </c>
      <c r="K1766" s="42">
        <v>0</v>
      </c>
      <c r="L1766" s="57">
        <f t="shared" si="155"/>
        <v>5.7500000000000002E-2</v>
      </c>
    </row>
    <row r="1767" spans="1:12" x14ac:dyDescent="0.3">
      <c r="A1767" t="str">
        <f>new_MM!A83</f>
        <v>MM</v>
      </c>
      <c r="B1767" s="5">
        <f>new_MM!B83</f>
        <v>45830</v>
      </c>
      <c r="C1767" s="5">
        <f>new_MM!C83</f>
        <v>45912</v>
      </c>
      <c r="D1767" s="24">
        <f>new_MM!D83</f>
        <v>250</v>
      </c>
      <c r="E1767" s="4">
        <f>new_MM!E83</f>
        <v>82</v>
      </c>
      <c r="F1767">
        <f>new_MM!F83</f>
        <v>5.7500000000000002E-2</v>
      </c>
      <c r="G1767" t="s">
        <v>2043</v>
      </c>
      <c r="H1767" s="60">
        <f t="shared" si="153"/>
        <v>45838</v>
      </c>
      <c r="I1767" s="60">
        <f t="shared" si="154"/>
        <v>45930</v>
      </c>
      <c r="K1767" s="42">
        <v>0</v>
      </c>
      <c r="L1767" s="57">
        <f t="shared" si="155"/>
        <v>5.7500000000000002E-2</v>
      </c>
    </row>
    <row r="1768" spans="1:12" x14ac:dyDescent="0.3">
      <c r="A1768" t="str">
        <f>new_MM!A84</f>
        <v>MM</v>
      </c>
      <c r="B1768" s="5">
        <f>new_MM!B84</f>
        <v>45831</v>
      </c>
      <c r="C1768" s="5">
        <f>new_MM!C84</f>
        <v>45917</v>
      </c>
      <c r="D1768" s="24">
        <f>new_MM!D84</f>
        <v>300</v>
      </c>
      <c r="E1768" s="4">
        <f>new_MM!E84</f>
        <v>86</v>
      </c>
      <c r="F1768">
        <f>new_MM!F84</f>
        <v>5.7500000000000002E-2</v>
      </c>
      <c r="G1768" t="s">
        <v>2043</v>
      </c>
      <c r="H1768" s="60">
        <f t="shared" si="153"/>
        <v>45838</v>
      </c>
      <c r="I1768" s="60">
        <f t="shared" si="154"/>
        <v>45930</v>
      </c>
      <c r="K1768" s="42">
        <v>0</v>
      </c>
      <c r="L1768" s="57">
        <f t="shared" si="155"/>
        <v>5.7500000000000002E-2</v>
      </c>
    </row>
    <row r="1769" spans="1:12" x14ac:dyDescent="0.3">
      <c r="A1769" t="str">
        <f>new_MM!A85</f>
        <v>MM</v>
      </c>
      <c r="B1769" s="5">
        <f>new_MM!B85</f>
        <v>45831</v>
      </c>
      <c r="C1769" s="5">
        <f>new_MM!C85</f>
        <v>45915</v>
      </c>
      <c r="D1769" s="24">
        <f>new_MM!D85</f>
        <v>400</v>
      </c>
      <c r="E1769" s="4">
        <f>new_MM!E85</f>
        <v>84</v>
      </c>
      <c r="F1769">
        <f>new_MM!F85</f>
        <v>5.7500000000000002E-2</v>
      </c>
      <c r="G1769" t="s">
        <v>2043</v>
      </c>
      <c r="H1769" s="60">
        <f t="shared" si="153"/>
        <v>45838</v>
      </c>
      <c r="I1769" s="60">
        <f t="shared" si="154"/>
        <v>45930</v>
      </c>
      <c r="K1769" s="42">
        <v>0</v>
      </c>
      <c r="L1769" s="57">
        <f t="shared" si="155"/>
        <v>5.7500000000000002E-2</v>
      </c>
    </row>
    <row r="1770" spans="1:12" x14ac:dyDescent="0.3">
      <c r="A1770" t="str">
        <f>new_MM!A86</f>
        <v>MM</v>
      </c>
      <c r="B1770" s="5">
        <f>new_MM!B86</f>
        <v>45832</v>
      </c>
      <c r="C1770" s="5">
        <f>new_MM!C86</f>
        <v>45920</v>
      </c>
      <c r="D1770" s="24">
        <f>new_MM!D86</f>
        <v>500</v>
      </c>
      <c r="E1770" s="4">
        <f>new_MM!E86</f>
        <v>88</v>
      </c>
      <c r="F1770">
        <f>new_MM!F86</f>
        <v>5.7500000000000002E-2</v>
      </c>
      <c r="G1770" t="s">
        <v>2043</v>
      </c>
      <c r="H1770" s="60">
        <f t="shared" si="153"/>
        <v>45838</v>
      </c>
      <c r="I1770" s="60">
        <f t="shared" si="154"/>
        <v>45930</v>
      </c>
      <c r="K1770" s="42">
        <v>0</v>
      </c>
      <c r="L1770" s="57">
        <f t="shared" si="155"/>
        <v>5.7500000000000002E-2</v>
      </c>
    </row>
    <row r="1771" spans="1:12" x14ac:dyDescent="0.3">
      <c r="A1771" t="str">
        <f>new_MM!A87</f>
        <v>MM</v>
      </c>
      <c r="B1771" s="5">
        <f>new_MM!B87</f>
        <v>45831</v>
      </c>
      <c r="C1771" s="5">
        <f>new_MM!C87</f>
        <v>45915</v>
      </c>
      <c r="D1771" s="24">
        <f>new_MM!D87</f>
        <v>400</v>
      </c>
      <c r="E1771" s="4">
        <f>new_MM!E87</f>
        <v>84</v>
      </c>
      <c r="F1771">
        <f>new_MM!F87</f>
        <v>5.7500000000000002E-2</v>
      </c>
      <c r="G1771" t="s">
        <v>2043</v>
      </c>
      <c r="H1771" s="60">
        <f t="shared" si="153"/>
        <v>45838</v>
      </c>
      <c r="I1771" s="60">
        <f t="shared" si="154"/>
        <v>45930</v>
      </c>
      <c r="K1771" s="42">
        <v>0</v>
      </c>
      <c r="L1771" s="57">
        <f t="shared" si="155"/>
        <v>5.7500000000000002E-2</v>
      </c>
    </row>
    <row r="1772" spans="1:12" x14ac:dyDescent="0.3">
      <c r="A1772" t="str">
        <f>new_MM!A88</f>
        <v>MM</v>
      </c>
      <c r="B1772" s="5">
        <f>new_MM!B88</f>
        <v>45832</v>
      </c>
      <c r="C1772" s="5">
        <f>new_MM!C88</f>
        <v>45920</v>
      </c>
      <c r="D1772" s="24">
        <f>new_MM!D88</f>
        <v>700</v>
      </c>
      <c r="E1772" s="4">
        <f>new_MM!E88</f>
        <v>88</v>
      </c>
      <c r="F1772">
        <f>new_MM!F88</f>
        <v>5.7500000000000002E-2</v>
      </c>
      <c r="G1772" t="s">
        <v>2043</v>
      </c>
      <c r="H1772" s="60">
        <f t="shared" si="153"/>
        <v>45838</v>
      </c>
      <c r="I1772" s="60">
        <f t="shared" si="154"/>
        <v>45930</v>
      </c>
      <c r="K1772" s="42">
        <v>0</v>
      </c>
      <c r="L1772" s="57">
        <f t="shared" si="155"/>
        <v>5.7500000000000002E-2</v>
      </c>
    </row>
    <row r="1773" spans="1:12" x14ac:dyDescent="0.3">
      <c r="A1773">
        <f>new_MM!A89</f>
        <v>0</v>
      </c>
      <c r="B1773" s="5">
        <f>new_MM!B89</f>
        <v>0</v>
      </c>
      <c r="C1773" s="5">
        <f>new_MM!C89</f>
        <v>0</v>
      </c>
      <c r="D1773" s="24">
        <f>new_MM!D89</f>
        <v>0</v>
      </c>
      <c r="E1773" s="4">
        <f>new_MM!E89</f>
        <v>0</v>
      </c>
      <c r="F1773">
        <f>new_MM!F89</f>
        <v>0</v>
      </c>
      <c r="G1773" t="s">
        <v>2043</v>
      </c>
      <c r="H1773" s="60">
        <f t="shared" si="153"/>
        <v>31</v>
      </c>
      <c r="I1773" s="60">
        <f t="shared" si="154"/>
        <v>31</v>
      </c>
      <c r="K1773" s="42">
        <v>0</v>
      </c>
      <c r="L1773" s="57">
        <f t="shared" si="155"/>
        <v>0</v>
      </c>
    </row>
    <row r="1774" spans="1:12" x14ac:dyDescent="0.3">
      <c r="A1774">
        <f>new_MM!A90</f>
        <v>0</v>
      </c>
      <c r="B1774" s="5">
        <f>new_MM!B90</f>
        <v>0</v>
      </c>
      <c r="C1774" s="5">
        <f>new_MM!C90</f>
        <v>0</v>
      </c>
      <c r="D1774" s="24">
        <f>new_MM!D90</f>
        <v>0</v>
      </c>
      <c r="E1774" s="4">
        <f>new_MM!E90</f>
        <v>0</v>
      </c>
      <c r="F1774">
        <f>new_MM!F90</f>
        <v>0</v>
      </c>
      <c r="G1774" t="s">
        <v>2043</v>
      </c>
      <c r="H1774" s="60">
        <f t="shared" si="153"/>
        <v>31</v>
      </c>
      <c r="I1774" s="60">
        <f t="shared" si="154"/>
        <v>31</v>
      </c>
      <c r="K1774" s="42">
        <v>0</v>
      </c>
      <c r="L1774" s="57">
        <f t="shared" si="155"/>
        <v>0</v>
      </c>
    </row>
    <row r="1775" spans="1:12" x14ac:dyDescent="0.3">
      <c r="A1775" t="str">
        <f>new_MM!A91</f>
        <v>MM</v>
      </c>
      <c r="B1775" s="5">
        <f>new_MM!B91</f>
        <v>45851</v>
      </c>
      <c r="C1775" s="5">
        <f>new_MM!C91</f>
        <v>45898</v>
      </c>
      <c r="D1775" s="24">
        <f>new_MM!D91</f>
        <v>600</v>
      </c>
      <c r="E1775" s="4">
        <f>new_MM!E91</f>
        <v>47</v>
      </c>
      <c r="F1775">
        <f>new_MM!F91</f>
        <v>5.5500000000000001E-2</v>
      </c>
      <c r="G1775" t="s">
        <v>2043</v>
      </c>
      <c r="H1775" s="60">
        <f t="shared" si="153"/>
        <v>45869</v>
      </c>
      <c r="I1775" s="60">
        <f t="shared" si="154"/>
        <v>45900</v>
      </c>
      <c r="K1775" s="42">
        <v>0</v>
      </c>
      <c r="L1775" s="57">
        <f t="shared" si="155"/>
        <v>5.5500000000000001E-2</v>
      </c>
    </row>
    <row r="1776" spans="1:12" x14ac:dyDescent="0.3">
      <c r="A1776" t="str">
        <f>new_MM!A92</f>
        <v>MM</v>
      </c>
      <c r="B1776" s="5">
        <f>new_MM!B92</f>
        <v>45852</v>
      </c>
      <c r="C1776" s="5">
        <f>new_MM!C92</f>
        <v>45902</v>
      </c>
      <c r="D1776" s="24">
        <f>new_MM!D92</f>
        <v>700</v>
      </c>
      <c r="E1776" s="4">
        <f>new_MM!E92</f>
        <v>50</v>
      </c>
      <c r="F1776">
        <f>new_MM!F92</f>
        <v>5.5500000000000001E-2</v>
      </c>
      <c r="G1776" t="s">
        <v>2043</v>
      </c>
      <c r="H1776" s="60">
        <f t="shared" si="153"/>
        <v>45869</v>
      </c>
      <c r="I1776" s="60">
        <f t="shared" si="154"/>
        <v>45930</v>
      </c>
      <c r="K1776" s="42">
        <v>0</v>
      </c>
      <c r="L1776" s="57">
        <f t="shared" si="155"/>
        <v>5.5500000000000001E-2</v>
      </c>
    </row>
    <row r="1777" spans="1:12" x14ac:dyDescent="0.3">
      <c r="A1777" t="str">
        <f>new_MM!A93</f>
        <v>MM</v>
      </c>
      <c r="B1777" s="5">
        <f>new_MM!B93</f>
        <v>45854</v>
      </c>
      <c r="C1777" s="5">
        <f>new_MM!C93</f>
        <v>45927</v>
      </c>
      <c r="D1777" s="24">
        <f>new_MM!D93</f>
        <v>1500</v>
      </c>
      <c r="E1777" s="4">
        <f>new_MM!E93</f>
        <v>73</v>
      </c>
      <c r="F1777">
        <f>new_MM!F93</f>
        <v>5.5500000000000001E-2</v>
      </c>
      <c r="G1777" t="s">
        <v>2043</v>
      </c>
      <c r="H1777" s="60">
        <f t="shared" si="153"/>
        <v>45869</v>
      </c>
      <c r="I1777" s="60">
        <f t="shared" si="154"/>
        <v>45930</v>
      </c>
      <c r="K1777" s="42">
        <v>0</v>
      </c>
      <c r="L1777" s="57">
        <f t="shared" si="155"/>
        <v>5.5500000000000001E-2</v>
      </c>
    </row>
    <row r="1778" spans="1:12" x14ac:dyDescent="0.3">
      <c r="A1778" t="str">
        <f>new_MM!A94</f>
        <v>MM</v>
      </c>
      <c r="B1778" s="5">
        <f>new_MM!B94</f>
        <v>45855</v>
      </c>
      <c r="C1778" s="5">
        <f>new_MM!C94</f>
        <v>45943</v>
      </c>
      <c r="D1778" s="24">
        <f>new_MM!D94</f>
        <v>1300</v>
      </c>
      <c r="E1778" s="4">
        <f>new_MM!E94</f>
        <v>88</v>
      </c>
      <c r="F1778">
        <f>new_MM!F94</f>
        <v>5.7500000000000002E-2</v>
      </c>
      <c r="G1778" t="s">
        <v>2043</v>
      </c>
      <c r="H1778" s="60">
        <f t="shared" si="153"/>
        <v>45869</v>
      </c>
      <c r="I1778" s="60">
        <f t="shared" si="154"/>
        <v>45961</v>
      </c>
      <c r="K1778" s="42">
        <v>0</v>
      </c>
      <c r="L1778" s="57">
        <f t="shared" si="155"/>
        <v>5.7500000000000002E-2</v>
      </c>
    </row>
    <row r="1779" spans="1:12" x14ac:dyDescent="0.3">
      <c r="A1779" t="str">
        <f>new_MM!A95</f>
        <v>MM</v>
      </c>
      <c r="B1779" s="5">
        <f>new_MM!B95</f>
        <v>45859</v>
      </c>
      <c r="C1779" s="5">
        <f>new_MM!C95</f>
        <v>45947</v>
      </c>
      <c r="D1779" s="24">
        <f>new_MM!D95</f>
        <v>750</v>
      </c>
      <c r="E1779" s="4">
        <f>new_MM!E95</f>
        <v>88</v>
      </c>
      <c r="F1779">
        <f>new_MM!F95</f>
        <v>5.7500000000000002E-2</v>
      </c>
      <c r="G1779" t="s">
        <v>2043</v>
      </c>
      <c r="H1779" s="60">
        <f t="shared" si="153"/>
        <v>45869</v>
      </c>
      <c r="I1779" s="60">
        <f t="shared" si="154"/>
        <v>45961</v>
      </c>
      <c r="K1779" s="42">
        <v>0</v>
      </c>
      <c r="L1779" s="57">
        <f t="shared" si="155"/>
        <v>5.7500000000000002E-2</v>
      </c>
    </row>
    <row r="1780" spans="1:12" x14ac:dyDescent="0.3">
      <c r="A1780" t="str">
        <f>new_MM!A96</f>
        <v>MM</v>
      </c>
      <c r="B1780" s="5">
        <f>new_MM!B96</f>
        <v>45859</v>
      </c>
      <c r="C1780" s="5">
        <f>new_MM!C96</f>
        <v>45942</v>
      </c>
      <c r="D1780" s="24">
        <f>new_MM!D96</f>
        <v>650</v>
      </c>
      <c r="E1780" s="4">
        <f>new_MM!E96</f>
        <v>83</v>
      </c>
      <c r="F1780">
        <f>new_MM!F96</f>
        <v>5.7500000000000002E-2</v>
      </c>
      <c r="G1780" t="s">
        <v>2043</v>
      </c>
      <c r="H1780" s="60">
        <f t="shared" si="153"/>
        <v>45869</v>
      </c>
      <c r="I1780" s="60">
        <f t="shared" si="154"/>
        <v>45961</v>
      </c>
      <c r="K1780" s="42">
        <v>0</v>
      </c>
      <c r="L1780" s="57">
        <f t="shared" si="155"/>
        <v>5.7500000000000002E-2</v>
      </c>
    </row>
    <row r="1781" spans="1:12" x14ac:dyDescent="0.3">
      <c r="A1781" t="str">
        <f>new_MM!A97</f>
        <v>MM</v>
      </c>
      <c r="B1781" s="5">
        <f>new_MM!B97</f>
        <v>45860</v>
      </c>
      <c r="C1781" s="5">
        <f>new_MM!C97</f>
        <v>45950</v>
      </c>
      <c r="D1781" s="24">
        <f>new_MM!D97</f>
        <v>750</v>
      </c>
      <c r="E1781" s="4">
        <f>new_MM!E97</f>
        <v>90</v>
      </c>
      <c r="F1781">
        <f>new_MM!F97</f>
        <v>5.7500000000000002E-2</v>
      </c>
      <c r="G1781" t="s">
        <v>2043</v>
      </c>
      <c r="H1781" s="60">
        <f t="shared" si="153"/>
        <v>45869</v>
      </c>
      <c r="I1781" s="60">
        <f t="shared" si="154"/>
        <v>45961</v>
      </c>
      <c r="K1781" s="42">
        <v>0</v>
      </c>
      <c r="L1781" s="57">
        <f t="shared" si="155"/>
        <v>5.7500000000000002E-2</v>
      </c>
    </row>
    <row r="1782" spans="1:12" x14ac:dyDescent="0.3">
      <c r="A1782" t="str">
        <f>new_MM!A98</f>
        <v>MM</v>
      </c>
      <c r="B1782" s="5">
        <f>new_MM!B98</f>
        <v>45860</v>
      </c>
      <c r="C1782" s="5">
        <f>new_MM!C98</f>
        <v>45942</v>
      </c>
      <c r="D1782" s="24">
        <f>new_MM!D98</f>
        <v>250</v>
      </c>
      <c r="E1782" s="4">
        <f>new_MM!E98</f>
        <v>82</v>
      </c>
      <c r="F1782">
        <f>new_MM!F98</f>
        <v>5.7500000000000002E-2</v>
      </c>
      <c r="G1782" t="s">
        <v>2043</v>
      </c>
      <c r="H1782" s="60">
        <f t="shared" ref="H1782:H1813" si="156">EOMONTH(B1782,0)</f>
        <v>45869</v>
      </c>
      <c r="I1782" s="60">
        <f t="shared" ref="I1782:I1813" si="157">EOMONTH(C1782,0)</f>
        <v>45961</v>
      </c>
      <c r="K1782" s="42">
        <v>0</v>
      </c>
      <c r="L1782" s="57">
        <f t="shared" ref="L1782:L1813" si="158">K1782+F1782</f>
        <v>5.7500000000000002E-2</v>
      </c>
    </row>
    <row r="1783" spans="1:12" x14ac:dyDescent="0.3">
      <c r="A1783" t="str">
        <f>new_MM!A99</f>
        <v>MM</v>
      </c>
      <c r="B1783" s="5">
        <f>new_MM!B99</f>
        <v>45861</v>
      </c>
      <c r="C1783" s="5">
        <f>new_MM!C99</f>
        <v>45947</v>
      </c>
      <c r="D1783" s="24">
        <f>new_MM!D99</f>
        <v>500</v>
      </c>
      <c r="E1783" s="4">
        <f>new_MM!E99</f>
        <v>86</v>
      </c>
      <c r="F1783">
        <f>new_MM!F99</f>
        <v>5.7500000000000002E-2</v>
      </c>
      <c r="G1783" t="s">
        <v>2043</v>
      </c>
      <c r="H1783" s="60">
        <f t="shared" si="156"/>
        <v>45869</v>
      </c>
      <c r="I1783" s="60">
        <f t="shared" si="157"/>
        <v>45961</v>
      </c>
      <c r="K1783" s="42">
        <v>0</v>
      </c>
      <c r="L1783" s="57">
        <f t="shared" si="158"/>
        <v>5.7500000000000002E-2</v>
      </c>
    </row>
    <row r="1784" spans="1:12" x14ac:dyDescent="0.3">
      <c r="A1784" t="str">
        <f>new_MM!A100</f>
        <v>MM</v>
      </c>
      <c r="B1784" s="5">
        <f>new_MM!B100</f>
        <v>45861</v>
      </c>
      <c r="C1784" s="5">
        <f>new_MM!C100</f>
        <v>45945</v>
      </c>
      <c r="D1784" s="24">
        <f>new_MM!D100</f>
        <v>400</v>
      </c>
      <c r="E1784" s="4">
        <f>new_MM!E100</f>
        <v>84</v>
      </c>
      <c r="F1784">
        <f>new_MM!F100</f>
        <v>5.7500000000000002E-2</v>
      </c>
      <c r="G1784" t="s">
        <v>2043</v>
      </c>
      <c r="H1784" s="60">
        <f t="shared" si="156"/>
        <v>45869</v>
      </c>
      <c r="I1784" s="60">
        <f t="shared" si="157"/>
        <v>45961</v>
      </c>
      <c r="K1784" s="42">
        <v>0</v>
      </c>
      <c r="L1784" s="57">
        <f t="shared" si="158"/>
        <v>5.7500000000000002E-2</v>
      </c>
    </row>
    <row r="1785" spans="1:12" x14ac:dyDescent="0.3">
      <c r="A1785" t="str">
        <f>new_MM!A101</f>
        <v>MM</v>
      </c>
      <c r="B1785" s="5">
        <f>new_MM!B101</f>
        <v>45862</v>
      </c>
      <c r="C1785" s="5">
        <f>new_MM!C101</f>
        <v>45950</v>
      </c>
      <c r="D1785" s="24">
        <f>new_MM!D101</f>
        <v>920</v>
      </c>
      <c r="E1785" s="4">
        <f>new_MM!E101</f>
        <v>88</v>
      </c>
      <c r="F1785">
        <f>new_MM!F101</f>
        <v>5.7500000000000002E-2</v>
      </c>
      <c r="G1785" t="s">
        <v>2043</v>
      </c>
      <c r="H1785" s="60">
        <f t="shared" si="156"/>
        <v>45869</v>
      </c>
      <c r="I1785" s="60">
        <f t="shared" si="157"/>
        <v>45961</v>
      </c>
      <c r="K1785" s="42">
        <v>0</v>
      </c>
      <c r="L1785" s="57">
        <f t="shared" si="158"/>
        <v>5.7500000000000002E-2</v>
      </c>
    </row>
    <row r="1786" spans="1:12" x14ac:dyDescent="0.3">
      <c r="A1786" t="str">
        <f>new_MM!A102</f>
        <v>MM</v>
      </c>
      <c r="B1786" s="5">
        <f>new_MM!B102</f>
        <v>45860</v>
      </c>
      <c r="C1786" s="5">
        <f>new_MM!C102</f>
        <v>45942</v>
      </c>
      <c r="D1786" s="24">
        <f>new_MM!D102</f>
        <v>249</v>
      </c>
      <c r="E1786" s="4">
        <f>new_MM!E102</f>
        <v>82</v>
      </c>
      <c r="F1786">
        <f>new_MM!F102</f>
        <v>5.7500000000000002E-2</v>
      </c>
      <c r="G1786" t="s">
        <v>2043</v>
      </c>
      <c r="H1786" s="60">
        <f t="shared" si="156"/>
        <v>45869</v>
      </c>
      <c r="I1786" s="60">
        <f t="shared" si="157"/>
        <v>45961</v>
      </c>
      <c r="K1786" s="42">
        <v>0</v>
      </c>
      <c r="L1786" s="57">
        <f t="shared" si="158"/>
        <v>5.7500000000000002E-2</v>
      </c>
    </row>
    <row r="1787" spans="1:12" x14ac:dyDescent="0.3">
      <c r="A1787" t="str">
        <f>new_MM!A103</f>
        <v>MM</v>
      </c>
      <c r="B1787" s="5">
        <f>new_MM!B103</f>
        <v>45861</v>
      </c>
      <c r="C1787" s="5">
        <f>new_MM!C103</f>
        <v>45947</v>
      </c>
      <c r="D1787" s="24">
        <f>new_MM!D103</f>
        <v>500</v>
      </c>
      <c r="E1787" s="4">
        <f>new_MM!E103</f>
        <v>86</v>
      </c>
      <c r="F1787">
        <f>new_MM!F103</f>
        <v>5.7500000000000002E-2</v>
      </c>
      <c r="G1787" t="s">
        <v>2043</v>
      </c>
      <c r="H1787" s="60">
        <f t="shared" si="156"/>
        <v>45869</v>
      </c>
      <c r="I1787" s="60">
        <f t="shared" si="157"/>
        <v>45961</v>
      </c>
      <c r="K1787" s="42">
        <v>0</v>
      </c>
      <c r="L1787" s="57">
        <f t="shared" si="158"/>
        <v>5.7500000000000002E-2</v>
      </c>
    </row>
    <row r="1788" spans="1:12" x14ac:dyDescent="0.3">
      <c r="A1788" t="str">
        <f>new_MM!A104</f>
        <v>MM</v>
      </c>
      <c r="B1788" s="5">
        <f>new_MM!B104</f>
        <v>45861</v>
      </c>
      <c r="C1788" s="5">
        <f>new_MM!C104</f>
        <v>45945</v>
      </c>
      <c r="D1788" s="24">
        <f>new_MM!D104</f>
        <v>400</v>
      </c>
      <c r="E1788" s="4">
        <f>new_MM!E104</f>
        <v>84</v>
      </c>
      <c r="F1788">
        <f>new_MM!F104</f>
        <v>5.7500000000000002E-2</v>
      </c>
      <c r="G1788" t="s">
        <v>2043</v>
      </c>
      <c r="H1788" s="60">
        <f t="shared" si="156"/>
        <v>45869</v>
      </c>
      <c r="I1788" s="60">
        <f t="shared" si="157"/>
        <v>45961</v>
      </c>
      <c r="K1788" s="42">
        <v>0</v>
      </c>
      <c r="L1788" s="57">
        <f t="shared" si="158"/>
        <v>5.7500000000000002E-2</v>
      </c>
    </row>
    <row r="1789" spans="1:12" x14ac:dyDescent="0.3">
      <c r="A1789" t="str">
        <f>new_MM!A105</f>
        <v>MM</v>
      </c>
      <c r="B1789" s="5">
        <f>new_MM!B105</f>
        <v>45862</v>
      </c>
      <c r="C1789" s="5">
        <f>new_MM!C105</f>
        <v>45950</v>
      </c>
      <c r="D1789" s="24">
        <f>new_MM!D105</f>
        <v>500</v>
      </c>
      <c r="E1789" s="4">
        <f>new_MM!E105</f>
        <v>88</v>
      </c>
      <c r="F1789">
        <f>new_MM!F105</f>
        <v>5.7500000000000002E-2</v>
      </c>
      <c r="G1789" t="s">
        <v>2043</v>
      </c>
      <c r="H1789" s="60">
        <f t="shared" si="156"/>
        <v>45869</v>
      </c>
      <c r="I1789" s="60">
        <f t="shared" si="157"/>
        <v>45961</v>
      </c>
      <c r="K1789" s="42">
        <v>0</v>
      </c>
      <c r="L1789" s="57">
        <f t="shared" si="158"/>
        <v>5.7500000000000002E-2</v>
      </c>
    </row>
    <row r="1790" spans="1:12" x14ac:dyDescent="0.3">
      <c r="A1790" t="str">
        <f>new_MM!A106</f>
        <v>MM</v>
      </c>
      <c r="B1790" s="5">
        <f>new_MM!B106</f>
        <v>45861</v>
      </c>
      <c r="C1790" s="5">
        <f>new_MM!C106</f>
        <v>45945</v>
      </c>
      <c r="D1790" s="24">
        <f>new_MM!D106</f>
        <v>400</v>
      </c>
      <c r="E1790" s="4">
        <f>new_MM!E106</f>
        <v>84</v>
      </c>
      <c r="F1790">
        <f>new_MM!F106</f>
        <v>5.7500000000000002E-2</v>
      </c>
      <c r="G1790" t="s">
        <v>2043</v>
      </c>
      <c r="H1790" s="60">
        <f t="shared" si="156"/>
        <v>45869</v>
      </c>
      <c r="I1790" s="60">
        <f t="shared" si="157"/>
        <v>45961</v>
      </c>
      <c r="K1790" s="42">
        <v>0</v>
      </c>
      <c r="L1790" s="57">
        <f t="shared" si="158"/>
        <v>5.7500000000000002E-2</v>
      </c>
    </row>
    <row r="1791" spans="1:12" x14ac:dyDescent="0.3">
      <c r="A1791" t="str">
        <f>new_MM!A107</f>
        <v>MM</v>
      </c>
      <c r="B1791" s="5">
        <f>new_MM!B107</f>
        <v>45857</v>
      </c>
      <c r="C1791" s="5">
        <f>new_MM!C107</f>
        <v>45888</v>
      </c>
      <c r="D1791" s="24">
        <f>new_MM!D107</f>
        <v>481</v>
      </c>
      <c r="E1791" s="4">
        <f>new_MM!E107</f>
        <v>31</v>
      </c>
      <c r="F1791">
        <f>new_MM!F107</f>
        <v>5.5500000000000001E-2</v>
      </c>
      <c r="G1791" t="s">
        <v>2043</v>
      </c>
      <c r="H1791" s="60">
        <f t="shared" si="156"/>
        <v>45869</v>
      </c>
      <c r="I1791" s="60">
        <f t="shared" si="157"/>
        <v>45900</v>
      </c>
      <c r="K1791" s="42">
        <v>0</v>
      </c>
      <c r="L1791" s="57">
        <f t="shared" si="158"/>
        <v>5.5500000000000001E-2</v>
      </c>
    </row>
    <row r="1792" spans="1:12" x14ac:dyDescent="0.3">
      <c r="A1792">
        <f>new_MM!A108</f>
        <v>0</v>
      </c>
      <c r="B1792" s="5">
        <f>new_MM!B108</f>
        <v>0</v>
      </c>
      <c r="C1792" s="5">
        <f>new_MM!C108</f>
        <v>0</v>
      </c>
      <c r="D1792" s="24">
        <f>new_MM!D108</f>
        <v>0</v>
      </c>
      <c r="E1792" s="4">
        <f>new_MM!E108</f>
        <v>0</v>
      </c>
      <c r="F1792">
        <f>new_MM!F108</f>
        <v>0</v>
      </c>
      <c r="G1792" t="s">
        <v>2043</v>
      </c>
      <c r="H1792" s="60">
        <f t="shared" si="156"/>
        <v>31</v>
      </c>
      <c r="I1792" s="60">
        <f t="shared" si="157"/>
        <v>31</v>
      </c>
      <c r="K1792" s="42">
        <v>0</v>
      </c>
      <c r="L1792" s="57">
        <f t="shared" si="158"/>
        <v>0</v>
      </c>
    </row>
    <row r="1793" spans="1:12" x14ac:dyDescent="0.3">
      <c r="A1793" t="str">
        <f>new_MM!A109</f>
        <v>MM</v>
      </c>
      <c r="B1793" s="5">
        <f>new_MM!B109</f>
        <v>45882</v>
      </c>
      <c r="C1793" s="5">
        <f>new_MM!C109</f>
        <v>45929</v>
      </c>
      <c r="D1793" s="24">
        <f>new_MM!D109</f>
        <v>600</v>
      </c>
      <c r="E1793" s="4">
        <f>new_MM!E109</f>
        <v>47</v>
      </c>
      <c r="F1793">
        <f>new_MM!F109</f>
        <v>5.5500000000000001E-2</v>
      </c>
      <c r="G1793" t="s">
        <v>2043</v>
      </c>
      <c r="H1793" s="60">
        <f t="shared" si="156"/>
        <v>45900</v>
      </c>
      <c r="I1793" s="60">
        <f t="shared" si="157"/>
        <v>45930</v>
      </c>
      <c r="K1793" s="42">
        <v>0</v>
      </c>
      <c r="L1793" s="57">
        <f t="shared" si="158"/>
        <v>5.5500000000000001E-2</v>
      </c>
    </row>
    <row r="1794" spans="1:12" x14ac:dyDescent="0.3">
      <c r="A1794" t="str">
        <f>new_MM!A110</f>
        <v>MM</v>
      </c>
      <c r="B1794" s="5">
        <f>new_MM!B110</f>
        <v>45883</v>
      </c>
      <c r="C1794" s="5">
        <f>new_MM!C110</f>
        <v>45933</v>
      </c>
      <c r="D1794" s="24">
        <f>new_MM!D110</f>
        <v>700</v>
      </c>
      <c r="E1794" s="4">
        <f>new_MM!E110</f>
        <v>50</v>
      </c>
      <c r="F1794">
        <f>new_MM!F110</f>
        <v>5.5500000000000001E-2</v>
      </c>
      <c r="G1794" t="s">
        <v>2043</v>
      </c>
      <c r="H1794" s="60">
        <f t="shared" si="156"/>
        <v>45900</v>
      </c>
      <c r="I1794" s="60">
        <f t="shared" si="157"/>
        <v>45961</v>
      </c>
      <c r="K1794" s="42">
        <v>0</v>
      </c>
      <c r="L1794" s="57">
        <f t="shared" si="158"/>
        <v>5.5500000000000001E-2</v>
      </c>
    </row>
    <row r="1795" spans="1:12" x14ac:dyDescent="0.3">
      <c r="A1795" t="str">
        <f>new_MM!A111</f>
        <v>MM</v>
      </c>
      <c r="B1795" s="5">
        <f>new_MM!B111</f>
        <v>45885</v>
      </c>
      <c r="C1795" s="5">
        <f>new_MM!C111</f>
        <v>45958</v>
      </c>
      <c r="D1795" s="24">
        <f>new_MM!D111</f>
        <v>326</v>
      </c>
      <c r="E1795" s="4">
        <f>new_MM!E111</f>
        <v>73</v>
      </c>
      <c r="F1795">
        <f>new_MM!F111</f>
        <v>5.5500000000000001E-2</v>
      </c>
      <c r="G1795" t="s">
        <v>2043</v>
      </c>
      <c r="H1795" s="60">
        <f t="shared" si="156"/>
        <v>45900</v>
      </c>
      <c r="I1795" s="60">
        <f t="shared" si="157"/>
        <v>45961</v>
      </c>
      <c r="K1795" s="42">
        <v>0</v>
      </c>
      <c r="L1795" s="57">
        <f t="shared" si="158"/>
        <v>5.5500000000000001E-2</v>
      </c>
    </row>
    <row r="1796" spans="1:12" x14ac:dyDescent="0.3">
      <c r="A1796" t="str">
        <f>new_MM!A112</f>
        <v>MM</v>
      </c>
      <c r="B1796" s="5">
        <f>new_MM!B112</f>
        <v>45890</v>
      </c>
      <c r="C1796" s="5">
        <f>new_MM!C112</f>
        <v>45978</v>
      </c>
      <c r="D1796" s="24">
        <f>new_MM!D112</f>
        <v>750</v>
      </c>
      <c r="E1796" s="4">
        <f>new_MM!E112</f>
        <v>88</v>
      </c>
      <c r="F1796">
        <f>new_MM!F112</f>
        <v>5.7500000000000002E-2</v>
      </c>
      <c r="G1796" t="s">
        <v>2043</v>
      </c>
      <c r="H1796" s="60">
        <f t="shared" si="156"/>
        <v>45900</v>
      </c>
      <c r="I1796" s="60">
        <f t="shared" si="157"/>
        <v>45991</v>
      </c>
      <c r="K1796" s="42">
        <v>0</v>
      </c>
      <c r="L1796" s="57">
        <f t="shared" si="158"/>
        <v>5.7500000000000002E-2</v>
      </c>
    </row>
    <row r="1797" spans="1:12" x14ac:dyDescent="0.3">
      <c r="A1797" t="str">
        <f>new_MM!A113</f>
        <v>MM</v>
      </c>
      <c r="B1797" s="5">
        <f>new_MM!B113</f>
        <v>45890</v>
      </c>
      <c r="C1797" s="5">
        <f>new_MM!C113</f>
        <v>45973</v>
      </c>
      <c r="D1797" s="24">
        <f>new_MM!D113</f>
        <v>650</v>
      </c>
      <c r="E1797" s="4">
        <f>new_MM!E113</f>
        <v>83</v>
      </c>
      <c r="F1797">
        <f>new_MM!F113</f>
        <v>5.7500000000000002E-2</v>
      </c>
      <c r="G1797" t="s">
        <v>2043</v>
      </c>
      <c r="H1797" s="60">
        <f t="shared" si="156"/>
        <v>45900</v>
      </c>
      <c r="I1797" s="60">
        <f t="shared" si="157"/>
        <v>45991</v>
      </c>
      <c r="K1797" s="42">
        <v>0</v>
      </c>
      <c r="L1797" s="57">
        <f t="shared" si="158"/>
        <v>5.7500000000000002E-2</v>
      </c>
    </row>
    <row r="1798" spans="1:12" x14ac:dyDescent="0.3">
      <c r="A1798" t="str">
        <f>new_MM!A114</f>
        <v>MM</v>
      </c>
      <c r="B1798" s="5">
        <f>new_MM!B114</f>
        <v>45891</v>
      </c>
      <c r="C1798" s="5">
        <f>new_MM!C114</f>
        <v>45981</v>
      </c>
      <c r="D1798" s="24">
        <f>new_MM!D114</f>
        <v>750</v>
      </c>
      <c r="E1798" s="4">
        <f>new_MM!E114</f>
        <v>90</v>
      </c>
      <c r="F1798">
        <f>new_MM!F114</f>
        <v>5.7500000000000002E-2</v>
      </c>
      <c r="G1798" t="s">
        <v>2043</v>
      </c>
      <c r="H1798" s="60">
        <f t="shared" si="156"/>
        <v>45900</v>
      </c>
      <c r="I1798" s="60">
        <f t="shared" si="157"/>
        <v>45991</v>
      </c>
      <c r="K1798" s="42">
        <v>0</v>
      </c>
      <c r="L1798" s="57">
        <f t="shared" si="158"/>
        <v>5.7500000000000002E-2</v>
      </c>
    </row>
    <row r="1799" spans="1:12" x14ac:dyDescent="0.3">
      <c r="A1799" t="str">
        <f>new_MM!A115</f>
        <v>MM</v>
      </c>
      <c r="B1799" s="5">
        <f>new_MM!B115</f>
        <v>45891</v>
      </c>
      <c r="C1799" s="5">
        <f>new_MM!C115</f>
        <v>45973</v>
      </c>
      <c r="D1799" s="24">
        <f>new_MM!D115</f>
        <v>241</v>
      </c>
      <c r="E1799" s="4">
        <f>new_MM!E115</f>
        <v>82</v>
      </c>
      <c r="F1799">
        <f>new_MM!F115</f>
        <v>5.7500000000000002E-2</v>
      </c>
      <c r="G1799" t="s">
        <v>2043</v>
      </c>
      <c r="H1799" s="60">
        <f t="shared" si="156"/>
        <v>45900</v>
      </c>
      <c r="I1799" s="60">
        <f t="shared" si="157"/>
        <v>45991</v>
      </c>
      <c r="K1799" s="42">
        <v>0</v>
      </c>
      <c r="L1799" s="57">
        <f t="shared" si="158"/>
        <v>5.7500000000000002E-2</v>
      </c>
    </row>
    <row r="1800" spans="1:12" x14ac:dyDescent="0.3">
      <c r="A1800" t="str">
        <f>new_MM!A116</f>
        <v>MM</v>
      </c>
      <c r="B1800" s="5">
        <f>new_MM!B116</f>
        <v>45892</v>
      </c>
      <c r="C1800" s="5">
        <f>new_MM!C116</f>
        <v>45978</v>
      </c>
      <c r="D1800" s="24">
        <f>new_MM!D116</f>
        <v>500</v>
      </c>
      <c r="E1800" s="4">
        <f>new_MM!E116</f>
        <v>86</v>
      </c>
      <c r="F1800">
        <f>new_MM!F116</f>
        <v>5.7500000000000002E-2</v>
      </c>
      <c r="G1800" t="s">
        <v>2043</v>
      </c>
      <c r="H1800" s="60">
        <f t="shared" si="156"/>
        <v>45900</v>
      </c>
      <c r="I1800" s="60">
        <f t="shared" si="157"/>
        <v>45991</v>
      </c>
      <c r="K1800" s="42">
        <v>0</v>
      </c>
      <c r="L1800" s="57">
        <f t="shared" si="158"/>
        <v>5.7500000000000002E-2</v>
      </c>
    </row>
    <row r="1801" spans="1:12" x14ac:dyDescent="0.3">
      <c r="A1801" t="str">
        <f>new_MM!A117</f>
        <v>MM</v>
      </c>
      <c r="B1801" s="5">
        <f>new_MM!B117</f>
        <v>45892</v>
      </c>
      <c r="C1801" s="5">
        <f>new_MM!C117</f>
        <v>45976</v>
      </c>
      <c r="D1801" s="24">
        <f>new_MM!D117</f>
        <v>400</v>
      </c>
      <c r="E1801" s="4">
        <f>new_MM!E117</f>
        <v>84</v>
      </c>
      <c r="F1801">
        <f>new_MM!F117</f>
        <v>5.7500000000000002E-2</v>
      </c>
      <c r="G1801" t="s">
        <v>2043</v>
      </c>
      <c r="H1801" s="60">
        <f t="shared" si="156"/>
        <v>45900</v>
      </c>
      <c r="I1801" s="60">
        <f t="shared" si="157"/>
        <v>45991</v>
      </c>
      <c r="K1801" s="42">
        <v>0</v>
      </c>
      <c r="L1801" s="57">
        <f t="shared" si="158"/>
        <v>5.7500000000000002E-2</v>
      </c>
    </row>
    <row r="1802" spans="1:12" x14ac:dyDescent="0.3">
      <c r="A1802" t="str">
        <f>new_MM!A118</f>
        <v>MM</v>
      </c>
      <c r="B1802" s="5">
        <f>new_MM!B118</f>
        <v>45893</v>
      </c>
      <c r="C1802" s="5">
        <f>new_MM!C118</f>
        <v>45981</v>
      </c>
      <c r="D1802" s="24">
        <f>new_MM!D118</f>
        <v>924</v>
      </c>
      <c r="E1802" s="4">
        <f>new_MM!E118</f>
        <v>88</v>
      </c>
      <c r="F1802">
        <f>new_MM!F118</f>
        <v>5.7500000000000002E-2</v>
      </c>
      <c r="G1802" t="s">
        <v>2043</v>
      </c>
      <c r="H1802" s="60">
        <f t="shared" si="156"/>
        <v>45900</v>
      </c>
      <c r="I1802" s="60">
        <f t="shared" si="157"/>
        <v>45991</v>
      </c>
      <c r="K1802" s="42">
        <v>0</v>
      </c>
      <c r="L1802" s="57">
        <f t="shared" si="158"/>
        <v>5.7500000000000002E-2</v>
      </c>
    </row>
    <row r="1803" spans="1:12" x14ac:dyDescent="0.3">
      <c r="A1803" t="str">
        <f>new_MM!A119</f>
        <v>MM</v>
      </c>
      <c r="B1803" s="5">
        <f>new_MM!B119</f>
        <v>45891</v>
      </c>
      <c r="C1803" s="5">
        <f>new_MM!C119</f>
        <v>45973</v>
      </c>
      <c r="D1803" s="24">
        <f>new_MM!D119</f>
        <v>250</v>
      </c>
      <c r="E1803" s="4">
        <f>new_MM!E119</f>
        <v>82</v>
      </c>
      <c r="F1803">
        <f>new_MM!F119</f>
        <v>5.7500000000000002E-2</v>
      </c>
      <c r="G1803" t="s">
        <v>2043</v>
      </c>
      <c r="H1803" s="60">
        <f t="shared" si="156"/>
        <v>45900</v>
      </c>
      <c r="I1803" s="60">
        <f t="shared" si="157"/>
        <v>45991</v>
      </c>
      <c r="K1803" s="42">
        <v>0</v>
      </c>
      <c r="L1803" s="57">
        <f t="shared" si="158"/>
        <v>5.7500000000000002E-2</v>
      </c>
    </row>
    <row r="1804" spans="1:12" x14ac:dyDescent="0.3">
      <c r="A1804" t="str">
        <f>new_MM!A120</f>
        <v>MM</v>
      </c>
      <c r="B1804" s="5">
        <f>new_MM!B120</f>
        <v>45892</v>
      </c>
      <c r="C1804" s="5">
        <f>new_MM!C120</f>
        <v>45978</v>
      </c>
      <c r="D1804" s="24">
        <f>new_MM!D120</f>
        <v>500</v>
      </c>
      <c r="E1804" s="4">
        <f>new_MM!E120</f>
        <v>86</v>
      </c>
      <c r="F1804">
        <f>new_MM!F120</f>
        <v>5.7500000000000002E-2</v>
      </c>
      <c r="G1804" t="s">
        <v>2043</v>
      </c>
      <c r="H1804" s="60">
        <f t="shared" si="156"/>
        <v>45900</v>
      </c>
      <c r="I1804" s="60">
        <f t="shared" si="157"/>
        <v>45991</v>
      </c>
      <c r="K1804" s="42">
        <v>0</v>
      </c>
      <c r="L1804" s="57">
        <f t="shared" si="158"/>
        <v>5.7500000000000002E-2</v>
      </c>
    </row>
    <row r="1805" spans="1:12" x14ac:dyDescent="0.3">
      <c r="A1805" t="str">
        <f>new_MM!A121</f>
        <v>MM</v>
      </c>
      <c r="B1805" s="5">
        <f>new_MM!B121</f>
        <v>45892</v>
      </c>
      <c r="C1805" s="5">
        <f>new_MM!C121</f>
        <v>45976</v>
      </c>
      <c r="D1805" s="24">
        <f>new_MM!D121</f>
        <v>400</v>
      </c>
      <c r="E1805" s="4">
        <f>new_MM!E121</f>
        <v>84</v>
      </c>
      <c r="F1805">
        <f>new_MM!F121</f>
        <v>5.7500000000000002E-2</v>
      </c>
      <c r="G1805" t="s">
        <v>2043</v>
      </c>
      <c r="H1805" s="60">
        <f t="shared" si="156"/>
        <v>45900</v>
      </c>
      <c r="I1805" s="60">
        <f t="shared" si="157"/>
        <v>45991</v>
      </c>
      <c r="K1805" s="42">
        <v>0</v>
      </c>
      <c r="L1805" s="57">
        <f t="shared" si="158"/>
        <v>5.7500000000000002E-2</v>
      </c>
    </row>
    <row r="1806" spans="1:12" x14ac:dyDescent="0.3">
      <c r="A1806" t="str">
        <f>new_MM!A122</f>
        <v>MM</v>
      </c>
      <c r="B1806" s="5">
        <f>new_MM!B122</f>
        <v>45893</v>
      </c>
      <c r="C1806" s="5">
        <f>new_MM!C122</f>
        <v>45981</v>
      </c>
      <c r="D1806" s="24">
        <f>new_MM!D122</f>
        <v>450</v>
      </c>
      <c r="E1806" s="4">
        <f>new_MM!E122</f>
        <v>88</v>
      </c>
      <c r="F1806">
        <f>new_MM!F122</f>
        <v>5.7500000000000002E-2</v>
      </c>
      <c r="G1806" t="s">
        <v>2043</v>
      </c>
      <c r="H1806" s="60">
        <f t="shared" si="156"/>
        <v>45900</v>
      </c>
      <c r="I1806" s="60">
        <f t="shared" si="157"/>
        <v>45991</v>
      </c>
      <c r="K1806" s="42">
        <v>0</v>
      </c>
      <c r="L1806" s="57">
        <f t="shared" si="158"/>
        <v>5.7500000000000002E-2</v>
      </c>
    </row>
    <row r="1807" spans="1:12" x14ac:dyDescent="0.3">
      <c r="A1807" t="str">
        <f>new_MM!A123</f>
        <v>MM</v>
      </c>
      <c r="B1807" s="5">
        <f>new_MM!B123</f>
        <v>45892</v>
      </c>
      <c r="C1807" s="5">
        <f>new_MM!C123</f>
        <v>45976</v>
      </c>
      <c r="D1807" s="24">
        <f>new_MM!D123</f>
        <v>400</v>
      </c>
      <c r="E1807" s="4">
        <f>new_MM!E123</f>
        <v>84</v>
      </c>
      <c r="F1807">
        <f>new_MM!F123</f>
        <v>5.7500000000000002E-2</v>
      </c>
      <c r="G1807" t="s">
        <v>2043</v>
      </c>
      <c r="H1807" s="60">
        <f t="shared" si="156"/>
        <v>45900</v>
      </c>
      <c r="I1807" s="60">
        <f t="shared" si="157"/>
        <v>45991</v>
      </c>
      <c r="K1807" s="42">
        <v>0</v>
      </c>
      <c r="L1807" s="57">
        <f t="shared" si="158"/>
        <v>5.7500000000000002E-2</v>
      </c>
    </row>
    <row r="1808" spans="1:12" x14ac:dyDescent="0.3">
      <c r="A1808" t="str">
        <f>new_MM!A124</f>
        <v>MM</v>
      </c>
      <c r="B1808" s="5">
        <f>new_MM!B124</f>
        <v>45893</v>
      </c>
      <c r="C1808" s="5">
        <f>new_MM!C124</f>
        <v>45981</v>
      </c>
      <c r="D1808" s="24">
        <f>new_MM!D124</f>
        <v>890</v>
      </c>
      <c r="E1808" s="4">
        <f>new_MM!E124</f>
        <v>88</v>
      </c>
      <c r="F1808">
        <f>new_MM!F124</f>
        <v>5.7500000000000002E-2</v>
      </c>
      <c r="G1808" t="s">
        <v>2043</v>
      </c>
      <c r="H1808" s="60">
        <f t="shared" si="156"/>
        <v>45900</v>
      </c>
      <c r="I1808" s="60">
        <f t="shared" si="157"/>
        <v>45991</v>
      </c>
      <c r="K1808" s="42">
        <v>0</v>
      </c>
      <c r="L1808" s="57">
        <f t="shared" si="158"/>
        <v>5.7500000000000002E-2</v>
      </c>
    </row>
    <row r="1809" spans="1:14" x14ac:dyDescent="0.3">
      <c r="A1809">
        <f>new_MM!A125</f>
        <v>0</v>
      </c>
      <c r="B1809" s="5">
        <f>new_MM!B125</f>
        <v>0</v>
      </c>
      <c r="C1809" s="5">
        <f>new_MM!C125</f>
        <v>0</v>
      </c>
      <c r="D1809" s="24">
        <f>new_MM!D125</f>
        <v>0</v>
      </c>
      <c r="E1809" s="4">
        <f>new_MM!E125</f>
        <v>0</v>
      </c>
      <c r="F1809">
        <f>new_MM!F125</f>
        <v>0</v>
      </c>
      <c r="G1809" t="s">
        <v>2043</v>
      </c>
      <c r="H1809" s="60">
        <f t="shared" si="156"/>
        <v>31</v>
      </c>
      <c r="I1809" s="60">
        <f t="shared" si="157"/>
        <v>31</v>
      </c>
      <c r="K1809" s="42">
        <v>0</v>
      </c>
      <c r="L1809" s="57">
        <f t="shared" si="158"/>
        <v>0</v>
      </c>
    </row>
    <row r="1810" spans="1:14" x14ac:dyDescent="0.3">
      <c r="A1810">
        <f>new_MM!A126</f>
        <v>0</v>
      </c>
      <c r="B1810" s="5">
        <f>new_MM!B126</f>
        <v>0</v>
      </c>
      <c r="C1810" s="5">
        <f>new_MM!C126</f>
        <v>0</v>
      </c>
      <c r="D1810" s="24">
        <f>new_MM!D126</f>
        <v>0</v>
      </c>
      <c r="E1810" s="4">
        <f>new_MM!E126</f>
        <v>0</v>
      </c>
      <c r="F1810">
        <f>new_MM!F126</f>
        <v>0</v>
      </c>
      <c r="G1810" t="s">
        <v>2043</v>
      </c>
      <c r="H1810" s="60">
        <f t="shared" si="156"/>
        <v>31</v>
      </c>
      <c r="I1810" s="60">
        <f t="shared" si="157"/>
        <v>31</v>
      </c>
      <c r="K1810" s="42">
        <v>0</v>
      </c>
      <c r="L1810" s="57">
        <f t="shared" si="158"/>
        <v>0</v>
      </c>
    </row>
    <row r="1811" spans="1:14" x14ac:dyDescent="0.3">
      <c r="A1811" t="str">
        <f>new_MM!A127</f>
        <v>MM</v>
      </c>
      <c r="B1811" s="5">
        <f>new_MM!B127</f>
        <v>45913</v>
      </c>
      <c r="C1811" s="5">
        <f>new_MM!C127</f>
        <v>45960</v>
      </c>
      <c r="D1811" s="24">
        <f>new_MM!D127</f>
        <v>600</v>
      </c>
      <c r="E1811" s="4">
        <f>new_MM!E127</f>
        <v>47</v>
      </c>
      <c r="F1811">
        <f>new_MM!F127</f>
        <v>5.5500000000000001E-2</v>
      </c>
      <c r="G1811" t="s">
        <v>2043</v>
      </c>
      <c r="H1811" s="60">
        <f t="shared" si="156"/>
        <v>45930</v>
      </c>
      <c r="I1811" s="60">
        <f t="shared" si="157"/>
        <v>45961</v>
      </c>
      <c r="K1811" s="42">
        <v>0</v>
      </c>
      <c r="L1811" s="57">
        <f t="shared" si="158"/>
        <v>5.5500000000000001E-2</v>
      </c>
    </row>
    <row r="1812" spans="1:14" x14ac:dyDescent="0.3">
      <c r="A1812" t="str">
        <f>new_MM!A128</f>
        <v>MM</v>
      </c>
      <c r="B1812" s="5">
        <f>new_MM!B128</f>
        <v>45921</v>
      </c>
      <c r="C1812" s="5">
        <f>new_MM!C128</f>
        <v>46004</v>
      </c>
      <c r="D1812" s="24">
        <f>new_MM!D128</f>
        <v>650</v>
      </c>
      <c r="E1812" s="4">
        <f>new_MM!E128</f>
        <v>83</v>
      </c>
      <c r="F1812">
        <f>new_MM!F128</f>
        <v>5.7500000000000002E-2</v>
      </c>
      <c r="G1812" t="s">
        <v>2043</v>
      </c>
      <c r="H1812" s="60">
        <f t="shared" si="156"/>
        <v>45930</v>
      </c>
      <c r="I1812" s="60">
        <f t="shared" si="157"/>
        <v>46022</v>
      </c>
      <c r="K1812" s="42">
        <v>0</v>
      </c>
      <c r="L1812" s="57">
        <f t="shared" si="158"/>
        <v>5.7500000000000002E-2</v>
      </c>
      <c r="N1812" s="4">
        <f t="shared" ref="N1812:N1822" si="159">L1812*D1812</f>
        <v>37.375</v>
      </c>
    </row>
    <row r="1813" spans="1:14" x14ac:dyDescent="0.3">
      <c r="A1813" t="str">
        <f>new_MM!A129</f>
        <v>MM</v>
      </c>
      <c r="B1813" s="5">
        <f>new_MM!B129</f>
        <v>45922</v>
      </c>
      <c r="C1813" s="5">
        <f>new_MM!C129</f>
        <v>46012</v>
      </c>
      <c r="D1813" s="24">
        <f>new_MM!D129</f>
        <v>750</v>
      </c>
      <c r="E1813" s="4">
        <f>new_MM!E129</f>
        <v>90</v>
      </c>
      <c r="F1813">
        <f>new_MM!F129</f>
        <v>5.7500000000000002E-2</v>
      </c>
      <c r="G1813" t="s">
        <v>2043</v>
      </c>
      <c r="H1813" s="60">
        <f t="shared" si="156"/>
        <v>45930</v>
      </c>
      <c r="I1813" s="60">
        <f t="shared" si="157"/>
        <v>46022</v>
      </c>
      <c r="K1813" s="42">
        <v>0</v>
      </c>
      <c r="L1813" s="57">
        <f t="shared" si="158"/>
        <v>5.7500000000000002E-2</v>
      </c>
      <c r="N1813" s="4">
        <f t="shared" si="159"/>
        <v>43.125</v>
      </c>
    </row>
    <row r="1814" spans="1:14" x14ac:dyDescent="0.3">
      <c r="A1814" t="str">
        <f>new_MM!A130</f>
        <v>MM</v>
      </c>
      <c r="B1814" s="5">
        <f>new_MM!B130</f>
        <v>45922</v>
      </c>
      <c r="C1814" s="5">
        <f>new_MM!C130</f>
        <v>46004</v>
      </c>
      <c r="D1814" s="24">
        <f>new_MM!D130</f>
        <v>850</v>
      </c>
      <c r="E1814" s="4">
        <f>new_MM!E130</f>
        <v>82</v>
      </c>
      <c r="F1814">
        <f>new_MM!F130</f>
        <v>5.7500000000000002E-2</v>
      </c>
      <c r="G1814" t="s">
        <v>2043</v>
      </c>
      <c r="H1814" s="60">
        <f t="shared" ref="H1814:H1845" si="160">EOMONTH(B1814,0)</f>
        <v>45930</v>
      </c>
      <c r="I1814" s="60">
        <f t="shared" ref="I1814:I1845" si="161">EOMONTH(C1814,0)</f>
        <v>46022</v>
      </c>
      <c r="K1814" s="42">
        <v>0</v>
      </c>
      <c r="L1814" s="57">
        <f t="shared" ref="L1814:L1845" si="162">K1814+F1814</f>
        <v>5.7500000000000002E-2</v>
      </c>
      <c r="N1814" s="4">
        <f t="shared" si="159"/>
        <v>48.875</v>
      </c>
    </row>
    <row r="1815" spans="1:14" x14ac:dyDescent="0.3">
      <c r="A1815" t="str">
        <f>new_MM!A131</f>
        <v>MM</v>
      </c>
      <c r="B1815" s="5">
        <f>new_MM!B131</f>
        <v>45923</v>
      </c>
      <c r="C1815" s="5">
        <f>new_MM!C131</f>
        <v>46009</v>
      </c>
      <c r="D1815" s="24">
        <f>new_MM!D131</f>
        <v>500</v>
      </c>
      <c r="E1815" s="4">
        <f>new_MM!E131</f>
        <v>86</v>
      </c>
      <c r="F1815">
        <f>new_MM!F131</f>
        <v>5.7500000000000002E-2</v>
      </c>
      <c r="G1815" t="s">
        <v>2043</v>
      </c>
      <c r="H1815" s="60">
        <f t="shared" si="160"/>
        <v>45930</v>
      </c>
      <c r="I1815" s="60">
        <f t="shared" si="161"/>
        <v>46022</v>
      </c>
      <c r="K1815" s="42">
        <v>0</v>
      </c>
      <c r="L1815" s="57">
        <f t="shared" si="162"/>
        <v>5.7500000000000002E-2</v>
      </c>
      <c r="N1815" s="4">
        <f t="shared" si="159"/>
        <v>28.75</v>
      </c>
    </row>
    <row r="1816" spans="1:14" x14ac:dyDescent="0.3">
      <c r="A1816" t="str">
        <f>new_MM!A132</f>
        <v>MM</v>
      </c>
      <c r="B1816" s="5">
        <f>new_MM!B132</f>
        <v>45923</v>
      </c>
      <c r="C1816" s="5">
        <f>new_MM!C132</f>
        <v>46007</v>
      </c>
      <c r="D1816" s="24">
        <f>new_MM!D132</f>
        <v>500</v>
      </c>
      <c r="E1816" s="4">
        <f>new_MM!E132</f>
        <v>84</v>
      </c>
      <c r="F1816">
        <f>new_MM!F132</f>
        <v>5.7500000000000002E-2</v>
      </c>
      <c r="G1816" t="s">
        <v>2043</v>
      </c>
      <c r="H1816" s="60">
        <f t="shared" si="160"/>
        <v>45930</v>
      </c>
      <c r="I1816" s="60">
        <f t="shared" si="161"/>
        <v>46022</v>
      </c>
      <c r="K1816" s="42">
        <v>0</v>
      </c>
      <c r="L1816" s="57">
        <f t="shared" si="162"/>
        <v>5.7500000000000002E-2</v>
      </c>
      <c r="N1816" s="4">
        <f t="shared" si="159"/>
        <v>28.75</v>
      </c>
    </row>
    <row r="1817" spans="1:14" x14ac:dyDescent="0.3">
      <c r="A1817" t="str">
        <f>new_MM!A133</f>
        <v>MM</v>
      </c>
      <c r="B1817" s="5">
        <f>new_MM!B133</f>
        <v>45924</v>
      </c>
      <c r="C1817" s="5">
        <f>new_MM!C133</f>
        <v>46012</v>
      </c>
      <c r="D1817" s="24">
        <f>new_MM!D133</f>
        <v>930</v>
      </c>
      <c r="E1817" s="4">
        <f>new_MM!E133</f>
        <v>88</v>
      </c>
      <c r="F1817">
        <f>new_MM!F133</f>
        <v>5.7500000000000002E-2</v>
      </c>
      <c r="G1817" t="s">
        <v>2043</v>
      </c>
      <c r="H1817" s="60">
        <f t="shared" si="160"/>
        <v>45930</v>
      </c>
      <c r="I1817" s="60">
        <f t="shared" si="161"/>
        <v>46022</v>
      </c>
      <c r="K1817" s="42">
        <v>0</v>
      </c>
      <c r="L1817" s="57">
        <f t="shared" si="162"/>
        <v>5.7500000000000002E-2</v>
      </c>
      <c r="N1817" s="4">
        <f t="shared" si="159"/>
        <v>53.475000000000001</v>
      </c>
    </row>
    <row r="1818" spans="1:14" x14ac:dyDescent="0.3">
      <c r="A1818" t="str">
        <f>new_MM!A134</f>
        <v>MM</v>
      </c>
      <c r="B1818" s="5">
        <f>new_MM!B134</f>
        <v>45923</v>
      </c>
      <c r="C1818" s="5">
        <f>new_MM!C134</f>
        <v>46009</v>
      </c>
      <c r="D1818" s="24">
        <f>new_MM!D134</f>
        <v>470</v>
      </c>
      <c r="E1818" s="4">
        <f>new_MM!E134</f>
        <v>86</v>
      </c>
      <c r="F1818">
        <f>new_MM!F134</f>
        <v>5.7500000000000002E-2</v>
      </c>
      <c r="G1818" t="s">
        <v>2043</v>
      </c>
      <c r="H1818" s="60">
        <f t="shared" si="160"/>
        <v>45930</v>
      </c>
      <c r="I1818" s="60">
        <f t="shared" si="161"/>
        <v>46022</v>
      </c>
      <c r="K1818" s="42">
        <v>0</v>
      </c>
      <c r="L1818" s="57">
        <f t="shared" si="162"/>
        <v>5.7500000000000002E-2</v>
      </c>
      <c r="N1818" s="4">
        <f t="shared" si="159"/>
        <v>27.025000000000002</v>
      </c>
    </row>
    <row r="1819" spans="1:14" x14ac:dyDescent="0.3">
      <c r="A1819" t="str">
        <f>new_MM!A135</f>
        <v>MM</v>
      </c>
      <c r="B1819" s="5">
        <f>new_MM!B135</f>
        <v>45923</v>
      </c>
      <c r="C1819" s="5">
        <f>new_MM!C135</f>
        <v>46007</v>
      </c>
      <c r="D1819" s="24">
        <f>new_MM!D135</f>
        <v>300</v>
      </c>
      <c r="E1819" s="4">
        <f>new_MM!E135</f>
        <v>84</v>
      </c>
      <c r="F1819">
        <f>new_MM!F135</f>
        <v>5.7500000000000002E-2</v>
      </c>
      <c r="G1819" t="s">
        <v>2043</v>
      </c>
      <c r="H1819" s="60">
        <f t="shared" si="160"/>
        <v>45930</v>
      </c>
      <c r="I1819" s="60">
        <f t="shared" si="161"/>
        <v>46022</v>
      </c>
      <c r="K1819" s="42">
        <v>0</v>
      </c>
      <c r="L1819" s="57">
        <f t="shared" si="162"/>
        <v>5.7500000000000002E-2</v>
      </c>
      <c r="N1819" s="4">
        <f t="shared" si="159"/>
        <v>17.25</v>
      </c>
    </row>
    <row r="1820" spans="1:14" x14ac:dyDescent="0.3">
      <c r="A1820" t="str">
        <f>new_MM!A136</f>
        <v>MM</v>
      </c>
      <c r="B1820" s="5">
        <f>new_MM!B136</f>
        <v>45924</v>
      </c>
      <c r="C1820" s="5">
        <f>new_MM!C136</f>
        <v>46012</v>
      </c>
      <c r="D1820" s="24">
        <f>new_MM!D136</f>
        <v>450</v>
      </c>
      <c r="E1820" s="4">
        <f>new_MM!E136</f>
        <v>88</v>
      </c>
      <c r="F1820">
        <f>new_MM!F136</f>
        <v>5.7500000000000002E-2</v>
      </c>
      <c r="G1820" t="s">
        <v>2043</v>
      </c>
      <c r="H1820" s="60">
        <f t="shared" si="160"/>
        <v>45930</v>
      </c>
      <c r="I1820" s="60">
        <f t="shared" si="161"/>
        <v>46022</v>
      </c>
      <c r="K1820" s="42">
        <v>0</v>
      </c>
      <c r="L1820" s="57">
        <f t="shared" si="162"/>
        <v>5.7500000000000002E-2</v>
      </c>
      <c r="N1820" s="4">
        <f t="shared" si="159"/>
        <v>25.875</v>
      </c>
    </row>
    <row r="1821" spans="1:14" x14ac:dyDescent="0.3">
      <c r="A1821" t="str">
        <f>new_MM!A137</f>
        <v>MM</v>
      </c>
      <c r="B1821" s="5">
        <f>new_MM!B137</f>
        <v>45923</v>
      </c>
      <c r="C1821" s="5">
        <f>new_MM!C137</f>
        <v>46007</v>
      </c>
      <c r="D1821" s="24">
        <f>new_MM!D137</f>
        <v>800</v>
      </c>
      <c r="E1821" s="4">
        <f>new_MM!E137</f>
        <v>84</v>
      </c>
      <c r="F1821">
        <f>new_MM!F137</f>
        <v>5.7500000000000002E-2</v>
      </c>
      <c r="G1821" t="s">
        <v>2043</v>
      </c>
      <c r="H1821" s="60">
        <f t="shared" si="160"/>
        <v>45930</v>
      </c>
      <c r="I1821" s="60">
        <f t="shared" si="161"/>
        <v>46022</v>
      </c>
      <c r="K1821" s="42">
        <v>0</v>
      </c>
      <c r="L1821" s="57">
        <f t="shared" si="162"/>
        <v>5.7500000000000002E-2</v>
      </c>
      <c r="N1821" s="4">
        <f t="shared" si="159"/>
        <v>46</v>
      </c>
    </row>
    <row r="1822" spans="1:14" x14ac:dyDescent="0.3">
      <c r="A1822" t="str">
        <f>new_MM!A138</f>
        <v>MM</v>
      </c>
      <c r="B1822" s="5">
        <f>new_MM!B138</f>
        <v>45924</v>
      </c>
      <c r="C1822" s="5">
        <f>new_MM!C138</f>
        <v>46012</v>
      </c>
      <c r="D1822" s="24">
        <f>new_MM!D138</f>
        <v>500</v>
      </c>
      <c r="E1822" s="4">
        <f>new_MM!E138</f>
        <v>88</v>
      </c>
      <c r="F1822">
        <f>new_MM!F138</f>
        <v>5.7500000000000002E-2</v>
      </c>
      <c r="G1822" t="s">
        <v>2043</v>
      </c>
      <c r="H1822" s="60">
        <f t="shared" si="160"/>
        <v>45930</v>
      </c>
      <c r="I1822" s="60">
        <f t="shared" si="161"/>
        <v>46022</v>
      </c>
      <c r="K1822" s="42">
        <v>0</v>
      </c>
      <c r="L1822" s="57">
        <f t="shared" si="162"/>
        <v>5.7500000000000002E-2</v>
      </c>
      <c r="N1822" s="4">
        <f t="shared" si="159"/>
        <v>28.75</v>
      </c>
    </row>
    <row r="1823" spans="1:14" x14ac:dyDescent="0.3">
      <c r="A1823">
        <f>new_MM!A139</f>
        <v>0</v>
      </c>
      <c r="B1823" s="5">
        <f>new_MM!B139</f>
        <v>0</v>
      </c>
      <c r="C1823" s="5">
        <f>new_MM!C139</f>
        <v>0</v>
      </c>
      <c r="D1823" s="24">
        <f>new_MM!D139</f>
        <v>0</v>
      </c>
      <c r="E1823" s="4">
        <f>new_MM!E139</f>
        <v>0</v>
      </c>
      <c r="F1823">
        <f>new_MM!F139</f>
        <v>0</v>
      </c>
      <c r="G1823" t="s">
        <v>2043</v>
      </c>
      <c r="H1823" s="60">
        <f t="shared" si="160"/>
        <v>31</v>
      </c>
      <c r="I1823" s="60">
        <f t="shared" si="161"/>
        <v>31</v>
      </c>
      <c r="K1823" s="42">
        <v>0</v>
      </c>
      <c r="L1823" s="57">
        <f t="shared" si="162"/>
        <v>0</v>
      </c>
    </row>
    <row r="1824" spans="1:14" x14ac:dyDescent="0.3">
      <c r="A1824">
        <f>new_MM!A140</f>
        <v>0</v>
      </c>
      <c r="B1824" s="5">
        <f>new_MM!B140</f>
        <v>0</v>
      </c>
      <c r="C1824" s="5">
        <f>new_MM!C140</f>
        <v>0</v>
      </c>
      <c r="D1824" s="24">
        <f>new_MM!D140</f>
        <v>0</v>
      </c>
      <c r="E1824" s="4">
        <f>new_MM!E140</f>
        <v>0</v>
      </c>
      <c r="F1824">
        <f>new_MM!F140</f>
        <v>0</v>
      </c>
      <c r="G1824" t="s">
        <v>2043</v>
      </c>
      <c r="H1824" s="60">
        <f t="shared" si="160"/>
        <v>31</v>
      </c>
      <c r="I1824" s="60">
        <f t="shared" si="161"/>
        <v>31</v>
      </c>
      <c r="K1824" s="42">
        <v>0</v>
      </c>
      <c r="L1824" s="57">
        <f t="shared" si="162"/>
        <v>0</v>
      </c>
    </row>
    <row r="1825" spans="1:14" x14ac:dyDescent="0.3">
      <c r="A1825" t="str">
        <f>new_MM!A141</f>
        <v>MM</v>
      </c>
      <c r="B1825" s="5">
        <f>new_MM!B141</f>
        <v>45943</v>
      </c>
      <c r="C1825" s="5">
        <f>new_MM!C141</f>
        <v>45990</v>
      </c>
      <c r="D1825" s="24">
        <f>new_MM!D141</f>
        <v>600</v>
      </c>
      <c r="E1825" s="4">
        <f>new_MM!E141</f>
        <v>47</v>
      </c>
      <c r="F1825">
        <f>new_MM!F141</f>
        <v>5.5500000000000001E-2</v>
      </c>
      <c r="G1825" t="s">
        <v>2043</v>
      </c>
      <c r="H1825" s="60">
        <f t="shared" si="160"/>
        <v>45961</v>
      </c>
      <c r="I1825" s="60">
        <f t="shared" si="161"/>
        <v>45991</v>
      </c>
      <c r="K1825" s="42">
        <v>0</v>
      </c>
      <c r="L1825" s="57">
        <f t="shared" si="162"/>
        <v>5.5500000000000001E-2</v>
      </c>
    </row>
    <row r="1826" spans="1:14" x14ac:dyDescent="0.3">
      <c r="A1826" t="str">
        <f>new_MM!A142</f>
        <v>MM</v>
      </c>
      <c r="B1826" s="5">
        <f>new_MM!B142</f>
        <v>45944</v>
      </c>
      <c r="C1826" s="5">
        <f>new_MM!C142</f>
        <v>45994</v>
      </c>
      <c r="D1826" s="24">
        <f>new_MM!D142</f>
        <v>700</v>
      </c>
      <c r="E1826" s="4">
        <f>new_MM!E142</f>
        <v>50</v>
      </c>
      <c r="F1826">
        <f>new_MM!F142</f>
        <v>5.5500000000000001E-2</v>
      </c>
      <c r="G1826" t="s">
        <v>2043</v>
      </c>
      <c r="H1826" s="60">
        <f t="shared" si="160"/>
        <v>45961</v>
      </c>
      <c r="I1826" s="60">
        <f t="shared" si="161"/>
        <v>46022</v>
      </c>
      <c r="K1826" s="42">
        <v>0</v>
      </c>
      <c r="L1826" s="57">
        <f t="shared" si="162"/>
        <v>5.5500000000000001E-2</v>
      </c>
      <c r="N1826" s="4">
        <f t="shared" ref="N1826:N1840" si="163">L1826*D1826</f>
        <v>38.85</v>
      </c>
    </row>
    <row r="1827" spans="1:14" x14ac:dyDescent="0.3">
      <c r="A1827" t="str">
        <f>new_MM!A143</f>
        <v>MM</v>
      </c>
      <c r="B1827" s="5">
        <f>new_MM!B143</f>
        <v>45947</v>
      </c>
      <c r="C1827" s="5">
        <f>new_MM!C143</f>
        <v>46035</v>
      </c>
      <c r="D1827" s="24">
        <f>new_MM!D143</f>
        <v>1000</v>
      </c>
      <c r="E1827" s="4">
        <f>new_MM!E143</f>
        <v>88</v>
      </c>
      <c r="F1827">
        <f>new_MM!F143</f>
        <v>5.7500000000000002E-2</v>
      </c>
      <c r="G1827" t="s">
        <v>2043</v>
      </c>
      <c r="H1827" s="60">
        <f t="shared" si="160"/>
        <v>45961</v>
      </c>
      <c r="I1827" s="60">
        <f t="shared" si="161"/>
        <v>46053</v>
      </c>
      <c r="K1827" s="42">
        <v>0</v>
      </c>
      <c r="L1827" s="57">
        <f t="shared" si="162"/>
        <v>5.7500000000000002E-2</v>
      </c>
      <c r="N1827" s="4">
        <f t="shared" si="163"/>
        <v>57.5</v>
      </c>
    </row>
    <row r="1828" spans="1:14" x14ac:dyDescent="0.3">
      <c r="A1828" t="str">
        <f>new_MM!A144</f>
        <v>MM</v>
      </c>
      <c r="B1828" s="5">
        <f>new_MM!B144</f>
        <v>45951</v>
      </c>
      <c r="C1828" s="5">
        <f>new_MM!C144</f>
        <v>46039</v>
      </c>
      <c r="D1828" s="24">
        <f>new_MM!D144</f>
        <v>490</v>
      </c>
      <c r="E1828" s="4">
        <f>new_MM!E144</f>
        <v>88</v>
      </c>
      <c r="F1828">
        <f>new_MM!F144</f>
        <v>5.7500000000000002E-2</v>
      </c>
      <c r="G1828" t="s">
        <v>2043</v>
      </c>
      <c r="H1828" s="60">
        <f t="shared" si="160"/>
        <v>45961</v>
      </c>
      <c r="I1828" s="60">
        <f t="shared" si="161"/>
        <v>46053</v>
      </c>
      <c r="K1828" s="42">
        <v>0</v>
      </c>
      <c r="L1828" s="57">
        <f t="shared" si="162"/>
        <v>5.7500000000000002E-2</v>
      </c>
      <c r="N1828" s="4">
        <f t="shared" si="163"/>
        <v>28.175000000000001</v>
      </c>
    </row>
    <row r="1829" spans="1:14" x14ac:dyDescent="0.3">
      <c r="A1829" t="str">
        <f>new_MM!A145</f>
        <v>MM</v>
      </c>
      <c r="B1829" s="5">
        <f>new_MM!B145</f>
        <v>45951</v>
      </c>
      <c r="C1829" s="5">
        <f>new_MM!C145</f>
        <v>46034</v>
      </c>
      <c r="D1829" s="24">
        <f>new_MM!D145</f>
        <v>650</v>
      </c>
      <c r="E1829" s="4">
        <f>new_MM!E145</f>
        <v>83</v>
      </c>
      <c r="F1829">
        <f>new_MM!F145</f>
        <v>5.7500000000000002E-2</v>
      </c>
      <c r="G1829" t="s">
        <v>2043</v>
      </c>
      <c r="H1829" s="60">
        <f t="shared" si="160"/>
        <v>45961</v>
      </c>
      <c r="I1829" s="60">
        <f t="shared" si="161"/>
        <v>46053</v>
      </c>
      <c r="K1829" s="42">
        <v>0</v>
      </c>
      <c r="L1829" s="57">
        <f t="shared" si="162"/>
        <v>5.7500000000000002E-2</v>
      </c>
      <c r="N1829" s="4">
        <f t="shared" si="163"/>
        <v>37.375</v>
      </c>
    </row>
    <row r="1830" spans="1:14" x14ac:dyDescent="0.3">
      <c r="A1830" t="str">
        <f>new_MM!A146</f>
        <v>MM</v>
      </c>
      <c r="B1830" s="5">
        <f>new_MM!B146</f>
        <v>45952</v>
      </c>
      <c r="C1830" s="5">
        <f>new_MM!C146</f>
        <v>46042</v>
      </c>
      <c r="D1830" s="24">
        <f>new_MM!D146</f>
        <v>500</v>
      </c>
      <c r="E1830" s="4">
        <f>new_MM!E146</f>
        <v>90</v>
      </c>
      <c r="F1830">
        <f>new_MM!F146</f>
        <v>5.7500000000000002E-2</v>
      </c>
      <c r="G1830" t="s">
        <v>2043</v>
      </c>
      <c r="H1830" s="60">
        <f t="shared" si="160"/>
        <v>45961</v>
      </c>
      <c r="I1830" s="60">
        <f t="shared" si="161"/>
        <v>46053</v>
      </c>
      <c r="K1830" s="42">
        <v>0</v>
      </c>
      <c r="L1830" s="57">
        <f t="shared" si="162"/>
        <v>5.7500000000000002E-2</v>
      </c>
      <c r="N1830" s="4">
        <f t="shared" si="163"/>
        <v>28.75</v>
      </c>
    </row>
    <row r="1831" spans="1:14" x14ac:dyDescent="0.3">
      <c r="A1831" t="str">
        <f>new_MM!A147</f>
        <v>MM</v>
      </c>
      <c r="B1831" s="5">
        <f>new_MM!B147</f>
        <v>45952</v>
      </c>
      <c r="C1831" s="5">
        <f>new_MM!C147</f>
        <v>46034</v>
      </c>
      <c r="D1831" s="24">
        <f>new_MM!D147</f>
        <v>250</v>
      </c>
      <c r="E1831" s="4">
        <f>new_MM!E147</f>
        <v>82</v>
      </c>
      <c r="F1831">
        <f>new_MM!F147</f>
        <v>5.7500000000000002E-2</v>
      </c>
      <c r="G1831" t="s">
        <v>2043</v>
      </c>
      <c r="H1831" s="60">
        <f t="shared" si="160"/>
        <v>45961</v>
      </c>
      <c r="I1831" s="60">
        <f t="shared" si="161"/>
        <v>46053</v>
      </c>
      <c r="K1831" s="42">
        <v>0</v>
      </c>
      <c r="L1831" s="57">
        <f t="shared" si="162"/>
        <v>5.7500000000000002E-2</v>
      </c>
      <c r="N1831" s="4">
        <f t="shared" si="163"/>
        <v>14.375</v>
      </c>
    </row>
    <row r="1832" spans="1:14" x14ac:dyDescent="0.3">
      <c r="A1832" t="str">
        <f>new_MM!A148</f>
        <v>MM</v>
      </c>
      <c r="B1832" s="5">
        <f>new_MM!B148</f>
        <v>45953</v>
      </c>
      <c r="C1832" s="5">
        <f>new_MM!C148</f>
        <v>46039</v>
      </c>
      <c r="D1832" s="24">
        <f>new_MM!D148</f>
        <v>500</v>
      </c>
      <c r="E1832" s="4">
        <f>new_MM!E148</f>
        <v>86</v>
      </c>
      <c r="F1832">
        <f>new_MM!F148</f>
        <v>5.7500000000000002E-2</v>
      </c>
      <c r="G1832" t="s">
        <v>2043</v>
      </c>
      <c r="H1832" s="60">
        <f t="shared" si="160"/>
        <v>45961</v>
      </c>
      <c r="I1832" s="60">
        <f t="shared" si="161"/>
        <v>46053</v>
      </c>
      <c r="K1832" s="42">
        <v>0</v>
      </c>
      <c r="L1832" s="57">
        <f t="shared" si="162"/>
        <v>5.7500000000000002E-2</v>
      </c>
      <c r="N1832" s="4">
        <f t="shared" si="163"/>
        <v>28.75</v>
      </c>
    </row>
    <row r="1833" spans="1:14" x14ac:dyDescent="0.3">
      <c r="A1833" t="str">
        <f>new_MM!A149</f>
        <v>MM</v>
      </c>
      <c r="B1833" s="5">
        <f>new_MM!B149</f>
        <v>45953</v>
      </c>
      <c r="C1833" s="5">
        <f>new_MM!C149</f>
        <v>46037</v>
      </c>
      <c r="D1833" s="24">
        <f>new_MM!D149</f>
        <v>400</v>
      </c>
      <c r="E1833" s="4">
        <f>new_MM!E149</f>
        <v>84</v>
      </c>
      <c r="F1833">
        <f>new_MM!F149</f>
        <v>5.7500000000000002E-2</v>
      </c>
      <c r="G1833" t="s">
        <v>2043</v>
      </c>
      <c r="H1833" s="60">
        <f t="shared" si="160"/>
        <v>45961</v>
      </c>
      <c r="I1833" s="60">
        <f t="shared" si="161"/>
        <v>46053</v>
      </c>
      <c r="K1833" s="42">
        <v>0</v>
      </c>
      <c r="L1833" s="57">
        <f t="shared" si="162"/>
        <v>5.7500000000000002E-2</v>
      </c>
      <c r="N1833" s="4">
        <f t="shared" si="163"/>
        <v>23</v>
      </c>
    </row>
    <row r="1834" spans="1:14" x14ac:dyDescent="0.3">
      <c r="A1834" t="str">
        <f>new_MM!A150</f>
        <v>MM</v>
      </c>
      <c r="B1834" s="5">
        <f>new_MM!B150</f>
        <v>45954</v>
      </c>
      <c r="C1834" s="5">
        <f>new_MM!C150</f>
        <v>46042</v>
      </c>
      <c r="D1834" s="24">
        <f>new_MM!D150</f>
        <v>923</v>
      </c>
      <c r="E1834" s="4">
        <f>new_MM!E150</f>
        <v>88</v>
      </c>
      <c r="F1834">
        <f>new_MM!F150</f>
        <v>5.7500000000000002E-2</v>
      </c>
      <c r="G1834" t="s">
        <v>2043</v>
      </c>
      <c r="H1834" s="60">
        <f t="shared" si="160"/>
        <v>45961</v>
      </c>
      <c r="I1834" s="60">
        <f t="shared" si="161"/>
        <v>46053</v>
      </c>
      <c r="K1834" s="42">
        <v>0</v>
      </c>
      <c r="L1834" s="57">
        <f t="shared" si="162"/>
        <v>5.7500000000000002E-2</v>
      </c>
      <c r="N1834" s="4">
        <f t="shared" si="163"/>
        <v>53.072500000000005</v>
      </c>
    </row>
    <row r="1835" spans="1:14" x14ac:dyDescent="0.3">
      <c r="A1835" t="str">
        <f>new_MM!A151</f>
        <v>MM</v>
      </c>
      <c r="B1835" s="5">
        <f>new_MM!B151</f>
        <v>45952</v>
      </c>
      <c r="C1835" s="5">
        <f>new_MM!C151</f>
        <v>46034</v>
      </c>
      <c r="D1835" s="24">
        <f>new_MM!D151</f>
        <v>250</v>
      </c>
      <c r="E1835" s="4">
        <f>new_MM!E151</f>
        <v>82</v>
      </c>
      <c r="F1835">
        <f>new_MM!F151</f>
        <v>5.7500000000000002E-2</v>
      </c>
      <c r="G1835" t="s">
        <v>2043</v>
      </c>
      <c r="H1835" s="60">
        <f t="shared" si="160"/>
        <v>45961</v>
      </c>
      <c r="I1835" s="60">
        <f t="shared" si="161"/>
        <v>46053</v>
      </c>
      <c r="K1835" s="42">
        <v>0</v>
      </c>
      <c r="L1835" s="57">
        <f t="shared" si="162"/>
        <v>5.7500000000000002E-2</v>
      </c>
      <c r="N1835" s="4">
        <f t="shared" si="163"/>
        <v>14.375</v>
      </c>
    </row>
    <row r="1836" spans="1:14" x14ac:dyDescent="0.3">
      <c r="A1836" t="str">
        <f>new_MM!A152</f>
        <v>MM</v>
      </c>
      <c r="B1836" s="5">
        <f>new_MM!B152</f>
        <v>45953</v>
      </c>
      <c r="C1836" s="5">
        <f>new_MM!C152</f>
        <v>46039</v>
      </c>
      <c r="D1836" s="24">
        <f>new_MM!D152</f>
        <v>632</v>
      </c>
      <c r="E1836" s="4">
        <f>new_MM!E152</f>
        <v>86</v>
      </c>
      <c r="F1836">
        <f>new_MM!F152</f>
        <v>5.7500000000000002E-2</v>
      </c>
      <c r="G1836" t="s">
        <v>2043</v>
      </c>
      <c r="H1836" s="60">
        <f t="shared" si="160"/>
        <v>45961</v>
      </c>
      <c r="I1836" s="60">
        <f t="shared" si="161"/>
        <v>46053</v>
      </c>
      <c r="K1836" s="42">
        <v>0</v>
      </c>
      <c r="L1836" s="57">
        <f t="shared" si="162"/>
        <v>5.7500000000000002E-2</v>
      </c>
      <c r="N1836" s="4">
        <f t="shared" si="163"/>
        <v>36.340000000000003</v>
      </c>
    </row>
    <row r="1837" spans="1:14" x14ac:dyDescent="0.3">
      <c r="A1837" t="str">
        <f>new_MM!A153</f>
        <v>MM</v>
      </c>
      <c r="B1837" s="5">
        <f>new_MM!B153</f>
        <v>45953</v>
      </c>
      <c r="C1837" s="5">
        <f>new_MM!C153</f>
        <v>46037</v>
      </c>
      <c r="D1837" s="24">
        <f>new_MM!D153</f>
        <v>400</v>
      </c>
      <c r="E1837" s="4">
        <f>new_MM!E153</f>
        <v>84</v>
      </c>
      <c r="F1837">
        <f>new_MM!F153</f>
        <v>5.7500000000000002E-2</v>
      </c>
      <c r="G1837" t="s">
        <v>2043</v>
      </c>
      <c r="H1837" s="60">
        <f t="shared" si="160"/>
        <v>45961</v>
      </c>
      <c r="I1837" s="60">
        <f t="shared" si="161"/>
        <v>46053</v>
      </c>
      <c r="K1837" s="42">
        <v>0</v>
      </c>
      <c r="L1837" s="57">
        <f t="shared" si="162"/>
        <v>5.7500000000000002E-2</v>
      </c>
      <c r="N1837" s="4">
        <f t="shared" si="163"/>
        <v>23</v>
      </c>
    </row>
    <row r="1838" spans="1:14" x14ac:dyDescent="0.3">
      <c r="A1838" t="str">
        <f>new_MM!A154</f>
        <v>MM</v>
      </c>
      <c r="B1838" s="5">
        <f>new_MM!B154</f>
        <v>45954</v>
      </c>
      <c r="C1838" s="5">
        <f>new_MM!C154</f>
        <v>46042</v>
      </c>
      <c r="D1838" s="24">
        <f>new_MM!D154</f>
        <v>500</v>
      </c>
      <c r="E1838" s="4">
        <f>new_MM!E154</f>
        <v>88</v>
      </c>
      <c r="F1838">
        <f>new_MM!F154</f>
        <v>5.7500000000000002E-2</v>
      </c>
      <c r="G1838" t="s">
        <v>2043</v>
      </c>
      <c r="H1838" s="60">
        <f t="shared" si="160"/>
        <v>45961</v>
      </c>
      <c r="I1838" s="60">
        <f t="shared" si="161"/>
        <v>46053</v>
      </c>
      <c r="K1838" s="42">
        <v>0</v>
      </c>
      <c r="L1838" s="57">
        <f t="shared" si="162"/>
        <v>5.7500000000000002E-2</v>
      </c>
      <c r="N1838" s="4">
        <f t="shared" si="163"/>
        <v>28.75</v>
      </c>
    </row>
    <row r="1839" spans="1:14" x14ac:dyDescent="0.3">
      <c r="A1839" t="str">
        <f>new_MM!A155</f>
        <v>MM</v>
      </c>
      <c r="B1839" s="5">
        <f>new_MM!B155</f>
        <v>45953</v>
      </c>
      <c r="C1839" s="5">
        <f>new_MM!C155</f>
        <v>46037</v>
      </c>
      <c r="D1839" s="24">
        <f>new_MM!D155</f>
        <v>400</v>
      </c>
      <c r="E1839" s="4">
        <f>new_MM!E155</f>
        <v>84</v>
      </c>
      <c r="F1839">
        <f>new_MM!F155</f>
        <v>5.7500000000000002E-2</v>
      </c>
      <c r="G1839" t="s">
        <v>2043</v>
      </c>
      <c r="H1839" s="60">
        <f t="shared" si="160"/>
        <v>45961</v>
      </c>
      <c r="I1839" s="60">
        <f t="shared" si="161"/>
        <v>46053</v>
      </c>
      <c r="K1839" s="42">
        <v>0</v>
      </c>
      <c r="L1839" s="57">
        <f t="shared" si="162"/>
        <v>5.7500000000000002E-2</v>
      </c>
      <c r="N1839" s="4">
        <f t="shared" si="163"/>
        <v>23</v>
      </c>
    </row>
    <row r="1840" spans="1:14" x14ac:dyDescent="0.3">
      <c r="A1840" t="str">
        <f>new_MM!A156</f>
        <v>MM</v>
      </c>
      <c r="B1840" s="5">
        <f>new_MM!B156</f>
        <v>45954</v>
      </c>
      <c r="C1840" s="5">
        <f>new_MM!C156</f>
        <v>46042</v>
      </c>
      <c r="D1840" s="24">
        <f>new_MM!D156</f>
        <v>1000</v>
      </c>
      <c r="E1840" s="4">
        <f>new_MM!E156</f>
        <v>88</v>
      </c>
      <c r="F1840">
        <f>new_MM!F156</f>
        <v>5.7500000000000002E-2</v>
      </c>
      <c r="G1840" t="s">
        <v>2043</v>
      </c>
      <c r="H1840" s="60">
        <f t="shared" si="160"/>
        <v>45961</v>
      </c>
      <c r="I1840" s="60">
        <f t="shared" si="161"/>
        <v>46053</v>
      </c>
      <c r="K1840" s="42">
        <v>0</v>
      </c>
      <c r="L1840" s="57">
        <f t="shared" si="162"/>
        <v>5.7500000000000002E-2</v>
      </c>
      <c r="N1840" s="4">
        <f t="shared" si="163"/>
        <v>57.5</v>
      </c>
    </row>
    <row r="1841" spans="1:14" x14ac:dyDescent="0.3">
      <c r="A1841">
        <f>new_MM!A157</f>
        <v>0</v>
      </c>
      <c r="B1841" s="5">
        <f>new_MM!B157</f>
        <v>0</v>
      </c>
      <c r="C1841" s="5">
        <f>new_MM!C157</f>
        <v>0</v>
      </c>
      <c r="D1841" s="24">
        <f>new_MM!D157</f>
        <v>0</v>
      </c>
      <c r="E1841" s="4">
        <f>new_MM!E157</f>
        <v>0</v>
      </c>
      <c r="F1841">
        <f>new_MM!F157</f>
        <v>0</v>
      </c>
      <c r="G1841" t="s">
        <v>2043</v>
      </c>
      <c r="H1841" s="60">
        <f t="shared" si="160"/>
        <v>31</v>
      </c>
      <c r="I1841" s="60">
        <f t="shared" si="161"/>
        <v>31</v>
      </c>
      <c r="K1841" s="42">
        <v>0</v>
      </c>
      <c r="L1841" s="57">
        <f t="shared" si="162"/>
        <v>0</v>
      </c>
    </row>
    <row r="1842" spans="1:14" x14ac:dyDescent="0.3">
      <c r="A1842">
        <f>new_MM!A158</f>
        <v>0</v>
      </c>
      <c r="B1842" s="5">
        <f>new_MM!B158</f>
        <v>0</v>
      </c>
      <c r="C1842" s="5">
        <f>new_MM!C158</f>
        <v>0</v>
      </c>
      <c r="D1842" s="24">
        <f>new_MM!D158</f>
        <v>0</v>
      </c>
      <c r="E1842" s="4">
        <f>new_MM!E158</f>
        <v>0</v>
      </c>
      <c r="F1842">
        <f>new_MM!F158</f>
        <v>0</v>
      </c>
      <c r="G1842" t="s">
        <v>2043</v>
      </c>
      <c r="H1842" s="60">
        <f t="shared" si="160"/>
        <v>31</v>
      </c>
      <c r="I1842" s="60">
        <f t="shared" si="161"/>
        <v>31</v>
      </c>
      <c r="K1842" s="42">
        <v>0</v>
      </c>
      <c r="L1842" s="57">
        <f t="shared" si="162"/>
        <v>0</v>
      </c>
    </row>
    <row r="1843" spans="1:14" x14ac:dyDescent="0.3">
      <c r="A1843" t="str">
        <f>new_MM!A159</f>
        <v>MM</v>
      </c>
      <c r="B1843" s="5">
        <f>new_MM!B159</f>
        <v>45974</v>
      </c>
      <c r="C1843" s="5">
        <f>new_MM!C159</f>
        <v>46021</v>
      </c>
      <c r="D1843" s="24">
        <f>new_MM!D159</f>
        <v>600</v>
      </c>
      <c r="E1843" s="4">
        <f>new_MM!E159</f>
        <v>47</v>
      </c>
      <c r="F1843">
        <f>new_MM!F159</f>
        <v>5.5500000000000001E-2</v>
      </c>
      <c r="G1843" t="s">
        <v>2043</v>
      </c>
      <c r="H1843" s="60">
        <f t="shared" si="160"/>
        <v>45991</v>
      </c>
      <c r="I1843" s="60">
        <f t="shared" si="161"/>
        <v>46022</v>
      </c>
      <c r="K1843" s="42">
        <v>0</v>
      </c>
      <c r="L1843" s="57">
        <f t="shared" si="162"/>
        <v>5.5500000000000001E-2</v>
      </c>
      <c r="N1843" s="4">
        <f t="shared" ref="N1843:N1855" si="164">L1843*D1843</f>
        <v>33.299999999999997</v>
      </c>
    </row>
    <row r="1844" spans="1:14" x14ac:dyDescent="0.3">
      <c r="A1844" t="str">
        <f>new_MM!A160</f>
        <v>MM</v>
      </c>
      <c r="B1844" s="5">
        <f>new_MM!B160</f>
        <v>45975</v>
      </c>
      <c r="C1844" s="5">
        <f>new_MM!C160</f>
        <v>46025</v>
      </c>
      <c r="D1844" s="24">
        <f>new_MM!D160</f>
        <v>700</v>
      </c>
      <c r="E1844" s="4">
        <f>new_MM!E160</f>
        <v>50</v>
      </c>
      <c r="F1844">
        <f>new_MM!F160</f>
        <v>5.5500000000000001E-2</v>
      </c>
      <c r="G1844" t="s">
        <v>2043</v>
      </c>
      <c r="H1844" s="60">
        <f t="shared" si="160"/>
        <v>45991</v>
      </c>
      <c r="I1844" s="60">
        <f t="shared" si="161"/>
        <v>46053</v>
      </c>
      <c r="K1844" s="42">
        <v>0</v>
      </c>
      <c r="L1844" s="57">
        <f t="shared" si="162"/>
        <v>5.5500000000000001E-2</v>
      </c>
      <c r="N1844" s="4">
        <f t="shared" si="164"/>
        <v>38.85</v>
      </c>
    </row>
    <row r="1845" spans="1:14" x14ac:dyDescent="0.3">
      <c r="A1845" t="str">
        <f>new_MM!A161</f>
        <v>MM</v>
      </c>
      <c r="B1845" s="5">
        <f>new_MM!B161</f>
        <v>45982</v>
      </c>
      <c r="C1845" s="5">
        <f>new_MM!C161</f>
        <v>46070</v>
      </c>
      <c r="D1845" s="24">
        <f>new_MM!D161</f>
        <v>745</v>
      </c>
      <c r="E1845" s="4">
        <f>new_MM!E161</f>
        <v>88</v>
      </c>
      <c r="F1845">
        <f>new_MM!F161</f>
        <v>5.7500000000000002E-2</v>
      </c>
      <c r="G1845" t="s">
        <v>2043</v>
      </c>
      <c r="H1845" s="60">
        <f t="shared" si="160"/>
        <v>45991</v>
      </c>
      <c r="I1845" s="60">
        <f t="shared" si="161"/>
        <v>46081</v>
      </c>
      <c r="K1845" s="42">
        <v>0</v>
      </c>
      <c r="L1845" s="57">
        <f t="shared" si="162"/>
        <v>5.7500000000000002E-2</v>
      </c>
      <c r="N1845" s="4">
        <f t="shared" si="164"/>
        <v>42.837499999999999</v>
      </c>
    </row>
    <row r="1846" spans="1:14" x14ac:dyDescent="0.3">
      <c r="A1846" t="str">
        <f>new_MM!A162</f>
        <v>MM</v>
      </c>
      <c r="B1846" s="5">
        <f>new_MM!B162</f>
        <v>45982</v>
      </c>
      <c r="C1846" s="5">
        <f>new_MM!C162</f>
        <v>46065</v>
      </c>
      <c r="D1846" s="24">
        <f>new_MM!D162</f>
        <v>650</v>
      </c>
      <c r="E1846" s="4">
        <f>new_MM!E162</f>
        <v>83</v>
      </c>
      <c r="F1846">
        <f>new_MM!F162</f>
        <v>5.7500000000000002E-2</v>
      </c>
      <c r="G1846" t="s">
        <v>2043</v>
      </c>
      <c r="H1846" s="60">
        <f t="shared" ref="H1846:H1872" si="165">EOMONTH(B1846,0)</f>
        <v>45991</v>
      </c>
      <c r="I1846" s="60">
        <f t="shared" ref="I1846:I1872" si="166">EOMONTH(C1846,0)</f>
        <v>46081</v>
      </c>
      <c r="K1846" s="42">
        <v>0</v>
      </c>
      <c r="L1846" s="57">
        <f t="shared" ref="L1846:L1871" si="167">K1846+F1846</f>
        <v>5.7500000000000002E-2</v>
      </c>
      <c r="N1846" s="4">
        <f t="shared" si="164"/>
        <v>37.375</v>
      </c>
    </row>
    <row r="1847" spans="1:14" x14ac:dyDescent="0.3">
      <c r="A1847" t="str">
        <f>new_MM!A163</f>
        <v>MM</v>
      </c>
      <c r="B1847" s="5">
        <f>new_MM!B163</f>
        <v>45983</v>
      </c>
      <c r="C1847" s="5">
        <f>new_MM!C163</f>
        <v>46073</v>
      </c>
      <c r="D1847" s="24">
        <f>new_MM!D163</f>
        <v>750</v>
      </c>
      <c r="E1847" s="4">
        <f>new_MM!E163</f>
        <v>90</v>
      </c>
      <c r="F1847">
        <f>new_MM!F163</f>
        <v>5.7500000000000002E-2</v>
      </c>
      <c r="G1847" t="s">
        <v>2043</v>
      </c>
      <c r="H1847" s="60">
        <f t="shared" si="165"/>
        <v>45991</v>
      </c>
      <c r="I1847" s="60">
        <f t="shared" si="166"/>
        <v>46081</v>
      </c>
      <c r="K1847" s="42">
        <v>0</v>
      </c>
      <c r="L1847" s="57">
        <f t="shared" si="167"/>
        <v>5.7500000000000002E-2</v>
      </c>
      <c r="N1847" s="4">
        <f t="shared" si="164"/>
        <v>43.125</v>
      </c>
    </row>
    <row r="1848" spans="1:14" x14ac:dyDescent="0.3">
      <c r="A1848" t="str">
        <f>new_MM!A164</f>
        <v>MM</v>
      </c>
      <c r="B1848" s="5">
        <f>new_MM!B164</f>
        <v>45984</v>
      </c>
      <c r="C1848" s="5">
        <f>new_MM!C164</f>
        <v>46070</v>
      </c>
      <c r="D1848" s="24">
        <f>new_MM!D164</f>
        <v>500</v>
      </c>
      <c r="E1848" s="4">
        <f>new_MM!E164</f>
        <v>86</v>
      </c>
      <c r="F1848">
        <f>new_MM!F164</f>
        <v>5.7500000000000002E-2</v>
      </c>
      <c r="G1848" t="s">
        <v>2043</v>
      </c>
      <c r="H1848" s="60">
        <f t="shared" si="165"/>
        <v>45991</v>
      </c>
      <c r="I1848" s="60">
        <f t="shared" si="166"/>
        <v>46081</v>
      </c>
      <c r="K1848" s="42">
        <v>0</v>
      </c>
      <c r="L1848" s="57">
        <f t="shared" si="167"/>
        <v>5.7500000000000002E-2</v>
      </c>
      <c r="N1848" s="4">
        <f t="shared" si="164"/>
        <v>28.75</v>
      </c>
    </row>
    <row r="1849" spans="1:14" x14ac:dyDescent="0.3">
      <c r="A1849" t="str">
        <f>new_MM!A165</f>
        <v>MM</v>
      </c>
      <c r="B1849" s="5">
        <f>new_MM!B165</f>
        <v>45984</v>
      </c>
      <c r="C1849" s="5">
        <f>new_MM!C165</f>
        <v>46068</v>
      </c>
      <c r="D1849" s="24">
        <f>new_MM!D165</f>
        <v>250</v>
      </c>
      <c r="E1849" s="4">
        <f>new_MM!E165</f>
        <v>84</v>
      </c>
      <c r="F1849">
        <f>new_MM!F165</f>
        <v>5.7500000000000002E-2</v>
      </c>
      <c r="G1849" t="s">
        <v>2043</v>
      </c>
      <c r="H1849" s="60">
        <f t="shared" si="165"/>
        <v>45991</v>
      </c>
      <c r="I1849" s="60">
        <f t="shared" si="166"/>
        <v>46081</v>
      </c>
      <c r="K1849" s="42">
        <v>0</v>
      </c>
      <c r="L1849" s="57">
        <f t="shared" si="167"/>
        <v>5.7500000000000002E-2</v>
      </c>
      <c r="N1849" s="4">
        <f t="shared" si="164"/>
        <v>14.375</v>
      </c>
    </row>
    <row r="1850" spans="1:14" x14ac:dyDescent="0.3">
      <c r="A1850" t="str">
        <f>new_MM!A166</f>
        <v>MM</v>
      </c>
      <c r="B1850" s="5">
        <f>new_MM!B166</f>
        <v>45985</v>
      </c>
      <c r="C1850" s="5">
        <f>new_MM!C166</f>
        <v>46073</v>
      </c>
      <c r="D1850" s="24">
        <f>new_MM!D166</f>
        <v>910</v>
      </c>
      <c r="E1850" s="4">
        <f>new_MM!E166</f>
        <v>88</v>
      </c>
      <c r="F1850">
        <f>new_MM!F166</f>
        <v>5.7500000000000002E-2</v>
      </c>
      <c r="G1850" t="s">
        <v>2043</v>
      </c>
      <c r="H1850" s="60">
        <f t="shared" si="165"/>
        <v>45991</v>
      </c>
      <c r="I1850" s="60">
        <f t="shared" si="166"/>
        <v>46081</v>
      </c>
      <c r="K1850" s="42">
        <v>0</v>
      </c>
      <c r="L1850" s="57">
        <f t="shared" si="167"/>
        <v>5.7500000000000002E-2</v>
      </c>
      <c r="N1850" s="4">
        <f t="shared" si="164"/>
        <v>52.325000000000003</v>
      </c>
    </row>
    <row r="1851" spans="1:14" x14ac:dyDescent="0.3">
      <c r="A1851" t="str">
        <f>new_MM!A167</f>
        <v>MM</v>
      </c>
      <c r="B1851" s="5">
        <f>new_MM!B167</f>
        <v>45984</v>
      </c>
      <c r="C1851" s="5">
        <f>new_MM!C167</f>
        <v>46070</v>
      </c>
      <c r="D1851" s="24">
        <f>new_MM!D167</f>
        <v>400</v>
      </c>
      <c r="E1851" s="4">
        <f>new_MM!E167</f>
        <v>86</v>
      </c>
      <c r="F1851">
        <f>new_MM!F167</f>
        <v>5.7500000000000002E-2</v>
      </c>
      <c r="G1851" t="s">
        <v>2043</v>
      </c>
      <c r="H1851" s="60">
        <f t="shared" si="165"/>
        <v>45991</v>
      </c>
      <c r="I1851" s="60">
        <f t="shared" si="166"/>
        <v>46081</v>
      </c>
      <c r="K1851" s="42">
        <v>0</v>
      </c>
      <c r="L1851" s="57">
        <f t="shared" si="167"/>
        <v>5.7500000000000002E-2</v>
      </c>
      <c r="N1851" s="4">
        <f t="shared" si="164"/>
        <v>23</v>
      </c>
    </row>
    <row r="1852" spans="1:14" x14ac:dyDescent="0.3">
      <c r="A1852" t="str">
        <f>new_MM!A168</f>
        <v>MM</v>
      </c>
      <c r="B1852" s="5">
        <f>new_MM!B168</f>
        <v>45984</v>
      </c>
      <c r="C1852" s="5">
        <f>new_MM!C168</f>
        <v>46068</v>
      </c>
      <c r="D1852" s="24">
        <f>new_MM!D168</f>
        <v>400</v>
      </c>
      <c r="E1852" s="4">
        <f>new_MM!E168</f>
        <v>84</v>
      </c>
      <c r="F1852">
        <f>new_MM!F168</f>
        <v>5.7500000000000002E-2</v>
      </c>
      <c r="G1852" t="s">
        <v>2043</v>
      </c>
      <c r="H1852" s="60">
        <f t="shared" si="165"/>
        <v>45991</v>
      </c>
      <c r="I1852" s="60">
        <f t="shared" si="166"/>
        <v>46081</v>
      </c>
      <c r="K1852" s="42">
        <v>0</v>
      </c>
      <c r="L1852" s="57">
        <f t="shared" si="167"/>
        <v>5.7500000000000002E-2</v>
      </c>
      <c r="N1852" s="4">
        <f t="shared" si="164"/>
        <v>23</v>
      </c>
    </row>
    <row r="1853" spans="1:14" x14ac:dyDescent="0.3">
      <c r="A1853" t="str">
        <f>new_MM!A169</f>
        <v>MM</v>
      </c>
      <c r="B1853" s="5">
        <f>new_MM!B169</f>
        <v>45985</v>
      </c>
      <c r="C1853" s="5">
        <f>new_MM!C169</f>
        <v>46073</v>
      </c>
      <c r="D1853" s="24">
        <f>new_MM!D169</f>
        <v>500</v>
      </c>
      <c r="E1853" s="4">
        <f>new_MM!E169</f>
        <v>88</v>
      </c>
      <c r="F1853">
        <f>new_MM!F169</f>
        <v>5.7500000000000002E-2</v>
      </c>
      <c r="G1853" t="s">
        <v>2043</v>
      </c>
      <c r="H1853" s="60">
        <f t="shared" si="165"/>
        <v>45991</v>
      </c>
      <c r="I1853" s="60">
        <f t="shared" si="166"/>
        <v>46081</v>
      </c>
      <c r="K1853" s="42">
        <v>0</v>
      </c>
      <c r="L1853" s="57">
        <f t="shared" si="167"/>
        <v>5.7500000000000002E-2</v>
      </c>
      <c r="N1853" s="4">
        <f t="shared" si="164"/>
        <v>28.75</v>
      </c>
    </row>
    <row r="1854" spans="1:14" x14ac:dyDescent="0.3">
      <c r="A1854" t="str">
        <f>new_MM!A170</f>
        <v>MM</v>
      </c>
      <c r="B1854" s="5">
        <f>new_MM!B170</f>
        <v>45984</v>
      </c>
      <c r="C1854" s="5">
        <f>new_MM!C170</f>
        <v>46068</v>
      </c>
      <c r="D1854" s="24">
        <f>new_MM!D170</f>
        <v>300</v>
      </c>
      <c r="E1854" s="4">
        <f>new_MM!E170</f>
        <v>84</v>
      </c>
      <c r="F1854">
        <f>new_MM!F170</f>
        <v>5.7500000000000002E-2</v>
      </c>
      <c r="G1854" t="s">
        <v>2043</v>
      </c>
      <c r="H1854" s="60">
        <f t="shared" si="165"/>
        <v>45991</v>
      </c>
      <c r="I1854" s="60">
        <f t="shared" si="166"/>
        <v>46081</v>
      </c>
      <c r="K1854" s="42">
        <v>0</v>
      </c>
      <c r="L1854" s="57">
        <f t="shared" si="167"/>
        <v>5.7500000000000002E-2</v>
      </c>
      <c r="N1854" s="4">
        <f t="shared" si="164"/>
        <v>17.25</v>
      </c>
    </row>
    <row r="1855" spans="1:14" x14ac:dyDescent="0.3">
      <c r="A1855" t="str">
        <f>new_MM!A171</f>
        <v>MM</v>
      </c>
      <c r="B1855" s="5">
        <f>new_MM!B171</f>
        <v>45985</v>
      </c>
      <c r="C1855" s="5">
        <f>new_MM!C171</f>
        <v>46073</v>
      </c>
      <c r="D1855" s="24">
        <f>new_MM!D171</f>
        <v>1000</v>
      </c>
      <c r="E1855" s="4">
        <f>new_MM!E171</f>
        <v>88</v>
      </c>
      <c r="F1855">
        <f>new_MM!F171</f>
        <v>5.7500000000000002E-2</v>
      </c>
      <c r="G1855" t="s">
        <v>2043</v>
      </c>
      <c r="H1855" s="60">
        <f t="shared" si="165"/>
        <v>45991</v>
      </c>
      <c r="I1855" s="60">
        <f t="shared" si="166"/>
        <v>46081</v>
      </c>
      <c r="K1855" s="42">
        <v>0</v>
      </c>
      <c r="L1855" s="57">
        <f t="shared" si="167"/>
        <v>5.7500000000000002E-2</v>
      </c>
      <c r="N1855" s="4">
        <f t="shared" si="164"/>
        <v>57.5</v>
      </c>
    </row>
    <row r="1856" spans="1:14" x14ac:dyDescent="0.3">
      <c r="A1856">
        <f>new_MM!A172</f>
        <v>0</v>
      </c>
      <c r="B1856" s="5">
        <f>new_MM!B172</f>
        <v>0</v>
      </c>
      <c r="C1856" s="5">
        <f>new_MM!C172</f>
        <v>0</v>
      </c>
      <c r="D1856" s="24">
        <f>new_MM!D172</f>
        <v>0</v>
      </c>
      <c r="E1856" s="4">
        <f>new_MM!E172</f>
        <v>0</v>
      </c>
      <c r="F1856">
        <f>new_MM!F172</f>
        <v>0</v>
      </c>
      <c r="G1856" t="s">
        <v>2043</v>
      </c>
      <c r="H1856" s="60">
        <f t="shared" si="165"/>
        <v>31</v>
      </c>
      <c r="I1856" s="60">
        <f t="shared" si="166"/>
        <v>31</v>
      </c>
      <c r="K1856" s="42">
        <v>0</v>
      </c>
      <c r="L1856" s="57">
        <f t="shared" si="167"/>
        <v>0</v>
      </c>
    </row>
    <row r="1857" spans="1:12" x14ac:dyDescent="0.3">
      <c r="A1857">
        <f>new_MM!A173</f>
        <v>0</v>
      </c>
      <c r="B1857" s="5">
        <f>new_MM!B173</f>
        <v>0</v>
      </c>
      <c r="C1857" s="5">
        <f>new_MM!C173</f>
        <v>0</v>
      </c>
      <c r="D1857" s="24">
        <f>new_MM!D173</f>
        <v>0</v>
      </c>
      <c r="E1857" s="4">
        <f>new_MM!E173</f>
        <v>0</v>
      </c>
      <c r="F1857">
        <f>new_MM!F173</f>
        <v>0</v>
      </c>
      <c r="G1857" t="s">
        <v>2043</v>
      </c>
      <c r="H1857" s="60">
        <f t="shared" si="165"/>
        <v>31</v>
      </c>
      <c r="I1857" s="60">
        <f t="shared" si="166"/>
        <v>31</v>
      </c>
      <c r="K1857" s="42">
        <v>0</v>
      </c>
      <c r="L1857" s="57">
        <f t="shared" si="167"/>
        <v>0</v>
      </c>
    </row>
    <row r="1858" spans="1:12" x14ac:dyDescent="0.3">
      <c r="A1858" t="str">
        <f>new_MM!A174</f>
        <v>MM</v>
      </c>
      <c r="B1858" s="5">
        <f>new_MM!B174</f>
        <v>46004</v>
      </c>
      <c r="C1858" s="5">
        <f>new_MM!C174</f>
        <v>46051</v>
      </c>
      <c r="D1858" s="24">
        <f>new_MM!D174</f>
        <v>600</v>
      </c>
      <c r="E1858" s="4">
        <f>new_MM!E174</f>
        <v>47</v>
      </c>
      <c r="F1858">
        <f>new_MM!F174</f>
        <v>5.5500000000000001E-2</v>
      </c>
      <c r="G1858" t="s">
        <v>2043</v>
      </c>
      <c r="H1858" s="60">
        <f t="shared" si="165"/>
        <v>46022</v>
      </c>
      <c r="I1858" s="60">
        <f t="shared" si="166"/>
        <v>46053</v>
      </c>
      <c r="K1858" s="42">
        <v>0</v>
      </c>
      <c r="L1858" s="57">
        <f t="shared" si="167"/>
        <v>5.5500000000000001E-2</v>
      </c>
    </row>
    <row r="1859" spans="1:12" x14ac:dyDescent="0.3">
      <c r="A1859" t="str">
        <f>new_MM!A175</f>
        <v>MM</v>
      </c>
      <c r="B1859" s="5">
        <f>new_MM!B175</f>
        <v>46005</v>
      </c>
      <c r="C1859" s="5">
        <f>new_MM!C175</f>
        <v>46055</v>
      </c>
      <c r="D1859" s="24">
        <f>new_MM!D175</f>
        <v>700</v>
      </c>
      <c r="E1859" s="4">
        <f>new_MM!E175</f>
        <v>50</v>
      </c>
      <c r="F1859">
        <f>new_MM!F175</f>
        <v>5.5500000000000001E-2</v>
      </c>
      <c r="G1859" t="s">
        <v>2043</v>
      </c>
      <c r="H1859" s="60">
        <f t="shared" si="165"/>
        <v>46022</v>
      </c>
      <c r="I1859" s="60">
        <f t="shared" si="166"/>
        <v>46081</v>
      </c>
      <c r="K1859" s="42">
        <v>0</v>
      </c>
      <c r="L1859" s="57">
        <f t="shared" si="167"/>
        <v>5.5500000000000001E-2</v>
      </c>
    </row>
    <row r="1860" spans="1:12" x14ac:dyDescent="0.3">
      <c r="A1860" t="str">
        <f>new_MM!A176</f>
        <v>MM</v>
      </c>
      <c r="B1860" s="5">
        <f>new_MM!B176</f>
        <v>46012</v>
      </c>
      <c r="C1860" s="5">
        <f>new_MM!C176</f>
        <v>46100</v>
      </c>
      <c r="D1860" s="24">
        <f>new_MM!D176</f>
        <v>750</v>
      </c>
      <c r="E1860" s="4">
        <f>new_MM!E176</f>
        <v>88</v>
      </c>
      <c r="F1860">
        <f>new_MM!F176</f>
        <v>5.7500000000000002E-2</v>
      </c>
      <c r="G1860" t="s">
        <v>2043</v>
      </c>
      <c r="H1860" s="60">
        <f t="shared" si="165"/>
        <v>46022</v>
      </c>
      <c r="I1860" s="60">
        <f t="shared" si="166"/>
        <v>46112</v>
      </c>
      <c r="K1860" s="42">
        <v>0</v>
      </c>
      <c r="L1860" s="57">
        <f t="shared" si="167"/>
        <v>5.7500000000000002E-2</v>
      </c>
    </row>
    <row r="1861" spans="1:12" x14ac:dyDescent="0.3">
      <c r="A1861" t="str">
        <f>new_MM!A177</f>
        <v>MM</v>
      </c>
      <c r="B1861" s="5">
        <f>new_MM!B177</f>
        <v>46012</v>
      </c>
      <c r="C1861" s="5">
        <f>new_MM!C177</f>
        <v>46095</v>
      </c>
      <c r="D1861" s="24">
        <f>new_MM!D177</f>
        <v>500</v>
      </c>
      <c r="E1861" s="4">
        <f>new_MM!E177</f>
        <v>83</v>
      </c>
      <c r="F1861">
        <f>new_MM!F177</f>
        <v>5.7500000000000002E-2</v>
      </c>
      <c r="G1861" t="s">
        <v>2043</v>
      </c>
      <c r="H1861" s="60">
        <f t="shared" si="165"/>
        <v>46022</v>
      </c>
      <c r="I1861" s="60">
        <f t="shared" si="166"/>
        <v>46112</v>
      </c>
      <c r="K1861" s="42">
        <v>0</v>
      </c>
      <c r="L1861" s="57">
        <f t="shared" si="167"/>
        <v>5.7500000000000002E-2</v>
      </c>
    </row>
    <row r="1862" spans="1:12" x14ac:dyDescent="0.3">
      <c r="A1862" t="str">
        <f>new_MM!A178</f>
        <v>MM</v>
      </c>
      <c r="B1862" s="5">
        <f>new_MM!B178</f>
        <v>46013</v>
      </c>
      <c r="C1862" s="5">
        <f>new_MM!C178</f>
        <v>46103</v>
      </c>
      <c r="D1862" s="24">
        <f>new_MM!D178</f>
        <v>900</v>
      </c>
      <c r="E1862" s="4">
        <f>new_MM!E178</f>
        <v>90</v>
      </c>
      <c r="F1862">
        <f>new_MM!F178</f>
        <v>5.7500000000000002E-2</v>
      </c>
      <c r="G1862" t="s">
        <v>2043</v>
      </c>
      <c r="H1862" s="60">
        <f t="shared" si="165"/>
        <v>46022</v>
      </c>
      <c r="I1862" s="60">
        <f t="shared" si="166"/>
        <v>46112</v>
      </c>
      <c r="K1862" s="42">
        <v>0</v>
      </c>
      <c r="L1862" s="57">
        <f t="shared" si="167"/>
        <v>5.7500000000000002E-2</v>
      </c>
    </row>
    <row r="1863" spans="1:12" x14ac:dyDescent="0.3">
      <c r="A1863" t="str">
        <f>new_MM!A179</f>
        <v>MM</v>
      </c>
      <c r="B1863" s="5">
        <f>new_MM!B179</f>
        <v>46013</v>
      </c>
      <c r="C1863" s="5">
        <f>new_MM!C179</f>
        <v>46095</v>
      </c>
      <c r="D1863" s="24">
        <f>new_MM!D179</f>
        <v>250</v>
      </c>
      <c r="E1863" s="4">
        <f>new_MM!E179</f>
        <v>82</v>
      </c>
      <c r="F1863">
        <f>new_MM!F179</f>
        <v>5.7500000000000002E-2</v>
      </c>
      <c r="G1863" t="s">
        <v>2043</v>
      </c>
      <c r="H1863" s="60">
        <f t="shared" si="165"/>
        <v>46022</v>
      </c>
      <c r="I1863" s="60">
        <f t="shared" si="166"/>
        <v>46112</v>
      </c>
      <c r="K1863" s="42">
        <v>0</v>
      </c>
      <c r="L1863" s="57">
        <f t="shared" si="167"/>
        <v>5.7500000000000002E-2</v>
      </c>
    </row>
    <row r="1864" spans="1:12" x14ac:dyDescent="0.3">
      <c r="A1864" t="str">
        <f>new_MM!A180</f>
        <v>MM</v>
      </c>
      <c r="B1864" s="5">
        <f>new_MM!B180</f>
        <v>46014</v>
      </c>
      <c r="C1864" s="5">
        <f>new_MM!C180</f>
        <v>46100</v>
      </c>
      <c r="D1864" s="24">
        <f>new_MM!D180</f>
        <v>500</v>
      </c>
      <c r="E1864" s="4">
        <f>new_MM!E180</f>
        <v>86</v>
      </c>
      <c r="F1864">
        <f>new_MM!F180</f>
        <v>5.7500000000000002E-2</v>
      </c>
      <c r="G1864" t="s">
        <v>2043</v>
      </c>
      <c r="H1864" s="60">
        <f t="shared" si="165"/>
        <v>46022</v>
      </c>
      <c r="I1864" s="60">
        <f t="shared" si="166"/>
        <v>46112</v>
      </c>
      <c r="K1864" s="42">
        <v>0</v>
      </c>
      <c r="L1864" s="57">
        <f t="shared" si="167"/>
        <v>5.7500000000000002E-2</v>
      </c>
    </row>
    <row r="1865" spans="1:12" x14ac:dyDescent="0.3">
      <c r="A1865" t="str">
        <f>new_MM!A181</f>
        <v>MM</v>
      </c>
      <c r="B1865" s="5">
        <f>new_MM!B181</f>
        <v>46014</v>
      </c>
      <c r="C1865" s="5">
        <f>new_MM!C181</f>
        <v>46098</v>
      </c>
      <c r="D1865" s="24">
        <f>new_MM!D181</f>
        <v>400</v>
      </c>
      <c r="E1865" s="4">
        <f>new_MM!E181</f>
        <v>84</v>
      </c>
      <c r="F1865">
        <f>new_MM!F181</f>
        <v>5.7500000000000002E-2</v>
      </c>
      <c r="G1865" t="s">
        <v>2043</v>
      </c>
      <c r="H1865" s="60">
        <f t="shared" si="165"/>
        <v>46022</v>
      </c>
      <c r="I1865" s="60">
        <f t="shared" si="166"/>
        <v>46112</v>
      </c>
      <c r="K1865" s="42">
        <v>0</v>
      </c>
      <c r="L1865" s="57">
        <f t="shared" si="167"/>
        <v>5.7500000000000002E-2</v>
      </c>
    </row>
    <row r="1866" spans="1:12" x14ac:dyDescent="0.3">
      <c r="A1866" t="str">
        <f>new_MM!A182</f>
        <v>MM</v>
      </c>
      <c r="B1866" s="5">
        <f>new_MM!B182</f>
        <v>46015</v>
      </c>
      <c r="C1866" s="5">
        <f>new_MM!C182</f>
        <v>46103</v>
      </c>
      <c r="D1866" s="24">
        <f>new_MM!D182</f>
        <v>800</v>
      </c>
      <c r="E1866" s="4">
        <f>new_MM!E182</f>
        <v>88</v>
      </c>
      <c r="F1866">
        <f>new_MM!F182</f>
        <v>5.7500000000000002E-2</v>
      </c>
      <c r="G1866" t="s">
        <v>2043</v>
      </c>
      <c r="H1866" s="60">
        <f t="shared" si="165"/>
        <v>46022</v>
      </c>
      <c r="I1866" s="60">
        <f t="shared" si="166"/>
        <v>46112</v>
      </c>
      <c r="K1866" s="42">
        <v>0</v>
      </c>
      <c r="L1866" s="57">
        <f t="shared" si="167"/>
        <v>5.7500000000000002E-2</v>
      </c>
    </row>
    <row r="1867" spans="1:12" x14ac:dyDescent="0.3">
      <c r="A1867" t="str">
        <f>new_MM!A183</f>
        <v>MM</v>
      </c>
      <c r="B1867" s="5">
        <f>new_MM!B183</f>
        <v>46013</v>
      </c>
      <c r="C1867" s="5">
        <f>new_MM!C183</f>
        <v>46095</v>
      </c>
      <c r="D1867" s="24">
        <f>new_MM!D183</f>
        <v>500</v>
      </c>
      <c r="E1867" s="4">
        <f>new_MM!E183</f>
        <v>82</v>
      </c>
      <c r="F1867">
        <f>new_MM!F183</f>
        <v>5.7500000000000002E-2</v>
      </c>
      <c r="G1867" t="s">
        <v>2043</v>
      </c>
      <c r="H1867" s="60">
        <f t="shared" si="165"/>
        <v>46022</v>
      </c>
      <c r="I1867" s="60">
        <f t="shared" si="166"/>
        <v>46112</v>
      </c>
      <c r="K1867" s="42">
        <v>0</v>
      </c>
      <c r="L1867" s="57">
        <f t="shared" si="167"/>
        <v>5.7500000000000002E-2</v>
      </c>
    </row>
    <row r="1868" spans="1:12" x14ac:dyDescent="0.3">
      <c r="A1868" t="str">
        <f>new_MM!A184</f>
        <v>MM</v>
      </c>
      <c r="B1868" s="5">
        <f>new_MM!B184</f>
        <v>46014</v>
      </c>
      <c r="C1868" s="5">
        <f>new_MM!C184</f>
        <v>46100</v>
      </c>
      <c r="D1868" s="24">
        <f>new_MM!D184</f>
        <v>500</v>
      </c>
      <c r="E1868" s="4">
        <f>new_MM!E184</f>
        <v>86</v>
      </c>
      <c r="F1868">
        <f>new_MM!F184</f>
        <v>5.7500000000000002E-2</v>
      </c>
      <c r="G1868" t="s">
        <v>2043</v>
      </c>
      <c r="H1868" s="60">
        <f t="shared" si="165"/>
        <v>46022</v>
      </c>
      <c r="I1868" s="60">
        <f t="shared" si="166"/>
        <v>46112</v>
      </c>
      <c r="K1868" s="42">
        <v>0</v>
      </c>
      <c r="L1868" s="57">
        <f t="shared" si="167"/>
        <v>5.7500000000000002E-2</v>
      </c>
    </row>
    <row r="1869" spans="1:12" x14ac:dyDescent="0.3">
      <c r="A1869" t="str">
        <f>new_MM!A185</f>
        <v>MM</v>
      </c>
      <c r="B1869" s="5">
        <f>new_MM!B185</f>
        <v>46014</v>
      </c>
      <c r="C1869" s="5">
        <f>new_MM!C185</f>
        <v>46098</v>
      </c>
      <c r="D1869" s="24">
        <f>new_MM!D185</f>
        <v>400</v>
      </c>
      <c r="E1869" s="4">
        <f>new_MM!E185</f>
        <v>84</v>
      </c>
      <c r="F1869">
        <f>new_MM!F185</f>
        <v>5.7500000000000002E-2</v>
      </c>
      <c r="G1869" t="s">
        <v>2043</v>
      </c>
      <c r="H1869" s="60">
        <f t="shared" si="165"/>
        <v>46022</v>
      </c>
      <c r="I1869" s="60">
        <f t="shared" si="166"/>
        <v>46112</v>
      </c>
      <c r="K1869" s="42">
        <v>0</v>
      </c>
      <c r="L1869" s="57">
        <f t="shared" si="167"/>
        <v>5.7500000000000002E-2</v>
      </c>
    </row>
    <row r="1870" spans="1:12" x14ac:dyDescent="0.3">
      <c r="A1870" t="str">
        <f>new_MM!A186</f>
        <v>MM</v>
      </c>
      <c r="B1870" s="5">
        <f>new_MM!B186</f>
        <v>46015</v>
      </c>
      <c r="C1870" s="5">
        <f>new_MM!C186</f>
        <v>46103</v>
      </c>
      <c r="D1870" s="24">
        <f>new_MM!D186</f>
        <v>500</v>
      </c>
      <c r="E1870" s="4">
        <f>new_MM!E186</f>
        <v>88</v>
      </c>
      <c r="F1870">
        <f>new_MM!F186</f>
        <v>5.7500000000000002E-2</v>
      </c>
      <c r="G1870" t="s">
        <v>2043</v>
      </c>
      <c r="H1870" s="60">
        <f t="shared" si="165"/>
        <v>46022</v>
      </c>
      <c r="I1870" s="60">
        <f t="shared" si="166"/>
        <v>46112</v>
      </c>
      <c r="K1870" s="42">
        <v>0</v>
      </c>
      <c r="L1870" s="57">
        <f t="shared" si="167"/>
        <v>5.7500000000000002E-2</v>
      </c>
    </row>
    <row r="1871" spans="1:12" x14ac:dyDescent="0.3">
      <c r="A1871" t="str">
        <f>new_MM!A187</f>
        <v>MM</v>
      </c>
      <c r="B1871" s="5">
        <f>new_MM!B187</f>
        <v>46014</v>
      </c>
      <c r="C1871" s="5">
        <f>new_MM!C187</f>
        <v>46098</v>
      </c>
      <c r="D1871" s="24">
        <f>new_MM!D187</f>
        <v>700</v>
      </c>
      <c r="E1871" s="4">
        <f>new_MM!E187</f>
        <v>84</v>
      </c>
      <c r="F1871">
        <f>new_MM!F187</f>
        <v>5.7500000000000002E-2</v>
      </c>
      <c r="G1871" t="s">
        <v>2043</v>
      </c>
      <c r="H1871" s="60">
        <f t="shared" si="165"/>
        <v>46022</v>
      </c>
      <c r="I1871" s="60">
        <f t="shared" si="166"/>
        <v>46112</v>
      </c>
      <c r="K1871" s="42">
        <v>0</v>
      </c>
      <c r="L1871" s="57">
        <f t="shared" si="167"/>
        <v>5.7500000000000002E-2</v>
      </c>
    </row>
    <row r="1872" spans="1:12" x14ac:dyDescent="0.3">
      <c r="A1872">
        <f>new_MM!A188</f>
        <v>0</v>
      </c>
      <c r="B1872" s="5">
        <f>new_MM!B188</f>
        <v>0</v>
      </c>
      <c r="C1872" s="5">
        <f>new_MM!C188</f>
        <v>0</v>
      </c>
      <c r="D1872" s="24">
        <f>new_MM!D188</f>
        <v>0</v>
      </c>
      <c r="E1872" s="4">
        <f>new_MM!E188</f>
        <v>0</v>
      </c>
      <c r="F1872">
        <f>new_MM!F188</f>
        <v>0</v>
      </c>
      <c r="G1872" t="s">
        <v>2043</v>
      </c>
      <c r="H1872" s="60">
        <f t="shared" si="165"/>
        <v>31</v>
      </c>
      <c r="I1872" s="60">
        <f t="shared" si="166"/>
        <v>31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AA28D-324E-4379-99E3-955F3971DD62}">
  <sheetPr>
    <tabColor theme="5" tint="0.79998168889431442"/>
  </sheetPr>
  <dimension ref="A1:M187"/>
  <sheetViews>
    <sheetView workbookViewId="0">
      <selection activeCell="I26" sqref="I26"/>
    </sheetView>
  </sheetViews>
  <sheetFormatPr defaultRowHeight="14.4" x14ac:dyDescent="0.3"/>
  <cols>
    <col min="2" max="2" width="14.33203125" customWidth="1"/>
    <col min="3" max="3" width="14.109375" customWidth="1"/>
    <col min="6" max="6" width="9.109375" style="57"/>
    <col min="10" max="10" width="14.33203125" customWidth="1"/>
    <col min="11" max="11" width="13.33203125" customWidth="1"/>
  </cols>
  <sheetData>
    <row r="1" spans="1:13" x14ac:dyDescent="0.3">
      <c r="A1" t="s">
        <v>2</v>
      </c>
      <c r="B1" t="s">
        <v>17</v>
      </c>
      <c r="C1" t="s">
        <v>28</v>
      </c>
      <c r="D1" s="4" t="s">
        <v>30</v>
      </c>
      <c r="E1" t="s">
        <v>3</v>
      </c>
      <c r="F1" s="57" t="s">
        <v>31</v>
      </c>
      <c r="G1" t="s">
        <v>22</v>
      </c>
      <c r="H1" t="s">
        <v>33</v>
      </c>
      <c r="I1" s="5" t="s">
        <v>2053</v>
      </c>
      <c r="J1" s="5" t="s">
        <v>4648</v>
      </c>
      <c r="K1" s="5" t="s">
        <v>2053</v>
      </c>
      <c r="L1" s="5" t="s">
        <v>23</v>
      </c>
      <c r="M1" s="5" t="s">
        <v>24</v>
      </c>
    </row>
    <row r="2" spans="1:13" x14ac:dyDescent="0.3">
      <c r="A2" t="s">
        <v>12</v>
      </c>
      <c r="B2" s="5">
        <v>45670</v>
      </c>
      <c r="C2" s="5">
        <f t="shared" ref="C2:C16" si="0">E2+B2</f>
        <v>45717</v>
      </c>
      <c r="D2" s="4">
        <v>600</v>
      </c>
      <c r="E2">
        <v>47</v>
      </c>
      <c r="F2" s="58">
        <v>5.5500000000000001E-2</v>
      </c>
      <c r="G2" t="s">
        <v>44</v>
      </c>
      <c r="H2" s="7" t="s">
        <v>2043</v>
      </c>
      <c r="I2" s="5">
        <v>45688</v>
      </c>
      <c r="J2" s="60">
        <f>EOMONTH(B2,0)</f>
        <v>45688</v>
      </c>
      <c r="K2" s="60">
        <f>EOMONTH(C2,0)</f>
        <v>45747</v>
      </c>
      <c r="L2" s="42"/>
      <c r="M2" s="29">
        <v>6.0499999999999998E-2</v>
      </c>
    </row>
    <row r="3" spans="1:13" x14ac:dyDescent="0.3">
      <c r="A3" t="s">
        <v>12</v>
      </c>
      <c r="B3" s="5">
        <v>45671</v>
      </c>
      <c r="C3" s="5">
        <f t="shared" si="0"/>
        <v>45721</v>
      </c>
      <c r="D3" s="4">
        <v>700</v>
      </c>
      <c r="E3">
        <v>50</v>
      </c>
      <c r="F3" s="58">
        <v>5.5500000000000001E-2</v>
      </c>
      <c r="G3" t="s">
        <v>44</v>
      </c>
      <c r="H3" s="7" t="s">
        <v>2043</v>
      </c>
      <c r="I3" s="5">
        <v>45688</v>
      </c>
      <c r="J3" s="60">
        <f t="shared" ref="J3:J16" si="1">EOMONTH(B3,0)</f>
        <v>45688</v>
      </c>
      <c r="K3" s="60">
        <f t="shared" ref="K3:K16" si="2">EOMONTH(C3,0)</f>
        <v>45747</v>
      </c>
      <c r="L3" s="42"/>
      <c r="M3" s="29">
        <v>6.0499999999999998E-2</v>
      </c>
    </row>
    <row r="4" spans="1:13" x14ac:dyDescent="0.3">
      <c r="A4" t="s">
        <v>12</v>
      </c>
      <c r="B4" s="5">
        <v>45678</v>
      </c>
      <c r="C4" s="5">
        <f t="shared" si="0"/>
        <v>45766</v>
      </c>
      <c r="D4" s="4">
        <v>750</v>
      </c>
      <c r="E4">
        <v>88</v>
      </c>
      <c r="F4" s="58">
        <v>5.7500000000000002E-2</v>
      </c>
      <c r="G4" t="s">
        <v>44</v>
      </c>
      <c r="H4" s="7" t="s">
        <v>2043</v>
      </c>
      <c r="I4" s="5">
        <v>45688</v>
      </c>
      <c r="J4" s="60">
        <f t="shared" si="1"/>
        <v>45688</v>
      </c>
      <c r="K4" s="60">
        <f t="shared" si="2"/>
        <v>45777</v>
      </c>
      <c r="L4" s="42"/>
      <c r="M4" s="29">
        <v>6.25E-2</v>
      </c>
    </row>
    <row r="5" spans="1:13" x14ac:dyDescent="0.3">
      <c r="A5" t="s">
        <v>12</v>
      </c>
      <c r="B5" s="5">
        <v>45678</v>
      </c>
      <c r="C5" s="5">
        <f t="shared" si="0"/>
        <v>45761</v>
      </c>
      <c r="D5" s="4">
        <v>650</v>
      </c>
      <c r="E5">
        <v>83</v>
      </c>
      <c r="F5" s="58">
        <v>5.7500000000000002E-2</v>
      </c>
      <c r="G5" t="s">
        <v>44</v>
      </c>
      <c r="H5" s="7" t="s">
        <v>2043</v>
      </c>
      <c r="I5" s="5">
        <v>45688</v>
      </c>
      <c r="J5" s="60">
        <f t="shared" si="1"/>
        <v>45688</v>
      </c>
      <c r="K5" s="60">
        <f t="shared" si="2"/>
        <v>45777</v>
      </c>
      <c r="L5" s="42"/>
      <c r="M5" s="29">
        <v>6.25E-2</v>
      </c>
    </row>
    <row r="6" spans="1:13" x14ac:dyDescent="0.3">
      <c r="A6" t="s">
        <v>12</v>
      </c>
      <c r="B6" s="5">
        <v>45679</v>
      </c>
      <c r="C6" s="5">
        <f t="shared" si="0"/>
        <v>45769</v>
      </c>
      <c r="D6" s="4">
        <v>750</v>
      </c>
      <c r="E6">
        <v>90</v>
      </c>
      <c r="F6" s="58">
        <v>5.7500000000000002E-2</v>
      </c>
      <c r="G6" t="s">
        <v>44</v>
      </c>
      <c r="H6" s="7" t="s">
        <v>2043</v>
      </c>
      <c r="I6" s="5">
        <v>45688</v>
      </c>
      <c r="J6" s="60">
        <f t="shared" si="1"/>
        <v>45688</v>
      </c>
      <c r="K6" s="60">
        <f t="shared" si="2"/>
        <v>45777</v>
      </c>
      <c r="L6" s="42"/>
      <c r="M6" s="29">
        <v>6.25E-2</v>
      </c>
    </row>
    <row r="7" spans="1:13" x14ac:dyDescent="0.3">
      <c r="A7" t="s">
        <v>12</v>
      </c>
      <c r="B7" s="5">
        <v>45679</v>
      </c>
      <c r="C7" s="5">
        <f t="shared" si="0"/>
        <v>45761</v>
      </c>
      <c r="D7" s="4">
        <v>549</v>
      </c>
      <c r="E7">
        <v>82</v>
      </c>
      <c r="F7" s="58">
        <v>5.7500000000000002E-2</v>
      </c>
      <c r="G7" t="s">
        <v>44</v>
      </c>
      <c r="H7" s="7" t="s">
        <v>2043</v>
      </c>
      <c r="I7" s="5">
        <v>45688</v>
      </c>
      <c r="J7" s="60">
        <f t="shared" si="1"/>
        <v>45688</v>
      </c>
      <c r="K7" s="60">
        <f t="shared" si="2"/>
        <v>45777</v>
      </c>
      <c r="L7" s="42"/>
      <c r="M7" s="29">
        <v>6.25E-2</v>
      </c>
    </row>
    <row r="8" spans="1:13" x14ac:dyDescent="0.3">
      <c r="A8" t="s">
        <v>12</v>
      </c>
      <c r="B8" s="5">
        <v>45680</v>
      </c>
      <c r="C8" s="5">
        <f t="shared" si="0"/>
        <v>45766</v>
      </c>
      <c r="D8" s="4">
        <v>500</v>
      </c>
      <c r="E8">
        <v>86</v>
      </c>
      <c r="F8" s="58">
        <v>5.7500000000000002E-2</v>
      </c>
      <c r="G8" t="s">
        <v>44</v>
      </c>
      <c r="H8" s="7" t="s">
        <v>2043</v>
      </c>
      <c r="I8" s="5">
        <v>45688</v>
      </c>
      <c r="J8" s="60">
        <f t="shared" si="1"/>
        <v>45688</v>
      </c>
      <c r="K8" s="60">
        <f t="shared" si="2"/>
        <v>45777</v>
      </c>
      <c r="L8" s="42"/>
      <c r="M8" s="29">
        <v>6.25E-2</v>
      </c>
    </row>
    <row r="9" spans="1:13" x14ac:dyDescent="0.3">
      <c r="A9" t="s">
        <v>12</v>
      </c>
      <c r="B9" s="5">
        <v>45680</v>
      </c>
      <c r="C9" s="5">
        <f t="shared" si="0"/>
        <v>45764</v>
      </c>
      <c r="D9" s="4">
        <v>400</v>
      </c>
      <c r="E9">
        <v>84</v>
      </c>
      <c r="F9" s="58">
        <v>5.7500000000000002E-2</v>
      </c>
      <c r="G9" t="s">
        <v>44</v>
      </c>
      <c r="H9" s="7" t="s">
        <v>2043</v>
      </c>
      <c r="I9" s="5">
        <v>45688</v>
      </c>
      <c r="J9" s="60">
        <f t="shared" si="1"/>
        <v>45688</v>
      </c>
      <c r="K9" s="60">
        <f t="shared" si="2"/>
        <v>45777</v>
      </c>
      <c r="L9" s="42"/>
      <c r="M9" s="29">
        <v>6.25E-2</v>
      </c>
    </row>
    <row r="10" spans="1:13" x14ac:dyDescent="0.3">
      <c r="A10" t="s">
        <v>12</v>
      </c>
      <c r="B10" s="5">
        <v>45681</v>
      </c>
      <c r="C10" s="5">
        <f t="shared" si="0"/>
        <v>45769</v>
      </c>
      <c r="D10" s="4">
        <v>920</v>
      </c>
      <c r="E10">
        <v>88</v>
      </c>
      <c r="F10" s="58">
        <v>5.7500000000000002E-2</v>
      </c>
      <c r="G10" t="s">
        <v>44</v>
      </c>
      <c r="H10" s="7" t="s">
        <v>2043</v>
      </c>
      <c r="I10" s="5">
        <v>45688</v>
      </c>
      <c r="J10" s="60">
        <f t="shared" si="1"/>
        <v>45688</v>
      </c>
      <c r="K10" s="60">
        <f t="shared" si="2"/>
        <v>45777</v>
      </c>
      <c r="L10" s="42"/>
      <c r="M10" s="29">
        <v>6.25E-2</v>
      </c>
    </row>
    <row r="11" spans="1:13" x14ac:dyDescent="0.3">
      <c r="A11" t="s">
        <v>12</v>
      </c>
      <c r="B11" s="5">
        <v>45679</v>
      </c>
      <c r="C11" s="5">
        <f t="shared" si="0"/>
        <v>45761</v>
      </c>
      <c r="D11" s="4">
        <v>750</v>
      </c>
      <c r="E11">
        <v>82</v>
      </c>
      <c r="F11" s="58">
        <v>5.7500000000000002E-2</v>
      </c>
      <c r="G11" t="s">
        <v>44</v>
      </c>
      <c r="H11" s="7" t="s">
        <v>2043</v>
      </c>
      <c r="I11" s="5">
        <v>45688</v>
      </c>
      <c r="J11" s="60">
        <f t="shared" si="1"/>
        <v>45688</v>
      </c>
      <c r="K11" s="60">
        <f t="shared" si="2"/>
        <v>45777</v>
      </c>
      <c r="L11" s="42"/>
      <c r="M11" s="29">
        <v>6.25E-2</v>
      </c>
    </row>
    <row r="12" spans="1:13" x14ac:dyDescent="0.3">
      <c r="A12" t="s">
        <v>12</v>
      </c>
      <c r="B12" s="5">
        <v>45680</v>
      </c>
      <c r="C12" s="5">
        <f t="shared" si="0"/>
        <v>45766</v>
      </c>
      <c r="D12" s="4">
        <v>500</v>
      </c>
      <c r="E12">
        <v>86</v>
      </c>
      <c r="F12" s="58">
        <v>5.7500000000000002E-2</v>
      </c>
      <c r="G12" t="s">
        <v>44</v>
      </c>
      <c r="H12" s="7" t="s">
        <v>2043</v>
      </c>
      <c r="I12" s="5">
        <v>45688</v>
      </c>
      <c r="J12" s="60">
        <f t="shared" si="1"/>
        <v>45688</v>
      </c>
      <c r="K12" s="60">
        <f t="shared" si="2"/>
        <v>45777</v>
      </c>
      <c r="L12" s="42"/>
      <c r="M12" s="29">
        <v>6.25E-2</v>
      </c>
    </row>
    <row r="13" spans="1:13" x14ac:dyDescent="0.3">
      <c r="A13" t="s">
        <v>12</v>
      </c>
      <c r="B13" s="5">
        <v>45680</v>
      </c>
      <c r="C13" s="5">
        <f t="shared" si="0"/>
        <v>45764</v>
      </c>
      <c r="D13" s="4">
        <v>400</v>
      </c>
      <c r="E13">
        <v>84</v>
      </c>
      <c r="F13" s="58">
        <v>5.7500000000000002E-2</v>
      </c>
      <c r="G13" t="s">
        <v>44</v>
      </c>
      <c r="H13" s="7" t="s">
        <v>2043</v>
      </c>
      <c r="I13" s="5">
        <v>45688</v>
      </c>
      <c r="J13" s="60">
        <f t="shared" si="1"/>
        <v>45688</v>
      </c>
      <c r="K13" s="60">
        <f t="shared" si="2"/>
        <v>45777</v>
      </c>
      <c r="L13" s="42"/>
      <c r="M13" s="29">
        <v>6.25E-2</v>
      </c>
    </row>
    <row r="14" spans="1:13" x14ac:dyDescent="0.3">
      <c r="A14" t="s">
        <v>12</v>
      </c>
      <c r="B14" s="5">
        <v>45681</v>
      </c>
      <c r="C14" s="5">
        <f t="shared" si="0"/>
        <v>45769</v>
      </c>
      <c r="D14" s="4">
        <v>500</v>
      </c>
      <c r="E14">
        <v>88</v>
      </c>
      <c r="F14" s="58">
        <v>5.7500000000000002E-2</v>
      </c>
      <c r="G14" t="s">
        <v>44</v>
      </c>
      <c r="H14" s="7" t="s">
        <v>2043</v>
      </c>
      <c r="I14" s="5">
        <v>45688</v>
      </c>
      <c r="J14" s="60">
        <f t="shared" si="1"/>
        <v>45688</v>
      </c>
      <c r="K14" s="60">
        <f t="shared" si="2"/>
        <v>45777</v>
      </c>
      <c r="L14" s="42"/>
      <c r="M14" s="29">
        <v>6.25E-2</v>
      </c>
    </row>
    <row r="15" spans="1:13" x14ac:dyDescent="0.3">
      <c r="A15" t="s">
        <v>12</v>
      </c>
      <c r="B15" s="5">
        <v>45680</v>
      </c>
      <c r="C15" s="5">
        <f t="shared" si="0"/>
        <v>45764</v>
      </c>
      <c r="D15" s="4">
        <v>400</v>
      </c>
      <c r="E15">
        <v>84</v>
      </c>
      <c r="F15" s="58">
        <v>5.7500000000000002E-2</v>
      </c>
      <c r="G15" t="s">
        <v>44</v>
      </c>
      <c r="H15" s="7" t="s">
        <v>2043</v>
      </c>
      <c r="I15" s="5">
        <v>45688</v>
      </c>
      <c r="J15" s="60">
        <f t="shared" si="1"/>
        <v>45688</v>
      </c>
      <c r="K15" s="60">
        <f t="shared" si="2"/>
        <v>45777</v>
      </c>
      <c r="L15" s="42"/>
      <c r="M15" s="29">
        <v>6.25E-2</v>
      </c>
    </row>
    <row r="16" spans="1:13" x14ac:dyDescent="0.3">
      <c r="A16" t="s">
        <v>12</v>
      </c>
      <c r="B16" s="5">
        <v>45681</v>
      </c>
      <c r="C16" s="5">
        <f t="shared" si="0"/>
        <v>45769</v>
      </c>
      <c r="D16" s="4">
        <v>1000</v>
      </c>
      <c r="E16">
        <v>88</v>
      </c>
      <c r="F16" s="58">
        <v>5.7500000000000002E-2</v>
      </c>
      <c r="G16" t="s">
        <v>44</v>
      </c>
      <c r="H16" s="7" t="s">
        <v>2043</v>
      </c>
      <c r="I16" s="5">
        <v>45688</v>
      </c>
      <c r="J16" s="60">
        <f t="shared" si="1"/>
        <v>45688</v>
      </c>
      <c r="K16" s="60">
        <f t="shared" si="2"/>
        <v>45777</v>
      </c>
      <c r="L16" s="42"/>
      <c r="M16" s="29">
        <v>6.25E-2</v>
      </c>
    </row>
    <row r="17" spans="1:13" x14ac:dyDescent="0.3">
      <c r="A17" t="s">
        <v>12</v>
      </c>
      <c r="B17" s="5">
        <v>45681</v>
      </c>
      <c r="C17" s="5">
        <f>E17+B17</f>
        <v>45769</v>
      </c>
      <c r="D17" s="4">
        <v>481</v>
      </c>
      <c r="E17">
        <v>88</v>
      </c>
      <c r="F17" s="58">
        <v>5.7500000000000002E-2</v>
      </c>
      <c r="G17" t="s">
        <v>44</v>
      </c>
      <c r="H17" s="7" t="s">
        <v>2043</v>
      </c>
      <c r="I17" s="5">
        <v>45688</v>
      </c>
      <c r="J17" s="60">
        <f>EOMONTH(B17,0)</f>
        <v>45688</v>
      </c>
      <c r="K17" s="60">
        <f>EOMONTH(C17,0)</f>
        <v>45777</v>
      </c>
      <c r="L17" s="42"/>
      <c r="M17" s="29">
        <v>6.25E-2</v>
      </c>
    </row>
    <row r="18" spans="1:13" x14ac:dyDescent="0.3">
      <c r="B18" s="5"/>
      <c r="C18" s="5"/>
      <c r="D18" s="4"/>
      <c r="F18" s="58"/>
      <c r="H18" s="7"/>
      <c r="I18" s="5"/>
      <c r="J18" s="5"/>
      <c r="K18" s="5"/>
      <c r="L18" s="42"/>
      <c r="M18" s="29"/>
    </row>
    <row r="19" spans="1:13" x14ac:dyDescent="0.3">
      <c r="A19" t="s">
        <v>12</v>
      </c>
      <c r="B19" s="5">
        <v>45701</v>
      </c>
      <c r="C19" s="5">
        <f>B19+E19</f>
        <v>45748</v>
      </c>
      <c r="D19" s="4">
        <v>600</v>
      </c>
      <c r="E19">
        <v>47</v>
      </c>
      <c r="F19" s="58">
        <v>5.5500000000000001E-2</v>
      </c>
      <c r="G19" t="s">
        <v>44</v>
      </c>
      <c r="H19" s="7" t="s">
        <v>2043</v>
      </c>
      <c r="I19" s="5">
        <v>45688</v>
      </c>
      <c r="J19" s="60">
        <f t="shared" ref="J19:J29" si="3">EOMONTH(B19,0)</f>
        <v>45716</v>
      </c>
      <c r="K19" s="60">
        <f t="shared" ref="K19:K29" si="4">EOMONTH(C19,0)</f>
        <v>45777</v>
      </c>
      <c r="L19" s="42"/>
      <c r="M19" s="29">
        <v>6.0499999999999998E-2</v>
      </c>
    </row>
    <row r="20" spans="1:13" x14ac:dyDescent="0.3">
      <c r="A20" t="s">
        <v>12</v>
      </c>
      <c r="B20" s="5">
        <v>45702</v>
      </c>
      <c r="C20" s="5">
        <f t="shared" ref="C20:C29" si="5">B20+E20</f>
        <v>45752</v>
      </c>
      <c r="D20" s="4">
        <v>700</v>
      </c>
      <c r="E20">
        <v>50</v>
      </c>
      <c r="F20" s="58">
        <v>5.5500000000000001E-2</v>
      </c>
      <c r="G20" t="s">
        <v>44</v>
      </c>
      <c r="H20" s="7" t="s">
        <v>2043</v>
      </c>
      <c r="I20" s="5">
        <v>45688</v>
      </c>
      <c r="J20" s="60">
        <f t="shared" si="3"/>
        <v>45716</v>
      </c>
      <c r="K20" s="60">
        <f t="shared" si="4"/>
        <v>45777</v>
      </c>
      <c r="L20" s="42"/>
      <c r="M20" s="29">
        <v>6.0499999999999998E-2</v>
      </c>
    </row>
    <row r="21" spans="1:13" x14ac:dyDescent="0.3">
      <c r="A21" t="s">
        <v>12</v>
      </c>
      <c r="B21" s="5">
        <v>45704</v>
      </c>
      <c r="C21" s="5">
        <f t="shared" si="5"/>
        <v>45777</v>
      </c>
      <c r="D21" s="4">
        <v>1400</v>
      </c>
      <c r="E21">
        <v>73</v>
      </c>
      <c r="F21" s="58">
        <v>5.5500000000000001E-2</v>
      </c>
      <c r="G21" t="s">
        <v>44</v>
      </c>
      <c r="H21" s="7" t="s">
        <v>2043</v>
      </c>
      <c r="I21" s="5">
        <v>45688</v>
      </c>
      <c r="J21" s="60">
        <f t="shared" si="3"/>
        <v>45716</v>
      </c>
      <c r="K21" s="60">
        <f t="shared" si="4"/>
        <v>45777</v>
      </c>
      <c r="L21" s="42"/>
      <c r="M21" s="29">
        <v>6.0499999999999998E-2</v>
      </c>
    </row>
    <row r="22" spans="1:13" x14ac:dyDescent="0.3">
      <c r="A22" t="s">
        <v>12</v>
      </c>
      <c r="B22" s="5">
        <v>45705</v>
      </c>
      <c r="C22" s="5">
        <f t="shared" si="5"/>
        <v>45793</v>
      </c>
      <c r="D22" s="4">
        <v>1350</v>
      </c>
      <c r="E22">
        <v>88</v>
      </c>
      <c r="F22" s="58">
        <v>5.7500000000000002E-2</v>
      </c>
      <c r="G22" t="s">
        <v>44</v>
      </c>
      <c r="H22" s="7" t="s">
        <v>2043</v>
      </c>
      <c r="I22" s="5">
        <v>45688</v>
      </c>
      <c r="J22" s="60">
        <f t="shared" si="3"/>
        <v>45716</v>
      </c>
      <c r="K22" s="60">
        <f t="shared" si="4"/>
        <v>45808</v>
      </c>
      <c r="L22" s="42"/>
      <c r="M22" s="29">
        <v>6.25E-2</v>
      </c>
    </row>
    <row r="23" spans="1:13" x14ac:dyDescent="0.3">
      <c r="A23" t="s">
        <v>12</v>
      </c>
      <c r="B23" s="5">
        <v>45709</v>
      </c>
      <c r="C23" s="5">
        <f t="shared" si="5"/>
        <v>45797</v>
      </c>
      <c r="D23" s="4">
        <v>750</v>
      </c>
      <c r="E23">
        <v>88</v>
      </c>
      <c r="F23" s="58">
        <v>5.7500000000000002E-2</v>
      </c>
      <c r="G23" t="s">
        <v>44</v>
      </c>
      <c r="H23" s="7" t="s">
        <v>2043</v>
      </c>
      <c r="I23" s="5">
        <v>45688</v>
      </c>
      <c r="J23" s="60">
        <f t="shared" si="3"/>
        <v>45716</v>
      </c>
      <c r="K23" s="60">
        <f t="shared" si="4"/>
        <v>45808</v>
      </c>
      <c r="L23" s="42"/>
      <c r="M23" s="29">
        <v>6.25E-2</v>
      </c>
    </row>
    <row r="24" spans="1:13" x14ac:dyDescent="0.3">
      <c r="A24" t="s">
        <v>12</v>
      </c>
      <c r="B24" s="5">
        <v>45709</v>
      </c>
      <c r="C24" s="5">
        <f t="shared" si="5"/>
        <v>45792</v>
      </c>
      <c r="D24" s="4">
        <v>650</v>
      </c>
      <c r="E24">
        <v>83</v>
      </c>
      <c r="F24" s="58">
        <v>5.7500000000000002E-2</v>
      </c>
      <c r="G24" t="s">
        <v>44</v>
      </c>
      <c r="H24" s="7" t="s">
        <v>2043</v>
      </c>
      <c r="I24" s="5">
        <v>45688</v>
      </c>
      <c r="J24" s="60">
        <f t="shared" si="3"/>
        <v>45716</v>
      </c>
      <c r="K24" s="60">
        <f t="shared" si="4"/>
        <v>45808</v>
      </c>
      <c r="L24" s="42"/>
      <c r="M24" s="29">
        <v>6.25E-2</v>
      </c>
    </row>
    <row r="25" spans="1:13" x14ac:dyDescent="0.3">
      <c r="A25" t="s">
        <v>12</v>
      </c>
      <c r="B25" s="5">
        <v>45710</v>
      </c>
      <c r="C25" s="5">
        <f t="shared" si="5"/>
        <v>45800</v>
      </c>
      <c r="D25" s="4">
        <v>750</v>
      </c>
      <c r="E25">
        <v>90</v>
      </c>
      <c r="F25" s="58">
        <v>5.7500000000000002E-2</v>
      </c>
      <c r="G25" t="s">
        <v>44</v>
      </c>
      <c r="H25" s="7" t="s">
        <v>2043</v>
      </c>
      <c r="I25" s="5">
        <v>45688</v>
      </c>
      <c r="J25" s="60">
        <f t="shared" si="3"/>
        <v>45716</v>
      </c>
      <c r="K25" s="60">
        <f t="shared" si="4"/>
        <v>45808</v>
      </c>
      <c r="L25" s="42"/>
      <c r="M25" s="29">
        <v>6.25E-2</v>
      </c>
    </row>
    <row r="26" spans="1:13" x14ac:dyDescent="0.3">
      <c r="A26" t="s">
        <v>12</v>
      </c>
      <c r="B26" s="5">
        <v>45710</v>
      </c>
      <c r="C26" s="5">
        <f t="shared" si="5"/>
        <v>45792</v>
      </c>
      <c r="D26" s="4">
        <v>700</v>
      </c>
      <c r="E26">
        <v>82</v>
      </c>
      <c r="F26" s="58">
        <v>5.7500000000000002E-2</v>
      </c>
      <c r="G26" t="s">
        <v>44</v>
      </c>
      <c r="H26" s="7" t="s">
        <v>2043</v>
      </c>
      <c r="I26" s="5">
        <v>45688</v>
      </c>
      <c r="J26" s="60">
        <f t="shared" si="3"/>
        <v>45716</v>
      </c>
      <c r="K26" s="60">
        <f t="shared" si="4"/>
        <v>45808</v>
      </c>
      <c r="L26" s="42"/>
      <c r="M26" s="29">
        <v>6.25E-2</v>
      </c>
    </row>
    <row r="27" spans="1:13" x14ac:dyDescent="0.3">
      <c r="A27" t="s">
        <v>12</v>
      </c>
      <c r="B27" s="5">
        <v>45711</v>
      </c>
      <c r="C27" s="5">
        <f t="shared" si="5"/>
        <v>45797</v>
      </c>
      <c r="D27" s="4">
        <v>500</v>
      </c>
      <c r="E27">
        <v>86</v>
      </c>
      <c r="F27" s="58">
        <v>5.7500000000000002E-2</v>
      </c>
      <c r="G27" t="s">
        <v>44</v>
      </c>
      <c r="H27" s="7" t="s">
        <v>2043</v>
      </c>
      <c r="I27" s="5">
        <v>45688</v>
      </c>
      <c r="J27" s="60">
        <f t="shared" si="3"/>
        <v>45716</v>
      </c>
      <c r="K27" s="60">
        <f t="shared" si="4"/>
        <v>45808</v>
      </c>
      <c r="L27" s="42"/>
      <c r="M27" s="29">
        <v>6.25E-2</v>
      </c>
    </row>
    <row r="28" spans="1:13" x14ac:dyDescent="0.3">
      <c r="A28" t="s">
        <v>12</v>
      </c>
      <c r="B28" s="5">
        <v>45711</v>
      </c>
      <c r="C28" s="5">
        <f t="shared" si="5"/>
        <v>45795</v>
      </c>
      <c r="D28" s="4">
        <v>550</v>
      </c>
      <c r="E28">
        <v>84</v>
      </c>
      <c r="F28" s="58">
        <v>5.7500000000000002E-2</v>
      </c>
      <c r="G28" t="s">
        <v>44</v>
      </c>
      <c r="H28" s="7" t="s">
        <v>2043</v>
      </c>
      <c r="I28" s="5">
        <v>45688</v>
      </c>
      <c r="J28" s="60">
        <f t="shared" si="3"/>
        <v>45716</v>
      </c>
      <c r="K28" s="60">
        <f t="shared" si="4"/>
        <v>45808</v>
      </c>
      <c r="L28" s="42"/>
      <c r="M28" s="29">
        <v>6.25E-2</v>
      </c>
    </row>
    <row r="29" spans="1:13" x14ac:dyDescent="0.3">
      <c r="A29" t="s">
        <v>12</v>
      </c>
      <c r="B29" s="5">
        <v>45712</v>
      </c>
      <c r="C29" s="5">
        <f t="shared" si="5"/>
        <v>45800</v>
      </c>
      <c r="D29" s="4">
        <v>800</v>
      </c>
      <c r="E29">
        <v>88</v>
      </c>
      <c r="F29" s="58">
        <v>5.7500000000000002E-2</v>
      </c>
      <c r="G29" t="s">
        <v>44</v>
      </c>
      <c r="H29" s="7" t="s">
        <v>2043</v>
      </c>
      <c r="I29" s="5">
        <v>45688</v>
      </c>
      <c r="J29" s="60">
        <f t="shared" si="3"/>
        <v>45716</v>
      </c>
      <c r="K29" s="60">
        <f t="shared" si="4"/>
        <v>45808</v>
      </c>
      <c r="L29" s="42"/>
      <c r="M29" s="29">
        <v>6.25E-2</v>
      </c>
    </row>
    <row r="30" spans="1:13" x14ac:dyDescent="0.3">
      <c r="B30" s="5"/>
      <c r="C30" s="5"/>
      <c r="D30" s="4"/>
      <c r="F30" s="58"/>
      <c r="H30" s="7"/>
      <c r="I30" s="5"/>
      <c r="J30" s="5"/>
      <c r="K30" s="5"/>
      <c r="L30" s="42"/>
      <c r="M30" s="29"/>
    </row>
    <row r="31" spans="1:13" x14ac:dyDescent="0.3">
      <c r="B31" s="5"/>
      <c r="C31" s="5"/>
      <c r="D31" s="4"/>
      <c r="F31" s="58"/>
      <c r="H31" s="7"/>
      <c r="I31" s="5"/>
      <c r="J31" s="5"/>
      <c r="K31" s="5"/>
      <c r="L31" s="42"/>
      <c r="M31" s="29"/>
    </row>
    <row r="32" spans="1:13" x14ac:dyDescent="0.3">
      <c r="A32" t="s">
        <v>12</v>
      </c>
      <c r="B32" s="5">
        <v>45729</v>
      </c>
      <c r="C32" s="5">
        <f>B32+E32</f>
        <v>45776</v>
      </c>
      <c r="D32" s="4">
        <v>600</v>
      </c>
      <c r="E32">
        <v>47</v>
      </c>
      <c r="F32" s="58">
        <v>5.5500000000000001E-2</v>
      </c>
      <c r="G32" t="s">
        <v>44</v>
      </c>
      <c r="H32" s="7" t="s">
        <v>2043</v>
      </c>
      <c r="I32" s="5">
        <v>45688</v>
      </c>
      <c r="J32" s="60">
        <f t="shared" ref="J32:J38" si="6">EOMONTH(B32,0)</f>
        <v>45747</v>
      </c>
      <c r="K32" s="60">
        <f t="shared" ref="K32:K38" si="7">EOMONTH(C32,0)</f>
        <v>45777</v>
      </c>
      <c r="L32" s="42"/>
      <c r="M32" s="29">
        <v>6.0499999999999998E-2</v>
      </c>
    </row>
    <row r="33" spans="1:13" x14ac:dyDescent="0.3">
      <c r="A33" t="s">
        <v>12</v>
      </c>
      <c r="B33" s="5">
        <v>45729</v>
      </c>
      <c r="C33" s="5">
        <f t="shared" ref="C33:C38" si="8">B33+E33</f>
        <v>45779</v>
      </c>
      <c r="D33" s="4">
        <v>700</v>
      </c>
      <c r="E33">
        <v>50</v>
      </c>
      <c r="F33" s="58">
        <v>5.5500000000000001E-2</v>
      </c>
      <c r="G33" t="s">
        <v>44</v>
      </c>
      <c r="H33" s="7" t="s">
        <v>2043</v>
      </c>
      <c r="I33" s="5">
        <v>45688</v>
      </c>
      <c r="J33" s="60">
        <f t="shared" si="6"/>
        <v>45747</v>
      </c>
      <c r="K33" s="60">
        <f t="shared" si="7"/>
        <v>45808</v>
      </c>
      <c r="L33" s="42"/>
      <c r="M33" s="29">
        <v>6.0499999999999998E-2</v>
      </c>
    </row>
    <row r="34" spans="1:13" x14ac:dyDescent="0.3">
      <c r="A34" t="s">
        <v>12</v>
      </c>
      <c r="B34" s="5">
        <v>45729</v>
      </c>
      <c r="C34" s="5">
        <f t="shared" si="8"/>
        <v>45802</v>
      </c>
      <c r="D34" s="4">
        <v>900</v>
      </c>
      <c r="E34">
        <v>73</v>
      </c>
      <c r="F34" s="58">
        <v>5.5500000000000001E-2</v>
      </c>
      <c r="G34" t="s">
        <v>44</v>
      </c>
      <c r="H34" s="7" t="s">
        <v>2043</v>
      </c>
      <c r="I34" s="5">
        <v>45688</v>
      </c>
      <c r="J34" s="60">
        <f t="shared" si="6"/>
        <v>45747</v>
      </c>
      <c r="K34" s="60">
        <f t="shared" si="7"/>
        <v>45808</v>
      </c>
      <c r="L34" s="42"/>
      <c r="M34" s="29">
        <v>6.0499999999999998E-2</v>
      </c>
    </row>
    <row r="35" spans="1:13" x14ac:dyDescent="0.3">
      <c r="A35" t="s">
        <v>12</v>
      </c>
      <c r="B35" s="5">
        <v>45729</v>
      </c>
      <c r="C35" s="5">
        <f t="shared" si="8"/>
        <v>45817</v>
      </c>
      <c r="D35" s="4">
        <v>1350</v>
      </c>
      <c r="E35">
        <v>88</v>
      </c>
      <c r="F35" s="58">
        <v>5.7500000000000002E-2</v>
      </c>
      <c r="G35" t="s">
        <v>44</v>
      </c>
      <c r="H35" s="7" t="s">
        <v>2043</v>
      </c>
      <c r="I35" s="5">
        <v>45688</v>
      </c>
      <c r="J35" s="60">
        <f t="shared" si="6"/>
        <v>45747</v>
      </c>
      <c r="K35" s="60">
        <f t="shared" si="7"/>
        <v>45838</v>
      </c>
      <c r="L35" s="42"/>
      <c r="M35" s="29">
        <v>6.25E-2</v>
      </c>
    </row>
    <row r="36" spans="1:13" x14ac:dyDescent="0.3">
      <c r="A36" t="s">
        <v>12</v>
      </c>
      <c r="B36" s="5">
        <v>45729</v>
      </c>
      <c r="C36" s="5">
        <f t="shared" si="8"/>
        <v>45817</v>
      </c>
      <c r="D36" s="4">
        <v>750</v>
      </c>
      <c r="E36">
        <v>88</v>
      </c>
      <c r="F36" s="58">
        <v>5.7500000000000002E-2</v>
      </c>
      <c r="G36" t="s">
        <v>44</v>
      </c>
      <c r="H36" s="7" t="s">
        <v>2043</v>
      </c>
      <c r="I36" s="5">
        <v>45688</v>
      </c>
      <c r="J36" s="60">
        <f t="shared" si="6"/>
        <v>45747</v>
      </c>
      <c r="K36" s="60">
        <f t="shared" si="7"/>
        <v>45838</v>
      </c>
      <c r="L36" s="42"/>
      <c r="M36" s="29">
        <v>6.25E-2</v>
      </c>
    </row>
    <row r="37" spans="1:13" x14ac:dyDescent="0.3">
      <c r="A37" t="s">
        <v>12</v>
      </c>
      <c r="B37" s="5">
        <v>45729</v>
      </c>
      <c r="C37" s="5">
        <f t="shared" si="8"/>
        <v>45812</v>
      </c>
      <c r="D37" s="4">
        <v>650</v>
      </c>
      <c r="E37">
        <v>83</v>
      </c>
      <c r="F37" s="58">
        <v>5.7500000000000002E-2</v>
      </c>
      <c r="G37" t="s">
        <v>44</v>
      </c>
      <c r="H37" s="7" t="s">
        <v>2043</v>
      </c>
      <c r="I37" s="5">
        <v>45688</v>
      </c>
      <c r="J37" s="60">
        <f t="shared" si="6"/>
        <v>45747</v>
      </c>
      <c r="K37" s="60">
        <f t="shared" si="7"/>
        <v>45838</v>
      </c>
      <c r="L37" s="42"/>
      <c r="M37" s="29">
        <v>6.25E-2</v>
      </c>
    </row>
    <row r="38" spans="1:13" x14ac:dyDescent="0.3">
      <c r="A38" t="s">
        <v>12</v>
      </c>
      <c r="B38" s="5">
        <v>45729</v>
      </c>
      <c r="C38" s="5">
        <f t="shared" si="8"/>
        <v>45819</v>
      </c>
      <c r="D38" s="4">
        <v>750</v>
      </c>
      <c r="E38">
        <v>90</v>
      </c>
      <c r="F38" s="58">
        <v>5.7500000000000002E-2</v>
      </c>
      <c r="G38" t="s">
        <v>44</v>
      </c>
      <c r="H38" s="7" t="s">
        <v>2043</v>
      </c>
      <c r="I38" s="5">
        <v>45688</v>
      </c>
      <c r="J38" s="60">
        <f t="shared" si="6"/>
        <v>45747</v>
      </c>
      <c r="K38" s="60">
        <f t="shared" si="7"/>
        <v>45838</v>
      </c>
      <c r="L38" s="42"/>
      <c r="M38" s="29">
        <v>6.25E-2</v>
      </c>
    </row>
    <row r="39" spans="1:13" x14ac:dyDescent="0.3">
      <c r="B39" s="5"/>
      <c r="C39" s="5"/>
      <c r="D39" s="4"/>
      <c r="F39" s="58"/>
      <c r="H39" s="7"/>
      <c r="I39" s="5"/>
      <c r="J39" s="5"/>
      <c r="K39" s="5"/>
      <c r="L39" s="42"/>
      <c r="M39" s="29"/>
    </row>
    <row r="40" spans="1:13" x14ac:dyDescent="0.3">
      <c r="B40" s="5"/>
      <c r="C40" s="5"/>
      <c r="D40" s="4"/>
      <c r="F40" s="58"/>
      <c r="H40" s="7"/>
      <c r="I40" s="5"/>
      <c r="J40" s="5"/>
      <c r="K40" s="5"/>
      <c r="L40" s="42"/>
      <c r="M40" s="29"/>
    </row>
    <row r="41" spans="1:13" x14ac:dyDescent="0.3">
      <c r="A41" t="s">
        <v>12</v>
      </c>
      <c r="B41" s="5">
        <v>45760</v>
      </c>
      <c r="C41" s="5">
        <f>B41+E41</f>
        <v>45807</v>
      </c>
      <c r="D41" s="4">
        <v>600</v>
      </c>
      <c r="E41">
        <v>47</v>
      </c>
      <c r="F41" s="58">
        <v>5.5500000000000001E-2</v>
      </c>
      <c r="G41" t="s">
        <v>44</v>
      </c>
      <c r="H41" s="7" t="s">
        <v>2043</v>
      </c>
      <c r="I41" s="5">
        <v>45688</v>
      </c>
      <c r="J41" s="60">
        <f t="shared" ref="J41:J57" si="9">EOMONTH(B41,0)</f>
        <v>45777</v>
      </c>
      <c r="K41" s="60">
        <f t="shared" ref="K41:K57" si="10">EOMONTH(C41,0)</f>
        <v>45808</v>
      </c>
      <c r="L41" s="42"/>
      <c r="M41" s="29">
        <v>6.0499999999999998E-2</v>
      </c>
    </row>
    <row r="42" spans="1:13" x14ac:dyDescent="0.3">
      <c r="A42" t="s">
        <v>12</v>
      </c>
      <c r="B42" s="5">
        <v>45760</v>
      </c>
      <c r="C42" s="5">
        <f t="shared" ref="C42:C57" si="11">B42+E42</f>
        <v>45810</v>
      </c>
      <c r="D42" s="4">
        <v>700</v>
      </c>
      <c r="E42">
        <v>50</v>
      </c>
      <c r="F42" s="58">
        <v>5.5500000000000001E-2</v>
      </c>
      <c r="G42" t="s">
        <v>44</v>
      </c>
      <c r="H42" s="7" t="s">
        <v>2043</v>
      </c>
      <c r="I42" s="5">
        <v>45688</v>
      </c>
      <c r="J42" s="60">
        <f t="shared" si="9"/>
        <v>45777</v>
      </c>
      <c r="K42" s="60">
        <f t="shared" si="10"/>
        <v>45838</v>
      </c>
      <c r="L42" s="42"/>
      <c r="M42" s="29">
        <v>6.0499999999999998E-2</v>
      </c>
    </row>
    <row r="43" spans="1:13" x14ac:dyDescent="0.3">
      <c r="A43" t="s">
        <v>12</v>
      </c>
      <c r="B43" s="5">
        <v>45760</v>
      </c>
      <c r="C43" s="5">
        <f t="shared" si="11"/>
        <v>45833</v>
      </c>
      <c r="D43" s="4">
        <v>1000</v>
      </c>
      <c r="E43">
        <v>73</v>
      </c>
      <c r="F43" s="58">
        <v>5.5500000000000001E-2</v>
      </c>
      <c r="G43" t="s">
        <v>44</v>
      </c>
      <c r="H43" s="7" t="s">
        <v>2043</v>
      </c>
      <c r="I43" s="5">
        <v>45688</v>
      </c>
      <c r="J43" s="60">
        <f t="shared" si="9"/>
        <v>45777</v>
      </c>
      <c r="K43" s="60">
        <f t="shared" si="10"/>
        <v>45838</v>
      </c>
      <c r="L43" s="42"/>
      <c r="M43" s="29">
        <v>6.0499999999999998E-2</v>
      </c>
    </row>
    <row r="44" spans="1:13" x14ac:dyDescent="0.3">
      <c r="A44" t="s">
        <v>12</v>
      </c>
      <c r="B44" s="5">
        <v>45760</v>
      </c>
      <c r="C44" s="5">
        <f t="shared" si="11"/>
        <v>45848</v>
      </c>
      <c r="D44" s="4">
        <v>1200</v>
      </c>
      <c r="E44">
        <v>88</v>
      </c>
      <c r="F44" s="58">
        <v>5.7500000000000002E-2</v>
      </c>
      <c r="G44" t="s">
        <v>44</v>
      </c>
      <c r="H44" s="7" t="s">
        <v>2043</v>
      </c>
      <c r="I44" s="5">
        <v>45688</v>
      </c>
      <c r="J44" s="60">
        <f t="shared" si="9"/>
        <v>45777</v>
      </c>
      <c r="K44" s="60">
        <f t="shared" si="10"/>
        <v>45869</v>
      </c>
      <c r="L44" s="42"/>
      <c r="M44" s="29">
        <v>6.25E-2</v>
      </c>
    </row>
    <row r="45" spans="1:13" x14ac:dyDescent="0.3">
      <c r="A45" t="s">
        <v>12</v>
      </c>
      <c r="B45" s="5">
        <v>45760</v>
      </c>
      <c r="C45" s="5">
        <f t="shared" si="11"/>
        <v>45848</v>
      </c>
      <c r="D45" s="4">
        <v>750</v>
      </c>
      <c r="E45">
        <v>88</v>
      </c>
      <c r="F45" s="58">
        <v>5.7500000000000002E-2</v>
      </c>
      <c r="G45" t="s">
        <v>44</v>
      </c>
      <c r="H45" s="7" t="s">
        <v>2043</v>
      </c>
      <c r="I45" s="5">
        <v>45688</v>
      </c>
      <c r="J45" s="60">
        <f t="shared" si="9"/>
        <v>45777</v>
      </c>
      <c r="K45" s="60">
        <f t="shared" si="10"/>
        <v>45869</v>
      </c>
      <c r="L45" s="42"/>
      <c r="M45" s="29">
        <v>6.25E-2</v>
      </c>
    </row>
    <row r="46" spans="1:13" x14ac:dyDescent="0.3">
      <c r="A46" t="s">
        <v>12</v>
      </c>
      <c r="B46" s="5">
        <v>45760</v>
      </c>
      <c r="C46" s="5">
        <f t="shared" si="11"/>
        <v>45843</v>
      </c>
      <c r="D46" s="4">
        <v>650</v>
      </c>
      <c r="E46">
        <v>83</v>
      </c>
      <c r="F46" s="58">
        <v>5.7500000000000002E-2</v>
      </c>
      <c r="G46" t="s">
        <v>44</v>
      </c>
      <c r="H46" s="7" t="s">
        <v>2043</v>
      </c>
      <c r="I46" s="5">
        <v>45688</v>
      </c>
      <c r="J46" s="60">
        <f t="shared" si="9"/>
        <v>45777</v>
      </c>
      <c r="K46" s="60">
        <f t="shared" si="10"/>
        <v>45869</v>
      </c>
      <c r="L46" s="42"/>
      <c r="M46" s="29">
        <v>6.25E-2</v>
      </c>
    </row>
    <row r="47" spans="1:13" x14ac:dyDescent="0.3">
      <c r="A47" t="s">
        <v>12</v>
      </c>
      <c r="B47" s="5">
        <v>45760</v>
      </c>
      <c r="C47" s="5">
        <f t="shared" si="11"/>
        <v>45850</v>
      </c>
      <c r="D47" s="4">
        <v>750</v>
      </c>
      <c r="E47">
        <v>90</v>
      </c>
      <c r="F47" s="58">
        <v>5.7500000000000002E-2</v>
      </c>
      <c r="G47" t="s">
        <v>44</v>
      </c>
      <c r="H47" s="7" t="s">
        <v>2043</v>
      </c>
      <c r="I47" s="5">
        <v>45688</v>
      </c>
      <c r="J47" s="60">
        <f t="shared" si="9"/>
        <v>45777</v>
      </c>
      <c r="K47" s="60">
        <f t="shared" si="10"/>
        <v>45869</v>
      </c>
      <c r="L47" s="42"/>
      <c r="M47" s="29">
        <v>6.25E-2</v>
      </c>
    </row>
    <row r="48" spans="1:13" x14ac:dyDescent="0.3">
      <c r="A48" t="s">
        <v>12</v>
      </c>
      <c r="B48" s="5">
        <v>45760</v>
      </c>
      <c r="C48" s="5">
        <f t="shared" si="11"/>
        <v>45842</v>
      </c>
      <c r="D48" s="4">
        <v>850</v>
      </c>
      <c r="E48">
        <v>82</v>
      </c>
      <c r="F48" s="58">
        <v>5.7500000000000002E-2</v>
      </c>
      <c r="G48" t="s">
        <v>44</v>
      </c>
      <c r="H48" s="7" t="s">
        <v>2043</v>
      </c>
      <c r="I48" s="5">
        <v>45688</v>
      </c>
      <c r="J48" s="60">
        <f t="shared" si="9"/>
        <v>45777</v>
      </c>
      <c r="K48" s="60">
        <f t="shared" si="10"/>
        <v>45869</v>
      </c>
      <c r="L48" s="42"/>
      <c r="M48" s="29">
        <v>6.25E-2</v>
      </c>
    </row>
    <row r="49" spans="1:13" x14ac:dyDescent="0.3">
      <c r="A49" t="s">
        <v>12</v>
      </c>
      <c r="B49" s="5">
        <v>45760</v>
      </c>
      <c r="C49" s="5">
        <f t="shared" si="11"/>
        <v>45846</v>
      </c>
      <c r="D49" s="4">
        <v>500</v>
      </c>
      <c r="E49">
        <v>86</v>
      </c>
      <c r="F49" s="58">
        <v>5.7500000000000002E-2</v>
      </c>
      <c r="G49" t="s">
        <v>44</v>
      </c>
      <c r="H49" s="7" t="s">
        <v>2043</v>
      </c>
      <c r="I49" s="5">
        <v>45688</v>
      </c>
      <c r="J49" s="60">
        <f t="shared" si="9"/>
        <v>45777</v>
      </c>
      <c r="K49" s="60">
        <f t="shared" si="10"/>
        <v>45869</v>
      </c>
      <c r="L49" s="42"/>
      <c r="M49" s="29">
        <v>6.25E-2</v>
      </c>
    </row>
    <row r="50" spans="1:13" x14ac:dyDescent="0.3">
      <c r="A50" t="s">
        <v>12</v>
      </c>
      <c r="B50" s="5">
        <v>45760</v>
      </c>
      <c r="C50" s="5">
        <f t="shared" si="11"/>
        <v>45844</v>
      </c>
      <c r="D50" s="4">
        <v>400</v>
      </c>
      <c r="E50">
        <v>84</v>
      </c>
      <c r="F50" s="58">
        <v>5.7500000000000002E-2</v>
      </c>
      <c r="G50" t="s">
        <v>44</v>
      </c>
      <c r="H50" s="7" t="s">
        <v>2043</v>
      </c>
      <c r="I50" s="5">
        <v>45688</v>
      </c>
      <c r="J50" s="60">
        <f t="shared" si="9"/>
        <v>45777</v>
      </c>
      <c r="K50" s="60">
        <f t="shared" si="10"/>
        <v>45869</v>
      </c>
      <c r="L50" s="42"/>
      <c r="M50" s="29">
        <v>6.25E-2</v>
      </c>
    </row>
    <row r="51" spans="1:13" x14ac:dyDescent="0.3">
      <c r="A51" t="s">
        <v>12</v>
      </c>
      <c r="B51" s="5">
        <v>45760</v>
      </c>
      <c r="C51" s="5">
        <f t="shared" si="11"/>
        <v>45848</v>
      </c>
      <c r="D51" s="4">
        <v>920</v>
      </c>
      <c r="E51">
        <v>88</v>
      </c>
      <c r="F51" s="58">
        <v>5.7500000000000002E-2</v>
      </c>
      <c r="G51" t="s">
        <v>44</v>
      </c>
      <c r="H51" s="7" t="s">
        <v>2043</v>
      </c>
      <c r="I51" s="5">
        <v>45688</v>
      </c>
      <c r="J51" s="60">
        <f t="shared" si="9"/>
        <v>45777</v>
      </c>
      <c r="K51" s="60">
        <f t="shared" si="10"/>
        <v>45869</v>
      </c>
      <c r="L51" s="42"/>
      <c r="M51" s="29">
        <v>6.25E-2</v>
      </c>
    </row>
    <row r="52" spans="1:13" x14ac:dyDescent="0.3">
      <c r="A52" t="s">
        <v>12</v>
      </c>
      <c r="B52" s="5">
        <v>45760</v>
      </c>
      <c r="C52" s="5">
        <f t="shared" si="11"/>
        <v>45842</v>
      </c>
      <c r="D52" s="4">
        <v>250</v>
      </c>
      <c r="E52">
        <v>82</v>
      </c>
      <c r="F52" s="58">
        <v>5.7500000000000002E-2</v>
      </c>
      <c r="G52" t="s">
        <v>44</v>
      </c>
      <c r="H52" s="7" t="s">
        <v>2043</v>
      </c>
      <c r="I52" s="5">
        <v>45688</v>
      </c>
      <c r="J52" s="60">
        <f t="shared" si="9"/>
        <v>45777</v>
      </c>
      <c r="K52" s="60">
        <f t="shared" si="10"/>
        <v>45869</v>
      </c>
      <c r="L52" s="42"/>
      <c r="M52" s="29">
        <v>6.25E-2</v>
      </c>
    </row>
    <row r="53" spans="1:13" x14ac:dyDescent="0.3">
      <c r="A53" t="s">
        <v>12</v>
      </c>
      <c r="B53" s="5">
        <v>45760</v>
      </c>
      <c r="C53" s="5">
        <f t="shared" si="11"/>
        <v>45846</v>
      </c>
      <c r="D53" s="4">
        <v>500</v>
      </c>
      <c r="E53">
        <v>86</v>
      </c>
      <c r="F53" s="58">
        <v>5.7500000000000002E-2</v>
      </c>
      <c r="G53" t="s">
        <v>44</v>
      </c>
      <c r="H53" s="7" t="s">
        <v>2043</v>
      </c>
      <c r="I53" s="5">
        <v>45688</v>
      </c>
      <c r="J53" s="60">
        <f t="shared" si="9"/>
        <v>45777</v>
      </c>
      <c r="K53" s="60">
        <f t="shared" si="10"/>
        <v>45869</v>
      </c>
      <c r="L53" s="42"/>
      <c r="M53" s="29">
        <v>6.25E-2</v>
      </c>
    </row>
    <row r="54" spans="1:13" x14ac:dyDescent="0.3">
      <c r="A54" t="s">
        <v>12</v>
      </c>
      <c r="B54" s="5">
        <v>45760</v>
      </c>
      <c r="C54" s="5">
        <f t="shared" si="11"/>
        <v>45844</v>
      </c>
      <c r="D54" s="4">
        <v>400</v>
      </c>
      <c r="E54">
        <v>84</v>
      </c>
      <c r="F54" s="58">
        <v>5.7500000000000002E-2</v>
      </c>
      <c r="G54" t="s">
        <v>44</v>
      </c>
      <c r="H54" s="7" t="s">
        <v>2043</v>
      </c>
      <c r="I54" s="5">
        <v>45688</v>
      </c>
      <c r="J54" s="60">
        <f t="shared" si="9"/>
        <v>45777</v>
      </c>
      <c r="K54" s="60">
        <f t="shared" si="10"/>
        <v>45869</v>
      </c>
      <c r="L54" s="42"/>
      <c r="M54" s="29">
        <v>6.25E-2</v>
      </c>
    </row>
    <row r="55" spans="1:13" x14ac:dyDescent="0.3">
      <c r="A55" t="s">
        <v>12</v>
      </c>
      <c r="B55" s="5">
        <v>45760</v>
      </c>
      <c r="C55" s="5">
        <f t="shared" si="11"/>
        <v>45848</v>
      </c>
      <c r="D55" s="4">
        <v>500</v>
      </c>
      <c r="E55">
        <v>88</v>
      </c>
      <c r="F55" s="58">
        <v>5.7500000000000002E-2</v>
      </c>
      <c r="G55" t="s">
        <v>44</v>
      </c>
      <c r="H55" s="7" t="s">
        <v>2043</v>
      </c>
      <c r="I55" s="5">
        <v>45688</v>
      </c>
      <c r="J55" s="60">
        <f t="shared" si="9"/>
        <v>45777</v>
      </c>
      <c r="K55" s="60">
        <f t="shared" si="10"/>
        <v>45869</v>
      </c>
      <c r="L55" s="42"/>
      <c r="M55" s="29">
        <v>6.25E-2</v>
      </c>
    </row>
    <row r="56" spans="1:13" x14ac:dyDescent="0.3">
      <c r="A56" t="s">
        <v>12</v>
      </c>
      <c r="B56" s="5">
        <v>45760</v>
      </c>
      <c r="C56" s="5">
        <f t="shared" si="11"/>
        <v>45844</v>
      </c>
      <c r="D56" s="4">
        <v>399</v>
      </c>
      <c r="E56">
        <v>84</v>
      </c>
      <c r="F56" s="58">
        <v>5.7500000000000002E-2</v>
      </c>
      <c r="G56" t="s">
        <v>44</v>
      </c>
      <c r="H56" s="7" t="s">
        <v>2043</v>
      </c>
      <c r="I56" s="5">
        <v>45688</v>
      </c>
      <c r="J56" s="60">
        <f t="shared" si="9"/>
        <v>45777</v>
      </c>
      <c r="K56" s="60">
        <f t="shared" si="10"/>
        <v>45869</v>
      </c>
      <c r="L56" s="42"/>
      <c r="M56" s="29">
        <v>6.25E-2</v>
      </c>
    </row>
    <row r="57" spans="1:13" x14ac:dyDescent="0.3">
      <c r="A57" t="s">
        <v>12</v>
      </c>
      <c r="B57" s="5">
        <v>45760</v>
      </c>
      <c r="C57" s="5">
        <f t="shared" si="11"/>
        <v>45848</v>
      </c>
      <c r="D57" s="4">
        <v>1000</v>
      </c>
      <c r="E57">
        <v>88</v>
      </c>
      <c r="F57" s="58">
        <v>5.7500000000000002E-2</v>
      </c>
      <c r="G57" t="s">
        <v>44</v>
      </c>
      <c r="H57" s="7" t="s">
        <v>2043</v>
      </c>
      <c r="I57" s="5">
        <v>45688</v>
      </c>
      <c r="J57" s="60">
        <f t="shared" si="9"/>
        <v>45777</v>
      </c>
      <c r="K57" s="60">
        <f t="shared" si="10"/>
        <v>45869</v>
      </c>
      <c r="L57" s="42"/>
      <c r="M57" s="29">
        <v>6.25E-2</v>
      </c>
    </row>
    <row r="58" spans="1:13" x14ac:dyDescent="0.3">
      <c r="A58" t="s">
        <v>12</v>
      </c>
      <c r="B58" s="5">
        <v>45769</v>
      </c>
      <c r="C58" s="5">
        <f>B58+E58</f>
        <v>45857</v>
      </c>
      <c r="D58" s="4">
        <v>481</v>
      </c>
      <c r="E58">
        <v>88</v>
      </c>
      <c r="F58" s="58">
        <v>5.7500000000000002E-2</v>
      </c>
      <c r="G58" t="s">
        <v>44</v>
      </c>
      <c r="H58" s="7" t="s">
        <v>2043</v>
      </c>
      <c r="I58" s="5">
        <v>45688</v>
      </c>
      <c r="J58" s="60">
        <f>EOMONTH(B58,0)</f>
        <v>45777</v>
      </c>
      <c r="K58" s="60">
        <f>EOMONTH(C58,0)</f>
        <v>45869</v>
      </c>
      <c r="L58" s="42"/>
      <c r="M58" s="29">
        <v>6.25E-2</v>
      </c>
    </row>
    <row r="59" spans="1:13" x14ac:dyDescent="0.3">
      <c r="B59" s="5"/>
      <c r="C59" s="5"/>
      <c r="D59" s="4"/>
      <c r="F59" s="58"/>
      <c r="H59" s="7"/>
      <c r="I59" s="5"/>
      <c r="J59" s="60"/>
      <c r="K59" s="60"/>
      <c r="L59" s="42"/>
      <c r="M59" s="29"/>
    </row>
    <row r="60" spans="1:13" x14ac:dyDescent="0.3">
      <c r="A60" t="s">
        <v>12</v>
      </c>
      <c r="B60" s="5">
        <v>45790</v>
      </c>
      <c r="C60" s="5">
        <f>B60+E60</f>
        <v>45837</v>
      </c>
      <c r="D60" s="4">
        <v>600</v>
      </c>
      <c r="E60">
        <v>47</v>
      </c>
      <c r="F60" s="58">
        <v>5.5500000000000001E-2</v>
      </c>
      <c r="G60" t="s">
        <v>44</v>
      </c>
      <c r="H60" s="7" t="s">
        <v>2043</v>
      </c>
      <c r="I60" s="5">
        <v>45688</v>
      </c>
      <c r="J60" s="60">
        <f t="shared" ref="J60:J74" si="12">EOMONTH(B60,0)</f>
        <v>45808</v>
      </c>
      <c r="K60" s="60">
        <f t="shared" ref="K60:K74" si="13">EOMONTH(C60,0)</f>
        <v>45838</v>
      </c>
      <c r="L60" s="42"/>
      <c r="M60" s="29">
        <v>6.0499999999999998E-2</v>
      </c>
    </row>
    <row r="61" spans="1:13" x14ac:dyDescent="0.3">
      <c r="A61" t="s">
        <v>12</v>
      </c>
      <c r="B61" s="5">
        <v>45790</v>
      </c>
      <c r="C61" s="5">
        <f t="shared" ref="C61:C74" si="14">B61+E61</f>
        <v>45840</v>
      </c>
      <c r="D61" s="4">
        <v>700</v>
      </c>
      <c r="E61">
        <v>50</v>
      </c>
      <c r="F61" s="58">
        <v>5.5500000000000001E-2</v>
      </c>
      <c r="G61" t="s">
        <v>44</v>
      </c>
      <c r="H61" s="7" t="s">
        <v>2043</v>
      </c>
      <c r="I61" s="5">
        <v>45688</v>
      </c>
      <c r="J61" s="60">
        <f t="shared" si="12"/>
        <v>45808</v>
      </c>
      <c r="K61" s="60">
        <f t="shared" si="13"/>
        <v>45869</v>
      </c>
      <c r="L61" s="42"/>
      <c r="M61" s="29">
        <v>6.0499999999999998E-2</v>
      </c>
    </row>
    <row r="62" spans="1:13" x14ac:dyDescent="0.3">
      <c r="A62" t="s">
        <v>12</v>
      </c>
      <c r="B62" s="5">
        <v>45790</v>
      </c>
      <c r="C62" s="5">
        <f t="shared" si="14"/>
        <v>45878</v>
      </c>
      <c r="D62" s="4">
        <v>750</v>
      </c>
      <c r="E62">
        <v>88</v>
      </c>
      <c r="F62" s="58">
        <v>5.7500000000000002E-2</v>
      </c>
      <c r="G62" t="s">
        <v>44</v>
      </c>
      <c r="H62" s="7" t="s">
        <v>2043</v>
      </c>
      <c r="I62" s="5">
        <v>45688</v>
      </c>
      <c r="J62" s="60">
        <f t="shared" si="12"/>
        <v>45808</v>
      </c>
      <c r="K62" s="60">
        <f t="shared" si="13"/>
        <v>45900</v>
      </c>
      <c r="L62" s="42"/>
      <c r="M62" s="29">
        <v>6.25E-2</v>
      </c>
    </row>
    <row r="63" spans="1:13" x14ac:dyDescent="0.3">
      <c r="A63" t="s">
        <v>12</v>
      </c>
      <c r="B63" s="5">
        <v>45790</v>
      </c>
      <c r="C63" s="5">
        <f t="shared" si="14"/>
        <v>45873</v>
      </c>
      <c r="D63" s="4">
        <v>500</v>
      </c>
      <c r="E63">
        <v>83</v>
      </c>
      <c r="F63" s="58">
        <v>5.7500000000000002E-2</v>
      </c>
      <c r="G63" t="s">
        <v>44</v>
      </c>
      <c r="H63" s="7" t="s">
        <v>2043</v>
      </c>
      <c r="I63" s="5">
        <v>45688</v>
      </c>
      <c r="J63" s="60">
        <f t="shared" si="12"/>
        <v>45808</v>
      </c>
      <c r="K63" s="60">
        <f t="shared" si="13"/>
        <v>45900</v>
      </c>
      <c r="L63" s="42"/>
      <c r="M63" s="29">
        <v>6.25E-2</v>
      </c>
    </row>
    <row r="64" spans="1:13" x14ac:dyDescent="0.3">
      <c r="A64" t="s">
        <v>12</v>
      </c>
      <c r="B64" s="5">
        <v>45790</v>
      </c>
      <c r="C64" s="5">
        <f t="shared" si="14"/>
        <v>45880</v>
      </c>
      <c r="D64" s="4">
        <v>750</v>
      </c>
      <c r="E64">
        <v>90</v>
      </c>
      <c r="F64" s="58">
        <v>5.7500000000000002E-2</v>
      </c>
      <c r="G64" t="s">
        <v>44</v>
      </c>
      <c r="H64" s="7" t="s">
        <v>2043</v>
      </c>
      <c r="I64" s="5">
        <v>45688</v>
      </c>
      <c r="J64" s="60">
        <f t="shared" si="12"/>
        <v>45808</v>
      </c>
      <c r="K64" s="60">
        <f t="shared" si="13"/>
        <v>45900</v>
      </c>
      <c r="L64" s="42"/>
      <c r="M64" s="29">
        <v>6.25E-2</v>
      </c>
    </row>
    <row r="65" spans="1:13" x14ac:dyDescent="0.3">
      <c r="A65" t="s">
        <v>12</v>
      </c>
      <c r="B65" s="5">
        <v>45790</v>
      </c>
      <c r="C65" s="5">
        <f t="shared" si="14"/>
        <v>45872</v>
      </c>
      <c r="D65" s="4">
        <v>250</v>
      </c>
      <c r="E65">
        <v>82</v>
      </c>
      <c r="F65" s="58">
        <v>5.7500000000000002E-2</v>
      </c>
      <c r="G65" t="s">
        <v>44</v>
      </c>
      <c r="H65" s="7" t="s">
        <v>2043</v>
      </c>
      <c r="I65" s="5">
        <v>45688</v>
      </c>
      <c r="J65" s="60">
        <f t="shared" si="12"/>
        <v>45808</v>
      </c>
      <c r="K65" s="60">
        <f t="shared" si="13"/>
        <v>45900</v>
      </c>
      <c r="L65" s="42"/>
      <c r="M65" s="29">
        <v>6.25E-2</v>
      </c>
    </row>
    <row r="66" spans="1:13" x14ac:dyDescent="0.3">
      <c r="A66" t="s">
        <v>12</v>
      </c>
      <c r="B66" s="5">
        <v>45790</v>
      </c>
      <c r="C66" s="5">
        <f t="shared" si="14"/>
        <v>45876</v>
      </c>
      <c r="D66" s="4">
        <v>450</v>
      </c>
      <c r="E66">
        <v>86</v>
      </c>
      <c r="F66" s="58">
        <v>5.7500000000000002E-2</v>
      </c>
      <c r="G66" t="s">
        <v>44</v>
      </c>
      <c r="H66" s="7" t="s">
        <v>2043</v>
      </c>
      <c r="I66" s="5">
        <v>45688</v>
      </c>
      <c r="J66" s="60">
        <f t="shared" si="12"/>
        <v>45808</v>
      </c>
      <c r="K66" s="60">
        <f t="shared" si="13"/>
        <v>45900</v>
      </c>
      <c r="L66" s="42"/>
      <c r="M66" s="29">
        <v>6.25E-2</v>
      </c>
    </row>
    <row r="67" spans="1:13" x14ac:dyDescent="0.3">
      <c r="A67" t="s">
        <v>12</v>
      </c>
      <c r="B67" s="5">
        <v>45790</v>
      </c>
      <c r="C67" s="5">
        <f t="shared" si="14"/>
        <v>45874</v>
      </c>
      <c r="D67" s="4">
        <v>400</v>
      </c>
      <c r="E67">
        <v>84</v>
      </c>
      <c r="F67" s="58">
        <v>5.7500000000000002E-2</v>
      </c>
      <c r="G67" t="s">
        <v>44</v>
      </c>
      <c r="H67" s="7" t="s">
        <v>2043</v>
      </c>
      <c r="I67" s="5">
        <v>45688</v>
      </c>
      <c r="J67" s="60">
        <f t="shared" si="12"/>
        <v>45808</v>
      </c>
      <c r="K67" s="60">
        <f t="shared" si="13"/>
        <v>45900</v>
      </c>
      <c r="L67" s="42"/>
      <c r="M67" s="29">
        <v>6.25E-2</v>
      </c>
    </row>
    <row r="68" spans="1:13" x14ac:dyDescent="0.3">
      <c r="A68" t="s">
        <v>12</v>
      </c>
      <c r="B68" s="5">
        <v>45790</v>
      </c>
      <c r="C68" s="5">
        <f t="shared" si="14"/>
        <v>45878</v>
      </c>
      <c r="D68" s="4">
        <v>920</v>
      </c>
      <c r="E68">
        <v>88</v>
      </c>
      <c r="F68" s="58">
        <v>5.7500000000000002E-2</v>
      </c>
      <c r="G68" t="s">
        <v>44</v>
      </c>
      <c r="H68" s="7" t="s">
        <v>2043</v>
      </c>
      <c r="I68" s="5">
        <v>45688</v>
      </c>
      <c r="J68" s="60">
        <f t="shared" si="12"/>
        <v>45808</v>
      </c>
      <c r="K68" s="60">
        <f t="shared" si="13"/>
        <v>45900</v>
      </c>
      <c r="L68" s="42"/>
      <c r="M68" s="29">
        <v>6.25E-2</v>
      </c>
    </row>
    <row r="69" spans="1:13" x14ac:dyDescent="0.3">
      <c r="A69" t="s">
        <v>12</v>
      </c>
      <c r="B69" s="5">
        <v>45790</v>
      </c>
      <c r="C69" s="5">
        <f t="shared" si="14"/>
        <v>45872</v>
      </c>
      <c r="D69" s="4">
        <v>250</v>
      </c>
      <c r="E69">
        <v>82</v>
      </c>
      <c r="F69" s="58">
        <v>5.7500000000000002E-2</v>
      </c>
      <c r="G69" t="s">
        <v>44</v>
      </c>
      <c r="H69" s="7" t="s">
        <v>2043</v>
      </c>
      <c r="I69" s="5">
        <v>45688</v>
      </c>
      <c r="J69" s="60">
        <f t="shared" si="12"/>
        <v>45808</v>
      </c>
      <c r="K69" s="60">
        <f t="shared" si="13"/>
        <v>45900</v>
      </c>
      <c r="L69" s="42"/>
      <c r="M69" s="29">
        <v>6.25E-2</v>
      </c>
    </row>
    <row r="70" spans="1:13" x14ac:dyDescent="0.3">
      <c r="A70" t="s">
        <v>12</v>
      </c>
      <c r="B70" s="5">
        <v>45790</v>
      </c>
      <c r="C70" s="5">
        <f t="shared" si="14"/>
        <v>45876</v>
      </c>
      <c r="D70" s="4">
        <v>500</v>
      </c>
      <c r="E70">
        <v>86</v>
      </c>
      <c r="F70" s="58">
        <v>5.7500000000000002E-2</v>
      </c>
      <c r="G70" t="s">
        <v>44</v>
      </c>
      <c r="H70" s="7" t="s">
        <v>2043</v>
      </c>
      <c r="I70" s="5">
        <v>45688</v>
      </c>
      <c r="J70" s="60">
        <f t="shared" si="12"/>
        <v>45808</v>
      </c>
      <c r="K70" s="60">
        <f t="shared" si="13"/>
        <v>45900</v>
      </c>
      <c r="L70" s="42"/>
      <c r="M70" s="29">
        <v>6.25E-2</v>
      </c>
    </row>
    <row r="71" spans="1:13" x14ac:dyDescent="0.3">
      <c r="A71" t="s">
        <v>12</v>
      </c>
      <c r="B71" s="5">
        <v>45790</v>
      </c>
      <c r="C71" s="5">
        <f t="shared" si="14"/>
        <v>45874</v>
      </c>
      <c r="D71" s="4">
        <v>400</v>
      </c>
      <c r="E71">
        <v>84</v>
      </c>
      <c r="F71" s="58">
        <v>5.7500000000000002E-2</v>
      </c>
      <c r="G71" t="s">
        <v>44</v>
      </c>
      <c r="H71" s="7" t="s">
        <v>2043</v>
      </c>
      <c r="I71" s="5">
        <v>45688</v>
      </c>
      <c r="J71" s="60">
        <f t="shared" si="12"/>
        <v>45808</v>
      </c>
      <c r="K71" s="60">
        <f t="shared" si="13"/>
        <v>45900</v>
      </c>
      <c r="L71" s="42"/>
      <c r="M71" s="29">
        <v>6.25E-2</v>
      </c>
    </row>
    <row r="72" spans="1:13" x14ac:dyDescent="0.3">
      <c r="A72" t="s">
        <v>12</v>
      </c>
      <c r="B72" s="5">
        <v>45790</v>
      </c>
      <c r="C72" s="5">
        <f t="shared" si="14"/>
        <v>45878</v>
      </c>
      <c r="D72" s="4">
        <v>500</v>
      </c>
      <c r="E72">
        <v>88</v>
      </c>
      <c r="F72" s="58">
        <v>5.7500000000000002E-2</v>
      </c>
      <c r="G72" t="s">
        <v>44</v>
      </c>
      <c r="H72" s="7" t="s">
        <v>2043</v>
      </c>
      <c r="I72" s="5">
        <v>45688</v>
      </c>
      <c r="J72" s="60">
        <f t="shared" si="12"/>
        <v>45808</v>
      </c>
      <c r="K72" s="60">
        <f t="shared" si="13"/>
        <v>45900</v>
      </c>
      <c r="L72" s="42"/>
      <c r="M72" s="29">
        <v>6.25E-2</v>
      </c>
    </row>
    <row r="73" spans="1:13" x14ac:dyDescent="0.3">
      <c r="A73" t="s">
        <v>12</v>
      </c>
      <c r="B73" s="5">
        <v>45790</v>
      </c>
      <c r="C73" s="5">
        <f t="shared" si="14"/>
        <v>45874</v>
      </c>
      <c r="D73" s="4">
        <v>400</v>
      </c>
      <c r="E73">
        <v>84</v>
      </c>
      <c r="F73" s="58">
        <v>5.7500000000000002E-2</v>
      </c>
      <c r="G73" t="s">
        <v>44</v>
      </c>
      <c r="H73" s="7" t="s">
        <v>2043</v>
      </c>
      <c r="I73" s="5">
        <v>45688</v>
      </c>
      <c r="J73" s="60">
        <f t="shared" si="12"/>
        <v>45808</v>
      </c>
      <c r="K73" s="60">
        <f t="shared" si="13"/>
        <v>45900</v>
      </c>
      <c r="L73" s="42"/>
      <c r="M73" s="29">
        <v>6.25E-2</v>
      </c>
    </row>
    <row r="74" spans="1:13" x14ac:dyDescent="0.3">
      <c r="A74" t="s">
        <v>12</v>
      </c>
      <c r="B74" s="5">
        <v>45790</v>
      </c>
      <c r="C74" s="5">
        <f t="shared" si="14"/>
        <v>45878</v>
      </c>
      <c r="D74" s="4">
        <v>880</v>
      </c>
      <c r="E74">
        <v>88</v>
      </c>
      <c r="F74" s="58">
        <v>5.7500000000000002E-2</v>
      </c>
      <c r="G74" t="s">
        <v>44</v>
      </c>
      <c r="H74" s="7" t="s">
        <v>2043</v>
      </c>
      <c r="I74" s="5">
        <v>45688</v>
      </c>
      <c r="J74" s="60">
        <f t="shared" si="12"/>
        <v>45808</v>
      </c>
      <c r="K74" s="60">
        <f t="shared" si="13"/>
        <v>45900</v>
      </c>
      <c r="L74" s="42"/>
      <c r="M74" s="29">
        <v>6.25E-2</v>
      </c>
    </row>
    <row r="75" spans="1:13" x14ac:dyDescent="0.3">
      <c r="B75" s="5"/>
      <c r="C75" s="5"/>
      <c r="D75" s="4"/>
      <c r="F75" s="58"/>
      <c r="H75" s="7"/>
      <c r="I75" s="5"/>
      <c r="J75" s="5"/>
      <c r="K75" s="5"/>
      <c r="L75" s="42"/>
      <c r="M75" s="29"/>
    </row>
    <row r="76" spans="1:13" x14ac:dyDescent="0.3">
      <c r="B76" s="5"/>
      <c r="C76" s="5"/>
      <c r="D76" s="4"/>
      <c r="F76" s="58"/>
      <c r="H76" s="7"/>
      <c r="I76" s="5"/>
      <c r="J76" s="5"/>
      <c r="K76" s="5"/>
      <c r="L76" s="42"/>
      <c r="M76" s="29"/>
    </row>
    <row r="77" spans="1:13" x14ac:dyDescent="0.3">
      <c r="A77" t="s">
        <v>12</v>
      </c>
      <c r="B77" s="5">
        <v>45821</v>
      </c>
      <c r="C77" s="5">
        <f>B77+E77</f>
        <v>45868</v>
      </c>
      <c r="D77" s="4">
        <v>600</v>
      </c>
      <c r="E77">
        <v>47</v>
      </c>
      <c r="F77" s="58">
        <v>5.5500000000000001E-2</v>
      </c>
      <c r="G77" t="s">
        <v>44</v>
      </c>
      <c r="H77" s="7" t="s">
        <v>2043</v>
      </c>
      <c r="I77" s="5">
        <v>45688</v>
      </c>
      <c r="J77" s="60">
        <f t="shared" ref="J77:J88" si="15">EOMONTH(B77,0)</f>
        <v>45838</v>
      </c>
      <c r="K77" s="60">
        <f t="shared" ref="K77:K88" si="16">EOMONTH(C77,0)</f>
        <v>45869</v>
      </c>
      <c r="L77" s="42"/>
      <c r="M77" s="29">
        <v>6.0499999999999998E-2</v>
      </c>
    </row>
    <row r="78" spans="1:13" x14ac:dyDescent="0.3">
      <c r="A78" t="s">
        <v>12</v>
      </c>
      <c r="B78" s="5">
        <v>45822</v>
      </c>
      <c r="C78" s="5">
        <f t="shared" ref="C78:C88" si="17">B78+E78</f>
        <v>45872</v>
      </c>
      <c r="D78" s="4">
        <v>700</v>
      </c>
      <c r="E78">
        <v>50</v>
      </c>
      <c r="F78" s="58">
        <v>5.5500000000000001E-2</v>
      </c>
      <c r="G78" t="s">
        <v>44</v>
      </c>
      <c r="H78" s="7" t="s">
        <v>2043</v>
      </c>
      <c r="I78" s="5">
        <v>45688</v>
      </c>
      <c r="J78" s="60">
        <f t="shared" si="15"/>
        <v>45838</v>
      </c>
      <c r="K78" s="60">
        <f t="shared" si="16"/>
        <v>45900</v>
      </c>
      <c r="L78" s="42"/>
      <c r="M78" s="29">
        <v>6.0499999999999998E-2</v>
      </c>
    </row>
    <row r="79" spans="1:13" x14ac:dyDescent="0.3">
      <c r="A79" t="s">
        <v>12</v>
      </c>
      <c r="B79" s="5">
        <v>45829</v>
      </c>
      <c r="C79" s="5">
        <f t="shared" si="17"/>
        <v>45917</v>
      </c>
      <c r="D79" s="4">
        <v>650</v>
      </c>
      <c r="E79">
        <v>88</v>
      </c>
      <c r="F79" s="58">
        <v>5.7500000000000002E-2</v>
      </c>
      <c r="G79" t="s">
        <v>44</v>
      </c>
      <c r="H79" s="7" t="s">
        <v>2043</v>
      </c>
      <c r="I79" s="5">
        <v>45688</v>
      </c>
      <c r="J79" s="60">
        <f t="shared" si="15"/>
        <v>45838</v>
      </c>
      <c r="K79" s="60">
        <f t="shared" si="16"/>
        <v>45930</v>
      </c>
      <c r="L79" s="42"/>
      <c r="M79" s="29">
        <v>6.25E-2</v>
      </c>
    </row>
    <row r="80" spans="1:13" x14ac:dyDescent="0.3">
      <c r="A80" t="s">
        <v>12</v>
      </c>
      <c r="B80" s="5">
        <v>45829</v>
      </c>
      <c r="C80" s="5">
        <f t="shared" si="17"/>
        <v>45912</v>
      </c>
      <c r="D80" s="4">
        <v>300</v>
      </c>
      <c r="E80">
        <v>83</v>
      </c>
      <c r="F80" s="58">
        <v>5.7500000000000002E-2</v>
      </c>
      <c r="G80" t="s">
        <v>44</v>
      </c>
      <c r="H80" s="7" t="s">
        <v>2043</v>
      </c>
      <c r="I80" s="5">
        <v>45688</v>
      </c>
      <c r="J80" s="60">
        <f t="shared" si="15"/>
        <v>45838</v>
      </c>
      <c r="K80" s="60">
        <f t="shared" si="16"/>
        <v>45930</v>
      </c>
      <c r="L80" s="42"/>
      <c r="M80" s="29">
        <v>6.25E-2</v>
      </c>
    </row>
    <row r="81" spans="1:13" x14ac:dyDescent="0.3">
      <c r="A81" t="s">
        <v>12</v>
      </c>
      <c r="B81" s="5">
        <v>45830</v>
      </c>
      <c r="C81" s="5">
        <f t="shared" si="17"/>
        <v>45920</v>
      </c>
      <c r="D81" s="4">
        <v>750</v>
      </c>
      <c r="E81">
        <v>90</v>
      </c>
      <c r="F81" s="58">
        <v>5.7500000000000002E-2</v>
      </c>
      <c r="G81" t="s">
        <v>44</v>
      </c>
      <c r="H81" s="7" t="s">
        <v>2043</v>
      </c>
      <c r="I81" s="5">
        <v>45688</v>
      </c>
      <c r="J81" s="60">
        <f t="shared" si="15"/>
        <v>45838</v>
      </c>
      <c r="K81" s="60">
        <f t="shared" si="16"/>
        <v>45930</v>
      </c>
      <c r="L81" s="42"/>
      <c r="M81" s="29">
        <v>6.25E-2</v>
      </c>
    </row>
    <row r="82" spans="1:13" x14ac:dyDescent="0.3">
      <c r="A82" t="s">
        <v>12</v>
      </c>
      <c r="B82" s="5">
        <v>45830</v>
      </c>
      <c r="C82" s="5">
        <f t="shared" si="17"/>
        <v>45912</v>
      </c>
      <c r="D82" s="4">
        <v>250</v>
      </c>
      <c r="E82">
        <v>82</v>
      </c>
      <c r="F82" s="58">
        <v>5.7500000000000002E-2</v>
      </c>
      <c r="G82" t="s">
        <v>44</v>
      </c>
      <c r="H82" s="7" t="s">
        <v>2043</v>
      </c>
      <c r="I82" s="5">
        <v>45688</v>
      </c>
      <c r="J82" s="60">
        <f t="shared" si="15"/>
        <v>45838</v>
      </c>
      <c r="K82" s="60">
        <f t="shared" si="16"/>
        <v>45930</v>
      </c>
      <c r="L82" s="42"/>
      <c r="M82" s="29">
        <v>6.25E-2</v>
      </c>
    </row>
    <row r="83" spans="1:13" x14ac:dyDescent="0.3">
      <c r="A83" t="s">
        <v>12</v>
      </c>
      <c r="B83" s="5">
        <v>45830</v>
      </c>
      <c r="C83" s="5">
        <f t="shared" si="17"/>
        <v>45912</v>
      </c>
      <c r="D83" s="4">
        <v>250</v>
      </c>
      <c r="E83">
        <v>82</v>
      </c>
      <c r="F83" s="58">
        <v>5.7500000000000002E-2</v>
      </c>
      <c r="G83" t="s">
        <v>44</v>
      </c>
      <c r="H83" s="7" t="s">
        <v>2043</v>
      </c>
      <c r="I83" s="5">
        <v>45688</v>
      </c>
      <c r="J83" s="60">
        <f t="shared" si="15"/>
        <v>45838</v>
      </c>
      <c r="K83" s="60">
        <f t="shared" si="16"/>
        <v>45930</v>
      </c>
      <c r="L83" s="42"/>
      <c r="M83" s="29">
        <v>6.25E-2</v>
      </c>
    </row>
    <row r="84" spans="1:13" x14ac:dyDescent="0.3">
      <c r="A84" t="s">
        <v>12</v>
      </c>
      <c r="B84" s="5">
        <v>45831</v>
      </c>
      <c r="C84" s="5">
        <f t="shared" si="17"/>
        <v>45917</v>
      </c>
      <c r="D84" s="4">
        <v>300</v>
      </c>
      <c r="E84">
        <v>86</v>
      </c>
      <c r="F84" s="58">
        <v>5.7500000000000002E-2</v>
      </c>
      <c r="G84" t="s">
        <v>44</v>
      </c>
      <c r="H84" s="7" t="s">
        <v>2043</v>
      </c>
      <c r="I84" s="5">
        <v>45688</v>
      </c>
      <c r="J84" s="60">
        <f t="shared" si="15"/>
        <v>45838</v>
      </c>
      <c r="K84" s="60">
        <f t="shared" si="16"/>
        <v>45930</v>
      </c>
      <c r="L84" s="42"/>
      <c r="M84" s="29">
        <v>6.25E-2</v>
      </c>
    </row>
    <row r="85" spans="1:13" x14ac:dyDescent="0.3">
      <c r="A85" t="s">
        <v>12</v>
      </c>
      <c r="B85" s="5">
        <v>45831</v>
      </c>
      <c r="C85" s="5">
        <f t="shared" si="17"/>
        <v>45915</v>
      </c>
      <c r="D85" s="4">
        <v>400</v>
      </c>
      <c r="E85">
        <v>84</v>
      </c>
      <c r="F85" s="58">
        <v>5.7500000000000002E-2</v>
      </c>
      <c r="G85" t="s">
        <v>44</v>
      </c>
      <c r="H85" s="7" t="s">
        <v>2043</v>
      </c>
      <c r="I85" s="5">
        <v>45688</v>
      </c>
      <c r="J85" s="60">
        <f t="shared" si="15"/>
        <v>45838</v>
      </c>
      <c r="K85" s="60">
        <f t="shared" si="16"/>
        <v>45930</v>
      </c>
      <c r="L85" s="42"/>
      <c r="M85" s="29">
        <v>6.25E-2</v>
      </c>
    </row>
    <row r="86" spans="1:13" x14ac:dyDescent="0.3">
      <c r="A86" t="s">
        <v>12</v>
      </c>
      <c r="B86" s="5">
        <v>45832</v>
      </c>
      <c r="C86" s="5">
        <f t="shared" si="17"/>
        <v>45920</v>
      </c>
      <c r="D86" s="4">
        <v>500</v>
      </c>
      <c r="E86">
        <v>88</v>
      </c>
      <c r="F86" s="58">
        <v>5.7500000000000002E-2</v>
      </c>
      <c r="G86" t="s">
        <v>44</v>
      </c>
      <c r="H86" s="7" t="s">
        <v>2043</v>
      </c>
      <c r="I86" s="5">
        <v>45688</v>
      </c>
      <c r="J86" s="60">
        <f t="shared" si="15"/>
        <v>45838</v>
      </c>
      <c r="K86" s="60">
        <f t="shared" si="16"/>
        <v>45930</v>
      </c>
      <c r="L86" s="42"/>
      <c r="M86" s="29">
        <v>6.25E-2</v>
      </c>
    </row>
    <row r="87" spans="1:13" x14ac:dyDescent="0.3">
      <c r="A87" t="s">
        <v>12</v>
      </c>
      <c r="B87" s="5">
        <v>45831</v>
      </c>
      <c r="C87" s="5">
        <f t="shared" si="17"/>
        <v>45915</v>
      </c>
      <c r="D87" s="4">
        <v>400</v>
      </c>
      <c r="E87">
        <v>84</v>
      </c>
      <c r="F87" s="58">
        <v>5.7500000000000002E-2</v>
      </c>
      <c r="G87" t="s">
        <v>44</v>
      </c>
      <c r="H87" s="7" t="s">
        <v>2043</v>
      </c>
      <c r="I87" s="5">
        <v>45688</v>
      </c>
      <c r="J87" s="60">
        <f t="shared" si="15"/>
        <v>45838</v>
      </c>
      <c r="K87" s="60">
        <f t="shared" si="16"/>
        <v>45930</v>
      </c>
      <c r="L87" s="42"/>
      <c r="M87" s="29">
        <v>6.25E-2</v>
      </c>
    </row>
    <row r="88" spans="1:13" x14ac:dyDescent="0.3">
      <c r="A88" t="s">
        <v>12</v>
      </c>
      <c r="B88" s="5">
        <v>45832</v>
      </c>
      <c r="C88" s="5">
        <f t="shared" si="17"/>
        <v>45920</v>
      </c>
      <c r="D88" s="4">
        <v>700</v>
      </c>
      <c r="E88">
        <v>88</v>
      </c>
      <c r="F88" s="58">
        <v>5.7500000000000002E-2</v>
      </c>
      <c r="G88" t="s">
        <v>44</v>
      </c>
      <c r="H88" s="7" t="s">
        <v>2043</v>
      </c>
      <c r="I88" s="5">
        <v>45688</v>
      </c>
      <c r="J88" s="60">
        <f t="shared" si="15"/>
        <v>45838</v>
      </c>
      <c r="K88" s="60">
        <f t="shared" si="16"/>
        <v>45930</v>
      </c>
      <c r="L88" s="42"/>
      <c r="M88" s="29">
        <v>6.25E-2</v>
      </c>
    </row>
    <row r="89" spans="1:13" x14ac:dyDescent="0.3">
      <c r="B89" s="5"/>
      <c r="C89" s="5"/>
      <c r="D89" s="4"/>
      <c r="F89" s="58"/>
      <c r="H89" s="7"/>
      <c r="I89" s="5"/>
      <c r="J89" s="5"/>
      <c r="K89" s="5"/>
      <c r="L89" s="42"/>
      <c r="M89" s="29"/>
    </row>
    <row r="90" spans="1:13" x14ac:dyDescent="0.3">
      <c r="B90" s="5"/>
      <c r="C90" s="5"/>
      <c r="D90" s="4"/>
      <c r="F90" s="58"/>
      <c r="H90" s="7"/>
      <c r="I90" s="5"/>
      <c r="J90" s="5"/>
      <c r="K90" s="5"/>
      <c r="L90" s="42"/>
      <c r="M90" s="29"/>
    </row>
    <row r="91" spans="1:13" x14ac:dyDescent="0.3">
      <c r="A91" t="s">
        <v>12</v>
      </c>
      <c r="B91" s="5">
        <v>45851</v>
      </c>
      <c r="C91" s="5">
        <f>B91+E91</f>
        <v>45898</v>
      </c>
      <c r="D91" s="4">
        <v>600</v>
      </c>
      <c r="E91">
        <v>47</v>
      </c>
      <c r="F91" s="58">
        <v>5.5500000000000001E-2</v>
      </c>
      <c r="G91" t="s">
        <v>44</v>
      </c>
      <c r="H91" s="7" t="s">
        <v>2043</v>
      </c>
      <c r="I91" s="5">
        <v>45688</v>
      </c>
      <c r="J91" s="60">
        <f t="shared" ref="J91:J107" si="18">EOMONTH(B91,0)</f>
        <v>45869</v>
      </c>
      <c r="K91" s="60">
        <f t="shared" ref="K91:K107" si="19">EOMONTH(C91,0)</f>
        <v>45900</v>
      </c>
      <c r="L91" s="42"/>
      <c r="M91" s="29">
        <v>6.0499999999999998E-2</v>
      </c>
    </row>
    <row r="92" spans="1:13" x14ac:dyDescent="0.3">
      <c r="A92" t="s">
        <v>12</v>
      </c>
      <c r="B92" s="5">
        <v>45852</v>
      </c>
      <c r="C92" s="5">
        <f t="shared" ref="C92:C106" si="20">B92+E92</f>
        <v>45902</v>
      </c>
      <c r="D92" s="4">
        <v>700</v>
      </c>
      <c r="E92">
        <v>50</v>
      </c>
      <c r="F92" s="58">
        <v>5.5500000000000001E-2</v>
      </c>
      <c r="G92" t="s">
        <v>44</v>
      </c>
      <c r="H92" s="7" t="s">
        <v>2043</v>
      </c>
      <c r="I92" s="5">
        <v>45688</v>
      </c>
      <c r="J92" s="60">
        <f t="shared" si="18"/>
        <v>45869</v>
      </c>
      <c r="K92" s="60">
        <f t="shared" si="19"/>
        <v>45930</v>
      </c>
      <c r="L92" s="42"/>
      <c r="M92" s="29">
        <v>6.0499999999999998E-2</v>
      </c>
    </row>
    <row r="93" spans="1:13" x14ac:dyDescent="0.3">
      <c r="A93" t="s">
        <v>12</v>
      </c>
      <c r="B93" s="5">
        <v>45854</v>
      </c>
      <c r="C93" s="5">
        <f t="shared" si="20"/>
        <v>45927</v>
      </c>
      <c r="D93" s="4">
        <v>1500</v>
      </c>
      <c r="E93">
        <v>73</v>
      </c>
      <c r="F93" s="58">
        <v>5.5500000000000001E-2</v>
      </c>
      <c r="G93" t="s">
        <v>44</v>
      </c>
      <c r="H93" s="7" t="s">
        <v>2043</v>
      </c>
      <c r="I93" s="5">
        <v>45688</v>
      </c>
      <c r="J93" s="60">
        <f t="shared" si="18"/>
        <v>45869</v>
      </c>
      <c r="K93" s="60">
        <f t="shared" si="19"/>
        <v>45930</v>
      </c>
      <c r="L93" s="42"/>
      <c r="M93" s="29">
        <v>6.0499999999999998E-2</v>
      </c>
    </row>
    <row r="94" spans="1:13" x14ac:dyDescent="0.3">
      <c r="A94" t="s">
        <v>12</v>
      </c>
      <c r="B94" s="5">
        <v>45855</v>
      </c>
      <c r="C94" s="5">
        <f t="shared" si="20"/>
        <v>45943</v>
      </c>
      <c r="D94" s="4">
        <v>1300</v>
      </c>
      <c r="E94">
        <v>88</v>
      </c>
      <c r="F94" s="58">
        <v>5.7500000000000002E-2</v>
      </c>
      <c r="G94" t="s">
        <v>44</v>
      </c>
      <c r="H94" s="7" t="s">
        <v>2043</v>
      </c>
      <c r="I94" s="5">
        <v>45688</v>
      </c>
      <c r="J94" s="60">
        <f t="shared" si="18"/>
        <v>45869</v>
      </c>
      <c r="K94" s="60">
        <f t="shared" si="19"/>
        <v>45961</v>
      </c>
      <c r="L94" s="42"/>
      <c r="M94" s="29">
        <v>6.25E-2</v>
      </c>
    </row>
    <row r="95" spans="1:13" x14ac:dyDescent="0.3">
      <c r="A95" t="s">
        <v>12</v>
      </c>
      <c r="B95" s="5">
        <v>45859</v>
      </c>
      <c r="C95" s="5">
        <f t="shared" si="20"/>
        <v>45947</v>
      </c>
      <c r="D95" s="4">
        <v>750</v>
      </c>
      <c r="E95">
        <v>88</v>
      </c>
      <c r="F95" s="58">
        <v>5.7500000000000002E-2</v>
      </c>
      <c r="G95" t="s">
        <v>44</v>
      </c>
      <c r="H95" s="7" t="s">
        <v>2043</v>
      </c>
      <c r="I95" s="5">
        <v>45688</v>
      </c>
      <c r="J95" s="60">
        <f t="shared" si="18"/>
        <v>45869</v>
      </c>
      <c r="K95" s="60">
        <f t="shared" si="19"/>
        <v>45961</v>
      </c>
      <c r="L95" s="42"/>
      <c r="M95" s="29">
        <v>6.25E-2</v>
      </c>
    </row>
    <row r="96" spans="1:13" x14ac:dyDescent="0.3">
      <c r="A96" t="s">
        <v>12</v>
      </c>
      <c r="B96" s="5">
        <v>45859</v>
      </c>
      <c r="C96" s="5">
        <f t="shared" si="20"/>
        <v>45942</v>
      </c>
      <c r="D96" s="4">
        <v>650</v>
      </c>
      <c r="E96">
        <v>83</v>
      </c>
      <c r="F96" s="58">
        <v>5.7500000000000002E-2</v>
      </c>
      <c r="G96" t="s">
        <v>44</v>
      </c>
      <c r="H96" s="7" t="s">
        <v>2043</v>
      </c>
      <c r="I96" s="5">
        <v>45688</v>
      </c>
      <c r="J96" s="60">
        <f t="shared" si="18"/>
        <v>45869</v>
      </c>
      <c r="K96" s="60">
        <f t="shared" si="19"/>
        <v>45961</v>
      </c>
      <c r="L96" s="42"/>
      <c r="M96" s="29">
        <v>6.25E-2</v>
      </c>
    </row>
    <row r="97" spans="1:13" x14ac:dyDescent="0.3">
      <c r="A97" t="s">
        <v>12</v>
      </c>
      <c r="B97" s="5">
        <v>45860</v>
      </c>
      <c r="C97" s="5">
        <f t="shared" si="20"/>
        <v>45950</v>
      </c>
      <c r="D97" s="4">
        <v>750</v>
      </c>
      <c r="E97">
        <v>90</v>
      </c>
      <c r="F97" s="58">
        <v>5.7500000000000002E-2</v>
      </c>
      <c r="G97" t="s">
        <v>44</v>
      </c>
      <c r="H97" s="7" t="s">
        <v>2043</v>
      </c>
      <c r="I97" s="5">
        <v>45688</v>
      </c>
      <c r="J97" s="60">
        <f t="shared" si="18"/>
        <v>45869</v>
      </c>
      <c r="K97" s="60">
        <f t="shared" si="19"/>
        <v>45961</v>
      </c>
      <c r="L97" s="42"/>
      <c r="M97" s="29">
        <v>6.25E-2</v>
      </c>
    </row>
    <row r="98" spans="1:13" x14ac:dyDescent="0.3">
      <c r="A98" t="s">
        <v>12</v>
      </c>
      <c r="B98" s="5">
        <v>45860</v>
      </c>
      <c r="C98" s="5">
        <f t="shared" si="20"/>
        <v>45942</v>
      </c>
      <c r="D98" s="4">
        <v>250</v>
      </c>
      <c r="E98">
        <v>82</v>
      </c>
      <c r="F98" s="58">
        <v>5.7500000000000002E-2</v>
      </c>
      <c r="G98" t="s">
        <v>44</v>
      </c>
      <c r="H98" s="7" t="s">
        <v>2043</v>
      </c>
      <c r="I98" s="5">
        <v>45688</v>
      </c>
      <c r="J98" s="60">
        <f t="shared" si="18"/>
        <v>45869</v>
      </c>
      <c r="K98" s="60">
        <f t="shared" si="19"/>
        <v>45961</v>
      </c>
      <c r="L98" s="42"/>
      <c r="M98" s="29">
        <v>6.25E-2</v>
      </c>
    </row>
    <row r="99" spans="1:13" x14ac:dyDescent="0.3">
      <c r="A99" t="s">
        <v>12</v>
      </c>
      <c r="B99" s="5">
        <v>45861</v>
      </c>
      <c r="C99" s="5">
        <f t="shared" si="20"/>
        <v>45947</v>
      </c>
      <c r="D99" s="4">
        <v>500</v>
      </c>
      <c r="E99">
        <v>86</v>
      </c>
      <c r="F99" s="58">
        <v>5.7500000000000002E-2</v>
      </c>
      <c r="G99" t="s">
        <v>44</v>
      </c>
      <c r="H99" s="7" t="s">
        <v>2043</v>
      </c>
      <c r="I99" s="5">
        <v>45688</v>
      </c>
      <c r="J99" s="60">
        <f t="shared" si="18"/>
        <v>45869</v>
      </c>
      <c r="K99" s="60">
        <f t="shared" si="19"/>
        <v>45961</v>
      </c>
      <c r="L99" s="42"/>
      <c r="M99" s="29">
        <v>6.25E-2</v>
      </c>
    </row>
    <row r="100" spans="1:13" x14ac:dyDescent="0.3">
      <c r="A100" t="s">
        <v>12</v>
      </c>
      <c r="B100" s="5">
        <v>45861</v>
      </c>
      <c r="C100" s="5">
        <f t="shared" si="20"/>
        <v>45945</v>
      </c>
      <c r="D100" s="4">
        <v>400</v>
      </c>
      <c r="E100">
        <v>84</v>
      </c>
      <c r="F100" s="58">
        <v>5.7500000000000002E-2</v>
      </c>
      <c r="G100" t="s">
        <v>44</v>
      </c>
      <c r="H100" s="7" t="s">
        <v>2043</v>
      </c>
      <c r="I100" s="5">
        <v>45688</v>
      </c>
      <c r="J100" s="60">
        <f t="shared" si="18"/>
        <v>45869</v>
      </c>
      <c r="K100" s="60">
        <f t="shared" si="19"/>
        <v>45961</v>
      </c>
      <c r="L100" s="42"/>
      <c r="M100" s="29">
        <v>6.25E-2</v>
      </c>
    </row>
    <row r="101" spans="1:13" x14ac:dyDescent="0.3">
      <c r="A101" t="s">
        <v>12</v>
      </c>
      <c r="B101" s="5">
        <v>45862</v>
      </c>
      <c r="C101" s="5">
        <f t="shared" si="20"/>
        <v>45950</v>
      </c>
      <c r="D101" s="4">
        <v>920</v>
      </c>
      <c r="E101">
        <v>88</v>
      </c>
      <c r="F101" s="58">
        <v>5.7500000000000002E-2</v>
      </c>
      <c r="G101" t="s">
        <v>44</v>
      </c>
      <c r="H101" s="7" t="s">
        <v>2043</v>
      </c>
      <c r="I101" s="5">
        <v>45688</v>
      </c>
      <c r="J101" s="60">
        <f t="shared" si="18"/>
        <v>45869</v>
      </c>
      <c r="K101" s="60">
        <f t="shared" si="19"/>
        <v>45961</v>
      </c>
      <c r="L101" s="42"/>
      <c r="M101" s="29">
        <v>6.25E-2</v>
      </c>
    </row>
    <row r="102" spans="1:13" x14ac:dyDescent="0.3">
      <c r="A102" t="s">
        <v>12</v>
      </c>
      <c r="B102" s="5">
        <v>45860</v>
      </c>
      <c r="C102" s="5">
        <f t="shared" si="20"/>
        <v>45942</v>
      </c>
      <c r="D102" s="4">
        <v>249</v>
      </c>
      <c r="E102">
        <v>82</v>
      </c>
      <c r="F102" s="58">
        <v>5.7500000000000002E-2</v>
      </c>
      <c r="G102" t="s">
        <v>44</v>
      </c>
      <c r="H102" s="7" t="s">
        <v>2043</v>
      </c>
      <c r="I102" s="5">
        <v>45688</v>
      </c>
      <c r="J102" s="60">
        <f t="shared" si="18"/>
        <v>45869</v>
      </c>
      <c r="K102" s="60">
        <f t="shared" si="19"/>
        <v>45961</v>
      </c>
      <c r="L102" s="42"/>
      <c r="M102" s="29">
        <v>6.25E-2</v>
      </c>
    </row>
    <row r="103" spans="1:13" x14ac:dyDescent="0.3">
      <c r="A103" t="s">
        <v>12</v>
      </c>
      <c r="B103" s="5">
        <v>45861</v>
      </c>
      <c r="C103" s="5">
        <f t="shared" si="20"/>
        <v>45947</v>
      </c>
      <c r="D103" s="4">
        <v>500</v>
      </c>
      <c r="E103">
        <v>86</v>
      </c>
      <c r="F103" s="58">
        <v>5.7500000000000002E-2</v>
      </c>
      <c r="G103" t="s">
        <v>44</v>
      </c>
      <c r="H103" s="7" t="s">
        <v>2043</v>
      </c>
      <c r="I103" s="5">
        <v>45688</v>
      </c>
      <c r="J103" s="60">
        <f t="shared" si="18"/>
        <v>45869</v>
      </c>
      <c r="K103" s="60">
        <f t="shared" si="19"/>
        <v>45961</v>
      </c>
      <c r="L103" s="42"/>
      <c r="M103" s="29">
        <v>6.25E-2</v>
      </c>
    </row>
    <row r="104" spans="1:13" x14ac:dyDescent="0.3">
      <c r="A104" t="s">
        <v>12</v>
      </c>
      <c r="B104" s="5">
        <v>45861</v>
      </c>
      <c r="C104" s="5">
        <f t="shared" si="20"/>
        <v>45945</v>
      </c>
      <c r="D104" s="4">
        <v>400</v>
      </c>
      <c r="E104">
        <v>84</v>
      </c>
      <c r="F104" s="58">
        <v>5.7500000000000002E-2</v>
      </c>
      <c r="G104" t="s">
        <v>44</v>
      </c>
      <c r="H104" s="7" t="s">
        <v>2043</v>
      </c>
      <c r="I104" s="5">
        <v>45688</v>
      </c>
      <c r="J104" s="60">
        <f t="shared" si="18"/>
        <v>45869</v>
      </c>
      <c r="K104" s="60">
        <f t="shared" si="19"/>
        <v>45961</v>
      </c>
      <c r="L104" s="42"/>
      <c r="M104" s="29">
        <v>6.25E-2</v>
      </c>
    </row>
    <row r="105" spans="1:13" x14ac:dyDescent="0.3">
      <c r="A105" t="s">
        <v>12</v>
      </c>
      <c r="B105" s="5">
        <v>45862</v>
      </c>
      <c r="C105" s="5">
        <f t="shared" si="20"/>
        <v>45950</v>
      </c>
      <c r="D105" s="4">
        <v>500</v>
      </c>
      <c r="E105">
        <v>88</v>
      </c>
      <c r="F105" s="58">
        <v>5.7500000000000002E-2</v>
      </c>
      <c r="G105" t="s">
        <v>44</v>
      </c>
      <c r="H105" s="7" t="s">
        <v>2043</v>
      </c>
      <c r="I105" s="5">
        <v>45688</v>
      </c>
      <c r="J105" s="60">
        <f t="shared" si="18"/>
        <v>45869</v>
      </c>
      <c r="K105" s="60">
        <f t="shared" si="19"/>
        <v>45961</v>
      </c>
      <c r="L105" s="42"/>
      <c r="M105" s="29">
        <v>6.25E-2</v>
      </c>
    </row>
    <row r="106" spans="1:13" x14ac:dyDescent="0.3">
      <c r="A106" t="s">
        <v>12</v>
      </c>
      <c r="B106" s="5">
        <v>45861</v>
      </c>
      <c r="C106" s="5">
        <f t="shared" si="20"/>
        <v>45945</v>
      </c>
      <c r="D106" s="4">
        <v>400</v>
      </c>
      <c r="E106">
        <v>84</v>
      </c>
      <c r="F106" s="58">
        <v>5.7500000000000002E-2</v>
      </c>
      <c r="G106" t="s">
        <v>44</v>
      </c>
      <c r="H106" s="7" t="s">
        <v>2043</v>
      </c>
      <c r="I106" s="5">
        <v>45688</v>
      </c>
      <c r="J106" s="60">
        <f t="shared" si="18"/>
        <v>45869</v>
      </c>
      <c r="K106" s="60">
        <f t="shared" si="19"/>
        <v>45961</v>
      </c>
      <c r="L106" s="42"/>
      <c r="M106" s="29">
        <v>6.25E-2</v>
      </c>
    </row>
    <row r="107" spans="1:13" x14ac:dyDescent="0.3">
      <c r="A107" t="s">
        <v>12</v>
      </c>
      <c r="B107" s="5">
        <v>45857</v>
      </c>
      <c r="C107" s="5">
        <v>45888</v>
      </c>
      <c r="D107" s="4">
        <v>481</v>
      </c>
      <c r="E107">
        <f>C107-B107</f>
        <v>31</v>
      </c>
      <c r="F107" s="58">
        <v>5.5500000000000001E-2</v>
      </c>
      <c r="G107" t="s">
        <v>44</v>
      </c>
      <c r="H107" s="7" t="s">
        <v>2043</v>
      </c>
      <c r="I107" s="5">
        <v>45688</v>
      </c>
      <c r="J107" s="60">
        <f t="shared" si="18"/>
        <v>45869</v>
      </c>
      <c r="K107" s="60">
        <f t="shared" si="19"/>
        <v>45900</v>
      </c>
      <c r="L107" s="42"/>
      <c r="M107" s="29">
        <v>6.25E-2</v>
      </c>
    </row>
    <row r="108" spans="1:13" x14ac:dyDescent="0.3">
      <c r="B108" s="5"/>
      <c r="C108" s="5"/>
      <c r="D108" s="4"/>
      <c r="F108" s="58"/>
      <c r="H108" s="7"/>
      <c r="I108" s="5"/>
      <c r="J108" s="5"/>
      <c r="K108" s="5"/>
      <c r="L108" s="42"/>
      <c r="M108" s="29"/>
    </row>
    <row r="109" spans="1:13" x14ac:dyDescent="0.3">
      <c r="A109" t="s">
        <v>12</v>
      </c>
      <c r="B109" s="5">
        <v>45882</v>
      </c>
      <c r="C109" s="5">
        <f>B109+E109</f>
        <v>45929</v>
      </c>
      <c r="D109" s="4">
        <v>600</v>
      </c>
      <c r="E109">
        <v>47</v>
      </c>
      <c r="F109" s="58">
        <v>5.5500000000000001E-2</v>
      </c>
      <c r="G109" t="s">
        <v>44</v>
      </c>
      <c r="H109" s="7" t="s">
        <v>2043</v>
      </c>
      <c r="I109" s="5">
        <v>45688</v>
      </c>
      <c r="J109" s="60">
        <f t="shared" ref="J109:J124" si="21">EOMONTH(B109,0)</f>
        <v>45900</v>
      </c>
      <c r="K109" s="60">
        <f t="shared" ref="K109:K124" si="22">EOMONTH(C109,0)</f>
        <v>45930</v>
      </c>
      <c r="L109" s="42"/>
      <c r="M109" s="29">
        <v>6.0499999999999998E-2</v>
      </c>
    </row>
    <row r="110" spans="1:13" x14ac:dyDescent="0.3">
      <c r="A110" t="s">
        <v>12</v>
      </c>
      <c r="B110" s="5">
        <v>45883</v>
      </c>
      <c r="C110" s="5">
        <f t="shared" ref="C110:C124" si="23">B110+E110</f>
        <v>45933</v>
      </c>
      <c r="D110" s="4">
        <v>700</v>
      </c>
      <c r="E110">
        <v>50</v>
      </c>
      <c r="F110" s="58">
        <v>5.5500000000000001E-2</v>
      </c>
      <c r="G110" t="s">
        <v>44</v>
      </c>
      <c r="H110" s="7" t="s">
        <v>2043</v>
      </c>
      <c r="I110" s="5">
        <v>45688</v>
      </c>
      <c r="J110" s="60">
        <f t="shared" si="21"/>
        <v>45900</v>
      </c>
      <c r="K110" s="60">
        <f t="shared" si="22"/>
        <v>45961</v>
      </c>
      <c r="L110" s="42"/>
      <c r="M110" s="29">
        <v>6.0499999999999998E-2</v>
      </c>
    </row>
    <row r="111" spans="1:13" x14ac:dyDescent="0.3">
      <c r="A111" t="s">
        <v>12</v>
      </c>
      <c r="B111" s="5">
        <v>45885</v>
      </c>
      <c r="C111" s="5">
        <f t="shared" si="23"/>
        <v>45958</v>
      </c>
      <c r="D111" s="4">
        <v>326</v>
      </c>
      <c r="E111">
        <v>73</v>
      </c>
      <c r="F111" s="58">
        <v>5.5500000000000001E-2</v>
      </c>
      <c r="G111" t="s">
        <v>44</v>
      </c>
      <c r="H111" s="7" t="s">
        <v>2043</v>
      </c>
      <c r="I111" s="5">
        <v>45688</v>
      </c>
      <c r="J111" s="60">
        <f t="shared" si="21"/>
        <v>45900</v>
      </c>
      <c r="K111" s="60">
        <f t="shared" si="22"/>
        <v>45961</v>
      </c>
      <c r="L111" s="42"/>
      <c r="M111" s="29">
        <v>6.0499999999999998E-2</v>
      </c>
    </row>
    <row r="112" spans="1:13" x14ac:dyDescent="0.3">
      <c r="A112" t="s">
        <v>12</v>
      </c>
      <c r="B112" s="5">
        <v>45890</v>
      </c>
      <c r="C112" s="5">
        <f t="shared" si="23"/>
        <v>45978</v>
      </c>
      <c r="D112" s="4">
        <v>750</v>
      </c>
      <c r="E112">
        <v>88</v>
      </c>
      <c r="F112" s="58">
        <v>5.7500000000000002E-2</v>
      </c>
      <c r="G112" t="s">
        <v>44</v>
      </c>
      <c r="H112" s="7" t="s">
        <v>2043</v>
      </c>
      <c r="I112" s="5">
        <v>45688</v>
      </c>
      <c r="J112" s="60">
        <f t="shared" si="21"/>
        <v>45900</v>
      </c>
      <c r="K112" s="60">
        <f t="shared" si="22"/>
        <v>45991</v>
      </c>
      <c r="L112" s="42"/>
      <c r="M112" s="29">
        <v>6.25E-2</v>
      </c>
    </row>
    <row r="113" spans="1:13" x14ac:dyDescent="0.3">
      <c r="A113" t="s">
        <v>12</v>
      </c>
      <c r="B113" s="5">
        <v>45890</v>
      </c>
      <c r="C113" s="5">
        <f t="shared" si="23"/>
        <v>45973</v>
      </c>
      <c r="D113" s="4">
        <v>650</v>
      </c>
      <c r="E113">
        <v>83</v>
      </c>
      <c r="F113" s="58">
        <v>5.7500000000000002E-2</v>
      </c>
      <c r="G113" t="s">
        <v>44</v>
      </c>
      <c r="H113" s="7" t="s">
        <v>2043</v>
      </c>
      <c r="I113" s="5">
        <v>45688</v>
      </c>
      <c r="J113" s="60">
        <f t="shared" si="21"/>
        <v>45900</v>
      </c>
      <c r="K113" s="60">
        <f t="shared" si="22"/>
        <v>45991</v>
      </c>
      <c r="L113" s="42"/>
      <c r="M113" s="29">
        <v>6.25E-2</v>
      </c>
    </row>
    <row r="114" spans="1:13" x14ac:dyDescent="0.3">
      <c r="A114" t="s">
        <v>12</v>
      </c>
      <c r="B114" s="5">
        <v>45891</v>
      </c>
      <c r="C114" s="5">
        <f t="shared" si="23"/>
        <v>45981</v>
      </c>
      <c r="D114" s="4">
        <v>750</v>
      </c>
      <c r="E114">
        <v>90</v>
      </c>
      <c r="F114" s="58">
        <v>5.7500000000000002E-2</v>
      </c>
      <c r="G114" t="s">
        <v>44</v>
      </c>
      <c r="H114" s="7" t="s">
        <v>2043</v>
      </c>
      <c r="I114" s="5">
        <v>45688</v>
      </c>
      <c r="J114" s="60">
        <f t="shared" si="21"/>
        <v>45900</v>
      </c>
      <c r="K114" s="60">
        <f t="shared" si="22"/>
        <v>45991</v>
      </c>
      <c r="L114" s="42"/>
      <c r="M114" s="29">
        <v>6.25E-2</v>
      </c>
    </row>
    <row r="115" spans="1:13" x14ac:dyDescent="0.3">
      <c r="A115" t="s">
        <v>12</v>
      </c>
      <c r="B115" s="5">
        <v>45891</v>
      </c>
      <c r="C115" s="5">
        <f t="shared" si="23"/>
        <v>45973</v>
      </c>
      <c r="D115" s="4">
        <v>241</v>
      </c>
      <c r="E115">
        <v>82</v>
      </c>
      <c r="F115" s="58">
        <v>5.7500000000000002E-2</v>
      </c>
      <c r="G115" t="s">
        <v>44</v>
      </c>
      <c r="H115" s="7" t="s">
        <v>2043</v>
      </c>
      <c r="I115" s="5">
        <v>45688</v>
      </c>
      <c r="J115" s="60">
        <f t="shared" si="21"/>
        <v>45900</v>
      </c>
      <c r="K115" s="60">
        <f t="shared" si="22"/>
        <v>45991</v>
      </c>
      <c r="L115" s="42"/>
      <c r="M115" s="29">
        <v>6.25E-2</v>
      </c>
    </row>
    <row r="116" spans="1:13" x14ac:dyDescent="0.3">
      <c r="A116" t="s">
        <v>12</v>
      </c>
      <c r="B116" s="5">
        <v>45892</v>
      </c>
      <c r="C116" s="5">
        <f t="shared" si="23"/>
        <v>45978</v>
      </c>
      <c r="D116" s="4">
        <v>500</v>
      </c>
      <c r="E116">
        <v>86</v>
      </c>
      <c r="F116" s="58">
        <v>5.7500000000000002E-2</v>
      </c>
      <c r="G116" t="s">
        <v>44</v>
      </c>
      <c r="H116" s="7" t="s">
        <v>2043</v>
      </c>
      <c r="I116" s="5">
        <v>45688</v>
      </c>
      <c r="J116" s="60">
        <f t="shared" si="21"/>
        <v>45900</v>
      </c>
      <c r="K116" s="60">
        <f t="shared" si="22"/>
        <v>45991</v>
      </c>
      <c r="L116" s="42"/>
      <c r="M116" s="29">
        <v>6.25E-2</v>
      </c>
    </row>
    <row r="117" spans="1:13" x14ac:dyDescent="0.3">
      <c r="A117" t="s">
        <v>12</v>
      </c>
      <c r="B117" s="5">
        <v>45892</v>
      </c>
      <c r="C117" s="5">
        <f t="shared" si="23"/>
        <v>45976</v>
      </c>
      <c r="D117" s="4">
        <v>400</v>
      </c>
      <c r="E117">
        <v>84</v>
      </c>
      <c r="F117" s="58">
        <v>5.7500000000000002E-2</v>
      </c>
      <c r="G117" t="s">
        <v>44</v>
      </c>
      <c r="H117" s="7" t="s">
        <v>2043</v>
      </c>
      <c r="I117" s="5">
        <v>45688</v>
      </c>
      <c r="J117" s="60">
        <f t="shared" si="21"/>
        <v>45900</v>
      </c>
      <c r="K117" s="60">
        <f t="shared" si="22"/>
        <v>45991</v>
      </c>
      <c r="L117" s="42"/>
      <c r="M117" s="29">
        <v>6.25E-2</v>
      </c>
    </row>
    <row r="118" spans="1:13" x14ac:dyDescent="0.3">
      <c r="A118" t="s">
        <v>12</v>
      </c>
      <c r="B118" s="5">
        <v>45893</v>
      </c>
      <c r="C118" s="5">
        <f t="shared" si="23"/>
        <v>45981</v>
      </c>
      <c r="D118" s="4">
        <v>924</v>
      </c>
      <c r="E118">
        <v>88</v>
      </c>
      <c r="F118" s="58">
        <v>5.7500000000000002E-2</v>
      </c>
      <c r="G118" t="s">
        <v>44</v>
      </c>
      <c r="H118" s="7" t="s">
        <v>2043</v>
      </c>
      <c r="I118" s="5">
        <v>45688</v>
      </c>
      <c r="J118" s="60">
        <f t="shared" si="21"/>
        <v>45900</v>
      </c>
      <c r="K118" s="60">
        <f t="shared" si="22"/>
        <v>45991</v>
      </c>
      <c r="L118" s="42"/>
      <c r="M118" s="29">
        <v>6.25E-2</v>
      </c>
    </row>
    <row r="119" spans="1:13" x14ac:dyDescent="0.3">
      <c r="A119" t="s">
        <v>12</v>
      </c>
      <c r="B119" s="5">
        <v>45891</v>
      </c>
      <c r="C119" s="5">
        <f t="shared" si="23"/>
        <v>45973</v>
      </c>
      <c r="D119" s="4">
        <v>250</v>
      </c>
      <c r="E119">
        <v>82</v>
      </c>
      <c r="F119" s="58">
        <v>5.7500000000000002E-2</v>
      </c>
      <c r="G119" t="s">
        <v>44</v>
      </c>
      <c r="H119" s="7" t="s">
        <v>2043</v>
      </c>
      <c r="I119" s="5">
        <v>45688</v>
      </c>
      <c r="J119" s="60">
        <f t="shared" si="21"/>
        <v>45900</v>
      </c>
      <c r="K119" s="60">
        <f t="shared" si="22"/>
        <v>45991</v>
      </c>
      <c r="L119" s="42"/>
      <c r="M119" s="29">
        <v>6.25E-2</v>
      </c>
    </row>
    <row r="120" spans="1:13" x14ac:dyDescent="0.3">
      <c r="A120" t="s">
        <v>12</v>
      </c>
      <c r="B120" s="5">
        <v>45892</v>
      </c>
      <c r="C120" s="5">
        <f t="shared" si="23"/>
        <v>45978</v>
      </c>
      <c r="D120" s="4">
        <v>500</v>
      </c>
      <c r="E120">
        <v>86</v>
      </c>
      <c r="F120" s="58">
        <v>5.7500000000000002E-2</v>
      </c>
      <c r="G120" t="s">
        <v>44</v>
      </c>
      <c r="H120" s="7" t="s">
        <v>2043</v>
      </c>
      <c r="I120" s="5">
        <v>45688</v>
      </c>
      <c r="J120" s="60">
        <f t="shared" si="21"/>
        <v>45900</v>
      </c>
      <c r="K120" s="60">
        <f t="shared" si="22"/>
        <v>45991</v>
      </c>
      <c r="L120" s="42"/>
      <c r="M120" s="29">
        <v>6.25E-2</v>
      </c>
    </row>
    <row r="121" spans="1:13" x14ac:dyDescent="0.3">
      <c r="A121" t="s">
        <v>12</v>
      </c>
      <c r="B121" s="5">
        <v>45892</v>
      </c>
      <c r="C121" s="5">
        <f t="shared" si="23"/>
        <v>45976</v>
      </c>
      <c r="D121" s="4">
        <v>400</v>
      </c>
      <c r="E121">
        <v>84</v>
      </c>
      <c r="F121" s="58">
        <v>5.7500000000000002E-2</v>
      </c>
      <c r="G121" t="s">
        <v>44</v>
      </c>
      <c r="H121" s="7" t="s">
        <v>2043</v>
      </c>
      <c r="I121" s="5">
        <v>45688</v>
      </c>
      <c r="J121" s="60">
        <f t="shared" si="21"/>
        <v>45900</v>
      </c>
      <c r="K121" s="60">
        <f t="shared" si="22"/>
        <v>45991</v>
      </c>
      <c r="L121" s="42"/>
      <c r="M121" s="29">
        <v>6.25E-2</v>
      </c>
    </row>
    <row r="122" spans="1:13" x14ac:dyDescent="0.3">
      <c r="A122" t="s">
        <v>12</v>
      </c>
      <c r="B122" s="5">
        <v>45893</v>
      </c>
      <c r="C122" s="5">
        <f t="shared" si="23"/>
        <v>45981</v>
      </c>
      <c r="D122" s="4">
        <v>450</v>
      </c>
      <c r="E122">
        <v>88</v>
      </c>
      <c r="F122" s="58">
        <v>5.7500000000000002E-2</v>
      </c>
      <c r="G122" t="s">
        <v>44</v>
      </c>
      <c r="H122" s="7" t="s">
        <v>2043</v>
      </c>
      <c r="I122" s="5">
        <v>45688</v>
      </c>
      <c r="J122" s="60">
        <f t="shared" si="21"/>
        <v>45900</v>
      </c>
      <c r="K122" s="60">
        <f t="shared" si="22"/>
        <v>45991</v>
      </c>
      <c r="L122" s="42"/>
      <c r="M122" s="29">
        <v>6.25E-2</v>
      </c>
    </row>
    <row r="123" spans="1:13" x14ac:dyDescent="0.3">
      <c r="A123" t="s">
        <v>12</v>
      </c>
      <c r="B123" s="5">
        <v>45892</v>
      </c>
      <c r="C123" s="5">
        <f t="shared" si="23"/>
        <v>45976</v>
      </c>
      <c r="D123" s="4">
        <v>400</v>
      </c>
      <c r="E123">
        <v>84</v>
      </c>
      <c r="F123" s="58">
        <v>5.7500000000000002E-2</v>
      </c>
      <c r="G123" t="s">
        <v>44</v>
      </c>
      <c r="H123" s="7" t="s">
        <v>2043</v>
      </c>
      <c r="I123" s="5">
        <v>45688</v>
      </c>
      <c r="J123" s="60">
        <f t="shared" si="21"/>
        <v>45900</v>
      </c>
      <c r="K123" s="60">
        <f t="shared" si="22"/>
        <v>45991</v>
      </c>
      <c r="L123" s="42"/>
      <c r="M123" s="29">
        <v>6.25E-2</v>
      </c>
    </row>
    <row r="124" spans="1:13" x14ac:dyDescent="0.3">
      <c r="A124" t="s">
        <v>12</v>
      </c>
      <c r="B124" s="5">
        <v>45893</v>
      </c>
      <c r="C124" s="5">
        <f t="shared" si="23"/>
        <v>45981</v>
      </c>
      <c r="D124" s="4">
        <v>890</v>
      </c>
      <c r="E124">
        <v>88</v>
      </c>
      <c r="F124" s="58">
        <v>5.7500000000000002E-2</v>
      </c>
      <c r="G124" t="s">
        <v>44</v>
      </c>
      <c r="H124" s="7" t="s">
        <v>2043</v>
      </c>
      <c r="I124" s="5">
        <v>45688</v>
      </c>
      <c r="J124" s="60">
        <f t="shared" si="21"/>
        <v>45900</v>
      </c>
      <c r="K124" s="60">
        <f t="shared" si="22"/>
        <v>45991</v>
      </c>
      <c r="L124" s="42"/>
      <c r="M124" s="29">
        <v>6.25E-2</v>
      </c>
    </row>
    <row r="125" spans="1:13" x14ac:dyDescent="0.3">
      <c r="B125" s="5"/>
      <c r="C125" s="5"/>
      <c r="D125" s="4"/>
      <c r="F125" s="58"/>
      <c r="H125" s="7"/>
      <c r="I125" s="5"/>
      <c r="J125" s="5"/>
      <c r="K125" s="5"/>
      <c r="L125" s="42"/>
      <c r="M125" s="29"/>
    </row>
    <row r="126" spans="1:13" x14ac:dyDescent="0.3">
      <c r="B126" s="5"/>
      <c r="C126" s="5"/>
      <c r="D126" s="4"/>
      <c r="F126" s="58"/>
      <c r="H126" s="7"/>
      <c r="I126" s="5"/>
      <c r="J126" s="5"/>
      <c r="K126" s="5"/>
      <c r="L126" s="42"/>
      <c r="M126" s="29"/>
    </row>
    <row r="127" spans="1:13" x14ac:dyDescent="0.3">
      <c r="A127" t="s">
        <v>12</v>
      </c>
      <c r="B127" s="5">
        <v>45913</v>
      </c>
      <c r="C127" s="5">
        <f>B127+E127</f>
        <v>45960</v>
      </c>
      <c r="D127" s="4">
        <v>600</v>
      </c>
      <c r="E127">
        <v>47</v>
      </c>
      <c r="F127" s="58">
        <v>5.5500000000000001E-2</v>
      </c>
      <c r="G127" t="s">
        <v>44</v>
      </c>
      <c r="H127" s="7" t="s">
        <v>2043</v>
      </c>
      <c r="I127" s="5">
        <v>45688</v>
      </c>
      <c r="J127" s="60">
        <f t="shared" ref="J127:J138" si="24">EOMONTH(B127,0)</f>
        <v>45930</v>
      </c>
      <c r="K127" s="60">
        <f t="shared" ref="K127:K138" si="25">EOMONTH(C127,0)</f>
        <v>45961</v>
      </c>
      <c r="L127" s="42"/>
      <c r="M127" s="29">
        <v>6.0499999999999998E-2</v>
      </c>
    </row>
    <row r="128" spans="1:13" x14ac:dyDescent="0.3">
      <c r="A128" t="s">
        <v>12</v>
      </c>
      <c r="B128" s="5">
        <v>45921</v>
      </c>
      <c r="C128" s="5">
        <f t="shared" ref="C128:C138" si="26">B128+E128</f>
        <v>46004</v>
      </c>
      <c r="D128" s="4">
        <v>650</v>
      </c>
      <c r="E128">
        <v>83</v>
      </c>
      <c r="F128" s="58">
        <v>5.7500000000000002E-2</v>
      </c>
      <c r="G128" t="s">
        <v>44</v>
      </c>
      <c r="H128" s="7" t="s">
        <v>2043</v>
      </c>
      <c r="I128" s="5">
        <v>45688</v>
      </c>
      <c r="J128" s="60">
        <f t="shared" si="24"/>
        <v>45930</v>
      </c>
      <c r="K128" s="60">
        <f t="shared" si="25"/>
        <v>46022</v>
      </c>
      <c r="L128" s="42"/>
      <c r="M128" s="29">
        <v>6.25E-2</v>
      </c>
    </row>
    <row r="129" spans="1:13" x14ac:dyDescent="0.3">
      <c r="A129" t="s">
        <v>12</v>
      </c>
      <c r="B129" s="5">
        <v>45922</v>
      </c>
      <c r="C129" s="5">
        <f t="shared" si="26"/>
        <v>46012</v>
      </c>
      <c r="D129" s="4">
        <v>750</v>
      </c>
      <c r="E129">
        <v>90</v>
      </c>
      <c r="F129" s="58">
        <v>5.7500000000000002E-2</v>
      </c>
      <c r="G129" t="s">
        <v>44</v>
      </c>
      <c r="H129" s="7" t="s">
        <v>2043</v>
      </c>
      <c r="I129" s="5">
        <v>45688</v>
      </c>
      <c r="J129" s="60">
        <f t="shared" si="24"/>
        <v>45930</v>
      </c>
      <c r="K129" s="60">
        <f t="shared" si="25"/>
        <v>46022</v>
      </c>
      <c r="L129" s="42"/>
      <c r="M129" s="29">
        <v>6.25E-2</v>
      </c>
    </row>
    <row r="130" spans="1:13" x14ac:dyDescent="0.3">
      <c r="A130" t="s">
        <v>12</v>
      </c>
      <c r="B130" s="5">
        <v>45922</v>
      </c>
      <c r="C130" s="5">
        <f t="shared" si="26"/>
        <v>46004</v>
      </c>
      <c r="D130" s="4">
        <v>850</v>
      </c>
      <c r="E130">
        <v>82</v>
      </c>
      <c r="F130" s="58">
        <v>5.7500000000000002E-2</v>
      </c>
      <c r="G130" t="s">
        <v>44</v>
      </c>
      <c r="H130" s="7" t="s">
        <v>2043</v>
      </c>
      <c r="I130" s="5">
        <v>45688</v>
      </c>
      <c r="J130" s="60">
        <f t="shared" si="24"/>
        <v>45930</v>
      </c>
      <c r="K130" s="60">
        <f t="shared" si="25"/>
        <v>46022</v>
      </c>
      <c r="L130" s="42"/>
      <c r="M130" s="29">
        <v>6.25E-2</v>
      </c>
    </row>
    <row r="131" spans="1:13" x14ac:dyDescent="0.3">
      <c r="A131" t="s">
        <v>12</v>
      </c>
      <c r="B131" s="5">
        <v>45923</v>
      </c>
      <c r="C131" s="5">
        <f t="shared" si="26"/>
        <v>46009</v>
      </c>
      <c r="D131" s="4">
        <v>500</v>
      </c>
      <c r="E131">
        <v>86</v>
      </c>
      <c r="F131" s="58">
        <v>5.7500000000000002E-2</v>
      </c>
      <c r="G131" t="s">
        <v>44</v>
      </c>
      <c r="H131" s="7" t="s">
        <v>2043</v>
      </c>
      <c r="I131" s="5">
        <v>45688</v>
      </c>
      <c r="J131" s="60">
        <f t="shared" si="24"/>
        <v>45930</v>
      </c>
      <c r="K131" s="60">
        <f t="shared" si="25"/>
        <v>46022</v>
      </c>
      <c r="L131" s="42"/>
      <c r="M131" s="29">
        <v>6.25E-2</v>
      </c>
    </row>
    <row r="132" spans="1:13" x14ac:dyDescent="0.3">
      <c r="A132" t="s">
        <v>12</v>
      </c>
      <c r="B132" s="5">
        <v>45923</v>
      </c>
      <c r="C132" s="5">
        <f t="shared" si="26"/>
        <v>46007</v>
      </c>
      <c r="D132" s="4">
        <v>500</v>
      </c>
      <c r="E132">
        <v>84</v>
      </c>
      <c r="F132" s="58">
        <v>5.7500000000000002E-2</v>
      </c>
      <c r="G132" t="s">
        <v>44</v>
      </c>
      <c r="H132" s="7" t="s">
        <v>2043</v>
      </c>
      <c r="I132" s="5">
        <v>45688</v>
      </c>
      <c r="J132" s="60">
        <f t="shared" si="24"/>
        <v>45930</v>
      </c>
      <c r="K132" s="60">
        <f t="shared" si="25"/>
        <v>46022</v>
      </c>
      <c r="L132" s="42"/>
      <c r="M132" s="29">
        <v>6.25E-2</v>
      </c>
    </row>
    <row r="133" spans="1:13" x14ac:dyDescent="0.3">
      <c r="A133" t="s">
        <v>12</v>
      </c>
      <c r="B133" s="5">
        <v>45924</v>
      </c>
      <c r="C133" s="5">
        <f t="shared" si="26"/>
        <v>46012</v>
      </c>
      <c r="D133" s="4">
        <v>930</v>
      </c>
      <c r="E133">
        <v>88</v>
      </c>
      <c r="F133" s="58">
        <v>5.7500000000000002E-2</v>
      </c>
      <c r="G133" t="s">
        <v>44</v>
      </c>
      <c r="H133" s="7" t="s">
        <v>2043</v>
      </c>
      <c r="I133" s="5">
        <v>45688</v>
      </c>
      <c r="J133" s="60">
        <f t="shared" si="24"/>
        <v>45930</v>
      </c>
      <c r="K133" s="60">
        <f t="shared" si="25"/>
        <v>46022</v>
      </c>
      <c r="L133" s="42"/>
      <c r="M133" s="29">
        <v>6.25E-2</v>
      </c>
    </row>
    <row r="134" spans="1:13" x14ac:dyDescent="0.3">
      <c r="A134" t="s">
        <v>12</v>
      </c>
      <c r="B134" s="5">
        <v>45923</v>
      </c>
      <c r="C134" s="5">
        <f t="shared" si="26"/>
        <v>46009</v>
      </c>
      <c r="D134" s="4">
        <v>470</v>
      </c>
      <c r="E134">
        <v>86</v>
      </c>
      <c r="F134" s="58">
        <v>5.7500000000000002E-2</v>
      </c>
      <c r="G134" t="s">
        <v>44</v>
      </c>
      <c r="H134" s="7" t="s">
        <v>2043</v>
      </c>
      <c r="I134" s="5">
        <v>45688</v>
      </c>
      <c r="J134" s="60">
        <f t="shared" si="24"/>
        <v>45930</v>
      </c>
      <c r="K134" s="60">
        <f t="shared" si="25"/>
        <v>46022</v>
      </c>
      <c r="L134" s="42"/>
      <c r="M134" s="29">
        <v>6.25E-2</v>
      </c>
    </row>
    <row r="135" spans="1:13" x14ac:dyDescent="0.3">
      <c r="A135" t="s">
        <v>12</v>
      </c>
      <c r="B135" s="5">
        <v>45923</v>
      </c>
      <c r="C135" s="5">
        <f t="shared" si="26"/>
        <v>46007</v>
      </c>
      <c r="D135" s="4">
        <v>300</v>
      </c>
      <c r="E135">
        <v>84</v>
      </c>
      <c r="F135" s="58">
        <v>5.7500000000000002E-2</v>
      </c>
      <c r="G135" t="s">
        <v>44</v>
      </c>
      <c r="H135" s="7" t="s">
        <v>2043</v>
      </c>
      <c r="I135" s="5">
        <v>45688</v>
      </c>
      <c r="J135" s="60">
        <f t="shared" si="24"/>
        <v>45930</v>
      </c>
      <c r="K135" s="60">
        <f t="shared" si="25"/>
        <v>46022</v>
      </c>
      <c r="L135" s="42"/>
      <c r="M135" s="29">
        <v>6.25E-2</v>
      </c>
    </row>
    <row r="136" spans="1:13" x14ac:dyDescent="0.3">
      <c r="A136" t="s">
        <v>12</v>
      </c>
      <c r="B136" s="5">
        <v>45924</v>
      </c>
      <c r="C136" s="5">
        <f t="shared" si="26"/>
        <v>46012</v>
      </c>
      <c r="D136" s="4">
        <v>450</v>
      </c>
      <c r="E136">
        <v>88</v>
      </c>
      <c r="F136" s="58">
        <v>5.7500000000000002E-2</v>
      </c>
      <c r="G136" t="s">
        <v>44</v>
      </c>
      <c r="H136" s="7" t="s">
        <v>2043</v>
      </c>
      <c r="I136" s="5">
        <v>45688</v>
      </c>
      <c r="J136" s="60">
        <f t="shared" si="24"/>
        <v>45930</v>
      </c>
      <c r="K136" s="60">
        <f t="shared" si="25"/>
        <v>46022</v>
      </c>
      <c r="L136" s="42"/>
      <c r="M136" s="29">
        <v>6.25E-2</v>
      </c>
    </row>
    <row r="137" spans="1:13" x14ac:dyDescent="0.3">
      <c r="A137" t="s">
        <v>12</v>
      </c>
      <c r="B137" s="5">
        <v>45923</v>
      </c>
      <c r="C137" s="5">
        <f t="shared" si="26"/>
        <v>46007</v>
      </c>
      <c r="D137" s="4">
        <v>800</v>
      </c>
      <c r="E137">
        <v>84</v>
      </c>
      <c r="F137" s="58">
        <v>5.7500000000000002E-2</v>
      </c>
      <c r="G137" t="s">
        <v>44</v>
      </c>
      <c r="H137" s="7" t="s">
        <v>2043</v>
      </c>
      <c r="I137" s="5">
        <v>45688</v>
      </c>
      <c r="J137" s="60">
        <f t="shared" si="24"/>
        <v>45930</v>
      </c>
      <c r="K137" s="60">
        <f t="shared" si="25"/>
        <v>46022</v>
      </c>
      <c r="L137" s="42"/>
      <c r="M137" s="29">
        <v>6.25E-2</v>
      </c>
    </row>
    <row r="138" spans="1:13" x14ac:dyDescent="0.3">
      <c r="A138" t="s">
        <v>12</v>
      </c>
      <c r="B138" s="5">
        <v>45924</v>
      </c>
      <c r="C138" s="5">
        <f t="shared" si="26"/>
        <v>46012</v>
      </c>
      <c r="D138" s="4">
        <v>500</v>
      </c>
      <c r="E138">
        <v>88</v>
      </c>
      <c r="F138" s="58">
        <v>5.7500000000000002E-2</v>
      </c>
      <c r="G138" t="s">
        <v>44</v>
      </c>
      <c r="H138" s="7" t="s">
        <v>2043</v>
      </c>
      <c r="I138" s="5">
        <v>45688</v>
      </c>
      <c r="J138" s="60">
        <f t="shared" si="24"/>
        <v>45930</v>
      </c>
      <c r="K138" s="60">
        <f t="shared" si="25"/>
        <v>46022</v>
      </c>
      <c r="L138" s="42"/>
      <c r="M138" s="29">
        <v>6.25E-2</v>
      </c>
    </row>
    <row r="141" spans="1:13" x14ac:dyDescent="0.3">
      <c r="A141" t="s">
        <v>12</v>
      </c>
      <c r="B141" s="5">
        <v>45943</v>
      </c>
      <c r="C141" s="5">
        <f>B141+E141</f>
        <v>45990</v>
      </c>
      <c r="D141" s="4">
        <v>600</v>
      </c>
      <c r="E141">
        <v>47</v>
      </c>
      <c r="F141" s="58">
        <v>5.5500000000000001E-2</v>
      </c>
      <c r="G141" t="s">
        <v>44</v>
      </c>
      <c r="H141" s="7" t="s">
        <v>2043</v>
      </c>
      <c r="I141" s="5">
        <v>45688</v>
      </c>
      <c r="J141" s="60">
        <f t="shared" ref="J141:J156" si="27">EOMONTH(B141,0)</f>
        <v>45961</v>
      </c>
      <c r="K141" s="60">
        <f t="shared" ref="K141:K156" si="28">EOMONTH(C141,0)</f>
        <v>45991</v>
      </c>
      <c r="L141" s="42"/>
      <c r="M141" s="29">
        <v>6.0499999999999998E-2</v>
      </c>
    </row>
    <row r="142" spans="1:13" x14ac:dyDescent="0.3">
      <c r="A142" t="s">
        <v>12</v>
      </c>
      <c r="B142" s="5">
        <v>45944</v>
      </c>
      <c r="C142" s="5">
        <f t="shared" ref="C142:C156" si="29">B142+E142</f>
        <v>45994</v>
      </c>
      <c r="D142" s="4">
        <v>700</v>
      </c>
      <c r="E142">
        <v>50</v>
      </c>
      <c r="F142" s="58">
        <v>5.5500000000000001E-2</v>
      </c>
      <c r="G142" t="s">
        <v>44</v>
      </c>
      <c r="H142" s="7" t="s">
        <v>2043</v>
      </c>
      <c r="I142" s="5">
        <v>45688</v>
      </c>
      <c r="J142" s="60">
        <f t="shared" si="27"/>
        <v>45961</v>
      </c>
      <c r="K142" s="60">
        <f t="shared" si="28"/>
        <v>46022</v>
      </c>
      <c r="L142" s="42"/>
      <c r="M142" s="29">
        <v>6.0499999999999998E-2</v>
      </c>
    </row>
    <row r="143" spans="1:13" x14ac:dyDescent="0.3">
      <c r="A143" t="s">
        <v>12</v>
      </c>
      <c r="B143" s="5">
        <v>45947</v>
      </c>
      <c r="C143" s="5">
        <f t="shared" si="29"/>
        <v>46035</v>
      </c>
      <c r="D143" s="4">
        <v>1000</v>
      </c>
      <c r="E143">
        <v>88</v>
      </c>
      <c r="F143" s="58">
        <v>5.7500000000000002E-2</v>
      </c>
      <c r="G143" t="s">
        <v>44</v>
      </c>
      <c r="H143" s="7" t="s">
        <v>2043</v>
      </c>
      <c r="I143" s="5">
        <v>45688</v>
      </c>
      <c r="J143" s="60">
        <f t="shared" si="27"/>
        <v>45961</v>
      </c>
      <c r="K143" s="60">
        <f t="shared" si="28"/>
        <v>46053</v>
      </c>
      <c r="L143" s="42"/>
      <c r="M143" s="29">
        <v>6.25E-2</v>
      </c>
    </row>
    <row r="144" spans="1:13" x14ac:dyDescent="0.3">
      <c r="A144" t="s">
        <v>12</v>
      </c>
      <c r="B144" s="5">
        <v>45951</v>
      </c>
      <c r="C144" s="5">
        <f t="shared" si="29"/>
        <v>46039</v>
      </c>
      <c r="D144" s="4">
        <v>490</v>
      </c>
      <c r="E144">
        <v>88</v>
      </c>
      <c r="F144" s="58">
        <v>5.7500000000000002E-2</v>
      </c>
      <c r="G144" t="s">
        <v>44</v>
      </c>
      <c r="H144" s="7" t="s">
        <v>2043</v>
      </c>
      <c r="I144" s="5">
        <v>45688</v>
      </c>
      <c r="J144" s="60">
        <f t="shared" si="27"/>
        <v>45961</v>
      </c>
      <c r="K144" s="60">
        <f t="shared" si="28"/>
        <v>46053</v>
      </c>
      <c r="L144" s="42"/>
      <c r="M144" s="29">
        <v>6.25E-2</v>
      </c>
    </row>
    <row r="145" spans="1:13" x14ac:dyDescent="0.3">
      <c r="A145" t="s">
        <v>12</v>
      </c>
      <c r="B145" s="5">
        <v>45951</v>
      </c>
      <c r="C145" s="5">
        <f t="shared" si="29"/>
        <v>46034</v>
      </c>
      <c r="D145" s="4">
        <v>650</v>
      </c>
      <c r="E145">
        <v>83</v>
      </c>
      <c r="F145" s="58">
        <v>5.7500000000000002E-2</v>
      </c>
      <c r="G145" t="s">
        <v>44</v>
      </c>
      <c r="H145" s="7" t="s">
        <v>2043</v>
      </c>
      <c r="I145" s="5">
        <v>45688</v>
      </c>
      <c r="J145" s="60">
        <f t="shared" si="27"/>
        <v>45961</v>
      </c>
      <c r="K145" s="60">
        <f t="shared" si="28"/>
        <v>46053</v>
      </c>
      <c r="L145" s="42"/>
      <c r="M145" s="29">
        <v>6.25E-2</v>
      </c>
    </row>
    <row r="146" spans="1:13" x14ac:dyDescent="0.3">
      <c r="A146" t="s">
        <v>12</v>
      </c>
      <c r="B146" s="5">
        <v>45952</v>
      </c>
      <c r="C146" s="5">
        <f t="shared" si="29"/>
        <v>46042</v>
      </c>
      <c r="D146" s="4">
        <v>500</v>
      </c>
      <c r="E146">
        <v>90</v>
      </c>
      <c r="F146" s="58">
        <v>5.7500000000000002E-2</v>
      </c>
      <c r="G146" t="s">
        <v>44</v>
      </c>
      <c r="H146" s="7" t="s">
        <v>2043</v>
      </c>
      <c r="I146" s="5">
        <v>45688</v>
      </c>
      <c r="J146" s="60">
        <f t="shared" si="27"/>
        <v>45961</v>
      </c>
      <c r="K146" s="60">
        <f t="shared" si="28"/>
        <v>46053</v>
      </c>
      <c r="L146" s="42"/>
      <c r="M146" s="29">
        <v>6.25E-2</v>
      </c>
    </row>
    <row r="147" spans="1:13" x14ac:dyDescent="0.3">
      <c r="A147" t="s">
        <v>12</v>
      </c>
      <c r="B147" s="5">
        <v>45952</v>
      </c>
      <c r="C147" s="5">
        <f t="shared" si="29"/>
        <v>46034</v>
      </c>
      <c r="D147" s="4">
        <v>250</v>
      </c>
      <c r="E147">
        <v>82</v>
      </c>
      <c r="F147" s="58">
        <v>5.7500000000000002E-2</v>
      </c>
      <c r="G147" t="s">
        <v>44</v>
      </c>
      <c r="H147" s="7" t="s">
        <v>2043</v>
      </c>
      <c r="I147" s="5">
        <v>45688</v>
      </c>
      <c r="J147" s="60">
        <f t="shared" si="27"/>
        <v>45961</v>
      </c>
      <c r="K147" s="60">
        <f t="shared" si="28"/>
        <v>46053</v>
      </c>
      <c r="L147" s="42"/>
      <c r="M147" s="29">
        <v>6.25E-2</v>
      </c>
    </row>
    <row r="148" spans="1:13" x14ac:dyDescent="0.3">
      <c r="A148" t="s">
        <v>12</v>
      </c>
      <c r="B148" s="5">
        <v>45953</v>
      </c>
      <c r="C148" s="5">
        <f t="shared" si="29"/>
        <v>46039</v>
      </c>
      <c r="D148" s="4">
        <v>500</v>
      </c>
      <c r="E148">
        <v>86</v>
      </c>
      <c r="F148" s="58">
        <v>5.7500000000000002E-2</v>
      </c>
      <c r="G148" t="s">
        <v>44</v>
      </c>
      <c r="H148" s="7" t="s">
        <v>2043</v>
      </c>
      <c r="I148" s="5">
        <v>45688</v>
      </c>
      <c r="J148" s="60">
        <f t="shared" si="27"/>
        <v>45961</v>
      </c>
      <c r="K148" s="60">
        <f t="shared" si="28"/>
        <v>46053</v>
      </c>
      <c r="L148" s="42"/>
      <c r="M148" s="29">
        <v>6.25E-2</v>
      </c>
    </row>
    <row r="149" spans="1:13" x14ac:dyDescent="0.3">
      <c r="A149" t="s">
        <v>12</v>
      </c>
      <c r="B149" s="5">
        <v>45953</v>
      </c>
      <c r="C149" s="5">
        <f t="shared" si="29"/>
        <v>46037</v>
      </c>
      <c r="D149" s="4">
        <v>400</v>
      </c>
      <c r="E149">
        <v>84</v>
      </c>
      <c r="F149" s="58">
        <v>5.7500000000000002E-2</v>
      </c>
      <c r="G149" t="s">
        <v>44</v>
      </c>
      <c r="H149" s="7" t="s">
        <v>2043</v>
      </c>
      <c r="I149" s="5">
        <v>45688</v>
      </c>
      <c r="J149" s="60">
        <f t="shared" si="27"/>
        <v>45961</v>
      </c>
      <c r="K149" s="60">
        <f t="shared" si="28"/>
        <v>46053</v>
      </c>
      <c r="L149" s="42"/>
      <c r="M149" s="29">
        <v>6.25E-2</v>
      </c>
    </row>
    <row r="150" spans="1:13" x14ac:dyDescent="0.3">
      <c r="A150" t="s">
        <v>12</v>
      </c>
      <c r="B150" s="5">
        <v>45954</v>
      </c>
      <c r="C150" s="5">
        <f t="shared" si="29"/>
        <v>46042</v>
      </c>
      <c r="D150" s="4">
        <v>923</v>
      </c>
      <c r="E150">
        <v>88</v>
      </c>
      <c r="F150" s="58">
        <v>5.7500000000000002E-2</v>
      </c>
      <c r="G150" t="s">
        <v>44</v>
      </c>
      <c r="H150" s="7" t="s">
        <v>2043</v>
      </c>
      <c r="I150" s="5">
        <v>45688</v>
      </c>
      <c r="J150" s="60">
        <f t="shared" si="27"/>
        <v>45961</v>
      </c>
      <c r="K150" s="60">
        <f t="shared" si="28"/>
        <v>46053</v>
      </c>
      <c r="L150" s="42"/>
      <c r="M150" s="29">
        <v>6.25E-2</v>
      </c>
    </row>
    <row r="151" spans="1:13" x14ac:dyDescent="0.3">
      <c r="A151" t="s">
        <v>12</v>
      </c>
      <c r="B151" s="5">
        <v>45952</v>
      </c>
      <c r="C151" s="5">
        <f t="shared" si="29"/>
        <v>46034</v>
      </c>
      <c r="D151" s="4">
        <v>250</v>
      </c>
      <c r="E151">
        <v>82</v>
      </c>
      <c r="F151" s="58">
        <v>5.7500000000000002E-2</v>
      </c>
      <c r="G151" t="s">
        <v>44</v>
      </c>
      <c r="H151" s="7" t="s">
        <v>2043</v>
      </c>
      <c r="I151" s="5">
        <v>45688</v>
      </c>
      <c r="J151" s="60">
        <f t="shared" si="27"/>
        <v>45961</v>
      </c>
      <c r="K151" s="60">
        <f t="shared" si="28"/>
        <v>46053</v>
      </c>
      <c r="L151" s="42"/>
      <c r="M151" s="29">
        <v>6.25E-2</v>
      </c>
    </row>
    <row r="152" spans="1:13" x14ac:dyDescent="0.3">
      <c r="A152" t="s">
        <v>12</v>
      </c>
      <c r="B152" s="5">
        <v>45953</v>
      </c>
      <c r="C152" s="5">
        <f t="shared" si="29"/>
        <v>46039</v>
      </c>
      <c r="D152" s="4">
        <v>632</v>
      </c>
      <c r="E152">
        <v>86</v>
      </c>
      <c r="F152" s="58">
        <v>5.7500000000000002E-2</v>
      </c>
      <c r="G152" t="s">
        <v>44</v>
      </c>
      <c r="H152" s="7" t="s">
        <v>2043</v>
      </c>
      <c r="I152" s="5">
        <v>45688</v>
      </c>
      <c r="J152" s="60">
        <f t="shared" si="27"/>
        <v>45961</v>
      </c>
      <c r="K152" s="60">
        <f t="shared" si="28"/>
        <v>46053</v>
      </c>
      <c r="L152" s="42"/>
      <c r="M152" s="29">
        <v>6.25E-2</v>
      </c>
    </row>
    <row r="153" spans="1:13" x14ac:dyDescent="0.3">
      <c r="A153" t="s">
        <v>12</v>
      </c>
      <c r="B153" s="5">
        <v>45953</v>
      </c>
      <c r="C153" s="5">
        <f t="shared" si="29"/>
        <v>46037</v>
      </c>
      <c r="D153" s="4">
        <v>400</v>
      </c>
      <c r="E153">
        <v>84</v>
      </c>
      <c r="F153" s="58">
        <v>5.7500000000000002E-2</v>
      </c>
      <c r="G153" t="s">
        <v>44</v>
      </c>
      <c r="H153" s="7" t="s">
        <v>2043</v>
      </c>
      <c r="I153" s="5">
        <v>45688</v>
      </c>
      <c r="J153" s="60">
        <f t="shared" si="27"/>
        <v>45961</v>
      </c>
      <c r="K153" s="60">
        <f t="shared" si="28"/>
        <v>46053</v>
      </c>
      <c r="L153" s="42"/>
      <c r="M153" s="29">
        <v>6.25E-2</v>
      </c>
    </row>
    <row r="154" spans="1:13" x14ac:dyDescent="0.3">
      <c r="A154" t="s">
        <v>12</v>
      </c>
      <c r="B154" s="5">
        <v>45954</v>
      </c>
      <c r="C154" s="5">
        <f t="shared" si="29"/>
        <v>46042</v>
      </c>
      <c r="D154" s="4">
        <v>500</v>
      </c>
      <c r="E154">
        <v>88</v>
      </c>
      <c r="F154" s="58">
        <v>5.7500000000000002E-2</v>
      </c>
      <c r="G154" t="s">
        <v>44</v>
      </c>
      <c r="H154" s="7" t="s">
        <v>2043</v>
      </c>
      <c r="I154" s="5">
        <v>45688</v>
      </c>
      <c r="J154" s="60">
        <f t="shared" si="27"/>
        <v>45961</v>
      </c>
      <c r="K154" s="60">
        <f t="shared" si="28"/>
        <v>46053</v>
      </c>
      <c r="L154" s="42"/>
      <c r="M154" s="29">
        <v>6.25E-2</v>
      </c>
    </row>
    <row r="155" spans="1:13" x14ac:dyDescent="0.3">
      <c r="A155" t="s">
        <v>12</v>
      </c>
      <c r="B155" s="5">
        <v>45953</v>
      </c>
      <c r="C155" s="5">
        <f t="shared" si="29"/>
        <v>46037</v>
      </c>
      <c r="D155" s="4">
        <v>400</v>
      </c>
      <c r="E155">
        <v>84</v>
      </c>
      <c r="F155" s="58">
        <v>5.7500000000000002E-2</v>
      </c>
      <c r="G155" t="s">
        <v>44</v>
      </c>
      <c r="H155" s="7" t="s">
        <v>2043</v>
      </c>
      <c r="I155" s="5">
        <v>45688</v>
      </c>
      <c r="J155" s="60">
        <f t="shared" si="27"/>
        <v>45961</v>
      </c>
      <c r="K155" s="60">
        <f t="shared" si="28"/>
        <v>46053</v>
      </c>
      <c r="L155" s="42"/>
      <c r="M155" s="29">
        <v>6.25E-2</v>
      </c>
    </row>
    <row r="156" spans="1:13" x14ac:dyDescent="0.3">
      <c r="A156" t="s">
        <v>12</v>
      </c>
      <c r="B156" s="5">
        <v>45954</v>
      </c>
      <c r="C156" s="5">
        <f t="shared" si="29"/>
        <v>46042</v>
      </c>
      <c r="D156" s="4">
        <v>1000</v>
      </c>
      <c r="E156">
        <v>88</v>
      </c>
      <c r="F156" s="58">
        <v>5.7500000000000002E-2</v>
      </c>
      <c r="G156" t="s">
        <v>44</v>
      </c>
      <c r="H156" s="7" t="s">
        <v>2043</v>
      </c>
      <c r="I156" s="5">
        <v>45688</v>
      </c>
      <c r="J156" s="60">
        <f t="shared" si="27"/>
        <v>45961</v>
      </c>
      <c r="K156" s="60">
        <f t="shared" si="28"/>
        <v>46053</v>
      </c>
      <c r="L156" s="42"/>
      <c r="M156" s="29">
        <v>6.25E-2</v>
      </c>
    </row>
    <row r="159" spans="1:13" x14ac:dyDescent="0.3">
      <c r="A159" t="s">
        <v>12</v>
      </c>
      <c r="B159" s="5">
        <v>45974</v>
      </c>
      <c r="C159" s="5">
        <f>B159+E159</f>
        <v>46021</v>
      </c>
      <c r="D159" s="4">
        <v>600</v>
      </c>
      <c r="E159">
        <v>47</v>
      </c>
      <c r="F159" s="58">
        <v>5.5500000000000001E-2</v>
      </c>
      <c r="G159" t="s">
        <v>44</v>
      </c>
      <c r="H159" s="7" t="s">
        <v>2043</v>
      </c>
      <c r="I159" s="5">
        <v>45688</v>
      </c>
      <c r="J159" s="60">
        <f t="shared" ref="J159:J171" si="30">EOMONTH(B159,0)</f>
        <v>45991</v>
      </c>
      <c r="K159" s="60">
        <f t="shared" ref="K159:K171" si="31">EOMONTH(C159,0)</f>
        <v>46022</v>
      </c>
      <c r="L159" s="42"/>
      <c r="M159" s="29">
        <v>6.0499999999999998E-2</v>
      </c>
    </row>
    <row r="160" spans="1:13" x14ac:dyDescent="0.3">
      <c r="A160" t="s">
        <v>12</v>
      </c>
      <c r="B160" s="5">
        <v>45975</v>
      </c>
      <c r="C160" s="5">
        <f t="shared" ref="C160:C171" si="32">B160+E160</f>
        <v>46025</v>
      </c>
      <c r="D160" s="4">
        <v>700</v>
      </c>
      <c r="E160">
        <v>50</v>
      </c>
      <c r="F160" s="58">
        <v>5.5500000000000001E-2</v>
      </c>
      <c r="G160" t="s">
        <v>44</v>
      </c>
      <c r="H160" s="7" t="s">
        <v>2043</v>
      </c>
      <c r="I160" s="5">
        <v>45688</v>
      </c>
      <c r="J160" s="60">
        <f t="shared" si="30"/>
        <v>45991</v>
      </c>
      <c r="K160" s="60">
        <f t="shared" si="31"/>
        <v>46053</v>
      </c>
      <c r="L160" s="42"/>
      <c r="M160" s="29">
        <v>6.0499999999999998E-2</v>
      </c>
    </row>
    <row r="161" spans="1:13" x14ac:dyDescent="0.3">
      <c r="A161" t="s">
        <v>12</v>
      </c>
      <c r="B161" s="5">
        <v>45982</v>
      </c>
      <c r="C161" s="5">
        <f t="shared" si="32"/>
        <v>46070</v>
      </c>
      <c r="D161" s="4">
        <v>745</v>
      </c>
      <c r="E161">
        <v>88</v>
      </c>
      <c r="F161" s="58">
        <v>5.7500000000000002E-2</v>
      </c>
      <c r="G161" t="s">
        <v>44</v>
      </c>
      <c r="H161" s="7" t="s">
        <v>2043</v>
      </c>
      <c r="I161" s="5">
        <v>45688</v>
      </c>
      <c r="J161" s="60">
        <f t="shared" si="30"/>
        <v>45991</v>
      </c>
      <c r="K161" s="60">
        <f t="shared" si="31"/>
        <v>46081</v>
      </c>
      <c r="L161" s="42"/>
      <c r="M161" s="29">
        <v>6.25E-2</v>
      </c>
    </row>
    <row r="162" spans="1:13" x14ac:dyDescent="0.3">
      <c r="A162" t="s">
        <v>12</v>
      </c>
      <c r="B162" s="5">
        <v>45982</v>
      </c>
      <c r="C162" s="5">
        <f t="shared" si="32"/>
        <v>46065</v>
      </c>
      <c r="D162" s="4">
        <v>650</v>
      </c>
      <c r="E162">
        <v>83</v>
      </c>
      <c r="F162" s="58">
        <v>5.7500000000000002E-2</v>
      </c>
      <c r="G162" t="s">
        <v>44</v>
      </c>
      <c r="H162" s="7" t="s">
        <v>2043</v>
      </c>
      <c r="I162" s="5">
        <v>45688</v>
      </c>
      <c r="J162" s="60">
        <f t="shared" si="30"/>
        <v>45991</v>
      </c>
      <c r="K162" s="60">
        <f t="shared" si="31"/>
        <v>46081</v>
      </c>
      <c r="L162" s="42"/>
      <c r="M162" s="29">
        <v>6.25E-2</v>
      </c>
    </row>
    <row r="163" spans="1:13" x14ac:dyDescent="0.3">
      <c r="A163" t="s">
        <v>12</v>
      </c>
      <c r="B163" s="5">
        <v>45983</v>
      </c>
      <c r="C163" s="5">
        <f t="shared" si="32"/>
        <v>46073</v>
      </c>
      <c r="D163" s="4">
        <v>750</v>
      </c>
      <c r="E163">
        <v>90</v>
      </c>
      <c r="F163" s="58">
        <v>5.7500000000000002E-2</v>
      </c>
      <c r="G163" t="s">
        <v>44</v>
      </c>
      <c r="H163" s="7" t="s">
        <v>2043</v>
      </c>
      <c r="I163" s="5">
        <v>45688</v>
      </c>
      <c r="J163" s="60">
        <f t="shared" si="30"/>
        <v>45991</v>
      </c>
      <c r="K163" s="60">
        <f t="shared" si="31"/>
        <v>46081</v>
      </c>
      <c r="L163" s="42"/>
      <c r="M163" s="29">
        <v>6.25E-2</v>
      </c>
    </row>
    <row r="164" spans="1:13" x14ac:dyDescent="0.3">
      <c r="A164" t="s">
        <v>12</v>
      </c>
      <c r="B164" s="5">
        <v>45984</v>
      </c>
      <c r="C164" s="5">
        <f t="shared" si="32"/>
        <v>46070</v>
      </c>
      <c r="D164" s="4">
        <v>500</v>
      </c>
      <c r="E164">
        <v>86</v>
      </c>
      <c r="F164" s="58">
        <v>5.7500000000000002E-2</v>
      </c>
      <c r="G164" t="s">
        <v>44</v>
      </c>
      <c r="H164" s="7" t="s">
        <v>2043</v>
      </c>
      <c r="I164" s="5">
        <v>45688</v>
      </c>
      <c r="J164" s="60">
        <f t="shared" si="30"/>
        <v>45991</v>
      </c>
      <c r="K164" s="60">
        <f t="shared" si="31"/>
        <v>46081</v>
      </c>
      <c r="L164" s="42"/>
      <c r="M164" s="29">
        <v>6.25E-2</v>
      </c>
    </row>
    <row r="165" spans="1:13" x14ac:dyDescent="0.3">
      <c r="A165" t="s">
        <v>12</v>
      </c>
      <c r="B165" s="5">
        <v>45984</v>
      </c>
      <c r="C165" s="5">
        <f t="shared" si="32"/>
        <v>46068</v>
      </c>
      <c r="D165" s="4">
        <v>250</v>
      </c>
      <c r="E165">
        <v>84</v>
      </c>
      <c r="F165" s="58">
        <v>5.7500000000000002E-2</v>
      </c>
      <c r="G165" t="s">
        <v>44</v>
      </c>
      <c r="H165" s="7" t="s">
        <v>2043</v>
      </c>
      <c r="I165" s="5">
        <v>45688</v>
      </c>
      <c r="J165" s="60">
        <f t="shared" si="30"/>
        <v>45991</v>
      </c>
      <c r="K165" s="60">
        <f t="shared" si="31"/>
        <v>46081</v>
      </c>
      <c r="L165" s="42"/>
      <c r="M165" s="29">
        <v>6.25E-2</v>
      </c>
    </row>
    <row r="166" spans="1:13" x14ac:dyDescent="0.3">
      <c r="A166" t="s">
        <v>12</v>
      </c>
      <c r="B166" s="5">
        <v>45985</v>
      </c>
      <c r="C166" s="5">
        <f t="shared" si="32"/>
        <v>46073</v>
      </c>
      <c r="D166" s="4">
        <v>910</v>
      </c>
      <c r="E166">
        <v>88</v>
      </c>
      <c r="F166" s="58">
        <v>5.7500000000000002E-2</v>
      </c>
      <c r="G166" t="s">
        <v>44</v>
      </c>
      <c r="H166" s="7" t="s">
        <v>2043</v>
      </c>
      <c r="I166" s="5">
        <v>45688</v>
      </c>
      <c r="J166" s="60">
        <f t="shared" si="30"/>
        <v>45991</v>
      </c>
      <c r="K166" s="60">
        <f t="shared" si="31"/>
        <v>46081</v>
      </c>
      <c r="L166" s="42"/>
      <c r="M166" s="29">
        <v>6.25E-2</v>
      </c>
    </row>
    <row r="167" spans="1:13" x14ac:dyDescent="0.3">
      <c r="A167" t="s">
        <v>12</v>
      </c>
      <c r="B167" s="5">
        <v>45984</v>
      </c>
      <c r="C167" s="5">
        <f t="shared" si="32"/>
        <v>46070</v>
      </c>
      <c r="D167" s="4">
        <v>400</v>
      </c>
      <c r="E167">
        <v>86</v>
      </c>
      <c r="F167" s="58">
        <v>5.7500000000000002E-2</v>
      </c>
      <c r="G167" t="s">
        <v>44</v>
      </c>
      <c r="H167" s="7" t="s">
        <v>2043</v>
      </c>
      <c r="I167" s="5">
        <v>45688</v>
      </c>
      <c r="J167" s="60">
        <f t="shared" si="30"/>
        <v>45991</v>
      </c>
      <c r="K167" s="60">
        <f t="shared" si="31"/>
        <v>46081</v>
      </c>
      <c r="L167" s="42"/>
      <c r="M167" s="29">
        <v>6.25E-2</v>
      </c>
    </row>
    <row r="168" spans="1:13" x14ac:dyDescent="0.3">
      <c r="A168" t="s">
        <v>12</v>
      </c>
      <c r="B168" s="5">
        <v>45984</v>
      </c>
      <c r="C168" s="5">
        <f t="shared" si="32"/>
        <v>46068</v>
      </c>
      <c r="D168" s="4">
        <v>400</v>
      </c>
      <c r="E168">
        <v>84</v>
      </c>
      <c r="F168" s="58">
        <v>5.7500000000000002E-2</v>
      </c>
      <c r="G168" t="s">
        <v>44</v>
      </c>
      <c r="H168" s="7" t="s">
        <v>2043</v>
      </c>
      <c r="I168" s="5">
        <v>45688</v>
      </c>
      <c r="J168" s="60">
        <f t="shared" si="30"/>
        <v>45991</v>
      </c>
      <c r="K168" s="60">
        <f t="shared" si="31"/>
        <v>46081</v>
      </c>
      <c r="L168" s="42"/>
      <c r="M168" s="29">
        <v>6.25E-2</v>
      </c>
    </row>
    <row r="169" spans="1:13" x14ac:dyDescent="0.3">
      <c r="A169" t="s">
        <v>12</v>
      </c>
      <c r="B169" s="5">
        <v>45985</v>
      </c>
      <c r="C169" s="5">
        <f t="shared" si="32"/>
        <v>46073</v>
      </c>
      <c r="D169" s="4">
        <v>500</v>
      </c>
      <c r="E169">
        <v>88</v>
      </c>
      <c r="F169" s="58">
        <v>5.7500000000000002E-2</v>
      </c>
      <c r="G169" t="s">
        <v>44</v>
      </c>
      <c r="H169" s="7" t="s">
        <v>2043</v>
      </c>
      <c r="I169" s="5">
        <v>45688</v>
      </c>
      <c r="J169" s="60">
        <f t="shared" si="30"/>
        <v>45991</v>
      </c>
      <c r="K169" s="60">
        <f t="shared" si="31"/>
        <v>46081</v>
      </c>
      <c r="L169" s="42"/>
      <c r="M169" s="29">
        <v>6.25E-2</v>
      </c>
    </row>
    <row r="170" spans="1:13" x14ac:dyDescent="0.3">
      <c r="A170" t="s">
        <v>12</v>
      </c>
      <c r="B170" s="5">
        <v>45984</v>
      </c>
      <c r="C170" s="5">
        <f t="shared" si="32"/>
        <v>46068</v>
      </c>
      <c r="D170" s="4">
        <v>300</v>
      </c>
      <c r="E170">
        <v>84</v>
      </c>
      <c r="F170" s="58">
        <v>5.7500000000000002E-2</v>
      </c>
      <c r="G170" t="s">
        <v>44</v>
      </c>
      <c r="H170" s="7" t="s">
        <v>2043</v>
      </c>
      <c r="I170" s="5">
        <v>45688</v>
      </c>
      <c r="J170" s="60">
        <f t="shared" si="30"/>
        <v>45991</v>
      </c>
      <c r="K170" s="60">
        <f t="shared" si="31"/>
        <v>46081</v>
      </c>
      <c r="L170" s="42"/>
      <c r="M170" s="29">
        <v>6.25E-2</v>
      </c>
    </row>
    <row r="171" spans="1:13" x14ac:dyDescent="0.3">
      <c r="A171" t="s">
        <v>12</v>
      </c>
      <c r="B171" s="5">
        <v>45985</v>
      </c>
      <c r="C171" s="5">
        <f t="shared" si="32"/>
        <v>46073</v>
      </c>
      <c r="D171" s="4">
        <v>1000</v>
      </c>
      <c r="E171">
        <v>88</v>
      </c>
      <c r="F171" s="58">
        <v>5.7500000000000002E-2</v>
      </c>
      <c r="G171" t="s">
        <v>44</v>
      </c>
      <c r="H171" s="7" t="s">
        <v>2043</v>
      </c>
      <c r="I171" s="5">
        <v>45688</v>
      </c>
      <c r="J171" s="60">
        <f t="shared" si="30"/>
        <v>45991</v>
      </c>
      <c r="K171" s="60">
        <f t="shared" si="31"/>
        <v>46081</v>
      </c>
      <c r="L171" s="42"/>
      <c r="M171" s="29">
        <v>6.25E-2</v>
      </c>
    </row>
    <row r="174" spans="1:13" x14ac:dyDescent="0.3">
      <c r="A174" t="s">
        <v>12</v>
      </c>
      <c r="B174" s="5">
        <v>46004</v>
      </c>
      <c r="C174" s="5">
        <f>B174+E174</f>
        <v>46051</v>
      </c>
      <c r="D174" s="4">
        <v>600</v>
      </c>
      <c r="E174">
        <v>47</v>
      </c>
      <c r="F174" s="58">
        <v>5.5500000000000001E-2</v>
      </c>
      <c r="G174" t="s">
        <v>44</v>
      </c>
      <c r="H174" s="7" t="s">
        <v>2043</v>
      </c>
      <c r="I174" s="5">
        <v>45688</v>
      </c>
      <c r="J174" s="60">
        <f t="shared" ref="J174:J187" si="33">EOMONTH(B174,0)</f>
        <v>46022</v>
      </c>
      <c r="K174" s="60">
        <f t="shared" ref="K174:K187" si="34">EOMONTH(C174,0)</f>
        <v>46053</v>
      </c>
      <c r="L174" s="42"/>
      <c r="M174" s="29">
        <v>6.0499999999999998E-2</v>
      </c>
    </row>
    <row r="175" spans="1:13" x14ac:dyDescent="0.3">
      <c r="A175" t="s">
        <v>12</v>
      </c>
      <c r="B175" s="5">
        <v>46005</v>
      </c>
      <c r="C175" s="5">
        <f t="shared" ref="C175:C187" si="35">B175+E175</f>
        <v>46055</v>
      </c>
      <c r="D175" s="4">
        <v>700</v>
      </c>
      <c r="E175">
        <v>50</v>
      </c>
      <c r="F175" s="58">
        <v>5.5500000000000001E-2</v>
      </c>
      <c r="G175" t="s">
        <v>44</v>
      </c>
      <c r="H175" s="7" t="s">
        <v>2043</v>
      </c>
      <c r="I175" s="5">
        <v>45688</v>
      </c>
      <c r="J175" s="60">
        <f t="shared" si="33"/>
        <v>46022</v>
      </c>
      <c r="K175" s="60">
        <f t="shared" si="34"/>
        <v>46081</v>
      </c>
      <c r="L175" s="42"/>
      <c r="M175" s="29">
        <v>6.0499999999999998E-2</v>
      </c>
    </row>
    <row r="176" spans="1:13" x14ac:dyDescent="0.3">
      <c r="A176" t="s">
        <v>12</v>
      </c>
      <c r="B176" s="5">
        <v>46012</v>
      </c>
      <c r="C176" s="5">
        <f t="shared" si="35"/>
        <v>46100</v>
      </c>
      <c r="D176" s="4">
        <v>750</v>
      </c>
      <c r="E176">
        <v>88</v>
      </c>
      <c r="F176" s="58">
        <v>5.7500000000000002E-2</v>
      </c>
      <c r="G176" t="s">
        <v>44</v>
      </c>
      <c r="H176" s="7" t="s">
        <v>2043</v>
      </c>
      <c r="I176" s="5">
        <v>45688</v>
      </c>
      <c r="J176" s="60">
        <f t="shared" si="33"/>
        <v>46022</v>
      </c>
      <c r="K176" s="60">
        <f t="shared" si="34"/>
        <v>46112</v>
      </c>
      <c r="L176" s="42"/>
      <c r="M176" s="29">
        <v>6.25E-2</v>
      </c>
    </row>
    <row r="177" spans="1:13" x14ac:dyDescent="0.3">
      <c r="A177" t="s">
        <v>12</v>
      </c>
      <c r="B177" s="5">
        <v>46012</v>
      </c>
      <c r="C177" s="5">
        <f t="shared" si="35"/>
        <v>46095</v>
      </c>
      <c r="D177" s="4">
        <v>500</v>
      </c>
      <c r="E177">
        <v>83</v>
      </c>
      <c r="F177" s="58">
        <v>5.7500000000000002E-2</v>
      </c>
      <c r="G177" t="s">
        <v>44</v>
      </c>
      <c r="H177" s="7" t="s">
        <v>2043</v>
      </c>
      <c r="I177" s="5">
        <v>45688</v>
      </c>
      <c r="J177" s="60">
        <f t="shared" si="33"/>
        <v>46022</v>
      </c>
      <c r="K177" s="60">
        <f t="shared" si="34"/>
        <v>46112</v>
      </c>
      <c r="L177" s="42"/>
      <c r="M177" s="29">
        <v>6.25E-2</v>
      </c>
    </row>
    <row r="178" spans="1:13" x14ac:dyDescent="0.3">
      <c r="A178" t="s">
        <v>12</v>
      </c>
      <c r="B178" s="5">
        <v>46013</v>
      </c>
      <c r="C178" s="5">
        <f t="shared" si="35"/>
        <v>46103</v>
      </c>
      <c r="D178" s="4">
        <v>900</v>
      </c>
      <c r="E178">
        <v>90</v>
      </c>
      <c r="F178" s="58">
        <v>5.7500000000000002E-2</v>
      </c>
      <c r="G178" t="s">
        <v>44</v>
      </c>
      <c r="H178" s="7" t="s">
        <v>2043</v>
      </c>
      <c r="I178" s="5">
        <v>45688</v>
      </c>
      <c r="J178" s="60">
        <f t="shared" si="33"/>
        <v>46022</v>
      </c>
      <c r="K178" s="60">
        <f t="shared" si="34"/>
        <v>46112</v>
      </c>
      <c r="L178" s="42"/>
      <c r="M178" s="29">
        <v>6.25E-2</v>
      </c>
    </row>
    <row r="179" spans="1:13" x14ac:dyDescent="0.3">
      <c r="A179" t="s">
        <v>12</v>
      </c>
      <c r="B179" s="5">
        <v>46013</v>
      </c>
      <c r="C179" s="5">
        <f t="shared" si="35"/>
        <v>46095</v>
      </c>
      <c r="D179" s="4">
        <v>250</v>
      </c>
      <c r="E179">
        <v>82</v>
      </c>
      <c r="F179" s="58">
        <v>5.7500000000000002E-2</v>
      </c>
      <c r="G179" t="s">
        <v>44</v>
      </c>
      <c r="H179" s="7" t="s">
        <v>2043</v>
      </c>
      <c r="I179" s="5">
        <v>45688</v>
      </c>
      <c r="J179" s="60">
        <f t="shared" si="33"/>
        <v>46022</v>
      </c>
      <c r="K179" s="60">
        <f t="shared" si="34"/>
        <v>46112</v>
      </c>
      <c r="L179" s="42"/>
      <c r="M179" s="29">
        <v>6.25E-2</v>
      </c>
    </row>
    <row r="180" spans="1:13" x14ac:dyDescent="0.3">
      <c r="A180" t="s">
        <v>12</v>
      </c>
      <c r="B180" s="5">
        <v>46014</v>
      </c>
      <c r="C180" s="5">
        <f t="shared" si="35"/>
        <v>46100</v>
      </c>
      <c r="D180" s="4">
        <v>500</v>
      </c>
      <c r="E180">
        <v>86</v>
      </c>
      <c r="F180" s="58">
        <v>5.7500000000000002E-2</v>
      </c>
      <c r="G180" t="s">
        <v>44</v>
      </c>
      <c r="H180" s="7" t="s">
        <v>2043</v>
      </c>
      <c r="I180" s="5">
        <v>45688</v>
      </c>
      <c r="J180" s="60">
        <f t="shared" si="33"/>
        <v>46022</v>
      </c>
      <c r="K180" s="60">
        <f t="shared" si="34"/>
        <v>46112</v>
      </c>
      <c r="L180" s="42"/>
      <c r="M180" s="29">
        <v>6.25E-2</v>
      </c>
    </row>
    <row r="181" spans="1:13" x14ac:dyDescent="0.3">
      <c r="A181" t="s">
        <v>12</v>
      </c>
      <c r="B181" s="5">
        <v>46014</v>
      </c>
      <c r="C181" s="5">
        <f t="shared" si="35"/>
        <v>46098</v>
      </c>
      <c r="D181" s="4">
        <v>400</v>
      </c>
      <c r="E181">
        <v>84</v>
      </c>
      <c r="F181" s="58">
        <v>5.7500000000000002E-2</v>
      </c>
      <c r="G181" t="s">
        <v>44</v>
      </c>
      <c r="H181" s="7" t="s">
        <v>2043</v>
      </c>
      <c r="I181" s="5">
        <v>45688</v>
      </c>
      <c r="J181" s="60">
        <f t="shared" si="33"/>
        <v>46022</v>
      </c>
      <c r="K181" s="60">
        <f t="shared" si="34"/>
        <v>46112</v>
      </c>
      <c r="L181" s="42"/>
      <c r="M181" s="29">
        <v>6.25E-2</v>
      </c>
    </row>
    <row r="182" spans="1:13" x14ac:dyDescent="0.3">
      <c r="A182" t="s">
        <v>12</v>
      </c>
      <c r="B182" s="5">
        <v>46015</v>
      </c>
      <c r="C182" s="5">
        <f t="shared" si="35"/>
        <v>46103</v>
      </c>
      <c r="D182" s="4">
        <v>800</v>
      </c>
      <c r="E182">
        <v>88</v>
      </c>
      <c r="F182" s="58">
        <v>5.7500000000000002E-2</v>
      </c>
      <c r="G182" t="s">
        <v>44</v>
      </c>
      <c r="H182" s="7" t="s">
        <v>2043</v>
      </c>
      <c r="I182" s="5">
        <v>45688</v>
      </c>
      <c r="J182" s="60">
        <f t="shared" si="33"/>
        <v>46022</v>
      </c>
      <c r="K182" s="60">
        <f t="shared" si="34"/>
        <v>46112</v>
      </c>
      <c r="L182" s="42"/>
      <c r="M182" s="29">
        <v>6.25E-2</v>
      </c>
    </row>
    <row r="183" spans="1:13" x14ac:dyDescent="0.3">
      <c r="A183" t="s">
        <v>12</v>
      </c>
      <c r="B183" s="5">
        <v>46013</v>
      </c>
      <c r="C183" s="5">
        <f t="shared" si="35"/>
        <v>46095</v>
      </c>
      <c r="D183" s="4">
        <v>500</v>
      </c>
      <c r="E183">
        <v>82</v>
      </c>
      <c r="F183" s="58">
        <v>5.7500000000000002E-2</v>
      </c>
      <c r="G183" t="s">
        <v>44</v>
      </c>
      <c r="H183" s="7" t="s">
        <v>2043</v>
      </c>
      <c r="I183" s="5">
        <v>45688</v>
      </c>
      <c r="J183" s="60">
        <f t="shared" si="33"/>
        <v>46022</v>
      </c>
      <c r="K183" s="60">
        <f t="shared" si="34"/>
        <v>46112</v>
      </c>
      <c r="L183" s="42"/>
      <c r="M183" s="29">
        <v>6.25E-2</v>
      </c>
    </row>
    <row r="184" spans="1:13" x14ac:dyDescent="0.3">
      <c r="A184" t="s">
        <v>12</v>
      </c>
      <c r="B184" s="5">
        <v>46014</v>
      </c>
      <c r="C184" s="5">
        <f t="shared" si="35"/>
        <v>46100</v>
      </c>
      <c r="D184" s="4">
        <v>500</v>
      </c>
      <c r="E184">
        <v>86</v>
      </c>
      <c r="F184" s="58">
        <v>5.7500000000000002E-2</v>
      </c>
      <c r="G184" t="s">
        <v>44</v>
      </c>
      <c r="H184" s="7" t="s">
        <v>2043</v>
      </c>
      <c r="I184" s="5">
        <v>45688</v>
      </c>
      <c r="J184" s="60">
        <f t="shared" si="33"/>
        <v>46022</v>
      </c>
      <c r="K184" s="60">
        <f t="shared" si="34"/>
        <v>46112</v>
      </c>
      <c r="L184" s="42"/>
      <c r="M184" s="29">
        <v>6.25E-2</v>
      </c>
    </row>
    <row r="185" spans="1:13" x14ac:dyDescent="0.3">
      <c r="A185" t="s">
        <v>12</v>
      </c>
      <c r="B185" s="5">
        <v>46014</v>
      </c>
      <c r="C185" s="5">
        <f t="shared" si="35"/>
        <v>46098</v>
      </c>
      <c r="D185" s="4">
        <v>400</v>
      </c>
      <c r="E185">
        <v>84</v>
      </c>
      <c r="F185" s="58">
        <v>5.7500000000000002E-2</v>
      </c>
      <c r="G185" t="s">
        <v>44</v>
      </c>
      <c r="H185" s="7" t="s">
        <v>2043</v>
      </c>
      <c r="I185" s="5">
        <v>45688</v>
      </c>
      <c r="J185" s="60">
        <f t="shared" si="33"/>
        <v>46022</v>
      </c>
      <c r="K185" s="60">
        <f t="shared" si="34"/>
        <v>46112</v>
      </c>
      <c r="L185" s="42"/>
      <c r="M185" s="29">
        <v>6.25E-2</v>
      </c>
    </row>
    <row r="186" spans="1:13" x14ac:dyDescent="0.3">
      <c r="A186" t="s">
        <v>12</v>
      </c>
      <c r="B186" s="5">
        <v>46015</v>
      </c>
      <c r="C186" s="5">
        <f t="shared" si="35"/>
        <v>46103</v>
      </c>
      <c r="D186" s="4">
        <v>500</v>
      </c>
      <c r="E186">
        <v>88</v>
      </c>
      <c r="F186" s="58">
        <v>5.7500000000000002E-2</v>
      </c>
      <c r="G186" t="s">
        <v>44</v>
      </c>
      <c r="H186" s="7" t="s">
        <v>2043</v>
      </c>
      <c r="I186" s="5">
        <v>45688</v>
      </c>
      <c r="J186" s="60">
        <f t="shared" si="33"/>
        <v>46022</v>
      </c>
      <c r="K186" s="60">
        <f t="shared" si="34"/>
        <v>46112</v>
      </c>
      <c r="L186" s="42"/>
      <c r="M186" s="29">
        <v>6.25E-2</v>
      </c>
    </row>
    <row r="187" spans="1:13" x14ac:dyDescent="0.3">
      <c r="A187" t="s">
        <v>12</v>
      </c>
      <c r="B187" s="5">
        <v>46014</v>
      </c>
      <c r="C187" s="5">
        <f t="shared" si="35"/>
        <v>46098</v>
      </c>
      <c r="D187" s="4">
        <v>700</v>
      </c>
      <c r="E187">
        <v>84</v>
      </c>
      <c r="F187" s="58">
        <v>5.7500000000000002E-2</v>
      </c>
      <c r="G187" t="s">
        <v>44</v>
      </c>
      <c r="H187" s="7" t="s">
        <v>2043</v>
      </c>
      <c r="I187" s="5">
        <v>45688</v>
      </c>
      <c r="J187" s="60">
        <f t="shared" si="33"/>
        <v>46022</v>
      </c>
      <c r="K187" s="60">
        <f t="shared" si="34"/>
        <v>46112</v>
      </c>
      <c r="L187" s="42"/>
      <c r="M187" s="29">
        <v>6.25E-2</v>
      </c>
    </row>
  </sheetData>
  <autoFilter ref="A1:M1" xr:uid="{7B6AA28D-324E-4379-99E3-955F3971DD62}">
    <sortState xmlns:xlrd2="http://schemas.microsoft.com/office/spreadsheetml/2017/richdata2" ref="A2:M154">
      <sortCondition ref="B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8A55-F9D9-4BB3-950A-390F8F53940B}">
  <sheetPr>
    <tabColor theme="5" tint="0.79998168889431442"/>
  </sheetPr>
  <dimension ref="A1:L15045"/>
  <sheetViews>
    <sheetView workbookViewId="0">
      <selection activeCell="H12" sqref="H12"/>
    </sheetView>
  </sheetViews>
  <sheetFormatPr defaultRowHeight="14.4" x14ac:dyDescent="0.3"/>
  <cols>
    <col min="1" max="1" width="11.6640625" customWidth="1"/>
    <col min="2" max="2" width="9.5546875" customWidth="1"/>
    <col min="5" max="5" width="17.88671875" style="4" customWidth="1"/>
    <col min="8" max="8" width="11" customWidth="1"/>
    <col min="9" max="9" width="13" customWidth="1"/>
    <col min="11" max="11" width="9.109375" style="42"/>
    <col min="12" max="12" width="20.44140625" style="42" bestFit="1" customWidth="1"/>
  </cols>
  <sheetData>
    <row r="1" spans="1:12" ht="24.75" customHeight="1" x14ac:dyDescent="0.3">
      <c r="A1" s="2" t="s">
        <v>4662</v>
      </c>
      <c r="B1" s="2" t="s">
        <v>4663</v>
      </c>
      <c r="C1" s="2" t="s">
        <v>17</v>
      </c>
      <c r="D1" s="2" t="s">
        <v>20</v>
      </c>
      <c r="E1" s="6" t="s">
        <v>18</v>
      </c>
      <c r="F1" s="2" t="s">
        <v>21</v>
      </c>
      <c r="G1" s="2" t="s">
        <v>19</v>
      </c>
      <c r="H1" s="2" t="s">
        <v>17</v>
      </c>
      <c r="I1" s="2" t="s">
        <v>20</v>
      </c>
      <c r="J1" s="2" t="s">
        <v>4</v>
      </c>
      <c r="K1" s="25" t="s">
        <v>23</v>
      </c>
      <c r="L1" s="25" t="s">
        <v>24</v>
      </c>
    </row>
    <row r="2" spans="1:12" ht="16.5" customHeight="1" x14ac:dyDescent="0.3">
      <c r="A2" s="2" t="s">
        <v>4658</v>
      </c>
      <c r="B2" s="2"/>
      <c r="C2" s="1">
        <v>45663</v>
      </c>
      <c r="D2" s="1">
        <v>46028</v>
      </c>
      <c r="E2" s="6">
        <v>1841512500000</v>
      </c>
      <c r="F2" s="2">
        <v>12</v>
      </c>
      <c r="G2" s="62">
        <v>3.7999999999999999E-2</v>
      </c>
      <c r="H2" s="1">
        <v>45663</v>
      </c>
      <c r="I2" s="1">
        <v>46028</v>
      </c>
      <c r="J2" s="2" t="s">
        <v>4660</v>
      </c>
      <c r="K2" s="25"/>
      <c r="L2" s="25">
        <v>6.5000000000000002E-2</v>
      </c>
    </row>
    <row r="3" spans="1:12" s="55" customFormat="1" x14ac:dyDescent="0.3">
      <c r="A3" s="2" t="s">
        <v>4658</v>
      </c>
      <c r="B3" s="75"/>
      <c r="C3" s="77">
        <v>46014</v>
      </c>
      <c r="D3" s="77">
        <v>46379</v>
      </c>
      <c r="E3" s="18">
        <v>1841512500000</v>
      </c>
      <c r="F3" s="75">
        <v>12</v>
      </c>
      <c r="G3" s="76">
        <v>3.7999999999999999E-2</v>
      </c>
      <c r="H3" s="77">
        <v>46014</v>
      </c>
      <c r="I3" s="77">
        <v>46379</v>
      </c>
      <c r="J3" s="75" t="s">
        <v>4660</v>
      </c>
      <c r="K3" s="78"/>
      <c r="L3" s="78">
        <v>6.5000000000000002E-2</v>
      </c>
    </row>
    <row r="4" spans="1:12" s="83" customFormat="1" x14ac:dyDescent="0.3">
      <c r="A4" s="2" t="s">
        <v>4658</v>
      </c>
      <c r="B4" s="79"/>
      <c r="C4" s="82">
        <v>45884</v>
      </c>
      <c r="D4" s="82">
        <v>46249</v>
      </c>
      <c r="E4" s="80">
        <v>1841512500000</v>
      </c>
      <c r="F4" s="79">
        <v>12</v>
      </c>
      <c r="G4" s="81">
        <v>3.7999999999999999E-2</v>
      </c>
      <c r="H4" s="82">
        <v>45884</v>
      </c>
      <c r="I4" s="82">
        <v>46249</v>
      </c>
      <c r="J4" s="79" t="s">
        <v>4660</v>
      </c>
      <c r="K4" s="84"/>
      <c r="L4" s="84">
        <v>6.5000000000000002E-2</v>
      </c>
    </row>
    <row r="5" spans="1:12" x14ac:dyDescent="0.3">
      <c r="H5" s="59"/>
      <c r="I5" s="5"/>
    </row>
    <row r="6" spans="1:12" x14ac:dyDescent="0.3">
      <c r="H6" s="59"/>
      <c r="I6" s="5"/>
    </row>
    <row r="7" spans="1:12" x14ac:dyDescent="0.3">
      <c r="H7" s="5"/>
      <c r="I7" s="5"/>
      <c r="L7" s="59"/>
    </row>
    <row r="8" spans="1:12" x14ac:dyDescent="0.3">
      <c r="H8" s="5"/>
      <c r="I8" s="5"/>
      <c r="L8" s="59"/>
    </row>
    <row r="9" spans="1:12" x14ac:dyDescent="0.3">
      <c r="H9" s="5"/>
      <c r="I9" s="5"/>
    </row>
    <row r="10" spans="1:12" x14ac:dyDescent="0.3">
      <c r="H10" s="5"/>
      <c r="I10" s="5"/>
    </row>
    <row r="12" spans="1:12" x14ac:dyDescent="0.3">
      <c r="H12" s="5"/>
      <c r="I12" s="5"/>
    </row>
    <row r="13" spans="1:12" x14ac:dyDescent="0.3">
      <c r="H13" s="5"/>
      <c r="I13" s="5"/>
    </row>
    <row r="14" spans="1:12" x14ac:dyDescent="0.3">
      <c r="H14" s="5"/>
      <c r="I14" s="5"/>
    </row>
    <row r="15" spans="1:12" x14ac:dyDescent="0.3">
      <c r="H15" s="5"/>
      <c r="I15" s="5"/>
    </row>
    <row r="16" spans="1:12" x14ac:dyDescent="0.3">
      <c r="H16" s="5"/>
      <c r="I16" s="5"/>
    </row>
    <row r="17" spans="8:9" x14ac:dyDescent="0.3">
      <c r="H17" s="5"/>
      <c r="I17" s="5"/>
    </row>
    <row r="18" spans="8:9" x14ac:dyDescent="0.3">
      <c r="H18" s="5"/>
      <c r="I18" s="5"/>
    </row>
    <row r="19" spans="8:9" x14ac:dyDescent="0.3">
      <c r="H19" s="5"/>
      <c r="I19" s="5"/>
    </row>
    <row r="20" spans="8:9" x14ac:dyDescent="0.3">
      <c r="H20" s="5"/>
      <c r="I20" s="5"/>
    </row>
    <row r="21" spans="8:9" x14ac:dyDescent="0.3">
      <c r="H21" s="5"/>
      <c r="I21" s="5"/>
    </row>
    <row r="22" spans="8:9" x14ac:dyDescent="0.3">
      <c r="H22" s="5"/>
      <c r="I22" s="5"/>
    </row>
    <row r="23" spans="8:9" x14ac:dyDescent="0.3">
      <c r="H23" s="5"/>
      <c r="I23" s="5"/>
    </row>
    <row r="24" spans="8:9" x14ac:dyDescent="0.3">
      <c r="H24" s="5"/>
      <c r="I24" s="5"/>
    </row>
    <row r="25" spans="8:9" x14ac:dyDescent="0.3">
      <c r="H25" s="5"/>
      <c r="I25" s="5"/>
    </row>
    <row r="26" spans="8:9" x14ac:dyDescent="0.3">
      <c r="H26" s="5"/>
      <c r="I26" s="5"/>
    </row>
    <row r="27" spans="8:9" x14ac:dyDescent="0.3">
      <c r="H27" s="5"/>
      <c r="I27" s="5"/>
    </row>
    <row r="28" spans="8:9" x14ac:dyDescent="0.3">
      <c r="H28" s="5"/>
      <c r="I28" s="5"/>
    </row>
    <row r="29" spans="8:9" x14ac:dyDescent="0.3">
      <c r="H29" s="5"/>
      <c r="I29" s="5"/>
    </row>
    <row r="30" spans="8:9" x14ac:dyDescent="0.3">
      <c r="H30" s="5"/>
      <c r="I30" s="5"/>
    </row>
    <row r="31" spans="8:9" x14ac:dyDescent="0.3">
      <c r="H31" s="5"/>
      <c r="I31" s="5"/>
    </row>
    <row r="32" spans="8:9" x14ac:dyDescent="0.3">
      <c r="H32" s="5"/>
      <c r="I32" s="5"/>
    </row>
    <row r="33" spans="8:9" x14ac:dyDescent="0.3">
      <c r="H33" s="5"/>
      <c r="I33" s="5"/>
    </row>
    <row r="34" spans="8:9" x14ac:dyDescent="0.3">
      <c r="H34" s="5"/>
      <c r="I34" s="5"/>
    </row>
    <row r="35" spans="8:9" x14ac:dyDescent="0.3">
      <c r="H35" s="5"/>
      <c r="I35" s="5"/>
    </row>
    <row r="36" spans="8:9" x14ac:dyDescent="0.3">
      <c r="H36" s="5"/>
      <c r="I36" s="5"/>
    </row>
    <row r="37" spans="8:9" x14ac:dyDescent="0.3">
      <c r="H37" s="5"/>
      <c r="I37" s="5"/>
    </row>
    <row r="38" spans="8:9" x14ac:dyDescent="0.3">
      <c r="H38" s="5"/>
      <c r="I38" s="5"/>
    </row>
    <row r="39" spans="8:9" x14ac:dyDescent="0.3">
      <c r="H39" s="5"/>
      <c r="I39" s="5"/>
    </row>
    <row r="40" spans="8:9" x14ac:dyDescent="0.3">
      <c r="H40" s="5"/>
      <c r="I40" s="5"/>
    </row>
    <row r="41" spans="8:9" x14ac:dyDescent="0.3">
      <c r="H41" s="5"/>
      <c r="I41" s="5"/>
    </row>
    <row r="42" spans="8:9" x14ac:dyDescent="0.3">
      <c r="H42" s="5"/>
      <c r="I42" s="5"/>
    </row>
    <row r="43" spans="8:9" x14ac:dyDescent="0.3">
      <c r="H43" s="5"/>
      <c r="I43" s="5"/>
    </row>
    <row r="44" spans="8:9" x14ac:dyDescent="0.3">
      <c r="H44" s="5"/>
      <c r="I44" s="5"/>
    </row>
    <row r="45" spans="8:9" x14ac:dyDescent="0.3">
      <c r="H45" s="5"/>
      <c r="I45" s="5"/>
    </row>
    <row r="46" spans="8:9" x14ac:dyDescent="0.3">
      <c r="H46" s="5"/>
      <c r="I46" s="5"/>
    </row>
    <row r="47" spans="8:9" x14ac:dyDescent="0.3">
      <c r="H47" s="5"/>
      <c r="I47" s="5"/>
    </row>
    <row r="48" spans="8:9" x14ac:dyDescent="0.3">
      <c r="H48" s="5"/>
      <c r="I48" s="5"/>
    </row>
    <row r="49" spans="8:9" x14ac:dyDescent="0.3">
      <c r="H49" s="5"/>
      <c r="I49" s="5"/>
    </row>
    <row r="50" spans="8:9" x14ac:dyDescent="0.3">
      <c r="H50" s="5"/>
      <c r="I50" s="5"/>
    </row>
    <row r="51" spans="8:9" x14ac:dyDescent="0.3">
      <c r="H51" s="5"/>
      <c r="I51" s="5"/>
    </row>
    <row r="52" spans="8:9" x14ac:dyDescent="0.3">
      <c r="H52" s="5"/>
      <c r="I52" s="5"/>
    </row>
    <row r="53" spans="8:9" x14ac:dyDescent="0.3">
      <c r="H53" s="5"/>
      <c r="I53" s="5"/>
    </row>
    <row r="54" spans="8:9" x14ac:dyDescent="0.3">
      <c r="H54" s="5"/>
      <c r="I54" s="5"/>
    </row>
    <row r="55" spans="8:9" x14ac:dyDescent="0.3">
      <c r="H55" s="5"/>
      <c r="I55" s="5"/>
    </row>
    <row r="56" spans="8:9" x14ac:dyDescent="0.3">
      <c r="H56" s="5"/>
      <c r="I56" s="5"/>
    </row>
    <row r="57" spans="8:9" x14ac:dyDescent="0.3">
      <c r="H57" s="5"/>
      <c r="I57" s="5"/>
    </row>
    <row r="58" spans="8:9" x14ac:dyDescent="0.3">
      <c r="H58" s="5"/>
      <c r="I58" s="5"/>
    </row>
    <row r="59" spans="8:9" x14ac:dyDescent="0.3">
      <c r="H59" s="5"/>
      <c r="I59" s="5"/>
    </row>
    <row r="60" spans="8:9" x14ac:dyDescent="0.3">
      <c r="H60" s="5"/>
      <c r="I60" s="5"/>
    </row>
    <row r="61" spans="8:9" x14ac:dyDescent="0.3">
      <c r="H61" s="5"/>
      <c r="I61" s="5"/>
    </row>
    <row r="62" spans="8:9" x14ac:dyDescent="0.3">
      <c r="H62" s="5"/>
      <c r="I62" s="5"/>
    </row>
    <row r="63" spans="8:9" x14ac:dyDescent="0.3">
      <c r="H63" s="5"/>
      <c r="I63" s="5"/>
    </row>
    <row r="64" spans="8:9" x14ac:dyDescent="0.3">
      <c r="H64" s="5"/>
      <c r="I64" s="5"/>
    </row>
    <row r="65" spans="8:9" x14ac:dyDescent="0.3">
      <c r="H65" s="5"/>
      <c r="I65" s="5"/>
    </row>
    <row r="66" spans="8:9" x14ac:dyDescent="0.3">
      <c r="H66" s="5"/>
      <c r="I66" s="5"/>
    </row>
    <row r="67" spans="8:9" x14ac:dyDescent="0.3">
      <c r="H67" s="5"/>
      <c r="I67" s="5"/>
    </row>
    <row r="68" spans="8:9" x14ac:dyDescent="0.3">
      <c r="H68" s="5"/>
      <c r="I68" s="5"/>
    </row>
    <row r="69" spans="8:9" x14ac:dyDescent="0.3">
      <c r="H69" s="5"/>
      <c r="I69" s="5"/>
    </row>
    <row r="70" spans="8:9" x14ac:dyDescent="0.3">
      <c r="H70" s="5"/>
      <c r="I70" s="5"/>
    </row>
    <row r="71" spans="8:9" x14ac:dyDescent="0.3">
      <c r="H71" s="5"/>
      <c r="I71" s="5"/>
    </row>
    <row r="72" spans="8:9" x14ac:dyDescent="0.3">
      <c r="H72" s="5"/>
      <c r="I72" s="5"/>
    </row>
    <row r="73" spans="8:9" x14ac:dyDescent="0.3">
      <c r="H73" s="5"/>
      <c r="I73" s="5"/>
    </row>
    <row r="74" spans="8:9" x14ac:dyDescent="0.3">
      <c r="H74" s="5"/>
      <c r="I74" s="5"/>
    </row>
    <row r="75" spans="8:9" x14ac:dyDescent="0.3">
      <c r="H75" s="5"/>
      <c r="I75" s="5"/>
    </row>
    <row r="76" spans="8:9" x14ac:dyDescent="0.3">
      <c r="H76" s="5"/>
      <c r="I76" s="5"/>
    </row>
    <row r="77" spans="8:9" x14ac:dyDescent="0.3">
      <c r="H77" s="5"/>
      <c r="I77" s="5"/>
    </row>
    <row r="78" spans="8:9" x14ac:dyDescent="0.3">
      <c r="H78" s="5"/>
      <c r="I78" s="5"/>
    </row>
    <row r="79" spans="8:9" x14ac:dyDescent="0.3">
      <c r="H79" s="5"/>
      <c r="I79" s="5"/>
    </row>
    <row r="80" spans="8:9" x14ac:dyDescent="0.3">
      <c r="H80" s="5"/>
      <c r="I80" s="5"/>
    </row>
    <row r="81" spans="8:9" x14ac:dyDescent="0.3">
      <c r="H81" s="5"/>
      <c r="I81" s="5"/>
    </row>
    <row r="82" spans="8:9" x14ac:dyDescent="0.3">
      <c r="H82" s="5"/>
      <c r="I82" s="5"/>
    </row>
    <row r="83" spans="8:9" x14ac:dyDescent="0.3">
      <c r="H83" s="5"/>
      <c r="I83" s="5"/>
    </row>
    <row r="84" spans="8:9" x14ac:dyDescent="0.3">
      <c r="H84" s="5"/>
      <c r="I84" s="5"/>
    </row>
    <row r="85" spans="8:9" x14ac:dyDescent="0.3">
      <c r="H85" s="5"/>
      <c r="I85" s="5"/>
    </row>
    <row r="86" spans="8:9" x14ac:dyDescent="0.3">
      <c r="H86" s="5"/>
      <c r="I86" s="5"/>
    </row>
    <row r="87" spans="8:9" x14ac:dyDescent="0.3">
      <c r="H87" s="5"/>
      <c r="I87" s="5"/>
    </row>
    <row r="88" spans="8:9" x14ac:dyDescent="0.3">
      <c r="H88" s="5"/>
      <c r="I88" s="5"/>
    </row>
    <row r="89" spans="8:9" x14ac:dyDescent="0.3">
      <c r="H89" s="5"/>
      <c r="I89" s="5"/>
    </row>
    <row r="90" spans="8:9" x14ac:dyDescent="0.3">
      <c r="H90" s="5"/>
      <c r="I90" s="5"/>
    </row>
    <row r="91" spans="8:9" x14ac:dyDescent="0.3">
      <c r="H91" s="5"/>
      <c r="I91" s="5"/>
    </row>
    <row r="92" spans="8:9" x14ac:dyDescent="0.3">
      <c r="H92" s="5"/>
      <c r="I92" s="5"/>
    </row>
    <row r="93" spans="8:9" x14ac:dyDescent="0.3">
      <c r="H93" s="5"/>
      <c r="I93" s="5"/>
    </row>
    <row r="94" spans="8:9" x14ac:dyDescent="0.3">
      <c r="H94" s="5"/>
      <c r="I94" s="5"/>
    </row>
    <row r="95" spans="8:9" x14ac:dyDescent="0.3">
      <c r="H95" s="5"/>
      <c r="I95" s="5"/>
    </row>
    <row r="96" spans="8:9" x14ac:dyDescent="0.3">
      <c r="H96" s="5"/>
      <c r="I96" s="5"/>
    </row>
    <row r="97" spans="8:9" x14ac:dyDescent="0.3">
      <c r="H97" s="5"/>
      <c r="I97" s="5"/>
    </row>
    <row r="98" spans="8:9" x14ac:dyDescent="0.3">
      <c r="H98" s="5"/>
      <c r="I98" s="5"/>
    </row>
    <row r="99" spans="8:9" x14ac:dyDescent="0.3">
      <c r="H99" s="5"/>
      <c r="I99" s="5"/>
    </row>
    <row r="100" spans="8:9" x14ac:dyDescent="0.3">
      <c r="H100" s="5"/>
      <c r="I100" s="5"/>
    </row>
    <row r="101" spans="8:9" x14ac:dyDescent="0.3">
      <c r="H101" s="5"/>
      <c r="I101" s="5"/>
    </row>
    <row r="102" spans="8:9" x14ac:dyDescent="0.3">
      <c r="H102" s="5"/>
      <c r="I102" s="5"/>
    </row>
    <row r="103" spans="8:9" x14ac:dyDescent="0.3">
      <c r="H103" s="5"/>
      <c r="I103" s="5"/>
    </row>
    <row r="104" spans="8:9" x14ac:dyDescent="0.3">
      <c r="H104" s="5"/>
      <c r="I104" s="5"/>
    </row>
    <row r="105" spans="8:9" x14ac:dyDescent="0.3">
      <c r="H105" s="5"/>
      <c r="I105" s="5"/>
    </row>
    <row r="106" spans="8:9" x14ac:dyDescent="0.3">
      <c r="H106" s="5"/>
      <c r="I106" s="5"/>
    </row>
    <row r="107" spans="8:9" x14ac:dyDescent="0.3">
      <c r="H107" s="5"/>
      <c r="I107" s="5"/>
    </row>
    <row r="108" spans="8:9" x14ac:dyDescent="0.3">
      <c r="H108" s="5"/>
      <c r="I108" s="5"/>
    </row>
    <row r="109" spans="8:9" x14ac:dyDescent="0.3">
      <c r="H109" s="5"/>
      <c r="I109" s="5"/>
    </row>
    <row r="110" spans="8:9" x14ac:dyDescent="0.3">
      <c r="H110" s="5"/>
      <c r="I110" s="5"/>
    </row>
    <row r="111" spans="8:9" x14ac:dyDescent="0.3">
      <c r="H111" s="5"/>
      <c r="I111" s="5"/>
    </row>
    <row r="112" spans="8:9" x14ac:dyDescent="0.3">
      <c r="H112" s="5"/>
      <c r="I112" s="5"/>
    </row>
    <row r="113" spans="8:9" x14ac:dyDescent="0.3">
      <c r="H113" s="5"/>
      <c r="I113" s="5"/>
    </row>
    <row r="114" spans="8:9" x14ac:dyDescent="0.3">
      <c r="H114" s="5"/>
      <c r="I114" s="5"/>
    </row>
    <row r="115" spans="8:9" x14ac:dyDescent="0.3">
      <c r="H115" s="5"/>
      <c r="I115" s="5"/>
    </row>
    <row r="116" spans="8:9" x14ac:dyDescent="0.3">
      <c r="H116" s="5"/>
      <c r="I116" s="5"/>
    </row>
    <row r="117" spans="8:9" x14ac:dyDescent="0.3">
      <c r="H117" s="5"/>
      <c r="I117" s="5"/>
    </row>
    <row r="118" spans="8:9" x14ac:dyDescent="0.3">
      <c r="H118" s="5"/>
      <c r="I118" s="5"/>
    </row>
    <row r="119" spans="8:9" x14ac:dyDescent="0.3">
      <c r="H119" s="5"/>
      <c r="I119" s="5"/>
    </row>
    <row r="120" spans="8:9" x14ac:dyDescent="0.3">
      <c r="H120" s="5"/>
      <c r="I120" s="5"/>
    </row>
    <row r="121" spans="8:9" x14ac:dyDescent="0.3">
      <c r="H121" s="5"/>
      <c r="I121" s="5"/>
    </row>
    <row r="122" spans="8:9" x14ac:dyDescent="0.3">
      <c r="H122" s="5"/>
      <c r="I122" s="5"/>
    </row>
    <row r="123" spans="8:9" x14ac:dyDescent="0.3">
      <c r="H123" s="5"/>
      <c r="I123" s="5"/>
    </row>
    <row r="124" spans="8:9" x14ac:dyDescent="0.3">
      <c r="H124" s="5"/>
      <c r="I124" s="5"/>
    </row>
    <row r="125" spans="8:9" x14ac:dyDescent="0.3">
      <c r="H125" s="5"/>
      <c r="I125" s="5"/>
    </row>
    <row r="126" spans="8:9" x14ac:dyDescent="0.3">
      <c r="H126" s="5"/>
      <c r="I126" s="5"/>
    </row>
    <row r="127" spans="8:9" x14ac:dyDescent="0.3">
      <c r="H127" s="5"/>
      <c r="I127" s="5"/>
    </row>
    <row r="128" spans="8:9" x14ac:dyDescent="0.3">
      <c r="H128" s="5"/>
      <c r="I128" s="5"/>
    </row>
    <row r="129" spans="8:9" x14ac:dyDescent="0.3">
      <c r="H129" s="5"/>
      <c r="I129" s="5"/>
    </row>
    <row r="130" spans="8:9" x14ac:dyDescent="0.3">
      <c r="H130" s="5"/>
      <c r="I130" s="5"/>
    </row>
    <row r="131" spans="8:9" x14ac:dyDescent="0.3">
      <c r="H131" s="5"/>
      <c r="I131" s="5"/>
    </row>
    <row r="132" spans="8:9" x14ac:dyDescent="0.3">
      <c r="H132" s="5"/>
      <c r="I132" s="5"/>
    </row>
    <row r="133" spans="8:9" x14ac:dyDescent="0.3">
      <c r="H133" s="5"/>
      <c r="I133" s="5"/>
    </row>
    <row r="134" spans="8:9" x14ac:dyDescent="0.3">
      <c r="H134" s="5"/>
      <c r="I134" s="5"/>
    </row>
    <row r="135" spans="8:9" x14ac:dyDescent="0.3">
      <c r="H135" s="5"/>
      <c r="I135" s="5"/>
    </row>
    <row r="136" spans="8:9" x14ac:dyDescent="0.3">
      <c r="H136" s="5"/>
      <c r="I136" s="5"/>
    </row>
    <row r="137" spans="8:9" x14ac:dyDescent="0.3">
      <c r="H137" s="5"/>
      <c r="I137" s="5"/>
    </row>
    <row r="138" spans="8:9" x14ac:dyDescent="0.3">
      <c r="H138" s="5"/>
      <c r="I138" s="5"/>
    </row>
    <row r="139" spans="8:9" x14ac:dyDescent="0.3">
      <c r="H139" s="5"/>
      <c r="I139" s="5"/>
    </row>
    <row r="140" spans="8:9" x14ac:dyDescent="0.3">
      <c r="H140" s="5"/>
      <c r="I140" s="5"/>
    </row>
    <row r="141" spans="8:9" x14ac:dyDescent="0.3">
      <c r="H141" s="5"/>
      <c r="I141" s="5"/>
    </row>
    <row r="142" spans="8:9" x14ac:dyDescent="0.3">
      <c r="H142" s="5"/>
      <c r="I142" s="5"/>
    </row>
    <row r="143" spans="8:9" x14ac:dyDescent="0.3">
      <c r="H143" s="5"/>
      <c r="I143" s="5"/>
    </row>
    <row r="144" spans="8:9" x14ac:dyDescent="0.3">
      <c r="H144" s="5"/>
      <c r="I144" s="5"/>
    </row>
    <row r="145" spans="8:9" x14ac:dyDescent="0.3">
      <c r="H145" s="5"/>
      <c r="I145" s="5"/>
    </row>
    <row r="146" spans="8:9" x14ac:dyDescent="0.3">
      <c r="H146" s="5"/>
      <c r="I146" s="5"/>
    </row>
    <row r="147" spans="8:9" x14ac:dyDescent="0.3">
      <c r="H147" s="5"/>
      <c r="I147" s="5"/>
    </row>
    <row r="148" spans="8:9" x14ac:dyDescent="0.3">
      <c r="H148" s="5"/>
      <c r="I148" s="5"/>
    </row>
    <row r="149" spans="8:9" x14ac:dyDescent="0.3">
      <c r="H149" s="5"/>
      <c r="I149" s="5"/>
    </row>
    <row r="150" spans="8:9" x14ac:dyDescent="0.3">
      <c r="H150" s="5"/>
      <c r="I150" s="5"/>
    </row>
    <row r="151" spans="8:9" x14ac:dyDescent="0.3">
      <c r="H151" s="5"/>
      <c r="I151" s="5"/>
    </row>
    <row r="152" spans="8:9" x14ac:dyDescent="0.3">
      <c r="H152" s="5"/>
      <c r="I152" s="5"/>
    </row>
    <row r="153" spans="8:9" x14ac:dyDescent="0.3">
      <c r="H153" s="5"/>
      <c r="I153" s="5"/>
    </row>
    <row r="154" spans="8:9" x14ac:dyDescent="0.3">
      <c r="H154" s="5"/>
      <c r="I154" s="5"/>
    </row>
    <row r="155" spans="8:9" x14ac:dyDescent="0.3">
      <c r="H155" s="5"/>
      <c r="I155" s="5"/>
    </row>
    <row r="156" spans="8:9" x14ac:dyDescent="0.3">
      <c r="H156" s="5"/>
      <c r="I156" s="5"/>
    </row>
    <row r="157" spans="8:9" x14ac:dyDescent="0.3">
      <c r="H157" s="5"/>
      <c r="I157" s="5"/>
    </row>
    <row r="158" spans="8:9" x14ac:dyDescent="0.3">
      <c r="H158" s="5"/>
      <c r="I158" s="5"/>
    </row>
    <row r="159" spans="8:9" x14ac:dyDescent="0.3">
      <c r="H159" s="5"/>
      <c r="I159" s="5"/>
    </row>
    <row r="160" spans="8:9" x14ac:dyDescent="0.3">
      <c r="H160" s="5"/>
      <c r="I160" s="5"/>
    </row>
    <row r="161" spans="8:9" x14ac:dyDescent="0.3">
      <c r="H161" s="5"/>
      <c r="I161" s="5"/>
    </row>
    <row r="162" spans="8:9" x14ac:dyDescent="0.3">
      <c r="H162" s="5"/>
      <c r="I162" s="5"/>
    </row>
    <row r="163" spans="8:9" x14ac:dyDescent="0.3">
      <c r="H163" s="5"/>
      <c r="I163" s="5"/>
    </row>
    <row r="164" spans="8:9" x14ac:dyDescent="0.3">
      <c r="H164" s="5"/>
      <c r="I164" s="5"/>
    </row>
    <row r="165" spans="8:9" x14ac:dyDescent="0.3">
      <c r="H165" s="5"/>
      <c r="I165" s="5"/>
    </row>
    <row r="166" spans="8:9" x14ac:dyDescent="0.3">
      <c r="H166" s="5"/>
      <c r="I166" s="5"/>
    </row>
    <row r="167" spans="8:9" x14ac:dyDescent="0.3">
      <c r="H167" s="5"/>
      <c r="I167" s="5"/>
    </row>
    <row r="168" spans="8:9" x14ac:dyDescent="0.3">
      <c r="H168" s="5"/>
      <c r="I168" s="5"/>
    </row>
    <row r="169" spans="8:9" x14ac:dyDescent="0.3">
      <c r="H169" s="5"/>
      <c r="I169" s="5"/>
    </row>
    <row r="170" spans="8:9" x14ac:dyDescent="0.3">
      <c r="H170" s="5"/>
      <c r="I170" s="5"/>
    </row>
    <row r="171" spans="8:9" x14ac:dyDescent="0.3">
      <c r="H171" s="5"/>
      <c r="I171" s="5"/>
    </row>
    <row r="172" spans="8:9" x14ac:dyDescent="0.3">
      <c r="H172" s="5"/>
      <c r="I172" s="5"/>
    </row>
    <row r="173" spans="8:9" x14ac:dyDescent="0.3">
      <c r="H173" s="5"/>
      <c r="I173" s="5"/>
    </row>
    <row r="174" spans="8:9" x14ac:dyDescent="0.3">
      <c r="H174" s="5"/>
      <c r="I174" s="5"/>
    </row>
    <row r="175" spans="8:9" x14ac:dyDescent="0.3">
      <c r="H175" s="5"/>
      <c r="I175" s="5"/>
    </row>
    <row r="176" spans="8:9" x14ac:dyDescent="0.3">
      <c r="H176" s="5"/>
      <c r="I176" s="5"/>
    </row>
    <row r="177" spans="8:9" x14ac:dyDescent="0.3">
      <c r="H177" s="5"/>
      <c r="I177" s="5"/>
    </row>
    <row r="178" spans="8:9" x14ac:dyDescent="0.3">
      <c r="H178" s="5"/>
      <c r="I178" s="5"/>
    </row>
    <row r="179" spans="8:9" x14ac:dyDescent="0.3">
      <c r="H179" s="5"/>
      <c r="I179" s="5"/>
    </row>
    <row r="180" spans="8:9" x14ac:dyDescent="0.3">
      <c r="H180" s="5"/>
      <c r="I180" s="5"/>
    </row>
    <row r="181" spans="8:9" x14ac:dyDescent="0.3">
      <c r="H181" s="5"/>
      <c r="I181" s="5"/>
    </row>
    <row r="182" spans="8:9" x14ac:dyDescent="0.3">
      <c r="H182" s="5"/>
      <c r="I182" s="5"/>
    </row>
    <row r="183" spans="8:9" x14ac:dyDescent="0.3">
      <c r="H183" s="5"/>
      <c r="I183" s="5"/>
    </row>
    <row r="184" spans="8:9" x14ac:dyDescent="0.3">
      <c r="H184" s="5"/>
      <c r="I184" s="5"/>
    </row>
    <row r="185" spans="8:9" x14ac:dyDescent="0.3">
      <c r="H185" s="5"/>
      <c r="I185" s="5"/>
    </row>
    <row r="186" spans="8:9" x14ac:dyDescent="0.3">
      <c r="H186" s="5"/>
      <c r="I186" s="5"/>
    </row>
    <row r="187" spans="8:9" x14ac:dyDescent="0.3">
      <c r="H187" s="5"/>
      <c r="I187" s="5"/>
    </row>
    <row r="188" spans="8:9" x14ac:dyDescent="0.3">
      <c r="H188" s="5"/>
      <c r="I188" s="5"/>
    </row>
    <row r="189" spans="8:9" x14ac:dyDescent="0.3">
      <c r="H189" s="5"/>
      <c r="I189" s="5"/>
    </row>
    <row r="190" spans="8:9" x14ac:dyDescent="0.3">
      <c r="H190" s="5"/>
      <c r="I190" s="5"/>
    </row>
    <row r="191" spans="8:9" x14ac:dyDescent="0.3">
      <c r="H191" s="5"/>
      <c r="I191" s="5"/>
    </row>
    <row r="192" spans="8:9" x14ac:dyDescent="0.3">
      <c r="H192" s="5"/>
      <c r="I192" s="5"/>
    </row>
    <row r="193" spans="8:9" x14ac:dyDescent="0.3">
      <c r="H193" s="5"/>
      <c r="I193" s="5"/>
    </row>
    <row r="194" spans="8:9" x14ac:dyDescent="0.3">
      <c r="H194" s="5"/>
      <c r="I194" s="5"/>
    </row>
    <row r="195" spans="8:9" x14ac:dyDescent="0.3">
      <c r="H195" s="5"/>
      <c r="I195" s="5"/>
    </row>
    <row r="196" spans="8:9" x14ac:dyDescent="0.3">
      <c r="H196" s="5"/>
      <c r="I196" s="5"/>
    </row>
    <row r="197" spans="8:9" x14ac:dyDescent="0.3">
      <c r="H197" s="5"/>
      <c r="I197" s="5"/>
    </row>
    <row r="198" spans="8:9" x14ac:dyDescent="0.3">
      <c r="H198" s="5"/>
      <c r="I198" s="5"/>
    </row>
    <row r="199" spans="8:9" x14ac:dyDescent="0.3">
      <c r="H199" s="5"/>
      <c r="I199" s="5"/>
    </row>
    <row r="200" spans="8:9" x14ac:dyDescent="0.3">
      <c r="H200" s="5"/>
      <c r="I200" s="5"/>
    </row>
    <row r="201" spans="8:9" x14ac:dyDescent="0.3">
      <c r="H201" s="5"/>
      <c r="I201" s="5"/>
    </row>
    <row r="202" spans="8:9" x14ac:dyDescent="0.3">
      <c r="H202" s="5"/>
      <c r="I202" s="5"/>
    </row>
    <row r="203" spans="8:9" x14ac:dyDescent="0.3">
      <c r="H203" s="5"/>
      <c r="I203" s="5"/>
    </row>
    <row r="204" spans="8:9" x14ac:dyDescent="0.3">
      <c r="H204" s="5"/>
      <c r="I204" s="5"/>
    </row>
    <row r="205" spans="8:9" x14ac:dyDescent="0.3">
      <c r="H205" s="5"/>
      <c r="I205" s="5"/>
    </row>
    <row r="206" spans="8:9" x14ac:dyDescent="0.3">
      <c r="H206" s="5"/>
      <c r="I206" s="5"/>
    </row>
    <row r="207" spans="8:9" x14ac:dyDescent="0.3">
      <c r="H207" s="5"/>
      <c r="I207" s="5"/>
    </row>
    <row r="208" spans="8:9" x14ac:dyDescent="0.3">
      <c r="H208" s="5"/>
      <c r="I208" s="5"/>
    </row>
    <row r="209" spans="8:9" x14ac:dyDescent="0.3">
      <c r="H209" s="5"/>
      <c r="I209" s="5"/>
    </row>
    <row r="210" spans="8:9" x14ac:dyDescent="0.3">
      <c r="H210" s="5"/>
      <c r="I210" s="5"/>
    </row>
    <row r="211" spans="8:9" x14ac:dyDescent="0.3">
      <c r="H211" s="5"/>
      <c r="I211" s="5"/>
    </row>
    <row r="212" spans="8:9" x14ac:dyDescent="0.3">
      <c r="H212" s="5"/>
      <c r="I212" s="5"/>
    </row>
    <row r="213" spans="8:9" x14ac:dyDescent="0.3">
      <c r="H213" s="5"/>
      <c r="I213" s="5"/>
    </row>
    <row r="214" spans="8:9" x14ac:dyDescent="0.3">
      <c r="H214" s="5"/>
      <c r="I214" s="5"/>
    </row>
    <row r="215" spans="8:9" x14ac:dyDescent="0.3">
      <c r="H215" s="5"/>
      <c r="I215" s="5"/>
    </row>
    <row r="216" spans="8:9" x14ac:dyDescent="0.3">
      <c r="H216" s="5"/>
      <c r="I216" s="5"/>
    </row>
    <row r="217" spans="8:9" x14ac:dyDescent="0.3">
      <c r="H217" s="5"/>
      <c r="I217" s="5"/>
    </row>
    <row r="218" spans="8:9" x14ac:dyDescent="0.3">
      <c r="H218" s="5"/>
      <c r="I218" s="5"/>
    </row>
    <row r="219" spans="8:9" x14ac:dyDescent="0.3">
      <c r="H219" s="5"/>
      <c r="I219" s="5"/>
    </row>
    <row r="220" spans="8:9" x14ac:dyDescent="0.3">
      <c r="H220" s="5"/>
      <c r="I220" s="5"/>
    </row>
    <row r="221" spans="8:9" x14ac:dyDescent="0.3">
      <c r="H221" s="5"/>
      <c r="I221" s="5"/>
    </row>
    <row r="222" spans="8:9" x14ac:dyDescent="0.3">
      <c r="H222" s="5"/>
      <c r="I222" s="5"/>
    </row>
    <row r="223" spans="8:9" x14ac:dyDescent="0.3">
      <c r="H223" s="5"/>
      <c r="I223" s="5"/>
    </row>
    <row r="224" spans="8:9" x14ac:dyDescent="0.3">
      <c r="H224" s="5"/>
      <c r="I224" s="5"/>
    </row>
    <row r="225" spans="8:9" x14ac:dyDescent="0.3">
      <c r="H225" s="5"/>
      <c r="I225" s="5"/>
    </row>
    <row r="226" spans="8:9" x14ac:dyDescent="0.3">
      <c r="H226" s="5"/>
      <c r="I226" s="5"/>
    </row>
    <row r="227" spans="8:9" x14ac:dyDescent="0.3">
      <c r="H227" s="5"/>
      <c r="I227" s="5"/>
    </row>
    <row r="228" spans="8:9" x14ac:dyDescent="0.3">
      <c r="H228" s="5"/>
      <c r="I228" s="5"/>
    </row>
    <row r="229" spans="8:9" x14ac:dyDescent="0.3">
      <c r="H229" s="5"/>
      <c r="I229" s="5"/>
    </row>
    <row r="230" spans="8:9" x14ac:dyDescent="0.3">
      <c r="H230" s="5"/>
      <c r="I230" s="5"/>
    </row>
    <row r="231" spans="8:9" x14ac:dyDescent="0.3">
      <c r="H231" s="5"/>
      <c r="I231" s="5"/>
    </row>
    <row r="232" spans="8:9" x14ac:dyDescent="0.3">
      <c r="H232" s="5"/>
      <c r="I232" s="5"/>
    </row>
    <row r="233" spans="8:9" x14ac:dyDescent="0.3">
      <c r="H233" s="5"/>
      <c r="I233" s="5"/>
    </row>
    <row r="234" spans="8:9" x14ac:dyDescent="0.3">
      <c r="H234" s="5"/>
      <c r="I234" s="5"/>
    </row>
    <row r="235" spans="8:9" x14ac:dyDescent="0.3">
      <c r="H235" s="5"/>
      <c r="I235" s="5"/>
    </row>
    <row r="236" spans="8:9" x14ac:dyDescent="0.3">
      <c r="H236" s="5"/>
      <c r="I236" s="5"/>
    </row>
    <row r="237" spans="8:9" x14ac:dyDescent="0.3">
      <c r="H237" s="5"/>
      <c r="I237" s="5"/>
    </row>
    <row r="238" spans="8:9" x14ac:dyDescent="0.3">
      <c r="H238" s="5"/>
      <c r="I238" s="5"/>
    </row>
    <row r="239" spans="8:9" x14ac:dyDescent="0.3">
      <c r="H239" s="5"/>
      <c r="I239" s="5"/>
    </row>
    <row r="240" spans="8:9" x14ac:dyDescent="0.3">
      <c r="H240" s="5"/>
      <c r="I240" s="5"/>
    </row>
    <row r="241" spans="8:9" x14ac:dyDescent="0.3">
      <c r="H241" s="5"/>
      <c r="I241" s="5"/>
    </row>
    <row r="242" spans="8:9" x14ac:dyDescent="0.3">
      <c r="H242" s="5"/>
      <c r="I242" s="5"/>
    </row>
    <row r="243" spans="8:9" x14ac:dyDescent="0.3">
      <c r="H243" s="5"/>
      <c r="I243" s="5"/>
    </row>
    <row r="244" spans="8:9" x14ac:dyDescent="0.3">
      <c r="H244" s="5"/>
      <c r="I244" s="5"/>
    </row>
    <row r="245" spans="8:9" x14ac:dyDescent="0.3">
      <c r="H245" s="5"/>
      <c r="I245" s="5"/>
    </row>
    <row r="246" spans="8:9" x14ac:dyDescent="0.3">
      <c r="H246" s="5"/>
      <c r="I246" s="5"/>
    </row>
    <row r="247" spans="8:9" x14ac:dyDescent="0.3">
      <c r="H247" s="5"/>
      <c r="I247" s="5"/>
    </row>
    <row r="248" spans="8:9" x14ac:dyDescent="0.3">
      <c r="H248" s="5"/>
      <c r="I248" s="5"/>
    </row>
    <row r="249" spans="8:9" x14ac:dyDescent="0.3">
      <c r="H249" s="5"/>
      <c r="I249" s="5"/>
    </row>
    <row r="250" spans="8:9" x14ac:dyDescent="0.3">
      <c r="H250" s="5"/>
      <c r="I250" s="5"/>
    </row>
    <row r="251" spans="8:9" x14ac:dyDescent="0.3">
      <c r="H251" s="5"/>
      <c r="I251" s="5"/>
    </row>
    <row r="252" spans="8:9" x14ac:dyDescent="0.3">
      <c r="H252" s="5"/>
      <c r="I252" s="5"/>
    </row>
    <row r="253" spans="8:9" x14ac:dyDescent="0.3">
      <c r="H253" s="5"/>
      <c r="I253" s="5"/>
    </row>
    <row r="254" spans="8:9" x14ac:dyDescent="0.3">
      <c r="H254" s="5"/>
      <c r="I254" s="5"/>
    </row>
    <row r="255" spans="8:9" x14ac:dyDescent="0.3">
      <c r="H255" s="5"/>
      <c r="I255" s="5"/>
    </row>
    <row r="256" spans="8:9" x14ac:dyDescent="0.3">
      <c r="H256" s="5"/>
      <c r="I256" s="5"/>
    </row>
    <row r="257" spans="8:9" x14ac:dyDescent="0.3">
      <c r="H257" s="5"/>
      <c r="I257" s="5"/>
    </row>
    <row r="258" spans="8:9" x14ac:dyDescent="0.3">
      <c r="H258" s="5"/>
      <c r="I258" s="5"/>
    </row>
    <row r="259" spans="8:9" x14ac:dyDescent="0.3">
      <c r="H259" s="5"/>
      <c r="I259" s="5"/>
    </row>
    <row r="260" spans="8:9" x14ac:dyDescent="0.3">
      <c r="H260" s="5"/>
      <c r="I260" s="5"/>
    </row>
    <row r="261" spans="8:9" x14ac:dyDescent="0.3">
      <c r="H261" s="5"/>
      <c r="I261" s="5"/>
    </row>
    <row r="262" spans="8:9" x14ac:dyDescent="0.3">
      <c r="H262" s="5"/>
      <c r="I262" s="5"/>
    </row>
    <row r="263" spans="8:9" x14ac:dyDescent="0.3">
      <c r="H263" s="5"/>
      <c r="I263" s="5"/>
    </row>
    <row r="264" spans="8:9" x14ac:dyDescent="0.3">
      <c r="H264" s="5"/>
      <c r="I264" s="5"/>
    </row>
    <row r="265" spans="8:9" x14ac:dyDescent="0.3">
      <c r="H265" s="5"/>
      <c r="I265" s="5"/>
    </row>
    <row r="266" spans="8:9" x14ac:dyDescent="0.3">
      <c r="H266" s="5"/>
      <c r="I266" s="5"/>
    </row>
    <row r="267" spans="8:9" x14ac:dyDescent="0.3">
      <c r="H267" s="5"/>
      <c r="I267" s="5"/>
    </row>
    <row r="268" spans="8:9" x14ac:dyDescent="0.3">
      <c r="H268" s="5"/>
      <c r="I268" s="5"/>
    </row>
    <row r="269" spans="8:9" x14ac:dyDescent="0.3">
      <c r="H269" s="5"/>
      <c r="I269" s="5"/>
    </row>
    <row r="270" spans="8:9" x14ac:dyDescent="0.3">
      <c r="H270" s="5"/>
      <c r="I270" s="5"/>
    </row>
    <row r="271" spans="8:9" x14ac:dyDescent="0.3">
      <c r="H271" s="5"/>
      <c r="I271" s="5"/>
    </row>
    <row r="272" spans="8:9" x14ac:dyDescent="0.3">
      <c r="H272" s="5"/>
      <c r="I272" s="5"/>
    </row>
    <row r="273" spans="8:9" x14ac:dyDescent="0.3">
      <c r="H273" s="5"/>
      <c r="I273" s="5"/>
    </row>
    <row r="274" spans="8:9" x14ac:dyDescent="0.3">
      <c r="H274" s="5"/>
      <c r="I274" s="5"/>
    </row>
    <row r="275" spans="8:9" x14ac:dyDescent="0.3">
      <c r="H275" s="5"/>
      <c r="I275" s="5"/>
    </row>
    <row r="276" spans="8:9" x14ac:dyDescent="0.3">
      <c r="H276" s="5"/>
      <c r="I276" s="5"/>
    </row>
    <row r="277" spans="8:9" x14ac:dyDescent="0.3">
      <c r="H277" s="5"/>
      <c r="I277" s="5"/>
    </row>
    <row r="278" spans="8:9" x14ac:dyDescent="0.3">
      <c r="H278" s="5"/>
      <c r="I278" s="5"/>
    </row>
    <row r="279" spans="8:9" x14ac:dyDescent="0.3">
      <c r="H279" s="5"/>
      <c r="I279" s="5"/>
    </row>
    <row r="280" spans="8:9" x14ac:dyDescent="0.3">
      <c r="H280" s="5"/>
      <c r="I280" s="5"/>
    </row>
    <row r="281" spans="8:9" x14ac:dyDescent="0.3">
      <c r="H281" s="5"/>
      <c r="I281" s="5"/>
    </row>
    <row r="282" spans="8:9" x14ac:dyDescent="0.3">
      <c r="H282" s="5"/>
      <c r="I282" s="5"/>
    </row>
    <row r="283" spans="8:9" x14ac:dyDescent="0.3">
      <c r="H283" s="5"/>
      <c r="I283" s="5"/>
    </row>
    <row r="284" spans="8:9" x14ac:dyDescent="0.3">
      <c r="H284" s="5"/>
      <c r="I284" s="5"/>
    </row>
    <row r="285" spans="8:9" x14ac:dyDescent="0.3">
      <c r="H285" s="5"/>
      <c r="I285" s="5"/>
    </row>
    <row r="286" spans="8:9" x14ac:dyDescent="0.3">
      <c r="H286" s="5"/>
      <c r="I286" s="5"/>
    </row>
    <row r="287" spans="8:9" x14ac:dyDescent="0.3">
      <c r="H287" s="5"/>
      <c r="I287" s="5"/>
    </row>
    <row r="288" spans="8:9" x14ac:dyDescent="0.3">
      <c r="H288" s="5"/>
      <c r="I288" s="5"/>
    </row>
    <row r="289" spans="8:9" x14ac:dyDescent="0.3">
      <c r="H289" s="5"/>
      <c r="I289" s="5"/>
    </row>
    <row r="290" spans="8:9" x14ac:dyDescent="0.3">
      <c r="H290" s="5"/>
      <c r="I290" s="5"/>
    </row>
    <row r="291" spans="8:9" x14ac:dyDescent="0.3">
      <c r="H291" s="5"/>
      <c r="I291" s="5"/>
    </row>
    <row r="292" spans="8:9" x14ac:dyDescent="0.3">
      <c r="H292" s="5"/>
      <c r="I292" s="5"/>
    </row>
    <row r="293" spans="8:9" x14ac:dyDescent="0.3">
      <c r="H293" s="5"/>
      <c r="I293" s="5"/>
    </row>
    <row r="294" spans="8:9" x14ac:dyDescent="0.3">
      <c r="H294" s="5"/>
      <c r="I294" s="5"/>
    </row>
    <row r="295" spans="8:9" x14ac:dyDescent="0.3">
      <c r="H295" s="5"/>
      <c r="I295" s="5"/>
    </row>
    <row r="296" spans="8:9" x14ac:dyDescent="0.3">
      <c r="H296" s="5"/>
      <c r="I296" s="5"/>
    </row>
    <row r="297" spans="8:9" x14ac:dyDescent="0.3">
      <c r="H297" s="5"/>
      <c r="I297" s="5"/>
    </row>
    <row r="298" spans="8:9" x14ac:dyDescent="0.3">
      <c r="H298" s="5"/>
      <c r="I298" s="5"/>
    </row>
    <row r="299" spans="8:9" x14ac:dyDescent="0.3">
      <c r="H299" s="5"/>
      <c r="I299" s="5"/>
    </row>
    <row r="300" spans="8:9" x14ac:dyDescent="0.3">
      <c r="H300" s="5"/>
      <c r="I300" s="5"/>
    </row>
    <row r="301" spans="8:9" x14ac:dyDescent="0.3">
      <c r="H301" s="5"/>
      <c r="I301" s="5"/>
    </row>
    <row r="302" spans="8:9" x14ac:dyDescent="0.3">
      <c r="H302" s="5"/>
      <c r="I302" s="5"/>
    </row>
    <row r="303" spans="8:9" x14ac:dyDescent="0.3">
      <c r="H303" s="5"/>
      <c r="I303" s="5"/>
    </row>
    <row r="304" spans="8:9" x14ac:dyDescent="0.3">
      <c r="H304" s="5"/>
      <c r="I304" s="5"/>
    </row>
    <row r="305" spans="8:9" x14ac:dyDescent="0.3">
      <c r="H305" s="5"/>
      <c r="I305" s="5"/>
    </row>
    <row r="306" spans="8:9" x14ac:dyDescent="0.3">
      <c r="H306" s="5"/>
      <c r="I306" s="5"/>
    </row>
    <row r="307" spans="8:9" x14ac:dyDescent="0.3">
      <c r="H307" s="5"/>
      <c r="I307" s="5"/>
    </row>
    <row r="308" spans="8:9" x14ac:dyDescent="0.3">
      <c r="H308" s="5"/>
      <c r="I308" s="5"/>
    </row>
    <row r="309" spans="8:9" x14ac:dyDescent="0.3">
      <c r="H309" s="5"/>
      <c r="I309" s="5"/>
    </row>
    <row r="310" spans="8:9" x14ac:dyDescent="0.3">
      <c r="H310" s="5"/>
      <c r="I310" s="5"/>
    </row>
    <row r="311" spans="8:9" x14ac:dyDescent="0.3">
      <c r="H311" s="5"/>
      <c r="I311" s="5"/>
    </row>
    <row r="312" spans="8:9" x14ac:dyDescent="0.3">
      <c r="H312" s="5"/>
      <c r="I312" s="5"/>
    </row>
    <row r="313" spans="8:9" x14ac:dyDescent="0.3">
      <c r="H313" s="5"/>
      <c r="I313" s="5"/>
    </row>
    <row r="314" spans="8:9" x14ac:dyDescent="0.3">
      <c r="H314" s="5"/>
      <c r="I314" s="5"/>
    </row>
    <row r="315" spans="8:9" x14ac:dyDescent="0.3">
      <c r="H315" s="5"/>
      <c r="I315" s="5"/>
    </row>
    <row r="316" spans="8:9" x14ac:dyDescent="0.3">
      <c r="H316" s="5"/>
      <c r="I316" s="5"/>
    </row>
    <row r="317" spans="8:9" x14ac:dyDescent="0.3">
      <c r="H317" s="5"/>
      <c r="I317" s="5"/>
    </row>
    <row r="318" spans="8:9" x14ac:dyDescent="0.3">
      <c r="H318" s="5"/>
      <c r="I318" s="5"/>
    </row>
    <row r="319" spans="8:9" x14ac:dyDescent="0.3">
      <c r="H319" s="5"/>
      <c r="I319" s="5"/>
    </row>
    <row r="320" spans="8:9" x14ac:dyDescent="0.3">
      <c r="H320" s="5"/>
      <c r="I320" s="5"/>
    </row>
    <row r="321" spans="8:9" x14ac:dyDescent="0.3">
      <c r="H321" s="5"/>
      <c r="I321" s="5"/>
    </row>
    <row r="322" spans="8:9" x14ac:dyDescent="0.3">
      <c r="H322" s="5"/>
      <c r="I322" s="5"/>
    </row>
    <row r="323" spans="8:9" x14ac:dyDescent="0.3">
      <c r="H323" s="5"/>
      <c r="I323" s="5"/>
    </row>
    <row r="324" spans="8:9" x14ac:dyDescent="0.3">
      <c r="H324" s="5"/>
      <c r="I324" s="5"/>
    </row>
    <row r="325" spans="8:9" x14ac:dyDescent="0.3">
      <c r="H325" s="5"/>
      <c r="I325" s="5"/>
    </row>
    <row r="326" spans="8:9" x14ac:dyDescent="0.3">
      <c r="H326" s="5"/>
      <c r="I326" s="5"/>
    </row>
    <row r="327" spans="8:9" x14ac:dyDescent="0.3">
      <c r="H327" s="5"/>
      <c r="I327" s="5"/>
    </row>
    <row r="328" spans="8:9" x14ac:dyDescent="0.3">
      <c r="H328" s="5"/>
      <c r="I328" s="5"/>
    </row>
    <row r="329" spans="8:9" x14ac:dyDescent="0.3">
      <c r="H329" s="5"/>
      <c r="I329" s="5"/>
    </row>
    <row r="330" spans="8:9" x14ac:dyDescent="0.3">
      <c r="H330" s="5"/>
      <c r="I330" s="5"/>
    </row>
    <row r="331" spans="8:9" x14ac:dyDescent="0.3">
      <c r="H331" s="5"/>
      <c r="I331" s="5"/>
    </row>
    <row r="332" spans="8:9" x14ac:dyDescent="0.3">
      <c r="H332" s="5"/>
      <c r="I332" s="5"/>
    </row>
    <row r="333" spans="8:9" x14ac:dyDescent="0.3">
      <c r="H333" s="5"/>
      <c r="I333" s="5"/>
    </row>
    <row r="334" spans="8:9" x14ac:dyDescent="0.3">
      <c r="H334" s="5"/>
      <c r="I334" s="5"/>
    </row>
    <row r="335" spans="8:9" x14ac:dyDescent="0.3">
      <c r="H335" s="5"/>
      <c r="I335" s="5"/>
    </row>
    <row r="336" spans="8:9" x14ac:dyDescent="0.3">
      <c r="H336" s="5"/>
      <c r="I336" s="5"/>
    </row>
    <row r="337" spans="8:9" x14ac:dyDescent="0.3">
      <c r="H337" s="5"/>
      <c r="I337" s="5"/>
    </row>
    <row r="338" spans="8:9" x14ac:dyDescent="0.3">
      <c r="H338" s="5"/>
      <c r="I338" s="5"/>
    </row>
    <row r="339" spans="8:9" x14ac:dyDescent="0.3">
      <c r="H339" s="5"/>
      <c r="I339" s="5"/>
    </row>
    <row r="340" spans="8:9" x14ac:dyDescent="0.3">
      <c r="H340" s="5"/>
      <c r="I340" s="5"/>
    </row>
    <row r="341" spans="8:9" x14ac:dyDescent="0.3">
      <c r="H341" s="5"/>
      <c r="I341" s="5"/>
    </row>
    <row r="342" spans="8:9" x14ac:dyDescent="0.3">
      <c r="H342" s="5"/>
      <c r="I342" s="5"/>
    </row>
    <row r="343" spans="8:9" x14ac:dyDescent="0.3">
      <c r="H343" s="5"/>
      <c r="I343" s="5"/>
    </row>
    <row r="344" spans="8:9" x14ac:dyDescent="0.3">
      <c r="H344" s="5"/>
      <c r="I344" s="5"/>
    </row>
    <row r="345" spans="8:9" x14ac:dyDescent="0.3">
      <c r="H345" s="5"/>
      <c r="I345" s="5"/>
    </row>
    <row r="346" spans="8:9" x14ac:dyDescent="0.3">
      <c r="H346" s="5"/>
      <c r="I346" s="5"/>
    </row>
    <row r="347" spans="8:9" x14ac:dyDescent="0.3">
      <c r="H347" s="5"/>
      <c r="I347" s="5"/>
    </row>
    <row r="348" spans="8:9" x14ac:dyDescent="0.3">
      <c r="H348" s="5"/>
      <c r="I348" s="5"/>
    </row>
    <row r="349" spans="8:9" x14ac:dyDescent="0.3">
      <c r="H349" s="5"/>
      <c r="I349" s="5"/>
    </row>
    <row r="350" spans="8:9" x14ac:dyDescent="0.3">
      <c r="H350" s="5"/>
      <c r="I350" s="5"/>
    </row>
    <row r="351" spans="8:9" x14ac:dyDescent="0.3">
      <c r="H351" s="5"/>
      <c r="I351" s="5"/>
    </row>
    <row r="352" spans="8:9" x14ac:dyDescent="0.3">
      <c r="H352" s="5"/>
      <c r="I352" s="5"/>
    </row>
    <row r="353" spans="8:9" x14ac:dyDescent="0.3">
      <c r="H353" s="5"/>
      <c r="I353" s="5"/>
    </row>
    <row r="354" spans="8:9" x14ac:dyDescent="0.3">
      <c r="H354" s="5"/>
      <c r="I354" s="5"/>
    </row>
    <row r="355" spans="8:9" x14ac:dyDescent="0.3">
      <c r="H355" s="5"/>
      <c r="I355" s="5"/>
    </row>
    <row r="356" spans="8:9" x14ac:dyDescent="0.3">
      <c r="H356" s="5"/>
      <c r="I356" s="5"/>
    </row>
    <row r="357" spans="8:9" x14ac:dyDescent="0.3">
      <c r="H357" s="5"/>
      <c r="I357" s="5"/>
    </row>
    <row r="358" spans="8:9" x14ac:dyDescent="0.3">
      <c r="H358" s="5"/>
      <c r="I358" s="5"/>
    </row>
    <row r="359" spans="8:9" x14ac:dyDescent="0.3">
      <c r="H359" s="5"/>
      <c r="I359" s="5"/>
    </row>
    <row r="360" spans="8:9" x14ac:dyDescent="0.3">
      <c r="H360" s="5"/>
      <c r="I360" s="5"/>
    </row>
    <row r="361" spans="8:9" x14ac:dyDescent="0.3">
      <c r="H361" s="5"/>
      <c r="I361" s="5"/>
    </row>
    <row r="362" spans="8:9" x14ac:dyDescent="0.3">
      <c r="H362" s="5"/>
      <c r="I362" s="5"/>
    </row>
    <row r="363" spans="8:9" x14ac:dyDescent="0.3">
      <c r="H363" s="5"/>
      <c r="I363" s="5"/>
    </row>
    <row r="364" spans="8:9" x14ac:dyDescent="0.3">
      <c r="H364" s="5"/>
      <c r="I364" s="5"/>
    </row>
    <row r="365" spans="8:9" x14ac:dyDescent="0.3">
      <c r="H365" s="5"/>
      <c r="I365" s="5"/>
    </row>
    <row r="366" spans="8:9" x14ac:dyDescent="0.3">
      <c r="H366" s="5"/>
      <c r="I366" s="5"/>
    </row>
    <row r="367" spans="8:9" x14ac:dyDescent="0.3">
      <c r="H367" s="5"/>
      <c r="I367" s="5"/>
    </row>
    <row r="368" spans="8:9" x14ac:dyDescent="0.3">
      <c r="H368" s="5"/>
      <c r="I368" s="5"/>
    </row>
    <row r="369" spans="8:9" x14ac:dyDescent="0.3">
      <c r="H369" s="5"/>
      <c r="I369" s="5"/>
    </row>
    <row r="370" spans="8:9" x14ac:dyDescent="0.3">
      <c r="H370" s="5"/>
      <c r="I370" s="5"/>
    </row>
    <row r="371" spans="8:9" x14ac:dyDescent="0.3">
      <c r="H371" s="5"/>
      <c r="I371" s="5"/>
    </row>
    <row r="372" spans="8:9" x14ac:dyDescent="0.3">
      <c r="H372" s="5"/>
      <c r="I372" s="5"/>
    </row>
    <row r="373" spans="8:9" x14ac:dyDescent="0.3">
      <c r="H373" s="5"/>
      <c r="I373" s="5"/>
    </row>
    <row r="374" spans="8:9" x14ac:dyDescent="0.3">
      <c r="H374" s="5"/>
      <c r="I374" s="5"/>
    </row>
    <row r="375" spans="8:9" x14ac:dyDescent="0.3">
      <c r="H375" s="5"/>
      <c r="I375" s="5"/>
    </row>
    <row r="376" spans="8:9" x14ac:dyDescent="0.3">
      <c r="H376" s="5"/>
      <c r="I376" s="5"/>
    </row>
    <row r="377" spans="8:9" x14ac:dyDescent="0.3">
      <c r="H377" s="5"/>
      <c r="I377" s="5"/>
    </row>
    <row r="378" spans="8:9" x14ac:dyDescent="0.3">
      <c r="H378" s="5"/>
      <c r="I378" s="5"/>
    </row>
    <row r="379" spans="8:9" x14ac:dyDescent="0.3">
      <c r="H379" s="5"/>
      <c r="I379" s="5"/>
    </row>
    <row r="380" spans="8:9" x14ac:dyDescent="0.3">
      <c r="H380" s="5"/>
      <c r="I380" s="5"/>
    </row>
    <row r="381" spans="8:9" x14ac:dyDescent="0.3">
      <c r="H381" s="5"/>
      <c r="I381" s="5"/>
    </row>
    <row r="382" spans="8:9" x14ac:dyDescent="0.3">
      <c r="H382" s="5"/>
      <c r="I382" s="5"/>
    </row>
    <row r="383" spans="8:9" x14ac:dyDescent="0.3">
      <c r="H383" s="5"/>
      <c r="I383" s="5"/>
    </row>
    <row r="384" spans="8:9" x14ac:dyDescent="0.3">
      <c r="H384" s="5"/>
      <c r="I384" s="5"/>
    </row>
    <row r="385" spans="8:9" x14ac:dyDescent="0.3">
      <c r="H385" s="5"/>
      <c r="I385" s="5"/>
    </row>
    <row r="386" spans="8:9" x14ac:dyDescent="0.3">
      <c r="H386" s="5"/>
      <c r="I386" s="5"/>
    </row>
    <row r="387" spans="8:9" x14ac:dyDescent="0.3">
      <c r="H387" s="5"/>
      <c r="I387" s="5"/>
    </row>
    <row r="388" spans="8:9" x14ac:dyDescent="0.3">
      <c r="H388" s="5"/>
      <c r="I388" s="5"/>
    </row>
    <row r="389" spans="8:9" x14ac:dyDescent="0.3">
      <c r="H389" s="5"/>
      <c r="I389" s="5"/>
    </row>
    <row r="390" spans="8:9" x14ac:dyDescent="0.3">
      <c r="H390" s="5"/>
      <c r="I390" s="5"/>
    </row>
    <row r="391" spans="8:9" x14ac:dyDescent="0.3">
      <c r="H391" s="5"/>
      <c r="I391" s="5"/>
    </row>
    <row r="392" spans="8:9" x14ac:dyDescent="0.3">
      <c r="H392" s="5"/>
      <c r="I392" s="5"/>
    </row>
    <row r="393" spans="8:9" x14ac:dyDescent="0.3">
      <c r="H393" s="5"/>
      <c r="I393" s="5"/>
    </row>
    <row r="394" spans="8:9" x14ac:dyDescent="0.3">
      <c r="H394" s="5"/>
      <c r="I394" s="5"/>
    </row>
    <row r="395" spans="8:9" x14ac:dyDescent="0.3">
      <c r="H395" s="5"/>
      <c r="I395" s="5"/>
    </row>
    <row r="396" spans="8:9" x14ac:dyDescent="0.3">
      <c r="H396" s="5"/>
      <c r="I396" s="5"/>
    </row>
    <row r="397" spans="8:9" x14ac:dyDescent="0.3">
      <c r="H397" s="5"/>
      <c r="I397" s="5"/>
    </row>
    <row r="398" spans="8:9" x14ac:dyDescent="0.3">
      <c r="H398" s="5"/>
      <c r="I398" s="5"/>
    </row>
    <row r="399" spans="8:9" x14ac:dyDescent="0.3">
      <c r="H399" s="5"/>
      <c r="I399" s="5"/>
    </row>
    <row r="400" spans="8:9" x14ac:dyDescent="0.3">
      <c r="H400" s="5"/>
      <c r="I400" s="5"/>
    </row>
    <row r="401" spans="8:9" x14ac:dyDescent="0.3">
      <c r="H401" s="5"/>
      <c r="I401" s="5"/>
    </row>
    <row r="402" spans="8:9" x14ac:dyDescent="0.3">
      <c r="H402" s="5"/>
      <c r="I402" s="5"/>
    </row>
    <row r="403" spans="8:9" x14ac:dyDescent="0.3">
      <c r="H403" s="5"/>
      <c r="I403" s="5"/>
    </row>
    <row r="404" spans="8:9" x14ac:dyDescent="0.3">
      <c r="H404" s="5"/>
      <c r="I404" s="5"/>
    </row>
    <row r="405" spans="8:9" x14ac:dyDescent="0.3">
      <c r="H405" s="5"/>
      <c r="I405" s="5"/>
    </row>
    <row r="406" spans="8:9" x14ac:dyDescent="0.3">
      <c r="H406" s="5"/>
      <c r="I406" s="5"/>
    </row>
    <row r="407" spans="8:9" x14ac:dyDescent="0.3">
      <c r="H407" s="5"/>
      <c r="I407" s="5"/>
    </row>
    <row r="408" spans="8:9" x14ac:dyDescent="0.3">
      <c r="H408" s="5"/>
      <c r="I408" s="5"/>
    </row>
    <row r="409" spans="8:9" x14ac:dyDescent="0.3">
      <c r="H409" s="5"/>
      <c r="I409" s="5"/>
    </row>
    <row r="410" spans="8:9" x14ac:dyDescent="0.3">
      <c r="H410" s="5"/>
      <c r="I410" s="5"/>
    </row>
    <row r="411" spans="8:9" x14ac:dyDescent="0.3">
      <c r="H411" s="5"/>
      <c r="I411" s="5"/>
    </row>
    <row r="412" spans="8:9" x14ac:dyDescent="0.3">
      <c r="H412" s="5"/>
      <c r="I412" s="5"/>
    </row>
    <row r="413" spans="8:9" x14ac:dyDescent="0.3">
      <c r="H413" s="5"/>
      <c r="I413" s="5"/>
    </row>
    <row r="414" spans="8:9" x14ac:dyDescent="0.3">
      <c r="H414" s="5"/>
      <c r="I414" s="5"/>
    </row>
    <row r="415" spans="8:9" x14ac:dyDescent="0.3">
      <c r="H415" s="5"/>
      <c r="I415" s="5"/>
    </row>
    <row r="416" spans="8:9" x14ac:dyDescent="0.3">
      <c r="H416" s="5"/>
      <c r="I416" s="5"/>
    </row>
    <row r="417" spans="8:9" x14ac:dyDescent="0.3">
      <c r="H417" s="5"/>
      <c r="I417" s="5"/>
    </row>
    <row r="418" spans="8:9" x14ac:dyDescent="0.3">
      <c r="H418" s="5"/>
      <c r="I418" s="5"/>
    </row>
    <row r="419" spans="8:9" x14ac:dyDescent="0.3">
      <c r="H419" s="5"/>
      <c r="I419" s="5"/>
    </row>
    <row r="420" spans="8:9" x14ac:dyDescent="0.3">
      <c r="H420" s="5"/>
      <c r="I420" s="5"/>
    </row>
    <row r="421" spans="8:9" x14ac:dyDescent="0.3">
      <c r="H421" s="5"/>
      <c r="I421" s="5"/>
    </row>
    <row r="422" spans="8:9" x14ac:dyDescent="0.3">
      <c r="H422" s="5"/>
      <c r="I422" s="5"/>
    </row>
    <row r="423" spans="8:9" x14ac:dyDescent="0.3">
      <c r="H423" s="5"/>
      <c r="I423" s="5"/>
    </row>
    <row r="424" spans="8:9" x14ac:dyDescent="0.3">
      <c r="H424" s="5"/>
      <c r="I424" s="5"/>
    </row>
    <row r="425" spans="8:9" x14ac:dyDescent="0.3">
      <c r="H425" s="5"/>
      <c r="I425" s="5"/>
    </row>
    <row r="426" spans="8:9" x14ac:dyDescent="0.3">
      <c r="H426" s="5"/>
      <c r="I426" s="5"/>
    </row>
    <row r="427" spans="8:9" x14ac:dyDescent="0.3">
      <c r="H427" s="5"/>
      <c r="I427" s="5"/>
    </row>
    <row r="428" spans="8:9" x14ac:dyDescent="0.3">
      <c r="H428" s="5"/>
      <c r="I428" s="5"/>
    </row>
    <row r="429" spans="8:9" x14ac:dyDescent="0.3">
      <c r="H429" s="5"/>
      <c r="I429" s="5"/>
    </row>
    <row r="430" spans="8:9" x14ac:dyDescent="0.3">
      <c r="H430" s="5"/>
      <c r="I430" s="5"/>
    </row>
    <row r="431" spans="8:9" x14ac:dyDescent="0.3">
      <c r="H431" s="5"/>
      <c r="I431" s="5"/>
    </row>
    <row r="432" spans="8:9" x14ac:dyDescent="0.3">
      <c r="H432" s="5"/>
      <c r="I432" s="5"/>
    </row>
    <row r="433" spans="8:9" x14ac:dyDescent="0.3">
      <c r="H433" s="5"/>
      <c r="I433" s="5"/>
    </row>
    <row r="434" spans="8:9" x14ac:dyDescent="0.3">
      <c r="H434" s="5"/>
      <c r="I434" s="5"/>
    </row>
    <row r="435" spans="8:9" x14ac:dyDescent="0.3">
      <c r="H435" s="5"/>
      <c r="I435" s="5"/>
    </row>
    <row r="436" spans="8:9" x14ac:dyDescent="0.3">
      <c r="H436" s="5"/>
      <c r="I436" s="5"/>
    </row>
    <row r="437" spans="8:9" x14ac:dyDescent="0.3">
      <c r="H437" s="5"/>
      <c r="I437" s="5"/>
    </row>
    <row r="438" spans="8:9" x14ac:dyDescent="0.3">
      <c r="H438" s="5"/>
      <c r="I438" s="5"/>
    </row>
    <row r="439" spans="8:9" x14ac:dyDescent="0.3">
      <c r="H439" s="5"/>
      <c r="I439" s="5"/>
    </row>
    <row r="440" spans="8:9" x14ac:dyDescent="0.3">
      <c r="H440" s="5"/>
      <c r="I440" s="5"/>
    </row>
    <row r="441" spans="8:9" x14ac:dyDescent="0.3">
      <c r="H441" s="5"/>
      <c r="I441" s="5"/>
    </row>
    <row r="442" spans="8:9" x14ac:dyDescent="0.3">
      <c r="H442" s="5"/>
      <c r="I442" s="5"/>
    </row>
    <row r="443" spans="8:9" x14ac:dyDescent="0.3">
      <c r="H443" s="5"/>
      <c r="I443" s="5"/>
    </row>
    <row r="444" spans="8:9" x14ac:dyDescent="0.3">
      <c r="H444" s="5"/>
      <c r="I444" s="5"/>
    </row>
    <row r="445" spans="8:9" x14ac:dyDescent="0.3">
      <c r="H445" s="5"/>
      <c r="I445" s="5"/>
    </row>
    <row r="446" spans="8:9" x14ac:dyDescent="0.3">
      <c r="H446" s="5"/>
      <c r="I446" s="5"/>
    </row>
    <row r="447" spans="8:9" x14ac:dyDescent="0.3">
      <c r="H447" s="5"/>
      <c r="I447" s="5"/>
    </row>
    <row r="448" spans="8:9" x14ac:dyDescent="0.3">
      <c r="H448" s="5"/>
      <c r="I448" s="5"/>
    </row>
    <row r="449" spans="8:9" x14ac:dyDescent="0.3">
      <c r="H449" s="5"/>
      <c r="I449" s="5"/>
    </row>
    <row r="450" spans="8:9" x14ac:dyDescent="0.3">
      <c r="H450" s="5"/>
      <c r="I450" s="5"/>
    </row>
    <row r="451" spans="8:9" x14ac:dyDescent="0.3">
      <c r="H451" s="5"/>
      <c r="I451" s="5"/>
    </row>
    <row r="452" spans="8:9" x14ac:dyDescent="0.3">
      <c r="H452" s="5"/>
      <c r="I452" s="5"/>
    </row>
    <row r="453" spans="8:9" x14ac:dyDescent="0.3">
      <c r="H453" s="5"/>
      <c r="I453" s="5"/>
    </row>
    <row r="454" spans="8:9" x14ac:dyDescent="0.3">
      <c r="H454" s="5"/>
      <c r="I454" s="5"/>
    </row>
    <row r="455" spans="8:9" x14ac:dyDescent="0.3">
      <c r="H455" s="5"/>
      <c r="I455" s="5"/>
    </row>
    <row r="456" spans="8:9" x14ac:dyDescent="0.3">
      <c r="H456" s="5"/>
      <c r="I456" s="5"/>
    </row>
    <row r="457" spans="8:9" x14ac:dyDescent="0.3">
      <c r="H457" s="5"/>
      <c r="I457" s="5"/>
    </row>
    <row r="458" spans="8:9" x14ac:dyDescent="0.3">
      <c r="H458" s="5"/>
      <c r="I458" s="5"/>
    </row>
    <row r="459" spans="8:9" x14ac:dyDescent="0.3">
      <c r="H459" s="5"/>
      <c r="I459" s="5"/>
    </row>
    <row r="460" spans="8:9" x14ac:dyDescent="0.3">
      <c r="H460" s="5"/>
      <c r="I460" s="5"/>
    </row>
    <row r="461" spans="8:9" x14ac:dyDescent="0.3">
      <c r="H461" s="5"/>
      <c r="I461" s="5"/>
    </row>
    <row r="462" spans="8:9" x14ac:dyDescent="0.3">
      <c r="H462" s="5"/>
      <c r="I462" s="5"/>
    </row>
    <row r="463" spans="8:9" x14ac:dyDescent="0.3">
      <c r="H463" s="5"/>
      <c r="I463" s="5"/>
    </row>
    <row r="464" spans="8:9" x14ac:dyDescent="0.3">
      <c r="H464" s="5"/>
      <c r="I464" s="5"/>
    </row>
    <row r="465" spans="8:9" x14ac:dyDescent="0.3">
      <c r="H465" s="5"/>
      <c r="I465" s="5"/>
    </row>
    <row r="466" spans="8:9" x14ac:dyDescent="0.3">
      <c r="H466" s="5"/>
      <c r="I466" s="5"/>
    </row>
    <row r="467" spans="8:9" x14ac:dyDescent="0.3">
      <c r="H467" s="5"/>
      <c r="I467" s="5"/>
    </row>
    <row r="468" spans="8:9" x14ac:dyDescent="0.3">
      <c r="H468" s="5"/>
      <c r="I468" s="5"/>
    </row>
    <row r="469" spans="8:9" x14ac:dyDescent="0.3">
      <c r="H469" s="5"/>
      <c r="I469" s="5"/>
    </row>
    <row r="470" spans="8:9" x14ac:dyDescent="0.3">
      <c r="H470" s="5"/>
      <c r="I470" s="5"/>
    </row>
    <row r="471" spans="8:9" x14ac:dyDescent="0.3">
      <c r="H471" s="5"/>
      <c r="I471" s="5"/>
    </row>
    <row r="472" spans="8:9" x14ac:dyDescent="0.3">
      <c r="H472" s="5"/>
      <c r="I472" s="5"/>
    </row>
    <row r="473" spans="8:9" x14ac:dyDescent="0.3">
      <c r="H473" s="5"/>
      <c r="I473" s="5"/>
    </row>
    <row r="474" spans="8:9" x14ac:dyDescent="0.3">
      <c r="H474" s="5"/>
      <c r="I474" s="5"/>
    </row>
    <row r="475" spans="8:9" x14ac:dyDescent="0.3">
      <c r="H475" s="5"/>
      <c r="I475" s="5"/>
    </row>
    <row r="476" spans="8:9" x14ac:dyDescent="0.3">
      <c r="H476" s="5"/>
      <c r="I476" s="5"/>
    </row>
    <row r="477" spans="8:9" x14ac:dyDescent="0.3">
      <c r="H477" s="5"/>
      <c r="I477" s="5"/>
    </row>
    <row r="478" spans="8:9" x14ac:dyDescent="0.3">
      <c r="H478" s="5"/>
      <c r="I478" s="5"/>
    </row>
    <row r="479" spans="8:9" x14ac:dyDescent="0.3">
      <c r="H479" s="5"/>
      <c r="I479" s="5"/>
    </row>
    <row r="480" spans="8:9" x14ac:dyDescent="0.3">
      <c r="H480" s="5"/>
      <c r="I480" s="5"/>
    </row>
    <row r="481" spans="8:9" x14ac:dyDescent="0.3">
      <c r="H481" s="5"/>
      <c r="I481" s="5"/>
    </row>
    <row r="482" spans="8:9" x14ac:dyDescent="0.3">
      <c r="H482" s="5"/>
      <c r="I482" s="5"/>
    </row>
    <row r="483" spans="8:9" x14ac:dyDescent="0.3">
      <c r="H483" s="5"/>
      <c r="I483" s="5"/>
    </row>
    <row r="484" spans="8:9" x14ac:dyDescent="0.3">
      <c r="H484" s="5"/>
      <c r="I484" s="5"/>
    </row>
    <row r="485" spans="8:9" x14ac:dyDescent="0.3">
      <c r="H485" s="5"/>
      <c r="I485" s="5"/>
    </row>
    <row r="486" spans="8:9" x14ac:dyDescent="0.3">
      <c r="H486" s="5"/>
      <c r="I486" s="5"/>
    </row>
    <row r="487" spans="8:9" x14ac:dyDescent="0.3">
      <c r="H487" s="5"/>
      <c r="I487" s="5"/>
    </row>
    <row r="488" spans="8:9" x14ac:dyDescent="0.3">
      <c r="H488" s="5"/>
      <c r="I488" s="5"/>
    </row>
    <row r="489" spans="8:9" x14ac:dyDescent="0.3">
      <c r="H489" s="5"/>
      <c r="I489" s="5"/>
    </row>
    <row r="490" spans="8:9" x14ac:dyDescent="0.3">
      <c r="H490" s="5"/>
      <c r="I490" s="5"/>
    </row>
    <row r="491" spans="8:9" x14ac:dyDescent="0.3">
      <c r="H491" s="5"/>
      <c r="I491" s="5"/>
    </row>
    <row r="492" spans="8:9" x14ac:dyDescent="0.3">
      <c r="H492" s="5"/>
      <c r="I492" s="5"/>
    </row>
    <row r="493" spans="8:9" x14ac:dyDescent="0.3">
      <c r="H493" s="5"/>
      <c r="I493" s="5"/>
    </row>
    <row r="494" spans="8:9" x14ac:dyDescent="0.3">
      <c r="H494" s="5"/>
      <c r="I494" s="5"/>
    </row>
    <row r="495" spans="8:9" x14ac:dyDescent="0.3">
      <c r="H495" s="5"/>
      <c r="I495" s="5"/>
    </row>
    <row r="496" spans="8:9" x14ac:dyDescent="0.3">
      <c r="H496" s="5"/>
      <c r="I496" s="5"/>
    </row>
    <row r="497" spans="8:9" x14ac:dyDescent="0.3">
      <c r="H497" s="5"/>
      <c r="I497" s="5"/>
    </row>
    <row r="498" spans="8:9" x14ac:dyDescent="0.3">
      <c r="H498" s="5"/>
      <c r="I498" s="5"/>
    </row>
    <row r="499" spans="8:9" x14ac:dyDescent="0.3">
      <c r="H499" s="5"/>
      <c r="I499" s="5"/>
    </row>
    <row r="500" spans="8:9" x14ac:dyDescent="0.3">
      <c r="H500" s="5"/>
      <c r="I500" s="5"/>
    </row>
    <row r="501" spans="8:9" x14ac:dyDescent="0.3">
      <c r="H501" s="5"/>
      <c r="I501" s="5"/>
    </row>
    <row r="502" spans="8:9" x14ac:dyDescent="0.3">
      <c r="H502" s="5"/>
      <c r="I502" s="5"/>
    </row>
    <row r="503" spans="8:9" x14ac:dyDescent="0.3">
      <c r="H503" s="5"/>
      <c r="I503" s="5"/>
    </row>
    <row r="504" spans="8:9" x14ac:dyDescent="0.3">
      <c r="H504" s="5"/>
      <c r="I504" s="5"/>
    </row>
    <row r="505" spans="8:9" x14ac:dyDescent="0.3">
      <c r="H505" s="5"/>
      <c r="I505" s="5"/>
    </row>
    <row r="506" spans="8:9" x14ac:dyDescent="0.3">
      <c r="H506" s="5"/>
      <c r="I506" s="5"/>
    </row>
    <row r="507" spans="8:9" x14ac:dyDescent="0.3">
      <c r="H507" s="5"/>
      <c r="I507" s="5"/>
    </row>
    <row r="508" spans="8:9" x14ac:dyDescent="0.3">
      <c r="H508" s="5"/>
      <c r="I508" s="5"/>
    </row>
    <row r="509" spans="8:9" x14ac:dyDescent="0.3">
      <c r="H509" s="5"/>
      <c r="I509" s="5"/>
    </row>
    <row r="510" spans="8:9" x14ac:dyDescent="0.3">
      <c r="H510" s="5"/>
      <c r="I510" s="5"/>
    </row>
    <row r="511" spans="8:9" x14ac:dyDescent="0.3">
      <c r="H511" s="5"/>
      <c r="I511" s="5"/>
    </row>
    <row r="512" spans="8:9" x14ac:dyDescent="0.3">
      <c r="H512" s="5"/>
      <c r="I512" s="5"/>
    </row>
    <row r="513" spans="8:9" x14ac:dyDescent="0.3">
      <c r="H513" s="5"/>
      <c r="I513" s="5"/>
    </row>
    <row r="514" spans="8:9" x14ac:dyDescent="0.3">
      <c r="H514" s="5"/>
      <c r="I514" s="5"/>
    </row>
    <row r="515" spans="8:9" x14ac:dyDescent="0.3">
      <c r="H515" s="5"/>
      <c r="I515" s="5"/>
    </row>
    <row r="516" spans="8:9" x14ac:dyDescent="0.3">
      <c r="H516" s="5"/>
      <c r="I516" s="5"/>
    </row>
    <row r="517" spans="8:9" x14ac:dyDescent="0.3">
      <c r="H517" s="5"/>
      <c r="I517" s="5"/>
    </row>
    <row r="518" spans="8:9" x14ac:dyDescent="0.3">
      <c r="H518" s="5"/>
      <c r="I518" s="5"/>
    </row>
    <row r="519" spans="8:9" x14ac:dyDescent="0.3">
      <c r="H519" s="5"/>
      <c r="I519" s="5"/>
    </row>
    <row r="520" spans="8:9" x14ac:dyDescent="0.3">
      <c r="H520" s="5"/>
      <c r="I520" s="5"/>
    </row>
    <row r="521" spans="8:9" x14ac:dyDescent="0.3">
      <c r="H521" s="5"/>
      <c r="I521" s="5"/>
    </row>
    <row r="522" spans="8:9" x14ac:dyDescent="0.3">
      <c r="H522" s="5"/>
      <c r="I522" s="5"/>
    </row>
    <row r="523" spans="8:9" x14ac:dyDescent="0.3">
      <c r="H523" s="5"/>
      <c r="I523" s="5"/>
    </row>
    <row r="524" spans="8:9" x14ac:dyDescent="0.3">
      <c r="H524" s="5"/>
      <c r="I524" s="5"/>
    </row>
    <row r="525" spans="8:9" x14ac:dyDescent="0.3">
      <c r="H525" s="5"/>
      <c r="I525" s="5"/>
    </row>
    <row r="526" spans="8:9" x14ac:dyDescent="0.3">
      <c r="H526" s="5"/>
      <c r="I526" s="5"/>
    </row>
    <row r="527" spans="8:9" x14ac:dyDescent="0.3">
      <c r="H527" s="5"/>
      <c r="I527" s="5"/>
    </row>
    <row r="528" spans="8:9" x14ac:dyDescent="0.3">
      <c r="H528" s="5"/>
      <c r="I528" s="5"/>
    </row>
    <row r="529" spans="8:9" x14ac:dyDescent="0.3">
      <c r="H529" s="5"/>
      <c r="I529" s="5"/>
    </row>
    <row r="530" spans="8:9" x14ac:dyDescent="0.3">
      <c r="H530" s="5"/>
      <c r="I530" s="5"/>
    </row>
    <row r="531" spans="8:9" x14ac:dyDescent="0.3">
      <c r="H531" s="5"/>
      <c r="I531" s="5"/>
    </row>
    <row r="532" spans="8:9" x14ac:dyDescent="0.3">
      <c r="H532" s="5"/>
      <c r="I532" s="5"/>
    </row>
    <row r="533" spans="8:9" x14ac:dyDescent="0.3">
      <c r="H533" s="5"/>
      <c r="I533" s="5"/>
    </row>
    <row r="534" spans="8:9" x14ac:dyDescent="0.3">
      <c r="H534" s="5"/>
      <c r="I534" s="5"/>
    </row>
    <row r="535" spans="8:9" x14ac:dyDescent="0.3">
      <c r="H535" s="5"/>
      <c r="I535" s="5"/>
    </row>
    <row r="536" spans="8:9" x14ac:dyDescent="0.3">
      <c r="H536" s="5"/>
      <c r="I536" s="5"/>
    </row>
    <row r="537" spans="8:9" x14ac:dyDescent="0.3">
      <c r="H537" s="5"/>
      <c r="I537" s="5"/>
    </row>
    <row r="538" spans="8:9" x14ac:dyDescent="0.3">
      <c r="H538" s="5"/>
      <c r="I538" s="5"/>
    </row>
    <row r="539" spans="8:9" x14ac:dyDescent="0.3">
      <c r="H539" s="5"/>
      <c r="I539" s="5"/>
    </row>
    <row r="540" spans="8:9" x14ac:dyDescent="0.3">
      <c r="H540" s="5"/>
      <c r="I540" s="5"/>
    </row>
    <row r="541" spans="8:9" x14ac:dyDescent="0.3">
      <c r="H541" s="5"/>
      <c r="I541" s="5"/>
    </row>
    <row r="542" spans="8:9" x14ac:dyDescent="0.3">
      <c r="H542" s="5"/>
      <c r="I542" s="5"/>
    </row>
    <row r="543" spans="8:9" x14ac:dyDescent="0.3">
      <c r="H543" s="5"/>
      <c r="I543" s="5"/>
    </row>
    <row r="544" spans="8:9" x14ac:dyDescent="0.3">
      <c r="H544" s="5"/>
      <c r="I544" s="5"/>
    </row>
    <row r="545" spans="8:9" x14ac:dyDescent="0.3">
      <c r="H545" s="5"/>
      <c r="I545" s="5"/>
    </row>
    <row r="546" spans="8:9" x14ac:dyDescent="0.3">
      <c r="H546" s="5"/>
      <c r="I546" s="5"/>
    </row>
    <row r="547" spans="8:9" x14ac:dyDescent="0.3">
      <c r="H547" s="5"/>
      <c r="I547" s="5"/>
    </row>
    <row r="548" spans="8:9" x14ac:dyDescent="0.3">
      <c r="H548" s="5"/>
      <c r="I548" s="5"/>
    </row>
    <row r="549" spans="8:9" x14ac:dyDescent="0.3">
      <c r="H549" s="5"/>
      <c r="I549" s="5"/>
    </row>
    <row r="550" spans="8:9" x14ac:dyDescent="0.3">
      <c r="H550" s="5"/>
      <c r="I550" s="5"/>
    </row>
    <row r="551" spans="8:9" x14ac:dyDescent="0.3">
      <c r="H551" s="5"/>
      <c r="I551" s="5"/>
    </row>
    <row r="552" spans="8:9" x14ac:dyDescent="0.3">
      <c r="H552" s="5"/>
      <c r="I552" s="5"/>
    </row>
    <row r="553" spans="8:9" x14ac:dyDescent="0.3">
      <c r="H553" s="5"/>
      <c r="I553" s="5"/>
    </row>
    <row r="554" spans="8:9" x14ac:dyDescent="0.3">
      <c r="H554" s="5"/>
      <c r="I554" s="5"/>
    </row>
    <row r="555" spans="8:9" x14ac:dyDescent="0.3">
      <c r="H555" s="5"/>
      <c r="I555" s="5"/>
    </row>
    <row r="556" spans="8:9" x14ac:dyDescent="0.3">
      <c r="H556" s="5"/>
      <c r="I556" s="5"/>
    </row>
    <row r="557" spans="8:9" x14ac:dyDescent="0.3">
      <c r="H557" s="5"/>
      <c r="I557" s="5"/>
    </row>
    <row r="558" spans="8:9" x14ac:dyDescent="0.3">
      <c r="H558" s="5"/>
      <c r="I558" s="5"/>
    </row>
    <row r="559" spans="8:9" x14ac:dyDescent="0.3">
      <c r="H559" s="5"/>
      <c r="I559" s="5"/>
    </row>
    <row r="560" spans="8:9" x14ac:dyDescent="0.3">
      <c r="H560" s="5"/>
      <c r="I560" s="5"/>
    </row>
    <row r="561" spans="8:9" x14ac:dyDescent="0.3">
      <c r="H561" s="5"/>
      <c r="I561" s="5"/>
    </row>
    <row r="562" spans="8:9" x14ac:dyDescent="0.3">
      <c r="H562" s="5"/>
      <c r="I562" s="5"/>
    </row>
    <row r="563" spans="8:9" x14ac:dyDescent="0.3">
      <c r="H563" s="5"/>
      <c r="I563" s="5"/>
    </row>
    <row r="564" spans="8:9" x14ac:dyDescent="0.3">
      <c r="H564" s="5"/>
      <c r="I564" s="5"/>
    </row>
    <row r="565" spans="8:9" x14ac:dyDescent="0.3">
      <c r="H565" s="5"/>
      <c r="I565" s="5"/>
    </row>
    <row r="566" spans="8:9" x14ac:dyDescent="0.3">
      <c r="H566" s="5"/>
      <c r="I566" s="5"/>
    </row>
    <row r="567" spans="8:9" x14ac:dyDescent="0.3">
      <c r="H567" s="5"/>
      <c r="I567" s="5"/>
    </row>
    <row r="568" spans="8:9" x14ac:dyDescent="0.3">
      <c r="H568" s="5"/>
      <c r="I568" s="5"/>
    </row>
    <row r="569" spans="8:9" x14ac:dyDescent="0.3">
      <c r="H569" s="5"/>
      <c r="I569" s="5"/>
    </row>
    <row r="570" spans="8:9" x14ac:dyDescent="0.3">
      <c r="H570" s="5"/>
      <c r="I570" s="5"/>
    </row>
    <row r="571" spans="8:9" x14ac:dyDescent="0.3">
      <c r="H571" s="5"/>
      <c r="I571" s="5"/>
    </row>
    <row r="572" spans="8:9" x14ac:dyDescent="0.3">
      <c r="H572" s="5"/>
      <c r="I572" s="5"/>
    </row>
    <row r="573" spans="8:9" x14ac:dyDescent="0.3">
      <c r="H573" s="5"/>
      <c r="I573" s="5"/>
    </row>
    <row r="574" spans="8:9" x14ac:dyDescent="0.3">
      <c r="H574" s="5"/>
      <c r="I574" s="5"/>
    </row>
    <row r="575" spans="8:9" x14ac:dyDescent="0.3">
      <c r="H575" s="5"/>
      <c r="I575" s="5"/>
    </row>
    <row r="576" spans="8:9" x14ac:dyDescent="0.3">
      <c r="H576" s="5"/>
      <c r="I576" s="5"/>
    </row>
    <row r="577" spans="8:9" x14ac:dyDescent="0.3">
      <c r="H577" s="5"/>
      <c r="I577" s="5"/>
    </row>
    <row r="578" spans="8:9" x14ac:dyDescent="0.3">
      <c r="H578" s="5"/>
      <c r="I578" s="5"/>
    </row>
    <row r="579" spans="8:9" x14ac:dyDescent="0.3">
      <c r="H579" s="5"/>
      <c r="I579" s="5"/>
    </row>
    <row r="580" spans="8:9" x14ac:dyDescent="0.3">
      <c r="H580" s="5"/>
      <c r="I580" s="5"/>
    </row>
    <row r="581" spans="8:9" x14ac:dyDescent="0.3">
      <c r="H581" s="5"/>
      <c r="I581" s="5"/>
    </row>
    <row r="582" spans="8:9" x14ac:dyDescent="0.3">
      <c r="H582" s="5"/>
      <c r="I582" s="5"/>
    </row>
    <row r="583" spans="8:9" x14ac:dyDescent="0.3">
      <c r="H583" s="5"/>
      <c r="I583" s="5"/>
    </row>
    <row r="584" spans="8:9" x14ac:dyDescent="0.3">
      <c r="H584" s="5"/>
      <c r="I584" s="5"/>
    </row>
    <row r="585" spans="8:9" x14ac:dyDescent="0.3">
      <c r="H585" s="5"/>
      <c r="I585" s="5"/>
    </row>
    <row r="586" spans="8:9" x14ac:dyDescent="0.3">
      <c r="H586" s="5"/>
      <c r="I586" s="5"/>
    </row>
    <row r="587" spans="8:9" x14ac:dyDescent="0.3">
      <c r="H587" s="5"/>
      <c r="I587" s="5"/>
    </row>
    <row r="588" spans="8:9" x14ac:dyDescent="0.3">
      <c r="H588" s="5"/>
      <c r="I588" s="5"/>
    </row>
    <row r="589" spans="8:9" x14ac:dyDescent="0.3">
      <c r="H589" s="5"/>
      <c r="I589" s="5"/>
    </row>
    <row r="590" spans="8:9" x14ac:dyDescent="0.3">
      <c r="H590" s="5"/>
      <c r="I590" s="5"/>
    </row>
    <row r="591" spans="8:9" x14ac:dyDescent="0.3">
      <c r="H591" s="5"/>
      <c r="I591" s="5"/>
    </row>
    <row r="592" spans="8:9" x14ac:dyDescent="0.3">
      <c r="H592" s="5"/>
      <c r="I592" s="5"/>
    </row>
    <row r="593" spans="8:9" x14ac:dyDescent="0.3">
      <c r="H593" s="5"/>
      <c r="I593" s="5"/>
    </row>
    <row r="594" spans="8:9" x14ac:dyDescent="0.3">
      <c r="H594" s="5"/>
      <c r="I594" s="5"/>
    </row>
    <row r="595" spans="8:9" x14ac:dyDescent="0.3">
      <c r="H595" s="5"/>
      <c r="I595" s="5"/>
    </row>
    <row r="596" spans="8:9" x14ac:dyDescent="0.3">
      <c r="H596" s="5"/>
      <c r="I596" s="5"/>
    </row>
    <row r="597" spans="8:9" x14ac:dyDescent="0.3">
      <c r="H597" s="5"/>
      <c r="I597" s="5"/>
    </row>
    <row r="598" spans="8:9" x14ac:dyDescent="0.3">
      <c r="H598" s="5"/>
      <c r="I598" s="5"/>
    </row>
    <row r="599" spans="8:9" x14ac:dyDescent="0.3">
      <c r="H599" s="5"/>
      <c r="I599" s="5"/>
    </row>
    <row r="600" spans="8:9" x14ac:dyDescent="0.3">
      <c r="H600" s="5"/>
      <c r="I600" s="5"/>
    </row>
    <row r="601" spans="8:9" x14ac:dyDescent="0.3">
      <c r="H601" s="5"/>
      <c r="I601" s="5"/>
    </row>
    <row r="602" spans="8:9" x14ac:dyDescent="0.3">
      <c r="H602" s="5"/>
      <c r="I602" s="5"/>
    </row>
    <row r="603" spans="8:9" x14ac:dyDescent="0.3">
      <c r="H603" s="5"/>
      <c r="I603" s="5"/>
    </row>
    <row r="604" spans="8:9" x14ac:dyDescent="0.3">
      <c r="H604" s="5"/>
      <c r="I604" s="5"/>
    </row>
    <row r="605" spans="8:9" x14ac:dyDescent="0.3">
      <c r="H605" s="5"/>
      <c r="I605" s="5"/>
    </row>
    <row r="606" spans="8:9" x14ac:dyDescent="0.3">
      <c r="H606" s="5"/>
      <c r="I606" s="5"/>
    </row>
    <row r="607" spans="8:9" x14ac:dyDescent="0.3">
      <c r="H607" s="5"/>
      <c r="I607" s="5"/>
    </row>
    <row r="608" spans="8:9" x14ac:dyDescent="0.3">
      <c r="H608" s="5"/>
      <c r="I608" s="5"/>
    </row>
    <row r="609" spans="8:9" x14ac:dyDescent="0.3">
      <c r="H609" s="5"/>
      <c r="I609" s="5"/>
    </row>
    <row r="610" spans="8:9" x14ac:dyDescent="0.3">
      <c r="H610" s="5"/>
      <c r="I610" s="5"/>
    </row>
    <row r="611" spans="8:9" x14ac:dyDescent="0.3">
      <c r="H611" s="5"/>
      <c r="I611" s="5"/>
    </row>
    <row r="612" spans="8:9" x14ac:dyDescent="0.3">
      <c r="H612" s="5"/>
      <c r="I612" s="5"/>
    </row>
    <row r="613" spans="8:9" x14ac:dyDescent="0.3">
      <c r="H613" s="5"/>
      <c r="I613" s="5"/>
    </row>
    <row r="614" spans="8:9" x14ac:dyDescent="0.3">
      <c r="H614" s="5"/>
      <c r="I614" s="5"/>
    </row>
    <row r="615" spans="8:9" x14ac:dyDescent="0.3">
      <c r="H615" s="5"/>
      <c r="I615" s="5"/>
    </row>
    <row r="616" spans="8:9" x14ac:dyDescent="0.3">
      <c r="H616" s="5"/>
      <c r="I616" s="5"/>
    </row>
    <row r="617" spans="8:9" x14ac:dyDescent="0.3">
      <c r="H617" s="5"/>
      <c r="I617" s="5"/>
    </row>
    <row r="618" spans="8:9" x14ac:dyDescent="0.3">
      <c r="H618" s="5"/>
      <c r="I618" s="5"/>
    </row>
    <row r="619" spans="8:9" x14ac:dyDescent="0.3">
      <c r="H619" s="5"/>
      <c r="I619" s="5"/>
    </row>
    <row r="620" spans="8:9" x14ac:dyDescent="0.3">
      <c r="H620" s="5"/>
      <c r="I620" s="5"/>
    </row>
    <row r="621" spans="8:9" x14ac:dyDescent="0.3">
      <c r="H621" s="5"/>
      <c r="I621" s="5"/>
    </row>
    <row r="622" spans="8:9" x14ac:dyDescent="0.3">
      <c r="H622" s="5"/>
      <c r="I622" s="5"/>
    </row>
    <row r="623" spans="8:9" x14ac:dyDescent="0.3">
      <c r="H623" s="5"/>
      <c r="I623" s="5"/>
    </row>
    <row r="624" spans="8:9" x14ac:dyDescent="0.3">
      <c r="H624" s="5"/>
      <c r="I624" s="5"/>
    </row>
    <row r="625" spans="8:9" x14ac:dyDescent="0.3">
      <c r="H625" s="5"/>
      <c r="I625" s="5"/>
    </row>
    <row r="626" spans="8:9" x14ac:dyDescent="0.3">
      <c r="H626" s="5"/>
      <c r="I626" s="5"/>
    </row>
    <row r="627" spans="8:9" x14ac:dyDescent="0.3">
      <c r="H627" s="5"/>
      <c r="I627" s="5"/>
    </row>
    <row r="628" spans="8:9" x14ac:dyDescent="0.3">
      <c r="H628" s="5"/>
      <c r="I628" s="5"/>
    </row>
    <row r="629" spans="8:9" x14ac:dyDescent="0.3">
      <c r="H629" s="5"/>
      <c r="I629" s="5"/>
    </row>
    <row r="630" spans="8:9" x14ac:dyDescent="0.3">
      <c r="H630" s="5"/>
      <c r="I630" s="5"/>
    </row>
    <row r="631" spans="8:9" x14ac:dyDescent="0.3">
      <c r="H631" s="5"/>
      <c r="I631" s="5"/>
    </row>
    <row r="632" spans="8:9" x14ac:dyDescent="0.3">
      <c r="H632" s="5"/>
      <c r="I632" s="5"/>
    </row>
    <row r="633" spans="8:9" x14ac:dyDescent="0.3">
      <c r="H633" s="5"/>
      <c r="I633" s="5"/>
    </row>
    <row r="634" spans="8:9" x14ac:dyDescent="0.3">
      <c r="H634" s="5"/>
      <c r="I634" s="5"/>
    </row>
    <row r="635" spans="8:9" x14ac:dyDescent="0.3">
      <c r="H635" s="5"/>
      <c r="I635" s="5"/>
    </row>
    <row r="636" spans="8:9" x14ac:dyDescent="0.3">
      <c r="H636" s="5"/>
      <c r="I636" s="5"/>
    </row>
    <row r="637" spans="8:9" x14ac:dyDescent="0.3">
      <c r="H637" s="5"/>
      <c r="I637" s="5"/>
    </row>
    <row r="638" spans="8:9" x14ac:dyDescent="0.3">
      <c r="H638" s="5"/>
      <c r="I638" s="5"/>
    </row>
    <row r="639" spans="8:9" x14ac:dyDescent="0.3">
      <c r="H639" s="5"/>
      <c r="I639" s="5"/>
    </row>
    <row r="640" spans="8:9" x14ac:dyDescent="0.3">
      <c r="H640" s="5"/>
      <c r="I640" s="5"/>
    </row>
    <row r="641" spans="8:9" x14ac:dyDescent="0.3">
      <c r="H641" s="5"/>
      <c r="I641" s="5"/>
    </row>
    <row r="642" spans="8:9" x14ac:dyDescent="0.3">
      <c r="H642" s="5"/>
      <c r="I642" s="5"/>
    </row>
    <row r="643" spans="8:9" x14ac:dyDescent="0.3">
      <c r="H643" s="5"/>
      <c r="I643" s="5"/>
    </row>
    <row r="644" spans="8:9" x14ac:dyDescent="0.3">
      <c r="H644" s="5"/>
      <c r="I644" s="5"/>
    </row>
    <row r="645" spans="8:9" x14ac:dyDescent="0.3">
      <c r="H645" s="5"/>
      <c r="I645" s="5"/>
    </row>
    <row r="646" spans="8:9" x14ac:dyDescent="0.3">
      <c r="H646" s="5"/>
      <c r="I646" s="5"/>
    </row>
    <row r="647" spans="8:9" x14ac:dyDescent="0.3">
      <c r="H647" s="5"/>
      <c r="I647" s="5"/>
    </row>
    <row r="648" spans="8:9" x14ac:dyDescent="0.3">
      <c r="H648" s="5"/>
      <c r="I648" s="5"/>
    </row>
    <row r="649" spans="8:9" x14ac:dyDescent="0.3">
      <c r="H649" s="5"/>
      <c r="I649" s="5"/>
    </row>
    <row r="650" spans="8:9" x14ac:dyDescent="0.3">
      <c r="H650" s="5"/>
      <c r="I650" s="5"/>
    </row>
    <row r="651" spans="8:9" x14ac:dyDescent="0.3">
      <c r="H651" s="5"/>
      <c r="I651" s="5"/>
    </row>
    <row r="652" spans="8:9" x14ac:dyDescent="0.3">
      <c r="H652" s="5"/>
      <c r="I652" s="5"/>
    </row>
    <row r="653" spans="8:9" x14ac:dyDescent="0.3">
      <c r="H653" s="5"/>
      <c r="I653" s="5"/>
    </row>
    <row r="654" spans="8:9" x14ac:dyDescent="0.3">
      <c r="H654" s="5"/>
      <c r="I654" s="5"/>
    </row>
    <row r="655" spans="8:9" x14ac:dyDescent="0.3">
      <c r="H655" s="5"/>
      <c r="I655" s="5"/>
    </row>
    <row r="656" spans="8:9" x14ac:dyDescent="0.3">
      <c r="H656" s="5"/>
      <c r="I656" s="5"/>
    </row>
    <row r="657" spans="8:9" x14ac:dyDescent="0.3">
      <c r="H657" s="5"/>
      <c r="I657" s="5"/>
    </row>
    <row r="658" spans="8:9" x14ac:dyDescent="0.3">
      <c r="H658" s="5"/>
      <c r="I658" s="5"/>
    </row>
    <row r="659" spans="8:9" x14ac:dyDescent="0.3">
      <c r="H659" s="5"/>
      <c r="I659" s="5"/>
    </row>
    <row r="660" spans="8:9" x14ac:dyDescent="0.3">
      <c r="H660" s="5"/>
      <c r="I660" s="5"/>
    </row>
    <row r="661" spans="8:9" x14ac:dyDescent="0.3">
      <c r="H661" s="5"/>
      <c r="I661" s="5"/>
    </row>
    <row r="662" spans="8:9" x14ac:dyDescent="0.3">
      <c r="H662" s="5"/>
      <c r="I662" s="5"/>
    </row>
    <row r="663" spans="8:9" x14ac:dyDescent="0.3">
      <c r="H663" s="5"/>
      <c r="I663" s="5"/>
    </row>
    <row r="664" spans="8:9" x14ac:dyDescent="0.3">
      <c r="H664" s="5"/>
      <c r="I664" s="5"/>
    </row>
    <row r="665" spans="8:9" x14ac:dyDescent="0.3">
      <c r="H665" s="5"/>
      <c r="I665" s="5"/>
    </row>
    <row r="666" spans="8:9" x14ac:dyDescent="0.3">
      <c r="H666" s="5"/>
      <c r="I666" s="5"/>
    </row>
    <row r="667" spans="8:9" x14ac:dyDescent="0.3">
      <c r="H667" s="5"/>
      <c r="I667" s="5"/>
    </row>
    <row r="668" spans="8:9" x14ac:dyDescent="0.3">
      <c r="H668" s="5"/>
      <c r="I668" s="5"/>
    </row>
    <row r="669" spans="8:9" x14ac:dyDescent="0.3">
      <c r="H669" s="5"/>
      <c r="I669" s="5"/>
    </row>
    <row r="670" spans="8:9" x14ac:dyDescent="0.3">
      <c r="H670" s="5"/>
      <c r="I670" s="5"/>
    </row>
    <row r="671" spans="8:9" x14ac:dyDescent="0.3">
      <c r="H671" s="5"/>
      <c r="I671" s="5"/>
    </row>
    <row r="672" spans="8:9" x14ac:dyDescent="0.3">
      <c r="H672" s="5"/>
      <c r="I672" s="5"/>
    </row>
    <row r="673" spans="8:9" x14ac:dyDescent="0.3">
      <c r="H673" s="5"/>
      <c r="I673" s="5"/>
    </row>
    <row r="674" spans="8:9" x14ac:dyDescent="0.3">
      <c r="H674" s="5"/>
      <c r="I674" s="5"/>
    </row>
    <row r="675" spans="8:9" x14ac:dyDescent="0.3">
      <c r="H675" s="5"/>
      <c r="I675" s="5"/>
    </row>
    <row r="676" spans="8:9" x14ac:dyDescent="0.3">
      <c r="H676" s="5"/>
      <c r="I676" s="5"/>
    </row>
    <row r="677" spans="8:9" x14ac:dyDescent="0.3">
      <c r="H677" s="5"/>
      <c r="I677" s="5"/>
    </row>
    <row r="678" spans="8:9" x14ac:dyDescent="0.3">
      <c r="H678" s="5"/>
      <c r="I678" s="5"/>
    </row>
    <row r="679" spans="8:9" x14ac:dyDescent="0.3">
      <c r="H679" s="5"/>
      <c r="I679" s="5"/>
    </row>
    <row r="680" spans="8:9" x14ac:dyDescent="0.3">
      <c r="H680" s="5"/>
      <c r="I680" s="5"/>
    </row>
    <row r="681" spans="8:9" x14ac:dyDescent="0.3">
      <c r="H681" s="5"/>
      <c r="I681" s="5"/>
    </row>
    <row r="682" spans="8:9" x14ac:dyDescent="0.3">
      <c r="H682" s="5"/>
      <c r="I682" s="5"/>
    </row>
    <row r="683" spans="8:9" x14ac:dyDescent="0.3">
      <c r="H683" s="5"/>
      <c r="I683" s="5"/>
    </row>
    <row r="684" spans="8:9" x14ac:dyDescent="0.3">
      <c r="H684" s="5"/>
      <c r="I684" s="5"/>
    </row>
    <row r="685" spans="8:9" x14ac:dyDescent="0.3">
      <c r="H685" s="5"/>
      <c r="I685" s="5"/>
    </row>
    <row r="686" spans="8:9" x14ac:dyDescent="0.3">
      <c r="H686" s="5"/>
      <c r="I686" s="5"/>
    </row>
    <row r="687" spans="8:9" x14ac:dyDescent="0.3">
      <c r="H687" s="5"/>
      <c r="I687" s="5"/>
    </row>
    <row r="688" spans="8:9" x14ac:dyDescent="0.3">
      <c r="H688" s="5"/>
      <c r="I688" s="5"/>
    </row>
    <row r="689" spans="8:9" x14ac:dyDescent="0.3">
      <c r="H689" s="5"/>
      <c r="I689" s="5"/>
    </row>
    <row r="690" spans="8:9" x14ac:dyDescent="0.3">
      <c r="H690" s="5"/>
      <c r="I690" s="5"/>
    </row>
    <row r="691" spans="8:9" x14ac:dyDescent="0.3">
      <c r="H691" s="5"/>
      <c r="I691" s="5"/>
    </row>
    <row r="692" spans="8:9" x14ac:dyDescent="0.3">
      <c r="H692" s="5"/>
      <c r="I692" s="5"/>
    </row>
    <row r="693" spans="8:9" x14ac:dyDescent="0.3">
      <c r="H693" s="5"/>
      <c r="I693" s="5"/>
    </row>
    <row r="694" spans="8:9" x14ac:dyDescent="0.3">
      <c r="H694" s="5"/>
      <c r="I694" s="5"/>
    </row>
    <row r="695" spans="8:9" x14ac:dyDescent="0.3">
      <c r="H695" s="5"/>
      <c r="I695" s="5"/>
    </row>
    <row r="696" spans="8:9" x14ac:dyDescent="0.3">
      <c r="H696" s="5"/>
      <c r="I696" s="5"/>
    </row>
    <row r="697" spans="8:9" x14ac:dyDescent="0.3">
      <c r="H697" s="5"/>
      <c r="I697" s="5"/>
    </row>
    <row r="698" spans="8:9" x14ac:dyDescent="0.3">
      <c r="H698" s="5"/>
      <c r="I698" s="5"/>
    </row>
    <row r="699" spans="8:9" x14ac:dyDescent="0.3">
      <c r="H699" s="5"/>
      <c r="I699" s="5"/>
    </row>
    <row r="700" spans="8:9" x14ac:dyDescent="0.3">
      <c r="H700" s="5"/>
      <c r="I700" s="5"/>
    </row>
    <row r="701" spans="8:9" x14ac:dyDescent="0.3">
      <c r="H701" s="5"/>
      <c r="I701" s="5"/>
    </row>
    <row r="702" spans="8:9" x14ac:dyDescent="0.3">
      <c r="H702" s="5"/>
      <c r="I702" s="5"/>
    </row>
    <row r="703" spans="8:9" x14ac:dyDescent="0.3">
      <c r="H703" s="5"/>
      <c r="I703" s="5"/>
    </row>
    <row r="704" spans="8:9" x14ac:dyDescent="0.3">
      <c r="H704" s="5"/>
      <c r="I704" s="5"/>
    </row>
    <row r="705" spans="8:9" x14ac:dyDescent="0.3">
      <c r="H705" s="5"/>
      <c r="I705" s="5"/>
    </row>
    <row r="706" spans="8:9" x14ac:dyDescent="0.3">
      <c r="H706" s="5"/>
      <c r="I706" s="5"/>
    </row>
    <row r="707" spans="8:9" x14ac:dyDescent="0.3">
      <c r="H707" s="5"/>
      <c r="I707" s="5"/>
    </row>
    <row r="708" spans="8:9" x14ac:dyDescent="0.3">
      <c r="H708" s="5"/>
      <c r="I708" s="5"/>
    </row>
    <row r="709" spans="8:9" x14ac:dyDescent="0.3">
      <c r="H709" s="5"/>
      <c r="I709" s="5"/>
    </row>
    <row r="710" spans="8:9" x14ac:dyDescent="0.3">
      <c r="H710" s="5"/>
      <c r="I710" s="5"/>
    </row>
    <row r="711" spans="8:9" x14ac:dyDescent="0.3">
      <c r="H711" s="5"/>
      <c r="I711" s="5"/>
    </row>
    <row r="712" spans="8:9" x14ac:dyDescent="0.3">
      <c r="H712" s="5"/>
      <c r="I712" s="5"/>
    </row>
    <row r="713" spans="8:9" x14ac:dyDescent="0.3">
      <c r="H713" s="5"/>
      <c r="I713" s="5"/>
    </row>
    <row r="714" spans="8:9" x14ac:dyDescent="0.3">
      <c r="H714" s="5"/>
      <c r="I714" s="5"/>
    </row>
    <row r="715" spans="8:9" x14ac:dyDescent="0.3">
      <c r="H715" s="5"/>
      <c r="I715" s="5"/>
    </row>
    <row r="716" spans="8:9" x14ac:dyDescent="0.3">
      <c r="H716" s="5"/>
      <c r="I716" s="5"/>
    </row>
    <row r="717" spans="8:9" x14ac:dyDescent="0.3">
      <c r="H717" s="5"/>
      <c r="I717" s="5"/>
    </row>
    <row r="718" spans="8:9" x14ac:dyDescent="0.3">
      <c r="H718" s="5"/>
      <c r="I718" s="5"/>
    </row>
    <row r="719" spans="8:9" x14ac:dyDescent="0.3">
      <c r="H719" s="5"/>
      <c r="I719" s="5"/>
    </row>
    <row r="720" spans="8:9" x14ac:dyDescent="0.3">
      <c r="H720" s="5"/>
      <c r="I720" s="5"/>
    </row>
    <row r="721" spans="8:9" x14ac:dyDescent="0.3">
      <c r="H721" s="5"/>
      <c r="I721" s="5"/>
    </row>
    <row r="722" spans="8:9" x14ac:dyDescent="0.3">
      <c r="H722" s="5"/>
      <c r="I722" s="5"/>
    </row>
    <row r="723" spans="8:9" x14ac:dyDescent="0.3">
      <c r="H723" s="5"/>
      <c r="I723" s="5"/>
    </row>
    <row r="724" spans="8:9" x14ac:dyDescent="0.3">
      <c r="H724" s="5"/>
      <c r="I724" s="5"/>
    </row>
    <row r="725" spans="8:9" x14ac:dyDescent="0.3">
      <c r="H725" s="5"/>
      <c r="I725" s="5"/>
    </row>
    <row r="726" spans="8:9" x14ac:dyDescent="0.3">
      <c r="H726" s="5"/>
      <c r="I726" s="5"/>
    </row>
    <row r="727" spans="8:9" x14ac:dyDescent="0.3">
      <c r="H727" s="5"/>
      <c r="I727" s="5"/>
    </row>
    <row r="728" spans="8:9" x14ac:dyDescent="0.3">
      <c r="H728" s="5"/>
      <c r="I728" s="5"/>
    </row>
    <row r="729" spans="8:9" x14ac:dyDescent="0.3">
      <c r="H729" s="5"/>
      <c r="I729" s="5"/>
    </row>
    <row r="730" spans="8:9" x14ac:dyDescent="0.3">
      <c r="H730" s="5"/>
      <c r="I730" s="5"/>
    </row>
    <row r="731" spans="8:9" x14ac:dyDescent="0.3">
      <c r="H731" s="5"/>
      <c r="I731" s="5"/>
    </row>
    <row r="732" spans="8:9" x14ac:dyDescent="0.3">
      <c r="H732" s="5"/>
      <c r="I732" s="5"/>
    </row>
    <row r="733" spans="8:9" x14ac:dyDescent="0.3">
      <c r="H733" s="5"/>
      <c r="I733" s="5"/>
    </row>
    <row r="734" spans="8:9" x14ac:dyDescent="0.3">
      <c r="H734" s="5"/>
      <c r="I734" s="5"/>
    </row>
    <row r="735" spans="8:9" x14ac:dyDescent="0.3">
      <c r="H735" s="5"/>
      <c r="I735" s="5"/>
    </row>
    <row r="736" spans="8:9" x14ac:dyDescent="0.3">
      <c r="H736" s="5"/>
      <c r="I736" s="5"/>
    </row>
    <row r="737" spans="8:9" x14ac:dyDescent="0.3">
      <c r="H737" s="5"/>
      <c r="I737" s="5"/>
    </row>
    <row r="738" spans="8:9" x14ac:dyDescent="0.3">
      <c r="H738" s="5"/>
      <c r="I738" s="5"/>
    </row>
    <row r="739" spans="8:9" x14ac:dyDescent="0.3">
      <c r="H739" s="5"/>
      <c r="I739" s="5"/>
    </row>
    <row r="740" spans="8:9" x14ac:dyDescent="0.3">
      <c r="H740" s="5"/>
      <c r="I740" s="5"/>
    </row>
    <row r="741" spans="8:9" x14ac:dyDescent="0.3">
      <c r="H741" s="5"/>
      <c r="I741" s="5"/>
    </row>
    <row r="742" spans="8:9" x14ac:dyDescent="0.3">
      <c r="H742" s="5"/>
      <c r="I742" s="5"/>
    </row>
    <row r="743" spans="8:9" x14ac:dyDescent="0.3">
      <c r="H743" s="5"/>
      <c r="I743" s="5"/>
    </row>
    <row r="744" spans="8:9" x14ac:dyDescent="0.3">
      <c r="H744" s="5"/>
      <c r="I744" s="5"/>
    </row>
    <row r="745" spans="8:9" x14ac:dyDescent="0.3">
      <c r="H745" s="5"/>
      <c r="I745" s="5"/>
    </row>
    <row r="746" spans="8:9" x14ac:dyDescent="0.3">
      <c r="H746" s="5"/>
      <c r="I746" s="5"/>
    </row>
    <row r="747" spans="8:9" x14ac:dyDescent="0.3">
      <c r="H747" s="5"/>
      <c r="I747" s="5"/>
    </row>
    <row r="748" spans="8:9" x14ac:dyDescent="0.3">
      <c r="H748" s="5"/>
      <c r="I748" s="5"/>
    </row>
    <row r="749" spans="8:9" x14ac:dyDescent="0.3">
      <c r="H749" s="5"/>
      <c r="I749" s="5"/>
    </row>
    <row r="750" spans="8:9" x14ac:dyDescent="0.3">
      <c r="H750" s="5"/>
      <c r="I750" s="5"/>
    </row>
    <row r="751" spans="8:9" x14ac:dyDescent="0.3">
      <c r="H751" s="5"/>
      <c r="I751" s="5"/>
    </row>
    <row r="752" spans="8:9" x14ac:dyDescent="0.3">
      <c r="H752" s="5"/>
      <c r="I752" s="5"/>
    </row>
    <row r="753" spans="8:9" x14ac:dyDescent="0.3">
      <c r="H753" s="5"/>
      <c r="I753" s="5"/>
    </row>
    <row r="754" spans="8:9" x14ac:dyDescent="0.3">
      <c r="H754" s="5"/>
      <c r="I754" s="5"/>
    </row>
    <row r="755" spans="8:9" x14ac:dyDescent="0.3">
      <c r="H755" s="5"/>
      <c r="I755" s="5"/>
    </row>
    <row r="756" spans="8:9" x14ac:dyDescent="0.3">
      <c r="H756" s="5"/>
      <c r="I756" s="5"/>
    </row>
    <row r="757" spans="8:9" x14ac:dyDescent="0.3">
      <c r="H757" s="5"/>
      <c r="I757" s="5"/>
    </row>
    <row r="758" spans="8:9" x14ac:dyDescent="0.3">
      <c r="H758" s="5"/>
      <c r="I758" s="5"/>
    </row>
    <row r="759" spans="8:9" x14ac:dyDescent="0.3">
      <c r="H759" s="5"/>
      <c r="I759" s="5"/>
    </row>
    <row r="760" spans="8:9" x14ac:dyDescent="0.3">
      <c r="H760" s="5"/>
      <c r="I760" s="5"/>
    </row>
    <row r="761" spans="8:9" x14ac:dyDescent="0.3">
      <c r="H761" s="5"/>
      <c r="I761" s="5"/>
    </row>
    <row r="762" spans="8:9" x14ac:dyDescent="0.3">
      <c r="H762" s="5"/>
      <c r="I762" s="5"/>
    </row>
    <row r="763" spans="8:9" x14ac:dyDescent="0.3">
      <c r="H763" s="5"/>
      <c r="I763" s="5"/>
    </row>
    <row r="764" spans="8:9" x14ac:dyDescent="0.3">
      <c r="H764" s="5"/>
      <c r="I764" s="5"/>
    </row>
    <row r="765" spans="8:9" x14ac:dyDescent="0.3">
      <c r="H765" s="5"/>
      <c r="I765" s="5"/>
    </row>
    <row r="766" spans="8:9" x14ac:dyDescent="0.3">
      <c r="H766" s="5"/>
      <c r="I766" s="5"/>
    </row>
    <row r="767" spans="8:9" x14ac:dyDescent="0.3">
      <c r="H767" s="5"/>
      <c r="I767" s="5"/>
    </row>
    <row r="768" spans="8:9" x14ac:dyDescent="0.3">
      <c r="H768" s="5"/>
      <c r="I768" s="5"/>
    </row>
    <row r="769" spans="8:9" x14ac:dyDescent="0.3">
      <c r="H769" s="5"/>
      <c r="I769" s="5"/>
    </row>
    <row r="770" spans="8:9" x14ac:dyDescent="0.3">
      <c r="H770" s="5"/>
      <c r="I770" s="5"/>
    </row>
    <row r="771" spans="8:9" x14ac:dyDescent="0.3">
      <c r="H771" s="5"/>
      <c r="I771" s="5"/>
    </row>
    <row r="772" spans="8:9" x14ac:dyDescent="0.3">
      <c r="H772" s="5"/>
      <c r="I772" s="5"/>
    </row>
    <row r="773" spans="8:9" x14ac:dyDescent="0.3">
      <c r="H773" s="5"/>
      <c r="I773" s="5"/>
    </row>
    <row r="774" spans="8:9" x14ac:dyDescent="0.3">
      <c r="H774" s="5"/>
      <c r="I774" s="5"/>
    </row>
    <row r="775" spans="8:9" x14ac:dyDescent="0.3">
      <c r="H775" s="5"/>
      <c r="I775" s="5"/>
    </row>
    <row r="776" spans="8:9" x14ac:dyDescent="0.3">
      <c r="H776" s="5"/>
      <c r="I776" s="5"/>
    </row>
    <row r="777" spans="8:9" x14ac:dyDescent="0.3">
      <c r="H777" s="5"/>
      <c r="I777" s="5"/>
    </row>
    <row r="778" spans="8:9" x14ac:dyDescent="0.3">
      <c r="H778" s="5"/>
      <c r="I778" s="5"/>
    </row>
    <row r="779" spans="8:9" x14ac:dyDescent="0.3">
      <c r="H779" s="5"/>
      <c r="I779" s="5"/>
    </row>
    <row r="780" spans="8:9" x14ac:dyDescent="0.3">
      <c r="H780" s="5"/>
      <c r="I780" s="5"/>
    </row>
    <row r="781" spans="8:9" x14ac:dyDescent="0.3">
      <c r="H781" s="5"/>
      <c r="I781" s="5"/>
    </row>
    <row r="782" spans="8:9" x14ac:dyDescent="0.3">
      <c r="H782" s="5"/>
      <c r="I782" s="5"/>
    </row>
    <row r="783" spans="8:9" x14ac:dyDescent="0.3">
      <c r="H783" s="5"/>
      <c r="I783" s="5"/>
    </row>
    <row r="784" spans="8:9" x14ac:dyDescent="0.3">
      <c r="H784" s="5"/>
      <c r="I784" s="5"/>
    </row>
    <row r="785" spans="8:9" x14ac:dyDescent="0.3">
      <c r="H785" s="5"/>
      <c r="I785" s="5"/>
    </row>
    <row r="786" spans="8:9" x14ac:dyDescent="0.3">
      <c r="H786" s="5"/>
      <c r="I786" s="5"/>
    </row>
    <row r="787" spans="8:9" x14ac:dyDescent="0.3">
      <c r="H787" s="5"/>
      <c r="I787" s="5"/>
    </row>
    <row r="788" spans="8:9" x14ac:dyDescent="0.3">
      <c r="H788" s="5"/>
      <c r="I788" s="5"/>
    </row>
    <row r="789" spans="8:9" x14ac:dyDescent="0.3">
      <c r="H789" s="5"/>
      <c r="I789" s="5"/>
    </row>
    <row r="790" spans="8:9" x14ac:dyDescent="0.3">
      <c r="H790" s="5"/>
      <c r="I790" s="5"/>
    </row>
    <row r="791" spans="8:9" x14ac:dyDescent="0.3">
      <c r="H791" s="5"/>
      <c r="I791" s="5"/>
    </row>
    <row r="792" spans="8:9" x14ac:dyDescent="0.3">
      <c r="H792" s="5"/>
      <c r="I792" s="5"/>
    </row>
    <row r="793" spans="8:9" x14ac:dyDescent="0.3">
      <c r="H793" s="5"/>
      <c r="I793" s="5"/>
    </row>
    <row r="794" spans="8:9" x14ac:dyDescent="0.3">
      <c r="H794" s="5"/>
      <c r="I794" s="5"/>
    </row>
    <row r="795" spans="8:9" x14ac:dyDescent="0.3">
      <c r="H795" s="5"/>
      <c r="I795" s="5"/>
    </row>
    <row r="796" spans="8:9" x14ac:dyDescent="0.3">
      <c r="H796" s="5"/>
      <c r="I796" s="5"/>
    </row>
    <row r="797" spans="8:9" x14ac:dyDescent="0.3">
      <c r="H797" s="5"/>
      <c r="I797" s="5"/>
    </row>
    <row r="798" spans="8:9" x14ac:dyDescent="0.3">
      <c r="H798" s="5"/>
      <c r="I798" s="5"/>
    </row>
    <row r="799" spans="8:9" x14ac:dyDescent="0.3">
      <c r="H799" s="5"/>
      <c r="I799" s="5"/>
    </row>
    <row r="800" spans="8:9" x14ac:dyDescent="0.3">
      <c r="H800" s="5"/>
      <c r="I800" s="5"/>
    </row>
    <row r="801" spans="8:9" x14ac:dyDescent="0.3">
      <c r="H801" s="5"/>
      <c r="I801" s="5"/>
    </row>
    <row r="802" spans="8:9" x14ac:dyDescent="0.3">
      <c r="H802" s="5"/>
      <c r="I802" s="5"/>
    </row>
    <row r="803" spans="8:9" x14ac:dyDescent="0.3">
      <c r="H803" s="5"/>
      <c r="I803" s="5"/>
    </row>
    <row r="804" spans="8:9" x14ac:dyDescent="0.3">
      <c r="H804" s="5"/>
      <c r="I804" s="5"/>
    </row>
    <row r="805" spans="8:9" x14ac:dyDescent="0.3">
      <c r="H805" s="5"/>
      <c r="I805" s="5"/>
    </row>
    <row r="806" spans="8:9" x14ac:dyDescent="0.3">
      <c r="H806" s="5"/>
      <c r="I806" s="5"/>
    </row>
    <row r="807" spans="8:9" x14ac:dyDescent="0.3">
      <c r="H807" s="5"/>
      <c r="I807" s="5"/>
    </row>
    <row r="808" spans="8:9" x14ac:dyDescent="0.3">
      <c r="H808" s="5"/>
      <c r="I808" s="5"/>
    </row>
    <row r="809" spans="8:9" x14ac:dyDescent="0.3">
      <c r="H809" s="5"/>
      <c r="I809" s="5"/>
    </row>
    <row r="810" spans="8:9" x14ac:dyDescent="0.3">
      <c r="H810" s="5"/>
      <c r="I810" s="5"/>
    </row>
    <row r="811" spans="8:9" x14ac:dyDescent="0.3">
      <c r="H811" s="5"/>
      <c r="I811" s="5"/>
    </row>
    <row r="812" spans="8:9" x14ac:dyDescent="0.3">
      <c r="H812" s="5"/>
      <c r="I812" s="5"/>
    </row>
    <row r="813" spans="8:9" x14ac:dyDescent="0.3">
      <c r="H813" s="5"/>
      <c r="I813" s="5"/>
    </row>
    <row r="814" spans="8:9" x14ac:dyDescent="0.3">
      <c r="H814" s="5"/>
      <c r="I814" s="5"/>
    </row>
    <row r="815" spans="8:9" x14ac:dyDescent="0.3">
      <c r="H815" s="5"/>
      <c r="I815" s="5"/>
    </row>
    <row r="816" spans="8:9" x14ac:dyDescent="0.3">
      <c r="H816" s="5"/>
      <c r="I816" s="5"/>
    </row>
    <row r="817" spans="8:9" x14ac:dyDescent="0.3">
      <c r="H817" s="5"/>
      <c r="I817" s="5"/>
    </row>
    <row r="818" spans="8:9" x14ac:dyDescent="0.3">
      <c r="H818" s="5"/>
      <c r="I818" s="5"/>
    </row>
    <row r="819" spans="8:9" x14ac:dyDescent="0.3">
      <c r="H819" s="5"/>
      <c r="I819" s="5"/>
    </row>
    <row r="820" spans="8:9" x14ac:dyDescent="0.3">
      <c r="H820" s="5"/>
      <c r="I820" s="5"/>
    </row>
    <row r="821" spans="8:9" x14ac:dyDescent="0.3">
      <c r="H821" s="5"/>
      <c r="I821" s="5"/>
    </row>
    <row r="822" spans="8:9" x14ac:dyDescent="0.3">
      <c r="H822" s="5"/>
      <c r="I822" s="5"/>
    </row>
    <row r="823" spans="8:9" x14ac:dyDescent="0.3">
      <c r="H823" s="5"/>
      <c r="I823" s="5"/>
    </row>
    <row r="824" spans="8:9" x14ac:dyDescent="0.3">
      <c r="H824" s="5"/>
      <c r="I824" s="5"/>
    </row>
    <row r="825" spans="8:9" x14ac:dyDescent="0.3">
      <c r="H825" s="5"/>
      <c r="I825" s="5"/>
    </row>
    <row r="826" spans="8:9" x14ac:dyDescent="0.3">
      <c r="H826" s="5"/>
      <c r="I826" s="5"/>
    </row>
    <row r="827" spans="8:9" x14ac:dyDescent="0.3">
      <c r="H827" s="5"/>
      <c r="I827" s="5"/>
    </row>
    <row r="828" spans="8:9" x14ac:dyDescent="0.3">
      <c r="H828" s="5"/>
      <c r="I828" s="5"/>
    </row>
    <row r="829" spans="8:9" x14ac:dyDescent="0.3">
      <c r="H829" s="5"/>
      <c r="I829" s="5"/>
    </row>
    <row r="830" spans="8:9" x14ac:dyDescent="0.3">
      <c r="H830" s="5"/>
      <c r="I830" s="5"/>
    </row>
    <row r="831" spans="8:9" x14ac:dyDescent="0.3">
      <c r="H831" s="5"/>
      <c r="I831" s="5"/>
    </row>
    <row r="832" spans="8:9" x14ac:dyDescent="0.3">
      <c r="H832" s="5"/>
      <c r="I832" s="5"/>
    </row>
    <row r="833" spans="8:9" x14ac:dyDescent="0.3">
      <c r="H833" s="5"/>
      <c r="I833" s="5"/>
    </row>
    <row r="834" spans="8:9" x14ac:dyDescent="0.3">
      <c r="H834" s="5"/>
      <c r="I834" s="5"/>
    </row>
    <row r="835" spans="8:9" x14ac:dyDescent="0.3">
      <c r="H835" s="5"/>
      <c r="I835" s="5"/>
    </row>
    <row r="836" spans="8:9" x14ac:dyDescent="0.3">
      <c r="H836" s="5"/>
      <c r="I836" s="5"/>
    </row>
    <row r="837" spans="8:9" x14ac:dyDescent="0.3">
      <c r="H837" s="5"/>
      <c r="I837" s="5"/>
    </row>
    <row r="838" spans="8:9" x14ac:dyDescent="0.3">
      <c r="H838" s="5"/>
      <c r="I838" s="5"/>
    </row>
    <row r="839" spans="8:9" x14ac:dyDescent="0.3">
      <c r="H839" s="5"/>
      <c r="I839" s="5"/>
    </row>
    <row r="840" spans="8:9" x14ac:dyDescent="0.3">
      <c r="H840" s="5"/>
      <c r="I840" s="5"/>
    </row>
    <row r="841" spans="8:9" x14ac:dyDescent="0.3">
      <c r="H841" s="5"/>
      <c r="I841" s="5"/>
    </row>
    <row r="842" spans="8:9" x14ac:dyDescent="0.3">
      <c r="H842" s="5"/>
      <c r="I842" s="5"/>
    </row>
    <row r="843" spans="8:9" x14ac:dyDescent="0.3">
      <c r="H843" s="5"/>
      <c r="I843" s="5"/>
    </row>
    <row r="844" spans="8:9" x14ac:dyDescent="0.3">
      <c r="H844" s="5"/>
      <c r="I844" s="5"/>
    </row>
    <row r="845" spans="8:9" x14ac:dyDescent="0.3">
      <c r="H845" s="5"/>
      <c r="I845" s="5"/>
    </row>
    <row r="846" spans="8:9" x14ac:dyDescent="0.3">
      <c r="H846" s="5"/>
      <c r="I846" s="5"/>
    </row>
    <row r="847" spans="8:9" x14ac:dyDescent="0.3">
      <c r="H847" s="5"/>
      <c r="I847" s="5"/>
    </row>
    <row r="848" spans="8:9" x14ac:dyDescent="0.3">
      <c r="H848" s="5"/>
      <c r="I848" s="5"/>
    </row>
    <row r="849" spans="8:9" x14ac:dyDescent="0.3">
      <c r="H849" s="5"/>
      <c r="I849" s="5"/>
    </row>
    <row r="850" spans="8:9" x14ac:dyDescent="0.3">
      <c r="H850" s="5"/>
      <c r="I850" s="5"/>
    </row>
    <row r="851" spans="8:9" x14ac:dyDescent="0.3">
      <c r="H851" s="5"/>
      <c r="I851" s="5"/>
    </row>
    <row r="852" spans="8:9" x14ac:dyDescent="0.3">
      <c r="H852" s="5"/>
      <c r="I852" s="5"/>
    </row>
    <row r="853" spans="8:9" x14ac:dyDescent="0.3">
      <c r="H853" s="5"/>
      <c r="I853" s="5"/>
    </row>
    <row r="854" spans="8:9" x14ac:dyDescent="0.3">
      <c r="H854" s="5"/>
      <c r="I854" s="5"/>
    </row>
    <row r="855" spans="8:9" x14ac:dyDescent="0.3">
      <c r="H855" s="5"/>
      <c r="I855" s="5"/>
    </row>
    <row r="856" spans="8:9" x14ac:dyDescent="0.3">
      <c r="H856" s="5"/>
      <c r="I856" s="5"/>
    </row>
    <row r="857" spans="8:9" x14ac:dyDescent="0.3">
      <c r="H857" s="5"/>
      <c r="I857" s="5"/>
    </row>
    <row r="858" spans="8:9" x14ac:dyDescent="0.3">
      <c r="H858" s="5"/>
      <c r="I858" s="5"/>
    </row>
    <row r="859" spans="8:9" x14ac:dyDescent="0.3">
      <c r="H859" s="5"/>
      <c r="I859" s="5"/>
    </row>
    <row r="860" spans="8:9" x14ac:dyDescent="0.3">
      <c r="H860" s="5"/>
      <c r="I860" s="5"/>
    </row>
    <row r="861" spans="8:9" x14ac:dyDescent="0.3">
      <c r="H861" s="5"/>
      <c r="I861" s="5"/>
    </row>
    <row r="862" spans="8:9" x14ac:dyDescent="0.3">
      <c r="H862" s="5"/>
      <c r="I862" s="5"/>
    </row>
    <row r="863" spans="8:9" x14ac:dyDescent="0.3">
      <c r="H863" s="5"/>
      <c r="I863" s="5"/>
    </row>
    <row r="864" spans="8:9" x14ac:dyDescent="0.3">
      <c r="H864" s="5"/>
      <c r="I864" s="5"/>
    </row>
    <row r="865" spans="8:9" x14ac:dyDescent="0.3">
      <c r="H865" s="5"/>
      <c r="I865" s="5"/>
    </row>
    <row r="866" spans="8:9" x14ac:dyDescent="0.3">
      <c r="H866" s="5"/>
      <c r="I866" s="5"/>
    </row>
    <row r="867" spans="8:9" x14ac:dyDescent="0.3">
      <c r="H867" s="5"/>
      <c r="I867" s="5"/>
    </row>
    <row r="868" spans="8:9" x14ac:dyDescent="0.3">
      <c r="H868" s="5"/>
      <c r="I868" s="5"/>
    </row>
    <row r="869" spans="8:9" x14ac:dyDescent="0.3">
      <c r="H869" s="5"/>
      <c r="I869" s="5"/>
    </row>
    <row r="870" spans="8:9" x14ac:dyDescent="0.3">
      <c r="H870" s="5"/>
      <c r="I870" s="5"/>
    </row>
    <row r="871" spans="8:9" x14ac:dyDescent="0.3">
      <c r="H871" s="5"/>
      <c r="I871" s="5"/>
    </row>
    <row r="872" spans="8:9" x14ac:dyDescent="0.3">
      <c r="H872" s="5"/>
      <c r="I872" s="5"/>
    </row>
    <row r="873" spans="8:9" x14ac:dyDescent="0.3">
      <c r="H873" s="5"/>
      <c r="I873" s="5"/>
    </row>
    <row r="874" spans="8:9" x14ac:dyDescent="0.3">
      <c r="H874" s="5"/>
      <c r="I874" s="5"/>
    </row>
    <row r="875" spans="8:9" x14ac:dyDescent="0.3">
      <c r="H875" s="5"/>
      <c r="I875" s="5"/>
    </row>
    <row r="876" spans="8:9" x14ac:dyDescent="0.3">
      <c r="H876" s="5"/>
      <c r="I876" s="5"/>
    </row>
    <row r="877" spans="8:9" x14ac:dyDescent="0.3">
      <c r="H877" s="5"/>
      <c r="I877" s="5"/>
    </row>
    <row r="878" spans="8:9" x14ac:dyDescent="0.3">
      <c r="H878" s="5"/>
      <c r="I878" s="5"/>
    </row>
    <row r="879" spans="8:9" x14ac:dyDescent="0.3">
      <c r="H879" s="5"/>
      <c r="I879" s="5"/>
    </row>
    <row r="880" spans="8:9" x14ac:dyDescent="0.3">
      <c r="H880" s="5"/>
      <c r="I880" s="5"/>
    </row>
    <row r="881" spans="8:9" x14ac:dyDescent="0.3">
      <c r="H881" s="5"/>
      <c r="I881" s="5"/>
    </row>
    <row r="882" spans="8:9" x14ac:dyDescent="0.3">
      <c r="H882" s="5"/>
      <c r="I882" s="5"/>
    </row>
    <row r="883" spans="8:9" x14ac:dyDescent="0.3">
      <c r="H883" s="5"/>
      <c r="I883" s="5"/>
    </row>
    <row r="884" spans="8:9" x14ac:dyDescent="0.3">
      <c r="H884" s="5"/>
      <c r="I884" s="5"/>
    </row>
    <row r="885" spans="8:9" x14ac:dyDescent="0.3">
      <c r="H885" s="5"/>
      <c r="I885" s="5"/>
    </row>
    <row r="886" spans="8:9" x14ac:dyDescent="0.3">
      <c r="H886" s="5"/>
      <c r="I886" s="5"/>
    </row>
    <row r="887" spans="8:9" x14ac:dyDescent="0.3">
      <c r="H887" s="5"/>
      <c r="I887" s="5"/>
    </row>
    <row r="888" spans="8:9" x14ac:dyDescent="0.3">
      <c r="H888" s="5"/>
      <c r="I888" s="5"/>
    </row>
    <row r="889" spans="8:9" x14ac:dyDescent="0.3">
      <c r="H889" s="5"/>
      <c r="I889" s="5"/>
    </row>
    <row r="890" spans="8:9" x14ac:dyDescent="0.3">
      <c r="H890" s="5"/>
      <c r="I890" s="5"/>
    </row>
    <row r="891" spans="8:9" x14ac:dyDescent="0.3">
      <c r="H891" s="5"/>
      <c r="I891" s="5"/>
    </row>
    <row r="892" spans="8:9" x14ac:dyDescent="0.3">
      <c r="H892" s="5"/>
      <c r="I892" s="5"/>
    </row>
    <row r="893" spans="8:9" x14ac:dyDescent="0.3">
      <c r="H893" s="5"/>
      <c r="I893" s="5"/>
    </row>
    <row r="894" spans="8:9" x14ac:dyDescent="0.3">
      <c r="H894" s="5"/>
      <c r="I894" s="5"/>
    </row>
    <row r="895" spans="8:9" x14ac:dyDescent="0.3">
      <c r="H895" s="5"/>
      <c r="I895" s="5"/>
    </row>
    <row r="896" spans="8:9" x14ac:dyDescent="0.3">
      <c r="H896" s="5"/>
      <c r="I896" s="5"/>
    </row>
    <row r="897" spans="8:9" x14ac:dyDescent="0.3">
      <c r="H897" s="5"/>
      <c r="I897" s="5"/>
    </row>
    <row r="898" spans="8:9" x14ac:dyDescent="0.3">
      <c r="H898" s="5"/>
      <c r="I898" s="5"/>
    </row>
    <row r="899" spans="8:9" x14ac:dyDescent="0.3">
      <c r="H899" s="5"/>
      <c r="I899" s="5"/>
    </row>
    <row r="900" spans="8:9" x14ac:dyDescent="0.3">
      <c r="H900" s="5"/>
      <c r="I900" s="5"/>
    </row>
    <row r="901" spans="8:9" x14ac:dyDescent="0.3">
      <c r="H901" s="5"/>
      <c r="I901" s="5"/>
    </row>
    <row r="902" spans="8:9" x14ac:dyDescent="0.3">
      <c r="H902" s="5"/>
      <c r="I902" s="5"/>
    </row>
    <row r="903" spans="8:9" x14ac:dyDescent="0.3">
      <c r="H903" s="5"/>
      <c r="I903" s="5"/>
    </row>
    <row r="904" spans="8:9" x14ac:dyDescent="0.3">
      <c r="H904" s="5"/>
      <c r="I904" s="5"/>
    </row>
    <row r="905" spans="8:9" x14ac:dyDescent="0.3">
      <c r="H905" s="5"/>
      <c r="I905" s="5"/>
    </row>
    <row r="906" spans="8:9" x14ac:dyDescent="0.3">
      <c r="H906" s="5"/>
      <c r="I906" s="5"/>
    </row>
    <row r="907" spans="8:9" x14ac:dyDescent="0.3">
      <c r="H907" s="5"/>
      <c r="I907" s="5"/>
    </row>
    <row r="908" spans="8:9" x14ac:dyDescent="0.3">
      <c r="H908" s="5"/>
      <c r="I908" s="5"/>
    </row>
    <row r="909" spans="8:9" x14ac:dyDescent="0.3">
      <c r="H909" s="5"/>
      <c r="I909" s="5"/>
    </row>
    <row r="910" spans="8:9" x14ac:dyDescent="0.3">
      <c r="H910" s="5"/>
      <c r="I910" s="5"/>
    </row>
    <row r="911" spans="8:9" x14ac:dyDescent="0.3">
      <c r="H911" s="5"/>
      <c r="I911" s="5"/>
    </row>
    <row r="912" spans="8:9" x14ac:dyDescent="0.3">
      <c r="H912" s="5"/>
      <c r="I912" s="5"/>
    </row>
    <row r="913" spans="8:9" x14ac:dyDescent="0.3">
      <c r="H913" s="5"/>
      <c r="I913" s="5"/>
    </row>
    <row r="914" spans="8:9" x14ac:dyDescent="0.3">
      <c r="H914" s="5"/>
      <c r="I914" s="5"/>
    </row>
    <row r="915" spans="8:9" x14ac:dyDescent="0.3">
      <c r="H915" s="5"/>
      <c r="I915" s="5"/>
    </row>
    <row r="916" spans="8:9" x14ac:dyDescent="0.3">
      <c r="H916" s="5"/>
      <c r="I916" s="5"/>
    </row>
    <row r="917" spans="8:9" x14ac:dyDescent="0.3">
      <c r="H917" s="5"/>
      <c r="I917" s="5"/>
    </row>
    <row r="918" spans="8:9" x14ac:dyDescent="0.3">
      <c r="H918" s="5"/>
      <c r="I918" s="5"/>
    </row>
    <row r="919" spans="8:9" x14ac:dyDescent="0.3">
      <c r="H919" s="5"/>
      <c r="I919" s="5"/>
    </row>
    <row r="920" spans="8:9" x14ac:dyDescent="0.3">
      <c r="H920" s="5"/>
      <c r="I920" s="5"/>
    </row>
    <row r="921" spans="8:9" x14ac:dyDescent="0.3">
      <c r="H921" s="5"/>
      <c r="I921" s="5"/>
    </row>
    <row r="922" spans="8:9" x14ac:dyDescent="0.3">
      <c r="H922" s="5"/>
      <c r="I922" s="5"/>
    </row>
    <row r="923" spans="8:9" x14ac:dyDescent="0.3">
      <c r="H923" s="5"/>
      <c r="I923" s="5"/>
    </row>
    <row r="924" spans="8:9" x14ac:dyDescent="0.3">
      <c r="H924" s="5"/>
      <c r="I924" s="5"/>
    </row>
    <row r="925" spans="8:9" x14ac:dyDescent="0.3">
      <c r="H925" s="5"/>
      <c r="I925" s="5"/>
    </row>
    <row r="926" spans="8:9" x14ac:dyDescent="0.3">
      <c r="H926" s="5"/>
      <c r="I926" s="5"/>
    </row>
    <row r="927" spans="8:9" x14ac:dyDescent="0.3">
      <c r="H927" s="5"/>
      <c r="I927" s="5"/>
    </row>
    <row r="928" spans="8:9" x14ac:dyDescent="0.3">
      <c r="H928" s="5"/>
      <c r="I928" s="5"/>
    </row>
    <row r="929" spans="8:9" x14ac:dyDescent="0.3">
      <c r="H929" s="5"/>
      <c r="I929" s="5"/>
    </row>
    <row r="930" spans="8:9" x14ac:dyDescent="0.3">
      <c r="H930" s="5"/>
      <c r="I930" s="5"/>
    </row>
    <row r="931" spans="8:9" x14ac:dyDescent="0.3">
      <c r="H931" s="5"/>
      <c r="I931" s="5"/>
    </row>
    <row r="932" spans="8:9" x14ac:dyDescent="0.3">
      <c r="H932" s="5"/>
      <c r="I932" s="5"/>
    </row>
    <row r="933" spans="8:9" x14ac:dyDescent="0.3">
      <c r="H933" s="5"/>
      <c r="I933" s="5"/>
    </row>
    <row r="934" spans="8:9" x14ac:dyDescent="0.3">
      <c r="H934" s="5"/>
      <c r="I934" s="5"/>
    </row>
    <row r="935" spans="8:9" x14ac:dyDescent="0.3">
      <c r="H935" s="5"/>
      <c r="I935" s="5"/>
    </row>
    <row r="936" spans="8:9" x14ac:dyDescent="0.3">
      <c r="H936" s="5"/>
      <c r="I936" s="5"/>
    </row>
    <row r="937" spans="8:9" x14ac:dyDescent="0.3">
      <c r="H937" s="5"/>
      <c r="I937" s="5"/>
    </row>
    <row r="938" spans="8:9" x14ac:dyDescent="0.3">
      <c r="H938" s="5"/>
      <c r="I938" s="5"/>
    </row>
    <row r="939" spans="8:9" x14ac:dyDescent="0.3">
      <c r="H939" s="5"/>
      <c r="I939" s="5"/>
    </row>
    <row r="940" spans="8:9" x14ac:dyDescent="0.3">
      <c r="H940" s="5"/>
      <c r="I940" s="5"/>
    </row>
    <row r="941" spans="8:9" x14ac:dyDescent="0.3">
      <c r="H941" s="5"/>
      <c r="I941" s="5"/>
    </row>
    <row r="942" spans="8:9" x14ac:dyDescent="0.3">
      <c r="H942" s="5"/>
      <c r="I942" s="5"/>
    </row>
    <row r="943" spans="8:9" x14ac:dyDescent="0.3">
      <c r="H943" s="5"/>
      <c r="I943" s="5"/>
    </row>
    <row r="944" spans="8:9" x14ac:dyDescent="0.3">
      <c r="H944" s="5"/>
      <c r="I944" s="5"/>
    </row>
    <row r="945" spans="8:9" x14ac:dyDescent="0.3">
      <c r="H945" s="5"/>
      <c r="I945" s="5"/>
    </row>
    <row r="946" spans="8:9" x14ac:dyDescent="0.3">
      <c r="H946" s="5"/>
      <c r="I946" s="5"/>
    </row>
    <row r="947" spans="8:9" x14ac:dyDescent="0.3">
      <c r="H947" s="5"/>
      <c r="I947" s="5"/>
    </row>
    <row r="948" spans="8:9" x14ac:dyDescent="0.3">
      <c r="H948" s="5"/>
      <c r="I948" s="5"/>
    </row>
    <row r="949" spans="8:9" x14ac:dyDescent="0.3">
      <c r="H949" s="5"/>
      <c r="I949" s="5"/>
    </row>
    <row r="950" spans="8:9" x14ac:dyDescent="0.3">
      <c r="H950" s="5"/>
      <c r="I950" s="5"/>
    </row>
    <row r="951" spans="8:9" x14ac:dyDescent="0.3">
      <c r="H951" s="5"/>
      <c r="I951" s="5"/>
    </row>
    <row r="952" spans="8:9" x14ac:dyDescent="0.3">
      <c r="H952" s="5"/>
      <c r="I952" s="5"/>
    </row>
    <row r="953" spans="8:9" x14ac:dyDescent="0.3">
      <c r="H953" s="5"/>
      <c r="I953" s="5"/>
    </row>
    <row r="954" spans="8:9" x14ac:dyDescent="0.3">
      <c r="H954" s="5"/>
      <c r="I954" s="5"/>
    </row>
    <row r="955" spans="8:9" x14ac:dyDescent="0.3">
      <c r="H955" s="5"/>
      <c r="I955" s="5"/>
    </row>
    <row r="956" spans="8:9" x14ac:dyDescent="0.3">
      <c r="H956" s="5"/>
      <c r="I956" s="5"/>
    </row>
    <row r="957" spans="8:9" x14ac:dyDescent="0.3">
      <c r="H957" s="5"/>
      <c r="I957" s="5"/>
    </row>
    <row r="958" spans="8:9" x14ac:dyDescent="0.3">
      <c r="H958" s="5"/>
      <c r="I958" s="5"/>
    </row>
    <row r="959" spans="8:9" x14ac:dyDescent="0.3">
      <c r="H959" s="5"/>
      <c r="I959" s="5"/>
    </row>
    <row r="960" spans="8:9" x14ac:dyDescent="0.3">
      <c r="H960" s="5"/>
      <c r="I960" s="5"/>
    </row>
    <row r="961" spans="8:9" x14ac:dyDescent="0.3">
      <c r="H961" s="5"/>
      <c r="I961" s="5"/>
    </row>
    <row r="962" spans="8:9" x14ac:dyDescent="0.3">
      <c r="H962" s="5"/>
      <c r="I962" s="5"/>
    </row>
    <row r="963" spans="8:9" x14ac:dyDescent="0.3">
      <c r="H963" s="5"/>
      <c r="I963" s="5"/>
    </row>
    <row r="964" spans="8:9" x14ac:dyDescent="0.3">
      <c r="H964" s="5"/>
      <c r="I964" s="5"/>
    </row>
    <row r="965" spans="8:9" x14ac:dyDescent="0.3">
      <c r="H965" s="5"/>
      <c r="I965" s="5"/>
    </row>
    <row r="966" spans="8:9" x14ac:dyDescent="0.3">
      <c r="H966" s="5"/>
      <c r="I966" s="5"/>
    </row>
    <row r="967" spans="8:9" x14ac:dyDescent="0.3">
      <c r="H967" s="5"/>
      <c r="I967" s="5"/>
    </row>
    <row r="968" spans="8:9" x14ac:dyDescent="0.3">
      <c r="H968" s="5"/>
      <c r="I968" s="5"/>
    </row>
    <row r="969" spans="8:9" x14ac:dyDescent="0.3">
      <c r="H969" s="5"/>
      <c r="I969" s="5"/>
    </row>
    <row r="970" spans="8:9" x14ac:dyDescent="0.3">
      <c r="H970" s="5"/>
      <c r="I970" s="5"/>
    </row>
    <row r="971" spans="8:9" x14ac:dyDescent="0.3">
      <c r="H971" s="5"/>
      <c r="I971" s="5"/>
    </row>
    <row r="972" spans="8:9" x14ac:dyDescent="0.3">
      <c r="H972" s="5"/>
      <c r="I972" s="5"/>
    </row>
    <row r="973" spans="8:9" x14ac:dyDescent="0.3">
      <c r="H973" s="5"/>
      <c r="I973" s="5"/>
    </row>
    <row r="974" spans="8:9" x14ac:dyDescent="0.3">
      <c r="H974" s="5"/>
      <c r="I974" s="5"/>
    </row>
    <row r="975" spans="8:9" x14ac:dyDescent="0.3">
      <c r="H975" s="5"/>
      <c r="I975" s="5"/>
    </row>
    <row r="976" spans="8:9" x14ac:dyDescent="0.3">
      <c r="H976" s="5"/>
      <c r="I976" s="5"/>
    </row>
    <row r="977" spans="8:9" x14ac:dyDescent="0.3">
      <c r="H977" s="5"/>
      <c r="I977" s="5"/>
    </row>
    <row r="978" spans="8:9" x14ac:dyDescent="0.3">
      <c r="H978" s="5"/>
      <c r="I978" s="5"/>
    </row>
    <row r="979" spans="8:9" x14ac:dyDescent="0.3">
      <c r="H979" s="5"/>
      <c r="I979" s="5"/>
    </row>
    <row r="980" spans="8:9" x14ac:dyDescent="0.3">
      <c r="H980" s="5"/>
      <c r="I980" s="5"/>
    </row>
    <row r="981" spans="8:9" x14ac:dyDescent="0.3">
      <c r="H981" s="5"/>
      <c r="I981" s="5"/>
    </row>
    <row r="982" spans="8:9" x14ac:dyDescent="0.3">
      <c r="H982" s="5"/>
      <c r="I982" s="5"/>
    </row>
    <row r="983" spans="8:9" x14ac:dyDescent="0.3">
      <c r="H983" s="5"/>
      <c r="I983" s="5"/>
    </row>
    <row r="984" spans="8:9" x14ac:dyDescent="0.3">
      <c r="H984" s="5"/>
      <c r="I984" s="5"/>
    </row>
    <row r="985" spans="8:9" x14ac:dyDescent="0.3">
      <c r="H985" s="5"/>
      <c r="I985" s="5"/>
    </row>
    <row r="986" spans="8:9" x14ac:dyDescent="0.3">
      <c r="H986" s="5"/>
      <c r="I986" s="5"/>
    </row>
    <row r="987" spans="8:9" x14ac:dyDescent="0.3">
      <c r="H987" s="5"/>
      <c r="I987" s="5"/>
    </row>
    <row r="988" spans="8:9" x14ac:dyDescent="0.3">
      <c r="H988" s="5"/>
      <c r="I988" s="5"/>
    </row>
    <row r="989" spans="8:9" x14ac:dyDescent="0.3">
      <c r="H989" s="5"/>
      <c r="I989" s="5"/>
    </row>
    <row r="990" spans="8:9" x14ac:dyDescent="0.3">
      <c r="H990" s="5"/>
      <c r="I990" s="5"/>
    </row>
    <row r="991" spans="8:9" x14ac:dyDescent="0.3">
      <c r="H991" s="5"/>
      <c r="I991" s="5"/>
    </row>
    <row r="992" spans="8:9" x14ac:dyDescent="0.3">
      <c r="H992" s="5"/>
      <c r="I992" s="5"/>
    </row>
    <row r="993" spans="8:9" x14ac:dyDescent="0.3">
      <c r="H993" s="5"/>
      <c r="I993" s="5"/>
    </row>
    <row r="994" spans="8:9" x14ac:dyDescent="0.3">
      <c r="H994" s="5"/>
      <c r="I994" s="5"/>
    </row>
    <row r="995" spans="8:9" x14ac:dyDescent="0.3">
      <c r="H995" s="5"/>
      <c r="I995" s="5"/>
    </row>
    <row r="996" spans="8:9" x14ac:dyDescent="0.3">
      <c r="H996" s="5"/>
      <c r="I996" s="5"/>
    </row>
    <row r="997" spans="8:9" x14ac:dyDescent="0.3">
      <c r="H997" s="5"/>
      <c r="I997" s="5"/>
    </row>
    <row r="998" spans="8:9" x14ac:dyDescent="0.3">
      <c r="H998" s="5"/>
      <c r="I998" s="5"/>
    </row>
    <row r="999" spans="8:9" x14ac:dyDescent="0.3">
      <c r="H999" s="5"/>
      <c r="I999" s="5"/>
    </row>
    <row r="1000" spans="8:9" x14ac:dyDescent="0.3">
      <c r="H1000" s="5"/>
      <c r="I1000" s="5"/>
    </row>
    <row r="1001" spans="8:9" x14ac:dyDescent="0.3">
      <c r="H1001" s="5"/>
      <c r="I1001" s="5"/>
    </row>
    <row r="1002" spans="8:9" x14ac:dyDescent="0.3">
      <c r="H1002" s="5"/>
      <c r="I1002" s="5"/>
    </row>
    <row r="1003" spans="8:9" x14ac:dyDescent="0.3">
      <c r="H1003" s="5"/>
      <c r="I1003" s="5"/>
    </row>
    <row r="1004" spans="8:9" x14ac:dyDescent="0.3">
      <c r="H1004" s="5"/>
      <c r="I1004" s="5"/>
    </row>
    <row r="1005" spans="8:9" x14ac:dyDescent="0.3">
      <c r="H1005" s="5"/>
      <c r="I1005" s="5"/>
    </row>
    <row r="1006" spans="8:9" x14ac:dyDescent="0.3">
      <c r="H1006" s="5"/>
      <c r="I1006" s="5"/>
    </row>
    <row r="1007" spans="8:9" x14ac:dyDescent="0.3">
      <c r="H1007" s="5"/>
      <c r="I1007" s="5"/>
    </row>
    <row r="1008" spans="8:9" x14ac:dyDescent="0.3">
      <c r="H1008" s="5"/>
      <c r="I1008" s="5"/>
    </row>
    <row r="1009" spans="8:9" x14ac:dyDescent="0.3">
      <c r="H1009" s="5"/>
      <c r="I1009" s="5"/>
    </row>
    <row r="1010" spans="8:9" x14ac:dyDescent="0.3">
      <c r="H1010" s="5"/>
      <c r="I1010" s="5"/>
    </row>
    <row r="1011" spans="8:9" x14ac:dyDescent="0.3">
      <c r="H1011" s="5"/>
      <c r="I1011" s="5"/>
    </row>
    <row r="1012" spans="8:9" x14ac:dyDescent="0.3">
      <c r="H1012" s="5"/>
      <c r="I1012" s="5"/>
    </row>
    <row r="1013" spans="8:9" x14ac:dyDescent="0.3">
      <c r="H1013" s="5"/>
      <c r="I1013" s="5"/>
    </row>
    <row r="1014" spans="8:9" x14ac:dyDescent="0.3">
      <c r="H1014" s="5"/>
      <c r="I1014" s="5"/>
    </row>
    <row r="1015" spans="8:9" x14ac:dyDescent="0.3">
      <c r="H1015" s="5"/>
      <c r="I1015" s="5"/>
    </row>
    <row r="1016" spans="8:9" x14ac:dyDescent="0.3">
      <c r="H1016" s="5"/>
      <c r="I1016" s="5"/>
    </row>
    <row r="1017" spans="8:9" x14ac:dyDescent="0.3">
      <c r="H1017" s="5"/>
      <c r="I1017" s="5"/>
    </row>
    <row r="1018" spans="8:9" x14ac:dyDescent="0.3">
      <c r="H1018" s="5"/>
      <c r="I1018" s="5"/>
    </row>
    <row r="1019" spans="8:9" x14ac:dyDescent="0.3">
      <c r="H1019" s="5"/>
      <c r="I1019" s="5"/>
    </row>
    <row r="1020" spans="8:9" x14ac:dyDescent="0.3">
      <c r="H1020" s="5"/>
      <c r="I1020" s="5"/>
    </row>
    <row r="1021" spans="8:9" x14ac:dyDescent="0.3">
      <c r="H1021" s="5"/>
      <c r="I1021" s="5"/>
    </row>
    <row r="1022" spans="8:9" x14ac:dyDescent="0.3">
      <c r="H1022" s="5"/>
      <c r="I1022" s="5"/>
    </row>
    <row r="1023" spans="8:9" x14ac:dyDescent="0.3">
      <c r="H1023" s="5"/>
      <c r="I1023" s="5"/>
    </row>
    <row r="1024" spans="8:9" x14ac:dyDescent="0.3">
      <c r="H1024" s="5"/>
      <c r="I1024" s="5"/>
    </row>
    <row r="1025" spans="8:9" x14ac:dyDescent="0.3">
      <c r="H1025" s="5"/>
      <c r="I1025" s="5"/>
    </row>
    <row r="1026" spans="8:9" x14ac:dyDescent="0.3">
      <c r="H1026" s="5"/>
      <c r="I1026" s="5"/>
    </row>
    <row r="1027" spans="8:9" x14ac:dyDescent="0.3">
      <c r="H1027" s="5"/>
      <c r="I1027" s="5"/>
    </row>
    <row r="1028" spans="8:9" x14ac:dyDescent="0.3">
      <c r="H1028" s="5"/>
      <c r="I1028" s="5"/>
    </row>
    <row r="1029" spans="8:9" x14ac:dyDescent="0.3">
      <c r="H1029" s="5"/>
      <c r="I1029" s="5"/>
    </row>
    <row r="1030" spans="8:9" x14ac:dyDescent="0.3">
      <c r="H1030" s="5"/>
      <c r="I1030" s="5"/>
    </row>
    <row r="1031" spans="8:9" x14ac:dyDescent="0.3">
      <c r="H1031" s="5"/>
      <c r="I1031" s="5"/>
    </row>
    <row r="1032" spans="8:9" x14ac:dyDescent="0.3">
      <c r="H1032" s="5"/>
      <c r="I1032" s="5"/>
    </row>
    <row r="1033" spans="8:9" x14ac:dyDescent="0.3">
      <c r="H1033" s="5"/>
      <c r="I1033" s="5"/>
    </row>
    <row r="1034" spans="8:9" x14ac:dyDescent="0.3">
      <c r="H1034" s="5"/>
      <c r="I1034" s="5"/>
    </row>
    <row r="1035" spans="8:9" x14ac:dyDescent="0.3">
      <c r="H1035" s="5"/>
      <c r="I1035" s="5"/>
    </row>
    <row r="1036" spans="8:9" x14ac:dyDescent="0.3">
      <c r="H1036" s="5"/>
      <c r="I1036" s="5"/>
    </row>
    <row r="1037" spans="8:9" x14ac:dyDescent="0.3">
      <c r="H1037" s="5"/>
      <c r="I1037" s="5"/>
    </row>
    <row r="1038" spans="8:9" x14ac:dyDescent="0.3">
      <c r="H1038" s="5"/>
      <c r="I1038" s="5"/>
    </row>
    <row r="1039" spans="8:9" x14ac:dyDescent="0.3">
      <c r="H1039" s="5"/>
      <c r="I1039" s="5"/>
    </row>
    <row r="1040" spans="8:9" x14ac:dyDescent="0.3">
      <c r="H1040" s="5"/>
      <c r="I1040" s="5"/>
    </row>
    <row r="1041" spans="8:9" x14ac:dyDescent="0.3">
      <c r="H1041" s="5"/>
      <c r="I1041" s="5"/>
    </row>
    <row r="1042" spans="8:9" x14ac:dyDescent="0.3">
      <c r="H1042" s="5"/>
      <c r="I1042" s="5"/>
    </row>
    <row r="1043" spans="8:9" x14ac:dyDescent="0.3">
      <c r="H1043" s="5"/>
      <c r="I1043" s="5"/>
    </row>
    <row r="1044" spans="8:9" x14ac:dyDescent="0.3">
      <c r="H1044" s="5"/>
      <c r="I1044" s="5"/>
    </row>
    <row r="1045" spans="8:9" x14ac:dyDescent="0.3">
      <c r="H1045" s="5"/>
      <c r="I1045" s="5"/>
    </row>
    <row r="1046" spans="8:9" x14ac:dyDescent="0.3">
      <c r="H1046" s="5"/>
      <c r="I1046" s="5"/>
    </row>
    <row r="1047" spans="8:9" x14ac:dyDescent="0.3">
      <c r="H1047" s="5"/>
      <c r="I1047" s="5"/>
    </row>
    <row r="1048" spans="8:9" x14ac:dyDescent="0.3">
      <c r="H1048" s="5"/>
      <c r="I1048" s="5"/>
    </row>
    <row r="1049" spans="8:9" x14ac:dyDescent="0.3">
      <c r="H1049" s="5"/>
      <c r="I1049" s="5"/>
    </row>
    <row r="1050" spans="8:9" x14ac:dyDescent="0.3">
      <c r="H1050" s="5"/>
      <c r="I1050" s="5"/>
    </row>
    <row r="1051" spans="8:9" x14ac:dyDescent="0.3">
      <c r="H1051" s="5"/>
      <c r="I1051" s="5"/>
    </row>
    <row r="1052" spans="8:9" x14ac:dyDescent="0.3">
      <c r="H1052" s="5"/>
      <c r="I1052" s="5"/>
    </row>
    <row r="1053" spans="8:9" x14ac:dyDescent="0.3">
      <c r="H1053" s="5"/>
      <c r="I1053" s="5"/>
    </row>
    <row r="1054" spans="8:9" x14ac:dyDescent="0.3">
      <c r="H1054" s="5"/>
      <c r="I1054" s="5"/>
    </row>
    <row r="1055" spans="8:9" x14ac:dyDescent="0.3">
      <c r="H1055" s="5"/>
      <c r="I1055" s="5"/>
    </row>
    <row r="1056" spans="8:9" x14ac:dyDescent="0.3">
      <c r="H1056" s="5"/>
      <c r="I1056" s="5"/>
    </row>
    <row r="1057" spans="8:9" x14ac:dyDescent="0.3">
      <c r="H1057" s="5"/>
      <c r="I1057" s="5"/>
    </row>
    <row r="1058" spans="8:9" x14ac:dyDescent="0.3">
      <c r="H1058" s="5"/>
      <c r="I1058" s="5"/>
    </row>
    <row r="1059" spans="8:9" x14ac:dyDescent="0.3">
      <c r="H1059" s="5"/>
      <c r="I1059" s="5"/>
    </row>
    <row r="1060" spans="8:9" x14ac:dyDescent="0.3">
      <c r="H1060" s="5"/>
      <c r="I1060" s="5"/>
    </row>
    <row r="1061" spans="8:9" x14ac:dyDescent="0.3">
      <c r="H1061" s="5"/>
      <c r="I1061" s="5"/>
    </row>
    <row r="1062" spans="8:9" x14ac:dyDescent="0.3">
      <c r="H1062" s="5"/>
      <c r="I1062" s="5"/>
    </row>
    <row r="1063" spans="8:9" x14ac:dyDescent="0.3">
      <c r="H1063" s="5"/>
      <c r="I1063" s="5"/>
    </row>
    <row r="1064" spans="8:9" x14ac:dyDescent="0.3">
      <c r="H1064" s="5"/>
      <c r="I1064" s="5"/>
    </row>
    <row r="1065" spans="8:9" x14ac:dyDescent="0.3">
      <c r="H1065" s="5"/>
      <c r="I1065" s="5"/>
    </row>
    <row r="1066" spans="8:9" x14ac:dyDescent="0.3">
      <c r="H1066" s="5"/>
      <c r="I1066" s="5"/>
    </row>
    <row r="1067" spans="8:9" x14ac:dyDescent="0.3">
      <c r="H1067" s="5"/>
      <c r="I1067" s="5"/>
    </row>
    <row r="1068" spans="8:9" x14ac:dyDescent="0.3">
      <c r="H1068" s="5"/>
      <c r="I1068" s="5"/>
    </row>
    <row r="1069" spans="8:9" x14ac:dyDescent="0.3">
      <c r="H1069" s="5"/>
      <c r="I1069" s="5"/>
    </row>
    <row r="1070" spans="8:9" x14ac:dyDescent="0.3">
      <c r="H1070" s="5"/>
      <c r="I1070" s="5"/>
    </row>
    <row r="1071" spans="8:9" x14ac:dyDescent="0.3">
      <c r="H1071" s="5"/>
      <c r="I1071" s="5"/>
    </row>
    <row r="1072" spans="8:9" x14ac:dyDescent="0.3">
      <c r="H1072" s="5"/>
      <c r="I1072" s="5"/>
    </row>
    <row r="1073" spans="8:9" x14ac:dyDescent="0.3">
      <c r="H1073" s="5"/>
      <c r="I1073" s="5"/>
    </row>
    <row r="1074" spans="8:9" x14ac:dyDescent="0.3">
      <c r="H1074" s="5"/>
      <c r="I1074" s="5"/>
    </row>
    <row r="1075" spans="8:9" x14ac:dyDescent="0.3">
      <c r="H1075" s="5"/>
      <c r="I1075" s="5"/>
    </row>
    <row r="1076" spans="8:9" x14ac:dyDescent="0.3">
      <c r="H1076" s="5"/>
      <c r="I1076" s="5"/>
    </row>
    <row r="1077" spans="8:9" x14ac:dyDescent="0.3">
      <c r="H1077" s="5"/>
      <c r="I1077" s="5"/>
    </row>
    <row r="1078" spans="8:9" x14ac:dyDescent="0.3">
      <c r="H1078" s="5"/>
      <c r="I1078" s="5"/>
    </row>
    <row r="1079" spans="8:9" x14ac:dyDescent="0.3">
      <c r="H1079" s="5"/>
      <c r="I1079" s="5"/>
    </row>
    <row r="1080" spans="8:9" x14ac:dyDescent="0.3">
      <c r="H1080" s="5"/>
      <c r="I1080" s="5"/>
    </row>
    <row r="1081" spans="8:9" x14ac:dyDescent="0.3">
      <c r="H1081" s="5"/>
      <c r="I1081" s="5"/>
    </row>
    <row r="1082" spans="8:9" x14ac:dyDescent="0.3">
      <c r="H1082" s="5"/>
      <c r="I1082" s="5"/>
    </row>
    <row r="1083" spans="8:9" x14ac:dyDescent="0.3">
      <c r="H1083" s="5"/>
      <c r="I1083" s="5"/>
    </row>
    <row r="1084" spans="8:9" x14ac:dyDescent="0.3">
      <c r="H1084" s="5"/>
      <c r="I1084" s="5"/>
    </row>
    <row r="1085" spans="8:9" x14ac:dyDescent="0.3">
      <c r="H1085" s="5"/>
      <c r="I1085" s="5"/>
    </row>
    <row r="1086" spans="8:9" x14ac:dyDescent="0.3">
      <c r="H1086" s="5"/>
      <c r="I1086" s="5"/>
    </row>
    <row r="1087" spans="8:9" x14ac:dyDescent="0.3">
      <c r="H1087" s="5"/>
      <c r="I1087" s="5"/>
    </row>
    <row r="1088" spans="8:9" x14ac:dyDescent="0.3">
      <c r="H1088" s="5"/>
      <c r="I1088" s="5"/>
    </row>
    <row r="1089" spans="8:9" x14ac:dyDescent="0.3">
      <c r="H1089" s="5"/>
      <c r="I1089" s="5"/>
    </row>
    <row r="1090" spans="8:9" x14ac:dyDescent="0.3">
      <c r="H1090" s="5"/>
      <c r="I1090" s="5"/>
    </row>
    <row r="1091" spans="8:9" x14ac:dyDescent="0.3">
      <c r="H1091" s="5"/>
      <c r="I1091" s="5"/>
    </row>
    <row r="1092" spans="8:9" x14ac:dyDescent="0.3">
      <c r="H1092" s="5"/>
      <c r="I1092" s="5"/>
    </row>
    <row r="1093" spans="8:9" x14ac:dyDescent="0.3">
      <c r="H1093" s="5"/>
      <c r="I1093" s="5"/>
    </row>
    <row r="1094" spans="8:9" x14ac:dyDescent="0.3">
      <c r="H1094" s="5"/>
      <c r="I1094" s="5"/>
    </row>
    <row r="1095" spans="8:9" x14ac:dyDescent="0.3">
      <c r="H1095" s="5"/>
      <c r="I1095" s="5"/>
    </row>
    <row r="1096" spans="8:9" x14ac:dyDescent="0.3">
      <c r="H1096" s="5"/>
      <c r="I1096" s="5"/>
    </row>
    <row r="1097" spans="8:9" x14ac:dyDescent="0.3">
      <c r="H1097" s="5"/>
      <c r="I1097" s="5"/>
    </row>
    <row r="1098" spans="8:9" x14ac:dyDescent="0.3">
      <c r="H1098" s="5"/>
      <c r="I1098" s="5"/>
    </row>
    <row r="1099" spans="8:9" x14ac:dyDescent="0.3">
      <c r="H1099" s="5"/>
      <c r="I1099" s="5"/>
    </row>
    <row r="1100" spans="8:9" x14ac:dyDescent="0.3">
      <c r="H1100" s="5"/>
      <c r="I1100" s="5"/>
    </row>
    <row r="1101" spans="8:9" x14ac:dyDescent="0.3">
      <c r="H1101" s="5"/>
      <c r="I1101" s="5"/>
    </row>
    <row r="1102" spans="8:9" x14ac:dyDescent="0.3">
      <c r="H1102" s="5"/>
      <c r="I1102" s="5"/>
    </row>
    <row r="1103" spans="8:9" x14ac:dyDescent="0.3">
      <c r="H1103" s="5"/>
      <c r="I1103" s="5"/>
    </row>
    <row r="1104" spans="8:9" x14ac:dyDescent="0.3">
      <c r="H1104" s="5"/>
      <c r="I1104" s="5"/>
    </row>
    <row r="1105" spans="8:9" x14ac:dyDescent="0.3">
      <c r="H1105" s="5"/>
      <c r="I1105" s="5"/>
    </row>
    <row r="1106" spans="8:9" x14ac:dyDescent="0.3">
      <c r="H1106" s="5"/>
      <c r="I1106" s="5"/>
    </row>
    <row r="1107" spans="8:9" x14ac:dyDescent="0.3">
      <c r="H1107" s="5"/>
      <c r="I1107" s="5"/>
    </row>
    <row r="1108" spans="8:9" x14ac:dyDescent="0.3">
      <c r="H1108" s="5"/>
      <c r="I1108" s="5"/>
    </row>
    <row r="1109" spans="8:9" x14ac:dyDescent="0.3">
      <c r="H1109" s="5"/>
      <c r="I1109" s="5"/>
    </row>
    <row r="1110" spans="8:9" x14ac:dyDescent="0.3">
      <c r="H1110" s="5"/>
      <c r="I1110" s="5"/>
    </row>
    <row r="1111" spans="8:9" x14ac:dyDescent="0.3">
      <c r="H1111" s="5"/>
      <c r="I1111" s="5"/>
    </row>
    <row r="1112" spans="8:9" x14ac:dyDescent="0.3">
      <c r="H1112" s="5"/>
      <c r="I1112" s="5"/>
    </row>
    <row r="1113" spans="8:9" x14ac:dyDescent="0.3">
      <c r="H1113" s="5"/>
      <c r="I1113" s="5"/>
    </row>
    <row r="1114" spans="8:9" x14ac:dyDescent="0.3">
      <c r="H1114" s="5"/>
      <c r="I1114" s="5"/>
    </row>
    <row r="1115" spans="8:9" x14ac:dyDescent="0.3">
      <c r="H1115" s="5"/>
      <c r="I1115" s="5"/>
    </row>
    <row r="1116" spans="8:9" x14ac:dyDescent="0.3">
      <c r="H1116" s="5"/>
      <c r="I1116" s="5"/>
    </row>
    <row r="1117" spans="8:9" x14ac:dyDescent="0.3">
      <c r="H1117" s="5"/>
      <c r="I1117" s="5"/>
    </row>
    <row r="1118" spans="8:9" x14ac:dyDescent="0.3">
      <c r="H1118" s="5"/>
      <c r="I1118" s="5"/>
    </row>
    <row r="1119" spans="8:9" x14ac:dyDescent="0.3">
      <c r="H1119" s="5"/>
      <c r="I1119" s="5"/>
    </row>
    <row r="1120" spans="8:9" x14ac:dyDescent="0.3">
      <c r="H1120" s="5"/>
      <c r="I1120" s="5"/>
    </row>
    <row r="1121" spans="8:9" x14ac:dyDescent="0.3">
      <c r="H1121" s="5"/>
      <c r="I1121" s="5"/>
    </row>
    <row r="1122" spans="8:9" x14ac:dyDescent="0.3">
      <c r="H1122" s="5"/>
      <c r="I1122" s="5"/>
    </row>
    <row r="1123" spans="8:9" x14ac:dyDescent="0.3">
      <c r="H1123" s="5"/>
      <c r="I1123" s="5"/>
    </row>
    <row r="1124" spans="8:9" x14ac:dyDescent="0.3">
      <c r="H1124" s="5"/>
      <c r="I1124" s="5"/>
    </row>
    <row r="1125" spans="8:9" x14ac:dyDescent="0.3">
      <c r="H1125" s="5"/>
      <c r="I1125" s="5"/>
    </row>
    <row r="1126" spans="8:9" x14ac:dyDescent="0.3">
      <c r="H1126" s="5"/>
      <c r="I1126" s="5"/>
    </row>
    <row r="1127" spans="8:9" x14ac:dyDescent="0.3">
      <c r="H1127" s="5"/>
      <c r="I1127" s="5"/>
    </row>
    <row r="1128" spans="8:9" x14ac:dyDescent="0.3">
      <c r="H1128" s="5"/>
      <c r="I1128" s="5"/>
    </row>
    <row r="1129" spans="8:9" x14ac:dyDescent="0.3">
      <c r="H1129" s="5"/>
      <c r="I1129" s="5"/>
    </row>
    <row r="1130" spans="8:9" x14ac:dyDescent="0.3">
      <c r="H1130" s="5"/>
      <c r="I1130" s="5"/>
    </row>
    <row r="1131" spans="8:9" x14ac:dyDescent="0.3">
      <c r="H1131" s="5"/>
      <c r="I1131" s="5"/>
    </row>
    <row r="1132" spans="8:9" x14ac:dyDescent="0.3">
      <c r="H1132" s="5"/>
      <c r="I1132" s="5"/>
    </row>
    <row r="1133" spans="8:9" x14ac:dyDescent="0.3">
      <c r="H1133" s="5"/>
      <c r="I1133" s="5"/>
    </row>
    <row r="1134" spans="8:9" x14ac:dyDescent="0.3">
      <c r="H1134" s="5"/>
      <c r="I1134" s="5"/>
    </row>
    <row r="1135" spans="8:9" x14ac:dyDescent="0.3">
      <c r="H1135" s="5"/>
      <c r="I1135" s="5"/>
    </row>
    <row r="1136" spans="8:9" x14ac:dyDescent="0.3">
      <c r="H1136" s="5"/>
      <c r="I1136" s="5"/>
    </row>
    <row r="1137" spans="8:9" x14ac:dyDescent="0.3">
      <c r="H1137" s="5"/>
      <c r="I1137" s="5"/>
    </row>
    <row r="1138" spans="8:9" x14ac:dyDescent="0.3">
      <c r="H1138" s="5"/>
      <c r="I1138" s="5"/>
    </row>
    <row r="1139" spans="8:9" x14ac:dyDescent="0.3">
      <c r="H1139" s="5"/>
      <c r="I1139" s="5"/>
    </row>
    <row r="1140" spans="8:9" x14ac:dyDescent="0.3">
      <c r="H1140" s="5"/>
      <c r="I1140" s="5"/>
    </row>
    <row r="1141" spans="8:9" x14ac:dyDescent="0.3">
      <c r="H1141" s="5"/>
      <c r="I1141" s="5"/>
    </row>
    <row r="1142" spans="8:9" x14ac:dyDescent="0.3">
      <c r="H1142" s="5"/>
      <c r="I1142" s="5"/>
    </row>
    <row r="1143" spans="8:9" x14ac:dyDescent="0.3">
      <c r="H1143" s="5"/>
      <c r="I1143" s="5"/>
    </row>
    <row r="1144" spans="8:9" x14ac:dyDescent="0.3">
      <c r="H1144" s="5"/>
      <c r="I1144" s="5"/>
    </row>
    <row r="1145" spans="8:9" x14ac:dyDescent="0.3">
      <c r="H1145" s="5"/>
      <c r="I1145" s="5"/>
    </row>
    <row r="1146" spans="8:9" x14ac:dyDescent="0.3">
      <c r="H1146" s="5"/>
      <c r="I1146" s="5"/>
    </row>
    <row r="1147" spans="8:9" x14ac:dyDescent="0.3">
      <c r="H1147" s="5"/>
      <c r="I1147" s="5"/>
    </row>
    <row r="1148" spans="8:9" x14ac:dyDescent="0.3">
      <c r="H1148" s="5"/>
      <c r="I1148" s="5"/>
    </row>
    <row r="1149" spans="8:9" x14ac:dyDescent="0.3">
      <c r="H1149" s="5"/>
      <c r="I1149" s="5"/>
    </row>
    <row r="1150" spans="8:9" x14ac:dyDescent="0.3">
      <c r="H1150" s="5"/>
      <c r="I1150" s="5"/>
    </row>
    <row r="1151" spans="8:9" x14ac:dyDescent="0.3">
      <c r="H1151" s="5"/>
      <c r="I1151" s="5"/>
    </row>
    <row r="1152" spans="8:9" x14ac:dyDescent="0.3">
      <c r="H1152" s="5"/>
      <c r="I1152" s="5"/>
    </row>
    <row r="1153" spans="8:9" x14ac:dyDescent="0.3">
      <c r="H1153" s="5"/>
      <c r="I1153" s="5"/>
    </row>
    <row r="1154" spans="8:9" x14ac:dyDescent="0.3">
      <c r="H1154" s="5"/>
      <c r="I1154" s="5"/>
    </row>
    <row r="1155" spans="8:9" x14ac:dyDescent="0.3">
      <c r="H1155" s="5"/>
      <c r="I1155" s="5"/>
    </row>
    <row r="1156" spans="8:9" x14ac:dyDescent="0.3">
      <c r="H1156" s="5"/>
      <c r="I1156" s="5"/>
    </row>
    <row r="1157" spans="8:9" x14ac:dyDescent="0.3">
      <c r="H1157" s="5"/>
      <c r="I1157" s="5"/>
    </row>
    <row r="1158" spans="8:9" x14ac:dyDescent="0.3">
      <c r="H1158" s="5"/>
      <c r="I1158" s="5"/>
    </row>
    <row r="1159" spans="8:9" x14ac:dyDescent="0.3">
      <c r="H1159" s="5"/>
      <c r="I1159" s="5"/>
    </row>
    <row r="1160" spans="8:9" x14ac:dyDescent="0.3">
      <c r="H1160" s="5"/>
      <c r="I1160" s="5"/>
    </row>
    <row r="1161" spans="8:9" x14ac:dyDescent="0.3">
      <c r="H1161" s="5"/>
      <c r="I1161" s="5"/>
    </row>
    <row r="1162" spans="8:9" x14ac:dyDescent="0.3">
      <c r="H1162" s="5"/>
      <c r="I1162" s="5"/>
    </row>
    <row r="1163" spans="8:9" x14ac:dyDescent="0.3">
      <c r="H1163" s="5"/>
      <c r="I1163" s="5"/>
    </row>
    <row r="1164" spans="8:9" x14ac:dyDescent="0.3">
      <c r="H1164" s="5"/>
      <c r="I1164" s="5"/>
    </row>
    <row r="1165" spans="8:9" x14ac:dyDescent="0.3">
      <c r="H1165" s="5"/>
      <c r="I1165" s="5"/>
    </row>
    <row r="1166" spans="8:9" x14ac:dyDescent="0.3">
      <c r="H1166" s="5"/>
      <c r="I1166" s="5"/>
    </row>
    <row r="1167" spans="8:9" x14ac:dyDescent="0.3">
      <c r="H1167" s="5"/>
      <c r="I1167" s="5"/>
    </row>
    <row r="1168" spans="8:9" x14ac:dyDescent="0.3">
      <c r="H1168" s="5"/>
      <c r="I1168" s="5"/>
    </row>
    <row r="1169" spans="8:9" x14ac:dyDescent="0.3">
      <c r="H1169" s="5"/>
      <c r="I1169" s="5"/>
    </row>
    <row r="1170" spans="8:9" x14ac:dyDescent="0.3">
      <c r="H1170" s="5"/>
      <c r="I1170" s="5"/>
    </row>
    <row r="1171" spans="8:9" x14ac:dyDescent="0.3">
      <c r="H1171" s="5"/>
      <c r="I1171" s="5"/>
    </row>
    <row r="1172" spans="8:9" x14ac:dyDescent="0.3">
      <c r="H1172" s="5"/>
      <c r="I1172" s="5"/>
    </row>
    <row r="1173" spans="8:9" x14ac:dyDescent="0.3">
      <c r="H1173" s="5"/>
      <c r="I1173" s="5"/>
    </row>
    <row r="1174" spans="8:9" x14ac:dyDescent="0.3">
      <c r="H1174" s="5"/>
      <c r="I1174" s="5"/>
    </row>
    <row r="1175" spans="8:9" x14ac:dyDescent="0.3">
      <c r="H1175" s="5"/>
      <c r="I1175" s="5"/>
    </row>
    <row r="1176" spans="8:9" x14ac:dyDescent="0.3">
      <c r="H1176" s="5"/>
      <c r="I1176" s="5"/>
    </row>
    <row r="1177" spans="8:9" x14ac:dyDescent="0.3">
      <c r="H1177" s="5"/>
      <c r="I1177" s="5"/>
    </row>
    <row r="1178" spans="8:9" x14ac:dyDescent="0.3">
      <c r="H1178" s="5"/>
      <c r="I1178" s="5"/>
    </row>
    <row r="1179" spans="8:9" x14ac:dyDescent="0.3">
      <c r="H1179" s="5"/>
      <c r="I1179" s="5"/>
    </row>
    <row r="1180" spans="8:9" x14ac:dyDescent="0.3">
      <c r="H1180" s="5"/>
      <c r="I1180" s="5"/>
    </row>
    <row r="1181" spans="8:9" x14ac:dyDescent="0.3">
      <c r="H1181" s="5"/>
      <c r="I1181" s="5"/>
    </row>
    <row r="1182" spans="8:9" x14ac:dyDescent="0.3">
      <c r="H1182" s="5"/>
      <c r="I1182" s="5"/>
    </row>
    <row r="1183" spans="8:9" x14ac:dyDescent="0.3">
      <c r="H1183" s="5"/>
      <c r="I1183" s="5"/>
    </row>
    <row r="1184" spans="8:9" x14ac:dyDescent="0.3">
      <c r="H1184" s="5"/>
      <c r="I1184" s="5"/>
    </row>
    <row r="1185" spans="8:9" x14ac:dyDescent="0.3">
      <c r="H1185" s="5"/>
      <c r="I1185" s="5"/>
    </row>
    <row r="1186" spans="8:9" x14ac:dyDescent="0.3">
      <c r="H1186" s="5"/>
      <c r="I1186" s="5"/>
    </row>
    <row r="1187" spans="8:9" x14ac:dyDescent="0.3">
      <c r="H1187" s="5"/>
      <c r="I1187" s="5"/>
    </row>
    <row r="1188" spans="8:9" x14ac:dyDescent="0.3">
      <c r="H1188" s="5"/>
      <c r="I1188" s="5"/>
    </row>
    <row r="1189" spans="8:9" x14ac:dyDescent="0.3">
      <c r="H1189" s="5"/>
      <c r="I1189" s="5"/>
    </row>
    <row r="1190" spans="8:9" x14ac:dyDescent="0.3">
      <c r="H1190" s="5"/>
      <c r="I1190" s="5"/>
    </row>
    <row r="1191" spans="8:9" x14ac:dyDescent="0.3">
      <c r="H1191" s="5"/>
      <c r="I1191" s="5"/>
    </row>
    <row r="1192" spans="8:9" x14ac:dyDescent="0.3">
      <c r="H1192" s="5"/>
      <c r="I1192" s="5"/>
    </row>
    <row r="1193" spans="8:9" x14ac:dyDescent="0.3">
      <c r="H1193" s="5"/>
      <c r="I1193" s="5"/>
    </row>
    <row r="1194" spans="8:9" x14ac:dyDescent="0.3">
      <c r="H1194" s="5"/>
      <c r="I1194" s="5"/>
    </row>
    <row r="1195" spans="8:9" x14ac:dyDescent="0.3">
      <c r="H1195" s="5"/>
      <c r="I1195" s="5"/>
    </row>
    <row r="1196" spans="8:9" x14ac:dyDescent="0.3">
      <c r="H1196" s="5"/>
      <c r="I1196" s="5"/>
    </row>
    <row r="1197" spans="8:9" x14ac:dyDescent="0.3">
      <c r="H1197" s="5"/>
      <c r="I1197" s="5"/>
    </row>
    <row r="1198" spans="8:9" x14ac:dyDescent="0.3">
      <c r="H1198" s="5"/>
      <c r="I1198" s="5"/>
    </row>
    <row r="1199" spans="8:9" x14ac:dyDescent="0.3">
      <c r="H1199" s="5"/>
      <c r="I1199" s="5"/>
    </row>
    <row r="1200" spans="8:9" x14ac:dyDescent="0.3">
      <c r="H1200" s="5"/>
      <c r="I1200" s="5"/>
    </row>
    <row r="1201" spans="8:9" x14ac:dyDescent="0.3">
      <c r="H1201" s="5"/>
      <c r="I1201" s="5"/>
    </row>
    <row r="1202" spans="8:9" x14ac:dyDescent="0.3">
      <c r="H1202" s="5"/>
      <c r="I1202" s="5"/>
    </row>
    <row r="1203" spans="8:9" x14ac:dyDescent="0.3">
      <c r="H1203" s="5"/>
      <c r="I1203" s="5"/>
    </row>
    <row r="1204" spans="8:9" x14ac:dyDescent="0.3">
      <c r="H1204" s="5"/>
      <c r="I1204" s="5"/>
    </row>
    <row r="1205" spans="8:9" x14ac:dyDescent="0.3">
      <c r="H1205" s="5"/>
      <c r="I1205" s="5"/>
    </row>
    <row r="1206" spans="8:9" x14ac:dyDescent="0.3">
      <c r="H1206" s="5"/>
      <c r="I1206" s="5"/>
    </row>
    <row r="1207" spans="8:9" x14ac:dyDescent="0.3">
      <c r="H1207" s="5"/>
      <c r="I1207" s="5"/>
    </row>
    <row r="1208" spans="8:9" x14ac:dyDescent="0.3">
      <c r="H1208" s="5"/>
      <c r="I1208" s="5"/>
    </row>
    <row r="1209" spans="8:9" x14ac:dyDescent="0.3">
      <c r="H1209" s="5"/>
      <c r="I1209" s="5"/>
    </row>
    <row r="1210" spans="8:9" x14ac:dyDescent="0.3">
      <c r="H1210" s="5"/>
      <c r="I1210" s="5"/>
    </row>
    <row r="1211" spans="8:9" x14ac:dyDescent="0.3">
      <c r="H1211" s="5"/>
      <c r="I1211" s="5"/>
    </row>
    <row r="1212" spans="8:9" x14ac:dyDescent="0.3">
      <c r="H1212" s="5"/>
      <c r="I1212" s="5"/>
    </row>
    <row r="1213" spans="8:9" x14ac:dyDescent="0.3">
      <c r="H1213" s="5"/>
      <c r="I1213" s="5"/>
    </row>
    <row r="1214" spans="8:9" x14ac:dyDescent="0.3">
      <c r="H1214" s="5"/>
      <c r="I1214" s="5"/>
    </row>
    <row r="1215" spans="8:9" x14ac:dyDescent="0.3">
      <c r="H1215" s="5"/>
      <c r="I1215" s="5"/>
    </row>
    <row r="1216" spans="8:9" x14ac:dyDescent="0.3">
      <c r="H1216" s="5"/>
      <c r="I1216" s="5"/>
    </row>
    <row r="1217" spans="8:9" x14ac:dyDescent="0.3">
      <c r="H1217" s="5"/>
      <c r="I1217" s="5"/>
    </row>
    <row r="1218" spans="8:9" x14ac:dyDescent="0.3">
      <c r="H1218" s="5"/>
      <c r="I1218" s="5"/>
    </row>
    <row r="1219" spans="8:9" x14ac:dyDescent="0.3">
      <c r="H1219" s="5"/>
      <c r="I1219" s="5"/>
    </row>
    <row r="1220" spans="8:9" x14ac:dyDescent="0.3">
      <c r="H1220" s="5"/>
      <c r="I1220" s="5"/>
    </row>
    <row r="1221" spans="8:9" x14ac:dyDescent="0.3">
      <c r="H1221" s="5"/>
      <c r="I1221" s="5"/>
    </row>
    <row r="1222" spans="8:9" x14ac:dyDescent="0.3">
      <c r="H1222" s="5"/>
      <c r="I1222" s="5"/>
    </row>
    <row r="1223" spans="8:9" x14ac:dyDescent="0.3">
      <c r="H1223" s="5"/>
      <c r="I1223" s="5"/>
    </row>
    <row r="1224" spans="8:9" x14ac:dyDescent="0.3">
      <c r="H1224" s="5"/>
      <c r="I1224" s="5"/>
    </row>
    <row r="1225" spans="8:9" x14ac:dyDescent="0.3">
      <c r="H1225" s="5"/>
      <c r="I1225" s="5"/>
    </row>
    <row r="1226" spans="8:9" x14ac:dyDescent="0.3">
      <c r="H1226" s="5"/>
      <c r="I1226" s="5"/>
    </row>
    <row r="1227" spans="8:9" x14ac:dyDescent="0.3">
      <c r="H1227" s="5"/>
      <c r="I1227" s="5"/>
    </row>
    <row r="1228" spans="8:9" x14ac:dyDescent="0.3">
      <c r="H1228" s="5"/>
      <c r="I1228" s="5"/>
    </row>
    <row r="1229" spans="8:9" x14ac:dyDescent="0.3">
      <c r="H1229" s="5"/>
      <c r="I1229" s="5"/>
    </row>
    <row r="1230" spans="8:9" x14ac:dyDescent="0.3">
      <c r="H1230" s="5"/>
      <c r="I1230" s="5"/>
    </row>
    <row r="1231" spans="8:9" x14ac:dyDescent="0.3">
      <c r="H1231" s="5"/>
      <c r="I1231" s="5"/>
    </row>
    <row r="1232" spans="8:9" x14ac:dyDescent="0.3">
      <c r="H1232" s="5"/>
      <c r="I1232" s="5"/>
    </row>
    <row r="1233" spans="8:9" x14ac:dyDescent="0.3">
      <c r="H1233" s="5"/>
      <c r="I1233" s="5"/>
    </row>
    <row r="1234" spans="8:9" x14ac:dyDescent="0.3">
      <c r="H1234" s="5"/>
      <c r="I1234" s="5"/>
    </row>
    <row r="1235" spans="8:9" x14ac:dyDescent="0.3">
      <c r="H1235" s="5"/>
      <c r="I1235" s="5"/>
    </row>
    <row r="1236" spans="8:9" x14ac:dyDescent="0.3">
      <c r="H1236" s="5"/>
      <c r="I1236" s="5"/>
    </row>
    <row r="1237" spans="8:9" x14ac:dyDescent="0.3">
      <c r="H1237" s="5"/>
      <c r="I1237" s="5"/>
    </row>
    <row r="1238" spans="8:9" x14ac:dyDescent="0.3">
      <c r="H1238" s="5"/>
      <c r="I1238" s="5"/>
    </row>
    <row r="1239" spans="8:9" x14ac:dyDescent="0.3">
      <c r="H1239" s="5"/>
      <c r="I1239" s="5"/>
    </row>
    <row r="1240" spans="8:9" x14ac:dyDescent="0.3">
      <c r="H1240" s="5"/>
      <c r="I1240" s="5"/>
    </row>
    <row r="1241" spans="8:9" x14ac:dyDescent="0.3">
      <c r="H1241" s="5"/>
      <c r="I1241" s="5"/>
    </row>
    <row r="1242" spans="8:9" x14ac:dyDescent="0.3">
      <c r="H1242" s="5"/>
      <c r="I1242" s="5"/>
    </row>
    <row r="1243" spans="8:9" x14ac:dyDescent="0.3">
      <c r="H1243" s="5"/>
      <c r="I1243" s="5"/>
    </row>
    <row r="1244" spans="8:9" x14ac:dyDescent="0.3">
      <c r="H1244" s="5"/>
      <c r="I1244" s="5"/>
    </row>
    <row r="1245" spans="8:9" x14ac:dyDescent="0.3">
      <c r="H1245" s="5"/>
      <c r="I1245" s="5"/>
    </row>
    <row r="1246" spans="8:9" x14ac:dyDescent="0.3">
      <c r="H1246" s="5"/>
      <c r="I1246" s="5"/>
    </row>
    <row r="1247" spans="8:9" x14ac:dyDescent="0.3">
      <c r="H1247" s="5"/>
      <c r="I1247" s="5"/>
    </row>
    <row r="1248" spans="8:9" x14ac:dyDescent="0.3">
      <c r="H1248" s="5"/>
      <c r="I1248" s="5"/>
    </row>
    <row r="1249" spans="8:9" x14ac:dyDescent="0.3">
      <c r="H1249" s="5"/>
      <c r="I1249" s="5"/>
    </row>
    <row r="1250" spans="8:9" x14ac:dyDescent="0.3">
      <c r="H1250" s="5"/>
      <c r="I1250" s="5"/>
    </row>
    <row r="1251" spans="8:9" x14ac:dyDescent="0.3">
      <c r="H1251" s="5"/>
      <c r="I1251" s="5"/>
    </row>
    <row r="1252" spans="8:9" x14ac:dyDescent="0.3">
      <c r="H1252" s="5"/>
      <c r="I1252" s="5"/>
    </row>
    <row r="1253" spans="8:9" x14ac:dyDescent="0.3">
      <c r="H1253" s="5"/>
      <c r="I1253" s="5"/>
    </row>
    <row r="1254" spans="8:9" x14ac:dyDescent="0.3">
      <c r="H1254" s="5"/>
      <c r="I1254" s="5"/>
    </row>
    <row r="1255" spans="8:9" x14ac:dyDescent="0.3">
      <c r="H1255" s="5"/>
      <c r="I1255" s="5"/>
    </row>
    <row r="1256" spans="8:9" x14ac:dyDescent="0.3">
      <c r="H1256" s="5"/>
      <c r="I1256" s="5"/>
    </row>
    <row r="1257" spans="8:9" x14ac:dyDescent="0.3">
      <c r="H1257" s="5"/>
      <c r="I1257" s="5"/>
    </row>
    <row r="1258" spans="8:9" x14ac:dyDescent="0.3">
      <c r="H1258" s="5"/>
      <c r="I1258" s="5"/>
    </row>
    <row r="1259" spans="8:9" x14ac:dyDescent="0.3">
      <c r="H1259" s="5"/>
      <c r="I1259" s="5"/>
    </row>
    <row r="1260" spans="8:9" x14ac:dyDescent="0.3">
      <c r="H1260" s="5"/>
      <c r="I1260" s="5"/>
    </row>
    <row r="1261" spans="8:9" x14ac:dyDescent="0.3">
      <c r="H1261" s="5"/>
      <c r="I1261" s="5"/>
    </row>
    <row r="1262" spans="8:9" x14ac:dyDescent="0.3">
      <c r="H1262" s="5"/>
      <c r="I1262" s="5"/>
    </row>
    <row r="1263" spans="8:9" x14ac:dyDescent="0.3">
      <c r="H1263" s="5"/>
      <c r="I1263" s="5"/>
    </row>
    <row r="1264" spans="8:9" x14ac:dyDescent="0.3">
      <c r="H1264" s="5"/>
      <c r="I1264" s="5"/>
    </row>
    <row r="1265" spans="8:9" x14ac:dyDescent="0.3">
      <c r="H1265" s="5"/>
      <c r="I1265" s="5"/>
    </row>
    <row r="1266" spans="8:9" x14ac:dyDescent="0.3">
      <c r="H1266" s="5"/>
      <c r="I1266" s="5"/>
    </row>
    <row r="1267" spans="8:9" x14ac:dyDescent="0.3">
      <c r="H1267" s="5"/>
      <c r="I1267" s="5"/>
    </row>
    <row r="1268" spans="8:9" x14ac:dyDescent="0.3">
      <c r="H1268" s="5"/>
      <c r="I1268" s="5"/>
    </row>
    <row r="1269" spans="8:9" x14ac:dyDescent="0.3">
      <c r="H1269" s="5"/>
      <c r="I1269" s="5"/>
    </row>
    <row r="1270" spans="8:9" x14ac:dyDescent="0.3">
      <c r="H1270" s="5"/>
      <c r="I1270" s="5"/>
    </row>
    <row r="1271" spans="8:9" x14ac:dyDescent="0.3">
      <c r="H1271" s="5"/>
      <c r="I1271" s="5"/>
    </row>
    <row r="1272" spans="8:9" x14ac:dyDescent="0.3">
      <c r="H1272" s="5"/>
      <c r="I1272" s="5"/>
    </row>
    <row r="1273" spans="8:9" x14ac:dyDescent="0.3">
      <c r="H1273" s="5"/>
      <c r="I1273" s="5"/>
    </row>
    <row r="1274" spans="8:9" x14ac:dyDescent="0.3">
      <c r="H1274" s="5"/>
      <c r="I1274" s="5"/>
    </row>
    <row r="1275" spans="8:9" x14ac:dyDescent="0.3">
      <c r="H1275" s="5"/>
      <c r="I1275" s="5"/>
    </row>
    <row r="1276" spans="8:9" x14ac:dyDescent="0.3">
      <c r="H1276" s="5"/>
      <c r="I1276" s="5"/>
    </row>
    <row r="1277" spans="8:9" x14ac:dyDescent="0.3">
      <c r="H1277" s="5"/>
      <c r="I1277" s="5"/>
    </row>
    <row r="1278" spans="8:9" x14ac:dyDescent="0.3">
      <c r="H1278" s="5"/>
      <c r="I1278" s="5"/>
    </row>
    <row r="1279" spans="8:9" x14ac:dyDescent="0.3">
      <c r="H1279" s="5"/>
      <c r="I1279" s="5"/>
    </row>
    <row r="1280" spans="8:9" x14ac:dyDescent="0.3">
      <c r="H1280" s="5"/>
      <c r="I1280" s="5"/>
    </row>
    <row r="1281" spans="8:9" x14ac:dyDescent="0.3">
      <c r="H1281" s="5"/>
      <c r="I1281" s="5"/>
    </row>
    <row r="1282" spans="8:9" x14ac:dyDescent="0.3">
      <c r="H1282" s="5"/>
      <c r="I1282" s="5"/>
    </row>
    <row r="1283" spans="8:9" x14ac:dyDescent="0.3">
      <c r="H1283" s="5"/>
      <c r="I1283" s="5"/>
    </row>
    <row r="1284" spans="8:9" x14ac:dyDescent="0.3">
      <c r="H1284" s="5"/>
      <c r="I1284" s="5"/>
    </row>
    <row r="1285" spans="8:9" x14ac:dyDescent="0.3">
      <c r="H1285" s="5"/>
      <c r="I1285" s="5"/>
    </row>
    <row r="1286" spans="8:9" x14ac:dyDescent="0.3">
      <c r="H1286" s="5"/>
      <c r="I1286" s="5"/>
    </row>
    <row r="1287" spans="8:9" x14ac:dyDescent="0.3">
      <c r="H1287" s="5"/>
      <c r="I1287" s="5"/>
    </row>
    <row r="1288" spans="8:9" x14ac:dyDescent="0.3">
      <c r="H1288" s="5"/>
      <c r="I1288" s="5"/>
    </row>
    <row r="1289" spans="8:9" x14ac:dyDescent="0.3">
      <c r="H1289" s="5"/>
      <c r="I1289" s="5"/>
    </row>
    <row r="1290" spans="8:9" x14ac:dyDescent="0.3">
      <c r="H1290" s="5"/>
      <c r="I1290" s="5"/>
    </row>
    <row r="1291" spans="8:9" x14ac:dyDescent="0.3">
      <c r="H1291" s="5"/>
      <c r="I1291" s="5"/>
    </row>
    <row r="1292" spans="8:9" x14ac:dyDescent="0.3">
      <c r="H1292" s="5"/>
      <c r="I1292" s="5"/>
    </row>
    <row r="1293" spans="8:9" x14ac:dyDescent="0.3">
      <c r="H1293" s="5"/>
      <c r="I1293" s="5"/>
    </row>
    <row r="1294" spans="8:9" x14ac:dyDescent="0.3">
      <c r="H1294" s="5"/>
      <c r="I1294" s="5"/>
    </row>
    <row r="1295" spans="8:9" x14ac:dyDescent="0.3">
      <c r="H1295" s="5"/>
      <c r="I1295" s="5"/>
    </row>
    <row r="1296" spans="8:9" x14ac:dyDescent="0.3">
      <c r="H1296" s="5"/>
      <c r="I1296" s="5"/>
    </row>
    <row r="1297" spans="8:9" x14ac:dyDescent="0.3">
      <c r="H1297" s="5"/>
      <c r="I1297" s="5"/>
    </row>
    <row r="1298" spans="8:9" x14ac:dyDescent="0.3">
      <c r="H1298" s="5"/>
      <c r="I1298" s="5"/>
    </row>
    <row r="1299" spans="8:9" x14ac:dyDescent="0.3">
      <c r="H1299" s="5"/>
      <c r="I1299" s="5"/>
    </row>
    <row r="1300" spans="8:9" x14ac:dyDescent="0.3">
      <c r="H1300" s="5"/>
      <c r="I1300" s="5"/>
    </row>
    <row r="1301" spans="8:9" x14ac:dyDescent="0.3">
      <c r="H1301" s="5"/>
      <c r="I1301" s="5"/>
    </row>
    <row r="1302" spans="8:9" x14ac:dyDescent="0.3">
      <c r="H1302" s="5"/>
      <c r="I1302" s="5"/>
    </row>
    <row r="1303" spans="8:9" x14ac:dyDescent="0.3">
      <c r="H1303" s="5"/>
      <c r="I1303" s="5"/>
    </row>
    <row r="1304" spans="8:9" x14ac:dyDescent="0.3">
      <c r="H1304" s="5"/>
      <c r="I1304" s="5"/>
    </row>
    <row r="1305" spans="8:9" x14ac:dyDescent="0.3">
      <c r="H1305" s="5"/>
      <c r="I1305" s="5"/>
    </row>
    <row r="1306" spans="8:9" x14ac:dyDescent="0.3">
      <c r="H1306" s="5"/>
      <c r="I1306" s="5"/>
    </row>
    <row r="1307" spans="8:9" x14ac:dyDescent="0.3">
      <c r="H1307" s="5"/>
      <c r="I1307" s="5"/>
    </row>
    <row r="1308" spans="8:9" x14ac:dyDescent="0.3">
      <c r="H1308" s="5"/>
      <c r="I1308" s="5"/>
    </row>
    <row r="1309" spans="8:9" x14ac:dyDescent="0.3">
      <c r="H1309" s="5"/>
      <c r="I1309" s="5"/>
    </row>
    <row r="1310" spans="8:9" x14ac:dyDescent="0.3">
      <c r="H1310" s="5"/>
      <c r="I1310" s="5"/>
    </row>
    <row r="1311" spans="8:9" x14ac:dyDescent="0.3">
      <c r="H1311" s="5"/>
      <c r="I1311" s="5"/>
    </row>
    <row r="1312" spans="8:9" x14ac:dyDescent="0.3">
      <c r="H1312" s="5"/>
      <c r="I1312" s="5"/>
    </row>
    <row r="1313" spans="8:9" x14ac:dyDescent="0.3">
      <c r="H1313" s="5"/>
      <c r="I1313" s="5"/>
    </row>
    <row r="1314" spans="8:9" x14ac:dyDescent="0.3">
      <c r="H1314" s="5"/>
      <c r="I1314" s="5"/>
    </row>
    <row r="1315" spans="8:9" x14ac:dyDescent="0.3">
      <c r="H1315" s="5"/>
      <c r="I1315" s="5"/>
    </row>
    <row r="1316" spans="8:9" x14ac:dyDescent="0.3">
      <c r="H1316" s="5"/>
      <c r="I1316" s="5"/>
    </row>
    <row r="1317" spans="8:9" x14ac:dyDescent="0.3">
      <c r="H1317" s="5"/>
      <c r="I1317" s="5"/>
    </row>
    <row r="1318" spans="8:9" x14ac:dyDescent="0.3">
      <c r="H1318" s="5"/>
      <c r="I1318" s="5"/>
    </row>
    <row r="1319" spans="8:9" x14ac:dyDescent="0.3">
      <c r="H1319" s="5"/>
      <c r="I1319" s="5"/>
    </row>
    <row r="1320" spans="8:9" x14ac:dyDescent="0.3">
      <c r="H1320" s="5"/>
      <c r="I1320" s="5"/>
    </row>
    <row r="1321" spans="8:9" x14ac:dyDescent="0.3">
      <c r="H1321" s="5"/>
      <c r="I1321" s="5"/>
    </row>
    <row r="1322" spans="8:9" x14ac:dyDescent="0.3">
      <c r="H1322" s="5"/>
      <c r="I1322" s="5"/>
    </row>
    <row r="1323" spans="8:9" x14ac:dyDescent="0.3">
      <c r="H1323" s="5"/>
      <c r="I1323" s="5"/>
    </row>
    <row r="1324" spans="8:9" x14ac:dyDescent="0.3">
      <c r="H1324" s="5"/>
      <c r="I1324" s="5"/>
    </row>
    <row r="1325" spans="8:9" x14ac:dyDescent="0.3">
      <c r="H1325" s="5"/>
      <c r="I1325" s="5"/>
    </row>
    <row r="1326" spans="8:9" x14ac:dyDescent="0.3">
      <c r="H1326" s="5"/>
      <c r="I1326" s="5"/>
    </row>
    <row r="1327" spans="8:9" x14ac:dyDescent="0.3">
      <c r="H1327" s="5"/>
      <c r="I1327" s="5"/>
    </row>
    <row r="1328" spans="8:9" x14ac:dyDescent="0.3">
      <c r="H1328" s="5"/>
      <c r="I1328" s="5"/>
    </row>
    <row r="1329" spans="8:9" x14ac:dyDescent="0.3">
      <c r="H1329" s="5"/>
      <c r="I1329" s="5"/>
    </row>
    <row r="1330" spans="8:9" x14ac:dyDescent="0.3">
      <c r="H1330" s="5"/>
      <c r="I1330" s="5"/>
    </row>
    <row r="1331" spans="8:9" x14ac:dyDescent="0.3">
      <c r="H1331" s="5"/>
      <c r="I1331" s="5"/>
    </row>
    <row r="1332" spans="8:9" x14ac:dyDescent="0.3">
      <c r="H1332" s="5"/>
      <c r="I1332" s="5"/>
    </row>
    <row r="1333" spans="8:9" x14ac:dyDescent="0.3">
      <c r="H1333" s="5"/>
      <c r="I1333" s="5"/>
    </row>
    <row r="1334" spans="8:9" x14ac:dyDescent="0.3">
      <c r="H1334" s="5"/>
      <c r="I1334" s="5"/>
    </row>
    <row r="1335" spans="8:9" x14ac:dyDescent="0.3">
      <c r="H1335" s="5"/>
      <c r="I1335" s="5"/>
    </row>
    <row r="1336" spans="8:9" x14ac:dyDescent="0.3">
      <c r="H1336" s="5"/>
      <c r="I1336" s="5"/>
    </row>
    <row r="1337" spans="8:9" x14ac:dyDescent="0.3">
      <c r="H1337" s="5"/>
      <c r="I1337" s="5"/>
    </row>
    <row r="1338" spans="8:9" x14ac:dyDescent="0.3">
      <c r="H1338" s="5"/>
      <c r="I1338" s="5"/>
    </row>
    <row r="1339" spans="8:9" x14ac:dyDescent="0.3">
      <c r="H1339" s="5"/>
      <c r="I1339" s="5"/>
    </row>
    <row r="1340" spans="8:9" x14ac:dyDescent="0.3">
      <c r="H1340" s="5"/>
      <c r="I1340" s="5"/>
    </row>
    <row r="1341" spans="8:9" x14ac:dyDescent="0.3">
      <c r="H1341" s="5"/>
      <c r="I1341" s="5"/>
    </row>
    <row r="1342" spans="8:9" x14ac:dyDescent="0.3">
      <c r="H1342" s="5"/>
      <c r="I1342" s="5"/>
    </row>
    <row r="1343" spans="8:9" x14ac:dyDescent="0.3">
      <c r="H1343" s="5"/>
      <c r="I1343" s="5"/>
    </row>
    <row r="1344" spans="8:9" x14ac:dyDescent="0.3">
      <c r="H1344" s="5"/>
      <c r="I1344" s="5"/>
    </row>
    <row r="1345" spans="8:9" x14ac:dyDescent="0.3">
      <c r="H1345" s="5"/>
      <c r="I1345" s="5"/>
    </row>
    <row r="1346" spans="8:9" x14ac:dyDescent="0.3">
      <c r="H1346" s="5"/>
      <c r="I1346" s="5"/>
    </row>
    <row r="1347" spans="8:9" x14ac:dyDescent="0.3">
      <c r="H1347" s="5"/>
      <c r="I1347" s="5"/>
    </row>
    <row r="1348" spans="8:9" x14ac:dyDescent="0.3">
      <c r="H1348" s="5"/>
      <c r="I1348" s="5"/>
    </row>
    <row r="1349" spans="8:9" x14ac:dyDescent="0.3">
      <c r="H1349" s="5"/>
      <c r="I1349" s="5"/>
    </row>
    <row r="1350" spans="8:9" x14ac:dyDescent="0.3">
      <c r="H1350" s="5"/>
      <c r="I1350" s="5"/>
    </row>
    <row r="1351" spans="8:9" x14ac:dyDescent="0.3">
      <c r="H1351" s="5"/>
      <c r="I1351" s="5"/>
    </row>
    <row r="1352" spans="8:9" x14ac:dyDescent="0.3">
      <c r="H1352" s="5"/>
      <c r="I1352" s="5"/>
    </row>
    <row r="1353" spans="8:9" x14ac:dyDescent="0.3">
      <c r="H1353" s="5"/>
      <c r="I1353" s="5"/>
    </row>
    <row r="1354" spans="8:9" x14ac:dyDescent="0.3">
      <c r="H1354" s="5"/>
      <c r="I1354" s="5"/>
    </row>
    <row r="1355" spans="8:9" x14ac:dyDescent="0.3">
      <c r="H1355" s="5"/>
      <c r="I1355" s="5"/>
    </row>
    <row r="1356" spans="8:9" x14ac:dyDescent="0.3">
      <c r="H1356" s="5"/>
      <c r="I1356" s="5"/>
    </row>
    <row r="1357" spans="8:9" x14ac:dyDescent="0.3">
      <c r="H1357" s="5"/>
      <c r="I1357" s="5"/>
    </row>
    <row r="1358" spans="8:9" x14ac:dyDescent="0.3">
      <c r="H1358" s="5"/>
      <c r="I1358" s="5"/>
    </row>
    <row r="1359" spans="8:9" x14ac:dyDescent="0.3">
      <c r="H1359" s="5"/>
      <c r="I1359" s="5"/>
    </row>
    <row r="1360" spans="8:9" x14ac:dyDescent="0.3">
      <c r="H1360" s="5"/>
      <c r="I1360" s="5"/>
    </row>
    <row r="1361" spans="8:9" x14ac:dyDescent="0.3">
      <c r="H1361" s="5"/>
      <c r="I1361" s="5"/>
    </row>
    <row r="1362" spans="8:9" x14ac:dyDescent="0.3">
      <c r="H1362" s="5"/>
      <c r="I1362" s="5"/>
    </row>
    <row r="1363" spans="8:9" x14ac:dyDescent="0.3">
      <c r="H1363" s="5"/>
      <c r="I1363" s="5"/>
    </row>
    <row r="1364" spans="8:9" x14ac:dyDescent="0.3">
      <c r="H1364" s="5"/>
      <c r="I1364" s="5"/>
    </row>
    <row r="1365" spans="8:9" x14ac:dyDescent="0.3">
      <c r="H1365" s="5"/>
      <c r="I1365" s="5"/>
    </row>
    <row r="1366" spans="8:9" x14ac:dyDescent="0.3">
      <c r="H1366" s="5"/>
      <c r="I1366" s="5"/>
    </row>
    <row r="1367" spans="8:9" x14ac:dyDescent="0.3">
      <c r="H1367" s="5"/>
      <c r="I1367" s="5"/>
    </row>
    <row r="1368" spans="8:9" x14ac:dyDescent="0.3">
      <c r="H1368" s="5"/>
      <c r="I1368" s="5"/>
    </row>
    <row r="1369" spans="8:9" x14ac:dyDescent="0.3">
      <c r="H1369" s="5"/>
      <c r="I1369" s="5"/>
    </row>
    <row r="1370" spans="8:9" x14ac:dyDescent="0.3">
      <c r="H1370" s="5"/>
      <c r="I1370" s="5"/>
    </row>
    <row r="1371" spans="8:9" x14ac:dyDescent="0.3">
      <c r="H1371" s="5"/>
      <c r="I1371" s="5"/>
    </row>
    <row r="1372" spans="8:9" x14ac:dyDescent="0.3">
      <c r="H1372" s="5"/>
      <c r="I1372" s="5"/>
    </row>
    <row r="1373" spans="8:9" x14ac:dyDescent="0.3">
      <c r="H1373" s="5"/>
      <c r="I1373" s="5"/>
    </row>
    <row r="1374" spans="8:9" x14ac:dyDescent="0.3">
      <c r="H1374" s="5"/>
      <c r="I1374" s="5"/>
    </row>
    <row r="1375" spans="8:9" x14ac:dyDescent="0.3">
      <c r="H1375" s="5"/>
      <c r="I1375" s="5"/>
    </row>
    <row r="1376" spans="8:9" x14ac:dyDescent="0.3">
      <c r="H1376" s="5"/>
      <c r="I1376" s="5"/>
    </row>
    <row r="1377" spans="8:9" x14ac:dyDescent="0.3">
      <c r="H1377" s="5"/>
      <c r="I1377" s="5"/>
    </row>
    <row r="1378" spans="8:9" x14ac:dyDescent="0.3">
      <c r="H1378" s="5"/>
      <c r="I1378" s="5"/>
    </row>
    <row r="1379" spans="8:9" x14ac:dyDescent="0.3">
      <c r="H1379" s="5"/>
      <c r="I1379" s="5"/>
    </row>
    <row r="1380" spans="8:9" x14ac:dyDescent="0.3">
      <c r="H1380" s="5"/>
      <c r="I1380" s="5"/>
    </row>
    <row r="1381" spans="8:9" x14ac:dyDescent="0.3">
      <c r="H1381" s="5"/>
      <c r="I1381" s="5"/>
    </row>
    <row r="1382" spans="8:9" x14ac:dyDescent="0.3">
      <c r="H1382" s="5"/>
      <c r="I1382" s="5"/>
    </row>
    <row r="1383" spans="8:9" x14ac:dyDescent="0.3">
      <c r="H1383" s="5"/>
      <c r="I1383" s="5"/>
    </row>
    <row r="1384" spans="8:9" x14ac:dyDescent="0.3">
      <c r="H1384" s="5"/>
      <c r="I1384" s="5"/>
    </row>
    <row r="1385" spans="8:9" x14ac:dyDescent="0.3">
      <c r="H1385" s="5"/>
      <c r="I1385" s="5"/>
    </row>
    <row r="1386" spans="8:9" x14ac:dyDescent="0.3">
      <c r="H1386" s="5"/>
      <c r="I1386" s="5"/>
    </row>
    <row r="1387" spans="8:9" x14ac:dyDescent="0.3">
      <c r="H1387" s="5"/>
      <c r="I1387" s="5"/>
    </row>
    <row r="1388" spans="8:9" x14ac:dyDescent="0.3">
      <c r="H1388" s="5"/>
      <c r="I1388" s="5"/>
    </row>
    <row r="1389" spans="8:9" x14ac:dyDescent="0.3">
      <c r="H1389" s="5"/>
      <c r="I1389" s="5"/>
    </row>
    <row r="1390" spans="8:9" x14ac:dyDescent="0.3">
      <c r="H1390" s="5"/>
      <c r="I1390" s="5"/>
    </row>
    <row r="1391" spans="8:9" x14ac:dyDescent="0.3">
      <c r="H1391" s="5"/>
      <c r="I1391" s="5"/>
    </row>
    <row r="1392" spans="8:9" x14ac:dyDescent="0.3">
      <c r="H1392" s="5"/>
      <c r="I1392" s="5"/>
    </row>
    <row r="1393" spans="8:9" x14ac:dyDescent="0.3">
      <c r="H1393" s="5"/>
      <c r="I1393" s="5"/>
    </row>
    <row r="1394" spans="8:9" x14ac:dyDescent="0.3">
      <c r="H1394" s="5"/>
      <c r="I1394" s="5"/>
    </row>
    <row r="1395" spans="8:9" x14ac:dyDescent="0.3">
      <c r="H1395" s="5"/>
      <c r="I1395" s="5"/>
    </row>
    <row r="1396" spans="8:9" x14ac:dyDescent="0.3">
      <c r="H1396" s="5"/>
      <c r="I1396" s="5"/>
    </row>
    <row r="1397" spans="8:9" x14ac:dyDescent="0.3">
      <c r="H1397" s="5"/>
      <c r="I1397" s="5"/>
    </row>
    <row r="1398" spans="8:9" x14ac:dyDescent="0.3">
      <c r="H1398" s="5"/>
      <c r="I1398" s="5"/>
    </row>
    <row r="1399" spans="8:9" x14ac:dyDescent="0.3">
      <c r="H1399" s="5"/>
      <c r="I1399" s="5"/>
    </row>
    <row r="1400" spans="8:9" x14ac:dyDescent="0.3">
      <c r="H1400" s="5"/>
      <c r="I1400" s="5"/>
    </row>
    <row r="1401" spans="8:9" x14ac:dyDescent="0.3">
      <c r="H1401" s="5"/>
      <c r="I1401" s="5"/>
    </row>
    <row r="1402" spans="8:9" x14ac:dyDescent="0.3">
      <c r="H1402" s="5"/>
      <c r="I1402" s="5"/>
    </row>
    <row r="1403" spans="8:9" x14ac:dyDescent="0.3">
      <c r="H1403" s="5"/>
      <c r="I1403" s="5"/>
    </row>
    <row r="1404" spans="8:9" x14ac:dyDescent="0.3">
      <c r="H1404" s="5"/>
      <c r="I1404" s="5"/>
    </row>
    <row r="1405" spans="8:9" x14ac:dyDescent="0.3">
      <c r="H1405" s="5"/>
      <c r="I1405" s="5"/>
    </row>
    <row r="1406" spans="8:9" x14ac:dyDescent="0.3">
      <c r="H1406" s="5"/>
      <c r="I1406" s="5"/>
    </row>
    <row r="1407" spans="8:9" x14ac:dyDescent="0.3">
      <c r="H1407" s="5"/>
      <c r="I1407" s="5"/>
    </row>
    <row r="1408" spans="8:9" x14ac:dyDescent="0.3">
      <c r="H1408" s="5"/>
      <c r="I1408" s="5"/>
    </row>
    <row r="1409" spans="8:9" x14ac:dyDescent="0.3">
      <c r="H1409" s="5"/>
      <c r="I1409" s="5"/>
    </row>
    <row r="1410" spans="8:9" x14ac:dyDescent="0.3">
      <c r="H1410" s="5"/>
      <c r="I1410" s="5"/>
    </row>
    <row r="1411" spans="8:9" x14ac:dyDescent="0.3">
      <c r="H1411" s="5"/>
      <c r="I1411" s="5"/>
    </row>
    <row r="1412" spans="8:9" x14ac:dyDescent="0.3">
      <c r="H1412" s="5"/>
      <c r="I1412" s="5"/>
    </row>
    <row r="1413" spans="8:9" x14ac:dyDescent="0.3">
      <c r="H1413" s="5"/>
      <c r="I1413" s="5"/>
    </row>
    <row r="1414" spans="8:9" x14ac:dyDescent="0.3">
      <c r="H1414" s="5"/>
      <c r="I1414" s="5"/>
    </row>
    <row r="1415" spans="8:9" x14ac:dyDescent="0.3">
      <c r="H1415" s="5"/>
      <c r="I1415" s="5"/>
    </row>
    <row r="1416" spans="8:9" x14ac:dyDescent="0.3">
      <c r="H1416" s="5"/>
      <c r="I1416" s="5"/>
    </row>
    <row r="1417" spans="8:9" x14ac:dyDescent="0.3">
      <c r="H1417" s="5"/>
      <c r="I1417" s="5"/>
    </row>
    <row r="1418" spans="8:9" x14ac:dyDescent="0.3">
      <c r="H1418" s="5"/>
      <c r="I1418" s="5"/>
    </row>
    <row r="1419" spans="8:9" x14ac:dyDescent="0.3">
      <c r="H1419" s="5"/>
      <c r="I1419" s="5"/>
    </row>
    <row r="1420" spans="8:9" x14ac:dyDescent="0.3">
      <c r="H1420" s="5"/>
      <c r="I1420" s="5"/>
    </row>
    <row r="1421" spans="8:9" x14ac:dyDescent="0.3">
      <c r="H1421" s="5"/>
      <c r="I1421" s="5"/>
    </row>
    <row r="1422" spans="8:9" x14ac:dyDescent="0.3">
      <c r="H1422" s="5"/>
      <c r="I1422" s="5"/>
    </row>
    <row r="1423" spans="8:9" x14ac:dyDescent="0.3">
      <c r="H1423" s="5"/>
      <c r="I1423" s="5"/>
    </row>
    <row r="1424" spans="8:9" x14ac:dyDescent="0.3">
      <c r="H1424" s="5"/>
      <c r="I1424" s="5"/>
    </row>
    <row r="1425" spans="8:9" x14ac:dyDescent="0.3">
      <c r="H1425" s="5"/>
      <c r="I1425" s="5"/>
    </row>
    <row r="1426" spans="8:9" x14ac:dyDescent="0.3">
      <c r="H1426" s="5"/>
      <c r="I1426" s="5"/>
    </row>
    <row r="1427" spans="8:9" x14ac:dyDescent="0.3">
      <c r="H1427" s="5"/>
      <c r="I1427" s="5"/>
    </row>
    <row r="1428" spans="8:9" x14ac:dyDescent="0.3">
      <c r="H1428" s="5"/>
      <c r="I1428" s="5"/>
    </row>
    <row r="1429" spans="8:9" x14ac:dyDescent="0.3">
      <c r="H1429" s="5"/>
      <c r="I1429" s="5"/>
    </row>
    <row r="1430" spans="8:9" x14ac:dyDescent="0.3">
      <c r="H1430" s="5"/>
      <c r="I1430" s="5"/>
    </row>
    <row r="1431" spans="8:9" x14ac:dyDescent="0.3">
      <c r="H1431" s="5"/>
      <c r="I1431" s="5"/>
    </row>
    <row r="1432" spans="8:9" x14ac:dyDescent="0.3">
      <c r="H1432" s="5"/>
      <c r="I1432" s="5"/>
    </row>
    <row r="1433" spans="8:9" x14ac:dyDescent="0.3">
      <c r="H1433" s="5"/>
      <c r="I1433" s="5"/>
    </row>
    <row r="1434" spans="8:9" x14ac:dyDescent="0.3">
      <c r="H1434" s="5"/>
      <c r="I1434" s="5"/>
    </row>
    <row r="1435" spans="8:9" x14ac:dyDescent="0.3">
      <c r="H1435" s="5"/>
      <c r="I1435" s="5"/>
    </row>
    <row r="1436" spans="8:9" x14ac:dyDescent="0.3">
      <c r="H1436" s="5"/>
      <c r="I1436" s="5"/>
    </row>
    <row r="1437" spans="8:9" x14ac:dyDescent="0.3">
      <c r="H1437" s="5"/>
      <c r="I1437" s="5"/>
    </row>
    <row r="1438" spans="8:9" x14ac:dyDescent="0.3">
      <c r="H1438" s="5"/>
      <c r="I1438" s="5"/>
    </row>
    <row r="1439" spans="8:9" x14ac:dyDescent="0.3">
      <c r="H1439" s="5"/>
      <c r="I1439" s="5"/>
    </row>
    <row r="1440" spans="8:9" x14ac:dyDescent="0.3">
      <c r="H1440" s="5"/>
      <c r="I1440" s="5"/>
    </row>
    <row r="1441" spans="8:9" x14ac:dyDescent="0.3">
      <c r="H1441" s="5"/>
      <c r="I1441" s="5"/>
    </row>
    <row r="1442" spans="8:9" x14ac:dyDescent="0.3">
      <c r="H1442" s="5"/>
      <c r="I1442" s="5"/>
    </row>
    <row r="1443" spans="8:9" x14ac:dyDescent="0.3">
      <c r="H1443" s="5"/>
      <c r="I1443" s="5"/>
    </row>
    <row r="1444" spans="8:9" x14ac:dyDescent="0.3">
      <c r="H1444" s="5"/>
      <c r="I1444" s="5"/>
    </row>
    <row r="1445" spans="8:9" x14ac:dyDescent="0.3">
      <c r="H1445" s="5"/>
      <c r="I1445" s="5"/>
    </row>
    <row r="1446" spans="8:9" x14ac:dyDescent="0.3">
      <c r="H1446" s="5"/>
      <c r="I1446" s="5"/>
    </row>
    <row r="1447" spans="8:9" x14ac:dyDescent="0.3">
      <c r="H1447" s="5"/>
      <c r="I1447" s="5"/>
    </row>
    <row r="1448" spans="8:9" x14ac:dyDescent="0.3">
      <c r="H1448" s="5"/>
      <c r="I1448" s="5"/>
    </row>
    <row r="1449" spans="8:9" x14ac:dyDescent="0.3">
      <c r="H1449" s="5"/>
      <c r="I1449" s="5"/>
    </row>
    <row r="1450" spans="8:9" x14ac:dyDescent="0.3">
      <c r="H1450" s="5"/>
      <c r="I1450" s="5"/>
    </row>
    <row r="1451" spans="8:9" x14ac:dyDescent="0.3">
      <c r="H1451" s="5"/>
      <c r="I1451" s="5"/>
    </row>
    <row r="1452" spans="8:9" x14ac:dyDescent="0.3">
      <c r="H1452" s="5"/>
      <c r="I1452" s="5"/>
    </row>
    <row r="1453" spans="8:9" x14ac:dyDescent="0.3">
      <c r="H1453" s="5"/>
      <c r="I1453" s="5"/>
    </row>
    <row r="1454" spans="8:9" x14ac:dyDescent="0.3">
      <c r="H1454" s="5"/>
      <c r="I1454" s="5"/>
    </row>
    <row r="1455" spans="8:9" x14ac:dyDescent="0.3">
      <c r="H1455" s="5"/>
      <c r="I1455" s="5"/>
    </row>
    <row r="1456" spans="8:9" x14ac:dyDescent="0.3">
      <c r="H1456" s="5"/>
      <c r="I1456" s="5"/>
    </row>
    <row r="1457" spans="8:9" x14ac:dyDescent="0.3">
      <c r="H1457" s="5"/>
      <c r="I1457" s="5"/>
    </row>
    <row r="1458" spans="8:9" x14ac:dyDescent="0.3">
      <c r="H1458" s="5"/>
      <c r="I1458" s="5"/>
    </row>
    <row r="1459" spans="8:9" x14ac:dyDescent="0.3">
      <c r="H1459" s="5"/>
      <c r="I1459" s="5"/>
    </row>
    <row r="1460" spans="8:9" x14ac:dyDescent="0.3">
      <c r="H1460" s="5"/>
      <c r="I1460" s="5"/>
    </row>
    <row r="1461" spans="8:9" x14ac:dyDescent="0.3">
      <c r="H1461" s="5"/>
      <c r="I1461" s="5"/>
    </row>
    <row r="1462" spans="8:9" x14ac:dyDescent="0.3">
      <c r="H1462" s="5"/>
      <c r="I1462" s="5"/>
    </row>
    <row r="1463" spans="8:9" x14ac:dyDescent="0.3">
      <c r="H1463" s="5"/>
      <c r="I1463" s="5"/>
    </row>
    <row r="1464" spans="8:9" x14ac:dyDescent="0.3">
      <c r="H1464" s="5"/>
      <c r="I1464" s="5"/>
    </row>
    <row r="1465" spans="8:9" x14ac:dyDescent="0.3">
      <c r="H1465" s="5"/>
      <c r="I1465" s="5"/>
    </row>
    <row r="1466" spans="8:9" x14ac:dyDescent="0.3">
      <c r="H1466" s="5"/>
      <c r="I1466" s="5"/>
    </row>
    <row r="1467" spans="8:9" x14ac:dyDescent="0.3">
      <c r="H1467" s="5"/>
      <c r="I1467" s="5"/>
    </row>
    <row r="1468" spans="8:9" x14ac:dyDescent="0.3">
      <c r="H1468" s="5"/>
      <c r="I1468" s="5"/>
    </row>
    <row r="1469" spans="8:9" x14ac:dyDescent="0.3">
      <c r="H1469" s="5"/>
      <c r="I1469" s="5"/>
    </row>
    <row r="1470" spans="8:9" x14ac:dyDescent="0.3">
      <c r="H1470" s="5"/>
      <c r="I1470" s="5"/>
    </row>
    <row r="1471" spans="8:9" x14ac:dyDescent="0.3">
      <c r="H1471" s="5"/>
      <c r="I1471" s="5"/>
    </row>
    <row r="1472" spans="8:9" x14ac:dyDescent="0.3">
      <c r="H1472" s="5"/>
      <c r="I1472" s="5"/>
    </row>
    <row r="1473" spans="8:9" x14ac:dyDescent="0.3">
      <c r="H1473" s="5"/>
      <c r="I1473" s="5"/>
    </row>
    <row r="1474" spans="8:9" x14ac:dyDescent="0.3">
      <c r="H1474" s="5"/>
      <c r="I1474" s="5"/>
    </row>
    <row r="1475" spans="8:9" x14ac:dyDescent="0.3">
      <c r="H1475" s="5"/>
      <c r="I1475" s="5"/>
    </row>
    <row r="1476" spans="8:9" x14ac:dyDescent="0.3">
      <c r="H1476" s="5"/>
      <c r="I1476" s="5"/>
    </row>
    <row r="1477" spans="8:9" x14ac:dyDescent="0.3">
      <c r="H1477" s="5"/>
      <c r="I1477" s="5"/>
    </row>
    <row r="1478" spans="8:9" x14ac:dyDescent="0.3">
      <c r="H1478" s="5"/>
      <c r="I1478" s="5"/>
    </row>
    <row r="1479" spans="8:9" x14ac:dyDescent="0.3">
      <c r="H1479" s="5"/>
      <c r="I1479" s="5"/>
    </row>
    <row r="1480" spans="8:9" x14ac:dyDescent="0.3">
      <c r="H1480" s="5"/>
      <c r="I1480" s="5"/>
    </row>
    <row r="1481" spans="8:9" x14ac:dyDescent="0.3">
      <c r="H1481" s="5"/>
      <c r="I1481" s="5"/>
    </row>
    <row r="1482" spans="8:9" x14ac:dyDescent="0.3">
      <c r="H1482" s="5"/>
      <c r="I1482" s="5"/>
    </row>
    <row r="1483" spans="8:9" x14ac:dyDescent="0.3">
      <c r="H1483" s="5"/>
      <c r="I1483" s="5"/>
    </row>
    <row r="1484" spans="8:9" x14ac:dyDescent="0.3">
      <c r="H1484" s="5"/>
      <c r="I1484" s="5"/>
    </row>
    <row r="1485" spans="8:9" x14ac:dyDescent="0.3">
      <c r="H1485" s="5"/>
      <c r="I1485" s="5"/>
    </row>
    <row r="1486" spans="8:9" x14ac:dyDescent="0.3">
      <c r="H1486" s="5"/>
      <c r="I1486" s="5"/>
    </row>
    <row r="1487" spans="8:9" x14ac:dyDescent="0.3">
      <c r="H1487" s="5"/>
      <c r="I1487" s="5"/>
    </row>
    <row r="1488" spans="8:9" x14ac:dyDescent="0.3">
      <c r="H1488" s="5"/>
      <c r="I1488" s="5"/>
    </row>
    <row r="1489" spans="8:9" x14ac:dyDescent="0.3">
      <c r="H1489" s="5"/>
      <c r="I1489" s="5"/>
    </row>
    <row r="1490" spans="8:9" x14ac:dyDescent="0.3">
      <c r="H1490" s="5"/>
      <c r="I1490" s="5"/>
    </row>
    <row r="1491" spans="8:9" x14ac:dyDescent="0.3">
      <c r="H1491" s="5"/>
      <c r="I1491" s="5"/>
    </row>
    <row r="1492" spans="8:9" x14ac:dyDescent="0.3">
      <c r="H1492" s="5"/>
      <c r="I1492" s="5"/>
    </row>
    <row r="1493" spans="8:9" x14ac:dyDescent="0.3">
      <c r="H1493" s="5"/>
      <c r="I1493" s="5"/>
    </row>
    <row r="1494" spans="8:9" x14ac:dyDescent="0.3">
      <c r="H1494" s="5"/>
      <c r="I1494" s="5"/>
    </row>
    <row r="1495" spans="8:9" x14ac:dyDescent="0.3">
      <c r="H1495" s="5"/>
      <c r="I1495" s="5"/>
    </row>
    <row r="1496" spans="8:9" x14ac:dyDescent="0.3">
      <c r="H1496" s="5"/>
      <c r="I1496" s="5"/>
    </row>
    <row r="1497" spans="8:9" x14ac:dyDescent="0.3">
      <c r="H1497" s="5"/>
      <c r="I1497" s="5"/>
    </row>
    <row r="1498" spans="8:9" x14ac:dyDescent="0.3">
      <c r="H1498" s="5"/>
      <c r="I1498" s="5"/>
    </row>
    <row r="1499" spans="8:9" x14ac:dyDescent="0.3">
      <c r="H1499" s="5"/>
      <c r="I1499" s="5"/>
    </row>
    <row r="1500" spans="8:9" x14ac:dyDescent="0.3">
      <c r="H1500" s="5"/>
      <c r="I1500" s="5"/>
    </row>
    <row r="1501" spans="8:9" x14ac:dyDescent="0.3">
      <c r="H1501" s="5"/>
      <c r="I1501" s="5"/>
    </row>
    <row r="1502" spans="8:9" x14ac:dyDescent="0.3">
      <c r="H1502" s="5"/>
      <c r="I1502" s="5"/>
    </row>
    <row r="1503" spans="8:9" x14ac:dyDescent="0.3">
      <c r="H1503" s="5"/>
      <c r="I1503" s="5"/>
    </row>
    <row r="1504" spans="8:9" x14ac:dyDescent="0.3">
      <c r="H1504" s="5"/>
      <c r="I1504" s="5"/>
    </row>
    <row r="1505" spans="8:9" x14ac:dyDescent="0.3">
      <c r="H1505" s="5"/>
      <c r="I1505" s="5"/>
    </row>
    <row r="1506" spans="8:9" x14ac:dyDescent="0.3">
      <c r="H1506" s="5"/>
      <c r="I1506" s="5"/>
    </row>
    <row r="1507" spans="8:9" x14ac:dyDescent="0.3">
      <c r="H1507" s="5"/>
      <c r="I1507" s="5"/>
    </row>
    <row r="1508" spans="8:9" x14ac:dyDescent="0.3">
      <c r="H1508" s="5"/>
      <c r="I1508" s="5"/>
    </row>
    <row r="1509" spans="8:9" x14ac:dyDescent="0.3">
      <c r="H1509" s="5"/>
      <c r="I1509" s="5"/>
    </row>
    <row r="1510" spans="8:9" x14ac:dyDescent="0.3">
      <c r="H1510" s="5"/>
      <c r="I1510" s="5"/>
    </row>
    <row r="1511" spans="8:9" x14ac:dyDescent="0.3">
      <c r="H1511" s="5"/>
      <c r="I1511" s="5"/>
    </row>
    <row r="1512" spans="8:9" x14ac:dyDescent="0.3">
      <c r="H1512" s="5"/>
      <c r="I1512" s="5"/>
    </row>
    <row r="1513" spans="8:9" x14ac:dyDescent="0.3">
      <c r="H1513" s="5"/>
      <c r="I1513" s="5"/>
    </row>
    <row r="1514" spans="8:9" x14ac:dyDescent="0.3">
      <c r="H1514" s="5"/>
      <c r="I1514" s="5"/>
    </row>
    <row r="1515" spans="8:9" x14ac:dyDescent="0.3">
      <c r="H1515" s="5"/>
      <c r="I1515" s="5"/>
    </row>
    <row r="1516" spans="8:9" x14ac:dyDescent="0.3">
      <c r="H1516" s="5"/>
      <c r="I1516" s="5"/>
    </row>
    <row r="1517" spans="8:9" x14ac:dyDescent="0.3">
      <c r="H1517" s="5"/>
      <c r="I1517" s="5"/>
    </row>
    <row r="1518" spans="8:9" x14ac:dyDescent="0.3">
      <c r="H1518" s="5"/>
      <c r="I1518" s="5"/>
    </row>
    <row r="1519" spans="8:9" x14ac:dyDescent="0.3">
      <c r="H1519" s="5"/>
      <c r="I1519" s="5"/>
    </row>
    <row r="1520" spans="8:9" x14ac:dyDescent="0.3">
      <c r="H1520" s="5"/>
      <c r="I1520" s="5"/>
    </row>
    <row r="1521" spans="8:9" x14ac:dyDescent="0.3">
      <c r="H1521" s="5"/>
      <c r="I1521" s="5"/>
    </row>
    <row r="1522" spans="8:9" x14ac:dyDescent="0.3">
      <c r="H1522" s="5"/>
      <c r="I1522" s="5"/>
    </row>
    <row r="1523" spans="8:9" x14ac:dyDescent="0.3">
      <c r="H1523" s="5"/>
      <c r="I1523" s="5"/>
    </row>
    <row r="1524" spans="8:9" x14ac:dyDescent="0.3">
      <c r="H1524" s="5"/>
      <c r="I1524" s="5"/>
    </row>
    <row r="1525" spans="8:9" x14ac:dyDescent="0.3">
      <c r="H1525" s="5"/>
      <c r="I1525" s="5"/>
    </row>
    <row r="1526" spans="8:9" x14ac:dyDescent="0.3">
      <c r="H1526" s="5"/>
      <c r="I1526" s="5"/>
    </row>
    <row r="1527" spans="8:9" x14ac:dyDescent="0.3">
      <c r="H1527" s="5"/>
      <c r="I1527" s="5"/>
    </row>
    <row r="1528" spans="8:9" x14ac:dyDescent="0.3">
      <c r="H1528" s="5"/>
      <c r="I1528" s="5"/>
    </row>
    <row r="1529" spans="8:9" x14ac:dyDescent="0.3">
      <c r="H1529" s="5"/>
      <c r="I1529" s="5"/>
    </row>
    <row r="1530" spans="8:9" x14ac:dyDescent="0.3">
      <c r="H1530" s="5"/>
      <c r="I1530" s="5"/>
    </row>
    <row r="1531" spans="8:9" x14ac:dyDescent="0.3">
      <c r="H1531" s="5"/>
      <c r="I1531" s="5"/>
    </row>
    <row r="1532" spans="8:9" x14ac:dyDescent="0.3">
      <c r="H1532" s="5"/>
      <c r="I1532" s="5"/>
    </row>
    <row r="1533" spans="8:9" x14ac:dyDescent="0.3">
      <c r="H1533" s="5"/>
      <c r="I1533" s="5"/>
    </row>
    <row r="1534" spans="8:9" x14ac:dyDescent="0.3">
      <c r="H1534" s="5"/>
      <c r="I1534" s="5"/>
    </row>
    <row r="1535" spans="8:9" x14ac:dyDescent="0.3">
      <c r="H1535" s="5"/>
      <c r="I1535" s="5"/>
    </row>
    <row r="1536" spans="8:9" x14ac:dyDescent="0.3">
      <c r="H1536" s="5"/>
      <c r="I1536" s="5"/>
    </row>
    <row r="1537" spans="8:9" x14ac:dyDescent="0.3">
      <c r="H1537" s="5"/>
      <c r="I1537" s="5"/>
    </row>
    <row r="1538" spans="8:9" x14ac:dyDescent="0.3">
      <c r="H1538" s="5"/>
      <c r="I1538" s="5"/>
    </row>
    <row r="1539" spans="8:9" x14ac:dyDescent="0.3">
      <c r="H1539" s="5"/>
      <c r="I1539" s="5"/>
    </row>
    <row r="1540" spans="8:9" x14ac:dyDescent="0.3">
      <c r="H1540" s="5"/>
      <c r="I1540" s="5"/>
    </row>
    <row r="1541" spans="8:9" x14ac:dyDescent="0.3">
      <c r="H1541" s="5"/>
      <c r="I1541" s="5"/>
    </row>
    <row r="1542" spans="8:9" x14ac:dyDescent="0.3">
      <c r="H1542" s="5"/>
      <c r="I1542" s="5"/>
    </row>
    <row r="1543" spans="8:9" x14ac:dyDescent="0.3">
      <c r="H1543" s="5"/>
      <c r="I1543" s="5"/>
    </row>
    <row r="1544" spans="8:9" x14ac:dyDescent="0.3">
      <c r="H1544" s="5"/>
      <c r="I1544" s="5"/>
    </row>
    <row r="1545" spans="8:9" x14ac:dyDescent="0.3">
      <c r="H1545" s="5"/>
      <c r="I1545" s="5"/>
    </row>
    <row r="1546" spans="8:9" x14ac:dyDescent="0.3">
      <c r="H1546" s="5"/>
      <c r="I1546" s="5"/>
    </row>
    <row r="1547" spans="8:9" x14ac:dyDescent="0.3">
      <c r="H1547" s="5"/>
      <c r="I1547" s="5"/>
    </row>
    <row r="1548" spans="8:9" x14ac:dyDescent="0.3">
      <c r="H1548" s="5"/>
      <c r="I1548" s="5"/>
    </row>
    <row r="1549" spans="8:9" x14ac:dyDescent="0.3">
      <c r="H1549" s="5"/>
      <c r="I1549" s="5"/>
    </row>
    <row r="1550" spans="8:9" x14ac:dyDescent="0.3">
      <c r="H1550" s="5"/>
      <c r="I1550" s="5"/>
    </row>
    <row r="1551" spans="8:9" x14ac:dyDescent="0.3">
      <c r="H1551" s="5"/>
      <c r="I1551" s="5"/>
    </row>
    <row r="1552" spans="8:9" x14ac:dyDescent="0.3">
      <c r="H1552" s="5"/>
      <c r="I1552" s="5"/>
    </row>
    <row r="1553" spans="8:9" x14ac:dyDescent="0.3">
      <c r="H1553" s="5"/>
      <c r="I1553" s="5"/>
    </row>
    <row r="1554" spans="8:9" x14ac:dyDescent="0.3">
      <c r="H1554" s="5"/>
      <c r="I1554" s="5"/>
    </row>
    <row r="1555" spans="8:9" x14ac:dyDescent="0.3">
      <c r="H1555" s="5"/>
      <c r="I1555" s="5"/>
    </row>
    <row r="1556" spans="8:9" x14ac:dyDescent="0.3">
      <c r="H1556" s="5"/>
      <c r="I1556" s="5"/>
    </row>
    <row r="1557" spans="8:9" x14ac:dyDescent="0.3">
      <c r="H1557" s="5"/>
      <c r="I1557" s="5"/>
    </row>
    <row r="1558" spans="8:9" x14ac:dyDescent="0.3">
      <c r="H1558" s="5"/>
      <c r="I1558" s="5"/>
    </row>
    <row r="1559" spans="8:9" x14ac:dyDescent="0.3">
      <c r="H1559" s="5"/>
      <c r="I1559" s="5"/>
    </row>
    <row r="1560" spans="8:9" x14ac:dyDescent="0.3">
      <c r="H1560" s="5"/>
      <c r="I1560" s="5"/>
    </row>
    <row r="1561" spans="8:9" x14ac:dyDescent="0.3">
      <c r="H1561" s="5"/>
      <c r="I1561" s="5"/>
    </row>
    <row r="1562" spans="8:9" x14ac:dyDescent="0.3">
      <c r="H1562" s="5"/>
      <c r="I1562" s="5"/>
    </row>
    <row r="1563" spans="8:9" x14ac:dyDescent="0.3">
      <c r="H1563" s="5"/>
      <c r="I1563" s="5"/>
    </row>
    <row r="1564" spans="8:9" x14ac:dyDescent="0.3">
      <c r="H1564" s="5"/>
      <c r="I1564" s="5"/>
    </row>
    <row r="1565" spans="8:9" x14ac:dyDescent="0.3">
      <c r="H1565" s="5"/>
      <c r="I1565" s="5"/>
    </row>
    <row r="1566" spans="8:9" x14ac:dyDescent="0.3">
      <c r="H1566" s="5"/>
      <c r="I1566" s="5"/>
    </row>
    <row r="1567" spans="8:9" x14ac:dyDescent="0.3">
      <c r="H1567" s="5"/>
      <c r="I1567" s="5"/>
    </row>
    <row r="1568" spans="8:9" x14ac:dyDescent="0.3">
      <c r="H1568" s="5"/>
      <c r="I1568" s="5"/>
    </row>
    <row r="1569" spans="8:9" x14ac:dyDescent="0.3">
      <c r="H1569" s="5"/>
      <c r="I1569" s="5"/>
    </row>
    <row r="1570" spans="8:9" x14ac:dyDescent="0.3">
      <c r="H1570" s="5"/>
      <c r="I1570" s="5"/>
    </row>
    <row r="1571" spans="8:9" x14ac:dyDescent="0.3">
      <c r="H1571" s="5"/>
      <c r="I1571" s="5"/>
    </row>
    <row r="1572" spans="8:9" x14ac:dyDescent="0.3">
      <c r="H1572" s="5"/>
      <c r="I1572" s="5"/>
    </row>
    <row r="1573" spans="8:9" x14ac:dyDescent="0.3">
      <c r="H1573" s="5"/>
      <c r="I1573" s="5"/>
    </row>
    <row r="1574" spans="8:9" x14ac:dyDescent="0.3">
      <c r="H1574" s="5"/>
      <c r="I1574" s="5"/>
    </row>
    <row r="1575" spans="8:9" x14ac:dyDescent="0.3">
      <c r="H1575" s="5"/>
      <c r="I1575" s="5"/>
    </row>
    <row r="1576" spans="8:9" x14ac:dyDescent="0.3">
      <c r="H1576" s="5"/>
      <c r="I1576" s="5"/>
    </row>
    <row r="1577" spans="8:9" x14ac:dyDescent="0.3">
      <c r="H1577" s="5"/>
      <c r="I1577" s="5"/>
    </row>
    <row r="1578" spans="8:9" x14ac:dyDescent="0.3">
      <c r="H1578" s="5"/>
      <c r="I1578" s="5"/>
    </row>
    <row r="1579" spans="8:9" x14ac:dyDescent="0.3">
      <c r="H1579" s="5"/>
      <c r="I1579" s="5"/>
    </row>
    <row r="1580" spans="8:9" x14ac:dyDescent="0.3">
      <c r="H1580" s="5"/>
      <c r="I1580" s="5"/>
    </row>
    <row r="1581" spans="8:9" x14ac:dyDescent="0.3">
      <c r="H1581" s="5"/>
      <c r="I1581" s="5"/>
    </row>
    <row r="1582" spans="8:9" x14ac:dyDescent="0.3">
      <c r="H1582" s="5"/>
      <c r="I1582" s="5"/>
    </row>
    <row r="1583" spans="8:9" x14ac:dyDescent="0.3">
      <c r="H1583" s="5"/>
      <c r="I1583" s="5"/>
    </row>
    <row r="1584" spans="8:9" x14ac:dyDescent="0.3">
      <c r="H1584" s="5"/>
      <c r="I1584" s="5"/>
    </row>
    <row r="1585" spans="8:9" x14ac:dyDescent="0.3">
      <c r="H1585" s="5"/>
      <c r="I1585" s="5"/>
    </row>
    <row r="1586" spans="8:9" x14ac:dyDescent="0.3">
      <c r="H1586" s="5"/>
      <c r="I1586" s="5"/>
    </row>
    <row r="1587" spans="8:9" x14ac:dyDescent="0.3">
      <c r="H1587" s="5"/>
      <c r="I1587" s="5"/>
    </row>
    <row r="1588" spans="8:9" x14ac:dyDescent="0.3">
      <c r="H1588" s="5"/>
      <c r="I1588" s="5"/>
    </row>
    <row r="1589" spans="8:9" x14ac:dyDescent="0.3">
      <c r="H1589" s="5"/>
      <c r="I1589" s="5"/>
    </row>
    <row r="1590" spans="8:9" x14ac:dyDescent="0.3">
      <c r="H1590" s="5"/>
      <c r="I1590" s="5"/>
    </row>
    <row r="1591" spans="8:9" x14ac:dyDescent="0.3">
      <c r="H1591" s="5"/>
      <c r="I1591" s="5"/>
    </row>
    <row r="1592" spans="8:9" x14ac:dyDescent="0.3">
      <c r="H1592" s="5"/>
      <c r="I1592" s="5"/>
    </row>
    <row r="1593" spans="8:9" x14ac:dyDescent="0.3">
      <c r="H1593" s="5"/>
      <c r="I1593" s="5"/>
    </row>
    <row r="1594" spans="8:9" x14ac:dyDescent="0.3">
      <c r="H1594" s="5"/>
      <c r="I1594" s="5"/>
    </row>
    <row r="1595" spans="8:9" x14ac:dyDescent="0.3">
      <c r="H1595" s="5"/>
      <c r="I1595" s="5"/>
    </row>
    <row r="1596" spans="8:9" x14ac:dyDescent="0.3">
      <c r="H1596" s="5"/>
      <c r="I1596" s="5"/>
    </row>
    <row r="1597" spans="8:9" x14ac:dyDescent="0.3">
      <c r="H1597" s="5"/>
      <c r="I1597" s="5"/>
    </row>
    <row r="1598" spans="8:9" x14ac:dyDescent="0.3">
      <c r="H1598" s="5"/>
      <c r="I1598" s="5"/>
    </row>
    <row r="1599" spans="8:9" x14ac:dyDescent="0.3">
      <c r="H1599" s="5"/>
      <c r="I1599" s="5"/>
    </row>
    <row r="1600" spans="8:9" x14ac:dyDescent="0.3">
      <c r="H1600" s="5"/>
      <c r="I1600" s="5"/>
    </row>
    <row r="1601" spans="8:9" x14ac:dyDescent="0.3">
      <c r="H1601" s="5"/>
      <c r="I1601" s="5"/>
    </row>
    <row r="1602" spans="8:9" x14ac:dyDescent="0.3">
      <c r="H1602" s="5"/>
      <c r="I1602" s="5"/>
    </row>
    <row r="1603" spans="8:9" x14ac:dyDescent="0.3">
      <c r="H1603" s="5"/>
      <c r="I1603" s="5"/>
    </row>
    <row r="1604" spans="8:9" x14ac:dyDescent="0.3">
      <c r="H1604" s="5"/>
      <c r="I1604" s="5"/>
    </row>
    <row r="1605" spans="8:9" x14ac:dyDescent="0.3">
      <c r="H1605" s="5"/>
      <c r="I1605" s="5"/>
    </row>
    <row r="1606" spans="8:9" x14ac:dyDescent="0.3">
      <c r="H1606" s="5"/>
      <c r="I1606" s="5"/>
    </row>
    <row r="1607" spans="8:9" x14ac:dyDescent="0.3">
      <c r="H1607" s="5"/>
      <c r="I1607" s="5"/>
    </row>
    <row r="1608" spans="8:9" x14ac:dyDescent="0.3">
      <c r="H1608" s="5"/>
      <c r="I1608" s="5"/>
    </row>
    <row r="1609" spans="8:9" x14ac:dyDescent="0.3">
      <c r="H1609" s="5"/>
      <c r="I1609" s="5"/>
    </row>
    <row r="1610" spans="8:9" x14ac:dyDescent="0.3">
      <c r="H1610" s="5"/>
      <c r="I1610" s="5"/>
    </row>
    <row r="1611" spans="8:9" x14ac:dyDescent="0.3">
      <c r="H1611" s="5"/>
      <c r="I1611" s="5"/>
    </row>
    <row r="1612" spans="8:9" x14ac:dyDescent="0.3">
      <c r="H1612" s="5"/>
      <c r="I1612" s="5"/>
    </row>
    <row r="1613" spans="8:9" x14ac:dyDescent="0.3">
      <c r="H1613" s="5"/>
      <c r="I1613" s="5"/>
    </row>
    <row r="1614" spans="8:9" x14ac:dyDescent="0.3">
      <c r="H1614" s="5"/>
      <c r="I1614" s="5"/>
    </row>
    <row r="1615" spans="8:9" x14ac:dyDescent="0.3">
      <c r="H1615" s="5"/>
      <c r="I1615" s="5"/>
    </row>
    <row r="1616" spans="8:9" x14ac:dyDescent="0.3">
      <c r="H1616" s="5"/>
      <c r="I1616" s="5"/>
    </row>
    <row r="1617" spans="8:9" x14ac:dyDescent="0.3">
      <c r="H1617" s="5"/>
      <c r="I1617" s="5"/>
    </row>
    <row r="1618" spans="8:9" x14ac:dyDescent="0.3">
      <c r="H1618" s="5"/>
      <c r="I1618" s="5"/>
    </row>
    <row r="1619" spans="8:9" x14ac:dyDescent="0.3">
      <c r="H1619" s="5"/>
      <c r="I1619" s="5"/>
    </row>
    <row r="1620" spans="8:9" x14ac:dyDescent="0.3">
      <c r="H1620" s="5"/>
      <c r="I1620" s="5"/>
    </row>
    <row r="1621" spans="8:9" x14ac:dyDescent="0.3">
      <c r="H1621" s="5"/>
      <c r="I1621" s="5"/>
    </row>
    <row r="1622" spans="8:9" x14ac:dyDescent="0.3">
      <c r="H1622" s="5"/>
      <c r="I1622" s="5"/>
    </row>
    <row r="1623" spans="8:9" x14ac:dyDescent="0.3">
      <c r="H1623" s="5"/>
      <c r="I1623" s="5"/>
    </row>
    <row r="1624" spans="8:9" x14ac:dyDescent="0.3">
      <c r="H1624" s="5"/>
      <c r="I1624" s="5"/>
    </row>
    <row r="1625" spans="8:9" x14ac:dyDescent="0.3">
      <c r="H1625" s="5"/>
      <c r="I1625" s="5"/>
    </row>
    <row r="1626" spans="8:9" x14ac:dyDescent="0.3">
      <c r="H1626" s="5"/>
      <c r="I1626" s="5"/>
    </row>
    <row r="1627" spans="8:9" x14ac:dyDescent="0.3">
      <c r="H1627" s="5"/>
      <c r="I1627" s="5"/>
    </row>
    <row r="1628" spans="8:9" x14ac:dyDescent="0.3">
      <c r="H1628" s="5"/>
      <c r="I1628" s="5"/>
    </row>
    <row r="1629" spans="8:9" x14ac:dyDescent="0.3">
      <c r="H1629" s="5"/>
      <c r="I1629" s="5"/>
    </row>
    <row r="1630" spans="8:9" x14ac:dyDescent="0.3">
      <c r="H1630" s="5"/>
      <c r="I1630" s="5"/>
    </row>
    <row r="1631" spans="8:9" x14ac:dyDescent="0.3">
      <c r="H1631" s="5"/>
      <c r="I1631" s="5"/>
    </row>
    <row r="1632" spans="8:9" x14ac:dyDescent="0.3">
      <c r="H1632" s="5"/>
      <c r="I1632" s="5"/>
    </row>
    <row r="1633" spans="8:9" x14ac:dyDescent="0.3">
      <c r="H1633" s="5"/>
      <c r="I1633" s="5"/>
    </row>
    <row r="1634" spans="8:9" x14ac:dyDescent="0.3">
      <c r="H1634" s="5"/>
      <c r="I1634" s="5"/>
    </row>
    <row r="1635" spans="8:9" x14ac:dyDescent="0.3">
      <c r="H1635" s="5"/>
      <c r="I1635" s="5"/>
    </row>
    <row r="1636" spans="8:9" x14ac:dyDescent="0.3">
      <c r="H1636" s="5"/>
      <c r="I1636" s="5"/>
    </row>
    <row r="1637" spans="8:9" x14ac:dyDescent="0.3">
      <c r="H1637" s="5"/>
      <c r="I1637" s="5"/>
    </row>
    <row r="1638" spans="8:9" x14ac:dyDescent="0.3">
      <c r="H1638" s="5"/>
      <c r="I1638" s="5"/>
    </row>
    <row r="1639" spans="8:9" x14ac:dyDescent="0.3">
      <c r="H1639" s="5"/>
      <c r="I1639" s="5"/>
    </row>
    <row r="1640" spans="8:9" x14ac:dyDescent="0.3">
      <c r="H1640" s="5"/>
      <c r="I1640" s="5"/>
    </row>
    <row r="1641" spans="8:9" x14ac:dyDescent="0.3">
      <c r="H1641" s="5"/>
      <c r="I1641" s="5"/>
    </row>
    <row r="1642" spans="8:9" x14ac:dyDescent="0.3">
      <c r="H1642" s="5"/>
      <c r="I1642" s="5"/>
    </row>
    <row r="1643" spans="8:9" x14ac:dyDescent="0.3">
      <c r="H1643" s="5"/>
      <c r="I1643" s="5"/>
    </row>
    <row r="1644" spans="8:9" x14ac:dyDescent="0.3">
      <c r="H1644" s="5"/>
      <c r="I1644" s="5"/>
    </row>
    <row r="1645" spans="8:9" x14ac:dyDescent="0.3">
      <c r="H1645" s="5"/>
      <c r="I1645" s="5"/>
    </row>
    <row r="1646" spans="8:9" x14ac:dyDescent="0.3">
      <c r="H1646" s="5"/>
      <c r="I1646" s="5"/>
    </row>
    <row r="1647" spans="8:9" x14ac:dyDescent="0.3">
      <c r="H1647" s="5"/>
      <c r="I1647" s="5"/>
    </row>
    <row r="1648" spans="8:9" x14ac:dyDescent="0.3">
      <c r="H1648" s="5"/>
      <c r="I1648" s="5"/>
    </row>
    <row r="1649" spans="8:9" x14ac:dyDescent="0.3">
      <c r="H1649" s="5"/>
      <c r="I1649" s="5"/>
    </row>
    <row r="1650" spans="8:9" x14ac:dyDescent="0.3">
      <c r="H1650" s="5"/>
      <c r="I1650" s="5"/>
    </row>
    <row r="1651" spans="8:9" x14ac:dyDescent="0.3">
      <c r="H1651" s="5"/>
      <c r="I1651" s="5"/>
    </row>
    <row r="1652" spans="8:9" x14ac:dyDescent="0.3">
      <c r="H1652" s="5"/>
      <c r="I1652" s="5"/>
    </row>
    <row r="1653" spans="8:9" x14ac:dyDescent="0.3">
      <c r="H1653" s="5"/>
      <c r="I1653" s="5"/>
    </row>
    <row r="1654" spans="8:9" x14ac:dyDescent="0.3">
      <c r="H1654" s="5"/>
      <c r="I1654" s="5"/>
    </row>
    <row r="1655" spans="8:9" x14ac:dyDescent="0.3">
      <c r="H1655" s="5"/>
      <c r="I1655" s="5"/>
    </row>
    <row r="1656" spans="8:9" x14ac:dyDescent="0.3">
      <c r="H1656" s="5"/>
      <c r="I1656" s="5"/>
    </row>
    <row r="1657" spans="8:9" x14ac:dyDescent="0.3">
      <c r="H1657" s="5"/>
      <c r="I1657" s="5"/>
    </row>
    <row r="1658" spans="8:9" x14ac:dyDescent="0.3">
      <c r="H1658" s="5"/>
      <c r="I1658" s="5"/>
    </row>
    <row r="1659" spans="8:9" x14ac:dyDescent="0.3">
      <c r="H1659" s="5"/>
      <c r="I1659" s="5"/>
    </row>
    <row r="1660" spans="8:9" x14ac:dyDescent="0.3">
      <c r="H1660" s="5"/>
      <c r="I1660" s="5"/>
    </row>
    <row r="1661" spans="8:9" x14ac:dyDescent="0.3">
      <c r="H1661" s="5"/>
      <c r="I1661" s="5"/>
    </row>
    <row r="1662" spans="8:9" x14ac:dyDescent="0.3">
      <c r="H1662" s="5"/>
      <c r="I1662" s="5"/>
    </row>
    <row r="1663" spans="8:9" x14ac:dyDescent="0.3">
      <c r="H1663" s="5"/>
      <c r="I1663" s="5"/>
    </row>
    <row r="1664" spans="8:9" x14ac:dyDescent="0.3">
      <c r="H1664" s="5"/>
      <c r="I1664" s="5"/>
    </row>
    <row r="1665" spans="8:9" x14ac:dyDescent="0.3">
      <c r="H1665" s="5"/>
      <c r="I1665" s="5"/>
    </row>
    <row r="1666" spans="8:9" x14ac:dyDescent="0.3">
      <c r="H1666" s="5"/>
      <c r="I1666" s="5"/>
    </row>
    <row r="1667" spans="8:9" x14ac:dyDescent="0.3">
      <c r="H1667" s="5"/>
      <c r="I1667" s="5"/>
    </row>
    <row r="1668" spans="8:9" x14ac:dyDescent="0.3">
      <c r="H1668" s="5"/>
      <c r="I1668" s="5"/>
    </row>
    <row r="1669" spans="8:9" x14ac:dyDescent="0.3">
      <c r="H1669" s="5"/>
      <c r="I1669" s="5"/>
    </row>
    <row r="1670" spans="8:9" x14ac:dyDescent="0.3">
      <c r="H1670" s="5"/>
      <c r="I1670" s="5"/>
    </row>
    <row r="1671" spans="8:9" x14ac:dyDescent="0.3">
      <c r="H1671" s="5"/>
      <c r="I1671" s="5"/>
    </row>
    <row r="1672" spans="8:9" x14ac:dyDescent="0.3">
      <c r="H1672" s="5"/>
      <c r="I1672" s="5"/>
    </row>
    <row r="1673" spans="8:9" x14ac:dyDescent="0.3">
      <c r="H1673" s="5"/>
      <c r="I1673" s="5"/>
    </row>
    <row r="1674" spans="8:9" x14ac:dyDescent="0.3">
      <c r="H1674" s="5"/>
      <c r="I1674" s="5"/>
    </row>
    <row r="1675" spans="8:9" x14ac:dyDescent="0.3">
      <c r="H1675" s="5"/>
      <c r="I1675" s="5"/>
    </row>
    <row r="1676" spans="8:9" x14ac:dyDescent="0.3">
      <c r="H1676" s="5"/>
      <c r="I1676" s="5"/>
    </row>
    <row r="1677" spans="8:9" x14ac:dyDescent="0.3">
      <c r="H1677" s="5"/>
      <c r="I1677" s="5"/>
    </row>
    <row r="1678" spans="8:9" x14ac:dyDescent="0.3">
      <c r="H1678" s="5"/>
      <c r="I1678" s="5"/>
    </row>
    <row r="1679" spans="8:9" x14ac:dyDescent="0.3">
      <c r="H1679" s="5"/>
      <c r="I1679" s="5"/>
    </row>
    <row r="1680" spans="8:9" x14ac:dyDescent="0.3">
      <c r="H1680" s="5"/>
      <c r="I1680" s="5"/>
    </row>
    <row r="1681" spans="8:9" x14ac:dyDescent="0.3">
      <c r="H1681" s="5"/>
      <c r="I1681" s="5"/>
    </row>
    <row r="1682" spans="8:9" x14ac:dyDescent="0.3">
      <c r="H1682" s="5"/>
      <c r="I1682" s="5"/>
    </row>
    <row r="1683" spans="8:9" x14ac:dyDescent="0.3">
      <c r="H1683" s="5"/>
      <c r="I1683" s="5"/>
    </row>
    <row r="1684" spans="8:9" x14ac:dyDescent="0.3">
      <c r="H1684" s="5"/>
      <c r="I1684" s="5"/>
    </row>
    <row r="1685" spans="8:9" x14ac:dyDescent="0.3">
      <c r="H1685" s="5"/>
      <c r="I1685" s="5"/>
    </row>
    <row r="1686" spans="8:9" x14ac:dyDescent="0.3">
      <c r="H1686" s="5"/>
      <c r="I1686" s="5"/>
    </row>
    <row r="1687" spans="8:9" x14ac:dyDescent="0.3">
      <c r="H1687" s="5"/>
      <c r="I1687" s="5"/>
    </row>
    <row r="1688" spans="8:9" x14ac:dyDescent="0.3">
      <c r="H1688" s="5"/>
      <c r="I1688" s="5"/>
    </row>
    <row r="1689" spans="8:9" x14ac:dyDescent="0.3">
      <c r="H1689" s="5"/>
      <c r="I1689" s="5"/>
    </row>
    <row r="1690" spans="8:9" x14ac:dyDescent="0.3">
      <c r="H1690" s="5"/>
      <c r="I1690" s="5"/>
    </row>
    <row r="1691" spans="8:9" x14ac:dyDescent="0.3">
      <c r="H1691" s="5"/>
      <c r="I1691" s="5"/>
    </row>
    <row r="1692" spans="8:9" x14ac:dyDescent="0.3">
      <c r="H1692" s="5"/>
      <c r="I1692" s="5"/>
    </row>
    <row r="1693" spans="8:9" x14ac:dyDescent="0.3">
      <c r="H1693" s="5"/>
      <c r="I1693" s="5"/>
    </row>
    <row r="1694" spans="8:9" x14ac:dyDescent="0.3">
      <c r="H1694" s="5"/>
      <c r="I1694" s="5"/>
    </row>
    <row r="1695" spans="8:9" x14ac:dyDescent="0.3">
      <c r="H1695" s="5"/>
      <c r="I1695" s="5"/>
    </row>
    <row r="1696" spans="8:9" x14ac:dyDescent="0.3">
      <c r="H1696" s="5"/>
      <c r="I1696" s="5"/>
    </row>
    <row r="1697" spans="8:9" x14ac:dyDescent="0.3">
      <c r="H1697" s="5"/>
      <c r="I1697" s="5"/>
    </row>
    <row r="1698" spans="8:9" x14ac:dyDescent="0.3">
      <c r="H1698" s="5"/>
      <c r="I1698" s="5"/>
    </row>
    <row r="1699" spans="8:9" x14ac:dyDescent="0.3">
      <c r="H1699" s="5"/>
      <c r="I1699" s="5"/>
    </row>
    <row r="1700" spans="8:9" x14ac:dyDescent="0.3">
      <c r="H1700" s="5"/>
      <c r="I1700" s="5"/>
    </row>
    <row r="1701" spans="8:9" x14ac:dyDescent="0.3">
      <c r="H1701" s="5"/>
      <c r="I1701" s="5"/>
    </row>
    <row r="1702" spans="8:9" x14ac:dyDescent="0.3">
      <c r="H1702" s="5"/>
      <c r="I1702" s="5"/>
    </row>
    <row r="1703" spans="8:9" x14ac:dyDescent="0.3">
      <c r="H1703" s="5"/>
      <c r="I1703" s="5"/>
    </row>
    <row r="1704" spans="8:9" x14ac:dyDescent="0.3">
      <c r="H1704" s="5"/>
      <c r="I1704" s="5"/>
    </row>
    <row r="1705" spans="8:9" x14ac:dyDescent="0.3">
      <c r="H1705" s="5"/>
      <c r="I1705" s="5"/>
    </row>
    <row r="1706" spans="8:9" x14ac:dyDescent="0.3">
      <c r="H1706" s="5"/>
      <c r="I1706" s="5"/>
    </row>
    <row r="1707" spans="8:9" x14ac:dyDescent="0.3">
      <c r="H1707" s="5"/>
      <c r="I1707" s="5"/>
    </row>
    <row r="1708" spans="8:9" x14ac:dyDescent="0.3">
      <c r="H1708" s="5"/>
      <c r="I1708" s="5"/>
    </row>
    <row r="1709" spans="8:9" x14ac:dyDescent="0.3">
      <c r="H1709" s="5"/>
      <c r="I1709" s="5"/>
    </row>
    <row r="1710" spans="8:9" x14ac:dyDescent="0.3">
      <c r="H1710" s="5"/>
      <c r="I1710" s="5"/>
    </row>
    <row r="1711" spans="8:9" x14ac:dyDescent="0.3">
      <c r="H1711" s="5"/>
      <c r="I1711" s="5"/>
    </row>
    <row r="1712" spans="8:9" x14ac:dyDescent="0.3">
      <c r="H1712" s="5"/>
      <c r="I1712" s="5"/>
    </row>
    <row r="1713" spans="8:9" x14ac:dyDescent="0.3">
      <c r="H1713" s="5"/>
      <c r="I1713" s="5"/>
    </row>
    <row r="1714" spans="8:9" x14ac:dyDescent="0.3">
      <c r="H1714" s="5"/>
      <c r="I1714" s="5"/>
    </row>
    <row r="1715" spans="8:9" x14ac:dyDescent="0.3">
      <c r="H1715" s="5"/>
      <c r="I1715" s="5"/>
    </row>
    <row r="1716" spans="8:9" x14ac:dyDescent="0.3">
      <c r="H1716" s="5"/>
      <c r="I1716" s="5"/>
    </row>
    <row r="1717" spans="8:9" x14ac:dyDescent="0.3">
      <c r="H1717" s="5"/>
      <c r="I1717" s="5"/>
    </row>
    <row r="1718" spans="8:9" x14ac:dyDescent="0.3">
      <c r="H1718" s="5"/>
      <c r="I1718" s="5"/>
    </row>
    <row r="1719" spans="8:9" x14ac:dyDescent="0.3">
      <c r="H1719" s="5"/>
      <c r="I1719" s="5"/>
    </row>
    <row r="1720" spans="8:9" x14ac:dyDescent="0.3">
      <c r="H1720" s="5"/>
      <c r="I1720" s="5"/>
    </row>
    <row r="1721" spans="8:9" x14ac:dyDescent="0.3">
      <c r="H1721" s="5"/>
      <c r="I1721" s="5"/>
    </row>
    <row r="1722" spans="8:9" x14ac:dyDescent="0.3">
      <c r="H1722" s="5"/>
      <c r="I1722" s="5"/>
    </row>
    <row r="1723" spans="8:9" x14ac:dyDescent="0.3">
      <c r="H1723" s="5"/>
      <c r="I1723" s="5"/>
    </row>
    <row r="1724" spans="8:9" x14ac:dyDescent="0.3">
      <c r="H1724" s="5"/>
      <c r="I1724" s="5"/>
    </row>
    <row r="1725" spans="8:9" x14ac:dyDescent="0.3">
      <c r="H1725" s="5"/>
      <c r="I1725" s="5"/>
    </row>
    <row r="1726" spans="8:9" x14ac:dyDescent="0.3">
      <c r="H1726" s="5"/>
      <c r="I1726" s="5"/>
    </row>
    <row r="1727" spans="8:9" x14ac:dyDescent="0.3">
      <c r="H1727" s="5"/>
      <c r="I1727" s="5"/>
    </row>
    <row r="1728" spans="8:9" x14ac:dyDescent="0.3">
      <c r="H1728" s="5"/>
      <c r="I1728" s="5"/>
    </row>
    <row r="1729" spans="8:9" x14ac:dyDescent="0.3">
      <c r="H1729" s="5"/>
      <c r="I1729" s="5"/>
    </row>
    <row r="1730" spans="8:9" x14ac:dyDescent="0.3">
      <c r="H1730" s="5"/>
      <c r="I1730" s="5"/>
    </row>
    <row r="1731" spans="8:9" x14ac:dyDescent="0.3">
      <c r="H1731" s="5"/>
      <c r="I1731" s="5"/>
    </row>
    <row r="1732" spans="8:9" x14ac:dyDescent="0.3">
      <c r="H1732" s="5"/>
      <c r="I1732" s="5"/>
    </row>
    <row r="1733" spans="8:9" x14ac:dyDescent="0.3">
      <c r="H1733" s="5"/>
      <c r="I1733" s="5"/>
    </row>
    <row r="1734" spans="8:9" x14ac:dyDescent="0.3">
      <c r="H1734" s="5"/>
      <c r="I1734" s="5"/>
    </row>
    <row r="1735" spans="8:9" x14ac:dyDescent="0.3">
      <c r="H1735" s="5"/>
      <c r="I1735" s="5"/>
    </row>
    <row r="1736" spans="8:9" x14ac:dyDescent="0.3">
      <c r="H1736" s="5"/>
      <c r="I1736" s="5"/>
    </row>
    <row r="1737" spans="8:9" x14ac:dyDescent="0.3">
      <c r="H1737" s="5"/>
      <c r="I1737" s="5"/>
    </row>
    <row r="1738" spans="8:9" x14ac:dyDescent="0.3">
      <c r="H1738" s="5"/>
      <c r="I1738" s="5"/>
    </row>
    <row r="1739" spans="8:9" x14ac:dyDescent="0.3">
      <c r="H1739" s="5"/>
      <c r="I1739" s="5"/>
    </row>
    <row r="1740" spans="8:9" x14ac:dyDescent="0.3">
      <c r="H1740" s="5"/>
      <c r="I1740" s="5"/>
    </row>
    <row r="1741" spans="8:9" x14ac:dyDescent="0.3">
      <c r="H1741" s="5"/>
      <c r="I1741" s="5"/>
    </row>
    <row r="1742" spans="8:9" x14ac:dyDescent="0.3">
      <c r="H1742" s="5"/>
      <c r="I1742" s="5"/>
    </row>
    <row r="1743" spans="8:9" x14ac:dyDescent="0.3">
      <c r="H1743" s="5"/>
      <c r="I1743" s="5"/>
    </row>
    <row r="1744" spans="8:9" x14ac:dyDescent="0.3">
      <c r="H1744" s="5"/>
      <c r="I1744" s="5"/>
    </row>
    <row r="1745" spans="8:9" x14ac:dyDescent="0.3">
      <c r="H1745" s="5"/>
      <c r="I1745" s="5"/>
    </row>
    <row r="1746" spans="8:9" x14ac:dyDescent="0.3">
      <c r="H1746" s="5"/>
      <c r="I1746" s="5"/>
    </row>
    <row r="1747" spans="8:9" x14ac:dyDescent="0.3">
      <c r="H1747" s="5"/>
      <c r="I1747" s="5"/>
    </row>
    <row r="1748" spans="8:9" x14ac:dyDescent="0.3">
      <c r="H1748" s="5"/>
      <c r="I1748" s="5"/>
    </row>
    <row r="1749" spans="8:9" x14ac:dyDescent="0.3">
      <c r="H1749" s="5"/>
      <c r="I1749" s="5"/>
    </row>
    <row r="1750" spans="8:9" x14ac:dyDescent="0.3">
      <c r="H1750" s="5"/>
      <c r="I1750" s="5"/>
    </row>
    <row r="1751" spans="8:9" x14ac:dyDescent="0.3">
      <c r="H1751" s="5"/>
      <c r="I1751" s="5"/>
    </row>
    <row r="1752" spans="8:9" x14ac:dyDescent="0.3">
      <c r="H1752" s="5"/>
      <c r="I1752" s="5"/>
    </row>
    <row r="1753" spans="8:9" x14ac:dyDescent="0.3">
      <c r="H1753" s="5"/>
      <c r="I1753" s="5"/>
    </row>
    <row r="1754" spans="8:9" x14ac:dyDescent="0.3">
      <c r="H1754" s="5"/>
      <c r="I1754" s="5"/>
    </row>
    <row r="1755" spans="8:9" x14ac:dyDescent="0.3">
      <c r="H1755" s="5"/>
      <c r="I1755" s="5"/>
    </row>
    <row r="1756" spans="8:9" x14ac:dyDescent="0.3">
      <c r="H1756" s="5"/>
      <c r="I1756" s="5"/>
    </row>
    <row r="1757" spans="8:9" x14ac:dyDescent="0.3">
      <c r="H1757" s="5"/>
      <c r="I1757" s="5"/>
    </row>
    <row r="1758" spans="8:9" x14ac:dyDescent="0.3">
      <c r="H1758" s="5"/>
      <c r="I1758" s="5"/>
    </row>
    <row r="1759" spans="8:9" x14ac:dyDescent="0.3">
      <c r="H1759" s="5"/>
      <c r="I1759" s="5"/>
    </row>
    <row r="1760" spans="8:9" x14ac:dyDescent="0.3">
      <c r="H1760" s="5"/>
      <c r="I1760" s="5"/>
    </row>
    <row r="1761" spans="8:9" x14ac:dyDescent="0.3">
      <c r="H1761" s="5"/>
      <c r="I1761" s="5"/>
    </row>
    <row r="1762" spans="8:9" x14ac:dyDescent="0.3">
      <c r="H1762" s="5"/>
      <c r="I1762" s="5"/>
    </row>
    <row r="1763" spans="8:9" x14ac:dyDescent="0.3">
      <c r="H1763" s="5"/>
      <c r="I1763" s="5"/>
    </row>
    <row r="1764" spans="8:9" x14ac:dyDescent="0.3">
      <c r="H1764" s="5"/>
      <c r="I1764" s="5"/>
    </row>
    <row r="1765" spans="8:9" x14ac:dyDescent="0.3">
      <c r="H1765" s="5"/>
      <c r="I1765" s="5"/>
    </row>
    <row r="1766" spans="8:9" x14ac:dyDescent="0.3">
      <c r="H1766" s="5"/>
      <c r="I1766" s="5"/>
    </row>
    <row r="1767" spans="8:9" x14ac:dyDescent="0.3">
      <c r="H1767" s="5"/>
      <c r="I1767" s="5"/>
    </row>
    <row r="1768" spans="8:9" x14ac:dyDescent="0.3">
      <c r="H1768" s="5"/>
      <c r="I1768" s="5"/>
    </row>
    <row r="1769" spans="8:9" x14ac:dyDescent="0.3">
      <c r="H1769" s="5"/>
      <c r="I1769" s="5"/>
    </row>
    <row r="1770" spans="8:9" x14ac:dyDescent="0.3">
      <c r="H1770" s="5"/>
      <c r="I1770" s="5"/>
    </row>
    <row r="1771" spans="8:9" x14ac:dyDescent="0.3">
      <c r="H1771" s="5"/>
      <c r="I1771" s="5"/>
    </row>
    <row r="1772" spans="8:9" x14ac:dyDescent="0.3">
      <c r="H1772" s="5"/>
      <c r="I1772" s="5"/>
    </row>
    <row r="1773" spans="8:9" x14ac:dyDescent="0.3">
      <c r="H1773" s="5"/>
      <c r="I1773" s="5"/>
    </row>
    <row r="1774" spans="8:9" x14ac:dyDescent="0.3">
      <c r="H1774" s="5"/>
      <c r="I1774" s="5"/>
    </row>
    <row r="1775" spans="8:9" x14ac:dyDescent="0.3">
      <c r="H1775" s="5"/>
      <c r="I1775" s="5"/>
    </row>
    <row r="1776" spans="8:9" x14ac:dyDescent="0.3">
      <c r="H1776" s="5"/>
      <c r="I1776" s="5"/>
    </row>
    <row r="1777" spans="8:9" x14ac:dyDescent="0.3">
      <c r="H1777" s="5"/>
      <c r="I1777" s="5"/>
    </row>
    <row r="1778" spans="8:9" x14ac:dyDescent="0.3">
      <c r="H1778" s="5"/>
      <c r="I1778" s="5"/>
    </row>
    <row r="1779" spans="8:9" x14ac:dyDescent="0.3">
      <c r="H1779" s="5"/>
      <c r="I1779" s="5"/>
    </row>
    <row r="1780" spans="8:9" x14ac:dyDescent="0.3">
      <c r="H1780" s="5"/>
      <c r="I1780" s="5"/>
    </row>
    <row r="1781" spans="8:9" x14ac:dyDescent="0.3">
      <c r="H1781" s="5"/>
      <c r="I1781" s="5"/>
    </row>
    <row r="1782" spans="8:9" x14ac:dyDescent="0.3">
      <c r="H1782" s="5"/>
      <c r="I1782" s="5"/>
    </row>
    <row r="1783" spans="8:9" x14ac:dyDescent="0.3">
      <c r="H1783" s="5"/>
      <c r="I1783" s="5"/>
    </row>
    <row r="1784" spans="8:9" x14ac:dyDescent="0.3">
      <c r="H1784" s="5"/>
      <c r="I1784" s="5"/>
    </row>
    <row r="1785" spans="8:9" x14ac:dyDescent="0.3">
      <c r="H1785" s="5"/>
      <c r="I1785" s="5"/>
    </row>
    <row r="1786" spans="8:9" x14ac:dyDescent="0.3">
      <c r="H1786" s="5"/>
      <c r="I1786" s="5"/>
    </row>
    <row r="1787" spans="8:9" x14ac:dyDescent="0.3">
      <c r="H1787" s="5"/>
      <c r="I1787" s="5"/>
    </row>
    <row r="1788" spans="8:9" x14ac:dyDescent="0.3">
      <c r="H1788" s="5"/>
      <c r="I1788" s="5"/>
    </row>
    <row r="1789" spans="8:9" x14ac:dyDescent="0.3">
      <c r="H1789" s="5"/>
      <c r="I1789" s="5"/>
    </row>
    <row r="1790" spans="8:9" x14ac:dyDescent="0.3">
      <c r="H1790" s="5"/>
      <c r="I1790" s="5"/>
    </row>
    <row r="1791" spans="8:9" x14ac:dyDescent="0.3">
      <c r="H1791" s="5"/>
      <c r="I1791" s="5"/>
    </row>
    <row r="1792" spans="8:9" x14ac:dyDescent="0.3">
      <c r="H1792" s="5"/>
      <c r="I1792" s="5"/>
    </row>
    <row r="1793" spans="8:9" x14ac:dyDescent="0.3">
      <c r="H1793" s="5"/>
      <c r="I1793" s="5"/>
    </row>
    <row r="1794" spans="8:9" x14ac:dyDescent="0.3">
      <c r="H1794" s="5"/>
      <c r="I1794" s="5"/>
    </row>
    <row r="1795" spans="8:9" x14ac:dyDescent="0.3">
      <c r="H1795" s="5"/>
      <c r="I1795" s="5"/>
    </row>
    <row r="1796" spans="8:9" x14ac:dyDescent="0.3">
      <c r="H1796" s="5"/>
      <c r="I1796" s="5"/>
    </row>
    <row r="1797" spans="8:9" x14ac:dyDescent="0.3">
      <c r="H1797" s="5"/>
      <c r="I1797" s="5"/>
    </row>
    <row r="1798" spans="8:9" x14ac:dyDescent="0.3">
      <c r="H1798" s="5"/>
      <c r="I1798" s="5"/>
    </row>
    <row r="1799" spans="8:9" x14ac:dyDescent="0.3">
      <c r="H1799" s="5"/>
      <c r="I1799" s="5"/>
    </row>
    <row r="1800" spans="8:9" x14ac:dyDescent="0.3">
      <c r="H1800" s="5"/>
      <c r="I1800" s="5"/>
    </row>
    <row r="1801" spans="8:9" x14ac:dyDescent="0.3">
      <c r="H1801" s="5"/>
      <c r="I1801" s="5"/>
    </row>
    <row r="1802" spans="8:9" x14ac:dyDescent="0.3">
      <c r="H1802" s="5"/>
      <c r="I1802" s="5"/>
    </row>
    <row r="1803" spans="8:9" x14ac:dyDescent="0.3">
      <c r="H1803" s="5"/>
      <c r="I1803" s="5"/>
    </row>
    <row r="1804" spans="8:9" x14ac:dyDescent="0.3">
      <c r="H1804" s="5"/>
      <c r="I1804" s="5"/>
    </row>
    <row r="1805" spans="8:9" x14ac:dyDescent="0.3">
      <c r="H1805" s="5"/>
      <c r="I1805" s="5"/>
    </row>
    <row r="1806" spans="8:9" x14ac:dyDescent="0.3">
      <c r="H1806" s="5"/>
      <c r="I1806" s="5"/>
    </row>
    <row r="1807" spans="8:9" x14ac:dyDescent="0.3">
      <c r="H1807" s="5"/>
      <c r="I1807" s="5"/>
    </row>
    <row r="1808" spans="8:9" x14ac:dyDescent="0.3">
      <c r="H1808" s="5"/>
      <c r="I1808" s="5"/>
    </row>
    <row r="1809" spans="8:9" x14ac:dyDescent="0.3">
      <c r="H1809" s="5"/>
      <c r="I1809" s="5"/>
    </row>
    <row r="1810" spans="8:9" x14ac:dyDescent="0.3">
      <c r="H1810" s="5"/>
      <c r="I1810" s="5"/>
    </row>
    <row r="1811" spans="8:9" x14ac:dyDescent="0.3">
      <c r="H1811" s="5"/>
      <c r="I1811" s="5"/>
    </row>
    <row r="1812" spans="8:9" x14ac:dyDescent="0.3">
      <c r="H1812" s="5"/>
      <c r="I1812" s="5"/>
    </row>
    <row r="1813" spans="8:9" x14ac:dyDescent="0.3">
      <c r="H1813" s="5"/>
      <c r="I1813" s="5"/>
    </row>
    <row r="1814" spans="8:9" x14ac:dyDescent="0.3">
      <c r="H1814" s="5"/>
      <c r="I1814" s="5"/>
    </row>
    <row r="1815" spans="8:9" x14ac:dyDescent="0.3">
      <c r="H1815" s="5"/>
      <c r="I1815" s="5"/>
    </row>
    <row r="1816" spans="8:9" x14ac:dyDescent="0.3">
      <c r="H1816" s="5"/>
      <c r="I1816" s="5"/>
    </row>
    <row r="1817" spans="8:9" x14ac:dyDescent="0.3">
      <c r="H1817" s="5"/>
      <c r="I1817" s="5"/>
    </row>
    <row r="1818" spans="8:9" x14ac:dyDescent="0.3">
      <c r="H1818" s="5"/>
      <c r="I1818" s="5"/>
    </row>
    <row r="1819" spans="8:9" x14ac:dyDescent="0.3">
      <c r="H1819" s="5"/>
      <c r="I1819" s="5"/>
    </row>
    <row r="1820" spans="8:9" x14ac:dyDescent="0.3">
      <c r="H1820" s="5"/>
      <c r="I1820" s="5"/>
    </row>
    <row r="1821" spans="8:9" x14ac:dyDescent="0.3">
      <c r="H1821" s="5"/>
      <c r="I1821" s="5"/>
    </row>
    <row r="1822" spans="8:9" x14ac:dyDescent="0.3">
      <c r="H1822" s="5"/>
      <c r="I1822" s="5"/>
    </row>
    <row r="1823" spans="8:9" x14ac:dyDescent="0.3">
      <c r="H1823" s="5"/>
      <c r="I1823" s="5"/>
    </row>
    <row r="1824" spans="8:9" x14ac:dyDescent="0.3">
      <c r="H1824" s="5"/>
      <c r="I1824" s="5"/>
    </row>
    <row r="1825" spans="8:9" x14ac:dyDescent="0.3">
      <c r="H1825" s="5"/>
      <c r="I1825" s="5"/>
    </row>
    <row r="1826" spans="8:9" x14ac:dyDescent="0.3">
      <c r="H1826" s="5"/>
      <c r="I1826" s="5"/>
    </row>
    <row r="1827" spans="8:9" x14ac:dyDescent="0.3">
      <c r="H1827" s="5"/>
      <c r="I1827" s="5"/>
    </row>
    <row r="1828" spans="8:9" x14ac:dyDescent="0.3">
      <c r="H1828" s="5"/>
      <c r="I1828" s="5"/>
    </row>
    <row r="1829" spans="8:9" x14ac:dyDescent="0.3">
      <c r="H1829" s="5"/>
      <c r="I1829" s="5"/>
    </row>
    <row r="1830" spans="8:9" x14ac:dyDescent="0.3">
      <c r="H1830" s="5"/>
      <c r="I1830" s="5"/>
    </row>
    <row r="1831" spans="8:9" x14ac:dyDescent="0.3">
      <c r="H1831" s="5"/>
      <c r="I1831" s="5"/>
    </row>
    <row r="1832" spans="8:9" x14ac:dyDescent="0.3">
      <c r="H1832" s="5"/>
      <c r="I1832" s="5"/>
    </row>
    <row r="1833" spans="8:9" x14ac:dyDescent="0.3">
      <c r="H1833" s="5"/>
      <c r="I1833" s="5"/>
    </row>
    <row r="1834" spans="8:9" x14ac:dyDescent="0.3">
      <c r="H1834" s="5"/>
      <c r="I1834" s="5"/>
    </row>
    <row r="1835" spans="8:9" x14ac:dyDescent="0.3">
      <c r="H1835" s="5"/>
      <c r="I1835" s="5"/>
    </row>
    <row r="1836" spans="8:9" x14ac:dyDescent="0.3">
      <c r="H1836" s="5"/>
      <c r="I1836" s="5"/>
    </row>
    <row r="1837" spans="8:9" x14ac:dyDescent="0.3">
      <c r="H1837" s="5"/>
      <c r="I1837" s="5"/>
    </row>
    <row r="1838" spans="8:9" x14ac:dyDescent="0.3">
      <c r="H1838" s="5"/>
      <c r="I1838" s="5"/>
    </row>
    <row r="1839" spans="8:9" x14ac:dyDescent="0.3">
      <c r="H1839" s="5"/>
      <c r="I1839" s="5"/>
    </row>
    <row r="1840" spans="8:9" x14ac:dyDescent="0.3">
      <c r="H1840" s="5"/>
      <c r="I1840" s="5"/>
    </row>
    <row r="1841" spans="8:9" x14ac:dyDescent="0.3">
      <c r="H1841" s="5"/>
      <c r="I1841" s="5"/>
    </row>
    <row r="1842" spans="8:9" x14ac:dyDescent="0.3">
      <c r="H1842" s="5"/>
      <c r="I1842" s="5"/>
    </row>
    <row r="1843" spans="8:9" x14ac:dyDescent="0.3">
      <c r="H1843" s="5"/>
      <c r="I1843" s="5"/>
    </row>
    <row r="1844" spans="8:9" x14ac:dyDescent="0.3">
      <c r="H1844" s="5"/>
      <c r="I1844" s="5"/>
    </row>
    <row r="1845" spans="8:9" x14ac:dyDescent="0.3">
      <c r="H1845" s="5"/>
      <c r="I1845" s="5"/>
    </row>
    <row r="1846" spans="8:9" x14ac:dyDescent="0.3">
      <c r="H1846" s="5"/>
      <c r="I1846" s="5"/>
    </row>
    <row r="1847" spans="8:9" x14ac:dyDescent="0.3">
      <c r="H1847" s="5"/>
      <c r="I1847" s="5"/>
    </row>
    <row r="1848" spans="8:9" x14ac:dyDescent="0.3">
      <c r="H1848" s="5"/>
      <c r="I1848" s="5"/>
    </row>
    <row r="1849" spans="8:9" x14ac:dyDescent="0.3">
      <c r="H1849" s="5"/>
      <c r="I1849" s="5"/>
    </row>
    <row r="1850" spans="8:9" x14ac:dyDescent="0.3">
      <c r="H1850" s="5"/>
      <c r="I1850" s="5"/>
    </row>
    <row r="1851" spans="8:9" x14ac:dyDescent="0.3">
      <c r="H1851" s="5"/>
      <c r="I1851" s="5"/>
    </row>
    <row r="1852" spans="8:9" x14ac:dyDescent="0.3">
      <c r="H1852" s="5"/>
      <c r="I1852" s="5"/>
    </row>
    <row r="1853" spans="8:9" x14ac:dyDescent="0.3">
      <c r="H1853" s="5"/>
      <c r="I1853" s="5"/>
    </row>
    <row r="1854" spans="8:9" x14ac:dyDescent="0.3">
      <c r="H1854" s="5"/>
      <c r="I1854" s="5"/>
    </row>
    <row r="1855" spans="8:9" x14ac:dyDescent="0.3">
      <c r="H1855" s="5"/>
      <c r="I1855" s="5"/>
    </row>
    <row r="1856" spans="8:9" x14ac:dyDescent="0.3">
      <c r="H1856" s="5"/>
      <c r="I1856" s="5"/>
    </row>
    <row r="1857" spans="8:9" x14ac:dyDescent="0.3">
      <c r="H1857" s="5"/>
      <c r="I1857" s="5"/>
    </row>
    <row r="1858" spans="8:9" x14ac:dyDescent="0.3">
      <c r="H1858" s="5"/>
      <c r="I1858" s="5"/>
    </row>
    <row r="1859" spans="8:9" x14ac:dyDescent="0.3">
      <c r="H1859" s="5"/>
      <c r="I1859" s="5"/>
    </row>
    <row r="1860" spans="8:9" x14ac:dyDescent="0.3">
      <c r="H1860" s="5"/>
      <c r="I1860" s="5"/>
    </row>
    <row r="1861" spans="8:9" x14ac:dyDescent="0.3">
      <c r="H1861" s="5"/>
      <c r="I1861" s="5"/>
    </row>
    <row r="1862" spans="8:9" x14ac:dyDescent="0.3">
      <c r="H1862" s="5"/>
      <c r="I1862" s="5"/>
    </row>
    <row r="1863" spans="8:9" x14ac:dyDescent="0.3">
      <c r="H1863" s="5"/>
      <c r="I1863" s="5"/>
    </row>
    <row r="1864" spans="8:9" x14ac:dyDescent="0.3">
      <c r="H1864" s="5"/>
      <c r="I1864" s="5"/>
    </row>
    <row r="1865" spans="8:9" x14ac:dyDescent="0.3">
      <c r="H1865" s="5"/>
      <c r="I1865" s="5"/>
    </row>
    <row r="1866" spans="8:9" x14ac:dyDescent="0.3">
      <c r="H1866" s="5"/>
      <c r="I1866" s="5"/>
    </row>
    <row r="1867" spans="8:9" x14ac:dyDescent="0.3">
      <c r="H1867" s="5"/>
      <c r="I1867" s="5"/>
    </row>
    <row r="1868" spans="8:9" x14ac:dyDescent="0.3">
      <c r="H1868" s="5"/>
      <c r="I1868" s="5"/>
    </row>
    <row r="1869" spans="8:9" x14ac:dyDescent="0.3">
      <c r="H1869" s="5"/>
      <c r="I1869" s="5"/>
    </row>
    <row r="1870" spans="8:9" x14ac:dyDescent="0.3">
      <c r="H1870" s="5"/>
      <c r="I1870" s="5"/>
    </row>
    <row r="1871" spans="8:9" x14ac:dyDescent="0.3">
      <c r="H1871" s="5"/>
      <c r="I1871" s="5"/>
    </row>
    <row r="1872" spans="8:9" x14ac:dyDescent="0.3">
      <c r="H1872" s="5"/>
      <c r="I1872" s="5"/>
    </row>
    <row r="1873" spans="8:9" x14ac:dyDescent="0.3">
      <c r="H1873" s="5"/>
      <c r="I1873" s="5"/>
    </row>
    <row r="1874" spans="8:9" x14ac:dyDescent="0.3">
      <c r="H1874" s="5"/>
      <c r="I1874" s="5"/>
    </row>
    <row r="1875" spans="8:9" x14ac:dyDescent="0.3">
      <c r="H1875" s="5"/>
      <c r="I1875" s="5"/>
    </row>
    <row r="1876" spans="8:9" x14ac:dyDescent="0.3">
      <c r="H1876" s="5"/>
      <c r="I1876" s="5"/>
    </row>
    <row r="1877" spans="8:9" x14ac:dyDescent="0.3">
      <c r="H1877" s="5"/>
      <c r="I1877" s="5"/>
    </row>
    <row r="1878" spans="8:9" x14ac:dyDescent="0.3">
      <c r="H1878" s="5"/>
      <c r="I1878" s="5"/>
    </row>
    <row r="1879" spans="8:9" x14ac:dyDescent="0.3">
      <c r="H1879" s="5"/>
      <c r="I1879" s="5"/>
    </row>
    <row r="1880" spans="8:9" x14ac:dyDescent="0.3">
      <c r="H1880" s="5"/>
      <c r="I1880" s="5"/>
    </row>
    <row r="1881" spans="8:9" x14ac:dyDescent="0.3">
      <c r="H1881" s="5"/>
      <c r="I1881" s="5"/>
    </row>
    <row r="1882" spans="8:9" x14ac:dyDescent="0.3">
      <c r="H1882" s="5"/>
      <c r="I1882" s="5"/>
    </row>
    <row r="1883" spans="8:9" x14ac:dyDescent="0.3">
      <c r="H1883" s="5"/>
      <c r="I1883" s="5"/>
    </row>
    <row r="1884" spans="8:9" x14ac:dyDescent="0.3">
      <c r="H1884" s="5"/>
      <c r="I1884" s="5"/>
    </row>
    <row r="1885" spans="8:9" x14ac:dyDescent="0.3">
      <c r="H1885" s="5"/>
      <c r="I1885" s="5"/>
    </row>
    <row r="1886" spans="8:9" x14ac:dyDescent="0.3">
      <c r="H1886" s="5"/>
      <c r="I1886" s="5"/>
    </row>
    <row r="1887" spans="8:9" x14ac:dyDescent="0.3">
      <c r="H1887" s="5"/>
      <c r="I1887" s="5"/>
    </row>
    <row r="1888" spans="8:9" x14ac:dyDescent="0.3">
      <c r="H1888" s="5"/>
      <c r="I1888" s="5"/>
    </row>
    <row r="1889" spans="8:9" x14ac:dyDescent="0.3">
      <c r="H1889" s="5"/>
      <c r="I1889" s="5"/>
    </row>
    <row r="1890" spans="8:9" x14ac:dyDescent="0.3">
      <c r="H1890" s="5"/>
      <c r="I1890" s="5"/>
    </row>
    <row r="1891" spans="8:9" x14ac:dyDescent="0.3">
      <c r="H1891" s="5"/>
      <c r="I1891" s="5"/>
    </row>
    <row r="1892" spans="8:9" x14ac:dyDescent="0.3">
      <c r="H1892" s="5"/>
      <c r="I1892" s="5"/>
    </row>
    <row r="1893" spans="8:9" x14ac:dyDescent="0.3">
      <c r="H1893" s="5"/>
      <c r="I1893" s="5"/>
    </row>
    <row r="1894" spans="8:9" x14ac:dyDescent="0.3">
      <c r="H1894" s="5"/>
      <c r="I1894" s="5"/>
    </row>
    <row r="1895" spans="8:9" x14ac:dyDescent="0.3">
      <c r="H1895" s="5"/>
      <c r="I1895" s="5"/>
    </row>
    <row r="1896" spans="8:9" x14ac:dyDescent="0.3">
      <c r="H1896" s="5"/>
      <c r="I1896" s="5"/>
    </row>
    <row r="1897" spans="8:9" x14ac:dyDescent="0.3">
      <c r="H1897" s="5"/>
      <c r="I1897" s="5"/>
    </row>
    <row r="1898" spans="8:9" x14ac:dyDescent="0.3">
      <c r="H1898" s="5"/>
      <c r="I1898" s="5"/>
    </row>
    <row r="1899" spans="8:9" x14ac:dyDescent="0.3">
      <c r="H1899" s="5"/>
      <c r="I1899" s="5"/>
    </row>
    <row r="1900" spans="8:9" x14ac:dyDescent="0.3">
      <c r="H1900" s="5"/>
      <c r="I1900" s="5"/>
    </row>
    <row r="1901" spans="8:9" x14ac:dyDescent="0.3">
      <c r="H1901" s="5"/>
      <c r="I1901" s="5"/>
    </row>
    <row r="1902" spans="8:9" x14ac:dyDescent="0.3">
      <c r="H1902" s="5"/>
      <c r="I1902" s="5"/>
    </row>
    <row r="1903" spans="8:9" x14ac:dyDescent="0.3">
      <c r="H1903" s="5"/>
      <c r="I1903" s="5"/>
    </row>
    <row r="1904" spans="8:9" x14ac:dyDescent="0.3">
      <c r="H1904" s="5"/>
      <c r="I1904" s="5"/>
    </row>
    <row r="1905" spans="8:9" x14ac:dyDescent="0.3">
      <c r="H1905" s="5"/>
      <c r="I1905" s="5"/>
    </row>
    <row r="1906" spans="8:9" x14ac:dyDescent="0.3">
      <c r="H1906" s="5"/>
      <c r="I1906" s="5"/>
    </row>
    <row r="1907" spans="8:9" x14ac:dyDescent="0.3">
      <c r="H1907" s="5"/>
      <c r="I1907" s="5"/>
    </row>
    <row r="1908" spans="8:9" x14ac:dyDescent="0.3">
      <c r="H1908" s="5"/>
      <c r="I1908" s="5"/>
    </row>
    <row r="1909" spans="8:9" x14ac:dyDescent="0.3">
      <c r="H1909" s="5"/>
      <c r="I1909" s="5"/>
    </row>
    <row r="1910" spans="8:9" x14ac:dyDescent="0.3">
      <c r="H1910" s="5"/>
      <c r="I1910" s="5"/>
    </row>
    <row r="1911" spans="8:9" x14ac:dyDescent="0.3">
      <c r="H1911" s="5"/>
      <c r="I1911" s="5"/>
    </row>
    <row r="1912" spans="8:9" x14ac:dyDescent="0.3">
      <c r="H1912" s="5"/>
      <c r="I1912" s="5"/>
    </row>
    <row r="1913" spans="8:9" x14ac:dyDescent="0.3">
      <c r="H1913" s="5"/>
      <c r="I1913" s="5"/>
    </row>
    <row r="1914" spans="8:9" x14ac:dyDescent="0.3">
      <c r="H1914" s="5"/>
      <c r="I1914" s="5"/>
    </row>
    <row r="1915" spans="8:9" x14ac:dyDescent="0.3">
      <c r="H1915" s="5"/>
      <c r="I1915" s="5"/>
    </row>
    <row r="1916" spans="8:9" x14ac:dyDescent="0.3">
      <c r="H1916" s="5"/>
      <c r="I1916" s="5"/>
    </row>
    <row r="1917" spans="8:9" x14ac:dyDescent="0.3">
      <c r="H1917" s="5"/>
      <c r="I1917" s="5"/>
    </row>
    <row r="1918" spans="8:9" x14ac:dyDescent="0.3">
      <c r="H1918" s="5"/>
      <c r="I1918" s="5"/>
    </row>
    <row r="1919" spans="8:9" x14ac:dyDescent="0.3">
      <c r="H1919" s="5"/>
      <c r="I1919" s="5"/>
    </row>
    <row r="1920" spans="8:9" x14ac:dyDescent="0.3">
      <c r="H1920" s="5"/>
      <c r="I1920" s="5"/>
    </row>
    <row r="1921" spans="8:9" x14ac:dyDescent="0.3">
      <c r="H1921" s="5"/>
      <c r="I1921" s="5"/>
    </row>
    <row r="1922" spans="8:9" x14ac:dyDescent="0.3">
      <c r="H1922" s="5"/>
      <c r="I1922" s="5"/>
    </row>
    <row r="1923" spans="8:9" x14ac:dyDescent="0.3">
      <c r="H1923" s="5"/>
      <c r="I1923" s="5"/>
    </row>
    <row r="1924" spans="8:9" x14ac:dyDescent="0.3">
      <c r="H1924" s="5"/>
      <c r="I1924" s="5"/>
    </row>
    <row r="1925" spans="8:9" x14ac:dyDescent="0.3">
      <c r="H1925" s="5"/>
      <c r="I1925" s="5"/>
    </row>
    <row r="1926" spans="8:9" x14ac:dyDescent="0.3">
      <c r="H1926" s="5"/>
      <c r="I1926" s="5"/>
    </row>
    <row r="1927" spans="8:9" x14ac:dyDescent="0.3">
      <c r="H1927" s="5"/>
      <c r="I1927" s="5"/>
    </row>
    <row r="1928" spans="8:9" x14ac:dyDescent="0.3">
      <c r="H1928" s="5"/>
      <c r="I1928" s="5"/>
    </row>
    <row r="1929" spans="8:9" x14ac:dyDescent="0.3">
      <c r="H1929" s="5"/>
      <c r="I1929" s="5"/>
    </row>
    <row r="1930" spans="8:9" x14ac:dyDescent="0.3">
      <c r="H1930" s="5"/>
      <c r="I1930" s="5"/>
    </row>
    <row r="1931" spans="8:9" x14ac:dyDescent="0.3">
      <c r="H1931" s="5"/>
      <c r="I1931" s="5"/>
    </row>
    <row r="1932" spans="8:9" x14ac:dyDescent="0.3">
      <c r="H1932" s="5"/>
      <c r="I1932" s="5"/>
    </row>
    <row r="1933" spans="8:9" x14ac:dyDescent="0.3">
      <c r="H1933" s="5"/>
      <c r="I1933" s="5"/>
    </row>
    <row r="1934" spans="8:9" x14ac:dyDescent="0.3">
      <c r="H1934" s="5"/>
      <c r="I1934" s="5"/>
    </row>
    <row r="1935" spans="8:9" x14ac:dyDescent="0.3">
      <c r="H1935" s="5"/>
      <c r="I1935" s="5"/>
    </row>
    <row r="1936" spans="8:9" x14ac:dyDescent="0.3">
      <c r="H1936" s="5"/>
      <c r="I1936" s="5"/>
    </row>
    <row r="1937" spans="8:9" x14ac:dyDescent="0.3">
      <c r="H1937" s="5"/>
      <c r="I1937" s="5"/>
    </row>
    <row r="1938" spans="8:9" x14ac:dyDescent="0.3">
      <c r="H1938" s="5"/>
      <c r="I1938" s="5"/>
    </row>
    <row r="1939" spans="8:9" x14ac:dyDescent="0.3">
      <c r="H1939" s="5"/>
      <c r="I1939" s="5"/>
    </row>
    <row r="1940" spans="8:9" x14ac:dyDescent="0.3">
      <c r="H1940" s="5"/>
      <c r="I1940" s="5"/>
    </row>
    <row r="1941" spans="8:9" x14ac:dyDescent="0.3">
      <c r="H1941" s="5"/>
      <c r="I1941" s="5"/>
    </row>
    <row r="1942" spans="8:9" x14ac:dyDescent="0.3">
      <c r="H1942" s="5"/>
      <c r="I1942" s="5"/>
    </row>
    <row r="1943" spans="8:9" x14ac:dyDescent="0.3">
      <c r="H1943" s="5"/>
      <c r="I1943" s="5"/>
    </row>
    <row r="1944" spans="8:9" x14ac:dyDescent="0.3">
      <c r="H1944" s="5"/>
      <c r="I1944" s="5"/>
    </row>
    <row r="1945" spans="8:9" x14ac:dyDescent="0.3">
      <c r="H1945" s="5"/>
      <c r="I1945" s="5"/>
    </row>
    <row r="1946" spans="8:9" x14ac:dyDescent="0.3">
      <c r="H1946" s="5"/>
      <c r="I1946" s="5"/>
    </row>
    <row r="1947" spans="8:9" x14ac:dyDescent="0.3">
      <c r="H1947" s="5"/>
      <c r="I1947" s="5"/>
    </row>
    <row r="1948" spans="8:9" x14ac:dyDescent="0.3">
      <c r="H1948" s="5"/>
      <c r="I1948" s="5"/>
    </row>
    <row r="1949" spans="8:9" x14ac:dyDescent="0.3">
      <c r="H1949" s="5"/>
      <c r="I1949" s="5"/>
    </row>
    <row r="1950" spans="8:9" x14ac:dyDescent="0.3">
      <c r="H1950" s="5"/>
      <c r="I1950" s="5"/>
    </row>
    <row r="1951" spans="8:9" x14ac:dyDescent="0.3">
      <c r="H1951" s="5"/>
      <c r="I1951" s="5"/>
    </row>
    <row r="1952" spans="8:9" x14ac:dyDescent="0.3">
      <c r="H1952" s="5"/>
      <c r="I1952" s="5"/>
    </row>
    <row r="1953" spans="8:9" x14ac:dyDescent="0.3">
      <c r="H1953" s="5"/>
      <c r="I1953" s="5"/>
    </row>
    <row r="1954" spans="8:9" x14ac:dyDescent="0.3">
      <c r="H1954" s="5"/>
      <c r="I1954" s="5"/>
    </row>
    <row r="1955" spans="8:9" x14ac:dyDescent="0.3">
      <c r="H1955" s="5"/>
      <c r="I1955" s="5"/>
    </row>
    <row r="1956" spans="8:9" x14ac:dyDescent="0.3">
      <c r="H1956" s="5"/>
      <c r="I1956" s="5"/>
    </row>
    <row r="1957" spans="8:9" x14ac:dyDescent="0.3">
      <c r="H1957" s="5"/>
      <c r="I1957" s="5"/>
    </row>
    <row r="1958" spans="8:9" x14ac:dyDescent="0.3">
      <c r="H1958" s="5"/>
      <c r="I1958" s="5"/>
    </row>
    <row r="1959" spans="8:9" x14ac:dyDescent="0.3">
      <c r="H1959" s="5"/>
      <c r="I1959" s="5"/>
    </row>
    <row r="1960" spans="8:9" x14ac:dyDescent="0.3">
      <c r="H1960" s="5"/>
      <c r="I1960" s="5"/>
    </row>
    <row r="1961" spans="8:9" x14ac:dyDescent="0.3">
      <c r="H1961" s="5"/>
      <c r="I1961" s="5"/>
    </row>
    <row r="1962" spans="8:9" x14ac:dyDescent="0.3">
      <c r="H1962" s="5"/>
      <c r="I1962" s="5"/>
    </row>
    <row r="1963" spans="8:9" x14ac:dyDescent="0.3">
      <c r="H1963" s="5"/>
      <c r="I1963" s="5"/>
    </row>
    <row r="1964" spans="8:9" x14ac:dyDescent="0.3">
      <c r="H1964" s="5"/>
      <c r="I1964" s="5"/>
    </row>
    <row r="1965" spans="8:9" x14ac:dyDescent="0.3">
      <c r="H1965" s="5"/>
      <c r="I1965" s="5"/>
    </row>
    <row r="1966" spans="8:9" x14ac:dyDescent="0.3">
      <c r="H1966" s="5"/>
      <c r="I1966" s="5"/>
    </row>
    <row r="1967" spans="8:9" x14ac:dyDescent="0.3">
      <c r="H1967" s="5"/>
      <c r="I1967" s="5"/>
    </row>
    <row r="1968" spans="8:9" x14ac:dyDescent="0.3">
      <c r="H1968" s="5"/>
      <c r="I1968" s="5"/>
    </row>
    <row r="1969" spans="8:9" x14ac:dyDescent="0.3">
      <c r="H1969" s="5"/>
      <c r="I1969" s="5"/>
    </row>
    <row r="1970" spans="8:9" x14ac:dyDescent="0.3">
      <c r="H1970" s="5"/>
      <c r="I1970" s="5"/>
    </row>
    <row r="1971" spans="8:9" x14ac:dyDescent="0.3">
      <c r="H1971" s="5"/>
      <c r="I1971" s="5"/>
    </row>
    <row r="1972" spans="8:9" x14ac:dyDescent="0.3">
      <c r="H1972" s="5"/>
      <c r="I1972" s="5"/>
    </row>
    <row r="1973" spans="8:9" x14ac:dyDescent="0.3">
      <c r="H1973" s="5"/>
      <c r="I1973" s="5"/>
    </row>
    <row r="1974" spans="8:9" x14ac:dyDescent="0.3">
      <c r="H1974" s="5"/>
      <c r="I1974" s="5"/>
    </row>
    <row r="1975" spans="8:9" x14ac:dyDescent="0.3">
      <c r="H1975" s="5"/>
      <c r="I1975" s="5"/>
    </row>
    <row r="1976" spans="8:9" x14ac:dyDescent="0.3">
      <c r="H1976" s="5"/>
      <c r="I1976" s="5"/>
    </row>
    <row r="1977" spans="8:9" x14ac:dyDescent="0.3">
      <c r="H1977" s="5"/>
      <c r="I1977" s="5"/>
    </row>
    <row r="1978" spans="8:9" x14ac:dyDescent="0.3">
      <c r="H1978" s="5"/>
      <c r="I1978" s="5"/>
    </row>
    <row r="1979" spans="8:9" x14ac:dyDescent="0.3">
      <c r="H1979" s="5"/>
      <c r="I1979" s="5"/>
    </row>
    <row r="1980" spans="8:9" x14ac:dyDescent="0.3">
      <c r="H1980" s="5"/>
      <c r="I1980" s="5"/>
    </row>
    <row r="1981" spans="8:9" x14ac:dyDescent="0.3">
      <c r="H1981" s="5"/>
      <c r="I1981" s="5"/>
    </row>
    <row r="1982" spans="8:9" x14ac:dyDescent="0.3">
      <c r="H1982" s="5"/>
      <c r="I1982" s="5"/>
    </row>
    <row r="1983" spans="8:9" x14ac:dyDescent="0.3">
      <c r="H1983" s="5"/>
      <c r="I1983" s="5"/>
    </row>
    <row r="1984" spans="8:9" x14ac:dyDescent="0.3">
      <c r="H1984" s="5"/>
      <c r="I1984" s="5"/>
    </row>
    <row r="1985" spans="8:9" x14ac:dyDescent="0.3">
      <c r="H1985" s="5"/>
      <c r="I1985" s="5"/>
    </row>
    <row r="1986" spans="8:9" x14ac:dyDescent="0.3">
      <c r="H1986" s="5"/>
      <c r="I1986" s="5"/>
    </row>
    <row r="1987" spans="8:9" x14ac:dyDescent="0.3">
      <c r="H1987" s="5"/>
      <c r="I1987" s="5"/>
    </row>
    <row r="1988" spans="8:9" x14ac:dyDescent="0.3">
      <c r="H1988" s="5"/>
      <c r="I1988" s="5"/>
    </row>
    <row r="1989" spans="8:9" x14ac:dyDescent="0.3">
      <c r="H1989" s="5"/>
      <c r="I1989" s="5"/>
    </row>
    <row r="1990" spans="8:9" x14ac:dyDescent="0.3">
      <c r="H1990" s="5"/>
      <c r="I1990" s="5"/>
    </row>
    <row r="1991" spans="8:9" x14ac:dyDescent="0.3">
      <c r="H1991" s="5"/>
      <c r="I1991" s="5"/>
    </row>
    <row r="1992" spans="8:9" x14ac:dyDescent="0.3">
      <c r="H1992" s="5"/>
      <c r="I1992" s="5"/>
    </row>
    <row r="1993" spans="8:9" x14ac:dyDescent="0.3">
      <c r="H1993" s="5"/>
      <c r="I1993" s="5"/>
    </row>
    <row r="1994" spans="8:9" x14ac:dyDescent="0.3">
      <c r="H1994" s="5"/>
      <c r="I1994" s="5"/>
    </row>
    <row r="1995" spans="8:9" x14ac:dyDescent="0.3">
      <c r="H1995" s="5"/>
      <c r="I1995" s="5"/>
    </row>
    <row r="1996" spans="8:9" x14ac:dyDescent="0.3">
      <c r="H1996" s="5"/>
      <c r="I1996" s="5"/>
    </row>
    <row r="1997" spans="8:9" x14ac:dyDescent="0.3">
      <c r="H1997" s="5"/>
      <c r="I1997" s="5"/>
    </row>
    <row r="1998" spans="8:9" x14ac:dyDescent="0.3">
      <c r="H1998" s="5"/>
      <c r="I1998" s="5"/>
    </row>
    <row r="1999" spans="8:9" x14ac:dyDescent="0.3">
      <c r="H1999" s="5"/>
      <c r="I1999" s="5"/>
    </row>
    <row r="2000" spans="8:9" x14ac:dyDescent="0.3">
      <c r="H2000" s="5"/>
      <c r="I2000" s="5"/>
    </row>
    <row r="2001" spans="8:9" x14ac:dyDescent="0.3">
      <c r="H2001" s="5"/>
      <c r="I2001" s="5"/>
    </row>
    <row r="2002" spans="8:9" x14ac:dyDescent="0.3">
      <c r="H2002" s="5"/>
      <c r="I2002" s="5"/>
    </row>
    <row r="2003" spans="8:9" x14ac:dyDescent="0.3">
      <c r="H2003" s="5"/>
      <c r="I2003" s="5"/>
    </row>
    <row r="2004" spans="8:9" x14ac:dyDescent="0.3">
      <c r="H2004" s="5"/>
      <c r="I2004" s="5"/>
    </row>
    <row r="2005" spans="8:9" x14ac:dyDescent="0.3">
      <c r="H2005" s="5"/>
      <c r="I2005" s="5"/>
    </row>
    <row r="2006" spans="8:9" x14ac:dyDescent="0.3">
      <c r="H2006" s="5"/>
      <c r="I2006" s="5"/>
    </row>
    <row r="2007" spans="8:9" x14ac:dyDescent="0.3">
      <c r="H2007" s="5"/>
      <c r="I2007" s="5"/>
    </row>
    <row r="2008" spans="8:9" x14ac:dyDescent="0.3">
      <c r="H2008" s="5"/>
      <c r="I2008" s="5"/>
    </row>
    <row r="2009" spans="8:9" x14ac:dyDescent="0.3">
      <c r="H2009" s="5"/>
      <c r="I2009" s="5"/>
    </row>
    <row r="2010" spans="8:9" x14ac:dyDescent="0.3">
      <c r="H2010" s="5"/>
      <c r="I2010" s="5"/>
    </row>
    <row r="2011" spans="8:9" x14ac:dyDescent="0.3">
      <c r="H2011" s="5"/>
      <c r="I2011" s="5"/>
    </row>
    <row r="2012" spans="8:9" x14ac:dyDescent="0.3">
      <c r="H2012" s="5"/>
      <c r="I2012" s="5"/>
    </row>
    <row r="2013" spans="8:9" x14ac:dyDescent="0.3">
      <c r="H2013" s="5"/>
      <c r="I2013" s="5"/>
    </row>
    <row r="2014" spans="8:9" x14ac:dyDescent="0.3">
      <c r="H2014" s="5"/>
      <c r="I2014" s="5"/>
    </row>
    <row r="2015" spans="8:9" x14ac:dyDescent="0.3">
      <c r="H2015" s="5"/>
      <c r="I2015" s="5"/>
    </row>
    <row r="2016" spans="8:9" x14ac:dyDescent="0.3">
      <c r="H2016" s="5"/>
      <c r="I2016" s="5"/>
    </row>
    <row r="2017" spans="8:9" x14ac:dyDescent="0.3">
      <c r="H2017" s="5"/>
      <c r="I2017" s="5"/>
    </row>
    <row r="2018" spans="8:9" x14ac:dyDescent="0.3">
      <c r="H2018" s="5"/>
      <c r="I2018" s="5"/>
    </row>
    <row r="2019" spans="8:9" x14ac:dyDescent="0.3">
      <c r="H2019" s="5"/>
      <c r="I2019" s="5"/>
    </row>
    <row r="2020" spans="8:9" x14ac:dyDescent="0.3">
      <c r="H2020" s="5"/>
      <c r="I2020" s="5"/>
    </row>
    <row r="2021" spans="8:9" x14ac:dyDescent="0.3">
      <c r="H2021" s="5"/>
      <c r="I2021" s="5"/>
    </row>
    <row r="2022" spans="8:9" x14ac:dyDescent="0.3">
      <c r="H2022" s="5"/>
      <c r="I2022" s="5"/>
    </row>
    <row r="2023" spans="8:9" x14ac:dyDescent="0.3">
      <c r="H2023" s="5"/>
      <c r="I2023" s="5"/>
    </row>
    <row r="2024" spans="8:9" x14ac:dyDescent="0.3">
      <c r="H2024" s="5"/>
      <c r="I2024" s="5"/>
    </row>
    <row r="2025" spans="8:9" x14ac:dyDescent="0.3">
      <c r="H2025" s="5"/>
      <c r="I2025" s="5"/>
    </row>
    <row r="2026" spans="8:9" x14ac:dyDescent="0.3">
      <c r="H2026" s="5"/>
      <c r="I2026" s="5"/>
    </row>
    <row r="2027" spans="8:9" x14ac:dyDescent="0.3">
      <c r="H2027" s="5"/>
      <c r="I2027" s="5"/>
    </row>
    <row r="2028" spans="8:9" x14ac:dyDescent="0.3">
      <c r="H2028" s="5"/>
      <c r="I2028" s="5"/>
    </row>
    <row r="2029" spans="8:9" x14ac:dyDescent="0.3">
      <c r="H2029" s="5"/>
      <c r="I2029" s="5"/>
    </row>
    <row r="2030" spans="8:9" x14ac:dyDescent="0.3">
      <c r="H2030" s="5"/>
      <c r="I2030" s="5"/>
    </row>
    <row r="2031" spans="8:9" x14ac:dyDescent="0.3">
      <c r="H2031" s="5"/>
      <c r="I2031" s="5"/>
    </row>
    <row r="2032" spans="8:9" x14ac:dyDescent="0.3">
      <c r="H2032" s="5"/>
      <c r="I2032" s="5"/>
    </row>
    <row r="2033" spans="8:9" x14ac:dyDescent="0.3">
      <c r="H2033" s="5"/>
      <c r="I2033" s="5"/>
    </row>
    <row r="2034" spans="8:9" x14ac:dyDescent="0.3">
      <c r="H2034" s="5"/>
      <c r="I2034" s="5"/>
    </row>
    <row r="2035" spans="8:9" x14ac:dyDescent="0.3">
      <c r="H2035" s="5"/>
      <c r="I2035" s="5"/>
    </row>
    <row r="2036" spans="8:9" x14ac:dyDescent="0.3">
      <c r="H2036" s="5"/>
      <c r="I2036" s="5"/>
    </row>
    <row r="2037" spans="8:9" x14ac:dyDescent="0.3">
      <c r="H2037" s="5"/>
      <c r="I2037" s="5"/>
    </row>
    <row r="2038" spans="8:9" x14ac:dyDescent="0.3">
      <c r="H2038" s="5"/>
      <c r="I2038" s="5"/>
    </row>
    <row r="2039" spans="8:9" x14ac:dyDescent="0.3">
      <c r="H2039" s="5"/>
      <c r="I2039" s="5"/>
    </row>
    <row r="2040" spans="8:9" x14ac:dyDescent="0.3">
      <c r="H2040" s="5"/>
      <c r="I2040" s="5"/>
    </row>
    <row r="2041" spans="8:9" x14ac:dyDescent="0.3">
      <c r="H2041" s="5"/>
      <c r="I2041" s="5"/>
    </row>
    <row r="2042" spans="8:9" x14ac:dyDescent="0.3">
      <c r="H2042" s="5"/>
      <c r="I2042" s="5"/>
    </row>
    <row r="2043" spans="8:9" x14ac:dyDescent="0.3">
      <c r="H2043" s="5"/>
      <c r="I2043" s="5"/>
    </row>
    <row r="2044" spans="8:9" x14ac:dyDescent="0.3">
      <c r="H2044" s="5"/>
      <c r="I2044" s="5"/>
    </row>
    <row r="2045" spans="8:9" x14ac:dyDescent="0.3">
      <c r="H2045" s="5"/>
      <c r="I2045" s="5"/>
    </row>
    <row r="2046" spans="8:9" x14ac:dyDescent="0.3">
      <c r="H2046" s="5"/>
      <c r="I2046" s="5"/>
    </row>
    <row r="2047" spans="8:9" x14ac:dyDescent="0.3">
      <c r="H2047" s="5"/>
      <c r="I2047" s="5"/>
    </row>
    <row r="2048" spans="8:9" x14ac:dyDescent="0.3">
      <c r="H2048" s="5"/>
      <c r="I2048" s="5"/>
    </row>
    <row r="2049" spans="8:9" x14ac:dyDescent="0.3">
      <c r="H2049" s="5"/>
      <c r="I2049" s="5"/>
    </row>
    <row r="2050" spans="8:9" x14ac:dyDescent="0.3">
      <c r="H2050" s="5"/>
      <c r="I2050" s="5"/>
    </row>
    <row r="2051" spans="8:9" x14ac:dyDescent="0.3">
      <c r="H2051" s="5"/>
      <c r="I2051" s="5"/>
    </row>
    <row r="2052" spans="8:9" x14ac:dyDescent="0.3">
      <c r="H2052" s="5"/>
      <c r="I2052" s="5"/>
    </row>
    <row r="2053" spans="8:9" x14ac:dyDescent="0.3">
      <c r="H2053" s="5"/>
      <c r="I2053" s="5"/>
    </row>
    <row r="2054" spans="8:9" x14ac:dyDescent="0.3">
      <c r="H2054" s="5"/>
      <c r="I2054" s="5"/>
    </row>
    <row r="2055" spans="8:9" x14ac:dyDescent="0.3">
      <c r="H2055" s="5"/>
      <c r="I2055" s="5"/>
    </row>
    <row r="2056" spans="8:9" x14ac:dyDescent="0.3">
      <c r="H2056" s="5"/>
      <c r="I2056" s="5"/>
    </row>
    <row r="2057" spans="8:9" x14ac:dyDescent="0.3">
      <c r="H2057" s="5"/>
      <c r="I2057" s="5"/>
    </row>
    <row r="2058" spans="8:9" x14ac:dyDescent="0.3">
      <c r="H2058" s="5"/>
      <c r="I2058" s="5"/>
    </row>
    <row r="2059" spans="8:9" x14ac:dyDescent="0.3">
      <c r="H2059" s="5"/>
      <c r="I2059" s="5"/>
    </row>
    <row r="2060" spans="8:9" x14ac:dyDescent="0.3">
      <c r="H2060" s="5"/>
      <c r="I2060" s="5"/>
    </row>
    <row r="2061" spans="8:9" x14ac:dyDescent="0.3">
      <c r="H2061" s="5"/>
      <c r="I2061" s="5"/>
    </row>
    <row r="2062" spans="8:9" x14ac:dyDescent="0.3">
      <c r="H2062" s="5"/>
      <c r="I2062" s="5"/>
    </row>
    <row r="2063" spans="8:9" x14ac:dyDescent="0.3">
      <c r="H2063" s="5"/>
      <c r="I2063" s="5"/>
    </row>
    <row r="2064" spans="8:9" x14ac:dyDescent="0.3">
      <c r="H2064" s="5"/>
      <c r="I2064" s="5"/>
    </row>
    <row r="2065" spans="8:9" x14ac:dyDescent="0.3">
      <c r="H2065" s="5"/>
      <c r="I2065" s="5"/>
    </row>
    <row r="2066" spans="8:9" x14ac:dyDescent="0.3">
      <c r="H2066" s="5"/>
      <c r="I2066" s="5"/>
    </row>
    <row r="2067" spans="8:9" x14ac:dyDescent="0.3">
      <c r="H2067" s="5"/>
      <c r="I2067" s="5"/>
    </row>
    <row r="2068" spans="8:9" x14ac:dyDescent="0.3">
      <c r="H2068" s="5"/>
      <c r="I2068" s="5"/>
    </row>
    <row r="2069" spans="8:9" x14ac:dyDescent="0.3">
      <c r="H2069" s="5"/>
      <c r="I2069" s="5"/>
    </row>
    <row r="2070" spans="8:9" x14ac:dyDescent="0.3">
      <c r="H2070" s="5"/>
      <c r="I2070" s="5"/>
    </row>
    <row r="2071" spans="8:9" x14ac:dyDescent="0.3">
      <c r="H2071" s="5"/>
      <c r="I2071" s="5"/>
    </row>
    <row r="2072" spans="8:9" x14ac:dyDescent="0.3">
      <c r="H2072" s="5"/>
      <c r="I2072" s="5"/>
    </row>
    <row r="2073" spans="8:9" x14ac:dyDescent="0.3">
      <c r="H2073" s="5"/>
      <c r="I2073" s="5"/>
    </row>
    <row r="2074" spans="8:9" x14ac:dyDescent="0.3">
      <c r="H2074" s="5"/>
      <c r="I2074" s="5"/>
    </row>
    <row r="2075" spans="8:9" x14ac:dyDescent="0.3">
      <c r="H2075" s="5"/>
      <c r="I2075" s="5"/>
    </row>
    <row r="2076" spans="8:9" x14ac:dyDescent="0.3">
      <c r="H2076" s="5"/>
      <c r="I2076" s="5"/>
    </row>
    <row r="2077" spans="8:9" x14ac:dyDescent="0.3">
      <c r="H2077" s="5"/>
      <c r="I2077" s="5"/>
    </row>
    <row r="2078" spans="8:9" x14ac:dyDescent="0.3">
      <c r="H2078" s="5"/>
      <c r="I2078" s="5"/>
    </row>
    <row r="2079" spans="8:9" x14ac:dyDescent="0.3">
      <c r="H2079" s="5"/>
      <c r="I2079" s="5"/>
    </row>
    <row r="2080" spans="8:9" x14ac:dyDescent="0.3">
      <c r="H2080" s="5"/>
      <c r="I2080" s="5"/>
    </row>
    <row r="2081" spans="8:9" x14ac:dyDescent="0.3">
      <c r="H2081" s="5"/>
      <c r="I2081" s="5"/>
    </row>
    <row r="2082" spans="8:9" x14ac:dyDescent="0.3">
      <c r="H2082" s="5"/>
      <c r="I2082" s="5"/>
    </row>
    <row r="2083" spans="8:9" x14ac:dyDescent="0.3">
      <c r="H2083" s="5"/>
      <c r="I2083" s="5"/>
    </row>
    <row r="2084" spans="8:9" x14ac:dyDescent="0.3">
      <c r="H2084" s="5"/>
      <c r="I2084" s="5"/>
    </row>
    <row r="2085" spans="8:9" x14ac:dyDescent="0.3">
      <c r="H2085" s="5"/>
      <c r="I2085" s="5"/>
    </row>
    <row r="2086" spans="8:9" x14ac:dyDescent="0.3">
      <c r="H2086" s="5"/>
      <c r="I2086" s="5"/>
    </row>
    <row r="2087" spans="8:9" x14ac:dyDescent="0.3">
      <c r="H2087" s="5"/>
      <c r="I2087" s="5"/>
    </row>
    <row r="2088" spans="8:9" x14ac:dyDescent="0.3">
      <c r="H2088" s="5"/>
      <c r="I2088" s="5"/>
    </row>
    <row r="2089" spans="8:9" x14ac:dyDescent="0.3">
      <c r="H2089" s="5"/>
      <c r="I2089" s="5"/>
    </row>
    <row r="2090" spans="8:9" x14ac:dyDescent="0.3">
      <c r="H2090" s="5"/>
      <c r="I2090" s="5"/>
    </row>
    <row r="2091" spans="8:9" x14ac:dyDescent="0.3">
      <c r="H2091" s="5"/>
      <c r="I2091" s="5"/>
    </row>
    <row r="2092" spans="8:9" x14ac:dyDescent="0.3">
      <c r="H2092" s="5"/>
      <c r="I2092" s="5"/>
    </row>
    <row r="2093" spans="8:9" x14ac:dyDescent="0.3">
      <c r="H2093" s="5"/>
      <c r="I2093" s="5"/>
    </row>
    <row r="2094" spans="8:9" x14ac:dyDescent="0.3">
      <c r="H2094" s="5"/>
      <c r="I2094" s="5"/>
    </row>
    <row r="2095" spans="8:9" x14ac:dyDescent="0.3">
      <c r="H2095" s="5"/>
      <c r="I2095" s="5"/>
    </row>
    <row r="2096" spans="8:9" x14ac:dyDescent="0.3">
      <c r="H2096" s="5"/>
      <c r="I2096" s="5"/>
    </row>
    <row r="2097" spans="8:9" x14ac:dyDescent="0.3">
      <c r="H2097" s="5"/>
      <c r="I2097" s="5"/>
    </row>
    <row r="2098" spans="8:9" x14ac:dyDescent="0.3">
      <c r="H2098" s="5"/>
      <c r="I2098" s="5"/>
    </row>
    <row r="2099" spans="8:9" x14ac:dyDescent="0.3">
      <c r="H2099" s="5"/>
      <c r="I2099" s="5"/>
    </row>
    <row r="2100" spans="8:9" x14ac:dyDescent="0.3">
      <c r="H2100" s="5"/>
      <c r="I2100" s="5"/>
    </row>
    <row r="2101" spans="8:9" x14ac:dyDescent="0.3">
      <c r="H2101" s="5"/>
      <c r="I2101" s="5"/>
    </row>
    <row r="2102" spans="8:9" x14ac:dyDescent="0.3">
      <c r="H2102" s="5"/>
      <c r="I2102" s="5"/>
    </row>
    <row r="2103" spans="8:9" x14ac:dyDescent="0.3">
      <c r="H2103" s="5"/>
      <c r="I2103" s="5"/>
    </row>
    <row r="2104" spans="8:9" x14ac:dyDescent="0.3">
      <c r="H2104" s="5"/>
      <c r="I2104" s="5"/>
    </row>
    <row r="2105" spans="8:9" x14ac:dyDescent="0.3">
      <c r="H2105" s="5"/>
      <c r="I2105" s="5"/>
    </row>
    <row r="2106" spans="8:9" x14ac:dyDescent="0.3">
      <c r="H2106" s="5"/>
      <c r="I2106" s="5"/>
    </row>
    <row r="2107" spans="8:9" x14ac:dyDescent="0.3">
      <c r="H2107" s="5"/>
      <c r="I2107" s="5"/>
    </row>
    <row r="2108" spans="8:9" x14ac:dyDescent="0.3">
      <c r="H2108" s="5"/>
      <c r="I2108" s="5"/>
    </row>
    <row r="2109" spans="8:9" x14ac:dyDescent="0.3">
      <c r="H2109" s="5"/>
      <c r="I2109" s="5"/>
    </row>
    <row r="2110" spans="8:9" x14ac:dyDescent="0.3">
      <c r="H2110" s="5"/>
      <c r="I2110" s="5"/>
    </row>
    <row r="2111" spans="8:9" x14ac:dyDescent="0.3">
      <c r="H2111" s="5"/>
      <c r="I2111" s="5"/>
    </row>
    <row r="2112" spans="8:9" x14ac:dyDescent="0.3">
      <c r="H2112" s="5"/>
      <c r="I2112" s="5"/>
    </row>
    <row r="2113" spans="8:9" x14ac:dyDescent="0.3">
      <c r="H2113" s="5"/>
      <c r="I2113" s="5"/>
    </row>
    <row r="2114" spans="8:9" x14ac:dyDescent="0.3">
      <c r="H2114" s="5"/>
      <c r="I2114" s="5"/>
    </row>
    <row r="2115" spans="8:9" x14ac:dyDescent="0.3">
      <c r="H2115" s="5"/>
      <c r="I2115" s="5"/>
    </row>
    <row r="2116" spans="8:9" x14ac:dyDescent="0.3">
      <c r="H2116" s="5"/>
      <c r="I2116" s="5"/>
    </row>
    <row r="2117" spans="8:9" x14ac:dyDescent="0.3">
      <c r="H2117" s="5"/>
      <c r="I2117" s="5"/>
    </row>
    <row r="2118" spans="8:9" x14ac:dyDescent="0.3">
      <c r="H2118" s="5"/>
      <c r="I2118" s="5"/>
    </row>
    <row r="2119" spans="8:9" x14ac:dyDescent="0.3">
      <c r="H2119" s="5"/>
      <c r="I2119" s="5"/>
    </row>
    <row r="2120" spans="8:9" x14ac:dyDescent="0.3">
      <c r="H2120" s="5"/>
      <c r="I2120" s="5"/>
    </row>
    <row r="2121" spans="8:9" x14ac:dyDescent="0.3">
      <c r="H2121" s="5"/>
      <c r="I2121" s="5"/>
    </row>
    <row r="2122" spans="8:9" x14ac:dyDescent="0.3">
      <c r="H2122" s="5"/>
      <c r="I2122" s="5"/>
    </row>
    <row r="2123" spans="8:9" x14ac:dyDescent="0.3">
      <c r="H2123" s="5"/>
      <c r="I2123" s="5"/>
    </row>
    <row r="2124" spans="8:9" x14ac:dyDescent="0.3">
      <c r="H2124" s="5"/>
      <c r="I2124" s="5"/>
    </row>
    <row r="2125" spans="8:9" x14ac:dyDescent="0.3">
      <c r="H2125" s="5"/>
      <c r="I2125" s="5"/>
    </row>
    <row r="2126" spans="8:9" x14ac:dyDescent="0.3">
      <c r="H2126" s="5"/>
      <c r="I2126" s="5"/>
    </row>
    <row r="2127" spans="8:9" x14ac:dyDescent="0.3">
      <c r="H2127" s="5"/>
      <c r="I2127" s="5"/>
    </row>
    <row r="2128" spans="8:9" x14ac:dyDescent="0.3">
      <c r="H2128" s="5"/>
      <c r="I2128" s="5"/>
    </row>
    <row r="2129" spans="8:9" x14ac:dyDescent="0.3">
      <c r="H2129" s="5"/>
      <c r="I2129" s="5"/>
    </row>
    <row r="2130" spans="8:9" x14ac:dyDescent="0.3">
      <c r="H2130" s="5"/>
      <c r="I2130" s="5"/>
    </row>
    <row r="2131" spans="8:9" x14ac:dyDescent="0.3">
      <c r="H2131" s="5"/>
      <c r="I2131" s="5"/>
    </row>
    <row r="2132" spans="8:9" x14ac:dyDescent="0.3">
      <c r="H2132" s="5"/>
      <c r="I2132" s="5"/>
    </row>
    <row r="2133" spans="8:9" x14ac:dyDescent="0.3">
      <c r="H2133" s="5"/>
      <c r="I2133" s="5"/>
    </row>
    <row r="2134" spans="8:9" x14ac:dyDescent="0.3">
      <c r="H2134" s="5"/>
      <c r="I2134" s="5"/>
    </row>
    <row r="2135" spans="8:9" x14ac:dyDescent="0.3">
      <c r="H2135" s="5"/>
      <c r="I2135" s="5"/>
    </row>
    <row r="2136" spans="8:9" x14ac:dyDescent="0.3">
      <c r="H2136" s="5"/>
      <c r="I2136" s="5"/>
    </row>
    <row r="2137" spans="8:9" x14ac:dyDescent="0.3">
      <c r="H2137" s="5"/>
      <c r="I2137" s="5"/>
    </row>
    <row r="2138" spans="8:9" x14ac:dyDescent="0.3">
      <c r="H2138" s="5"/>
      <c r="I2138" s="5"/>
    </row>
    <row r="2139" spans="8:9" x14ac:dyDescent="0.3">
      <c r="H2139" s="5"/>
      <c r="I2139" s="5"/>
    </row>
    <row r="2140" spans="8:9" x14ac:dyDescent="0.3">
      <c r="H2140" s="5"/>
      <c r="I2140" s="5"/>
    </row>
    <row r="2141" spans="8:9" x14ac:dyDescent="0.3">
      <c r="H2141" s="5"/>
      <c r="I2141" s="5"/>
    </row>
    <row r="2142" spans="8:9" x14ac:dyDescent="0.3">
      <c r="H2142" s="5"/>
      <c r="I2142" s="5"/>
    </row>
    <row r="2143" spans="8:9" x14ac:dyDescent="0.3">
      <c r="H2143" s="5"/>
      <c r="I2143" s="5"/>
    </row>
    <row r="2144" spans="8:9" x14ac:dyDescent="0.3">
      <c r="H2144" s="5"/>
      <c r="I2144" s="5"/>
    </row>
    <row r="2145" spans="8:9" x14ac:dyDescent="0.3">
      <c r="H2145" s="5"/>
      <c r="I2145" s="5"/>
    </row>
    <row r="2146" spans="8:9" x14ac:dyDescent="0.3">
      <c r="H2146" s="5"/>
      <c r="I2146" s="5"/>
    </row>
    <row r="2147" spans="8:9" x14ac:dyDescent="0.3">
      <c r="H2147" s="5"/>
      <c r="I2147" s="5"/>
    </row>
    <row r="2148" spans="8:9" x14ac:dyDescent="0.3">
      <c r="H2148" s="5"/>
      <c r="I2148" s="5"/>
    </row>
    <row r="2149" spans="8:9" x14ac:dyDescent="0.3">
      <c r="H2149" s="5"/>
      <c r="I2149" s="5"/>
    </row>
    <row r="2150" spans="8:9" x14ac:dyDescent="0.3">
      <c r="H2150" s="5"/>
      <c r="I2150" s="5"/>
    </row>
    <row r="2151" spans="8:9" x14ac:dyDescent="0.3">
      <c r="H2151" s="5"/>
      <c r="I2151" s="5"/>
    </row>
    <row r="2152" spans="8:9" x14ac:dyDescent="0.3">
      <c r="H2152" s="5"/>
      <c r="I2152" s="5"/>
    </row>
    <row r="2153" spans="8:9" x14ac:dyDescent="0.3">
      <c r="H2153" s="5"/>
      <c r="I2153" s="5"/>
    </row>
    <row r="2154" spans="8:9" x14ac:dyDescent="0.3">
      <c r="H2154" s="5"/>
      <c r="I2154" s="5"/>
    </row>
    <row r="2155" spans="8:9" x14ac:dyDescent="0.3">
      <c r="H2155" s="5"/>
      <c r="I2155" s="5"/>
    </row>
    <row r="2156" spans="8:9" x14ac:dyDescent="0.3">
      <c r="H2156" s="5"/>
      <c r="I2156" s="5"/>
    </row>
    <row r="2157" spans="8:9" x14ac:dyDescent="0.3">
      <c r="H2157" s="5"/>
      <c r="I2157" s="5"/>
    </row>
    <row r="2158" spans="8:9" x14ac:dyDescent="0.3">
      <c r="H2158" s="5"/>
      <c r="I2158" s="5"/>
    </row>
    <row r="2159" spans="8:9" x14ac:dyDescent="0.3">
      <c r="H2159" s="5"/>
      <c r="I2159" s="5"/>
    </row>
    <row r="2160" spans="8:9" x14ac:dyDescent="0.3">
      <c r="H2160" s="5"/>
      <c r="I2160" s="5"/>
    </row>
    <row r="2161" spans="8:9" x14ac:dyDescent="0.3">
      <c r="H2161" s="5"/>
      <c r="I2161" s="5"/>
    </row>
    <row r="2162" spans="8:9" x14ac:dyDescent="0.3">
      <c r="H2162" s="5"/>
      <c r="I2162" s="5"/>
    </row>
    <row r="2163" spans="8:9" x14ac:dyDescent="0.3">
      <c r="H2163" s="5"/>
      <c r="I2163" s="5"/>
    </row>
    <row r="2164" spans="8:9" x14ac:dyDescent="0.3">
      <c r="H2164" s="5"/>
      <c r="I2164" s="5"/>
    </row>
    <row r="2165" spans="8:9" x14ac:dyDescent="0.3">
      <c r="H2165" s="5"/>
      <c r="I2165" s="5"/>
    </row>
    <row r="2166" spans="8:9" x14ac:dyDescent="0.3">
      <c r="H2166" s="5"/>
      <c r="I2166" s="5"/>
    </row>
    <row r="2167" spans="8:9" x14ac:dyDescent="0.3">
      <c r="H2167" s="5"/>
      <c r="I2167" s="5"/>
    </row>
    <row r="2168" spans="8:9" x14ac:dyDescent="0.3">
      <c r="H2168" s="5"/>
      <c r="I2168" s="5"/>
    </row>
    <row r="2169" spans="8:9" x14ac:dyDescent="0.3">
      <c r="H2169" s="5"/>
      <c r="I2169" s="5"/>
    </row>
    <row r="2170" spans="8:9" x14ac:dyDescent="0.3">
      <c r="H2170" s="5"/>
      <c r="I2170" s="5"/>
    </row>
    <row r="2171" spans="8:9" x14ac:dyDescent="0.3">
      <c r="H2171" s="5"/>
      <c r="I2171" s="5"/>
    </row>
    <row r="2172" spans="8:9" x14ac:dyDescent="0.3">
      <c r="H2172" s="5"/>
      <c r="I2172" s="5"/>
    </row>
    <row r="2173" spans="8:9" x14ac:dyDescent="0.3">
      <c r="H2173" s="5"/>
      <c r="I2173" s="5"/>
    </row>
    <row r="2174" spans="8:9" x14ac:dyDescent="0.3">
      <c r="H2174" s="5"/>
      <c r="I2174" s="5"/>
    </row>
    <row r="2175" spans="8:9" x14ac:dyDescent="0.3">
      <c r="H2175" s="5"/>
      <c r="I2175" s="5"/>
    </row>
    <row r="2176" spans="8:9" x14ac:dyDescent="0.3">
      <c r="H2176" s="5"/>
      <c r="I2176" s="5"/>
    </row>
    <row r="2177" spans="8:9" x14ac:dyDescent="0.3">
      <c r="H2177" s="5"/>
      <c r="I2177" s="5"/>
    </row>
    <row r="2178" spans="8:9" x14ac:dyDescent="0.3">
      <c r="H2178" s="5"/>
      <c r="I2178" s="5"/>
    </row>
    <row r="2179" spans="8:9" x14ac:dyDescent="0.3">
      <c r="H2179" s="5"/>
      <c r="I2179" s="5"/>
    </row>
    <row r="2180" spans="8:9" x14ac:dyDescent="0.3">
      <c r="H2180" s="5"/>
      <c r="I2180" s="5"/>
    </row>
    <row r="2181" spans="8:9" x14ac:dyDescent="0.3">
      <c r="H2181" s="5"/>
      <c r="I2181" s="5"/>
    </row>
    <row r="2182" spans="8:9" x14ac:dyDescent="0.3">
      <c r="H2182" s="5"/>
      <c r="I2182" s="5"/>
    </row>
    <row r="2183" spans="8:9" x14ac:dyDescent="0.3">
      <c r="H2183" s="5"/>
      <c r="I2183" s="5"/>
    </row>
    <row r="2184" spans="8:9" x14ac:dyDescent="0.3">
      <c r="H2184" s="5"/>
      <c r="I2184" s="5"/>
    </row>
    <row r="2185" spans="8:9" x14ac:dyDescent="0.3">
      <c r="H2185" s="5"/>
      <c r="I2185" s="5"/>
    </row>
    <row r="2186" spans="8:9" x14ac:dyDescent="0.3">
      <c r="H2186" s="5"/>
      <c r="I2186" s="5"/>
    </row>
    <row r="2187" spans="8:9" x14ac:dyDescent="0.3">
      <c r="H2187" s="5"/>
      <c r="I2187" s="5"/>
    </row>
    <row r="2188" spans="8:9" x14ac:dyDescent="0.3">
      <c r="H2188" s="5"/>
      <c r="I2188" s="5"/>
    </row>
    <row r="2189" spans="8:9" x14ac:dyDescent="0.3">
      <c r="H2189" s="5"/>
      <c r="I2189" s="5"/>
    </row>
    <row r="2190" spans="8:9" x14ac:dyDescent="0.3">
      <c r="H2190" s="5"/>
      <c r="I2190" s="5"/>
    </row>
    <row r="2191" spans="8:9" x14ac:dyDescent="0.3">
      <c r="H2191" s="5"/>
      <c r="I2191" s="5"/>
    </row>
    <row r="2192" spans="8:9" x14ac:dyDescent="0.3">
      <c r="H2192" s="5"/>
      <c r="I2192" s="5"/>
    </row>
    <row r="2193" spans="8:9" x14ac:dyDescent="0.3">
      <c r="H2193" s="5"/>
      <c r="I2193" s="5"/>
    </row>
    <row r="2194" spans="8:9" x14ac:dyDescent="0.3">
      <c r="H2194" s="5"/>
      <c r="I2194" s="5"/>
    </row>
    <row r="2195" spans="8:9" x14ac:dyDescent="0.3">
      <c r="H2195" s="5"/>
      <c r="I2195" s="5"/>
    </row>
    <row r="2196" spans="8:9" x14ac:dyDescent="0.3">
      <c r="H2196" s="5"/>
      <c r="I2196" s="5"/>
    </row>
    <row r="2197" spans="8:9" x14ac:dyDescent="0.3">
      <c r="H2197" s="5"/>
      <c r="I2197" s="5"/>
    </row>
    <row r="2198" spans="8:9" x14ac:dyDescent="0.3">
      <c r="H2198" s="5"/>
      <c r="I2198" s="5"/>
    </row>
    <row r="2199" spans="8:9" x14ac:dyDescent="0.3">
      <c r="H2199" s="5"/>
      <c r="I2199" s="5"/>
    </row>
    <row r="2200" spans="8:9" x14ac:dyDescent="0.3">
      <c r="H2200" s="5"/>
      <c r="I2200" s="5"/>
    </row>
    <row r="2201" spans="8:9" x14ac:dyDescent="0.3">
      <c r="H2201" s="5"/>
      <c r="I2201" s="5"/>
    </row>
    <row r="2202" spans="8:9" x14ac:dyDescent="0.3">
      <c r="H2202" s="5"/>
      <c r="I2202" s="5"/>
    </row>
    <row r="2203" spans="8:9" x14ac:dyDescent="0.3">
      <c r="H2203" s="5"/>
      <c r="I2203" s="5"/>
    </row>
    <row r="2204" spans="8:9" x14ac:dyDescent="0.3">
      <c r="H2204" s="5"/>
      <c r="I2204" s="5"/>
    </row>
    <row r="2205" spans="8:9" x14ac:dyDescent="0.3">
      <c r="H2205" s="5"/>
      <c r="I2205" s="5"/>
    </row>
    <row r="2206" spans="8:9" x14ac:dyDescent="0.3">
      <c r="H2206" s="5"/>
      <c r="I2206" s="5"/>
    </row>
    <row r="2207" spans="8:9" x14ac:dyDescent="0.3">
      <c r="H2207" s="5"/>
      <c r="I2207" s="5"/>
    </row>
    <row r="2208" spans="8:9" x14ac:dyDescent="0.3">
      <c r="H2208" s="5"/>
      <c r="I2208" s="5"/>
    </row>
    <row r="2209" spans="8:9" x14ac:dyDescent="0.3">
      <c r="H2209" s="5"/>
      <c r="I2209" s="5"/>
    </row>
    <row r="2210" spans="8:9" x14ac:dyDescent="0.3">
      <c r="H2210" s="5"/>
      <c r="I2210" s="5"/>
    </row>
    <row r="2211" spans="8:9" x14ac:dyDescent="0.3">
      <c r="H2211" s="5"/>
      <c r="I2211" s="5"/>
    </row>
    <row r="2212" spans="8:9" x14ac:dyDescent="0.3">
      <c r="H2212" s="5"/>
      <c r="I2212" s="5"/>
    </row>
    <row r="2213" spans="8:9" x14ac:dyDescent="0.3">
      <c r="H2213" s="5"/>
      <c r="I2213" s="5"/>
    </row>
    <row r="2214" spans="8:9" x14ac:dyDescent="0.3">
      <c r="H2214" s="5"/>
      <c r="I2214" s="5"/>
    </row>
    <row r="2215" spans="8:9" x14ac:dyDescent="0.3">
      <c r="H2215" s="5"/>
      <c r="I2215" s="5"/>
    </row>
    <row r="2216" spans="8:9" x14ac:dyDescent="0.3">
      <c r="H2216" s="5"/>
      <c r="I2216" s="5"/>
    </row>
    <row r="2217" spans="8:9" x14ac:dyDescent="0.3">
      <c r="H2217" s="5"/>
      <c r="I2217" s="5"/>
    </row>
    <row r="2218" spans="8:9" x14ac:dyDescent="0.3">
      <c r="H2218" s="5"/>
      <c r="I2218" s="5"/>
    </row>
    <row r="2219" spans="8:9" x14ac:dyDescent="0.3">
      <c r="H2219" s="5"/>
      <c r="I2219" s="5"/>
    </row>
    <row r="2220" spans="8:9" x14ac:dyDescent="0.3">
      <c r="H2220" s="5"/>
      <c r="I2220" s="5"/>
    </row>
    <row r="2221" spans="8:9" x14ac:dyDescent="0.3">
      <c r="H2221" s="5"/>
      <c r="I2221" s="5"/>
    </row>
    <row r="2222" spans="8:9" x14ac:dyDescent="0.3">
      <c r="H2222" s="5"/>
      <c r="I2222" s="5"/>
    </row>
    <row r="2223" spans="8:9" x14ac:dyDescent="0.3">
      <c r="H2223" s="5"/>
      <c r="I2223" s="5"/>
    </row>
    <row r="2224" spans="8:9" x14ac:dyDescent="0.3">
      <c r="H2224" s="5"/>
      <c r="I2224" s="5"/>
    </row>
    <row r="2225" spans="8:9" x14ac:dyDescent="0.3">
      <c r="H2225" s="5"/>
      <c r="I2225" s="5"/>
    </row>
    <row r="2226" spans="8:9" x14ac:dyDescent="0.3">
      <c r="H2226" s="5"/>
      <c r="I2226" s="5"/>
    </row>
    <row r="2227" spans="8:9" x14ac:dyDescent="0.3">
      <c r="H2227" s="5"/>
      <c r="I2227" s="5"/>
    </row>
    <row r="2228" spans="8:9" x14ac:dyDescent="0.3">
      <c r="H2228" s="5"/>
      <c r="I2228" s="5"/>
    </row>
    <row r="2229" spans="8:9" x14ac:dyDescent="0.3">
      <c r="H2229" s="5"/>
      <c r="I2229" s="5"/>
    </row>
    <row r="2230" spans="8:9" x14ac:dyDescent="0.3">
      <c r="H2230" s="5"/>
      <c r="I2230" s="5"/>
    </row>
    <row r="2231" spans="8:9" x14ac:dyDescent="0.3">
      <c r="H2231" s="5"/>
      <c r="I2231" s="5"/>
    </row>
    <row r="2232" spans="8:9" x14ac:dyDescent="0.3">
      <c r="H2232" s="5"/>
      <c r="I2232" s="5"/>
    </row>
    <row r="2233" spans="8:9" x14ac:dyDescent="0.3">
      <c r="H2233" s="5"/>
      <c r="I2233" s="5"/>
    </row>
    <row r="2234" spans="8:9" x14ac:dyDescent="0.3">
      <c r="H2234" s="5"/>
      <c r="I2234" s="5"/>
    </row>
    <row r="2235" spans="8:9" x14ac:dyDescent="0.3">
      <c r="H2235" s="5"/>
      <c r="I2235" s="5"/>
    </row>
    <row r="2236" spans="8:9" x14ac:dyDescent="0.3">
      <c r="H2236" s="5"/>
      <c r="I2236" s="5"/>
    </row>
    <row r="2237" spans="8:9" x14ac:dyDescent="0.3">
      <c r="H2237" s="5"/>
      <c r="I2237" s="5"/>
    </row>
    <row r="2238" spans="8:9" x14ac:dyDescent="0.3">
      <c r="H2238" s="5"/>
      <c r="I2238" s="5"/>
    </row>
    <row r="2239" spans="8:9" x14ac:dyDescent="0.3">
      <c r="H2239" s="5"/>
      <c r="I2239" s="5"/>
    </row>
    <row r="2240" spans="8:9" x14ac:dyDescent="0.3">
      <c r="H2240" s="5"/>
      <c r="I2240" s="5"/>
    </row>
    <row r="2241" spans="8:9" x14ac:dyDescent="0.3">
      <c r="H2241" s="5"/>
      <c r="I2241" s="5"/>
    </row>
    <row r="2242" spans="8:9" x14ac:dyDescent="0.3">
      <c r="H2242" s="5"/>
      <c r="I2242" s="5"/>
    </row>
    <row r="2243" spans="8:9" x14ac:dyDescent="0.3">
      <c r="H2243" s="5"/>
      <c r="I2243" s="5"/>
    </row>
    <row r="2244" spans="8:9" x14ac:dyDescent="0.3">
      <c r="H2244" s="5"/>
      <c r="I2244" s="5"/>
    </row>
    <row r="2245" spans="8:9" x14ac:dyDescent="0.3">
      <c r="H2245" s="5"/>
      <c r="I2245" s="5"/>
    </row>
    <row r="2246" spans="8:9" x14ac:dyDescent="0.3">
      <c r="H2246" s="5"/>
      <c r="I2246" s="5"/>
    </row>
    <row r="2247" spans="8:9" x14ac:dyDescent="0.3">
      <c r="H2247" s="5"/>
      <c r="I2247" s="5"/>
    </row>
    <row r="2248" spans="8:9" x14ac:dyDescent="0.3">
      <c r="H2248" s="5"/>
      <c r="I2248" s="5"/>
    </row>
    <row r="2249" spans="8:9" x14ac:dyDescent="0.3">
      <c r="H2249" s="5"/>
      <c r="I2249" s="5"/>
    </row>
    <row r="2250" spans="8:9" x14ac:dyDescent="0.3">
      <c r="H2250" s="5"/>
      <c r="I2250" s="5"/>
    </row>
    <row r="2251" spans="8:9" x14ac:dyDescent="0.3">
      <c r="H2251" s="5"/>
      <c r="I2251" s="5"/>
    </row>
    <row r="2252" spans="8:9" x14ac:dyDescent="0.3">
      <c r="H2252" s="5"/>
      <c r="I2252" s="5"/>
    </row>
    <row r="2253" spans="8:9" x14ac:dyDescent="0.3">
      <c r="H2253" s="5"/>
      <c r="I2253" s="5"/>
    </row>
    <row r="2254" spans="8:9" x14ac:dyDescent="0.3">
      <c r="H2254" s="5"/>
      <c r="I2254" s="5"/>
    </row>
    <row r="2255" spans="8:9" x14ac:dyDescent="0.3">
      <c r="H2255" s="5"/>
      <c r="I2255" s="5"/>
    </row>
    <row r="2256" spans="8:9" x14ac:dyDescent="0.3">
      <c r="H2256" s="5"/>
      <c r="I2256" s="5"/>
    </row>
    <row r="2257" spans="8:9" x14ac:dyDescent="0.3">
      <c r="H2257" s="5"/>
      <c r="I2257" s="5"/>
    </row>
    <row r="2258" spans="8:9" x14ac:dyDescent="0.3">
      <c r="H2258" s="5"/>
      <c r="I2258" s="5"/>
    </row>
    <row r="2259" spans="8:9" x14ac:dyDescent="0.3">
      <c r="H2259" s="5"/>
      <c r="I2259" s="5"/>
    </row>
    <row r="2260" spans="8:9" x14ac:dyDescent="0.3">
      <c r="H2260" s="5"/>
      <c r="I2260" s="5"/>
    </row>
    <row r="2261" spans="8:9" x14ac:dyDescent="0.3">
      <c r="H2261" s="5"/>
      <c r="I2261" s="5"/>
    </row>
    <row r="2262" spans="8:9" x14ac:dyDescent="0.3">
      <c r="H2262" s="5"/>
      <c r="I2262" s="5"/>
    </row>
    <row r="2263" spans="8:9" x14ac:dyDescent="0.3">
      <c r="H2263" s="5"/>
      <c r="I2263" s="5"/>
    </row>
    <row r="2264" spans="8:9" x14ac:dyDescent="0.3">
      <c r="H2264" s="5"/>
      <c r="I2264" s="5"/>
    </row>
    <row r="2265" spans="8:9" x14ac:dyDescent="0.3">
      <c r="H2265" s="5"/>
      <c r="I2265" s="5"/>
    </row>
    <row r="2266" spans="8:9" x14ac:dyDescent="0.3">
      <c r="H2266" s="5"/>
      <c r="I2266" s="5"/>
    </row>
    <row r="2267" spans="8:9" x14ac:dyDescent="0.3">
      <c r="H2267" s="5"/>
      <c r="I2267" s="5"/>
    </row>
    <row r="2268" spans="8:9" x14ac:dyDescent="0.3">
      <c r="H2268" s="5"/>
      <c r="I2268" s="5"/>
    </row>
    <row r="2269" spans="8:9" x14ac:dyDescent="0.3">
      <c r="H2269" s="5"/>
      <c r="I2269" s="5"/>
    </row>
    <row r="2270" spans="8:9" x14ac:dyDescent="0.3">
      <c r="H2270" s="5"/>
      <c r="I2270" s="5"/>
    </row>
    <row r="2271" spans="8:9" x14ac:dyDescent="0.3">
      <c r="H2271" s="5"/>
      <c r="I2271" s="5"/>
    </row>
    <row r="2272" spans="8:9" x14ac:dyDescent="0.3">
      <c r="H2272" s="5"/>
      <c r="I2272" s="5"/>
    </row>
    <row r="2273" spans="8:9" x14ac:dyDescent="0.3">
      <c r="H2273" s="5"/>
      <c r="I2273" s="5"/>
    </row>
    <row r="2274" spans="8:9" x14ac:dyDescent="0.3">
      <c r="H2274" s="5"/>
      <c r="I2274" s="5"/>
    </row>
    <row r="2275" spans="8:9" x14ac:dyDescent="0.3">
      <c r="H2275" s="5"/>
      <c r="I2275" s="5"/>
    </row>
    <row r="2276" spans="8:9" x14ac:dyDescent="0.3">
      <c r="H2276" s="5"/>
      <c r="I2276" s="5"/>
    </row>
    <row r="2277" spans="8:9" x14ac:dyDescent="0.3">
      <c r="H2277" s="5"/>
      <c r="I2277" s="5"/>
    </row>
    <row r="2278" spans="8:9" x14ac:dyDescent="0.3">
      <c r="H2278" s="5"/>
      <c r="I2278" s="5"/>
    </row>
    <row r="2279" spans="8:9" x14ac:dyDescent="0.3">
      <c r="H2279" s="5"/>
      <c r="I2279" s="5"/>
    </row>
    <row r="2280" spans="8:9" x14ac:dyDescent="0.3">
      <c r="H2280" s="5"/>
      <c r="I2280" s="5"/>
    </row>
    <row r="2281" spans="8:9" x14ac:dyDescent="0.3">
      <c r="H2281" s="5"/>
      <c r="I2281" s="5"/>
    </row>
    <row r="2282" spans="8:9" x14ac:dyDescent="0.3">
      <c r="H2282" s="5"/>
      <c r="I2282" s="5"/>
    </row>
    <row r="2283" spans="8:9" x14ac:dyDescent="0.3">
      <c r="H2283" s="5"/>
      <c r="I2283" s="5"/>
    </row>
    <row r="2284" spans="8:9" x14ac:dyDescent="0.3">
      <c r="H2284" s="5"/>
      <c r="I2284" s="5"/>
    </row>
    <row r="2285" spans="8:9" x14ac:dyDescent="0.3">
      <c r="H2285" s="5"/>
      <c r="I2285" s="5"/>
    </row>
    <row r="2286" spans="8:9" x14ac:dyDescent="0.3">
      <c r="H2286" s="5"/>
      <c r="I2286" s="5"/>
    </row>
    <row r="2287" spans="8:9" x14ac:dyDescent="0.3">
      <c r="H2287" s="5"/>
      <c r="I2287" s="5"/>
    </row>
    <row r="2288" spans="8:9" x14ac:dyDescent="0.3">
      <c r="H2288" s="5"/>
      <c r="I2288" s="5"/>
    </row>
    <row r="2289" spans="8:9" x14ac:dyDescent="0.3">
      <c r="H2289" s="5"/>
      <c r="I2289" s="5"/>
    </row>
    <row r="2290" spans="8:9" x14ac:dyDescent="0.3">
      <c r="H2290" s="5"/>
      <c r="I2290" s="5"/>
    </row>
    <row r="2291" spans="8:9" x14ac:dyDescent="0.3">
      <c r="H2291" s="5"/>
      <c r="I2291" s="5"/>
    </row>
    <row r="2292" spans="8:9" x14ac:dyDescent="0.3">
      <c r="H2292" s="5"/>
      <c r="I2292" s="5"/>
    </row>
    <row r="2293" spans="8:9" x14ac:dyDescent="0.3">
      <c r="H2293" s="5"/>
      <c r="I2293" s="5"/>
    </row>
    <row r="2294" spans="8:9" x14ac:dyDescent="0.3">
      <c r="H2294" s="5"/>
      <c r="I2294" s="5"/>
    </row>
    <row r="2295" spans="8:9" x14ac:dyDescent="0.3">
      <c r="H2295" s="5"/>
      <c r="I2295" s="5"/>
    </row>
    <row r="2296" spans="8:9" x14ac:dyDescent="0.3">
      <c r="H2296" s="5"/>
      <c r="I2296" s="5"/>
    </row>
    <row r="2297" spans="8:9" x14ac:dyDescent="0.3">
      <c r="H2297" s="5"/>
      <c r="I2297" s="5"/>
    </row>
    <row r="2298" spans="8:9" x14ac:dyDescent="0.3">
      <c r="H2298" s="5"/>
      <c r="I2298" s="5"/>
    </row>
    <row r="2299" spans="8:9" x14ac:dyDescent="0.3">
      <c r="H2299" s="5"/>
      <c r="I2299" s="5"/>
    </row>
    <row r="2300" spans="8:9" x14ac:dyDescent="0.3">
      <c r="H2300" s="5"/>
      <c r="I2300" s="5"/>
    </row>
    <row r="2301" spans="8:9" x14ac:dyDescent="0.3">
      <c r="H2301" s="5"/>
      <c r="I2301" s="5"/>
    </row>
    <row r="2302" spans="8:9" x14ac:dyDescent="0.3">
      <c r="H2302" s="5"/>
      <c r="I2302" s="5"/>
    </row>
    <row r="2303" spans="8:9" x14ac:dyDescent="0.3">
      <c r="H2303" s="5"/>
      <c r="I2303" s="5"/>
    </row>
    <row r="2304" spans="8:9" x14ac:dyDescent="0.3">
      <c r="H2304" s="5"/>
      <c r="I2304" s="5"/>
    </row>
    <row r="2305" spans="8:9" x14ac:dyDescent="0.3">
      <c r="H2305" s="5"/>
      <c r="I2305" s="5"/>
    </row>
    <row r="2306" spans="8:9" x14ac:dyDescent="0.3">
      <c r="H2306" s="5"/>
      <c r="I2306" s="5"/>
    </row>
    <row r="2307" spans="8:9" x14ac:dyDescent="0.3">
      <c r="H2307" s="5"/>
      <c r="I2307" s="5"/>
    </row>
    <row r="2308" spans="8:9" x14ac:dyDescent="0.3">
      <c r="H2308" s="5"/>
      <c r="I2308" s="5"/>
    </row>
    <row r="2309" spans="8:9" x14ac:dyDescent="0.3">
      <c r="H2309" s="5"/>
      <c r="I2309" s="5"/>
    </row>
    <row r="2310" spans="8:9" x14ac:dyDescent="0.3">
      <c r="H2310" s="5"/>
      <c r="I2310" s="5"/>
    </row>
    <row r="2311" spans="8:9" x14ac:dyDescent="0.3">
      <c r="H2311" s="5"/>
      <c r="I2311" s="5"/>
    </row>
    <row r="2312" spans="8:9" x14ac:dyDescent="0.3">
      <c r="H2312" s="5"/>
      <c r="I2312" s="5"/>
    </row>
    <row r="2313" spans="8:9" x14ac:dyDescent="0.3">
      <c r="H2313" s="5"/>
      <c r="I2313" s="5"/>
    </row>
    <row r="2314" spans="8:9" x14ac:dyDescent="0.3">
      <c r="H2314" s="5"/>
      <c r="I2314" s="5"/>
    </row>
    <row r="2315" spans="8:9" x14ac:dyDescent="0.3">
      <c r="H2315" s="5"/>
      <c r="I2315" s="5"/>
    </row>
    <row r="2316" spans="8:9" x14ac:dyDescent="0.3">
      <c r="H2316" s="5"/>
      <c r="I2316" s="5"/>
    </row>
    <row r="2317" spans="8:9" x14ac:dyDescent="0.3">
      <c r="H2317" s="5"/>
      <c r="I2317" s="5"/>
    </row>
    <row r="2318" spans="8:9" x14ac:dyDescent="0.3">
      <c r="H2318" s="5"/>
      <c r="I2318" s="5"/>
    </row>
    <row r="2319" spans="8:9" x14ac:dyDescent="0.3">
      <c r="H2319" s="5"/>
      <c r="I2319" s="5"/>
    </row>
    <row r="2320" spans="8:9" x14ac:dyDescent="0.3">
      <c r="H2320" s="5"/>
      <c r="I2320" s="5"/>
    </row>
    <row r="2321" spans="8:9" x14ac:dyDescent="0.3">
      <c r="H2321" s="5"/>
      <c r="I2321" s="5"/>
    </row>
    <row r="2322" spans="8:9" x14ac:dyDescent="0.3">
      <c r="H2322" s="5"/>
      <c r="I2322" s="5"/>
    </row>
    <row r="2323" spans="8:9" x14ac:dyDescent="0.3">
      <c r="H2323" s="5"/>
      <c r="I2323" s="5"/>
    </row>
    <row r="2324" spans="8:9" x14ac:dyDescent="0.3">
      <c r="H2324" s="5"/>
      <c r="I2324" s="5"/>
    </row>
    <row r="2325" spans="8:9" x14ac:dyDescent="0.3">
      <c r="H2325" s="5"/>
      <c r="I2325" s="5"/>
    </row>
    <row r="2326" spans="8:9" x14ac:dyDescent="0.3">
      <c r="H2326" s="5"/>
      <c r="I2326" s="5"/>
    </row>
    <row r="2327" spans="8:9" x14ac:dyDescent="0.3">
      <c r="H2327" s="5"/>
      <c r="I2327" s="5"/>
    </row>
    <row r="2328" spans="8:9" x14ac:dyDescent="0.3">
      <c r="H2328" s="5"/>
      <c r="I2328" s="5"/>
    </row>
    <row r="2329" spans="8:9" x14ac:dyDescent="0.3">
      <c r="H2329" s="5"/>
      <c r="I2329" s="5"/>
    </row>
    <row r="2330" spans="8:9" x14ac:dyDescent="0.3">
      <c r="H2330" s="5"/>
      <c r="I2330" s="5"/>
    </row>
    <row r="2331" spans="8:9" x14ac:dyDescent="0.3">
      <c r="H2331" s="5"/>
      <c r="I2331" s="5"/>
    </row>
    <row r="2332" spans="8:9" x14ac:dyDescent="0.3">
      <c r="H2332" s="5"/>
      <c r="I2332" s="5"/>
    </row>
    <row r="2333" spans="8:9" x14ac:dyDescent="0.3">
      <c r="H2333" s="5"/>
      <c r="I2333" s="5"/>
    </row>
    <row r="2334" spans="8:9" x14ac:dyDescent="0.3">
      <c r="H2334" s="5"/>
      <c r="I2334" s="5"/>
    </row>
    <row r="2335" spans="8:9" x14ac:dyDescent="0.3">
      <c r="H2335" s="5"/>
      <c r="I2335" s="5"/>
    </row>
    <row r="2336" spans="8:9" x14ac:dyDescent="0.3">
      <c r="H2336" s="5"/>
      <c r="I2336" s="5"/>
    </row>
    <row r="2337" spans="8:9" x14ac:dyDescent="0.3">
      <c r="H2337" s="5"/>
      <c r="I2337" s="5"/>
    </row>
    <row r="2338" spans="8:9" x14ac:dyDescent="0.3">
      <c r="H2338" s="5"/>
      <c r="I2338" s="5"/>
    </row>
    <row r="2339" spans="8:9" x14ac:dyDescent="0.3">
      <c r="H2339" s="5"/>
      <c r="I2339" s="5"/>
    </row>
    <row r="2340" spans="8:9" x14ac:dyDescent="0.3">
      <c r="H2340" s="5"/>
      <c r="I2340" s="5"/>
    </row>
    <row r="2341" spans="8:9" x14ac:dyDescent="0.3">
      <c r="H2341" s="5"/>
      <c r="I2341" s="5"/>
    </row>
    <row r="2342" spans="8:9" x14ac:dyDescent="0.3">
      <c r="H2342" s="5"/>
      <c r="I2342" s="5"/>
    </row>
    <row r="2343" spans="8:9" x14ac:dyDescent="0.3">
      <c r="H2343" s="5"/>
      <c r="I2343" s="5"/>
    </row>
    <row r="2344" spans="8:9" x14ac:dyDescent="0.3">
      <c r="H2344" s="5"/>
      <c r="I2344" s="5"/>
    </row>
    <row r="2345" spans="8:9" x14ac:dyDescent="0.3">
      <c r="H2345" s="5"/>
      <c r="I2345" s="5"/>
    </row>
    <row r="2346" spans="8:9" x14ac:dyDescent="0.3">
      <c r="H2346" s="5"/>
      <c r="I2346" s="5"/>
    </row>
    <row r="2347" spans="8:9" x14ac:dyDescent="0.3">
      <c r="H2347" s="5"/>
      <c r="I2347" s="5"/>
    </row>
    <row r="2348" spans="8:9" x14ac:dyDescent="0.3">
      <c r="H2348" s="5"/>
      <c r="I2348" s="5"/>
    </row>
    <row r="2349" spans="8:9" x14ac:dyDescent="0.3">
      <c r="H2349" s="5"/>
      <c r="I2349" s="5"/>
    </row>
    <row r="2350" spans="8:9" x14ac:dyDescent="0.3">
      <c r="H2350" s="5"/>
      <c r="I2350" s="5"/>
    </row>
    <row r="2351" spans="8:9" x14ac:dyDescent="0.3">
      <c r="H2351" s="5"/>
      <c r="I2351" s="5"/>
    </row>
    <row r="2352" spans="8:9" x14ac:dyDescent="0.3">
      <c r="H2352" s="5"/>
      <c r="I2352" s="5"/>
    </row>
    <row r="2353" spans="8:9" x14ac:dyDescent="0.3">
      <c r="H2353" s="5"/>
      <c r="I2353" s="5"/>
    </row>
    <row r="2354" spans="8:9" x14ac:dyDescent="0.3">
      <c r="H2354" s="5"/>
      <c r="I2354" s="5"/>
    </row>
    <row r="2355" spans="8:9" x14ac:dyDescent="0.3">
      <c r="H2355" s="5"/>
      <c r="I2355" s="5"/>
    </row>
    <row r="2356" spans="8:9" x14ac:dyDescent="0.3">
      <c r="H2356" s="5"/>
      <c r="I2356" s="5"/>
    </row>
    <row r="2357" spans="8:9" x14ac:dyDescent="0.3">
      <c r="H2357" s="5"/>
      <c r="I2357" s="5"/>
    </row>
    <row r="2358" spans="8:9" x14ac:dyDescent="0.3">
      <c r="H2358" s="5"/>
      <c r="I2358" s="5"/>
    </row>
    <row r="2359" spans="8:9" x14ac:dyDescent="0.3">
      <c r="H2359" s="5"/>
      <c r="I2359" s="5"/>
    </row>
    <row r="2360" spans="8:9" x14ac:dyDescent="0.3">
      <c r="H2360" s="5"/>
      <c r="I2360" s="5"/>
    </row>
    <row r="2361" spans="8:9" x14ac:dyDescent="0.3">
      <c r="H2361" s="5"/>
      <c r="I2361" s="5"/>
    </row>
    <row r="2362" spans="8:9" x14ac:dyDescent="0.3">
      <c r="H2362" s="5"/>
      <c r="I2362" s="5"/>
    </row>
    <row r="2363" spans="8:9" x14ac:dyDescent="0.3">
      <c r="H2363" s="5"/>
      <c r="I2363" s="5"/>
    </row>
    <row r="2364" spans="8:9" x14ac:dyDescent="0.3">
      <c r="H2364" s="5"/>
      <c r="I2364" s="5"/>
    </row>
    <row r="2365" spans="8:9" x14ac:dyDescent="0.3">
      <c r="H2365" s="5"/>
      <c r="I2365" s="5"/>
    </row>
    <row r="2366" spans="8:9" x14ac:dyDescent="0.3">
      <c r="H2366" s="5"/>
      <c r="I2366" s="5"/>
    </row>
    <row r="2367" spans="8:9" x14ac:dyDescent="0.3">
      <c r="H2367" s="5"/>
      <c r="I2367" s="5"/>
    </row>
    <row r="2368" spans="8:9" x14ac:dyDescent="0.3">
      <c r="H2368" s="5"/>
      <c r="I2368" s="5"/>
    </row>
    <row r="2369" spans="8:9" x14ac:dyDescent="0.3">
      <c r="H2369" s="5"/>
      <c r="I2369" s="5"/>
    </row>
    <row r="2370" spans="8:9" x14ac:dyDescent="0.3">
      <c r="H2370" s="5"/>
      <c r="I2370" s="5"/>
    </row>
    <row r="2371" spans="8:9" x14ac:dyDescent="0.3">
      <c r="H2371" s="5"/>
      <c r="I2371" s="5"/>
    </row>
    <row r="2372" spans="8:9" x14ac:dyDescent="0.3">
      <c r="H2372" s="5"/>
      <c r="I2372" s="5"/>
    </row>
    <row r="2373" spans="8:9" x14ac:dyDescent="0.3">
      <c r="H2373" s="5"/>
      <c r="I2373" s="5"/>
    </row>
    <row r="2374" spans="8:9" x14ac:dyDescent="0.3">
      <c r="H2374" s="5"/>
      <c r="I2374" s="5"/>
    </row>
    <row r="2375" spans="8:9" x14ac:dyDescent="0.3">
      <c r="H2375" s="5"/>
      <c r="I2375" s="5"/>
    </row>
    <row r="2376" spans="8:9" x14ac:dyDescent="0.3">
      <c r="H2376" s="5"/>
      <c r="I2376" s="5"/>
    </row>
    <row r="2377" spans="8:9" x14ac:dyDescent="0.3">
      <c r="H2377" s="5"/>
      <c r="I2377" s="5"/>
    </row>
    <row r="2378" spans="8:9" x14ac:dyDescent="0.3">
      <c r="H2378" s="5"/>
      <c r="I2378" s="5"/>
    </row>
    <row r="2379" spans="8:9" x14ac:dyDescent="0.3">
      <c r="H2379" s="5"/>
      <c r="I2379" s="5"/>
    </row>
    <row r="2380" spans="8:9" x14ac:dyDescent="0.3">
      <c r="H2380" s="5"/>
      <c r="I2380" s="5"/>
    </row>
    <row r="2381" spans="8:9" x14ac:dyDescent="0.3">
      <c r="H2381" s="5"/>
      <c r="I2381" s="5"/>
    </row>
    <row r="2382" spans="8:9" x14ac:dyDescent="0.3">
      <c r="H2382" s="5"/>
      <c r="I2382" s="5"/>
    </row>
    <row r="2383" spans="8:9" x14ac:dyDescent="0.3">
      <c r="H2383" s="5"/>
      <c r="I2383" s="5"/>
    </row>
    <row r="2384" spans="8:9" x14ac:dyDescent="0.3">
      <c r="H2384" s="5"/>
      <c r="I2384" s="5"/>
    </row>
    <row r="2385" spans="8:9" x14ac:dyDescent="0.3">
      <c r="H2385" s="5"/>
      <c r="I2385" s="5"/>
    </row>
    <row r="2386" spans="8:9" x14ac:dyDescent="0.3">
      <c r="H2386" s="5"/>
      <c r="I2386" s="5"/>
    </row>
    <row r="2387" spans="8:9" x14ac:dyDescent="0.3">
      <c r="H2387" s="5"/>
      <c r="I2387" s="5"/>
    </row>
    <row r="2388" spans="8:9" x14ac:dyDescent="0.3">
      <c r="H2388" s="5"/>
      <c r="I2388" s="5"/>
    </row>
    <row r="2389" spans="8:9" x14ac:dyDescent="0.3">
      <c r="H2389" s="5"/>
      <c r="I2389" s="5"/>
    </row>
    <row r="2390" spans="8:9" x14ac:dyDescent="0.3">
      <c r="H2390" s="5"/>
      <c r="I2390" s="5"/>
    </row>
    <row r="2391" spans="8:9" x14ac:dyDescent="0.3">
      <c r="H2391" s="5"/>
      <c r="I2391" s="5"/>
    </row>
    <row r="2392" spans="8:9" x14ac:dyDescent="0.3">
      <c r="H2392" s="5"/>
      <c r="I2392" s="5"/>
    </row>
    <row r="2393" spans="8:9" x14ac:dyDescent="0.3">
      <c r="H2393" s="5"/>
      <c r="I2393" s="5"/>
    </row>
    <row r="2394" spans="8:9" x14ac:dyDescent="0.3">
      <c r="H2394" s="5"/>
      <c r="I2394" s="5"/>
    </row>
    <row r="2395" spans="8:9" x14ac:dyDescent="0.3">
      <c r="H2395" s="5"/>
      <c r="I2395" s="5"/>
    </row>
    <row r="2396" spans="8:9" x14ac:dyDescent="0.3">
      <c r="H2396" s="5"/>
      <c r="I2396" s="5"/>
    </row>
    <row r="2397" spans="8:9" x14ac:dyDescent="0.3">
      <c r="H2397" s="5"/>
      <c r="I2397" s="5"/>
    </row>
    <row r="2398" spans="8:9" x14ac:dyDescent="0.3">
      <c r="H2398" s="5"/>
      <c r="I2398" s="5"/>
    </row>
    <row r="2399" spans="8:9" x14ac:dyDescent="0.3">
      <c r="H2399" s="5"/>
      <c r="I2399" s="5"/>
    </row>
    <row r="2400" spans="8:9" x14ac:dyDescent="0.3">
      <c r="H2400" s="5"/>
      <c r="I2400" s="5"/>
    </row>
    <row r="2401" spans="8:9" x14ac:dyDescent="0.3">
      <c r="H2401" s="5"/>
      <c r="I2401" s="5"/>
    </row>
    <row r="2402" spans="8:9" x14ac:dyDescent="0.3">
      <c r="H2402" s="5"/>
      <c r="I2402" s="5"/>
    </row>
    <row r="2403" spans="8:9" x14ac:dyDescent="0.3">
      <c r="H2403" s="5"/>
      <c r="I2403" s="5"/>
    </row>
    <row r="2404" spans="8:9" x14ac:dyDescent="0.3">
      <c r="H2404" s="5"/>
      <c r="I2404" s="5"/>
    </row>
    <row r="2405" spans="8:9" x14ac:dyDescent="0.3">
      <c r="H2405" s="5"/>
      <c r="I2405" s="5"/>
    </row>
    <row r="2406" spans="8:9" x14ac:dyDescent="0.3">
      <c r="H2406" s="5"/>
      <c r="I2406" s="5"/>
    </row>
    <row r="2407" spans="8:9" x14ac:dyDescent="0.3">
      <c r="H2407" s="5"/>
      <c r="I2407" s="5"/>
    </row>
    <row r="2408" spans="8:9" x14ac:dyDescent="0.3">
      <c r="H2408" s="5"/>
      <c r="I2408" s="5"/>
    </row>
    <row r="2409" spans="8:9" x14ac:dyDescent="0.3">
      <c r="H2409" s="5"/>
      <c r="I2409" s="5"/>
    </row>
    <row r="2410" spans="8:9" x14ac:dyDescent="0.3">
      <c r="H2410" s="5"/>
      <c r="I2410" s="5"/>
    </row>
    <row r="2411" spans="8:9" x14ac:dyDescent="0.3">
      <c r="H2411" s="5"/>
      <c r="I2411" s="5"/>
    </row>
    <row r="2412" spans="8:9" x14ac:dyDescent="0.3">
      <c r="H2412" s="5"/>
      <c r="I2412" s="5"/>
    </row>
    <row r="2413" spans="8:9" x14ac:dyDescent="0.3">
      <c r="H2413" s="5"/>
      <c r="I2413" s="5"/>
    </row>
    <row r="2414" spans="8:9" x14ac:dyDescent="0.3">
      <c r="H2414" s="5"/>
      <c r="I2414" s="5"/>
    </row>
    <row r="2415" spans="8:9" x14ac:dyDescent="0.3">
      <c r="H2415" s="5"/>
      <c r="I2415" s="5"/>
    </row>
    <row r="2416" spans="8:9" x14ac:dyDescent="0.3">
      <c r="H2416" s="5"/>
      <c r="I2416" s="5"/>
    </row>
    <row r="2417" spans="8:9" x14ac:dyDescent="0.3">
      <c r="H2417" s="5"/>
      <c r="I2417" s="5"/>
    </row>
    <row r="2418" spans="8:9" x14ac:dyDescent="0.3">
      <c r="H2418" s="5"/>
      <c r="I2418" s="5"/>
    </row>
    <row r="2419" spans="8:9" x14ac:dyDescent="0.3">
      <c r="H2419" s="5"/>
      <c r="I2419" s="5"/>
    </row>
    <row r="2420" spans="8:9" x14ac:dyDescent="0.3">
      <c r="H2420" s="5"/>
      <c r="I2420" s="5"/>
    </row>
    <row r="2421" spans="8:9" x14ac:dyDescent="0.3">
      <c r="H2421" s="5"/>
      <c r="I2421" s="5"/>
    </row>
    <row r="2422" spans="8:9" x14ac:dyDescent="0.3">
      <c r="H2422" s="5"/>
      <c r="I2422" s="5"/>
    </row>
    <row r="2423" spans="8:9" x14ac:dyDescent="0.3">
      <c r="H2423" s="5"/>
      <c r="I2423" s="5"/>
    </row>
    <row r="2424" spans="8:9" x14ac:dyDescent="0.3">
      <c r="H2424" s="5"/>
      <c r="I2424" s="5"/>
    </row>
    <row r="2425" spans="8:9" x14ac:dyDescent="0.3">
      <c r="H2425" s="5"/>
      <c r="I2425" s="5"/>
    </row>
    <row r="2426" spans="8:9" x14ac:dyDescent="0.3">
      <c r="H2426" s="5"/>
      <c r="I2426" s="5"/>
    </row>
    <row r="2427" spans="8:9" x14ac:dyDescent="0.3">
      <c r="H2427" s="5"/>
      <c r="I2427" s="5"/>
    </row>
    <row r="2428" spans="8:9" x14ac:dyDescent="0.3">
      <c r="H2428" s="5"/>
      <c r="I2428" s="5"/>
    </row>
    <row r="2429" spans="8:9" x14ac:dyDescent="0.3">
      <c r="H2429" s="5"/>
      <c r="I2429" s="5"/>
    </row>
    <row r="2430" spans="8:9" x14ac:dyDescent="0.3">
      <c r="H2430" s="5"/>
      <c r="I2430" s="5"/>
    </row>
    <row r="2431" spans="8:9" x14ac:dyDescent="0.3">
      <c r="H2431" s="5"/>
      <c r="I2431" s="5"/>
    </row>
    <row r="2432" spans="8:9" x14ac:dyDescent="0.3">
      <c r="H2432" s="5"/>
      <c r="I2432" s="5"/>
    </row>
    <row r="2433" spans="8:9" x14ac:dyDescent="0.3">
      <c r="H2433" s="5"/>
      <c r="I2433" s="5"/>
    </row>
    <row r="2434" spans="8:9" x14ac:dyDescent="0.3">
      <c r="H2434" s="5"/>
      <c r="I2434" s="5"/>
    </row>
    <row r="2435" spans="8:9" x14ac:dyDescent="0.3">
      <c r="H2435" s="5"/>
      <c r="I2435" s="5"/>
    </row>
    <row r="2436" spans="8:9" x14ac:dyDescent="0.3">
      <c r="H2436" s="5"/>
      <c r="I2436" s="5"/>
    </row>
    <row r="2437" spans="8:9" x14ac:dyDescent="0.3">
      <c r="H2437" s="5"/>
      <c r="I2437" s="5"/>
    </row>
    <row r="2438" spans="8:9" x14ac:dyDescent="0.3">
      <c r="H2438" s="5"/>
      <c r="I2438" s="5"/>
    </row>
    <row r="2439" spans="8:9" x14ac:dyDescent="0.3">
      <c r="H2439" s="5"/>
      <c r="I2439" s="5"/>
    </row>
    <row r="2440" spans="8:9" x14ac:dyDescent="0.3">
      <c r="H2440" s="5"/>
      <c r="I2440" s="5"/>
    </row>
    <row r="2441" spans="8:9" x14ac:dyDescent="0.3">
      <c r="H2441" s="5"/>
      <c r="I2441" s="5"/>
    </row>
    <row r="2442" spans="8:9" x14ac:dyDescent="0.3">
      <c r="H2442" s="5"/>
      <c r="I2442" s="5"/>
    </row>
    <row r="2443" spans="8:9" x14ac:dyDescent="0.3">
      <c r="H2443" s="5"/>
      <c r="I2443" s="5"/>
    </row>
    <row r="2444" spans="8:9" x14ac:dyDescent="0.3">
      <c r="H2444" s="5"/>
      <c r="I2444" s="5"/>
    </row>
    <row r="2445" spans="8:9" x14ac:dyDescent="0.3">
      <c r="H2445" s="5"/>
      <c r="I2445" s="5"/>
    </row>
    <row r="2446" spans="8:9" x14ac:dyDescent="0.3">
      <c r="H2446" s="5"/>
      <c r="I2446" s="5"/>
    </row>
    <row r="2447" spans="8:9" x14ac:dyDescent="0.3">
      <c r="H2447" s="5"/>
      <c r="I2447" s="5"/>
    </row>
    <row r="2448" spans="8:9" x14ac:dyDescent="0.3">
      <c r="H2448" s="5"/>
      <c r="I2448" s="5"/>
    </row>
    <row r="2449" spans="8:9" x14ac:dyDescent="0.3">
      <c r="H2449" s="5"/>
      <c r="I2449" s="5"/>
    </row>
    <row r="2450" spans="8:9" x14ac:dyDescent="0.3">
      <c r="H2450" s="5"/>
      <c r="I2450" s="5"/>
    </row>
    <row r="2451" spans="8:9" x14ac:dyDescent="0.3">
      <c r="H2451" s="5"/>
      <c r="I2451" s="5"/>
    </row>
    <row r="2452" spans="8:9" x14ac:dyDescent="0.3">
      <c r="H2452" s="5"/>
      <c r="I2452" s="5"/>
    </row>
    <row r="2453" spans="8:9" x14ac:dyDescent="0.3">
      <c r="H2453" s="5"/>
      <c r="I2453" s="5"/>
    </row>
    <row r="2454" spans="8:9" x14ac:dyDescent="0.3">
      <c r="H2454" s="5"/>
      <c r="I2454" s="5"/>
    </row>
    <row r="2455" spans="8:9" x14ac:dyDescent="0.3">
      <c r="H2455" s="5"/>
      <c r="I2455" s="5"/>
    </row>
    <row r="2456" spans="8:9" x14ac:dyDescent="0.3">
      <c r="H2456" s="5"/>
      <c r="I2456" s="5"/>
    </row>
    <row r="2457" spans="8:9" x14ac:dyDescent="0.3">
      <c r="H2457" s="5"/>
      <c r="I2457" s="5"/>
    </row>
    <row r="2458" spans="8:9" x14ac:dyDescent="0.3">
      <c r="H2458" s="5"/>
      <c r="I2458" s="5"/>
    </row>
    <row r="2459" spans="8:9" x14ac:dyDescent="0.3">
      <c r="H2459" s="5"/>
      <c r="I2459" s="5"/>
    </row>
    <row r="2460" spans="8:9" x14ac:dyDescent="0.3">
      <c r="H2460" s="5"/>
      <c r="I2460" s="5"/>
    </row>
    <row r="2461" spans="8:9" x14ac:dyDescent="0.3">
      <c r="H2461" s="5"/>
      <c r="I2461" s="5"/>
    </row>
    <row r="2462" spans="8:9" x14ac:dyDescent="0.3">
      <c r="H2462" s="5"/>
      <c r="I2462" s="5"/>
    </row>
    <row r="2463" spans="8:9" x14ac:dyDescent="0.3">
      <c r="H2463" s="5"/>
      <c r="I2463" s="5"/>
    </row>
    <row r="2464" spans="8:9" x14ac:dyDescent="0.3">
      <c r="H2464" s="5"/>
      <c r="I2464" s="5"/>
    </row>
    <row r="2465" spans="8:9" x14ac:dyDescent="0.3">
      <c r="H2465" s="5"/>
      <c r="I2465" s="5"/>
    </row>
    <row r="2466" spans="8:9" x14ac:dyDescent="0.3">
      <c r="H2466" s="5"/>
      <c r="I2466" s="5"/>
    </row>
    <row r="2467" spans="8:9" x14ac:dyDescent="0.3">
      <c r="H2467" s="5"/>
      <c r="I2467" s="5"/>
    </row>
    <row r="2468" spans="8:9" x14ac:dyDescent="0.3">
      <c r="H2468" s="5"/>
      <c r="I2468" s="5"/>
    </row>
    <row r="2469" spans="8:9" x14ac:dyDescent="0.3">
      <c r="H2469" s="5"/>
      <c r="I2469" s="5"/>
    </row>
    <row r="2470" spans="8:9" x14ac:dyDescent="0.3">
      <c r="H2470" s="5"/>
      <c r="I2470" s="5"/>
    </row>
    <row r="2471" spans="8:9" x14ac:dyDescent="0.3">
      <c r="H2471" s="5"/>
      <c r="I2471" s="5"/>
    </row>
    <row r="2472" spans="8:9" x14ac:dyDescent="0.3">
      <c r="H2472" s="5"/>
      <c r="I2472" s="5"/>
    </row>
    <row r="2473" spans="8:9" x14ac:dyDescent="0.3">
      <c r="H2473" s="5"/>
      <c r="I2473" s="5"/>
    </row>
    <row r="2474" spans="8:9" x14ac:dyDescent="0.3">
      <c r="H2474" s="5"/>
      <c r="I2474" s="5"/>
    </row>
    <row r="2475" spans="8:9" x14ac:dyDescent="0.3">
      <c r="H2475" s="5"/>
      <c r="I2475" s="5"/>
    </row>
    <row r="2476" spans="8:9" x14ac:dyDescent="0.3">
      <c r="H2476" s="5"/>
      <c r="I2476" s="5"/>
    </row>
    <row r="2477" spans="8:9" x14ac:dyDescent="0.3">
      <c r="H2477" s="5"/>
      <c r="I2477" s="5"/>
    </row>
    <row r="2478" spans="8:9" x14ac:dyDescent="0.3">
      <c r="H2478" s="5"/>
      <c r="I2478" s="5"/>
    </row>
    <row r="2479" spans="8:9" x14ac:dyDescent="0.3">
      <c r="H2479" s="5"/>
      <c r="I2479" s="5"/>
    </row>
    <row r="2480" spans="8:9" x14ac:dyDescent="0.3">
      <c r="H2480" s="5"/>
      <c r="I2480" s="5"/>
    </row>
    <row r="2481" spans="8:9" x14ac:dyDescent="0.3">
      <c r="H2481" s="5"/>
      <c r="I2481" s="5"/>
    </row>
    <row r="2482" spans="8:9" x14ac:dyDescent="0.3">
      <c r="H2482" s="5"/>
      <c r="I2482" s="5"/>
    </row>
    <row r="2483" spans="8:9" x14ac:dyDescent="0.3">
      <c r="H2483" s="5"/>
      <c r="I2483" s="5"/>
    </row>
    <row r="2484" spans="8:9" x14ac:dyDescent="0.3">
      <c r="H2484" s="5"/>
      <c r="I2484" s="5"/>
    </row>
    <row r="2485" spans="8:9" x14ac:dyDescent="0.3">
      <c r="H2485" s="5"/>
      <c r="I2485" s="5"/>
    </row>
    <row r="2486" spans="8:9" x14ac:dyDescent="0.3">
      <c r="H2486" s="5"/>
      <c r="I2486" s="5"/>
    </row>
    <row r="2487" spans="8:9" x14ac:dyDescent="0.3">
      <c r="H2487" s="5"/>
      <c r="I2487" s="5"/>
    </row>
    <row r="2488" spans="8:9" x14ac:dyDescent="0.3">
      <c r="H2488" s="5"/>
      <c r="I2488" s="5"/>
    </row>
    <row r="2489" spans="8:9" x14ac:dyDescent="0.3">
      <c r="H2489" s="5"/>
      <c r="I2489" s="5"/>
    </row>
    <row r="2490" spans="8:9" x14ac:dyDescent="0.3">
      <c r="H2490" s="5"/>
      <c r="I2490" s="5"/>
    </row>
    <row r="2491" spans="8:9" x14ac:dyDescent="0.3">
      <c r="H2491" s="5"/>
      <c r="I2491" s="5"/>
    </row>
    <row r="2492" spans="8:9" x14ac:dyDescent="0.3">
      <c r="H2492" s="5"/>
      <c r="I2492" s="5"/>
    </row>
    <row r="2493" spans="8:9" x14ac:dyDescent="0.3">
      <c r="H2493" s="5"/>
      <c r="I2493" s="5"/>
    </row>
    <row r="2494" spans="8:9" x14ac:dyDescent="0.3">
      <c r="H2494" s="5"/>
      <c r="I2494" s="5"/>
    </row>
    <row r="2495" spans="8:9" x14ac:dyDescent="0.3">
      <c r="H2495" s="5"/>
      <c r="I2495" s="5"/>
    </row>
    <row r="2496" spans="8:9" x14ac:dyDescent="0.3">
      <c r="H2496" s="5"/>
      <c r="I2496" s="5"/>
    </row>
    <row r="2497" spans="8:9" x14ac:dyDescent="0.3">
      <c r="H2497" s="5"/>
      <c r="I2497" s="5"/>
    </row>
    <row r="2498" spans="8:9" x14ac:dyDescent="0.3">
      <c r="H2498" s="5"/>
      <c r="I2498" s="5"/>
    </row>
    <row r="2499" spans="8:9" x14ac:dyDescent="0.3">
      <c r="H2499" s="5"/>
      <c r="I2499" s="5"/>
    </row>
    <row r="2500" spans="8:9" x14ac:dyDescent="0.3">
      <c r="H2500" s="5"/>
      <c r="I2500" s="5"/>
    </row>
    <row r="2501" spans="8:9" x14ac:dyDescent="0.3">
      <c r="H2501" s="5"/>
      <c r="I2501" s="5"/>
    </row>
    <row r="2502" spans="8:9" x14ac:dyDescent="0.3">
      <c r="H2502" s="5"/>
      <c r="I2502" s="5"/>
    </row>
    <row r="2503" spans="8:9" x14ac:dyDescent="0.3">
      <c r="H2503" s="5"/>
      <c r="I2503" s="5"/>
    </row>
    <row r="2504" spans="8:9" x14ac:dyDescent="0.3">
      <c r="H2504" s="5"/>
      <c r="I2504" s="5"/>
    </row>
    <row r="2505" spans="8:9" x14ac:dyDescent="0.3">
      <c r="H2505" s="5"/>
      <c r="I2505" s="5"/>
    </row>
    <row r="2506" spans="8:9" x14ac:dyDescent="0.3">
      <c r="H2506" s="5"/>
      <c r="I2506" s="5"/>
    </row>
    <row r="2507" spans="8:9" x14ac:dyDescent="0.3">
      <c r="H2507" s="5"/>
      <c r="I2507" s="5"/>
    </row>
    <row r="2508" spans="8:9" x14ac:dyDescent="0.3">
      <c r="H2508" s="5"/>
      <c r="I2508" s="5"/>
    </row>
    <row r="2509" spans="8:9" x14ac:dyDescent="0.3">
      <c r="H2509" s="5"/>
      <c r="I2509" s="5"/>
    </row>
    <row r="2510" spans="8:9" x14ac:dyDescent="0.3">
      <c r="H2510" s="5"/>
      <c r="I2510" s="5"/>
    </row>
    <row r="2511" spans="8:9" x14ac:dyDescent="0.3">
      <c r="H2511" s="5"/>
      <c r="I2511" s="5"/>
    </row>
    <row r="2512" spans="8:9" x14ac:dyDescent="0.3">
      <c r="H2512" s="5"/>
      <c r="I2512" s="5"/>
    </row>
    <row r="2513" spans="8:9" x14ac:dyDescent="0.3">
      <c r="H2513" s="5"/>
      <c r="I2513" s="5"/>
    </row>
    <row r="2514" spans="8:9" x14ac:dyDescent="0.3">
      <c r="H2514" s="5"/>
      <c r="I2514" s="5"/>
    </row>
    <row r="2515" spans="8:9" x14ac:dyDescent="0.3">
      <c r="H2515" s="5"/>
      <c r="I2515" s="5"/>
    </row>
    <row r="2516" spans="8:9" x14ac:dyDescent="0.3">
      <c r="H2516" s="5"/>
      <c r="I2516" s="5"/>
    </row>
    <row r="2517" spans="8:9" x14ac:dyDescent="0.3">
      <c r="H2517" s="5"/>
      <c r="I2517" s="5"/>
    </row>
    <row r="2518" spans="8:9" x14ac:dyDescent="0.3">
      <c r="H2518" s="5"/>
      <c r="I2518" s="5"/>
    </row>
    <row r="2519" spans="8:9" x14ac:dyDescent="0.3">
      <c r="H2519" s="5"/>
      <c r="I2519" s="5"/>
    </row>
    <row r="2520" spans="8:9" x14ac:dyDescent="0.3">
      <c r="H2520" s="5"/>
      <c r="I2520" s="5"/>
    </row>
    <row r="2521" spans="8:9" x14ac:dyDescent="0.3">
      <c r="H2521" s="5"/>
      <c r="I2521" s="5"/>
    </row>
    <row r="2522" spans="8:9" x14ac:dyDescent="0.3">
      <c r="H2522" s="5"/>
      <c r="I2522" s="5"/>
    </row>
    <row r="2523" spans="8:9" x14ac:dyDescent="0.3">
      <c r="H2523" s="5"/>
      <c r="I2523" s="5"/>
    </row>
    <row r="2524" spans="8:9" x14ac:dyDescent="0.3">
      <c r="H2524" s="5"/>
      <c r="I2524" s="5"/>
    </row>
    <row r="2525" spans="8:9" x14ac:dyDescent="0.3">
      <c r="H2525" s="5"/>
      <c r="I2525" s="5"/>
    </row>
    <row r="2526" spans="8:9" x14ac:dyDescent="0.3">
      <c r="H2526" s="5"/>
      <c r="I2526" s="5"/>
    </row>
    <row r="2527" spans="8:9" x14ac:dyDescent="0.3">
      <c r="H2527" s="5"/>
      <c r="I2527" s="5"/>
    </row>
    <row r="2528" spans="8:9" x14ac:dyDescent="0.3">
      <c r="H2528" s="5"/>
      <c r="I2528" s="5"/>
    </row>
    <row r="2529" spans="8:9" x14ac:dyDescent="0.3">
      <c r="H2529" s="5"/>
      <c r="I2529" s="5"/>
    </row>
    <row r="2530" spans="8:9" x14ac:dyDescent="0.3">
      <c r="H2530" s="5"/>
      <c r="I2530" s="5"/>
    </row>
    <row r="2531" spans="8:9" x14ac:dyDescent="0.3">
      <c r="H2531" s="5"/>
      <c r="I2531" s="5"/>
    </row>
    <row r="2532" spans="8:9" x14ac:dyDescent="0.3">
      <c r="H2532" s="5"/>
      <c r="I2532" s="5"/>
    </row>
    <row r="2533" spans="8:9" x14ac:dyDescent="0.3">
      <c r="H2533" s="5"/>
      <c r="I2533" s="5"/>
    </row>
    <row r="2534" spans="8:9" x14ac:dyDescent="0.3">
      <c r="H2534" s="5"/>
      <c r="I2534" s="5"/>
    </row>
    <row r="2535" spans="8:9" x14ac:dyDescent="0.3">
      <c r="H2535" s="5"/>
      <c r="I2535" s="5"/>
    </row>
    <row r="2536" spans="8:9" x14ac:dyDescent="0.3">
      <c r="H2536" s="5"/>
      <c r="I2536" s="5"/>
    </row>
    <row r="2537" spans="8:9" x14ac:dyDescent="0.3">
      <c r="H2537" s="5"/>
      <c r="I2537" s="5"/>
    </row>
    <row r="2538" spans="8:9" x14ac:dyDescent="0.3">
      <c r="H2538" s="5"/>
      <c r="I2538" s="5"/>
    </row>
    <row r="2539" spans="8:9" x14ac:dyDescent="0.3">
      <c r="H2539" s="5"/>
      <c r="I2539" s="5"/>
    </row>
    <row r="2540" spans="8:9" x14ac:dyDescent="0.3">
      <c r="H2540" s="5"/>
      <c r="I2540" s="5"/>
    </row>
    <row r="2541" spans="8:9" x14ac:dyDescent="0.3">
      <c r="H2541" s="5"/>
      <c r="I2541" s="5"/>
    </row>
    <row r="2542" spans="8:9" x14ac:dyDescent="0.3">
      <c r="H2542" s="5"/>
      <c r="I2542" s="5"/>
    </row>
    <row r="2543" spans="8:9" x14ac:dyDescent="0.3">
      <c r="H2543" s="5"/>
      <c r="I2543" s="5"/>
    </row>
    <row r="2544" spans="8:9" x14ac:dyDescent="0.3">
      <c r="H2544" s="5"/>
      <c r="I2544" s="5"/>
    </row>
    <row r="2545" spans="8:9" x14ac:dyDescent="0.3">
      <c r="H2545" s="5"/>
      <c r="I2545" s="5"/>
    </row>
    <row r="2546" spans="8:9" x14ac:dyDescent="0.3">
      <c r="H2546" s="5"/>
      <c r="I2546" s="5"/>
    </row>
    <row r="2547" spans="8:9" x14ac:dyDescent="0.3">
      <c r="H2547" s="5"/>
      <c r="I2547" s="5"/>
    </row>
    <row r="2548" spans="8:9" x14ac:dyDescent="0.3">
      <c r="H2548" s="5"/>
      <c r="I2548" s="5"/>
    </row>
    <row r="2549" spans="8:9" x14ac:dyDescent="0.3">
      <c r="H2549" s="5"/>
      <c r="I2549" s="5"/>
    </row>
    <row r="2550" spans="8:9" x14ac:dyDescent="0.3">
      <c r="H2550" s="5"/>
      <c r="I2550" s="5"/>
    </row>
    <row r="2551" spans="8:9" x14ac:dyDescent="0.3">
      <c r="H2551" s="5"/>
      <c r="I2551" s="5"/>
    </row>
    <row r="2552" spans="8:9" x14ac:dyDescent="0.3">
      <c r="H2552" s="5"/>
      <c r="I2552" s="5"/>
    </row>
    <row r="2553" spans="8:9" x14ac:dyDescent="0.3">
      <c r="H2553" s="5"/>
      <c r="I2553" s="5"/>
    </row>
    <row r="2554" spans="8:9" x14ac:dyDescent="0.3">
      <c r="H2554" s="5"/>
      <c r="I2554" s="5"/>
    </row>
    <row r="2555" spans="8:9" x14ac:dyDescent="0.3">
      <c r="H2555" s="5"/>
      <c r="I2555" s="5"/>
    </row>
    <row r="2556" spans="8:9" x14ac:dyDescent="0.3">
      <c r="H2556" s="5"/>
      <c r="I2556" s="5"/>
    </row>
    <row r="2557" spans="8:9" x14ac:dyDescent="0.3">
      <c r="H2557" s="5"/>
      <c r="I2557" s="5"/>
    </row>
    <row r="2558" spans="8:9" x14ac:dyDescent="0.3">
      <c r="H2558" s="5"/>
      <c r="I2558" s="5"/>
    </row>
    <row r="2559" spans="8:9" x14ac:dyDescent="0.3">
      <c r="H2559" s="5"/>
      <c r="I2559" s="5"/>
    </row>
    <row r="2560" spans="8:9" x14ac:dyDescent="0.3">
      <c r="H2560" s="5"/>
      <c r="I2560" s="5"/>
    </row>
    <row r="2561" spans="8:9" x14ac:dyDescent="0.3">
      <c r="H2561" s="5"/>
      <c r="I2561" s="5"/>
    </row>
    <row r="2562" spans="8:9" x14ac:dyDescent="0.3">
      <c r="H2562" s="5"/>
      <c r="I2562" s="5"/>
    </row>
    <row r="2563" spans="8:9" x14ac:dyDescent="0.3">
      <c r="H2563" s="5"/>
      <c r="I2563" s="5"/>
    </row>
    <row r="2564" spans="8:9" x14ac:dyDescent="0.3">
      <c r="H2564" s="5"/>
      <c r="I2564" s="5"/>
    </row>
    <row r="2565" spans="8:9" x14ac:dyDescent="0.3">
      <c r="H2565" s="5"/>
      <c r="I2565" s="5"/>
    </row>
    <row r="2566" spans="8:9" x14ac:dyDescent="0.3">
      <c r="H2566" s="5"/>
      <c r="I2566" s="5"/>
    </row>
    <row r="2567" spans="8:9" x14ac:dyDescent="0.3">
      <c r="H2567" s="5"/>
      <c r="I2567" s="5"/>
    </row>
    <row r="2568" spans="8:9" x14ac:dyDescent="0.3">
      <c r="H2568" s="5"/>
      <c r="I2568" s="5"/>
    </row>
    <row r="2569" spans="8:9" x14ac:dyDescent="0.3">
      <c r="H2569" s="5"/>
      <c r="I2569" s="5"/>
    </row>
    <row r="2570" spans="8:9" x14ac:dyDescent="0.3">
      <c r="H2570" s="5"/>
      <c r="I2570" s="5"/>
    </row>
    <row r="2571" spans="8:9" x14ac:dyDescent="0.3">
      <c r="H2571" s="5"/>
      <c r="I2571" s="5"/>
    </row>
    <row r="2572" spans="8:9" x14ac:dyDescent="0.3">
      <c r="H2572" s="5"/>
      <c r="I2572" s="5"/>
    </row>
    <row r="2573" spans="8:9" x14ac:dyDescent="0.3">
      <c r="H2573" s="5"/>
      <c r="I2573" s="5"/>
    </row>
    <row r="2574" spans="8:9" x14ac:dyDescent="0.3">
      <c r="H2574" s="5"/>
      <c r="I2574" s="5"/>
    </row>
    <row r="2575" spans="8:9" x14ac:dyDescent="0.3">
      <c r="H2575" s="5"/>
      <c r="I2575" s="5"/>
    </row>
    <row r="2576" spans="8:9" x14ac:dyDescent="0.3">
      <c r="H2576" s="5"/>
      <c r="I2576" s="5"/>
    </row>
    <row r="2577" spans="8:9" x14ac:dyDescent="0.3">
      <c r="H2577" s="5"/>
      <c r="I2577" s="5"/>
    </row>
    <row r="2578" spans="8:9" x14ac:dyDescent="0.3">
      <c r="H2578" s="5"/>
      <c r="I2578" s="5"/>
    </row>
    <row r="2579" spans="8:9" x14ac:dyDescent="0.3">
      <c r="H2579" s="5"/>
      <c r="I2579" s="5"/>
    </row>
    <row r="2580" spans="8:9" x14ac:dyDescent="0.3">
      <c r="H2580" s="5"/>
      <c r="I2580" s="5"/>
    </row>
    <row r="2581" spans="8:9" x14ac:dyDescent="0.3">
      <c r="H2581" s="5"/>
      <c r="I2581" s="5"/>
    </row>
    <row r="2582" spans="8:9" x14ac:dyDescent="0.3">
      <c r="H2582" s="5"/>
      <c r="I2582" s="5"/>
    </row>
    <row r="2583" spans="8:9" x14ac:dyDescent="0.3">
      <c r="H2583" s="5"/>
      <c r="I2583" s="5"/>
    </row>
    <row r="2584" spans="8:9" x14ac:dyDescent="0.3">
      <c r="H2584" s="5"/>
      <c r="I2584" s="5"/>
    </row>
    <row r="2585" spans="8:9" x14ac:dyDescent="0.3">
      <c r="H2585" s="5"/>
      <c r="I2585" s="5"/>
    </row>
    <row r="2586" spans="8:9" x14ac:dyDescent="0.3">
      <c r="H2586" s="5"/>
      <c r="I2586" s="5"/>
    </row>
    <row r="2587" spans="8:9" x14ac:dyDescent="0.3">
      <c r="H2587" s="5"/>
      <c r="I2587" s="5"/>
    </row>
    <row r="2588" spans="8:9" x14ac:dyDescent="0.3">
      <c r="H2588" s="5"/>
      <c r="I2588" s="5"/>
    </row>
    <row r="2589" spans="8:9" x14ac:dyDescent="0.3">
      <c r="H2589" s="5"/>
      <c r="I2589" s="5"/>
    </row>
    <row r="2590" spans="8:9" x14ac:dyDescent="0.3">
      <c r="H2590" s="5"/>
      <c r="I2590" s="5"/>
    </row>
    <row r="2591" spans="8:9" x14ac:dyDescent="0.3">
      <c r="H2591" s="5"/>
      <c r="I2591" s="5"/>
    </row>
    <row r="2592" spans="8:9" x14ac:dyDescent="0.3">
      <c r="H2592" s="5"/>
      <c r="I2592" s="5"/>
    </row>
    <row r="2593" spans="8:9" x14ac:dyDescent="0.3">
      <c r="H2593" s="5"/>
      <c r="I2593" s="5"/>
    </row>
    <row r="2594" spans="8:9" x14ac:dyDescent="0.3">
      <c r="H2594" s="5"/>
      <c r="I2594" s="5"/>
    </row>
    <row r="2595" spans="8:9" x14ac:dyDescent="0.3">
      <c r="H2595" s="5"/>
      <c r="I2595" s="5"/>
    </row>
    <row r="2596" spans="8:9" x14ac:dyDescent="0.3">
      <c r="H2596" s="5"/>
      <c r="I2596" s="5"/>
    </row>
    <row r="2597" spans="8:9" x14ac:dyDescent="0.3">
      <c r="H2597" s="5"/>
      <c r="I2597" s="5"/>
    </row>
    <row r="2598" spans="8:9" x14ac:dyDescent="0.3">
      <c r="H2598" s="5"/>
      <c r="I2598" s="5"/>
    </row>
    <row r="2599" spans="8:9" x14ac:dyDescent="0.3">
      <c r="H2599" s="5"/>
      <c r="I2599" s="5"/>
    </row>
    <row r="2600" spans="8:9" x14ac:dyDescent="0.3">
      <c r="H2600" s="5"/>
      <c r="I2600" s="5"/>
    </row>
    <row r="2601" spans="8:9" x14ac:dyDescent="0.3">
      <c r="H2601" s="5"/>
      <c r="I2601" s="5"/>
    </row>
    <row r="2602" spans="8:9" x14ac:dyDescent="0.3">
      <c r="H2602" s="5"/>
      <c r="I2602" s="5"/>
    </row>
    <row r="2603" spans="8:9" x14ac:dyDescent="0.3">
      <c r="H2603" s="5"/>
      <c r="I2603" s="5"/>
    </row>
    <row r="2604" spans="8:9" x14ac:dyDescent="0.3">
      <c r="H2604" s="5"/>
      <c r="I2604" s="5"/>
    </row>
    <row r="2605" spans="8:9" x14ac:dyDescent="0.3">
      <c r="H2605" s="5"/>
      <c r="I2605" s="5"/>
    </row>
    <row r="2606" spans="8:9" x14ac:dyDescent="0.3">
      <c r="H2606" s="5"/>
      <c r="I2606" s="5"/>
    </row>
    <row r="2607" spans="8:9" x14ac:dyDescent="0.3">
      <c r="H2607" s="5"/>
      <c r="I2607" s="5"/>
    </row>
    <row r="2608" spans="8:9" x14ac:dyDescent="0.3">
      <c r="H2608" s="5"/>
      <c r="I2608" s="5"/>
    </row>
    <row r="2609" spans="8:9" x14ac:dyDescent="0.3">
      <c r="H2609" s="5"/>
      <c r="I2609" s="5"/>
    </row>
    <row r="2610" spans="8:9" x14ac:dyDescent="0.3">
      <c r="H2610" s="5"/>
      <c r="I2610" s="5"/>
    </row>
    <row r="2611" spans="8:9" x14ac:dyDescent="0.3">
      <c r="H2611" s="5"/>
      <c r="I2611" s="5"/>
    </row>
    <row r="2612" spans="8:9" x14ac:dyDescent="0.3">
      <c r="H2612" s="5"/>
      <c r="I2612" s="5"/>
    </row>
    <row r="2613" spans="8:9" x14ac:dyDescent="0.3">
      <c r="H2613" s="5"/>
      <c r="I2613" s="5"/>
    </row>
    <row r="2614" spans="8:9" x14ac:dyDescent="0.3">
      <c r="H2614" s="5"/>
      <c r="I2614" s="5"/>
    </row>
    <row r="2615" spans="8:9" x14ac:dyDescent="0.3">
      <c r="H2615" s="5"/>
      <c r="I2615" s="5"/>
    </row>
    <row r="2616" spans="8:9" x14ac:dyDescent="0.3">
      <c r="H2616" s="5"/>
      <c r="I2616" s="5"/>
    </row>
    <row r="2617" spans="8:9" x14ac:dyDescent="0.3">
      <c r="H2617" s="5"/>
      <c r="I2617" s="5"/>
    </row>
    <row r="2618" spans="8:9" x14ac:dyDescent="0.3">
      <c r="H2618" s="5"/>
      <c r="I2618" s="5"/>
    </row>
    <row r="2619" spans="8:9" x14ac:dyDescent="0.3">
      <c r="H2619" s="5"/>
      <c r="I2619" s="5"/>
    </row>
    <row r="2620" spans="8:9" x14ac:dyDescent="0.3">
      <c r="H2620" s="5"/>
      <c r="I2620" s="5"/>
    </row>
    <row r="2621" spans="8:9" x14ac:dyDescent="0.3">
      <c r="H2621" s="5"/>
      <c r="I2621" s="5"/>
    </row>
    <row r="2622" spans="8:9" x14ac:dyDescent="0.3">
      <c r="H2622" s="5"/>
      <c r="I2622" s="5"/>
    </row>
    <row r="2623" spans="8:9" x14ac:dyDescent="0.3">
      <c r="H2623" s="5"/>
      <c r="I2623" s="5"/>
    </row>
    <row r="2624" spans="8:9" x14ac:dyDescent="0.3">
      <c r="H2624" s="5"/>
      <c r="I2624" s="5"/>
    </row>
    <row r="2625" spans="8:9" x14ac:dyDescent="0.3">
      <c r="H2625" s="5"/>
      <c r="I2625" s="5"/>
    </row>
    <row r="2626" spans="8:9" x14ac:dyDescent="0.3">
      <c r="H2626" s="5"/>
      <c r="I2626" s="5"/>
    </row>
    <row r="2627" spans="8:9" x14ac:dyDescent="0.3">
      <c r="H2627" s="5"/>
      <c r="I2627" s="5"/>
    </row>
    <row r="2628" spans="8:9" x14ac:dyDescent="0.3">
      <c r="H2628" s="5"/>
      <c r="I2628" s="5"/>
    </row>
    <row r="2629" spans="8:9" x14ac:dyDescent="0.3">
      <c r="H2629" s="5"/>
      <c r="I2629" s="5"/>
    </row>
    <row r="2630" spans="8:9" x14ac:dyDescent="0.3">
      <c r="H2630" s="5"/>
      <c r="I2630" s="5"/>
    </row>
    <row r="2631" spans="8:9" x14ac:dyDescent="0.3">
      <c r="H2631" s="5"/>
      <c r="I2631" s="5"/>
    </row>
    <row r="2632" spans="8:9" x14ac:dyDescent="0.3">
      <c r="H2632" s="5"/>
      <c r="I2632" s="5"/>
    </row>
    <row r="2633" spans="8:9" x14ac:dyDescent="0.3">
      <c r="H2633" s="5"/>
      <c r="I2633" s="5"/>
    </row>
    <row r="2634" spans="8:9" x14ac:dyDescent="0.3">
      <c r="H2634" s="5"/>
      <c r="I2634" s="5"/>
    </row>
    <row r="2635" spans="8:9" x14ac:dyDescent="0.3">
      <c r="H2635" s="5"/>
      <c r="I2635" s="5"/>
    </row>
    <row r="2636" spans="8:9" x14ac:dyDescent="0.3">
      <c r="H2636" s="5"/>
      <c r="I2636" s="5"/>
    </row>
    <row r="2637" spans="8:9" x14ac:dyDescent="0.3">
      <c r="H2637" s="5"/>
      <c r="I2637" s="5"/>
    </row>
    <row r="2638" spans="8:9" x14ac:dyDescent="0.3">
      <c r="H2638" s="5"/>
      <c r="I2638" s="5"/>
    </row>
    <row r="2639" spans="8:9" x14ac:dyDescent="0.3">
      <c r="H2639" s="5"/>
      <c r="I2639" s="5"/>
    </row>
    <row r="2640" spans="8:9" x14ac:dyDescent="0.3">
      <c r="H2640" s="5"/>
      <c r="I2640" s="5"/>
    </row>
    <row r="2641" spans="8:9" x14ac:dyDescent="0.3">
      <c r="H2641" s="5"/>
      <c r="I2641" s="5"/>
    </row>
    <row r="2642" spans="8:9" x14ac:dyDescent="0.3">
      <c r="H2642" s="5"/>
      <c r="I2642" s="5"/>
    </row>
    <row r="2643" spans="8:9" x14ac:dyDescent="0.3">
      <c r="H2643" s="5"/>
      <c r="I2643" s="5"/>
    </row>
    <row r="2644" spans="8:9" x14ac:dyDescent="0.3">
      <c r="H2644" s="5"/>
      <c r="I2644" s="5"/>
    </row>
    <row r="2645" spans="8:9" x14ac:dyDescent="0.3">
      <c r="H2645" s="5"/>
      <c r="I2645" s="5"/>
    </row>
    <row r="2646" spans="8:9" x14ac:dyDescent="0.3">
      <c r="H2646" s="5"/>
      <c r="I2646" s="5"/>
    </row>
    <row r="2647" spans="8:9" x14ac:dyDescent="0.3">
      <c r="H2647" s="5"/>
      <c r="I2647" s="5"/>
    </row>
    <row r="2648" spans="8:9" x14ac:dyDescent="0.3">
      <c r="H2648" s="5"/>
      <c r="I2648" s="5"/>
    </row>
    <row r="2649" spans="8:9" x14ac:dyDescent="0.3">
      <c r="H2649" s="5"/>
      <c r="I2649" s="5"/>
    </row>
    <row r="2650" spans="8:9" x14ac:dyDescent="0.3">
      <c r="H2650" s="5"/>
      <c r="I2650" s="5"/>
    </row>
    <row r="2651" spans="8:9" x14ac:dyDescent="0.3">
      <c r="H2651" s="5"/>
      <c r="I2651" s="5"/>
    </row>
    <row r="2652" spans="8:9" x14ac:dyDescent="0.3">
      <c r="H2652" s="5"/>
      <c r="I2652" s="5"/>
    </row>
    <row r="2653" spans="8:9" x14ac:dyDescent="0.3">
      <c r="H2653" s="5"/>
      <c r="I2653" s="5"/>
    </row>
    <row r="2654" spans="8:9" x14ac:dyDescent="0.3">
      <c r="H2654" s="5"/>
      <c r="I2654" s="5"/>
    </row>
    <row r="2655" spans="8:9" x14ac:dyDescent="0.3">
      <c r="H2655" s="5"/>
      <c r="I2655" s="5"/>
    </row>
    <row r="2656" spans="8:9" x14ac:dyDescent="0.3">
      <c r="H2656" s="5"/>
      <c r="I2656" s="5"/>
    </row>
    <row r="2657" spans="8:9" x14ac:dyDescent="0.3">
      <c r="H2657" s="5"/>
      <c r="I2657" s="5"/>
    </row>
    <row r="2658" spans="8:9" x14ac:dyDescent="0.3">
      <c r="H2658" s="5"/>
      <c r="I2658" s="5"/>
    </row>
    <row r="2659" spans="8:9" x14ac:dyDescent="0.3">
      <c r="H2659" s="5"/>
      <c r="I2659" s="5"/>
    </row>
    <row r="2660" spans="8:9" x14ac:dyDescent="0.3">
      <c r="H2660" s="5"/>
      <c r="I2660" s="5"/>
    </row>
    <row r="2661" spans="8:9" x14ac:dyDescent="0.3">
      <c r="H2661" s="5"/>
      <c r="I2661" s="5"/>
    </row>
    <row r="2662" spans="8:9" x14ac:dyDescent="0.3">
      <c r="H2662" s="5"/>
      <c r="I2662" s="5"/>
    </row>
    <row r="2663" spans="8:9" x14ac:dyDescent="0.3">
      <c r="H2663" s="5"/>
      <c r="I2663" s="5"/>
    </row>
    <row r="2664" spans="8:9" x14ac:dyDescent="0.3">
      <c r="H2664" s="5"/>
      <c r="I2664" s="5"/>
    </row>
    <row r="2665" spans="8:9" x14ac:dyDescent="0.3">
      <c r="H2665" s="5"/>
      <c r="I2665" s="5"/>
    </row>
    <row r="2666" spans="8:9" x14ac:dyDescent="0.3">
      <c r="H2666" s="5"/>
      <c r="I2666" s="5"/>
    </row>
    <row r="2667" spans="8:9" x14ac:dyDescent="0.3">
      <c r="H2667" s="5"/>
      <c r="I2667" s="5"/>
    </row>
    <row r="2668" spans="8:9" x14ac:dyDescent="0.3">
      <c r="H2668" s="5"/>
      <c r="I2668" s="5"/>
    </row>
    <row r="2669" spans="8:9" x14ac:dyDescent="0.3">
      <c r="H2669" s="5"/>
      <c r="I2669" s="5"/>
    </row>
    <row r="2670" spans="8:9" x14ac:dyDescent="0.3">
      <c r="H2670" s="5"/>
      <c r="I2670" s="5"/>
    </row>
    <row r="2671" spans="8:9" x14ac:dyDescent="0.3">
      <c r="H2671" s="5"/>
      <c r="I2671" s="5"/>
    </row>
    <row r="2672" spans="8:9" x14ac:dyDescent="0.3">
      <c r="H2672" s="5"/>
      <c r="I2672" s="5"/>
    </row>
    <row r="2673" spans="8:9" x14ac:dyDescent="0.3">
      <c r="H2673" s="5"/>
      <c r="I2673" s="5"/>
    </row>
    <row r="2674" spans="8:9" x14ac:dyDescent="0.3">
      <c r="H2674" s="5"/>
      <c r="I2674" s="5"/>
    </row>
    <row r="2675" spans="8:9" x14ac:dyDescent="0.3">
      <c r="H2675" s="5"/>
      <c r="I2675" s="5"/>
    </row>
    <row r="2676" spans="8:9" x14ac:dyDescent="0.3">
      <c r="H2676" s="5"/>
      <c r="I2676" s="5"/>
    </row>
    <row r="2677" spans="8:9" x14ac:dyDescent="0.3">
      <c r="H2677" s="5"/>
      <c r="I2677" s="5"/>
    </row>
    <row r="2678" spans="8:9" x14ac:dyDescent="0.3">
      <c r="H2678" s="5"/>
      <c r="I2678" s="5"/>
    </row>
    <row r="2679" spans="8:9" x14ac:dyDescent="0.3">
      <c r="H2679" s="5"/>
      <c r="I2679" s="5"/>
    </row>
    <row r="2680" spans="8:9" x14ac:dyDescent="0.3">
      <c r="H2680" s="5"/>
      <c r="I2680" s="5"/>
    </row>
    <row r="2681" spans="8:9" x14ac:dyDescent="0.3">
      <c r="H2681" s="5"/>
      <c r="I2681" s="5"/>
    </row>
    <row r="2682" spans="8:9" x14ac:dyDescent="0.3">
      <c r="H2682" s="5"/>
      <c r="I2682" s="5"/>
    </row>
    <row r="2683" spans="8:9" x14ac:dyDescent="0.3">
      <c r="H2683" s="5"/>
      <c r="I2683" s="5"/>
    </row>
    <row r="2684" spans="8:9" x14ac:dyDescent="0.3">
      <c r="H2684" s="5"/>
      <c r="I2684" s="5"/>
    </row>
    <row r="2685" spans="8:9" x14ac:dyDescent="0.3">
      <c r="H2685" s="5"/>
      <c r="I2685" s="5"/>
    </row>
    <row r="2686" spans="8:9" x14ac:dyDescent="0.3">
      <c r="H2686" s="5"/>
      <c r="I2686" s="5"/>
    </row>
    <row r="2687" spans="8:9" x14ac:dyDescent="0.3">
      <c r="H2687" s="5"/>
      <c r="I2687" s="5"/>
    </row>
    <row r="2688" spans="8:9" x14ac:dyDescent="0.3">
      <c r="H2688" s="5"/>
      <c r="I2688" s="5"/>
    </row>
    <row r="2689" spans="8:9" x14ac:dyDescent="0.3">
      <c r="H2689" s="5"/>
      <c r="I2689" s="5"/>
    </row>
    <row r="2690" spans="8:9" x14ac:dyDescent="0.3">
      <c r="H2690" s="5"/>
      <c r="I2690" s="5"/>
    </row>
    <row r="2691" spans="8:9" x14ac:dyDescent="0.3">
      <c r="H2691" s="5"/>
      <c r="I2691" s="5"/>
    </row>
    <row r="2692" spans="8:9" x14ac:dyDescent="0.3">
      <c r="H2692" s="5"/>
      <c r="I2692" s="5"/>
    </row>
    <row r="2693" spans="8:9" x14ac:dyDescent="0.3">
      <c r="H2693" s="5"/>
      <c r="I2693" s="5"/>
    </row>
    <row r="2694" spans="8:9" x14ac:dyDescent="0.3">
      <c r="H2694" s="5"/>
      <c r="I2694" s="5"/>
    </row>
    <row r="2695" spans="8:9" x14ac:dyDescent="0.3">
      <c r="H2695" s="5"/>
      <c r="I2695" s="5"/>
    </row>
    <row r="2696" spans="8:9" x14ac:dyDescent="0.3">
      <c r="H2696" s="5"/>
      <c r="I2696" s="5"/>
    </row>
    <row r="2697" spans="8:9" x14ac:dyDescent="0.3">
      <c r="H2697" s="5"/>
      <c r="I2697" s="5"/>
    </row>
    <row r="2698" spans="8:9" x14ac:dyDescent="0.3">
      <c r="H2698" s="5"/>
      <c r="I2698" s="5"/>
    </row>
    <row r="2699" spans="8:9" x14ac:dyDescent="0.3">
      <c r="H2699" s="5"/>
      <c r="I2699" s="5"/>
    </row>
    <row r="2700" spans="8:9" x14ac:dyDescent="0.3">
      <c r="H2700" s="5"/>
      <c r="I2700" s="5"/>
    </row>
    <row r="2701" spans="8:9" x14ac:dyDescent="0.3">
      <c r="H2701" s="5"/>
      <c r="I2701" s="5"/>
    </row>
    <row r="2702" spans="8:9" x14ac:dyDescent="0.3">
      <c r="H2702" s="5"/>
      <c r="I2702" s="5"/>
    </row>
    <row r="2703" spans="8:9" x14ac:dyDescent="0.3">
      <c r="H2703" s="5"/>
      <c r="I2703" s="5"/>
    </row>
    <row r="2704" spans="8:9" x14ac:dyDescent="0.3">
      <c r="H2704" s="5"/>
      <c r="I2704" s="5"/>
    </row>
    <row r="2705" spans="8:9" x14ac:dyDescent="0.3">
      <c r="H2705" s="5"/>
      <c r="I2705" s="5"/>
    </row>
    <row r="2706" spans="8:9" x14ac:dyDescent="0.3">
      <c r="H2706" s="5"/>
      <c r="I2706" s="5"/>
    </row>
    <row r="2707" spans="8:9" x14ac:dyDescent="0.3">
      <c r="H2707" s="5"/>
      <c r="I2707" s="5"/>
    </row>
    <row r="2708" spans="8:9" x14ac:dyDescent="0.3">
      <c r="H2708" s="5"/>
      <c r="I2708" s="5"/>
    </row>
    <row r="2709" spans="8:9" x14ac:dyDescent="0.3">
      <c r="H2709" s="5"/>
      <c r="I2709" s="5"/>
    </row>
    <row r="2710" spans="8:9" x14ac:dyDescent="0.3">
      <c r="H2710" s="5"/>
      <c r="I2710" s="5"/>
    </row>
    <row r="2711" spans="8:9" x14ac:dyDescent="0.3">
      <c r="H2711" s="5"/>
      <c r="I2711" s="5"/>
    </row>
    <row r="2712" spans="8:9" x14ac:dyDescent="0.3">
      <c r="H2712" s="5"/>
      <c r="I2712" s="5"/>
    </row>
    <row r="2713" spans="8:9" x14ac:dyDescent="0.3">
      <c r="H2713" s="5"/>
      <c r="I2713" s="5"/>
    </row>
    <row r="2714" spans="8:9" x14ac:dyDescent="0.3">
      <c r="H2714" s="5"/>
      <c r="I2714" s="5"/>
    </row>
    <row r="2715" spans="8:9" x14ac:dyDescent="0.3">
      <c r="H2715" s="5"/>
      <c r="I2715" s="5"/>
    </row>
    <row r="2716" spans="8:9" x14ac:dyDescent="0.3">
      <c r="H2716" s="5"/>
      <c r="I2716" s="5"/>
    </row>
    <row r="2717" spans="8:9" x14ac:dyDescent="0.3">
      <c r="H2717" s="5"/>
      <c r="I2717" s="5"/>
    </row>
    <row r="2718" spans="8:9" x14ac:dyDescent="0.3">
      <c r="H2718" s="5"/>
      <c r="I2718" s="5"/>
    </row>
    <row r="2719" spans="8:9" x14ac:dyDescent="0.3">
      <c r="H2719" s="5"/>
      <c r="I2719" s="5"/>
    </row>
    <row r="2720" spans="8:9" x14ac:dyDescent="0.3">
      <c r="H2720" s="5"/>
      <c r="I2720" s="5"/>
    </row>
    <row r="2721" spans="8:9" x14ac:dyDescent="0.3">
      <c r="H2721" s="5"/>
      <c r="I2721" s="5"/>
    </row>
    <row r="2722" spans="8:9" x14ac:dyDescent="0.3">
      <c r="H2722" s="5"/>
      <c r="I2722" s="5"/>
    </row>
    <row r="2723" spans="8:9" x14ac:dyDescent="0.3">
      <c r="H2723" s="5"/>
      <c r="I2723" s="5"/>
    </row>
    <row r="2724" spans="8:9" x14ac:dyDescent="0.3">
      <c r="H2724" s="5"/>
      <c r="I2724" s="5"/>
    </row>
    <row r="2725" spans="8:9" x14ac:dyDescent="0.3">
      <c r="H2725" s="5"/>
      <c r="I2725" s="5"/>
    </row>
    <row r="2726" spans="8:9" x14ac:dyDescent="0.3">
      <c r="H2726" s="5"/>
      <c r="I2726" s="5"/>
    </row>
    <row r="2727" spans="8:9" x14ac:dyDescent="0.3">
      <c r="H2727" s="5"/>
      <c r="I2727" s="5"/>
    </row>
    <row r="2728" spans="8:9" x14ac:dyDescent="0.3">
      <c r="H2728" s="5"/>
      <c r="I2728" s="5"/>
    </row>
    <row r="2729" spans="8:9" x14ac:dyDescent="0.3">
      <c r="H2729" s="5"/>
      <c r="I2729" s="5"/>
    </row>
    <row r="2730" spans="8:9" x14ac:dyDescent="0.3">
      <c r="H2730" s="5"/>
      <c r="I2730" s="5"/>
    </row>
    <row r="2731" spans="8:9" x14ac:dyDescent="0.3">
      <c r="H2731" s="5"/>
      <c r="I2731" s="5"/>
    </row>
    <row r="2732" spans="8:9" x14ac:dyDescent="0.3">
      <c r="H2732" s="5"/>
      <c r="I2732" s="5"/>
    </row>
    <row r="2733" spans="8:9" x14ac:dyDescent="0.3">
      <c r="H2733" s="5"/>
      <c r="I2733" s="5"/>
    </row>
    <row r="2734" spans="8:9" x14ac:dyDescent="0.3">
      <c r="H2734" s="5"/>
      <c r="I2734" s="5"/>
    </row>
    <row r="2735" spans="8:9" x14ac:dyDescent="0.3">
      <c r="H2735" s="5"/>
      <c r="I2735" s="5"/>
    </row>
    <row r="2736" spans="8:9" x14ac:dyDescent="0.3">
      <c r="H2736" s="5"/>
      <c r="I2736" s="5"/>
    </row>
    <row r="2737" spans="8:9" x14ac:dyDescent="0.3">
      <c r="H2737" s="5"/>
      <c r="I2737" s="5"/>
    </row>
    <row r="2738" spans="8:9" x14ac:dyDescent="0.3">
      <c r="H2738" s="5"/>
      <c r="I2738" s="5"/>
    </row>
    <row r="2739" spans="8:9" x14ac:dyDescent="0.3">
      <c r="H2739" s="5"/>
      <c r="I2739" s="5"/>
    </row>
    <row r="2740" spans="8:9" x14ac:dyDescent="0.3">
      <c r="H2740" s="5"/>
      <c r="I2740" s="5"/>
    </row>
    <row r="2741" spans="8:9" x14ac:dyDescent="0.3">
      <c r="H2741" s="5"/>
      <c r="I2741" s="5"/>
    </row>
    <row r="2742" spans="8:9" x14ac:dyDescent="0.3">
      <c r="H2742" s="5"/>
      <c r="I2742" s="5"/>
    </row>
    <row r="2743" spans="8:9" x14ac:dyDescent="0.3">
      <c r="H2743" s="5"/>
      <c r="I2743" s="5"/>
    </row>
    <row r="2744" spans="8:9" x14ac:dyDescent="0.3">
      <c r="H2744" s="5"/>
      <c r="I2744" s="5"/>
    </row>
    <row r="2745" spans="8:9" x14ac:dyDescent="0.3">
      <c r="H2745" s="5"/>
      <c r="I2745" s="5"/>
    </row>
    <row r="2746" spans="8:9" x14ac:dyDescent="0.3">
      <c r="H2746" s="5"/>
      <c r="I2746" s="5"/>
    </row>
    <row r="2747" spans="8:9" x14ac:dyDescent="0.3">
      <c r="H2747" s="5"/>
      <c r="I2747" s="5"/>
    </row>
    <row r="2748" spans="8:9" x14ac:dyDescent="0.3">
      <c r="H2748" s="5"/>
      <c r="I2748" s="5"/>
    </row>
    <row r="2749" spans="8:9" x14ac:dyDescent="0.3">
      <c r="H2749" s="5"/>
      <c r="I2749" s="5"/>
    </row>
    <row r="2750" spans="8:9" x14ac:dyDescent="0.3">
      <c r="H2750" s="5"/>
      <c r="I2750" s="5"/>
    </row>
    <row r="2751" spans="8:9" x14ac:dyDescent="0.3">
      <c r="H2751" s="5"/>
      <c r="I2751" s="5"/>
    </row>
    <row r="2752" spans="8:9" x14ac:dyDescent="0.3">
      <c r="H2752" s="5"/>
      <c r="I2752" s="5"/>
    </row>
    <row r="2753" spans="8:9" x14ac:dyDescent="0.3">
      <c r="H2753" s="5"/>
      <c r="I2753" s="5"/>
    </row>
    <row r="2754" spans="8:9" x14ac:dyDescent="0.3">
      <c r="H2754" s="5"/>
      <c r="I2754" s="5"/>
    </row>
    <row r="2755" spans="8:9" x14ac:dyDescent="0.3">
      <c r="H2755" s="5"/>
      <c r="I2755" s="5"/>
    </row>
    <row r="2756" spans="8:9" x14ac:dyDescent="0.3">
      <c r="H2756" s="5"/>
      <c r="I2756" s="5"/>
    </row>
    <row r="2757" spans="8:9" x14ac:dyDescent="0.3">
      <c r="H2757" s="5"/>
      <c r="I2757" s="5"/>
    </row>
    <row r="2758" spans="8:9" x14ac:dyDescent="0.3">
      <c r="H2758" s="5"/>
      <c r="I2758" s="5"/>
    </row>
    <row r="2759" spans="8:9" x14ac:dyDescent="0.3">
      <c r="H2759" s="5"/>
      <c r="I2759" s="5"/>
    </row>
    <row r="2760" spans="8:9" x14ac:dyDescent="0.3">
      <c r="H2760" s="5"/>
      <c r="I2760" s="5"/>
    </row>
    <row r="2761" spans="8:9" x14ac:dyDescent="0.3">
      <c r="H2761" s="5"/>
      <c r="I2761" s="5"/>
    </row>
    <row r="2762" spans="8:9" x14ac:dyDescent="0.3">
      <c r="H2762" s="5"/>
      <c r="I2762" s="5"/>
    </row>
    <row r="2763" spans="8:9" x14ac:dyDescent="0.3">
      <c r="H2763" s="5"/>
      <c r="I2763" s="5"/>
    </row>
    <row r="2764" spans="8:9" x14ac:dyDescent="0.3">
      <c r="H2764" s="5"/>
      <c r="I2764" s="5"/>
    </row>
    <row r="2765" spans="8:9" x14ac:dyDescent="0.3">
      <c r="H2765" s="5"/>
      <c r="I2765" s="5"/>
    </row>
    <row r="2766" spans="8:9" x14ac:dyDescent="0.3">
      <c r="H2766" s="5"/>
      <c r="I2766" s="5"/>
    </row>
    <row r="2767" spans="8:9" x14ac:dyDescent="0.3">
      <c r="H2767" s="5"/>
      <c r="I2767" s="5"/>
    </row>
    <row r="2768" spans="8:9" x14ac:dyDescent="0.3">
      <c r="H2768" s="5"/>
      <c r="I2768" s="5"/>
    </row>
    <row r="2769" spans="8:9" x14ac:dyDescent="0.3">
      <c r="H2769" s="5"/>
      <c r="I2769" s="5"/>
    </row>
    <row r="2770" spans="8:9" x14ac:dyDescent="0.3">
      <c r="H2770" s="5"/>
      <c r="I2770" s="5"/>
    </row>
    <row r="2771" spans="8:9" x14ac:dyDescent="0.3">
      <c r="H2771" s="5"/>
      <c r="I2771" s="5"/>
    </row>
    <row r="2772" spans="8:9" x14ac:dyDescent="0.3">
      <c r="H2772" s="5"/>
      <c r="I2772" s="5"/>
    </row>
    <row r="2773" spans="8:9" x14ac:dyDescent="0.3">
      <c r="H2773" s="5"/>
      <c r="I2773" s="5"/>
    </row>
    <row r="2774" spans="8:9" x14ac:dyDescent="0.3">
      <c r="H2774" s="5"/>
      <c r="I2774" s="5"/>
    </row>
    <row r="2775" spans="8:9" x14ac:dyDescent="0.3">
      <c r="H2775" s="5"/>
      <c r="I2775" s="5"/>
    </row>
    <row r="2776" spans="8:9" x14ac:dyDescent="0.3">
      <c r="H2776" s="5"/>
      <c r="I2776" s="5"/>
    </row>
    <row r="2777" spans="8:9" x14ac:dyDescent="0.3">
      <c r="H2777" s="5"/>
      <c r="I2777" s="5"/>
    </row>
    <row r="2778" spans="8:9" x14ac:dyDescent="0.3">
      <c r="H2778" s="5"/>
      <c r="I2778" s="5"/>
    </row>
    <row r="2779" spans="8:9" x14ac:dyDescent="0.3">
      <c r="H2779" s="5"/>
      <c r="I2779" s="5"/>
    </row>
    <row r="2780" spans="8:9" x14ac:dyDescent="0.3">
      <c r="H2780" s="5"/>
      <c r="I2780" s="5"/>
    </row>
    <row r="2781" spans="8:9" x14ac:dyDescent="0.3">
      <c r="H2781" s="5"/>
      <c r="I2781" s="5"/>
    </row>
    <row r="2782" spans="8:9" x14ac:dyDescent="0.3">
      <c r="H2782" s="5"/>
      <c r="I2782" s="5"/>
    </row>
    <row r="2783" spans="8:9" x14ac:dyDescent="0.3">
      <c r="H2783" s="5"/>
      <c r="I2783" s="5"/>
    </row>
    <row r="2784" spans="8:9" x14ac:dyDescent="0.3">
      <c r="H2784" s="5"/>
      <c r="I2784" s="5"/>
    </row>
    <row r="2785" spans="8:9" x14ac:dyDescent="0.3">
      <c r="H2785" s="5"/>
      <c r="I2785" s="5"/>
    </row>
    <row r="2786" spans="8:9" x14ac:dyDescent="0.3">
      <c r="H2786" s="5"/>
      <c r="I2786" s="5"/>
    </row>
    <row r="2787" spans="8:9" x14ac:dyDescent="0.3">
      <c r="H2787" s="5"/>
      <c r="I2787" s="5"/>
    </row>
    <row r="2788" spans="8:9" x14ac:dyDescent="0.3">
      <c r="H2788" s="5"/>
      <c r="I2788" s="5"/>
    </row>
    <row r="2789" spans="8:9" x14ac:dyDescent="0.3">
      <c r="H2789" s="5"/>
      <c r="I2789" s="5"/>
    </row>
    <row r="2790" spans="8:9" x14ac:dyDescent="0.3">
      <c r="H2790" s="5"/>
      <c r="I2790" s="5"/>
    </row>
    <row r="2791" spans="8:9" x14ac:dyDescent="0.3">
      <c r="H2791" s="5"/>
      <c r="I2791" s="5"/>
    </row>
    <row r="2792" spans="8:9" x14ac:dyDescent="0.3">
      <c r="H2792" s="5"/>
      <c r="I2792" s="5"/>
    </row>
    <row r="2793" spans="8:9" x14ac:dyDescent="0.3">
      <c r="H2793" s="5"/>
      <c r="I2793" s="5"/>
    </row>
    <row r="2794" spans="8:9" x14ac:dyDescent="0.3">
      <c r="H2794" s="5"/>
      <c r="I2794" s="5"/>
    </row>
    <row r="2795" spans="8:9" x14ac:dyDescent="0.3">
      <c r="H2795" s="5"/>
      <c r="I2795" s="5"/>
    </row>
    <row r="2796" spans="8:9" x14ac:dyDescent="0.3">
      <c r="H2796" s="5"/>
      <c r="I2796" s="5"/>
    </row>
    <row r="2797" spans="8:9" x14ac:dyDescent="0.3">
      <c r="H2797" s="5"/>
      <c r="I2797" s="5"/>
    </row>
    <row r="2798" spans="8:9" x14ac:dyDescent="0.3">
      <c r="H2798" s="5"/>
      <c r="I2798" s="5"/>
    </row>
    <row r="2799" spans="8:9" x14ac:dyDescent="0.3">
      <c r="H2799" s="5"/>
      <c r="I2799" s="5"/>
    </row>
    <row r="2800" spans="8:9" x14ac:dyDescent="0.3">
      <c r="H2800" s="5"/>
      <c r="I2800" s="5"/>
    </row>
    <row r="2801" spans="8:9" x14ac:dyDescent="0.3">
      <c r="H2801" s="5"/>
      <c r="I2801" s="5"/>
    </row>
    <row r="2802" spans="8:9" x14ac:dyDescent="0.3">
      <c r="H2802" s="5"/>
      <c r="I2802" s="5"/>
    </row>
    <row r="2803" spans="8:9" x14ac:dyDescent="0.3">
      <c r="H2803" s="5"/>
      <c r="I2803" s="5"/>
    </row>
    <row r="2804" spans="8:9" x14ac:dyDescent="0.3">
      <c r="H2804" s="5"/>
      <c r="I2804" s="5"/>
    </row>
    <row r="2805" spans="8:9" x14ac:dyDescent="0.3">
      <c r="H2805" s="5"/>
      <c r="I2805" s="5"/>
    </row>
    <row r="2806" spans="8:9" x14ac:dyDescent="0.3">
      <c r="H2806" s="5"/>
      <c r="I2806" s="5"/>
    </row>
    <row r="2807" spans="8:9" x14ac:dyDescent="0.3">
      <c r="H2807" s="5"/>
      <c r="I2807" s="5"/>
    </row>
    <row r="2808" spans="8:9" x14ac:dyDescent="0.3">
      <c r="H2808" s="5"/>
      <c r="I2808" s="5"/>
    </row>
    <row r="2809" spans="8:9" x14ac:dyDescent="0.3">
      <c r="H2809" s="5"/>
      <c r="I2809" s="5"/>
    </row>
    <row r="2810" spans="8:9" x14ac:dyDescent="0.3">
      <c r="H2810" s="5"/>
      <c r="I2810" s="5"/>
    </row>
    <row r="2811" spans="8:9" x14ac:dyDescent="0.3">
      <c r="H2811" s="5"/>
      <c r="I2811" s="5"/>
    </row>
    <row r="2812" spans="8:9" x14ac:dyDescent="0.3">
      <c r="H2812" s="5"/>
      <c r="I2812" s="5"/>
    </row>
    <row r="2813" spans="8:9" x14ac:dyDescent="0.3">
      <c r="H2813" s="5"/>
      <c r="I2813" s="5"/>
    </row>
    <row r="2814" spans="8:9" x14ac:dyDescent="0.3">
      <c r="H2814" s="5"/>
      <c r="I2814" s="5"/>
    </row>
    <row r="2815" spans="8:9" x14ac:dyDescent="0.3">
      <c r="H2815" s="5"/>
      <c r="I2815" s="5"/>
    </row>
    <row r="2816" spans="8:9" x14ac:dyDescent="0.3">
      <c r="H2816" s="5"/>
      <c r="I2816" s="5"/>
    </row>
    <row r="2817" spans="8:9" x14ac:dyDescent="0.3">
      <c r="H2817" s="5"/>
      <c r="I2817" s="5"/>
    </row>
    <row r="2818" spans="8:9" x14ac:dyDescent="0.3">
      <c r="H2818" s="5"/>
      <c r="I2818" s="5"/>
    </row>
    <row r="2819" spans="8:9" x14ac:dyDescent="0.3">
      <c r="H2819" s="5"/>
      <c r="I2819" s="5"/>
    </row>
    <row r="2820" spans="8:9" x14ac:dyDescent="0.3">
      <c r="H2820" s="5"/>
      <c r="I2820" s="5"/>
    </row>
    <row r="2821" spans="8:9" x14ac:dyDescent="0.3">
      <c r="H2821" s="5"/>
      <c r="I2821" s="5"/>
    </row>
    <row r="2822" spans="8:9" x14ac:dyDescent="0.3">
      <c r="H2822" s="5"/>
      <c r="I2822" s="5"/>
    </row>
    <row r="2823" spans="8:9" x14ac:dyDescent="0.3">
      <c r="H2823" s="5"/>
      <c r="I2823" s="5"/>
    </row>
    <row r="2824" spans="8:9" x14ac:dyDescent="0.3">
      <c r="H2824" s="5"/>
      <c r="I2824" s="5"/>
    </row>
    <row r="2825" spans="8:9" x14ac:dyDescent="0.3">
      <c r="H2825" s="5"/>
      <c r="I2825" s="5"/>
    </row>
    <row r="2826" spans="8:9" x14ac:dyDescent="0.3">
      <c r="H2826" s="5"/>
      <c r="I2826" s="5"/>
    </row>
    <row r="2827" spans="8:9" x14ac:dyDescent="0.3">
      <c r="H2827" s="5"/>
      <c r="I2827" s="5"/>
    </row>
    <row r="2828" spans="8:9" x14ac:dyDescent="0.3">
      <c r="H2828" s="5"/>
      <c r="I2828" s="5"/>
    </row>
    <row r="2829" spans="8:9" x14ac:dyDescent="0.3">
      <c r="H2829" s="5"/>
      <c r="I2829" s="5"/>
    </row>
    <row r="2830" spans="8:9" x14ac:dyDescent="0.3">
      <c r="H2830" s="5"/>
      <c r="I2830" s="5"/>
    </row>
    <row r="2831" spans="8:9" x14ac:dyDescent="0.3">
      <c r="H2831" s="5"/>
      <c r="I2831" s="5"/>
    </row>
    <row r="2832" spans="8:9" x14ac:dyDescent="0.3">
      <c r="H2832" s="5"/>
      <c r="I2832" s="5"/>
    </row>
    <row r="2833" spans="8:9" x14ac:dyDescent="0.3">
      <c r="H2833" s="5"/>
      <c r="I2833" s="5"/>
    </row>
    <row r="2834" spans="8:9" x14ac:dyDescent="0.3">
      <c r="H2834" s="5"/>
      <c r="I2834" s="5"/>
    </row>
    <row r="2835" spans="8:9" x14ac:dyDescent="0.3">
      <c r="H2835" s="5"/>
      <c r="I2835" s="5"/>
    </row>
    <row r="2836" spans="8:9" x14ac:dyDescent="0.3">
      <c r="H2836" s="5"/>
      <c r="I2836" s="5"/>
    </row>
    <row r="2837" spans="8:9" x14ac:dyDescent="0.3">
      <c r="H2837" s="5"/>
      <c r="I2837" s="5"/>
    </row>
    <row r="2838" spans="8:9" x14ac:dyDescent="0.3">
      <c r="H2838" s="5"/>
      <c r="I2838" s="5"/>
    </row>
    <row r="2839" spans="8:9" x14ac:dyDescent="0.3">
      <c r="H2839" s="5"/>
      <c r="I2839" s="5"/>
    </row>
    <row r="2840" spans="8:9" x14ac:dyDescent="0.3">
      <c r="H2840" s="5"/>
      <c r="I2840" s="5"/>
    </row>
    <row r="2841" spans="8:9" x14ac:dyDescent="0.3">
      <c r="H2841" s="5"/>
      <c r="I2841" s="5"/>
    </row>
    <row r="2842" spans="8:9" x14ac:dyDescent="0.3">
      <c r="H2842" s="5"/>
      <c r="I2842" s="5"/>
    </row>
    <row r="2843" spans="8:9" x14ac:dyDescent="0.3">
      <c r="H2843" s="5"/>
      <c r="I2843" s="5"/>
    </row>
    <row r="2844" spans="8:9" x14ac:dyDescent="0.3">
      <c r="H2844" s="5"/>
      <c r="I2844" s="5"/>
    </row>
    <row r="2845" spans="8:9" x14ac:dyDescent="0.3">
      <c r="H2845" s="5"/>
      <c r="I2845" s="5"/>
    </row>
    <row r="2846" spans="8:9" x14ac:dyDescent="0.3">
      <c r="H2846" s="5"/>
      <c r="I2846" s="5"/>
    </row>
    <row r="2847" spans="8:9" x14ac:dyDescent="0.3">
      <c r="H2847" s="5"/>
      <c r="I2847" s="5"/>
    </row>
    <row r="2848" spans="8:9" x14ac:dyDescent="0.3">
      <c r="H2848" s="5"/>
      <c r="I2848" s="5"/>
    </row>
    <row r="2849" spans="8:9" x14ac:dyDescent="0.3">
      <c r="H2849" s="5"/>
      <c r="I2849" s="5"/>
    </row>
    <row r="2850" spans="8:9" x14ac:dyDescent="0.3">
      <c r="H2850" s="5"/>
      <c r="I2850" s="5"/>
    </row>
    <row r="2851" spans="8:9" x14ac:dyDescent="0.3">
      <c r="H2851" s="5"/>
      <c r="I2851" s="5"/>
    </row>
    <row r="2852" spans="8:9" x14ac:dyDescent="0.3">
      <c r="H2852" s="5"/>
      <c r="I2852" s="5"/>
    </row>
    <row r="2853" spans="8:9" x14ac:dyDescent="0.3">
      <c r="H2853" s="5"/>
      <c r="I2853" s="5"/>
    </row>
    <row r="2854" spans="8:9" x14ac:dyDescent="0.3">
      <c r="H2854" s="5"/>
      <c r="I2854" s="5"/>
    </row>
    <row r="2855" spans="8:9" x14ac:dyDescent="0.3">
      <c r="H2855" s="5"/>
      <c r="I2855" s="5"/>
    </row>
    <row r="2856" spans="8:9" x14ac:dyDescent="0.3">
      <c r="H2856" s="5"/>
      <c r="I2856" s="5"/>
    </row>
    <row r="2857" spans="8:9" x14ac:dyDescent="0.3">
      <c r="H2857" s="5"/>
      <c r="I2857" s="5"/>
    </row>
    <row r="2858" spans="8:9" x14ac:dyDescent="0.3">
      <c r="H2858" s="5"/>
      <c r="I2858" s="5"/>
    </row>
    <row r="2859" spans="8:9" x14ac:dyDescent="0.3">
      <c r="H2859" s="5"/>
      <c r="I2859" s="5"/>
    </row>
    <row r="2860" spans="8:9" x14ac:dyDescent="0.3">
      <c r="H2860" s="5"/>
      <c r="I2860" s="5"/>
    </row>
    <row r="2861" spans="8:9" x14ac:dyDescent="0.3">
      <c r="H2861" s="5"/>
      <c r="I2861" s="5"/>
    </row>
    <row r="2862" spans="8:9" x14ac:dyDescent="0.3">
      <c r="H2862" s="5"/>
      <c r="I2862" s="5"/>
    </row>
    <row r="2863" spans="8:9" x14ac:dyDescent="0.3">
      <c r="H2863" s="5"/>
      <c r="I2863" s="5"/>
    </row>
    <row r="2864" spans="8:9" x14ac:dyDescent="0.3">
      <c r="H2864" s="5"/>
      <c r="I2864" s="5"/>
    </row>
    <row r="2865" spans="8:9" x14ac:dyDescent="0.3">
      <c r="H2865" s="5"/>
      <c r="I2865" s="5"/>
    </row>
    <row r="2866" spans="8:9" x14ac:dyDescent="0.3">
      <c r="H2866" s="5"/>
      <c r="I2866" s="5"/>
    </row>
    <row r="2867" spans="8:9" x14ac:dyDescent="0.3">
      <c r="H2867" s="5"/>
      <c r="I2867" s="5"/>
    </row>
    <row r="2868" spans="8:9" x14ac:dyDescent="0.3">
      <c r="H2868" s="5"/>
      <c r="I2868" s="5"/>
    </row>
    <row r="2869" spans="8:9" x14ac:dyDescent="0.3">
      <c r="H2869" s="5"/>
      <c r="I2869" s="5"/>
    </row>
    <row r="2870" spans="8:9" x14ac:dyDescent="0.3">
      <c r="H2870" s="5"/>
      <c r="I2870" s="5"/>
    </row>
    <row r="2871" spans="8:9" x14ac:dyDescent="0.3">
      <c r="H2871" s="5"/>
      <c r="I2871" s="5"/>
    </row>
    <row r="2872" spans="8:9" x14ac:dyDescent="0.3">
      <c r="H2872" s="5"/>
      <c r="I2872" s="5"/>
    </row>
    <row r="2873" spans="8:9" x14ac:dyDescent="0.3">
      <c r="H2873" s="5"/>
      <c r="I2873" s="5"/>
    </row>
    <row r="2874" spans="8:9" x14ac:dyDescent="0.3">
      <c r="H2874" s="5"/>
      <c r="I2874" s="5"/>
    </row>
    <row r="2875" spans="8:9" x14ac:dyDescent="0.3">
      <c r="H2875" s="5"/>
      <c r="I2875" s="5"/>
    </row>
    <row r="2876" spans="8:9" x14ac:dyDescent="0.3">
      <c r="H2876" s="5"/>
      <c r="I2876" s="5"/>
    </row>
    <row r="2877" spans="8:9" x14ac:dyDescent="0.3">
      <c r="H2877" s="5"/>
      <c r="I2877" s="5"/>
    </row>
    <row r="2878" spans="8:9" x14ac:dyDescent="0.3">
      <c r="H2878" s="5"/>
      <c r="I2878" s="5"/>
    </row>
    <row r="2879" spans="8:9" x14ac:dyDescent="0.3">
      <c r="H2879" s="5"/>
      <c r="I2879" s="5"/>
    </row>
    <row r="2880" spans="8:9" x14ac:dyDescent="0.3">
      <c r="H2880" s="5"/>
      <c r="I2880" s="5"/>
    </row>
    <row r="2881" spans="8:9" x14ac:dyDescent="0.3">
      <c r="H2881" s="5"/>
      <c r="I2881" s="5"/>
    </row>
    <row r="2882" spans="8:9" x14ac:dyDescent="0.3">
      <c r="H2882" s="5"/>
      <c r="I2882" s="5"/>
    </row>
    <row r="2883" spans="8:9" x14ac:dyDescent="0.3">
      <c r="H2883" s="5"/>
      <c r="I2883" s="5"/>
    </row>
    <row r="2884" spans="8:9" x14ac:dyDescent="0.3">
      <c r="H2884" s="5"/>
      <c r="I2884" s="5"/>
    </row>
    <row r="2885" spans="8:9" x14ac:dyDescent="0.3">
      <c r="H2885" s="5"/>
      <c r="I2885" s="5"/>
    </row>
    <row r="2886" spans="8:9" x14ac:dyDescent="0.3">
      <c r="H2886" s="5"/>
      <c r="I2886" s="5"/>
    </row>
    <row r="2887" spans="8:9" x14ac:dyDescent="0.3">
      <c r="H2887" s="5"/>
      <c r="I2887" s="5"/>
    </row>
    <row r="2888" spans="8:9" x14ac:dyDescent="0.3">
      <c r="H2888" s="5"/>
      <c r="I2888" s="5"/>
    </row>
    <row r="2889" spans="8:9" x14ac:dyDescent="0.3">
      <c r="H2889" s="5"/>
      <c r="I2889" s="5"/>
    </row>
    <row r="2890" spans="8:9" x14ac:dyDescent="0.3">
      <c r="H2890" s="5"/>
      <c r="I2890" s="5"/>
    </row>
    <row r="2891" spans="8:9" x14ac:dyDescent="0.3">
      <c r="H2891" s="5"/>
      <c r="I2891" s="5"/>
    </row>
    <row r="2892" spans="8:9" x14ac:dyDescent="0.3">
      <c r="H2892" s="5"/>
      <c r="I2892" s="5"/>
    </row>
    <row r="2893" spans="8:9" x14ac:dyDescent="0.3">
      <c r="H2893" s="5"/>
      <c r="I2893" s="5"/>
    </row>
    <row r="2894" spans="8:9" x14ac:dyDescent="0.3">
      <c r="H2894" s="5"/>
      <c r="I2894" s="5"/>
    </row>
    <row r="2895" spans="8:9" x14ac:dyDescent="0.3">
      <c r="H2895" s="5"/>
      <c r="I2895" s="5"/>
    </row>
    <row r="2896" spans="8:9" x14ac:dyDescent="0.3">
      <c r="H2896" s="5"/>
      <c r="I2896" s="5"/>
    </row>
    <row r="2897" spans="8:9" x14ac:dyDescent="0.3">
      <c r="H2897" s="5"/>
      <c r="I2897" s="5"/>
    </row>
    <row r="2898" spans="8:9" x14ac:dyDescent="0.3">
      <c r="H2898" s="5"/>
      <c r="I2898" s="5"/>
    </row>
    <row r="2899" spans="8:9" x14ac:dyDescent="0.3">
      <c r="H2899" s="5"/>
      <c r="I2899" s="5"/>
    </row>
    <row r="2900" spans="8:9" x14ac:dyDescent="0.3">
      <c r="H2900" s="5"/>
      <c r="I2900" s="5"/>
    </row>
    <row r="2901" spans="8:9" x14ac:dyDescent="0.3">
      <c r="H2901" s="5"/>
      <c r="I2901" s="5"/>
    </row>
    <row r="2902" spans="8:9" x14ac:dyDescent="0.3">
      <c r="H2902" s="5"/>
      <c r="I2902" s="5"/>
    </row>
    <row r="2903" spans="8:9" x14ac:dyDescent="0.3">
      <c r="H2903" s="5"/>
      <c r="I2903" s="5"/>
    </row>
    <row r="2904" spans="8:9" x14ac:dyDescent="0.3">
      <c r="H2904" s="5"/>
      <c r="I2904" s="5"/>
    </row>
    <row r="2905" spans="8:9" x14ac:dyDescent="0.3">
      <c r="H2905" s="5"/>
      <c r="I2905" s="5"/>
    </row>
    <row r="2906" spans="8:9" x14ac:dyDescent="0.3">
      <c r="H2906" s="5"/>
      <c r="I2906" s="5"/>
    </row>
    <row r="2907" spans="8:9" x14ac:dyDescent="0.3">
      <c r="H2907" s="5"/>
      <c r="I2907" s="5"/>
    </row>
    <row r="2908" spans="8:9" x14ac:dyDescent="0.3">
      <c r="H2908" s="5"/>
      <c r="I2908" s="5"/>
    </row>
    <row r="2909" spans="8:9" x14ac:dyDescent="0.3">
      <c r="H2909" s="5"/>
      <c r="I2909" s="5"/>
    </row>
    <row r="2910" spans="8:9" x14ac:dyDescent="0.3">
      <c r="H2910" s="5"/>
      <c r="I2910" s="5"/>
    </row>
    <row r="2911" spans="8:9" x14ac:dyDescent="0.3">
      <c r="H2911" s="5"/>
      <c r="I2911" s="5"/>
    </row>
    <row r="2912" spans="8:9" x14ac:dyDescent="0.3">
      <c r="H2912" s="5"/>
      <c r="I2912" s="5"/>
    </row>
    <row r="2913" spans="8:9" x14ac:dyDescent="0.3">
      <c r="H2913" s="5"/>
      <c r="I2913" s="5"/>
    </row>
    <row r="2914" spans="8:9" x14ac:dyDescent="0.3">
      <c r="H2914" s="5"/>
      <c r="I2914" s="5"/>
    </row>
    <row r="2915" spans="8:9" x14ac:dyDescent="0.3">
      <c r="H2915" s="5"/>
      <c r="I2915" s="5"/>
    </row>
    <row r="2916" spans="8:9" x14ac:dyDescent="0.3">
      <c r="H2916" s="5"/>
      <c r="I2916" s="5"/>
    </row>
    <row r="2917" spans="8:9" x14ac:dyDescent="0.3">
      <c r="H2917" s="5"/>
      <c r="I2917" s="5"/>
    </row>
    <row r="2918" spans="8:9" x14ac:dyDescent="0.3">
      <c r="H2918" s="5"/>
      <c r="I2918" s="5"/>
    </row>
    <row r="2919" spans="8:9" x14ac:dyDescent="0.3">
      <c r="H2919" s="5"/>
      <c r="I2919" s="5"/>
    </row>
    <row r="2920" spans="8:9" x14ac:dyDescent="0.3">
      <c r="H2920" s="5"/>
      <c r="I2920" s="5"/>
    </row>
    <row r="2921" spans="8:9" x14ac:dyDescent="0.3">
      <c r="H2921" s="5"/>
      <c r="I2921" s="5"/>
    </row>
    <row r="2922" spans="8:9" x14ac:dyDescent="0.3">
      <c r="H2922" s="5"/>
      <c r="I2922" s="5"/>
    </row>
    <row r="2923" spans="8:9" x14ac:dyDescent="0.3">
      <c r="H2923" s="5"/>
      <c r="I2923" s="5"/>
    </row>
    <row r="2924" spans="8:9" x14ac:dyDescent="0.3">
      <c r="H2924" s="5"/>
      <c r="I2924" s="5"/>
    </row>
    <row r="2925" spans="8:9" x14ac:dyDescent="0.3">
      <c r="H2925" s="5"/>
      <c r="I2925" s="5"/>
    </row>
    <row r="2926" spans="8:9" x14ac:dyDescent="0.3">
      <c r="H2926" s="5"/>
      <c r="I2926" s="5"/>
    </row>
    <row r="2927" spans="8:9" x14ac:dyDescent="0.3">
      <c r="H2927" s="5"/>
      <c r="I2927" s="5"/>
    </row>
    <row r="2928" spans="8:9" x14ac:dyDescent="0.3">
      <c r="H2928" s="5"/>
      <c r="I2928" s="5"/>
    </row>
    <row r="2929" spans="8:9" x14ac:dyDescent="0.3">
      <c r="H2929" s="5"/>
      <c r="I2929" s="5"/>
    </row>
    <row r="2930" spans="8:9" x14ac:dyDescent="0.3">
      <c r="H2930" s="5"/>
      <c r="I2930" s="5"/>
    </row>
    <row r="2931" spans="8:9" x14ac:dyDescent="0.3">
      <c r="H2931" s="5"/>
      <c r="I2931" s="5"/>
    </row>
    <row r="2932" spans="8:9" x14ac:dyDescent="0.3">
      <c r="H2932" s="5"/>
      <c r="I2932" s="5"/>
    </row>
    <row r="2933" spans="8:9" x14ac:dyDescent="0.3">
      <c r="H2933" s="5"/>
      <c r="I2933" s="5"/>
    </row>
    <row r="2934" spans="8:9" x14ac:dyDescent="0.3">
      <c r="H2934" s="5"/>
      <c r="I2934" s="5"/>
    </row>
    <row r="2935" spans="8:9" x14ac:dyDescent="0.3">
      <c r="H2935" s="5"/>
      <c r="I2935" s="5"/>
    </row>
    <row r="2936" spans="8:9" x14ac:dyDescent="0.3">
      <c r="H2936" s="5"/>
      <c r="I2936" s="5"/>
    </row>
    <row r="2937" spans="8:9" x14ac:dyDescent="0.3">
      <c r="H2937" s="5"/>
      <c r="I2937" s="5"/>
    </row>
    <row r="2938" spans="8:9" x14ac:dyDescent="0.3">
      <c r="H2938" s="5"/>
      <c r="I2938" s="5"/>
    </row>
    <row r="2939" spans="8:9" x14ac:dyDescent="0.3">
      <c r="H2939" s="5"/>
      <c r="I2939" s="5"/>
    </row>
    <row r="2940" spans="8:9" x14ac:dyDescent="0.3">
      <c r="H2940" s="5"/>
      <c r="I2940" s="5"/>
    </row>
    <row r="2941" spans="8:9" x14ac:dyDescent="0.3">
      <c r="H2941" s="5"/>
      <c r="I2941" s="5"/>
    </row>
    <row r="2942" spans="8:9" x14ac:dyDescent="0.3">
      <c r="H2942" s="5"/>
      <c r="I2942" s="5"/>
    </row>
    <row r="2943" spans="8:9" x14ac:dyDescent="0.3">
      <c r="H2943" s="5"/>
      <c r="I2943" s="5"/>
    </row>
    <row r="2944" spans="8:9" x14ac:dyDescent="0.3">
      <c r="H2944" s="5"/>
      <c r="I2944" s="5"/>
    </row>
    <row r="2945" spans="8:9" x14ac:dyDescent="0.3">
      <c r="H2945" s="5"/>
      <c r="I2945" s="5"/>
    </row>
    <row r="2946" spans="8:9" x14ac:dyDescent="0.3">
      <c r="H2946" s="5"/>
      <c r="I2946" s="5"/>
    </row>
    <row r="2947" spans="8:9" x14ac:dyDescent="0.3">
      <c r="H2947" s="5"/>
      <c r="I2947" s="5"/>
    </row>
    <row r="2948" spans="8:9" x14ac:dyDescent="0.3">
      <c r="H2948" s="5"/>
      <c r="I2948" s="5"/>
    </row>
    <row r="2949" spans="8:9" x14ac:dyDescent="0.3">
      <c r="H2949" s="5"/>
      <c r="I2949" s="5"/>
    </row>
    <row r="2950" spans="8:9" x14ac:dyDescent="0.3">
      <c r="H2950" s="5"/>
      <c r="I2950" s="5"/>
    </row>
    <row r="2951" spans="8:9" x14ac:dyDescent="0.3">
      <c r="H2951" s="5"/>
      <c r="I2951" s="5"/>
    </row>
    <row r="2952" spans="8:9" x14ac:dyDescent="0.3">
      <c r="H2952" s="5"/>
      <c r="I2952" s="5"/>
    </row>
    <row r="2953" spans="8:9" x14ac:dyDescent="0.3">
      <c r="H2953" s="5"/>
      <c r="I2953" s="5"/>
    </row>
    <row r="2954" spans="8:9" x14ac:dyDescent="0.3">
      <c r="H2954" s="5"/>
      <c r="I2954" s="5"/>
    </row>
    <row r="2955" spans="8:9" x14ac:dyDescent="0.3">
      <c r="H2955" s="5"/>
      <c r="I2955" s="5"/>
    </row>
    <row r="2956" spans="8:9" x14ac:dyDescent="0.3">
      <c r="H2956" s="5"/>
      <c r="I2956" s="5"/>
    </row>
    <row r="2957" spans="8:9" x14ac:dyDescent="0.3">
      <c r="H2957" s="5"/>
      <c r="I2957" s="5"/>
    </row>
    <row r="2958" spans="8:9" x14ac:dyDescent="0.3">
      <c r="H2958" s="5"/>
      <c r="I2958" s="5"/>
    </row>
    <row r="2959" spans="8:9" x14ac:dyDescent="0.3">
      <c r="H2959" s="5"/>
      <c r="I2959" s="5"/>
    </row>
    <row r="2960" spans="8:9" x14ac:dyDescent="0.3">
      <c r="H2960" s="5"/>
      <c r="I2960" s="5"/>
    </row>
    <row r="2961" spans="8:9" x14ac:dyDescent="0.3">
      <c r="H2961" s="5"/>
      <c r="I2961" s="5"/>
    </row>
    <row r="2962" spans="8:9" x14ac:dyDescent="0.3">
      <c r="H2962" s="5"/>
      <c r="I2962" s="5"/>
    </row>
    <row r="2963" spans="8:9" x14ac:dyDescent="0.3">
      <c r="H2963" s="5"/>
      <c r="I2963" s="5"/>
    </row>
    <row r="2964" spans="8:9" x14ac:dyDescent="0.3">
      <c r="H2964" s="5"/>
      <c r="I2964" s="5"/>
    </row>
    <row r="2965" spans="8:9" x14ac:dyDescent="0.3">
      <c r="H2965" s="5"/>
      <c r="I2965" s="5"/>
    </row>
    <row r="2966" spans="8:9" x14ac:dyDescent="0.3">
      <c r="H2966" s="5"/>
      <c r="I2966" s="5"/>
    </row>
    <row r="2967" spans="8:9" x14ac:dyDescent="0.3">
      <c r="H2967" s="5"/>
      <c r="I2967" s="5"/>
    </row>
    <row r="2968" spans="8:9" x14ac:dyDescent="0.3">
      <c r="H2968" s="5"/>
      <c r="I2968" s="5"/>
    </row>
    <row r="2969" spans="8:9" x14ac:dyDescent="0.3">
      <c r="H2969" s="5"/>
      <c r="I2969" s="5"/>
    </row>
    <row r="2970" spans="8:9" x14ac:dyDescent="0.3">
      <c r="H2970" s="5"/>
      <c r="I2970" s="5"/>
    </row>
    <row r="2971" spans="8:9" x14ac:dyDescent="0.3">
      <c r="H2971" s="5"/>
      <c r="I2971" s="5"/>
    </row>
    <row r="2972" spans="8:9" x14ac:dyDescent="0.3">
      <c r="H2972" s="5"/>
      <c r="I2972" s="5"/>
    </row>
    <row r="2973" spans="8:9" x14ac:dyDescent="0.3">
      <c r="H2973" s="5"/>
      <c r="I2973" s="5"/>
    </row>
    <row r="2974" spans="8:9" x14ac:dyDescent="0.3">
      <c r="H2974" s="5"/>
      <c r="I2974" s="5"/>
    </row>
    <row r="2975" spans="8:9" x14ac:dyDescent="0.3">
      <c r="H2975" s="5"/>
      <c r="I2975" s="5"/>
    </row>
    <row r="2976" spans="8:9" x14ac:dyDescent="0.3">
      <c r="H2976" s="5"/>
      <c r="I2976" s="5"/>
    </row>
    <row r="2977" spans="8:9" x14ac:dyDescent="0.3">
      <c r="H2977" s="5"/>
      <c r="I2977" s="5"/>
    </row>
    <row r="2978" spans="8:9" x14ac:dyDescent="0.3">
      <c r="H2978" s="5"/>
      <c r="I2978" s="5"/>
    </row>
    <row r="2979" spans="8:9" x14ac:dyDescent="0.3">
      <c r="H2979" s="5"/>
      <c r="I2979" s="5"/>
    </row>
    <row r="2980" spans="8:9" x14ac:dyDescent="0.3">
      <c r="H2980" s="5"/>
      <c r="I2980" s="5"/>
    </row>
    <row r="2981" spans="8:9" x14ac:dyDescent="0.3">
      <c r="H2981" s="5"/>
      <c r="I2981" s="5"/>
    </row>
    <row r="2982" spans="8:9" x14ac:dyDescent="0.3">
      <c r="H2982" s="5"/>
      <c r="I2982" s="5"/>
    </row>
    <row r="2983" spans="8:9" x14ac:dyDescent="0.3">
      <c r="H2983" s="5"/>
      <c r="I2983" s="5"/>
    </row>
    <row r="2984" spans="8:9" x14ac:dyDescent="0.3">
      <c r="H2984" s="5"/>
      <c r="I2984" s="5"/>
    </row>
    <row r="2985" spans="8:9" x14ac:dyDescent="0.3">
      <c r="H2985" s="5"/>
      <c r="I2985" s="5"/>
    </row>
    <row r="2986" spans="8:9" x14ac:dyDescent="0.3">
      <c r="H2986" s="5"/>
      <c r="I2986" s="5"/>
    </row>
    <row r="2987" spans="8:9" x14ac:dyDescent="0.3">
      <c r="H2987" s="5"/>
      <c r="I2987" s="5"/>
    </row>
    <row r="2988" spans="8:9" x14ac:dyDescent="0.3">
      <c r="H2988" s="5"/>
      <c r="I2988" s="5"/>
    </row>
    <row r="2989" spans="8:9" x14ac:dyDescent="0.3">
      <c r="H2989" s="5"/>
      <c r="I2989" s="5"/>
    </row>
    <row r="2990" spans="8:9" x14ac:dyDescent="0.3">
      <c r="H2990" s="5"/>
      <c r="I2990" s="5"/>
    </row>
    <row r="2991" spans="8:9" x14ac:dyDescent="0.3">
      <c r="H2991" s="5"/>
      <c r="I2991" s="5"/>
    </row>
    <row r="2992" spans="8:9" x14ac:dyDescent="0.3">
      <c r="H2992" s="5"/>
      <c r="I2992" s="5"/>
    </row>
    <row r="2993" spans="8:9" x14ac:dyDescent="0.3">
      <c r="H2993" s="5"/>
      <c r="I2993" s="5"/>
    </row>
    <row r="2994" spans="8:9" x14ac:dyDescent="0.3">
      <c r="H2994" s="5"/>
      <c r="I2994" s="5"/>
    </row>
    <row r="2995" spans="8:9" x14ac:dyDescent="0.3">
      <c r="H2995" s="5"/>
      <c r="I2995" s="5"/>
    </row>
    <row r="2996" spans="8:9" x14ac:dyDescent="0.3">
      <c r="H2996" s="5"/>
      <c r="I2996" s="5"/>
    </row>
    <row r="2997" spans="8:9" x14ac:dyDescent="0.3">
      <c r="H2997" s="5"/>
      <c r="I2997" s="5"/>
    </row>
    <row r="2998" spans="8:9" x14ac:dyDescent="0.3">
      <c r="H2998" s="5"/>
      <c r="I2998" s="5"/>
    </row>
    <row r="2999" spans="8:9" x14ac:dyDescent="0.3">
      <c r="H2999" s="5"/>
      <c r="I2999" s="5"/>
    </row>
    <row r="3000" spans="8:9" x14ac:dyDescent="0.3">
      <c r="H3000" s="5"/>
      <c r="I3000" s="5"/>
    </row>
    <row r="3001" spans="8:9" x14ac:dyDescent="0.3">
      <c r="H3001" s="5"/>
      <c r="I3001" s="5"/>
    </row>
    <row r="3002" spans="8:9" x14ac:dyDescent="0.3">
      <c r="H3002" s="5"/>
      <c r="I3002" s="5"/>
    </row>
    <row r="3003" spans="8:9" x14ac:dyDescent="0.3">
      <c r="H3003" s="5"/>
      <c r="I3003" s="5"/>
    </row>
    <row r="3004" spans="8:9" x14ac:dyDescent="0.3">
      <c r="H3004" s="5"/>
      <c r="I3004" s="5"/>
    </row>
    <row r="3005" spans="8:9" x14ac:dyDescent="0.3">
      <c r="H3005" s="5"/>
      <c r="I3005" s="5"/>
    </row>
    <row r="3006" spans="8:9" x14ac:dyDescent="0.3">
      <c r="H3006" s="5"/>
      <c r="I3006" s="5"/>
    </row>
    <row r="3007" spans="8:9" x14ac:dyDescent="0.3">
      <c r="H3007" s="5"/>
      <c r="I3007" s="5"/>
    </row>
    <row r="3008" spans="8:9" x14ac:dyDescent="0.3">
      <c r="H3008" s="5"/>
      <c r="I3008" s="5"/>
    </row>
    <row r="3009" spans="8:9" x14ac:dyDescent="0.3">
      <c r="H3009" s="5"/>
      <c r="I3009" s="5"/>
    </row>
    <row r="3010" spans="8:9" x14ac:dyDescent="0.3">
      <c r="H3010" s="5"/>
      <c r="I3010" s="5"/>
    </row>
    <row r="3011" spans="8:9" x14ac:dyDescent="0.3">
      <c r="H3011" s="5"/>
      <c r="I3011" s="5"/>
    </row>
    <row r="3012" spans="8:9" x14ac:dyDescent="0.3">
      <c r="H3012" s="5"/>
      <c r="I3012" s="5"/>
    </row>
    <row r="3013" spans="8:9" x14ac:dyDescent="0.3">
      <c r="H3013" s="5"/>
      <c r="I3013" s="5"/>
    </row>
    <row r="3014" spans="8:9" x14ac:dyDescent="0.3">
      <c r="H3014" s="5"/>
      <c r="I3014" s="5"/>
    </row>
    <row r="3015" spans="8:9" x14ac:dyDescent="0.3">
      <c r="H3015" s="5"/>
      <c r="I3015" s="5"/>
    </row>
    <row r="3016" spans="8:9" x14ac:dyDescent="0.3">
      <c r="H3016" s="5"/>
      <c r="I3016" s="5"/>
    </row>
    <row r="3017" spans="8:9" x14ac:dyDescent="0.3">
      <c r="H3017" s="5"/>
      <c r="I3017" s="5"/>
    </row>
    <row r="3018" spans="8:9" x14ac:dyDescent="0.3">
      <c r="H3018" s="5"/>
      <c r="I3018" s="5"/>
    </row>
    <row r="3019" spans="8:9" x14ac:dyDescent="0.3">
      <c r="H3019" s="5"/>
      <c r="I3019" s="5"/>
    </row>
    <row r="3020" spans="8:9" x14ac:dyDescent="0.3">
      <c r="H3020" s="5"/>
      <c r="I3020" s="5"/>
    </row>
    <row r="3021" spans="8:9" x14ac:dyDescent="0.3">
      <c r="H3021" s="5"/>
      <c r="I3021" s="5"/>
    </row>
    <row r="3022" spans="8:9" x14ac:dyDescent="0.3">
      <c r="H3022" s="5"/>
      <c r="I3022" s="5"/>
    </row>
    <row r="3023" spans="8:9" x14ac:dyDescent="0.3">
      <c r="H3023" s="5"/>
      <c r="I3023" s="5"/>
    </row>
    <row r="3024" spans="8:9" x14ac:dyDescent="0.3">
      <c r="H3024" s="5"/>
      <c r="I3024" s="5"/>
    </row>
    <row r="3025" spans="8:9" x14ac:dyDescent="0.3">
      <c r="H3025" s="5"/>
      <c r="I3025" s="5"/>
    </row>
    <row r="3026" spans="8:9" x14ac:dyDescent="0.3">
      <c r="H3026" s="5"/>
      <c r="I3026" s="5"/>
    </row>
    <row r="3027" spans="8:9" x14ac:dyDescent="0.3">
      <c r="H3027" s="5"/>
      <c r="I3027" s="5"/>
    </row>
    <row r="3028" spans="8:9" x14ac:dyDescent="0.3">
      <c r="H3028" s="5"/>
      <c r="I3028" s="5"/>
    </row>
    <row r="3029" spans="8:9" x14ac:dyDescent="0.3">
      <c r="H3029" s="5"/>
      <c r="I3029" s="5"/>
    </row>
    <row r="3030" spans="8:9" x14ac:dyDescent="0.3">
      <c r="H3030" s="5"/>
      <c r="I3030" s="5"/>
    </row>
    <row r="3031" spans="8:9" x14ac:dyDescent="0.3">
      <c r="H3031" s="5"/>
      <c r="I3031" s="5"/>
    </row>
    <row r="3032" spans="8:9" x14ac:dyDescent="0.3">
      <c r="H3032" s="5"/>
      <c r="I3032" s="5"/>
    </row>
    <row r="3033" spans="8:9" x14ac:dyDescent="0.3">
      <c r="H3033" s="5"/>
      <c r="I3033" s="5"/>
    </row>
    <row r="3034" spans="8:9" x14ac:dyDescent="0.3">
      <c r="H3034" s="5"/>
      <c r="I3034" s="5"/>
    </row>
    <row r="3035" spans="8:9" x14ac:dyDescent="0.3">
      <c r="H3035" s="5"/>
      <c r="I3035" s="5"/>
    </row>
    <row r="3036" spans="8:9" x14ac:dyDescent="0.3">
      <c r="H3036" s="5"/>
      <c r="I3036" s="5"/>
    </row>
    <row r="3037" spans="8:9" x14ac:dyDescent="0.3">
      <c r="H3037" s="5"/>
      <c r="I3037" s="5"/>
    </row>
    <row r="3038" spans="8:9" x14ac:dyDescent="0.3">
      <c r="H3038" s="5"/>
      <c r="I3038" s="5"/>
    </row>
    <row r="3039" spans="8:9" x14ac:dyDescent="0.3">
      <c r="H3039" s="5"/>
      <c r="I3039" s="5"/>
    </row>
    <row r="3040" spans="8:9" x14ac:dyDescent="0.3">
      <c r="H3040" s="5"/>
      <c r="I3040" s="5"/>
    </row>
    <row r="3041" spans="8:9" x14ac:dyDescent="0.3">
      <c r="H3041" s="5"/>
      <c r="I3041" s="5"/>
    </row>
    <row r="3042" spans="8:9" x14ac:dyDescent="0.3">
      <c r="H3042" s="5"/>
      <c r="I3042" s="5"/>
    </row>
    <row r="3043" spans="8:9" x14ac:dyDescent="0.3">
      <c r="H3043" s="5"/>
      <c r="I3043" s="5"/>
    </row>
    <row r="3044" spans="8:9" x14ac:dyDescent="0.3">
      <c r="H3044" s="5"/>
      <c r="I3044" s="5"/>
    </row>
    <row r="3045" spans="8:9" x14ac:dyDescent="0.3">
      <c r="H3045" s="5"/>
      <c r="I3045" s="5"/>
    </row>
    <row r="3046" spans="8:9" x14ac:dyDescent="0.3">
      <c r="H3046" s="5"/>
      <c r="I3046" s="5"/>
    </row>
    <row r="3047" spans="8:9" x14ac:dyDescent="0.3">
      <c r="H3047" s="5"/>
      <c r="I3047" s="5"/>
    </row>
    <row r="3048" spans="8:9" x14ac:dyDescent="0.3">
      <c r="H3048" s="5"/>
      <c r="I3048" s="5"/>
    </row>
    <row r="3049" spans="8:9" x14ac:dyDescent="0.3">
      <c r="H3049" s="5"/>
      <c r="I3049" s="5"/>
    </row>
    <row r="3050" spans="8:9" x14ac:dyDescent="0.3">
      <c r="H3050" s="5"/>
      <c r="I3050" s="5"/>
    </row>
    <row r="3051" spans="8:9" x14ac:dyDescent="0.3">
      <c r="H3051" s="5"/>
      <c r="I3051" s="5"/>
    </row>
    <row r="3052" spans="8:9" x14ac:dyDescent="0.3">
      <c r="H3052" s="5"/>
      <c r="I3052" s="5"/>
    </row>
    <row r="3053" spans="8:9" x14ac:dyDescent="0.3">
      <c r="H3053" s="5"/>
      <c r="I3053" s="5"/>
    </row>
    <row r="3054" spans="8:9" x14ac:dyDescent="0.3">
      <c r="H3054" s="5"/>
      <c r="I3054" s="5"/>
    </row>
    <row r="3055" spans="8:9" x14ac:dyDescent="0.3">
      <c r="H3055" s="5"/>
      <c r="I3055" s="5"/>
    </row>
    <row r="3056" spans="8:9" x14ac:dyDescent="0.3">
      <c r="H3056" s="5"/>
      <c r="I3056" s="5"/>
    </row>
    <row r="3057" spans="8:9" x14ac:dyDescent="0.3">
      <c r="H3057" s="5"/>
      <c r="I3057" s="5"/>
    </row>
    <row r="3058" spans="8:9" x14ac:dyDescent="0.3">
      <c r="H3058" s="5"/>
      <c r="I3058" s="5"/>
    </row>
    <row r="3059" spans="8:9" x14ac:dyDescent="0.3">
      <c r="H3059" s="5"/>
      <c r="I3059" s="5"/>
    </row>
    <row r="3060" spans="8:9" x14ac:dyDescent="0.3">
      <c r="H3060" s="5"/>
      <c r="I3060" s="5"/>
    </row>
    <row r="3061" spans="8:9" x14ac:dyDescent="0.3">
      <c r="H3061" s="5"/>
      <c r="I3061" s="5"/>
    </row>
    <row r="3062" spans="8:9" x14ac:dyDescent="0.3">
      <c r="H3062" s="5"/>
      <c r="I3062" s="5"/>
    </row>
    <row r="3063" spans="8:9" x14ac:dyDescent="0.3">
      <c r="H3063" s="5"/>
      <c r="I3063" s="5"/>
    </row>
    <row r="3064" spans="8:9" x14ac:dyDescent="0.3">
      <c r="H3064" s="5"/>
      <c r="I3064" s="5"/>
    </row>
    <row r="3065" spans="8:9" x14ac:dyDescent="0.3">
      <c r="H3065" s="5"/>
      <c r="I3065" s="5"/>
    </row>
    <row r="3066" spans="8:9" x14ac:dyDescent="0.3">
      <c r="H3066" s="5"/>
      <c r="I3066" s="5"/>
    </row>
    <row r="3067" spans="8:9" x14ac:dyDescent="0.3">
      <c r="H3067" s="5"/>
      <c r="I3067" s="5"/>
    </row>
    <row r="3068" spans="8:9" x14ac:dyDescent="0.3">
      <c r="H3068" s="5"/>
      <c r="I3068" s="5"/>
    </row>
    <row r="3069" spans="8:9" x14ac:dyDescent="0.3">
      <c r="H3069" s="5"/>
      <c r="I3069" s="5"/>
    </row>
    <row r="3070" spans="8:9" x14ac:dyDescent="0.3">
      <c r="H3070" s="5"/>
      <c r="I3070" s="5"/>
    </row>
    <row r="3071" spans="8:9" x14ac:dyDescent="0.3">
      <c r="H3071" s="5"/>
      <c r="I3071" s="5"/>
    </row>
    <row r="3072" spans="8:9" x14ac:dyDescent="0.3">
      <c r="H3072" s="5"/>
      <c r="I3072" s="5"/>
    </row>
    <row r="3073" spans="8:9" x14ac:dyDescent="0.3">
      <c r="H3073" s="5"/>
      <c r="I3073" s="5"/>
    </row>
    <row r="3074" spans="8:9" x14ac:dyDescent="0.3">
      <c r="H3074" s="5"/>
      <c r="I3074" s="5"/>
    </row>
    <row r="3075" spans="8:9" x14ac:dyDescent="0.3">
      <c r="H3075" s="5"/>
      <c r="I3075" s="5"/>
    </row>
    <row r="3076" spans="8:9" x14ac:dyDescent="0.3">
      <c r="H3076" s="5"/>
      <c r="I3076" s="5"/>
    </row>
    <row r="3077" spans="8:9" x14ac:dyDescent="0.3">
      <c r="H3077" s="5"/>
      <c r="I3077" s="5"/>
    </row>
    <row r="3078" spans="8:9" x14ac:dyDescent="0.3">
      <c r="H3078" s="5"/>
      <c r="I3078" s="5"/>
    </row>
    <row r="3079" spans="8:9" x14ac:dyDescent="0.3">
      <c r="H3079" s="5"/>
      <c r="I3079" s="5"/>
    </row>
    <row r="3080" spans="8:9" x14ac:dyDescent="0.3">
      <c r="H3080" s="5"/>
      <c r="I3080" s="5"/>
    </row>
    <row r="3081" spans="8:9" x14ac:dyDescent="0.3">
      <c r="H3081" s="5"/>
      <c r="I3081" s="5"/>
    </row>
    <row r="3082" spans="8:9" x14ac:dyDescent="0.3">
      <c r="H3082" s="5"/>
      <c r="I3082" s="5"/>
    </row>
    <row r="3083" spans="8:9" x14ac:dyDescent="0.3">
      <c r="H3083" s="5"/>
      <c r="I3083" s="5"/>
    </row>
    <row r="3084" spans="8:9" x14ac:dyDescent="0.3">
      <c r="H3084" s="5"/>
      <c r="I3084" s="5"/>
    </row>
    <row r="3085" spans="8:9" x14ac:dyDescent="0.3">
      <c r="H3085" s="5"/>
      <c r="I3085" s="5"/>
    </row>
    <row r="3086" spans="8:9" x14ac:dyDescent="0.3">
      <c r="H3086" s="5"/>
      <c r="I3086" s="5"/>
    </row>
    <row r="3087" spans="8:9" x14ac:dyDescent="0.3">
      <c r="H3087" s="5"/>
      <c r="I3087" s="5"/>
    </row>
    <row r="3088" spans="8:9" x14ac:dyDescent="0.3">
      <c r="H3088" s="5"/>
      <c r="I3088" s="5"/>
    </row>
    <row r="3089" spans="8:9" x14ac:dyDescent="0.3">
      <c r="H3089" s="5"/>
      <c r="I3089" s="5"/>
    </row>
    <row r="3090" spans="8:9" x14ac:dyDescent="0.3">
      <c r="H3090" s="5"/>
      <c r="I3090" s="5"/>
    </row>
    <row r="3091" spans="8:9" x14ac:dyDescent="0.3">
      <c r="H3091" s="5"/>
      <c r="I3091" s="5"/>
    </row>
    <row r="3092" spans="8:9" x14ac:dyDescent="0.3">
      <c r="H3092" s="5"/>
      <c r="I3092" s="5"/>
    </row>
    <row r="3093" spans="8:9" x14ac:dyDescent="0.3">
      <c r="H3093" s="5"/>
      <c r="I3093" s="5"/>
    </row>
    <row r="3094" spans="8:9" x14ac:dyDescent="0.3">
      <c r="H3094" s="5"/>
      <c r="I3094" s="5"/>
    </row>
    <row r="3095" spans="8:9" x14ac:dyDescent="0.3">
      <c r="H3095" s="5"/>
      <c r="I3095" s="5"/>
    </row>
    <row r="3096" spans="8:9" x14ac:dyDescent="0.3">
      <c r="H3096" s="5"/>
      <c r="I3096" s="5"/>
    </row>
    <row r="3097" spans="8:9" x14ac:dyDescent="0.3">
      <c r="H3097" s="5"/>
      <c r="I3097" s="5"/>
    </row>
    <row r="3098" spans="8:9" x14ac:dyDescent="0.3">
      <c r="H3098" s="5"/>
      <c r="I3098" s="5"/>
    </row>
    <row r="3099" spans="8:9" x14ac:dyDescent="0.3">
      <c r="H3099" s="5"/>
      <c r="I3099" s="5"/>
    </row>
    <row r="3100" spans="8:9" x14ac:dyDescent="0.3">
      <c r="H3100" s="5"/>
      <c r="I3100" s="5"/>
    </row>
    <row r="3101" spans="8:9" x14ac:dyDescent="0.3">
      <c r="H3101" s="5"/>
      <c r="I3101" s="5"/>
    </row>
    <row r="3102" spans="8:9" x14ac:dyDescent="0.3">
      <c r="H3102" s="5"/>
      <c r="I3102" s="5"/>
    </row>
    <row r="3103" spans="8:9" x14ac:dyDescent="0.3">
      <c r="H3103" s="5"/>
      <c r="I3103" s="5"/>
    </row>
    <row r="3104" spans="8:9" x14ac:dyDescent="0.3">
      <c r="H3104" s="5"/>
      <c r="I3104" s="5"/>
    </row>
    <row r="3105" spans="8:9" x14ac:dyDescent="0.3">
      <c r="H3105" s="5"/>
      <c r="I3105" s="5"/>
    </row>
    <row r="3106" spans="8:9" x14ac:dyDescent="0.3">
      <c r="H3106" s="5"/>
      <c r="I3106" s="5"/>
    </row>
    <row r="3107" spans="8:9" x14ac:dyDescent="0.3">
      <c r="H3107" s="5"/>
      <c r="I3107" s="5"/>
    </row>
    <row r="3108" spans="8:9" x14ac:dyDescent="0.3">
      <c r="H3108" s="5"/>
      <c r="I3108" s="5"/>
    </row>
    <row r="3109" spans="8:9" x14ac:dyDescent="0.3">
      <c r="H3109" s="5"/>
      <c r="I3109" s="5"/>
    </row>
    <row r="3110" spans="8:9" x14ac:dyDescent="0.3">
      <c r="H3110" s="5"/>
      <c r="I3110" s="5"/>
    </row>
    <row r="3111" spans="8:9" x14ac:dyDescent="0.3">
      <c r="H3111" s="5"/>
      <c r="I3111" s="5"/>
    </row>
    <row r="3112" spans="8:9" x14ac:dyDescent="0.3">
      <c r="H3112" s="5"/>
      <c r="I3112" s="5"/>
    </row>
    <row r="3113" spans="8:9" x14ac:dyDescent="0.3">
      <c r="H3113" s="5"/>
      <c r="I3113" s="5"/>
    </row>
    <row r="3114" spans="8:9" x14ac:dyDescent="0.3">
      <c r="H3114" s="5"/>
      <c r="I3114" s="5"/>
    </row>
    <row r="3115" spans="8:9" x14ac:dyDescent="0.3">
      <c r="H3115" s="5"/>
      <c r="I3115" s="5"/>
    </row>
    <row r="3116" spans="8:9" x14ac:dyDescent="0.3">
      <c r="H3116" s="5"/>
      <c r="I3116" s="5"/>
    </row>
    <row r="3117" spans="8:9" x14ac:dyDescent="0.3">
      <c r="H3117" s="5"/>
      <c r="I3117" s="5"/>
    </row>
    <row r="3118" spans="8:9" x14ac:dyDescent="0.3">
      <c r="H3118" s="5"/>
      <c r="I3118" s="5"/>
    </row>
    <row r="3119" spans="8:9" x14ac:dyDescent="0.3">
      <c r="H3119" s="5"/>
      <c r="I3119" s="5"/>
    </row>
    <row r="3120" spans="8:9" x14ac:dyDescent="0.3">
      <c r="H3120" s="5"/>
      <c r="I3120" s="5"/>
    </row>
    <row r="3121" spans="8:9" x14ac:dyDescent="0.3">
      <c r="H3121" s="5"/>
      <c r="I3121" s="5"/>
    </row>
    <row r="3122" spans="8:9" x14ac:dyDescent="0.3">
      <c r="H3122" s="5"/>
      <c r="I3122" s="5"/>
    </row>
    <row r="3123" spans="8:9" x14ac:dyDescent="0.3">
      <c r="H3123" s="5"/>
      <c r="I3123" s="5"/>
    </row>
    <row r="3124" spans="8:9" x14ac:dyDescent="0.3">
      <c r="H3124" s="5"/>
      <c r="I3124" s="5"/>
    </row>
    <row r="3125" spans="8:9" x14ac:dyDescent="0.3">
      <c r="H3125" s="5"/>
      <c r="I3125" s="5"/>
    </row>
    <row r="3126" spans="8:9" x14ac:dyDescent="0.3">
      <c r="H3126" s="5"/>
      <c r="I3126" s="5"/>
    </row>
    <row r="3127" spans="8:9" x14ac:dyDescent="0.3">
      <c r="H3127" s="5"/>
      <c r="I3127" s="5"/>
    </row>
    <row r="3128" spans="8:9" x14ac:dyDescent="0.3">
      <c r="H3128" s="5"/>
      <c r="I3128" s="5"/>
    </row>
    <row r="3129" spans="8:9" x14ac:dyDescent="0.3">
      <c r="H3129" s="5"/>
      <c r="I3129" s="5"/>
    </row>
    <row r="3130" spans="8:9" x14ac:dyDescent="0.3">
      <c r="H3130" s="5"/>
      <c r="I3130" s="5"/>
    </row>
    <row r="3131" spans="8:9" x14ac:dyDescent="0.3">
      <c r="H3131" s="5"/>
      <c r="I3131" s="5"/>
    </row>
    <row r="3132" spans="8:9" x14ac:dyDescent="0.3">
      <c r="H3132" s="5"/>
      <c r="I3132" s="5"/>
    </row>
    <row r="3133" spans="8:9" x14ac:dyDescent="0.3">
      <c r="H3133" s="5"/>
      <c r="I3133" s="5"/>
    </row>
    <row r="3134" spans="8:9" x14ac:dyDescent="0.3">
      <c r="H3134" s="5"/>
      <c r="I3134" s="5"/>
    </row>
    <row r="3135" spans="8:9" x14ac:dyDescent="0.3">
      <c r="H3135" s="5"/>
      <c r="I3135" s="5"/>
    </row>
    <row r="3136" spans="8:9" x14ac:dyDescent="0.3">
      <c r="H3136" s="5"/>
      <c r="I3136" s="5"/>
    </row>
    <row r="3137" spans="8:9" x14ac:dyDescent="0.3">
      <c r="H3137" s="5"/>
      <c r="I3137" s="5"/>
    </row>
    <row r="3138" spans="8:9" x14ac:dyDescent="0.3">
      <c r="H3138" s="5"/>
      <c r="I3138" s="5"/>
    </row>
    <row r="3139" spans="8:9" x14ac:dyDescent="0.3">
      <c r="H3139" s="5"/>
      <c r="I3139" s="5"/>
    </row>
    <row r="3140" spans="8:9" x14ac:dyDescent="0.3">
      <c r="H3140" s="5"/>
      <c r="I3140" s="5"/>
    </row>
    <row r="3141" spans="8:9" x14ac:dyDescent="0.3">
      <c r="H3141" s="5"/>
      <c r="I3141" s="5"/>
    </row>
    <row r="3142" spans="8:9" x14ac:dyDescent="0.3">
      <c r="H3142" s="5"/>
      <c r="I3142" s="5"/>
    </row>
    <row r="3143" spans="8:9" x14ac:dyDescent="0.3">
      <c r="H3143" s="5"/>
      <c r="I3143" s="5"/>
    </row>
    <row r="3144" spans="8:9" x14ac:dyDescent="0.3">
      <c r="H3144" s="5"/>
      <c r="I3144" s="5"/>
    </row>
    <row r="3145" spans="8:9" x14ac:dyDescent="0.3">
      <c r="H3145" s="5"/>
      <c r="I3145" s="5"/>
    </row>
    <row r="3146" spans="8:9" x14ac:dyDescent="0.3">
      <c r="H3146" s="5"/>
      <c r="I3146" s="5"/>
    </row>
    <row r="3147" spans="8:9" x14ac:dyDescent="0.3">
      <c r="H3147" s="5"/>
      <c r="I3147" s="5"/>
    </row>
    <row r="3148" spans="8:9" x14ac:dyDescent="0.3">
      <c r="H3148" s="5"/>
      <c r="I3148" s="5"/>
    </row>
    <row r="3149" spans="8:9" x14ac:dyDescent="0.3">
      <c r="H3149" s="5"/>
      <c r="I3149" s="5"/>
    </row>
    <row r="3150" spans="8:9" x14ac:dyDescent="0.3">
      <c r="H3150" s="5"/>
      <c r="I3150" s="5"/>
    </row>
    <row r="3151" spans="8:9" x14ac:dyDescent="0.3">
      <c r="H3151" s="5"/>
      <c r="I3151" s="5"/>
    </row>
    <row r="3152" spans="8:9" x14ac:dyDescent="0.3">
      <c r="H3152" s="5"/>
      <c r="I3152" s="5"/>
    </row>
    <row r="3153" spans="8:9" x14ac:dyDescent="0.3">
      <c r="H3153" s="5"/>
      <c r="I3153" s="5"/>
    </row>
    <row r="3154" spans="8:9" x14ac:dyDescent="0.3">
      <c r="H3154" s="5"/>
      <c r="I3154" s="5"/>
    </row>
    <row r="3155" spans="8:9" x14ac:dyDescent="0.3">
      <c r="H3155" s="5"/>
      <c r="I3155" s="5"/>
    </row>
    <row r="3156" spans="8:9" x14ac:dyDescent="0.3">
      <c r="H3156" s="5"/>
      <c r="I3156" s="5"/>
    </row>
    <row r="3157" spans="8:9" x14ac:dyDescent="0.3">
      <c r="H3157" s="5"/>
      <c r="I3157" s="5"/>
    </row>
    <row r="3158" spans="8:9" x14ac:dyDescent="0.3">
      <c r="H3158" s="5"/>
      <c r="I3158" s="5"/>
    </row>
    <row r="3159" spans="8:9" x14ac:dyDescent="0.3">
      <c r="H3159" s="5"/>
      <c r="I3159" s="5"/>
    </row>
    <row r="3160" spans="8:9" x14ac:dyDescent="0.3">
      <c r="H3160" s="5"/>
      <c r="I3160" s="5"/>
    </row>
    <row r="3161" spans="8:9" x14ac:dyDescent="0.3">
      <c r="H3161" s="5"/>
      <c r="I3161" s="5"/>
    </row>
    <row r="3162" spans="8:9" x14ac:dyDescent="0.3">
      <c r="H3162" s="5"/>
      <c r="I3162" s="5"/>
    </row>
    <row r="3163" spans="8:9" x14ac:dyDescent="0.3">
      <c r="H3163" s="5"/>
      <c r="I3163" s="5"/>
    </row>
    <row r="3164" spans="8:9" x14ac:dyDescent="0.3">
      <c r="H3164" s="5"/>
      <c r="I3164" s="5"/>
    </row>
    <row r="3165" spans="8:9" x14ac:dyDescent="0.3">
      <c r="H3165" s="5"/>
      <c r="I3165" s="5"/>
    </row>
    <row r="3166" spans="8:9" x14ac:dyDescent="0.3">
      <c r="H3166" s="5"/>
      <c r="I3166" s="5"/>
    </row>
    <row r="3167" spans="8:9" x14ac:dyDescent="0.3">
      <c r="H3167" s="5"/>
      <c r="I3167" s="5"/>
    </row>
    <row r="3168" spans="8:9" x14ac:dyDescent="0.3">
      <c r="H3168" s="5"/>
      <c r="I3168" s="5"/>
    </row>
    <row r="3169" spans="8:9" x14ac:dyDescent="0.3">
      <c r="H3169" s="5"/>
      <c r="I3169" s="5"/>
    </row>
    <row r="3170" spans="8:9" x14ac:dyDescent="0.3">
      <c r="H3170" s="5"/>
      <c r="I3170" s="5"/>
    </row>
    <row r="3171" spans="8:9" x14ac:dyDescent="0.3">
      <c r="H3171" s="5"/>
      <c r="I3171" s="5"/>
    </row>
    <row r="3172" spans="8:9" x14ac:dyDescent="0.3">
      <c r="H3172" s="5"/>
      <c r="I3172" s="5"/>
    </row>
    <row r="3173" spans="8:9" x14ac:dyDescent="0.3">
      <c r="H3173" s="5"/>
      <c r="I3173" s="5"/>
    </row>
    <row r="3174" spans="8:9" x14ac:dyDescent="0.3">
      <c r="H3174" s="5"/>
      <c r="I3174" s="5"/>
    </row>
    <row r="3175" spans="8:9" x14ac:dyDescent="0.3">
      <c r="H3175" s="5"/>
      <c r="I3175" s="5"/>
    </row>
    <row r="3176" spans="8:9" x14ac:dyDescent="0.3">
      <c r="H3176" s="5"/>
      <c r="I3176" s="5"/>
    </row>
    <row r="3177" spans="8:9" x14ac:dyDescent="0.3">
      <c r="H3177" s="5"/>
      <c r="I3177" s="5"/>
    </row>
    <row r="3178" spans="8:9" x14ac:dyDescent="0.3">
      <c r="H3178" s="5"/>
      <c r="I3178" s="5"/>
    </row>
    <row r="3179" spans="8:9" x14ac:dyDescent="0.3">
      <c r="H3179" s="5"/>
      <c r="I3179" s="5"/>
    </row>
    <row r="3180" spans="8:9" x14ac:dyDescent="0.3">
      <c r="H3180" s="5"/>
      <c r="I3180" s="5"/>
    </row>
    <row r="3181" spans="8:9" x14ac:dyDescent="0.3">
      <c r="H3181" s="5"/>
      <c r="I3181" s="5"/>
    </row>
    <row r="3182" spans="8:9" x14ac:dyDescent="0.3">
      <c r="H3182" s="5"/>
      <c r="I3182" s="5"/>
    </row>
    <row r="3183" spans="8:9" x14ac:dyDescent="0.3">
      <c r="H3183" s="5"/>
      <c r="I3183" s="5"/>
    </row>
    <row r="3184" spans="8:9" x14ac:dyDescent="0.3">
      <c r="H3184" s="5"/>
      <c r="I3184" s="5"/>
    </row>
    <row r="3185" spans="8:9" x14ac:dyDescent="0.3">
      <c r="H3185" s="5"/>
      <c r="I3185" s="5"/>
    </row>
    <row r="3186" spans="8:9" x14ac:dyDescent="0.3">
      <c r="H3186" s="5"/>
      <c r="I3186" s="5"/>
    </row>
    <row r="3187" spans="8:9" x14ac:dyDescent="0.3">
      <c r="H3187" s="5"/>
      <c r="I3187" s="5"/>
    </row>
    <row r="3188" spans="8:9" x14ac:dyDescent="0.3">
      <c r="H3188" s="5"/>
      <c r="I3188" s="5"/>
    </row>
    <row r="3189" spans="8:9" x14ac:dyDescent="0.3">
      <c r="H3189" s="5"/>
      <c r="I3189" s="5"/>
    </row>
    <row r="3190" spans="8:9" x14ac:dyDescent="0.3">
      <c r="H3190" s="5"/>
      <c r="I3190" s="5"/>
    </row>
    <row r="3191" spans="8:9" x14ac:dyDescent="0.3">
      <c r="H3191" s="5"/>
      <c r="I3191" s="5"/>
    </row>
    <row r="3192" spans="8:9" x14ac:dyDescent="0.3">
      <c r="H3192" s="5"/>
      <c r="I3192" s="5"/>
    </row>
    <row r="3193" spans="8:9" x14ac:dyDescent="0.3">
      <c r="H3193" s="5"/>
      <c r="I3193" s="5"/>
    </row>
    <row r="3194" spans="8:9" x14ac:dyDescent="0.3">
      <c r="H3194" s="5"/>
      <c r="I3194" s="5"/>
    </row>
    <row r="3195" spans="8:9" x14ac:dyDescent="0.3">
      <c r="H3195" s="5"/>
      <c r="I3195" s="5"/>
    </row>
    <row r="3196" spans="8:9" x14ac:dyDescent="0.3">
      <c r="H3196" s="5"/>
      <c r="I3196" s="5"/>
    </row>
    <row r="3197" spans="8:9" x14ac:dyDescent="0.3">
      <c r="H3197" s="5"/>
      <c r="I3197" s="5"/>
    </row>
    <row r="3198" spans="8:9" x14ac:dyDescent="0.3">
      <c r="H3198" s="5"/>
      <c r="I3198" s="5"/>
    </row>
    <row r="3199" spans="8:9" x14ac:dyDescent="0.3">
      <c r="H3199" s="5"/>
      <c r="I3199" s="5"/>
    </row>
    <row r="3200" spans="8:9" x14ac:dyDescent="0.3">
      <c r="H3200" s="5"/>
      <c r="I3200" s="5"/>
    </row>
    <row r="3201" spans="8:9" x14ac:dyDescent="0.3">
      <c r="H3201" s="5"/>
      <c r="I3201" s="5"/>
    </row>
    <row r="3202" spans="8:9" x14ac:dyDescent="0.3">
      <c r="H3202" s="5"/>
      <c r="I3202" s="5"/>
    </row>
    <row r="3203" spans="8:9" x14ac:dyDescent="0.3">
      <c r="H3203" s="5"/>
      <c r="I3203" s="5"/>
    </row>
    <row r="3204" spans="8:9" x14ac:dyDescent="0.3">
      <c r="H3204" s="5"/>
      <c r="I3204" s="5"/>
    </row>
    <row r="3205" spans="8:9" x14ac:dyDescent="0.3">
      <c r="H3205" s="5"/>
      <c r="I3205" s="5"/>
    </row>
    <row r="3206" spans="8:9" x14ac:dyDescent="0.3">
      <c r="H3206" s="5"/>
      <c r="I3206" s="5"/>
    </row>
    <row r="3207" spans="8:9" x14ac:dyDescent="0.3">
      <c r="H3207" s="5"/>
      <c r="I3207" s="5"/>
    </row>
    <row r="3208" spans="8:9" x14ac:dyDescent="0.3">
      <c r="H3208" s="5"/>
      <c r="I3208" s="5"/>
    </row>
    <row r="3209" spans="8:9" x14ac:dyDescent="0.3">
      <c r="H3209" s="5"/>
      <c r="I3209" s="5"/>
    </row>
    <row r="3210" spans="8:9" x14ac:dyDescent="0.3">
      <c r="H3210" s="5"/>
      <c r="I3210" s="5"/>
    </row>
    <row r="3211" spans="8:9" x14ac:dyDescent="0.3">
      <c r="H3211" s="5"/>
      <c r="I3211" s="5"/>
    </row>
    <row r="3212" spans="8:9" x14ac:dyDescent="0.3">
      <c r="H3212" s="5"/>
      <c r="I3212" s="5"/>
    </row>
    <row r="3213" spans="8:9" x14ac:dyDescent="0.3">
      <c r="H3213" s="5"/>
      <c r="I3213" s="5"/>
    </row>
    <row r="3214" spans="8:9" x14ac:dyDescent="0.3">
      <c r="H3214" s="5"/>
      <c r="I3214" s="5"/>
    </row>
    <row r="3215" spans="8:9" x14ac:dyDescent="0.3">
      <c r="H3215" s="5"/>
      <c r="I3215" s="5"/>
    </row>
    <row r="3216" spans="8:9" x14ac:dyDescent="0.3">
      <c r="H3216" s="5"/>
      <c r="I3216" s="5"/>
    </row>
    <row r="3217" spans="8:9" x14ac:dyDescent="0.3">
      <c r="H3217" s="5"/>
      <c r="I3217" s="5"/>
    </row>
    <row r="3218" spans="8:9" x14ac:dyDescent="0.3">
      <c r="H3218" s="5"/>
      <c r="I3218" s="5"/>
    </row>
    <row r="3219" spans="8:9" x14ac:dyDescent="0.3">
      <c r="H3219" s="5"/>
      <c r="I3219" s="5"/>
    </row>
    <row r="3220" spans="8:9" x14ac:dyDescent="0.3">
      <c r="H3220" s="5"/>
      <c r="I3220" s="5"/>
    </row>
    <row r="3221" spans="8:9" x14ac:dyDescent="0.3">
      <c r="H3221" s="5"/>
      <c r="I3221" s="5"/>
    </row>
    <row r="3222" spans="8:9" x14ac:dyDescent="0.3">
      <c r="H3222" s="5"/>
      <c r="I3222" s="5"/>
    </row>
    <row r="3223" spans="8:9" x14ac:dyDescent="0.3">
      <c r="H3223" s="5"/>
      <c r="I3223" s="5"/>
    </row>
    <row r="3224" spans="8:9" x14ac:dyDescent="0.3">
      <c r="H3224" s="5"/>
      <c r="I3224" s="5"/>
    </row>
    <row r="3225" spans="8:9" x14ac:dyDescent="0.3">
      <c r="H3225" s="5"/>
      <c r="I3225" s="5"/>
    </row>
    <row r="3226" spans="8:9" x14ac:dyDescent="0.3">
      <c r="H3226" s="5"/>
      <c r="I3226" s="5"/>
    </row>
    <row r="3227" spans="8:9" x14ac:dyDescent="0.3">
      <c r="H3227" s="5"/>
      <c r="I3227" s="5"/>
    </row>
    <row r="3228" spans="8:9" x14ac:dyDescent="0.3">
      <c r="H3228" s="5"/>
      <c r="I3228" s="5"/>
    </row>
    <row r="3229" spans="8:9" x14ac:dyDescent="0.3">
      <c r="H3229" s="5"/>
      <c r="I3229" s="5"/>
    </row>
    <row r="3230" spans="8:9" x14ac:dyDescent="0.3">
      <c r="H3230" s="5"/>
      <c r="I3230" s="5"/>
    </row>
    <row r="3231" spans="8:9" x14ac:dyDescent="0.3">
      <c r="H3231" s="5"/>
      <c r="I3231" s="5"/>
    </row>
    <row r="3232" spans="8:9" x14ac:dyDescent="0.3">
      <c r="H3232" s="5"/>
      <c r="I3232" s="5"/>
    </row>
    <row r="3233" spans="8:9" x14ac:dyDescent="0.3">
      <c r="H3233" s="5"/>
      <c r="I3233" s="5"/>
    </row>
    <row r="3234" spans="8:9" x14ac:dyDescent="0.3">
      <c r="H3234" s="5"/>
      <c r="I3234" s="5"/>
    </row>
    <row r="3235" spans="8:9" x14ac:dyDescent="0.3">
      <c r="H3235" s="5"/>
      <c r="I3235" s="5"/>
    </row>
    <row r="3236" spans="8:9" x14ac:dyDescent="0.3">
      <c r="H3236" s="5"/>
      <c r="I3236" s="5"/>
    </row>
    <row r="3237" spans="8:9" x14ac:dyDescent="0.3">
      <c r="H3237" s="5"/>
      <c r="I3237" s="5"/>
    </row>
    <row r="3238" spans="8:9" x14ac:dyDescent="0.3">
      <c r="H3238" s="5"/>
      <c r="I3238" s="5"/>
    </row>
    <row r="3239" spans="8:9" x14ac:dyDescent="0.3">
      <c r="H3239" s="5"/>
      <c r="I3239" s="5"/>
    </row>
    <row r="3240" spans="8:9" x14ac:dyDescent="0.3">
      <c r="H3240" s="5"/>
      <c r="I3240" s="5"/>
    </row>
    <row r="3241" spans="8:9" x14ac:dyDescent="0.3">
      <c r="H3241" s="5"/>
      <c r="I3241" s="5"/>
    </row>
    <row r="3242" spans="8:9" x14ac:dyDescent="0.3">
      <c r="H3242" s="5"/>
      <c r="I3242" s="5"/>
    </row>
    <row r="3243" spans="8:9" x14ac:dyDescent="0.3">
      <c r="H3243" s="5"/>
      <c r="I3243" s="5"/>
    </row>
    <row r="3244" spans="8:9" x14ac:dyDescent="0.3">
      <c r="H3244" s="5"/>
      <c r="I3244" s="5"/>
    </row>
    <row r="3245" spans="8:9" x14ac:dyDescent="0.3">
      <c r="H3245" s="5"/>
      <c r="I3245" s="5"/>
    </row>
    <row r="3246" spans="8:9" x14ac:dyDescent="0.3">
      <c r="H3246" s="5"/>
      <c r="I3246" s="5"/>
    </row>
    <row r="3247" spans="8:9" x14ac:dyDescent="0.3">
      <c r="H3247" s="5"/>
      <c r="I3247" s="5"/>
    </row>
    <row r="3248" spans="8:9" x14ac:dyDescent="0.3">
      <c r="H3248" s="5"/>
      <c r="I3248" s="5"/>
    </row>
    <row r="3249" spans="8:9" x14ac:dyDescent="0.3">
      <c r="H3249" s="5"/>
      <c r="I3249" s="5"/>
    </row>
    <row r="3250" spans="8:9" x14ac:dyDescent="0.3">
      <c r="H3250" s="5"/>
      <c r="I3250" s="5"/>
    </row>
    <row r="3251" spans="8:9" x14ac:dyDescent="0.3">
      <c r="H3251" s="5"/>
      <c r="I3251" s="5"/>
    </row>
    <row r="3252" spans="8:9" x14ac:dyDescent="0.3">
      <c r="H3252" s="5"/>
      <c r="I3252" s="5"/>
    </row>
    <row r="3253" spans="8:9" x14ac:dyDescent="0.3">
      <c r="H3253" s="5"/>
      <c r="I3253" s="5"/>
    </row>
    <row r="3254" spans="8:9" x14ac:dyDescent="0.3">
      <c r="H3254" s="5"/>
      <c r="I3254" s="5"/>
    </row>
    <row r="3255" spans="8:9" x14ac:dyDescent="0.3">
      <c r="H3255" s="5"/>
      <c r="I3255" s="5"/>
    </row>
    <row r="3256" spans="8:9" x14ac:dyDescent="0.3">
      <c r="H3256" s="5"/>
      <c r="I3256" s="5"/>
    </row>
    <row r="3257" spans="8:9" x14ac:dyDescent="0.3">
      <c r="H3257" s="5"/>
      <c r="I3257" s="5"/>
    </row>
    <row r="3258" spans="8:9" x14ac:dyDescent="0.3">
      <c r="H3258" s="5"/>
      <c r="I3258" s="5"/>
    </row>
    <row r="3259" spans="8:9" x14ac:dyDescent="0.3">
      <c r="H3259" s="5"/>
      <c r="I3259" s="5"/>
    </row>
    <row r="3260" spans="8:9" x14ac:dyDescent="0.3">
      <c r="H3260" s="5"/>
      <c r="I3260" s="5"/>
    </row>
    <row r="3261" spans="8:9" x14ac:dyDescent="0.3">
      <c r="H3261" s="5"/>
      <c r="I3261" s="5"/>
    </row>
    <row r="3262" spans="8:9" x14ac:dyDescent="0.3">
      <c r="H3262" s="5"/>
      <c r="I3262" s="5"/>
    </row>
    <row r="3263" spans="8:9" x14ac:dyDescent="0.3">
      <c r="H3263" s="5"/>
      <c r="I3263" s="5"/>
    </row>
    <row r="3264" spans="8:9" x14ac:dyDescent="0.3">
      <c r="H3264" s="5"/>
      <c r="I3264" s="5"/>
    </row>
    <row r="3265" spans="8:9" x14ac:dyDescent="0.3">
      <c r="H3265" s="5"/>
      <c r="I3265" s="5"/>
    </row>
    <row r="3266" spans="8:9" x14ac:dyDescent="0.3">
      <c r="H3266" s="5"/>
      <c r="I3266" s="5"/>
    </row>
    <row r="3267" spans="8:9" x14ac:dyDescent="0.3">
      <c r="H3267" s="5"/>
      <c r="I3267" s="5"/>
    </row>
    <row r="3268" spans="8:9" x14ac:dyDescent="0.3">
      <c r="H3268" s="5"/>
      <c r="I3268" s="5"/>
    </row>
    <row r="3269" spans="8:9" x14ac:dyDescent="0.3">
      <c r="H3269" s="5"/>
      <c r="I3269" s="5"/>
    </row>
    <row r="3270" spans="8:9" x14ac:dyDescent="0.3">
      <c r="H3270" s="5"/>
      <c r="I3270" s="5"/>
    </row>
    <row r="3271" spans="8:9" x14ac:dyDescent="0.3">
      <c r="H3271" s="5"/>
      <c r="I3271" s="5"/>
    </row>
    <row r="3272" spans="8:9" x14ac:dyDescent="0.3">
      <c r="H3272" s="5"/>
      <c r="I3272" s="5"/>
    </row>
    <row r="3273" spans="8:9" x14ac:dyDescent="0.3">
      <c r="H3273" s="5"/>
      <c r="I3273" s="5"/>
    </row>
    <row r="3274" spans="8:9" x14ac:dyDescent="0.3">
      <c r="H3274" s="5"/>
      <c r="I3274" s="5"/>
    </row>
    <row r="3275" spans="8:9" x14ac:dyDescent="0.3">
      <c r="H3275" s="5"/>
      <c r="I3275" s="5"/>
    </row>
    <row r="3276" spans="8:9" x14ac:dyDescent="0.3">
      <c r="H3276" s="5"/>
      <c r="I3276" s="5"/>
    </row>
    <row r="3277" spans="8:9" x14ac:dyDescent="0.3">
      <c r="H3277" s="5"/>
      <c r="I3277" s="5"/>
    </row>
    <row r="3278" spans="8:9" x14ac:dyDescent="0.3">
      <c r="H3278" s="5"/>
      <c r="I3278" s="5"/>
    </row>
    <row r="3279" spans="8:9" x14ac:dyDescent="0.3">
      <c r="H3279" s="5"/>
      <c r="I3279" s="5"/>
    </row>
    <row r="3280" spans="8:9" x14ac:dyDescent="0.3">
      <c r="H3280" s="5"/>
      <c r="I3280" s="5"/>
    </row>
    <row r="3281" spans="8:9" x14ac:dyDescent="0.3">
      <c r="H3281" s="5"/>
      <c r="I3281" s="5"/>
    </row>
    <row r="3282" spans="8:9" x14ac:dyDescent="0.3">
      <c r="H3282" s="5"/>
      <c r="I3282" s="5"/>
    </row>
    <row r="3283" spans="8:9" x14ac:dyDescent="0.3">
      <c r="H3283" s="5"/>
      <c r="I3283" s="5"/>
    </row>
    <row r="3284" spans="8:9" x14ac:dyDescent="0.3">
      <c r="H3284" s="5"/>
      <c r="I3284" s="5"/>
    </row>
    <row r="3285" spans="8:9" x14ac:dyDescent="0.3">
      <c r="H3285" s="5"/>
      <c r="I3285" s="5"/>
    </row>
    <row r="3286" spans="8:9" x14ac:dyDescent="0.3">
      <c r="H3286" s="5"/>
      <c r="I3286" s="5"/>
    </row>
    <row r="3287" spans="8:9" x14ac:dyDescent="0.3">
      <c r="H3287" s="5"/>
      <c r="I3287" s="5"/>
    </row>
    <row r="3288" spans="8:9" x14ac:dyDescent="0.3">
      <c r="H3288" s="5"/>
      <c r="I3288" s="5"/>
    </row>
    <row r="3289" spans="8:9" x14ac:dyDescent="0.3">
      <c r="H3289" s="5"/>
      <c r="I3289" s="5"/>
    </row>
    <row r="3290" spans="8:9" x14ac:dyDescent="0.3">
      <c r="H3290" s="5"/>
      <c r="I3290" s="5"/>
    </row>
    <row r="3291" spans="8:9" x14ac:dyDescent="0.3">
      <c r="H3291" s="5"/>
      <c r="I3291" s="5"/>
    </row>
    <row r="3292" spans="8:9" x14ac:dyDescent="0.3">
      <c r="H3292" s="5"/>
      <c r="I3292" s="5"/>
    </row>
    <row r="3293" spans="8:9" x14ac:dyDescent="0.3">
      <c r="H3293" s="5"/>
      <c r="I3293" s="5"/>
    </row>
    <row r="3294" spans="8:9" x14ac:dyDescent="0.3">
      <c r="H3294" s="5"/>
      <c r="I3294" s="5"/>
    </row>
    <row r="3295" spans="8:9" x14ac:dyDescent="0.3">
      <c r="H3295" s="5"/>
      <c r="I3295" s="5"/>
    </row>
    <row r="3296" spans="8:9" x14ac:dyDescent="0.3">
      <c r="H3296" s="5"/>
      <c r="I3296" s="5"/>
    </row>
    <row r="3297" spans="8:9" x14ac:dyDescent="0.3">
      <c r="H3297" s="5"/>
      <c r="I3297" s="5"/>
    </row>
    <row r="3298" spans="8:9" x14ac:dyDescent="0.3">
      <c r="H3298" s="5"/>
      <c r="I3298" s="5"/>
    </row>
    <row r="3299" spans="8:9" x14ac:dyDescent="0.3">
      <c r="H3299" s="5"/>
      <c r="I3299" s="5"/>
    </row>
    <row r="3300" spans="8:9" x14ac:dyDescent="0.3">
      <c r="H3300" s="5"/>
      <c r="I3300" s="5"/>
    </row>
    <row r="3301" spans="8:9" x14ac:dyDescent="0.3">
      <c r="H3301" s="5"/>
      <c r="I3301" s="5"/>
    </row>
    <row r="3302" spans="8:9" x14ac:dyDescent="0.3">
      <c r="H3302" s="5"/>
      <c r="I3302" s="5"/>
    </row>
    <row r="3303" spans="8:9" x14ac:dyDescent="0.3">
      <c r="H3303" s="5"/>
      <c r="I3303" s="5"/>
    </row>
    <row r="3304" spans="8:9" x14ac:dyDescent="0.3">
      <c r="H3304" s="5"/>
      <c r="I3304" s="5"/>
    </row>
    <row r="3305" spans="8:9" x14ac:dyDescent="0.3">
      <c r="H3305" s="5"/>
      <c r="I3305" s="5"/>
    </row>
    <row r="3306" spans="8:9" x14ac:dyDescent="0.3">
      <c r="H3306" s="5"/>
      <c r="I3306" s="5"/>
    </row>
    <row r="3307" spans="8:9" x14ac:dyDescent="0.3">
      <c r="H3307" s="5"/>
      <c r="I3307" s="5"/>
    </row>
    <row r="3308" spans="8:9" x14ac:dyDescent="0.3">
      <c r="H3308" s="5"/>
      <c r="I3308" s="5"/>
    </row>
    <row r="3309" spans="8:9" x14ac:dyDescent="0.3">
      <c r="H3309" s="5"/>
      <c r="I3309" s="5"/>
    </row>
    <row r="3310" spans="8:9" x14ac:dyDescent="0.3">
      <c r="H3310" s="5"/>
      <c r="I3310" s="5"/>
    </row>
    <row r="3311" spans="8:9" x14ac:dyDescent="0.3">
      <c r="H3311" s="5"/>
      <c r="I3311" s="5"/>
    </row>
    <row r="3312" spans="8:9" x14ac:dyDescent="0.3">
      <c r="H3312" s="5"/>
      <c r="I3312" s="5"/>
    </row>
    <row r="3313" spans="8:9" x14ac:dyDescent="0.3">
      <c r="H3313" s="5"/>
      <c r="I3313" s="5"/>
    </row>
    <row r="3314" spans="8:9" x14ac:dyDescent="0.3">
      <c r="H3314" s="5"/>
      <c r="I3314" s="5"/>
    </row>
    <row r="3315" spans="8:9" x14ac:dyDescent="0.3">
      <c r="H3315" s="5"/>
      <c r="I3315" s="5"/>
    </row>
    <row r="3316" spans="8:9" x14ac:dyDescent="0.3">
      <c r="H3316" s="5"/>
      <c r="I3316" s="5"/>
    </row>
    <row r="3317" spans="8:9" x14ac:dyDescent="0.3">
      <c r="H3317" s="5"/>
      <c r="I3317" s="5"/>
    </row>
    <row r="3318" spans="8:9" x14ac:dyDescent="0.3">
      <c r="H3318" s="5"/>
      <c r="I3318" s="5"/>
    </row>
    <row r="3319" spans="8:9" x14ac:dyDescent="0.3">
      <c r="H3319" s="5"/>
      <c r="I3319" s="5"/>
    </row>
    <row r="3320" spans="8:9" x14ac:dyDescent="0.3">
      <c r="H3320" s="5"/>
      <c r="I3320" s="5"/>
    </row>
    <row r="3321" spans="8:9" x14ac:dyDescent="0.3">
      <c r="H3321" s="5"/>
      <c r="I3321" s="5"/>
    </row>
    <row r="3322" spans="8:9" x14ac:dyDescent="0.3">
      <c r="H3322" s="5"/>
      <c r="I3322" s="5"/>
    </row>
    <row r="3323" spans="8:9" x14ac:dyDescent="0.3">
      <c r="H3323" s="5"/>
      <c r="I3323" s="5"/>
    </row>
    <row r="3324" spans="8:9" x14ac:dyDescent="0.3">
      <c r="H3324" s="5"/>
      <c r="I3324" s="5"/>
    </row>
    <row r="3325" spans="8:9" x14ac:dyDescent="0.3">
      <c r="H3325" s="5"/>
      <c r="I3325" s="5"/>
    </row>
    <row r="3326" spans="8:9" x14ac:dyDescent="0.3">
      <c r="H3326" s="5"/>
      <c r="I3326" s="5"/>
    </row>
    <row r="3327" spans="8:9" x14ac:dyDescent="0.3">
      <c r="H3327" s="5"/>
      <c r="I3327" s="5"/>
    </row>
    <row r="3328" spans="8:9" x14ac:dyDescent="0.3">
      <c r="H3328" s="5"/>
      <c r="I3328" s="5"/>
    </row>
    <row r="3329" spans="8:9" x14ac:dyDescent="0.3">
      <c r="H3329" s="5"/>
      <c r="I3329" s="5"/>
    </row>
    <row r="3330" spans="8:9" x14ac:dyDescent="0.3">
      <c r="H3330" s="5"/>
      <c r="I3330" s="5"/>
    </row>
    <row r="3331" spans="8:9" x14ac:dyDescent="0.3">
      <c r="H3331" s="5"/>
      <c r="I3331" s="5"/>
    </row>
    <row r="3332" spans="8:9" x14ac:dyDescent="0.3">
      <c r="H3332" s="5"/>
      <c r="I3332" s="5"/>
    </row>
    <row r="3333" spans="8:9" x14ac:dyDescent="0.3">
      <c r="H3333" s="5"/>
      <c r="I3333" s="5"/>
    </row>
    <row r="3334" spans="8:9" x14ac:dyDescent="0.3">
      <c r="H3334" s="5"/>
      <c r="I3334" s="5"/>
    </row>
    <row r="3335" spans="8:9" x14ac:dyDescent="0.3">
      <c r="H3335" s="5"/>
      <c r="I3335" s="5"/>
    </row>
    <row r="3336" spans="8:9" x14ac:dyDescent="0.3">
      <c r="H3336" s="5"/>
      <c r="I3336" s="5"/>
    </row>
    <row r="3337" spans="8:9" x14ac:dyDescent="0.3">
      <c r="H3337" s="5"/>
      <c r="I3337" s="5"/>
    </row>
    <row r="3338" spans="8:9" x14ac:dyDescent="0.3">
      <c r="H3338" s="5"/>
      <c r="I3338" s="5"/>
    </row>
    <row r="3339" spans="8:9" x14ac:dyDescent="0.3">
      <c r="H3339" s="5"/>
      <c r="I3339" s="5"/>
    </row>
    <row r="3340" spans="8:9" x14ac:dyDescent="0.3">
      <c r="H3340" s="5"/>
      <c r="I3340" s="5"/>
    </row>
    <row r="3341" spans="8:9" x14ac:dyDescent="0.3">
      <c r="H3341" s="5"/>
      <c r="I3341" s="5"/>
    </row>
    <row r="3342" spans="8:9" x14ac:dyDescent="0.3">
      <c r="H3342" s="5"/>
      <c r="I3342" s="5"/>
    </row>
    <row r="3343" spans="8:9" x14ac:dyDescent="0.3">
      <c r="H3343" s="5"/>
      <c r="I3343" s="5"/>
    </row>
    <row r="3344" spans="8:9" x14ac:dyDescent="0.3">
      <c r="H3344" s="5"/>
      <c r="I3344" s="5"/>
    </row>
    <row r="3345" spans="8:9" x14ac:dyDescent="0.3">
      <c r="H3345" s="5"/>
      <c r="I3345" s="5"/>
    </row>
    <row r="3346" spans="8:9" x14ac:dyDescent="0.3">
      <c r="H3346" s="5"/>
      <c r="I3346" s="5"/>
    </row>
    <row r="3347" spans="8:9" x14ac:dyDescent="0.3">
      <c r="H3347" s="5"/>
      <c r="I3347" s="5"/>
    </row>
    <row r="3348" spans="8:9" x14ac:dyDescent="0.3">
      <c r="H3348" s="5"/>
      <c r="I3348" s="5"/>
    </row>
    <row r="3349" spans="8:9" x14ac:dyDescent="0.3">
      <c r="H3349" s="5"/>
      <c r="I3349" s="5"/>
    </row>
    <row r="3350" spans="8:9" x14ac:dyDescent="0.3">
      <c r="H3350" s="5"/>
      <c r="I3350" s="5"/>
    </row>
    <row r="3351" spans="8:9" x14ac:dyDescent="0.3">
      <c r="H3351" s="5"/>
      <c r="I3351" s="5"/>
    </row>
    <row r="3352" spans="8:9" x14ac:dyDescent="0.3">
      <c r="H3352" s="5"/>
      <c r="I3352" s="5"/>
    </row>
    <row r="3353" spans="8:9" x14ac:dyDescent="0.3">
      <c r="H3353" s="5"/>
      <c r="I3353" s="5"/>
    </row>
    <row r="3354" spans="8:9" x14ac:dyDescent="0.3">
      <c r="H3354" s="5"/>
      <c r="I3354" s="5"/>
    </row>
    <row r="3355" spans="8:9" x14ac:dyDescent="0.3">
      <c r="H3355" s="5"/>
      <c r="I3355" s="5"/>
    </row>
    <row r="3356" spans="8:9" x14ac:dyDescent="0.3">
      <c r="H3356" s="5"/>
      <c r="I3356" s="5"/>
    </row>
    <row r="3357" spans="8:9" x14ac:dyDescent="0.3">
      <c r="H3357" s="5"/>
      <c r="I3357" s="5"/>
    </row>
    <row r="3358" spans="8:9" x14ac:dyDescent="0.3">
      <c r="H3358" s="5"/>
      <c r="I3358" s="5"/>
    </row>
    <row r="3359" spans="8:9" x14ac:dyDescent="0.3">
      <c r="H3359" s="5"/>
      <c r="I3359" s="5"/>
    </row>
    <row r="3360" spans="8:9" x14ac:dyDescent="0.3">
      <c r="H3360" s="5"/>
      <c r="I3360" s="5"/>
    </row>
    <row r="3361" spans="8:9" x14ac:dyDescent="0.3">
      <c r="H3361" s="5"/>
      <c r="I3361" s="5"/>
    </row>
    <row r="3362" spans="8:9" x14ac:dyDescent="0.3">
      <c r="H3362" s="5"/>
      <c r="I3362" s="5"/>
    </row>
    <row r="3363" spans="8:9" x14ac:dyDescent="0.3">
      <c r="H3363" s="5"/>
      <c r="I3363" s="5"/>
    </row>
    <row r="3364" spans="8:9" x14ac:dyDescent="0.3">
      <c r="H3364" s="5"/>
      <c r="I3364" s="5"/>
    </row>
    <row r="3365" spans="8:9" x14ac:dyDescent="0.3">
      <c r="H3365" s="5"/>
      <c r="I3365" s="5"/>
    </row>
    <row r="3366" spans="8:9" x14ac:dyDescent="0.3">
      <c r="H3366" s="5"/>
      <c r="I3366" s="5"/>
    </row>
    <row r="3367" spans="8:9" x14ac:dyDescent="0.3">
      <c r="H3367" s="5"/>
      <c r="I3367" s="5"/>
    </row>
    <row r="3368" spans="8:9" x14ac:dyDescent="0.3">
      <c r="H3368" s="5"/>
      <c r="I3368" s="5"/>
    </row>
    <row r="3369" spans="8:9" x14ac:dyDescent="0.3">
      <c r="H3369" s="5"/>
      <c r="I3369" s="5"/>
    </row>
    <row r="3370" spans="8:9" x14ac:dyDescent="0.3">
      <c r="H3370" s="5"/>
      <c r="I3370" s="5"/>
    </row>
    <row r="3371" spans="8:9" x14ac:dyDescent="0.3">
      <c r="H3371" s="5"/>
      <c r="I3371" s="5"/>
    </row>
    <row r="3372" spans="8:9" x14ac:dyDescent="0.3">
      <c r="H3372" s="5"/>
      <c r="I3372" s="5"/>
    </row>
    <row r="3373" spans="8:9" x14ac:dyDescent="0.3">
      <c r="H3373" s="5"/>
      <c r="I3373" s="5"/>
    </row>
    <row r="3374" spans="8:9" x14ac:dyDescent="0.3">
      <c r="H3374" s="5"/>
      <c r="I3374" s="5"/>
    </row>
    <row r="3375" spans="8:9" x14ac:dyDescent="0.3">
      <c r="H3375" s="5"/>
      <c r="I3375" s="5"/>
    </row>
    <row r="3376" spans="8:9" x14ac:dyDescent="0.3">
      <c r="H3376" s="5"/>
      <c r="I3376" s="5"/>
    </row>
    <row r="3377" spans="8:9" x14ac:dyDescent="0.3">
      <c r="H3377" s="5"/>
      <c r="I3377" s="5"/>
    </row>
    <row r="3378" spans="8:9" x14ac:dyDescent="0.3">
      <c r="H3378" s="5"/>
      <c r="I3378" s="5"/>
    </row>
    <row r="3379" spans="8:9" x14ac:dyDescent="0.3">
      <c r="H3379" s="5"/>
      <c r="I3379" s="5"/>
    </row>
    <row r="3380" spans="8:9" x14ac:dyDescent="0.3">
      <c r="H3380" s="5"/>
      <c r="I3380" s="5"/>
    </row>
    <row r="3381" spans="8:9" x14ac:dyDescent="0.3">
      <c r="H3381" s="5"/>
      <c r="I3381" s="5"/>
    </row>
    <row r="3382" spans="8:9" x14ac:dyDescent="0.3">
      <c r="H3382" s="5"/>
      <c r="I3382" s="5"/>
    </row>
    <row r="3383" spans="8:9" x14ac:dyDescent="0.3">
      <c r="H3383" s="5"/>
      <c r="I3383" s="5"/>
    </row>
    <row r="3384" spans="8:9" x14ac:dyDescent="0.3">
      <c r="H3384" s="5"/>
      <c r="I3384" s="5"/>
    </row>
    <row r="3385" spans="8:9" x14ac:dyDescent="0.3">
      <c r="H3385" s="5"/>
      <c r="I3385" s="5"/>
    </row>
    <row r="3386" spans="8:9" x14ac:dyDescent="0.3">
      <c r="H3386" s="5"/>
      <c r="I3386" s="5"/>
    </row>
    <row r="3387" spans="8:9" x14ac:dyDescent="0.3">
      <c r="H3387" s="5"/>
      <c r="I3387" s="5"/>
    </row>
    <row r="3388" spans="8:9" x14ac:dyDescent="0.3">
      <c r="H3388" s="5"/>
      <c r="I3388" s="5"/>
    </row>
    <row r="3389" spans="8:9" x14ac:dyDescent="0.3">
      <c r="H3389" s="5"/>
      <c r="I3389" s="5"/>
    </row>
    <row r="3390" spans="8:9" x14ac:dyDescent="0.3">
      <c r="H3390" s="5"/>
      <c r="I3390" s="5"/>
    </row>
    <row r="3391" spans="8:9" x14ac:dyDescent="0.3">
      <c r="H3391" s="5"/>
      <c r="I3391" s="5"/>
    </row>
    <row r="3392" spans="8:9" x14ac:dyDescent="0.3">
      <c r="H3392" s="5"/>
      <c r="I3392" s="5"/>
    </row>
    <row r="3393" spans="8:9" x14ac:dyDescent="0.3">
      <c r="H3393" s="5"/>
      <c r="I3393" s="5"/>
    </row>
    <row r="3394" spans="8:9" x14ac:dyDescent="0.3">
      <c r="H3394" s="5"/>
      <c r="I3394" s="5"/>
    </row>
    <row r="3395" spans="8:9" x14ac:dyDescent="0.3">
      <c r="H3395" s="5"/>
      <c r="I3395" s="5"/>
    </row>
    <row r="3396" spans="8:9" x14ac:dyDescent="0.3">
      <c r="H3396" s="5"/>
      <c r="I3396" s="5"/>
    </row>
    <row r="3397" spans="8:9" x14ac:dyDescent="0.3">
      <c r="H3397" s="5"/>
      <c r="I3397" s="5"/>
    </row>
    <row r="3398" spans="8:9" x14ac:dyDescent="0.3">
      <c r="H3398" s="5"/>
      <c r="I3398" s="5"/>
    </row>
    <row r="3399" spans="8:9" x14ac:dyDescent="0.3">
      <c r="H3399" s="5"/>
      <c r="I3399" s="5"/>
    </row>
    <row r="3400" spans="8:9" x14ac:dyDescent="0.3">
      <c r="H3400" s="5"/>
      <c r="I3400" s="5"/>
    </row>
    <row r="3401" spans="8:9" x14ac:dyDescent="0.3">
      <c r="H3401" s="5"/>
      <c r="I3401" s="5"/>
    </row>
    <row r="3402" spans="8:9" x14ac:dyDescent="0.3">
      <c r="H3402" s="5"/>
      <c r="I3402" s="5"/>
    </row>
    <row r="3403" spans="8:9" x14ac:dyDescent="0.3">
      <c r="H3403" s="5"/>
      <c r="I3403" s="5"/>
    </row>
    <row r="3404" spans="8:9" x14ac:dyDescent="0.3">
      <c r="H3404" s="5"/>
      <c r="I3404" s="5"/>
    </row>
    <row r="3405" spans="8:9" x14ac:dyDescent="0.3">
      <c r="H3405" s="5"/>
      <c r="I3405" s="5"/>
    </row>
    <row r="3406" spans="8:9" x14ac:dyDescent="0.3">
      <c r="H3406" s="5"/>
      <c r="I3406" s="5"/>
    </row>
    <row r="3407" spans="8:9" x14ac:dyDescent="0.3">
      <c r="H3407" s="5"/>
      <c r="I3407" s="5"/>
    </row>
    <row r="3408" spans="8:9" x14ac:dyDescent="0.3">
      <c r="H3408" s="5"/>
      <c r="I3408" s="5"/>
    </row>
    <row r="3409" spans="8:9" x14ac:dyDescent="0.3">
      <c r="H3409" s="5"/>
      <c r="I3409" s="5"/>
    </row>
    <row r="3410" spans="8:9" x14ac:dyDescent="0.3">
      <c r="H3410" s="5"/>
      <c r="I3410" s="5"/>
    </row>
    <row r="3411" spans="8:9" x14ac:dyDescent="0.3">
      <c r="H3411" s="5"/>
      <c r="I3411" s="5"/>
    </row>
    <row r="3412" spans="8:9" x14ac:dyDescent="0.3">
      <c r="H3412" s="5"/>
      <c r="I3412" s="5"/>
    </row>
    <row r="3413" spans="8:9" x14ac:dyDescent="0.3">
      <c r="H3413" s="5"/>
      <c r="I3413" s="5"/>
    </row>
    <row r="3414" spans="8:9" x14ac:dyDescent="0.3">
      <c r="H3414" s="5"/>
      <c r="I3414" s="5"/>
    </row>
    <row r="3415" spans="8:9" x14ac:dyDescent="0.3">
      <c r="H3415" s="5"/>
      <c r="I3415" s="5"/>
    </row>
    <row r="3416" spans="8:9" x14ac:dyDescent="0.3">
      <c r="H3416" s="5"/>
      <c r="I3416" s="5"/>
    </row>
    <row r="3417" spans="8:9" x14ac:dyDescent="0.3">
      <c r="H3417" s="5"/>
      <c r="I3417" s="5"/>
    </row>
    <row r="3418" spans="8:9" x14ac:dyDescent="0.3">
      <c r="H3418" s="5"/>
      <c r="I3418" s="5"/>
    </row>
    <row r="3419" spans="8:9" x14ac:dyDescent="0.3">
      <c r="H3419" s="5"/>
      <c r="I3419" s="5"/>
    </row>
    <row r="3420" spans="8:9" x14ac:dyDescent="0.3">
      <c r="H3420" s="5"/>
      <c r="I3420" s="5"/>
    </row>
    <row r="3421" spans="8:9" x14ac:dyDescent="0.3">
      <c r="H3421" s="5"/>
      <c r="I3421" s="5"/>
    </row>
    <row r="3422" spans="8:9" x14ac:dyDescent="0.3">
      <c r="H3422" s="5"/>
      <c r="I3422" s="5"/>
    </row>
    <row r="3423" spans="8:9" x14ac:dyDescent="0.3">
      <c r="H3423" s="5"/>
      <c r="I3423" s="5"/>
    </row>
    <row r="3424" spans="8:9" x14ac:dyDescent="0.3">
      <c r="H3424" s="5"/>
      <c r="I3424" s="5"/>
    </row>
    <row r="3425" spans="8:9" x14ac:dyDescent="0.3">
      <c r="H3425" s="5"/>
      <c r="I3425" s="5"/>
    </row>
    <row r="3426" spans="8:9" x14ac:dyDescent="0.3">
      <c r="H3426" s="5"/>
      <c r="I3426" s="5"/>
    </row>
    <row r="3427" spans="8:9" x14ac:dyDescent="0.3">
      <c r="H3427" s="5"/>
      <c r="I3427" s="5"/>
    </row>
    <row r="3428" spans="8:9" x14ac:dyDescent="0.3">
      <c r="H3428" s="5"/>
      <c r="I3428" s="5"/>
    </row>
    <row r="3429" spans="8:9" x14ac:dyDescent="0.3">
      <c r="H3429" s="5"/>
      <c r="I3429" s="5"/>
    </row>
    <row r="3430" spans="8:9" x14ac:dyDescent="0.3">
      <c r="H3430" s="5"/>
      <c r="I3430" s="5"/>
    </row>
    <row r="3431" spans="8:9" x14ac:dyDescent="0.3">
      <c r="H3431" s="5"/>
      <c r="I3431" s="5"/>
    </row>
    <row r="3432" spans="8:9" x14ac:dyDescent="0.3">
      <c r="H3432" s="5"/>
      <c r="I3432" s="5"/>
    </row>
    <row r="3433" spans="8:9" x14ac:dyDescent="0.3">
      <c r="H3433" s="5"/>
      <c r="I3433" s="5"/>
    </row>
    <row r="3434" spans="8:9" x14ac:dyDescent="0.3">
      <c r="H3434" s="5"/>
      <c r="I3434" s="5"/>
    </row>
    <row r="3435" spans="8:9" x14ac:dyDescent="0.3">
      <c r="H3435" s="5"/>
      <c r="I3435" s="5"/>
    </row>
    <row r="3436" spans="8:9" x14ac:dyDescent="0.3">
      <c r="H3436" s="5"/>
      <c r="I3436" s="5"/>
    </row>
    <row r="3437" spans="8:9" x14ac:dyDescent="0.3">
      <c r="H3437" s="5"/>
      <c r="I3437" s="5"/>
    </row>
    <row r="3438" spans="8:9" x14ac:dyDescent="0.3">
      <c r="H3438" s="5"/>
      <c r="I3438" s="5"/>
    </row>
    <row r="3439" spans="8:9" x14ac:dyDescent="0.3">
      <c r="H3439" s="5"/>
      <c r="I3439" s="5"/>
    </row>
    <row r="3440" spans="8:9" x14ac:dyDescent="0.3">
      <c r="H3440" s="5"/>
      <c r="I3440" s="5"/>
    </row>
    <row r="3441" spans="8:9" x14ac:dyDescent="0.3">
      <c r="H3441" s="5"/>
      <c r="I3441" s="5"/>
    </row>
    <row r="3442" spans="8:9" x14ac:dyDescent="0.3">
      <c r="H3442" s="5"/>
      <c r="I3442" s="5"/>
    </row>
    <row r="3443" spans="8:9" x14ac:dyDescent="0.3">
      <c r="H3443" s="5"/>
      <c r="I3443" s="5"/>
    </row>
    <row r="3444" spans="8:9" x14ac:dyDescent="0.3">
      <c r="H3444" s="5"/>
      <c r="I3444" s="5"/>
    </row>
    <row r="3445" spans="8:9" x14ac:dyDescent="0.3">
      <c r="H3445" s="5"/>
      <c r="I3445" s="5"/>
    </row>
    <row r="3446" spans="8:9" x14ac:dyDescent="0.3">
      <c r="H3446" s="5"/>
      <c r="I3446" s="5"/>
    </row>
    <row r="3447" spans="8:9" x14ac:dyDescent="0.3">
      <c r="H3447" s="5"/>
      <c r="I3447" s="5"/>
    </row>
    <row r="3448" spans="8:9" x14ac:dyDescent="0.3">
      <c r="H3448" s="5"/>
      <c r="I3448" s="5"/>
    </row>
    <row r="3449" spans="8:9" x14ac:dyDescent="0.3">
      <c r="H3449" s="5"/>
      <c r="I3449" s="5"/>
    </row>
    <row r="3450" spans="8:9" x14ac:dyDescent="0.3">
      <c r="H3450" s="5"/>
      <c r="I3450" s="5"/>
    </row>
    <row r="3451" spans="8:9" x14ac:dyDescent="0.3">
      <c r="H3451" s="5"/>
      <c r="I3451" s="5"/>
    </row>
    <row r="3452" spans="8:9" x14ac:dyDescent="0.3">
      <c r="H3452" s="5"/>
      <c r="I3452" s="5"/>
    </row>
    <row r="3453" spans="8:9" x14ac:dyDescent="0.3">
      <c r="H3453" s="5"/>
      <c r="I3453" s="5"/>
    </row>
    <row r="3454" spans="8:9" x14ac:dyDescent="0.3">
      <c r="H3454" s="5"/>
      <c r="I3454" s="5"/>
    </row>
    <row r="3455" spans="8:9" x14ac:dyDescent="0.3">
      <c r="H3455" s="5"/>
      <c r="I3455" s="5"/>
    </row>
    <row r="3456" spans="8:9" x14ac:dyDescent="0.3">
      <c r="H3456" s="5"/>
      <c r="I3456" s="5"/>
    </row>
    <row r="3457" spans="8:9" x14ac:dyDescent="0.3">
      <c r="H3457" s="5"/>
      <c r="I3457" s="5"/>
    </row>
    <row r="3458" spans="8:9" x14ac:dyDescent="0.3">
      <c r="H3458" s="5"/>
      <c r="I3458" s="5"/>
    </row>
    <row r="3459" spans="8:9" x14ac:dyDescent="0.3">
      <c r="H3459" s="5"/>
      <c r="I3459" s="5"/>
    </row>
    <row r="3460" spans="8:9" x14ac:dyDescent="0.3">
      <c r="H3460" s="5"/>
      <c r="I3460" s="5"/>
    </row>
    <row r="3461" spans="8:9" x14ac:dyDescent="0.3">
      <c r="H3461" s="5"/>
      <c r="I3461" s="5"/>
    </row>
    <row r="3462" spans="8:9" x14ac:dyDescent="0.3">
      <c r="H3462" s="5"/>
      <c r="I3462" s="5"/>
    </row>
    <row r="3463" spans="8:9" x14ac:dyDescent="0.3">
      <c r="H3463" s="5"/>
      <c r="I3463" s="5"/>
    </row>
    <row r="3464" spans="8:9" x14ac:dyDescent="0.3">
      <c r="H3464" s="5"/>
      <c r="I3464" s="5"/>
    </row>
    <row r="3465" spans="8:9" x14ac:dyDescent="0.3">
      <c r="H3465" s="5"/>
      <c r="I3465" s="5"/>
    </row>
    <row r="3466" spans="8:9" x14ac:dyDescent="0.3">
      <c r="H3466" s="5"/>
      <c r="I3466" s="5"/>
    </row>
    <row r="3467" spans="8:9" x14ac:dyDescent="0.3">
      <c r="H3467" s="5"/>
      <c r="I3467" s="5"/>
    </row>
    <row r="3468" spans="8:9" x14ac:dyDescent="0.3">
      <c r="H3468" s="5"/>
      <c r="I3468" s="5"/>
    </row>
    <row r="3469" spans="8:9" x14ac:dyDescent="0.3">
      <c r="H3469" s="5"/>
      <c r="I3469" s="5"/>
    </row>
    <row r="3470" spans="8:9" x14ac:dyDescent="0.3">
      <c r="H3470" s="5"/>
      <c r="I3470" s="5"/>
    </row>
    <row r="3471" spans="8:9" x14ac:dyDescent="0.3">
      <c r="H3471" s="5"/>
      <c r="I3471" s="5"/>
    </row>
    <row r="3472" spans="8:9" x14ac:dyDescent="0.3">
      <c r="H3472" s="5"/>
      <c r="I3472" s="5"/>
    </row>
    <row r="3473" spans="8:9" x14ac:dyDescent="0.3">
      <c r="H3473" s="5"/>
      <c r="I3473" s="5"/>
    </row>
    <row r="3474" spans="8:9" x14ac:dyDescent="0.3">
      <c r="H3474" s="5"/>
      <c r="I3474" s="5"/>
    </row>
    <row r="3475" spans="8:9" x14ac:dyDescent="0.3">
      <c r="H3475" s="5"/>
      <c r="I3475" s="5"/>
    </row>
    <row r="3476" spans="8:9" x14ac:dyDescent="0.3">
      <c r="H3476" s="5"/>
      <c r="I3476" s="5"/>
    </row>
    <row r="3477" spans="8:9" x14ac:dyDescent="0.3">
      <c r="H3477" s="5"/>
      <c r="I3477" s="5"/>
    </row>
    <row r="3478" spans="8:9" x14ac:dyDescent="0.3">
      <c r="H3478" s="5"/>
      <c r="I3478" s="5"/>
    </row>
    <row r="3479" spans="8:9" x14ac:dyDescent="0.3">
      <c r="H3479" s="5"/>
      <c r="I3479" s="5"/>
    </row>
    <row r="3480" spans="8:9" x14ac:dyDescent="0.3">
      <c r="H3480" s="5"/>
      <c r="I3480" s="5"/>
    </row>
    <row r="3481" spans="8:9" x14ac:dyDescent="0.3">
      <c r="H3481" s="5"/>
      <c r="I3481" s="5"/>
    </row>
    <row r="3482" spans="8:9" x14ac:dyDescent="0.3">
      <c r="H3482" s="5"/>
      <c r="I3482" s="5"/>
    </row>
    <row r="3483" spans="8:9" x14ac:dyDescent="0.3">
      <c r="H3483" s="5"/>
      <c r="I3483" s="5"/>
    </row>
    <row r="3484" spans="8:9" x14ac:dyDescent="0.3">
      <c r="H3484" s="5"/>
      <c r="I3484" s="5"/>
    </row>
    <row r="3485" spans="8:9" x14ac:dyDescent="0.3">
      <c r="H3485" s="5"/>
      <c r="I3485" s="5"/>
    </row>
    <row r="3486" spans="8:9" x14ac:dyDescent="0.3">
      <c r="H3486" s="5"/>
      <c r="I3486" s="5"/>
    </row>
    <row r="3487" spans="8:9" x14ac:dyDescent="0.3">
      <c r="H3487" s="5"/>
      <c r="I3487" s="5"/>
    </row>
    <row r="3488" spans="8:9" x14ac:dyDescent="0.3">
      <c r="H3488" s="5"/>
      <c r="I3488" s="5"/>
    </row>
    <row r="3489" spans="8:9" x14ac:dyDescent="0.3">
      <c r="H3489" s="5"/>
      <c r="I3489" s="5"/>
    </row>
    <row r="3490" spans="8:9" x14ac:dyDescent="0.3">
      <c r="H3490" s="5"/>
      <c r="I3490" s="5"/>
    </row>
    <row r="3491" spans="8:9" x14ac:dyDescent="0.3">
      <c r="H3491" s="5"/>
      <c r="I3491" s="5"/>
    </row>
    <row r="3492" spans="8:9" x14ac:dyDescent="0.3">
      <c r="H3492" s="5"/>
      <c r="I3492" s="5"/>
    </row>
    <row r="3493" spans="8:9" x14ac:dyDescent="0.3">
      <c r="H3493" s="5"/>
      <c r="I3493" s="5"/>
    </row>
    <row r="3494" spans="8:9" x14ac:dyDescent="0.3">
      <c r="H3494" s="5"/>
      <c r="I3494" s="5"/>
    </row>
    <row r="3495" spans="8:9" x14ac:dyDescent="0.3">
      <c r="H3495" s="5"/>
      <c r="I3495" s="5"/>
    </row>
    <row r="3496" spans="8:9" x14ac:dyDescent="0.3">
      <c r="H3496" s="5"/>
      <c r="I3496" s="5"/>
    </row>
    <row r="3497" spans="8:9" x14ac:dyDescent="0.3">
      <c r="H3497" s="5"/>
      <c r="I3497" s="5"/>
    </row>
    <row r="3498" spans="8:9" x14ac:dyDescent="0.3">
      <c r="H3498" s="5"/>
      <c r="I3498" s="5"/>
    </row>
    <row r="3499" spans="8:9" x14ac:dyDescent="0.3">
      <c r="H3499" s="5"/>
      <c r="I3499" s="5"/>
    </row>
    <row r="3500" spans="8:9" x14ac:dyDescent="0.3">
      <c r="H3500" s="5"/>
      <c r="I3500" s="5"/>
    </row>
    <row r="3501" spans="8:9" x14ac:dyDescent="0.3">
      <c r="H3501" s="5"/>
      <c r="I3501" s="5"/>
    </row>
    <row r="3502" spans="8:9" x14ac:dyDescent="0.3">
      <c r="H3502" s="5"/>
      <c r="I3502" s="5"/>
    </row>
    <row r="3503" spans="8:9" x14ac:dyDescent="0.3">
      <c r="H3503" s="5"/>
      <c r="I3503" s="5"/>
    </row>
    <row r="3504" spans="8:9" x14ac:dyDescent="0.3">
      <c r="H3504" s="5"/>
      <c r="I3504" s="5"/>
    </row>
    <row r="3505" spans="8:9" x14ac:dyDescent="0.3">
      <c r="H3505" s="5"/>
      <c r="I3505" s="5"/>
    </row>
    <row r="3506" spans="8:9" x14ac:dyDescent="0.3">
      <c r="H3506" s="5"/>
      <c r="I3506" s="5"/>
    </row>
    <row r="3507" spans="8:9" x14ac:dyDescent="0.3">
      <c r="H3507" s="5"/>
      <c r="I3507" s="5"/>
    </row>
    <row r="3508" spans="8:9" x14ac:dyDescent="0.3">
      <c r="H3508" s="5"/>
      <c r="I3508" s="5"/>
    </row>
    <row r="3509" spans="8:9" x14ac:dyDescent="0.3">
      <c r="H3509" s="5"/>
      <c r="I3509" s="5"/>
    </row>
    <row r="3510" spans="8:9" x14ac:dyDescent="0.3">
      <c r="H3510" s="5"/>
      <c r="I3510" s="5"/>
    </row>
    <row r="3511" spans="8:9" x14ac:dyDescent="0.3">
      <c r="H3511" s="5"/>
      <c r="I3511" s="5"/>
    </row>
    <row r="3512" spans="8:9" x14ac:dyDescent="0.3">
      <c r="H3512" s="5"/>
      <c r="I3512" s="5"/>
    </row>
    <row r="3513" spans="8:9" x14ac:dyDescent="0.3">
      <c r="H3513" s="5"/>
      <c r="I3513" s="5"/>
    </row>
    <row r="3514" spans="8:9" x14ac:dyDescent="0.3">
      <c r="H3514" s="5"/>
      <c r="I3514" s="5"/>
    </row>
    <row r="3515" spans="8:9" x14ac:dyDescent="0.3">
      <c r="H3515" s="5"/>
      <c r="I3515" s="5"/>
    </row>
    <row r="3516" spans="8:9" x14ac:dyDescent="0.3">
      <c r="H3516" s="5"/>
      <c r="I3516" s="5"/>
    </row>
    <row r="3517" spans="8:9" x14ac:dyDescent="0.3">
      <c r="H3517" s="5"/>
      <c r="I3517" s="5"/>
    </row>
    <row r="3518" spans="8:9" x14ac:dyDescent="0.3">
      <c r="H3518" s="5"/>
      <c r="I3518" s="5"/>
    </row>
    <row r="3519" spans="8:9" x14ac:dyDescent="0.3">
      <c r="H3519" s="5"/>
      <c r="I3519" s="5"/>
    </row>
    <row r="3520" spans="8:9" x14ac:dyDescent="0.3">
      <c r="H3520" s="5"/>
      <c r="I3520" s="5"/>
    </row>
    <row r="3521" spans="8:9" x14ac:dyDescent="0.3">
      <c r="H3521" s="5"/>
      <c r="I3521" s="5"/>
    </row>
    <row r="3522" spans="8:9" x14ac:dyDescent="0.3">
      <c r="H3522" s="5"/>
      <c r="I3522" s="5"/>
    </row>
    <row r="3523" spans="8:9" x14ac:dyDescent="0.3">
      <c r="H3523" s="5"/>
      <c r="I3523" s="5"/>
    </row>
    <row r="3524" spans="8:9" x14ac:dyDescent="0.3">
      <c r="H3524" s="5"/>
      <c r="I3524" s="5"/>
    </row>
    <row r="3525" spans="8:9" x14ac:dyDescent="0.3">
      <c r="H3525" s="5"/>
      <c r="I3525" s="5"/>
    </row>
    <row r="3526" spans="8:9" x14ac:dyDescent="0.3">
      <c r="H3526" s="5"/>
      <c r="I3526" s="5"/>
    </row>
    <row r="3527" spans="8:9" x14ac:dyDescent="0.3">
      <c r="H3527" s="5"/>
      <c r="I3527" s="5"/>
    </row>
    <row r="3528" spans="8:9" x14ac:dyDescent="0.3">
      <c r="H3528" s="5"/>
      <c r="I3528" s="5"/>
    </row>
    <row r="3529" spans="8:9" x14ac:dyDescent="0.3">
      <c r="H3529" s="5"/>
      <c r="I3529" s="5"/>
    </row>
    <row r="3530" spans="8:9" x14ac:dyDescent="0.3">
      <c r="H3530" s="5"/>
      <c r="I3530" s="5"/>
    </row>
    <row r="3531" spans="8:9" x14ac:dyDescent="0.3">
      <c r="H3531" s="5"/>
      <c r="I3531" s="5"/>
    </row>
    <row r="3532" spans="8:9" x14ac:dyDescent="0.3">
      <c r="H3532" s="5"/>
      <c r="I3532" s="5"/>
    </row>
    <row r="3533" spans="8:9" x14ac:dyDescent="0.3">
      <c r="H3533" s="5"/>
      <c r="I3533" s="5"/>
    </row>
    <row r="3534" spans="8:9" x14ac:dyDescent="0.3">
      <c r="H3534" s="5"/>
      <c r="I3534" s="5"/>
    </row>
    <row r="3535" spans="8:9" x14ac:dyDescent="0.3">
      <c r="H3535" s="5"/>
      <c r="I3535" s="5"/>
    </row>
    <row r="3536" spans="8:9" x14ac:dyDescent="0.3">
      <c r="H3536" s="5"/>
      <c r="I3536" s="5"/>
    </row>
    <row r="3537" spans="8:9" x14ac:dyDescent="0.3">
      <c r="H3537" s="5"/>
      <c r="I3537" s="5"/>
    </row>
    <row r="3538" spans="8:9" x14ac:dyDescent="0.3">
      <c r="H3538" s="5"/>
      <c r="I3538" s="5"/>
    </row>
    <row r="3539" spans="8:9" x14ac:dyDescent="0.3">
      <c r="H3539" s="5"/>
      <c r="I3539" s="5"/>
    </row>
    <row r="3540" spans="8:9" x14ac:dyDescent="0.3">
      <c r="H3540" s="5"/>
      <c r="I3540" s="5"/>
    </row>
    <row r="3541" spans="8:9" x14ac:dyDescent="0.3">
      <c r="H3541" s="5"/>
      <c r="I3541" s="5"/>
    </row>
    <row r="3542" spans="8:9" x14ac:dyDescent="0.3">
      <c r="H3542" s="5"/>
      <c r="I3542" s="5"/>
    </row>
    <row r="3543" spans="8:9" x14ac:dyDescent="0.3">
      <c r="H3543" s="5"/>
      <c r="I3543" s="5"/>
    </row>
    <row r="3544" spans="8:9" x14ac:dyDescent="0.3">
      <c r="H3544" s="5"/>
      <c r="I3544" s="5"/>
    </row>
    <row r="3545" spans="8:9" x14ac:dyDescent="0.3">
      <c r="H3545" s="5"/>
      <c r="I3545" s="5"/>
    </row>
    <row r="3546" spans="8:9" x14ac:dyDescent="0.3">
      <c r="H3546" s="5"/>
      <c r="I3546" s="5"/>
    </row>
    <row r="3547" spans="8:9" x14ac:dyDescent="0.3">
      <c r="H3547" s="5"/>
      <c r="I3547" s="5"/>
    </row>
    <row r="3548" spans="8:9" x14ac:dyDescent="0.3">
      <c r="H3548" s="5"/>
      <c r="I3548" s="5"/>
    </row>
    <row r="3549" spans="8:9" x14ac:dyDescent="0.3">
      <c r="H3549" s="5"/>
      <c r="I3549" s="5"/>
    </row>
    <row r="3550" spans="8:9" x14ac:dyDescent="0.3">
      <c r="H3550" s="5"/>
      <c r="I3550" s="5"/>
    </row>
    <row r="3551" spans="8:9" x14ac:dyDescent="0.3">
      <c r="H3551" s="5"/>
      <c r="I3551" s="5"/>
    </row>
    <row r="3552" spans="8:9" x14ac:dyDescent="0.3">
      <c r="H3552" s="5"/>
      <c r="I3552" s="5"/>
    </row>
    <row r="3553" spans="8:9" x14ac:dyDescent="0.3">
      <c r="H3553" s="5"/>
      <c r="I3553" s="5"/>
    </row>
    <row r="3554" spans="8:9" x14ac:dyDescent="0.3">
      <c r="H3554" s="5"/>
      <c r="I3554" s="5"/>
    </row>
    <row r="3555" spans="8:9" x14ac:dyDescent="0.3">
      <c r="H3555" s="5"/>
      <c r="I3555" s="5"/>
    </row>
    <row r="3556" spans="8:9" x14ac:dyDescent="0.3">
      <c r="H3556" s="5"/>
      <c r="I3556" s="5"/>
    </row>
    <row r="3557" spans="8:9" x14ac:dyDescent="0.3">
      <c r="H3557" s="5"/>
      <c r="I3557" s="5"/>
    </row>
    <row r="3558" spans="8:9" x14ac:dyDescent="0.3">
      <c r="H3558" s="5"/>
      <c r="I3558" s="5"/>
    </row>
    <row r="3559" spans="8:9" x14ac:dyDescent="0.3">
      <c r="H3559" s="5"/>
      <c r="I3559" s="5"/>
    </row>
    <row r="3560" spans="8:9" x14ac:dyDescent="0.3">
      <c r="H3560" s="5"/>
      <c r="I3560" s="5"/>
    </row>
    <row r="3561" spans="8:9" x14ac:dyDescent="0.3">
      <c r="H3561" s="5"/>
      <c r="I3561" s="5"/>
    </row>
    <row r="3562" spans="8:9" x14ac:dyDescent="0.3">
      <c r="H3562" s="5"/>
      <c r="I3562" s="5"/>
    </row>
    <row r="3563" spans="8:9" x14ac:dyDescent="0.3">
      <c r="H3563" s="5"/>
      <c r="I3563" s="5"/>
    </row>
    <row r="3564" spans="8:9" x14ac:dyDescent="0.3">
      <c r="H3564" s="5"/>
      <c r="I3564" s="5"/>
    </row>
    <row r="3565" spans="8:9" x14ac:dyDescent="0.3">
      <c r="H3565" s="5"/>
      <c r="I3565" s="5"/>
    </row>
    <row r="3566" spans="8:9" x14ac:dyDescent="0.3">
      <c r="H3566" s="5"/>
      <c r="I3566" s="5"/>
    </row>
    <row r="3567" spans="8:9" x14ac:dyDescent="0.3">
      <c r="H3567" s="5"/>
      <c r="I3567" s="5"/>
    </row>
    <row r="3568" spans="8:9" x14ac:dyDescent="0.3">
      <c r="H3568" s="5"/>
      <c r="I3568" s="5"/>
    </row>
    <row r="3569" spans="8:9" x14ac:dyDescent="0.3">
      <c r="H3569" s="5"/>
      <c r="I3569" s="5"/>
    </row>
    <row r="3570" spans="8:9" x14ac:dyDescent="0.3">
      <c r="H3570" s="5"/>
      <c r="I3570" s="5"/>
    </row>
    <row r="3571" spans="8:9" x14ac:dyDescent="0.3">
      <c r="H3571" s="5"/>
      <c r="I3571" s="5"/>
    </row>
    <row r="3572" spans="8:9" x14ac:dyDescent="0.3">
      <c r="H3572" s="5"/>
      <c r="I3572" s="5"/>
    </row>
    <row r="3573" spans="8:9" x14ac:dyDescent="0.3">
      <c r="H3573" s="5"/>
      <c r="I3573" s="5"/>
    </row>
    <row r="3574" spans="8:9" x14ac:dyDescent="0.3">
      <c r="H3574" s="5"/>
      <c r="I3574" s="5"/>
    </row>
    <row r="3575" spans="8:9" x14ac:dyDescent="0.3">
      <c r="H3575" s="5"/>
      <c r="I3575" s="5"/>
    </row>
    <row r="3576" spans="8:9" x14ac:dyDescent="0.3">
      <c r="H3576" s="5"/>
      <c r="I3576" s="5"/>
    </row>
    <row r="3577" spans="8:9" x14ac:dyDescent="0.3">
      <c r="H3577" s="5"/>
      <c r="I3577" s="5"/>
    </row>
    <row r="3578" spans="8:9" x14ac:dyDescent="0.3">
      <c r="H3578" s="5"/>
      <c r="I3578" s="5"/>
    </row>
    <row r="3579" spans="8:9" x14ac:dyDescent="0.3">
      <c r="H3579" s="5"/>
      <c r="I3579" s="5"/>
    </row>
    <row r="3580" spans="8:9" x14ac:dyDescent="0.3">
      <c r="H3580" s="5"/>
      <c r="I3580" s="5"/>
    </row>
    <row r="3581" spans="8:9" x14ac:dyDescent="0.3">
      <c r="H3581" s="5"/>
      <c r="I3581" s="5"/>
    </row>
    <row r="3582" spans="8:9" x14ac:dyDescent="0.3">
      <c r="H3582" s="5"/>
      <c r="I3582" s="5"/>
    </row>
    <row r="3583" spans="8:9" x14ac:dyDescent="0.3">
      <c r="H3583" s="5"/>
      <c r="I3583" s="5"/>
    </row>
    <row r="3584" spans="8:9" x14ac:dyDescent="0.3">
      <c r="H3584" s="5"/>
      <c r="I3584" s="5"/>
    </row>
    <row r="3585" spans="8:9" x14ac:dyDescent="0.3">
      <c r="H3585" s="5"/>
      <c r="I3585" s="5"/>
    </row>
    <row r="3586" spans="8:9" x14ac:dyDescent="0.3">
      <c r="H3586" s="5"/>
      <c r="I3586" s="5"/>
    </row>
    <row r="3587" spans="8:9" x14ac:dyDescent="0.3">
      <c r="H3587" s="5"/>
      <c r="I3587" s="5"/>
    </row>
    <row r="3588" spans="8:9" x14ac:dyDescent="0.3">
      <c r="H3588" s="5"/>
      <c r="I3588" s="5"/>
    </row>
    <row r="3589" spans="8:9" x14ac:dyDescent="0.3">
      <c r="H3589" s="5"/>
      <c r="I3589" s="5"/>
    </row>
    <row r="3590" spans="8:9" x14ac:dyDescent="0.3">
      <c r="H3590" s="5"/>
      <c r="I3590" s="5"/>
    </row>
    <row r="3591" spans="8:9" x14ac:dyDescent="0.3">
      <c r="H3591" s="5"/>
      <c r="I3591" s="5"/>
    </row>
    <row r="3592" spans="8:9" x14ac:dyDescent="0.3">
      <c r="H3592" s="5"/>
      <c r="I3592" s="5"/>
    </row>
    <row r="3593" spans="8:9" x14ac:dyDescent="0.3">
      <c r="H3593" s="5"/>
      <c r="I3593" s="5"/>
    </row>
    <row r="3594" spans="8:9" x14ac:dyDescent="0.3">
      <c r="H3594" s="5"/>
      <c r="I3594" s="5"/>
    </row>
    <row r="3595" spans="8:9" x14ac:dyDescent="0.3">
      <c r="H3595" s="5"/>
      <c r="I3595" s="5"/>
    </row>
    <row r="3596" spans="8:9" x14ac:dyDescent="0.3">
      <c r="H3596" s="5"/>
      <c r="I3596" s="5"/>
    </row>
    <row r="3597" spans="8:9" x14ac:dyDescent="0.3">
      <c r="H3597" s="5"/>
      <c r="I3597" s="5"/>
    </row>
    <row r="3598" spans="8:9" x14ac:dyDescent="0.3">
      <c r="H3598" s="5"/>
      <c r="I3598" s="5"/>
    </row>
    <row r="3599" spans="8:9" x14ac:dyDescent="0.3">
      <c r="H3599" s="5"/>
      <c r="I3599" s="5"/>
    </row>
    <row r="3600" spans="8:9" x14ac:dyDescent="0.3">
      <c r="H3600" s="5"/>
      <c r="I3600" s="5"/>
    </row>
    <row r="3601" spans="8:9" x14ac:dyDescent="0.3">
      <c r="H3601" s="5"/>
      <c r="I3601" s="5"/>
    </row>
    <row r="3602" spans="8:9" x14ac:dyDescent="0.3">
      <c r="H3602" s="5"/>
      <c r="I3602" s="5"/>
    </row>
    <row r="3603" spans="8:9" x14ac:dyDescent="0.3">
      <c r="H3603" s="5"/>
      <c r="I3603" s="5"/>
    </row>
    <row r="3604" spans="8:9" x14ac:dyDescent="0.3">
      <c r="H3604" s="5"/>
      <c r="I3604" s="5"/>
    </row>
    <row r="3605" spans="8:9" x14ac:dyDescent="0.3">
      <c r="H3605" s="5"/>
      <c r="I3605" s="5"/>
    </row>
    <row r="3606" spans="8:9" x14ac:dyDescent="0.3">
      <c r="H3606" s="5"/>
      <c r="I3606" s="5"/>
    </row>
    <row r="3607" spans="8:9" x14ac:dyDescent="0.3">
      <c r="H3607" s="5"/>
      <c r="I3607" s="5"/>
    </row>
    <row r="3608" spans="8:9" x14ac:dyDescent="0.3">
      <c r="H3608" s="5"/>
      <c r="I3608" s="5"/>
    </row>
    <row r="3609" spans="8:9" x14ac:dyDescent="0.3">
      <c r="H3609" s="5"/>
      <c r="I3609" s="5"/>
    </row>
    <row r="3610" spans="8:9" x14ac:dyDescent="0.3">
      <c r="H3610" s="5"/>
      <c r="I3610" s="5"/>
    </row>
    <row r="3611" spans="8:9" x14ac:dyDescent="0.3">
      <c r="H3611" s="5"/>
      <c r="I3611" s="5"/>
    </row>
    <row r="3612" spans="8:9" x14ac:dyDescent="0.3">
      <c r="H3612" s="5"/>
      <c r="I3612" s="5"/>
    </row>
    <row r="3613" spans="8:9" x14ac:dyDescent="0.3">
      <c r="H3613" s="5"/>
      <c r="I3613" s="5"/>
    </row>
    <row r="3614" spans="8:9" x14ac:dyDescent="0.3">
      <c r="H3614" s="5"/>
      <c r="I3614" s="5"/>
    </row>
    <row r="3615" spans="8:9" x14ac:dyDescent="0.3">
      <c r="H3615" s="5"/>
      <c r="I3615" s="5"/>
    </row>
    <row r="3616" spans="8:9" x14ac:dyDescent="0.3">
      <c r="H3616" s="5"/>
      <c r="I3616" s="5"/>
    </row>
    <row r="3617" spans="8:9" x14ac:dyDescent="0.3">
      <c r="H3617" s="5"/>
      <c r="I3617" s="5"/>
    </row>
    <row r="3618" spans="8:9" x14ac:dyDescent="0.3">
      <c r="H3618" s="5"/>
      <c r="I3618" s="5"/>
    </row>
    <row r="3619" spans="8:9" x14ac:dyDescent="0.3">
      <c r="H3619" s="5"/>
      <c r="I3619" s="5"/>
    </row>
    <row r="3620" spans="8:9" x14ac:dyDescent="0.3">
      <c r="H3620" s="5"/>
      <c r="I3620" s="5"/>
    </row>
    <row r="3621" spans="8:9" x14ac:dyDescent="0.3">
      <c r="H3621" s="5"/>
      <c r="I3621" s="5"/>
    </row>
    <row r="3622" spans="8:9" x14ac:dyDescent="0.3">
      <c r="H3622" s="5"/>
      <c r="I3622" s="5"/>
    </row>
    <row r="3623" spans="8:9" x14ac:dyDescent="0.3">
      <c r="H3623" s="5"/>
      <c r="I3623" s="5"/>
    </row>
    <row r="3624" spans="8:9" x14ac:dyDescent="0.3">
      <c r="H3624" s="5"/>
      <c r="I3624" s="5"/>
    </row>
    <row r="3625" spans="8:9" x14ac:dyDescent="0.3">
      <c r="H3625" s="5"/>
      <c r="I3625" s="5"/>
    </row>
    <row r="3626" spans="8:9" x14ac:dyDescent="0.3">
      <c r="H3626" s="5"/>
      <c r="I3626" s="5"/>
    </row>
    <row r="3627" spans="8:9" x14ac:dyDescent="0.3">
      <c r="H3627" s="5"/>
      <c r="I3627" s="5"/>
    </row>
    <row r="3628" spans="8:9" x14ac:dyDescent="0.3">
      <c r="H3628" s="5"/>
      <c r="I3628" s="5"/>
    </row>
    <row r="3629" spans="8:9" x14ac:dyDescent="0.3">
      <c r="H3629" s="5"/>
      <c r="I3629" s="5"/>
    </row>
    <row r="3630" spans="8:9" x14ac:dyDescent="0.3">
      <c r="H3630" s="5"/>
      <c r="I3630" s="5"/>
    </row>
    <row r="3631" spans="8:9" x14ac:dyDescent="0.3">
      <c r="H3631" s="5"/>
      <c r="I3631" s="5"/>
    </row>
    <row r="3632" spans="8:9" x14ac:dyDescent="0.3">
      <c r="H3632" s="5"/>
      <c r="I3632" s="5"/>
    </row>
    <row r="3633" spans="8:9" x14ac:dyDescent="0.3">
      <c r="H3633" s="5"/>
      <c r="I3633" s="5"/>
    </row>
    <row r="3634" spans="8:9" x14ac:dyDescent="0.3">
      <c r="H3634" s="5"/>
      <c r="I3634" s="5"/>
    </row>
    <row r="3635" spans="8:9" x14ac:dyDescent="0.3">
      <c r="H3635" s="5"/>
      <c r="I3635" s="5"/>
    </row>
    <row r="3636" spans="8:9" x14ac:dyDescent="0.3">
      <c r="H3636" s="5"/>
      <c r="I3636" s="5"/>
    </row>
    <row r="3637" spans="8:9" x14ac:dyDescent="0.3">
      <c r="H3637" s="5"/>
      <c r="I3637" s="5"/>
    </row>
    <row r="3638" spans="8:9" x14ac:dyDescent="0.3">
      <c r="H3638" s="5"/>
      <c r="I3638" s="5"/>
    </row>
    <row r="3639" spans="8:9" x14ac:dyDescent="0.3">
      <c r="H3639" s="5"/>
      <c r="I3639" s="5"/>
    </row>
    <row r="3640" spans="8:9" x14ac:dyDescent="0.3">
      <c r="H3640" s="5"/>
      <c r="I3640" s="5"/>
    </row>
    <row r="3641" spans="8:9" x14ac:dyDescent="0.3">
      <c r="H3641" s="5"/>
      <c r="I3641" s="5"/>
    </row>
    <row r="3642" spans="8:9" x14ac:dyDescent="0.3">
      <c r="H3642" s="5"/>
      <c r="I3642" s="5"/>
    </row>
    <row r="3643" spans="8:9" x14ac:dyDescent="0.3">
      <c r="H3643" s="5"/>
      <c r="I3643" s="5"/>
    </row>
    <row r="3644" spans="8:9" x14ac:dyDescent="0.3">
      <c r="H3644" s="5"/>
      <c r="I3644" s="5"/>
    </row>
    <row r="3645" spans="8:9" x14ac:dyDescent="0.3">
      <c r="H3645" s="5"/>
      <c r="I3645" s="5"/>
    </row>
    <row r="3646" spans="8:9" x14ac:dyDescent="0.3">
      <c r="H3646" s="5"/>
      <c r="I3646" s="5"/>
    </row>
    <row r="3647" spans="8:9" x14ac:dyDescent="0.3">
      <c r="H3647" s="5"/>
      <c r="I3647" s="5"/>
    </row>
    <row r="3648" spans="8:9" x14ac:dyDescent="0.3">
      <c r="H3648" s="5"/>
      <c r="I3648" s="5"/>
    </row>
    <row r="3649" spans="8:9" x14ac:dyDescent="0.3">
      <c r="H3649" s="5"/>
      <c r="I3649" s="5"/>
    </row>
    <row r="3650" spans="8:9" x14ac:dyDescent="0.3">
      <c r="H3650" s="5"/>
      <c r="I3650" s="5"/>
    </row>
    <row r="3651" spans="8:9" x14ac:dyDescent="0.3">
      <c r="H3651" s="5"/>
      <c r="I3651" s="5"/>
    </row>
    <row r="3652" spans="8:9" x14ac:dyDescent="0.3">
      <c r="H3652" s="5"/>
      <c r="I3652" s="5"/>
    </row>
    <row r="3653" spans="8:9" x14ac:dyDescent="0.3">
      <c r="H3653" s="5"/>
      <c r="I3653" s="5"/>
    </row>
    <row r="3654" spans="8:9" x14ac:dyDescent="0.3">
      <c r="H3654" s="5"/>
      <c r="I3654" s="5"/>
    </row>
    <row r="3655" spans="8:9" x14ac:dyDescent="0.3">
      <c r="H3655" s="5"/>
      <c r="I3655" s="5"/>
    </row>
    <row r="3656" spans="8:9" x14ac:dyDescent="0.3">
      <c r="H3656" s="5"/>
      <c r="I3656" s="5"/>
    </row>
    <row r="3657" spans="8:9" x14ac:dyDescent="0.3">
      <c r="H3657" s="5"/>
      <c r="I3657" s="5"/>
    </row>
    <row r="3658" spans="8:9" x14ac:dyDescent="0.3">
      <c r="H3658" s="5"/>
      <c r="I3658" s="5"/>
    </row>
    <row r="3659" spans="8:9" x14ac:dyDescent="0.3">
      <c r="H3659" s="5"/>
      <c r="I3659" s="5"/>
    </row>
    <row r="3660" spans="8:9" x14ac:dyDescent="0.3">
      <c r="H3660" s="5"/>
      <c r="I3660" s="5"/>
    </row>
    <row r="3661" spans="8:9" x14ac:dyDescent="0.3">
      <c r="H3661" s="5"/>
      <c r="I3661" s="5"/>
    </row>
    <row r="3662" spans="8:9" x14ac:dyDescent="0.3">
      <c r="H3662" s="5"/>
      <c r="I3662" s="5"/>
    </row>
    <row r="3663" spans="8:9" x14ac:dyDescent="0.3">
      <c r="H3663" s="5"/>
      <c r="I3663" s="5"/>
    </row>
    <row r="3664" spans="8:9" x14ac:dyDescent="0.3">
      <c r="H3664" s="5"/>
      <c r="I3664" s="5"/>
    </row>
    <row r="3665" spans="8:9" x14ac:dyDescent="0.3">
      <c r="H3665" s="5"/>
      <c r="I3665" s="5"/>
    </row>
    <row r="3666" spans="8:9" x14ac:dyDescent="0.3">
      <c r="H3666" s="5"/>
      <c r="I3666" s="5"/>
    </row>
    <row r="3667" spans="8:9" x14ac:dyDescent="0.3">
      <c r="H3667" s="5"/>
      <c r="I3667" s="5"/>
    </row>
    <row r="3668" spans="8:9" x14ac:dyDescent="0.3">
      <c r="H3668" s="5"/>
      <c r="I3668" s="5"/>
    </row>
    <row r="3669" spans="8:9" x14ac:dyDescent="0.3">
      <c r="H3669" s="5"/>
      <c r="I3669" s="5"/>
    </row>
    <row r="3670" spans="8:9" x14ac:dyDescent="0.3">
      <c r="H3670" s="5"/>
      <c r="I3670" s="5"/>
    </row>
    <row r="3671" spans="8:9" x14ac:dyDescent="0.3">
      <c r="H3671" s="5"/>
      <c r="I3671" s="5"/>
    </row>
    <row r="3672" spans="8:9" x14ac:dyDescent="0.3">
      <c r="H3672" s="5"/>
      <c r="I3672" s="5"/>
    </row>
    <row r="3673" spans="8:9" x14ac:dyDescent="0.3">
      <c r="H3673" s="5"/>
      <c r="I3673" s="5"/>
    </row>
    <row r="3674" spans="8:9" x14ac:dyDescent="0.3">
      <c r="H3674" s="5"/>
      <c r="I3674" s="5"/>
    </row>
    <row r="3675" spans="8:9" x14ac:dyDescent="0.3">
      <c r="H3675" s="5"/>
      <c r="I3675" s="5"/>
    </row>
    <row r="3676" spans="8:9" x14ac:dyDescent="0.3">
      <c r="H3676" s="5"/>
      <c r="I3676" s="5"/>
    </row>
    <row r="3677" spans="8:9" x14ac:dyDescent="0.3">
      <c r="H3677" s="5"/>
      <c r="I3677" s="5"/>
    </row>
    <row r="3678" spans="8:9" x14ac:dyDescent="0.3">
      <c r="H3678" s="5"/>
      <c r="I3678" s="5"/>
    </row>
    <row r="3679" spans="8:9" x14ac:dyDescent="0.3">
      <c r="H3679" s="5"/>
      <c r="I3679" s="5"/>
    </row>
    <row r="3680" spans="8:9" x14ac:dyDescent="0.3">
      <c r="H3680" s="5"/>
      <c r="I3680" s="5"/>
    </row>
    <row r="3681" spans="8:9" x14ac:dyDescent="0.3">
      <c r="H3681" s="5"/>
      <c r="I3681" s="5"/>
    </row>
    <row r="3682" spans="8:9" x14ac:dyDescent="0.3">
      <c r="H3682" s="5"/>
      <c r="I3682" s="5"/>
    </row>
    <row r="3683" spans="8:9" x14ac:dyDescent="0.3">
      <c r="H3683" s="5"/>
      <c r="I3683" s="5"/>
    </row>
    <row r="3684" spans="8:9" x14ac:dyDescent="0.3">
      <c r="H3684" s="5"/>
      <c r="I3684" s="5"/>
    </row>
    <row r="3685" spans="8:9" x14ac:dyDescent="0.3">
      <c r="H3685" s="5"/>
      <c r="I3685" s="5"/>
    </row>
    <row r="3686" spans="8:9" x14ac:dyDescent="0.3">
      <c r="H3686" s="5"/>
      <c r="I3686" s="5"/>
    </row>
    <row r="3687" spans="8:9" x14ac:dyDescent="0.3">
      <c r="H3687" s="5"/>
      <c r="I3687" s="5"/>
    </row>
    <row r="3688" spans="8:9" x14ac:dyDescent="0.3">
      <c r="H3688" s="5"/>
      <c r="I3688" s="5"/>
    </row>
    <row r="3689" spans="8:9" x14ac:dyDescent="0.3">
      <c r="H3689" s="5"/>
      <c r="I3689" s="5"/>
    </row>
    <row r="3690" spans="8:9" x14ac:dyDescent="0.3">
      <c r="H3690" s="5"/>
      <c r="I3690" s="5"/>
    </row>
    <row r="3691" spans="8:9" x14ac:dyDescent="0.3">
      <c r="H3691" s="5"/>
      <c r="I3691" s="5"/>
    </row>
    <row r="3692" spans="8:9" x14ac:dyDescent="0.3">
      <c r="H3692" s="5"/>
      <c r="I3692" s="5"/>
    </row>
    <row r="3693" spans="8:9" x14ac:dyDescent="0.3">
      <c r="H3693" s="5"/>
      <c r="I3693" s="5"/>
    </row>
    <row r="3694" spans="8:9" x14ac:dyDescent="0.3">
      <c r="H3694" s="5"/>
      <c r="I3694" s="5"/>
    </row>
    <row r="3695" spans="8:9" x14ac:dyDescent="0.3">
      <c r="H3695" s="5"/>
      <c r="I3695" s="5"/>
    </row>
    <row r="3696" spans="8:9" x14ac:dyDescent="0.3">
      <c r="H3696" s="5"/>
      <c r="I3696" s="5"/>
    </row>
    <row r="3697" spans="8:9" x14ac:dyDescent="0.3">
      <c r="H3697" s="5"/>
      <c r="I3697" s="5"/>
    </row>
    <row r="3698" spans="8:9" x14ac:dyDescent="0.3">
      <c r="H3698" s="5"/>
      <c r="I3698" s="5"/>
    </row>
    <row r="3699" spans="8:9" x14ac:dyDescent="0.3">
      <c r="H3699" s="5"/>
      <c r="I3699" s="5"/>
    </row>
    <row r="3700" spans="8:9" x14ac:dyDescent="0.3">
      <c r="H3700" s="5"/>
      <c r="I3700" s="5"/>
    </row>
    <row r="3701" spans="8:9" x14ac:dyDescent="0.3">
      <c r="H3701" s="5"/>
      <c r="I3701" s="5"/>
    </row>
    <row r="3702" spans="8:9" x14ac:dyDescent="0.3">
      <c r="H3702" s="5"/>
      <c r="I3702" s="5"/>
    </row>
    <row r="3703" spans="8:9" x14ac:dyDescent="0.3">
      <c r="H3703" s="5"/>
      <c r="I3703" s="5"/>
    </row>
    <row r="3704" spans="8:9" x14ac:dyDescent="0.3">
      <c r="H3704" s="5"/>
      <c r="I3704" s="5"/>
    </row>
    <row r="3705" spans="8:9" x14ac:dyDescent="0.3">
      <c r="H3705" s="5"/>
      <c r="I3705" s="5"/>
    </row>
    <row r="3706" spans="8:9" x14ac:dyDescent="0.3">
      <c r="H3706" s="5"/>
      <c r="I3706" s="5"/>
    </row>
    <row r="3707" spans="8:9" x14ac:dyDescent="0.3">
      <c r="H3707" s="5"/>
      <c r="I3707" s="5"/>
    </row>
    <row r="3708" spans="8:9" x14ac:dyDescent="0.3">
      <c r="H3708" s="5"/>
      <c r="I3708" s="5"/>
    </row>
    <row r="3709" spans="8:9" x14ac:dyDescent="0.3">
      <c r="H3709" s="5"/>
      <c r="I3709" s="5"/>
    </row>
    <row r="3710" spans="8:9" x14ac:dyDescent="0.3">
      <c r="H3710" s="5"/>
      <c r="I3710" s="5"/>
    </row>
    <row r="3711" spans="8:9" x14ac:dyDescent="0.3">
      <c r="H3711" s="5"/>
      <c r="I3711" s="5"/>
    </row>
    <row r="3712" spans="8:9" x14ac:dyDescent="0.3">
      <c r="H3712" s="5"/>
      <c r="I3712" s="5"/>
    </row>
    <row r="3713" spans="8:9" x14ac:dyDescent="0.3">
      <c r="H3713" s="5"/>
      <c r="I3713" s="5"/>
    </row>
    <row r="3714" spans="8:9" x14ac:dyDescent="0.3">
      <c r="H3714" s="5"/>
      <c r="I3714" s="5"/>
    </row>
    <row r="3715" spans="8:9" x14ac:dyDescent="0.3">
      <c r="H3715" s="5"/>
      <c r="I3715" s="5"/>
    </row>
    <row r="3716" spans="8:9" x14ac:dyDescent="0.3">
      <c r="H3716" s="5"/>
      <c r="I3716" s="5"/>
    </row>
    <row r="3717" spans="8:9" x14ac:dyDescent="0.3">
      <c r="H3717" s="5"/>
      <c r="I3717" s="5"/>
    </row>
    <row r="3718" spans="8:9" x14ac:dyDescent="0.3">
      <c r="H3718" s="5"/>
      <c r="I3718" s="5"/>
    </row>
    <row r="3719" spans="8:9" x14ac:dyDescent="0.3">
      <c r="H3719" s="5"/>
      <c r="I3719" s="5"/>
    </row>
    <row r="3720" spans="8:9" x14ac:dyDescent="0.3">
      <c r="H3720" s="5"/>
      <c r="I3720" s="5"/>
    </row>
    <row r="3721" spans="8:9" x14ac:dyDescent="0.3">
      <c r="H3721" s="5"/>
      <c r="I3721" s="5"/>
    </row>
    <row r="3722" spans="8:9" x14ac:dyDescent="0.3">
      <c r="H3722" s="5"/>
      <c r="I3722" s="5"/>
    </row>
    <row r="3723" spans="8:9" x14ac:dyDescent="0.3">
      <c r="H3723" s="5"/>
      <c r="I3723" s="5"/>
    </row>
    <row r="3724" spans="8:9" x14ac:dyDescent="0.3">
      <c r="H3724" s="5"/>
      <c r="I3724" s="5"/>
    </row>
    <row r="3725" spans="8:9" x14ac:dyDescent="0.3">
      <c r="H3725" s="5"/>
      <c r="I3725" s="5"/>
    </row>
    <row r="3726" spans="8:9" x14ac:dyDescent="0.3">
      <c r="H3726" s="5"/>
      <c r="I3726" s="5"/>
    </row>
    <row r="3727" spans="8:9" x14ac:dyDescent="0.3">
      <c r="H3727" s="5"/>
      <c r="I3727" s="5"/>
    </row>
    <row r="3728" spans="8:9" x14ac:dyDescent="0.3">
      <c r="H3728" s="5"/>
      <c r="I3728" s="5"/>
    </row>
    <row r="3729" spans="8:9" x14ac:dyDescent="0.3">
      <c r="H3729" s="5"/>
      <c r="I3729" s="5"/>
    </row>
    <row r="3730" spans="8:9" x14ac:dyDescent="0.3">
      <c r="H3730" s="5"/>
      <c r="I3730" s="5"/>
    </row>
    <row r="3731" spans="8:9" x14ac:dyDescent="0.3">
      <c r="H3731" s="5"/>
      <c r="I3731" s="5"/>
    </row>
    <row r="3732" spans="8:9" x14ac:dyDescent="0.3">
      <c r="H3732" s="5"/>
      <c r="I3732" s="5"/>
    </row>
    <row r="3733" spans="8:9" x14ac:dyDescent="0.3">
      <c r="H3733" s="5"/>
      <c r="I3733" s="5"/>
    </row>
    <row r="3734" spans="8:9" x14ac:dyDescent="0.3">
      <c r="H3734" s="5"/>
      <c r="I3734" s="5"/>
    </row>
    <row r="3735" spans="8:9" x14ac:dyDescent="0.3">
      <c r="H3735" s="5"/>
      <c r="I3735" s="5"/>
    </row>
    <row r="3736" spans="8:9" x14ac:dyDescent="0.3">
      <c r="H3736" s="5"/>
      <c r="I3736" s="5"/>
    </row>
    <row r="3737" spans="8:9" x14ac:dyDescent="0.3">
      <c r="H3737" s="5"/>
      <c r="I3737" s="5"/>
    </row>
    <row r="3738" spans="8:9" x14ac:dyDescent="0.3">
      <c r="H3738" s="5"/>
      <c r="I3738" s="5"/>
    </row>
    <row r="3739" spans="8:9" x14ac:dyDescent="0.3">
      <c r="H3739" s="5"/>
      <c r="I3739" s="5"/>
    </row>
    <row r="3740" spans="8:9" x14ac:dyDescent="0.3">
      <c r="H3740" s="5"/>
      <c r="I3740" s="5"/>
    </row>
    <row r="3741" spans="8:9" x14ac:dyDescent="0.3">
      <c r="H3741" s="5"/>
      <c r="I3741" s="5"/>
    </row>
    <row r="3742" spans="8:9" x14ac:dyDescent="0.3">
      <c r="H3742" s="5"/>
      <c r="I3742" s="5"/>
    </row>
    <row r="3743" spans="8:9" x14ac:dyDescent="0.3">
      <c r="H3743" s="5"/>
      <c r="I3743" s="5"/>
    </row>
    <row r="3744" spans="8:9" x14ac:dyDescent="0.3">
      <c r="H3744" s="5"/>
      <c r="I3744" s="5"/>
    </row>
    <row r="3745" spans="8:9" x14ac:dyDescent="0.3">
      <c r="H3745" s="5"/>
      <c r="I3745" s="5"/>
    </row>
    <row r="3746" spans="8:9" x14ac:dyDescent="0.3">
      <c r="H3746" s="5"/>
      <c r="I3746" s="5"/>
    </row>
    <row r="3747" spans="8:9" x14ac:dyDescent="0.3">
      <c r="H3747" s="5"/>
      <c r="I3747" s="5"/>
    </row>
    <row r="3748" spans="8:9" x14ac:dyDescent="0.3">
      <c r="H3748" s="5"/>
      <c r="I3748" s="5"/>
    </row>
    <row r="3749" spans="8:9" x14ac:dyDescent="0.3">
      <c r="H3749" s="5"/>
      <c r="I3749" s="5"/>
    </row>
    <row r="3750" spans="8:9" x14ac:dyDescent="0.3">
      <c r="H3750" s="5"/>
      <c r="I3750" s="5"/>
    </row>
    <row r="3751" spans="8:9" x14ac:dyDescent="0.3">
      <c r="H3751" s="5"/>
      <c r="I3751" s="5"/>
    </row>
    <row r="3752" spans="8:9" x14ac:dyDescent="0.3">
      <c r="H3752" s="5"/>
      <c r="I3752" s="5"/>
    </row>
    <row r="3753" spans="8:9" x14ac:dyDescent="0.3">
      <c r="H3753" s="5"/>
      <c r="I3753" s="5"/>
    </row>
    <row r="3754" spans="8:9" x14ac:dyDescent="0.3">
      <c r="H3754" s="5"/>
      <c r="I3754" s="5"/>
    </row>
    <row r="3755" spans="8:9" x14ac:dyDescent="0.3">
      <c r="H3755" s="5"/>
      <c r="I3755" s="5"/>
    </row>
    <row r="3756" spans="8:9" x14ac:dyDescent="0.3">
      <c r="H3756" s="5"/>
      <c r="I3756" s="5"/>
    </row>
    <row r="3757" spans="8:9" x14ac:dyDescent="0.3">
      <c r="H3757" s="5"/>
      <c r="I3757" s="5"/>
    </row>
    <row r="3758" spans="8:9" x14ac:dyDescent="0.3">
      <c r="H3758" s="5"/>
      <c r="I3758" s="5"/>
    </row>
    <row r="3759" spans="8:9" x14ac:dyDescent="0.3">
      <c r="H3759" s="5"/>
      <c r="I3759" s="5"/>
    </row>
    <row r="3760" spans="8:9" x14ac:dyDescent="0.3">
      <c r="H3760" s="5"/>
      <c r="I3760" s="5"/>
    </row>
    <row r="3761" spans="8:9" x14ac:dyDescent="0.3">
      <c r="H3761" s="5"/>
      <c r="I3761" s="5"/>
    </row>
    <row r="3762" spans="8:9" x14ac:dyDescent="0.3">
      <c r="H3762" s="5"/>
      <c r="I3762" s="5"/>
    </row>
    <row r="3763" spans="8:9" x14ac:dyDescent="0.3">
      <c r="H3763" s="5"/>
      <c r="I3763" s="5"/>
    </row>
    <row r="3764" spans="8:9" x14ac:dyDescent="0.3">
      <c r="H3764" s="5"/>
      <c r="I3764" s="5"/>
    </row>
    <row r="3765" spans="8:9" x14ac:dyDescent="0.3">
      <c r="H3765" s="5"/>
      <c r="I3765" s="5"/>
    </row>
    <row r="3766" spans="8:9" x14ac:dyDescent="0.3">
      <c r="H3766" s="5"/>
      <c r="I3766" s="5"/>
    </row>
    <row r="3767" spans="8:9" x14ac:dyDescent="0.3">
      <c r="H3767" s="5"/>
      <c r="I3767" s="5"/>
    </row>
    <row r="3768" spans="8:9" x14ac:dyDescent="0.3">
      <c r="H3768" s="5"/>
      <c r="I3768" s="5"/>
    </row>
    <row r="3769" spans="8:9" x14ac:dyDescent="0.3">
      <c r="H3769" s="5"/>
      <c r="I3769" s="5"/>
    </row>
    <row r="3770" spans="8:9" x14ac:dyDescent="0.3">
      <c r="H3770" s="5"/>
      <c r="I3770" s="5"/>
    </row>
    <row r="3771" spans="8:9" x14ac:dyDescent="0.3">
      <c r="H3771" s="5"/>
      <c r="I3771" s="5"/>
    </row>
    <row r="3772" spans="8:9" x14ac:dyDescent="0.3">
      <c r="H3772" s="5"/>
      <c r="I3772" s="5"/>
    </row>
    <row r="3773" spans="8:9" x14ac:dyDescent="0.3">
      <c r="H3773" s="5"/>
      <c r="I3773" s="5"/>
    </row>
    <row r="3774" spans="8:9" x14ac:dyDescent="0.3">
      <c r="H3774" s="5"/>
      <c r="I3774" s="5"/>
    </row>
    <row r="3775" spans="8:9" x14ac:dyDescent="0.3">
      <c r="H3775" s="5"/>
      <c r="I3775" s="5"/>
    </row>
    <row r="3776" spans="8:9" x14ac:dyDescent="0.3">
      <c r="H3776" s="5"/>
      <c r="I3776" s="5"/>
    </row>
    <row r="3777" spans="8:9" x14ac:dyDescent="0.3">
      <c r="H3777" s="5"/>
      <c r="I3777" s="5"/>
    </row>
    <row r="3778" spans="8:9" x14ac:dyDescent="0.3">
      <c r="H3778" s="5"/>
      <c r="I3778" s="5"/>
    </row>
    <row r="3779" spans="8:9" x14ac:dyDescent="0.3">
      <c r="H3779" s="5"/>
      <c r="I3779" s="5"/>
    </row>
    <row r="3780" spans="8:9" x14ac:dyDescent="0.3">
      <c r="H3780" s="5"/>
      <c r="I3780" s="5"/>
    </row>
    <row r="3781" spans="8:9" x14ac:dyDescent="0.3">
      <c r="H3781" s="5"/>
      <c r="I3781" s="5"/>
    </row>
    <row r="3782" spans="8:9" x14ac:dyDescent="0.3">
      <c r="H3782" s="5"/>
      <c r="I3782" s="5"/>
    </row>
    <row r="3783" spans="8:9" x14ac:dyDescent="0.3">
      <c r="H3783" s="5"/>
      <c r="I3783" s="5"/>
    </row>
    <row r="3784" spans="8:9" x14ac:dyDescent="0.3">
      <c r="H3784" s="5"/>
      <c r="I3784" s="5"/>
    </row>
    <row r="3785" spans="8:9" x14ac:dyDescent="0.3">
      <c r="H3785" s="5"/>
      <c r="I3785" s="5"/>
    </row>
    <row r="3786" spans="8:9" x14ac:dyDescent="0.3">
      <c r="H3786" s="5"/>
      <c r="I3786" s="5"/>
    </row>
    <row r="3787" spans="8:9" x14ac:dyDescent="0.3">
      <c r="H3787" s="5"/>
      <c r="I3787" s="5"/>
    </row>
    <row r="3788" spans="8:9" x14ac:dyDescent="0.3">
      <c r="H3788" s="5"/>
      <c r="I3788" s="5"/>
    </row>
    <row r="3789" spans="8:9" x14ac:dyDescent="0.3">
      <c r="H3789" s="5"/>
      <c r="I3789" s="5"/>
    </row>
    <row r="3790" spans="8:9" x14ac:dyDescent="0.3">
      <c r="H3790" s="5"/>
      <c r="I3790" s="5"/>
    </row>
    <row r="3791" spans="8:9" x14ac:dyDescent="0.3">
      <c r="H3791" s="5"/>
      <c r="I3791" s="5"/>
    </row>
    <row r="3792" spans="8:9" x14ac:dyDescent="0.3">
      <c r="H3792" s="5"/>
      <c r="I3792" s="5"/>
    </row>
    <row r="3793" spans="8:9" x14ac:dyDescent="0.3">
      <c r="H3793" s="5"/>
      <c r="I3793" s="5"/>
    </row>
    <row r="3794" spans="8:9" x14ac:dyDescent="0.3">
      <c r="H3794" s="5"/>
      <c r="I3794" s="5"/>
    </row>
    <row r="3795" spans="8:9" x14ac:dyDescent="0.3">
      <c r="H3795" s="5"/>
      <c r="I3795" s="5"/>
    </row>
    <row r="3796" spans="8:9" x14ac:dyDescent="0.3">
      <c r="H3796" s="5"/>
      <c r="I3796" s="5"/>
    </row>
    <row r="3797" spans="8:9" x14ac:dyDescent="0.3">
      <c r="H3797" s="5"/>
      <c r="I3797" s="5"/>
    </row>
    <row r="3798" spans="8:9" x14ac:dyDescent="0.3">
      <c r="H3798" s="5"/>
      <c r="I3798" s="5"/>
    </row>
    <row r="3799" spans="8:9" x14ac:dyDescent="0.3">
      <c r="H3799" s="5"/>
      <c r="I3799" s="5"/>
    </row>
    <row r="3800" spans="8:9" x14ac:dyDescent="0.3">
      <c r="H3800" s="5"/>
      <c r="I3800" s="5"/>
    </row>
    <row r="3801" spans="8:9" x14ac:dyDescent="0.3">
      <c r="H3801" s="5"/>
      <c r="I3801" s="5"/>
    </row>
    <row r="3802" spans="8:9" x14ac:dyDescent="0.3">
      <c r="H3802" s="5"/>
      <c r="I3802" s="5"/>
    </row>
    <row r="3803" spans="8:9" x14ac:dyDescent="0.3">
      <c r="H3803" s="5"/>
      <c r="I3803" s="5"/>
    </row>
    <row r="3804" spans="8:9" x14ac:dyDescent="0.3">
      <c r="H3804" s="5"/>
      <c r="I3804" s="5"/>
    </row>
    <row r="3805" spans="8:9" x14ac:dyDescent="0.3">
      <c r="H3805" s="5"/>
      <c r="I3805" s="5"/>
    </row>
    <row r="3806" spans="8:9" x14ac:dyDescent="0.3">
      <c r="H3806" s="5"/>
      <c r="I3806" s="5"/>
    </row>
    <row r="3807" spans="8:9" x14ac:dyDescent="0.3">
      <c r="H3807" s="5"/>
      <c r="I3807" s="5"/>
    </row>
    <row r="3808" spans="8:9" x14ac:dyDescent="0.3">
      <c r="H3808" s="5"/>
      <c r="I3808" s="5"/>
    </row>
    <row r="3809" spans="8:9" x14ac:dyDescent="0.3">
      <c r="H3809" s="5"/>
      <c r="I3809" s="5"/>
    </row>
    <row r="3810" spans="8:9" x14ac:dyDescent="0.3">
      <c r="H3810" s="5"/>
      <c r="I3810" s="5"/>
    </row>
    <row r="3811" spans="8:9" x14ac:dyDescent="0.3">
      <c r="H3811" s="5"/>
      <c r="I3811" s="5"/>
    </row>
    <row r="3812" spans="8:9" x14ac:dyDescent="0.3">
      <c r="H3812" s="5"/>
      <c r="I3812" s="5"/>
    </row>
    <row r="3813" spans="8:9" x14ac:dyDescent="0.3">
      <c r="H3813" s="5"/>
      <c r="I3813" s="5"/>
    </row>
    <row r="3814" spans="8:9" x14ac:dyDescent="0.3">
      <c r="H3814" s="5"/>
      <c r="I3814" s="5"/>
    </row>
    <row r="3815" spans="8:9" x14ac:dyDescent="0.3">
      <c r="H3815" s="5"/>
      <c r="I3815" s="5"/>
    </row>
    <row r="3816" spans="8:9" x14ac:dyDescent="0.3">
      <c r="H3816" s="5"/>
      <c r="I3816" s="5"/>
    </row>
    <row r="3817" spans="8:9" x14ac:dyDescent="0.3">
      <c r="H3817" s="5"/>
      <c r="I3817" s="5"/>
    </row>
    <row r="3818" spans="8:9" x14ac:dyDescent="0.3">
      <c r="H3818" s="5"/>
      <c r="I3818" s="5"/>
    </row>
    <row r="3819" spans="8:9" x14ac:dyDescent="0.3">
      <c r="H3819" s="5"/>
      <c r="I3819" s="5"/>
    </row>
    <row r="3820" spans="8:9" x14ac:dyDescent="0.3">
      <c r="H3820" s="5"/>
      <c r="I3820" s="5"/>
    </row>
    <row r="3821" spans="8:9" x14ac:dyDescent="0.3">
      <c r="H3821" s="5"/>
      <c r="I3821" s="5"/>
    </row>
    <row r="3822" spans="8:9" x14ac:dyDescent="0.3">
      <c r="H3822" s="5"/>
      <c r="I3822" s="5"/>
    </row>
    <row r="3823" spans="8:9" x14ac:dyDescent="0.3">
      <c r="H3823" s="5"/>
      <c r="I3823" s="5"/>
    </row>
    <row r="3824" spans="8:9" x14ac:dyDescent="0.3">
      <c r="H3824" s="5"/>
      <c r="I3824" s="5"/>
    </row>
    <row r="3825" spans="8:9" x14ac:dyDescent="0.3">
      <c r="H3825" s="5"/>
      <c r="I3825" s="5"/>
    </row>
    <row r="3826" spans="8:9" x14ac:dyDescent="0.3">
      <c r="H3826" s="5"/>
      <c r="I3826" s="5"/>
    </row>
    <row r="3827" spans="8:9" x14ac:dyDescent="0.3">
      <c r="H3827" s="5"/>
      <c r="I3827" s="5"/>
    </row>
    <row r="3828" spans="8:9" x14ac:dyDescent="0.3">
      <c r="H3828" s="5"/>
      <c r="I3828" s="5"/>
    </row>
    <row r="3829" spans="8:9" x14ac:dyDescent="0.3">
      <c r="H3829" s="5"/>
      <c r="I3829" s="5"/>
    </row>
    <row r="3830" spans="8:9" x14ac:dyDescent="0.3">
      <c r="H3830" s="5"/>
      <c r="I3830" s="5"/>
    </row>
    <row r="3831" spans="8:9" x14ac:dyDescent="0.3">
      <c r="H3831" s="5"/>
      <c r="I3831" s="5"/>
    </row>
    <row r="3832" spans="8:9" x14ac:dyDescent="0.3">
      <c r="H3832" s="5"/>
      <c r="I3832" s="5"/>
    </row>
    <row r="3833" spans="8:9" x14ac:dyDescent="0.3">
      <c r="H3833" s="5"/>
      <c r="I3833" s="5"/>
    </row>
    <row r="3834" spans="8:9" x14ac:dyDescent="0.3">
      <c r="H3834" s="5"/>
      <c r="I3834" s="5"/>
    </row>
    <row r="3835" spans="8:9" x14ac:dyDescent="0.3">
      <c r="H3835" s="5"/>
      <c r="I3835" s="5"/>
    </row>
    <row r="3836" spans="8:9" x14ac:dyDescent="0.3">
      <c r="H3836" s="5"/>
      <c r="I3836" s="5"/>
    </row>
    <row r="3837" spans="8:9" x14ac:dyDescent="0.3">
      <c r="H3837" s="5"/>
      <c r="I3837" s="5"/>
    </row>
    <row r="3838" spans="8:9" x14ac:dyDescent="0.3">
      <c r="H3838" s="5"/>
      <c r="I3838" s="5"/>
    </row>
    <row r="3839" spans="8:9" x14ac:dyDescent="0.3">
      <c r="H3839" s="5"/>
      <c r="I3839" s="5"/>
    </row>
    <row r="3840" spans="8:9" x14ac:dyDescent="0.3">
      <c r="H3840" s="5"/>
      <c r="I3840" s="5"/>
    </row>
    <row r="3841" spans="8:9" x14ac:dyDescent="0.3">
      <c r="H3841" s="5"/>
      <c r="I3841" s="5"/>
    </row>
    <row r="3842" spans="8:9" x14ac:dyDescent="0.3">
      <c r="H3842" s="5"/>
      <c r="I3842" s="5"/>
    </row>
    <row r="3843" spans="8:9" x14ac:dyDescent="0.3">
      <c r="H3843" s="5"/>
      <c r="I3843" s="5"/>
    </row>
    <row r="3844" spans="8:9" x14ac:dyDescent="0.3">
      <c r="H3844" s="5"/>
      <c r="I3844" s="5"/>
    </row>
    <row r="3845" spans="8:9" x14ac:dyDescent="0.3">
      <c r="H3845" s="5"/>
      <c r="I3845" s="5"/>
    </row>
    <row r="3846" spans="8:9" x14ac:dyDescent="0.3">
      <c r="H3846" s="5"/>
      <c r="I3846" s="5"/>
    </row>
    <row r="3847" spans="8:9" x14ac:dyDescent="0.3">
      <c r="H3847" s="5"/>
      <c r="I3847" s="5"/>
    </row>
    <row r="3848" spans="8:9" x14ac:dyDescent="0.3">
      <c r="H3848" s="5"/>
      <c r="I3848" s="5"/>
    </row>
    <row r="3849" spans="8:9" x14ac:dyDescent="0.3">
      <c r="H3849" s="5"/>
      <c r="I3849" s="5"/>
    </row>
    <row r="3850" spans="8:9" x14ac:dyDescent="0.3">
      <c r="H3850" s="5"/>
      <c r="I3850" s="5"/>
    </row>
    <row r="3851" spans="8:9" x14ac:dyDescent="0.3">
      <c r="H3851" s="5"/>
      <c r="I3851" s="5"/>
    </row>
    <row r="3852" spans="8:9" x14ac:dyDescent="0.3">
      <c r="H3852" s="5"/>
      <c r="I3852" s="5"/>
    </row>
    <row r="3853" spans="8:9" x14ac:dyDescent="0.3">
      <c r="H3853" s="5"/>
      <c r="I3853" s="5"/>
    </row>
    <row r="3854" spans="8:9" x14ac:dyDescent="0.3">
      <c r="H3854" s="5"/>
      <c r="I3854" s="5"/>
    </row>
    <row r="3855" spans="8:9" x14ac:dyDescent="0.3">
      <c r="H3855" s="5"/>
      <c r="I3855" s="5"/>
    </row>
    <row r="3856" spans="8:9" x14ac:dyDescent="0.3">
      <c r="H3856" s="5"/>
      <c r="I3856" s="5"/>
    </row>
    <row r="3857" spans="8:9" x14ac:dyDescent="0.3">
      <c r="H3857" s="5"/>
      <c r="I3857" s="5"/>
    </row>
    <row r="3858" spans="8:9" x14ac:dyDescent="0.3">
      <c r="H3858" s="5"/>
      <c r="I3858" s="5"/>
    </row>
    <row r="3859" spans="8:9" x14ac:dyDescent="0.3">
      <c r="H3859" s="5"/>
      <c r="I3859" s="5"/>
    </row>
    <row r="3860" spans="8:9" x14ac:dyDescent="0.3">
      <c r="H3860" s="5"/>
      <c r="I3860" s="5"/>
    </row>
    <row r="3861" spans="8:9" x14ac:dyDescent="0.3">
      <c r="H3861" s="5"/>
      <c r="I3861" s="5"/>
    </row>
    <row r="3862" spans="8:9" x14ac:dyDescent="0.3">
      <c r="H3862" s="5"/>
      <c r="I3862" s="5"/>
    </row>
    <row r="3863" spans="8:9" x14ac:dyDescent="0.3">
      <c r="H3863" s="5"/>
      <c r="I3863" s="5"/>
    </row>
    <row r="3864" spans="8:9" x14ac:dyDescent="0.3">
      <c r="H3864" s="5"/>
      <c r="I3864" s="5"/>
    </row>
    <row r="3865" spans="8:9" x14ac:dyDescent="0.3">
      <c r="H3865" s="5"/>
      <c r="I3865" s="5"/>
    </row>
    <row r="3866" spans="8:9" x14ac:dyDescent="0.3">
      <c r="H3866" s="5"/>
      <c r="I3866" s="5"/>
    </row>
    <row r="3867" spans="8:9" x14ac:dyDescent="0.3">
      <c r="H3867" s="5"/>
      <c r="I3867" s="5"/>
    </row>
    <row r="3868" spans="8:9" x14ac:dyDescent="0.3">
      <c r="H3868" s="5"/>
      <c r="I3868" s="5"/>
    </row>
    <row r="3869" spans="8:9" x14ac:dyDescent="0.3">
      <c r="H3869" s="5"/>
      <c r="I3869" s="5"/>
    </row>
    <row r="3870" spans="8:9" x14ac:dyDescent="0.3">
      <c r="H3870" s="5"/>
      <c r="I3870" s="5"/>
    </row>
    <row r="3871" spans="8:9" x14ac:dyDescent="0.3">
      <c r="H3871" s="5"/>
      <c r="I3871" s="5"/>
    </row>
    <row r="3872" spans="8:9" x14ac:dyDescent="0.3">
      <c r="H3872" s="5"/>
      <c r="I3872" s="5"/>
    </row>
    <row r="3873" spans="8:9" x14ac:dyDescent="0.3">
      <c r="H3873" s="5"/>
      <c r="I3873" s="5"/>
    </row>
    <row r="3874" spans="8:9" x14ac:dyDescent="0.3">
      <c r="H3874" s="5"/>
      <c r="I3874" s="5"/>
    </row>
    <row r="3875" spans="8:9" x14ac:dyDescent="0.3">
      <c r="H3875" s="5"/>
      <c r="I3875" s="5"/>
    </row>
    <row r="3876" spans="8:9" x14ac:dyDescent="0.3">
      <c r="H3876" s="5"/>
      <c r="I3876" s="5"/>
    </row>
    <row r="3877" spans="8:9" x14ac:dyDescent="0.3">
      <c r="H3877" s="5"/>
      <c r="I3877" s="5"/>
    </row>
    <row r="3878" spans="8:9" x14ac:dyDescent="0.3">
      <c r="H3878" s="5"/>
      <c r="I3878" s="5"/>
    </row>
    <row r="3879" spans="8:9" x14ac:dyDescent="0.3">
      <c r="H3879" s="5"/>
      <c r="I3879" s="5"/>
    </row>
    <row r="3880" spans="8:9" x14ac:dyDescent="0.3">
      <c r="H3880" s="5"/>
      <c r="I3880" s="5"/>
    </row>
    <row r="3881" spans="8:9" x14ac:dyDescent="0.3">
      <c r="H3881" s="5"/>
      <c r="I3881" s="5"/>
    </row>
    <row r="3882" spans="8:9" x14ac:dyDescent="0.3">
      <c r="H3882" s="5"/>
      <c r="I3882" s="5"/>
    </row>
    <row r="3883" spans="8:9" x14ac:dyDescent="0.3">
      <c r="H3883" s="5"/>
      <c r="I3883" s="5"/>
    </row>
    <row r="3884" spans="8:9" x14ac:dyDescent="0.3">
      <c r="H3884" s="5"/>
      <c r="I3884" s="5"/>
    </row>
    <row r="3885" spans="8:9" x14ac:dyDescent="0.3">
      <c r="H3885" s="5"/>
      <c r="I3885" s="5"/>
    </row>
    <row r="3886" spans="8:9" x14ac:dyDescent="0.3">
      <c r="H3886" s="5"/>
      <c r="I3886" s="5"/>
    </row>
    <row r="3887" spans="8:9" x14ac:dyDescent="0.3">
      <c r="H3887" s="5"/>
      <c r="I3887" s="5"/>
    </row>
    <row r="3888" spans="8:9" x14ac:dyDescent="0.3">
      <c r="H3888" s="5"/>
      <c r="I3888" s="5"/>
    </row>
    <row r="3889" spans="8:9" x14ac:dyDescent="0.3">
      <c r="H3889" s="5"/>
      <c r="I3889" s="5"/>
    </row>
    <row r="3890" spans="8:9" x14ac:dyDescent="0.3">
      <c r="H3890" s="5"/>
      <c r="I3890" s="5"/>
    </row>
    <row r="3891" spans="8:9" x14ac:dyDescent="0.3">
      <c r="H3891" s="5"/>
      <c r="I3891" s="5"/>
    </row>
    <row r="3892" spans="8:9" x14ac:dyDescent="0.3">
      <c r="H3892" s="5"/>
      <c r="I3892" s="5"/>
    </row>
    <row r="3893" spans="8:9" x14ac:dyDescent="0.3">
      <c r="H3893" s="5"/>
      <c r="I3893" s="5"/>
    </row>
    <row r="3894" spans="8:9" x14ac:dyDescent="0.3">
      <c r="H3894" s="5"/>
      <c r="I3894" s="5"/>
    </row>
    <row r="3895" spans="8:9" x14ac:dyDescent="0.3">
      <c r="H3895" s="5"/>
      <c r="I3895" s="5"/>
    </row>
    <row r="3896" spans="8:9" x14ac:dyDescent="0.3">
      <c r="H3896" s="5"/>
      <c r="I3896" s="5"/>
    </row>
    <row r="3897" spans="8:9" x14ac:dyDescent="0.3">
      <c r="H3897" s="5"/>
      <c r="I3897" s="5"/>
    </row>
    <row r="3898" spans="8:9" x14ac:dyDescent="0.3">
      <c r="H3898" s="5"/>
      <c r="I3898" s="5"/>
    </row>
    <row r="3899" spans="8:9" x14ac:dyDescent="0.3">
      <c r="H3899" s="5"/>
      <c r="I3899" s="5"/>
    </row>
    <row r="3900" spans="8:9" x14ac:dyDescent="0.3">
      <c r="H3900" s="5"/>
      <c r="I3900" s="5"/>
    </row>
    <row r="3901" spans="8:9" x14ac:dyDescent="0.3">
      <c r="H3901" s="5"/>
      <c r="I3901" s="5"/>
    </row>
    <row r="3902" spans="8:9" x14ac:dyDescent="0.3">
      <c r="H3902" s="5"/>
      <c r="I3902" s="5"/>
    </row>
    <row r="3903" spans="8:9" x14ac:dyDescent="0.3">
      <c r="H3903" s="5"/>
      <c r="I3903" s="5"/>
    </row>
    <row r="3904" spans="8:9" x14ac:dyDescent="0.3">
      <c r="H3904" s="5"/>
      <c r="I3904" s="5"/>
    </row>
    <row r="3905" spans="8:9" x14ac:dyDescent="0.3">
      <c r="H3905" s="5"/>
      <c r="I3905" s="5"/>
    </row>
    <row r="3906" spans="8:9" x14ac:dyDescent="0.3">
      <c r="H3906" s="5"/>
      <c r="I3906" s="5"/>
    </row>
    <row r="3907" spans="8:9" x14ac:dyDescent="0.3">
      <c r="H3907" s="5"/>
      <c r="I3907" s="5"/>
    </row>
    <row r="3908" spans="8:9" x14ac:dyDescent="0.3">
      <c r="H3908" s="5"/>
      <c r="I3908" s="5"/>
    </row>
    <row r="3909" spans="8:9" x14ac:dyDescent="0.3">
      <c r="H3909" s="5"/>
      <c r="I3909" s="5"/>
    </row>
    <row r="3910" spans="8:9" x14ac:dyDescent="0.3">
      <c r="H3910" s="5"/>
      <c r="I3910" s="5"/>
    </row>
    <row r="3911" spans="8:9" x14ac:dyDescent="0.3">
      <c r="H3911" s="5"/>
      <c r="I3911" s="5"/>
    </row>
    <row r="3912" spans="8:9" x14ac:dyDescent="0.3">
      <c r="H3912" s="5"/>
      <c r="I3912" s="5"/>
    </row>
    <row r="3913" spans="8:9" x14ac:dyDescent="0.3">
      <c r="H3913" s="5"/>
      <c r="I3913" s="5"/>
    </row>
    <row r="3914" spans="8:9" x14ac:dyDescent="0.3">
      <c r="H3914" s="5"/>
      <c r="I3914" s="5"/>
    </row>
    <row r="3915" spans="8:9" x14ac:dyDescent="0.3">
      <c r="H3915" s="5"/>
      <c r="I3915" s="5"/>
    </row>
    <row r="3916" spans="8:9" x14ac:dyDescent="0.3">
      <c r="H3916" s="5"/>
      <c r="I3916" s="5"/>
    </row>
    <row r="3917" spans="8:9" x14ac:dyDescent="0.3">
      <c r="H3917" s="5"/>
      <c r="I3917" s="5"/>
    </row>
    <row r="3918" spans="8:9" x14ac:dyDescent="0.3">
      <c r="H3918" s="5"/>
      <c r="I3918" s="5"/>
    </row>
    <row r="3919" spans="8:9" x14ac:dyDescent="0.3">
      <c r="H3919" s="5"/>
      <c r="I3919" s="5"/>
    </row>
    <row r="3920" spans="8:9" x14ac:dyDescent="0.3">
      <c r="H3920" s="5"/>
      <c r="I3920" s="5"/>
    </row>
    <row r="3921" spans="8:9" x14ac:dyDescent="0.3">
      <c r="H3921" s="5"/>
      <c r="I3921" s="5"/>
    </row>
    <row r="3922" spans="8:9" x14ac:dyDescent="0.3">
      <c r="H3922" s="5"/>
      <c r="I3922" s="5"/>
    </row>
    <row r="3923" spans="8:9" x14ac:dyDescent="0.3">
      <c r="H3923" s="5"/>
      <c r="I3923" s="5"/>
    </row>
    <row r="3924" spans="8:9" x14ac:dyDescent="0.3">
      <c r="H3924" s="5"/>
      <c r="I3924" s="5"/>
    </row>
    <row r="3925" spans="8:9" x14ac:dyDescent="0.3">
      <c r="H3925" s="5"/>
      <c r="I3925" s="5"/>
    </row>
    <row r="3926" spans="8:9" x14ac:dyDescent="0.3">
      <c r="H3926" s="5"/>
      <c r="I3926" s="5"/>
    </row>
    <row r="3927" spans="8:9" x14ac:dyDescent="0.3">
      <c r="H3927" s="5"/>
      <c r="I3927" s="5"/>
    </row>
    <row r="3928" spans="8:9" x14ac:dyDescent="0.3">
      <c r="H3928" s="5"/>
      <c r="I3928" s="5"/>
    </row>
    <row r="3929" spans="8:9" x14ac:dyDescent="0.3">
      <c r="H3929" s="5"/>
      <c r="I3929" s="5"/>
    </row>
    <row r="3930" spans="8:9" x14ac:dyDescent="0.3">
      <c r="H3930" s="5"/>
      <c r="I3930" s="5"/>
    </row>
    <row r="3931" spans="8:9" x14ac:dyDescent="0.3">
      <c r="H3931" s="5"/>
      <c r="I3931" s="5"/>
    </row>
    <row r="3932" spans="8:9" x14ac:dyDescent="0.3">
      <c r="H3932" s="5"/>
      <c r="I3932" s="5"/>
    </row>
    <row r="3933" spans="8:9" x14ac:dyDescent="0.3">
      <c r="H3933" s="5"/>
      <c r="I3933" s="5"/>
    </row>
    <row r="3934" spans="8:9" x14ac:dyDescent="0.3">
      <c r="H3934" s="5"/>
      <c r="I3934" s="5"/>
    </row>
    <row r="3935" spans="8:9" x14ac:dyDescent="0.3">
      <c r="H3935" s="5"/>
      <c r="I3935" s="5"/>
    </row>
    <row r="3936" spans="8:9" x14ac:dyDescent="0.3">
      <c r="H3936" s="5"/>
      <c r="I3936" s="5"/>
    </row>
    <row r="3937" spans="8:9" x14ac:dyDescent="0.3">
      <c r="H3937" s="5"/>
      <c r="I3937" s="5"/>
    </row>
    <row r="3938" spans="8:9" x14ac:dyDescent="0.3">
      <c r="H3938" s="5"/>
      <c r="I3938" s="5"/>
    </row>
    <row r="3939" spans="8:9" x14ac:dyDescent="0.3">
      <c r="H3939" s="5"/>
      <c r="I3939" s="5"/>
    </row>
    <row r="3940" spans="8:9" x14ac:dyDescent="0.3">
      <c r="H3940" s="5"/>
      <c r="I3940" s="5"/>
    </row>
    <row r="3941" spans="8:9" x14ac:dyDescent="0.3">
      <c r="H3941" s="5"/>
      <c r="I3941" s="5"/>
    </row>
    <row r="3942" spans="8:9" x14ac:dyDescent="0.3">
      <c r="H3942" s="5"/>
      <c r="I3942" s="5"/>
    </row>
    <row r="3943" spans="8:9" x14ac:dyDescent="0.3">
      <c r="H3943" s="5"/>
      <c r="I3943" s="5"/>
    </row>
    <row r="3944" spans="8:9" x14ac:dyDescent="0.3">
      <c r="H3944" s="5"/>
      <c r="I3944" s="5"/>
    </row>
    <row r="3945" spans="8:9" x14ac:dyDescent="0.3">
      <c r="H3945" s="5"/>
      <c r="I3945" s="5"/>
    </row>
    <row r="3946" spans="8:9" x14ac:dyDescent="0.3">
      <c r="H3946" s="5"/>
      <c r="I3946" s="5"/>
    </row>
    <row r="3947" spans="8:9" x14ac:dyDescent="0.3">
      <c r="H3947" s="5"/>
      <c r="I3947" s="5"/>
    </row>
    <row r="3948" spans="8:9" x14ac:dyDescent="0.3">
      <c r="H3948" s="5"/>
      <c r="I3948" s="5"/>
    </row>
    <row r="3949" spans="8:9" x14ac:dyDescent="0.3">
      <c r="H3949" s="5"/>
      <c r="I3949" s="5"/>
    </row>
    <row r="3950" spans="8:9" x14ac:dyDescent="0.3">
      <c r="H3950" s="5"/>
      <c r="I3950" s="5"/>
    </row>
    <row r="3951" spans="8:9" x14ac:dyDescent="0.3">
      <c r="H3951" s="5"/>
      <c r="I3951" s="5"/>
    </row>
    <row r="3952" spans="8:9" x14ac:dyDescent="0.3">
      <c r="H3952" s="5"/>
      <c r="I3952" s="5"/>
    </row>
    <row r="3953" spans="8:9" x14ac:dyDescent="0.3">
      <c r="H3953" s="5"/>
      <c r="I3953" s="5"/>
    </row>
    <row r="3954" spans="8:9" x14ac:dyDescent="0.3">
      <c r="H3954" s="5"/>
      <c r="I3954" s="5"/>
    </row>
    <row r="3955" spans="8:9" x14ac:dyDescent="0.3">
      <c r="H3955" s="5"/>
      <c r="I3955" s="5"/>
    </row>
    <row r="3956" spans="8:9" x14ac:dyDescent="0.3">
      <c r="H3956" s="5"/>
      <c r="I3956" s="5"/>
    </row>
    <row r="3957" spans="8:9" x14ac:dyDescent="0.3">
      <c r="H3957" s="5"/>
      <c r="I3957" s="5"/>
    </row>
    <row r="3958" spans="8:9" x14ac:dyDescent="0.3">
      <c r="H3958" s="5"/>
      <c r="I3958" s="5"/>
    </row>
    <row r="3959" spans="8:9" x14ac:dyDescent="0.3">
      <c r="H3959" s="5"/>
      <c r="I3959" s="5"/>
    </row>
    <row r="3960" spans="8:9" x14ac:dyDescent="0.3">
      <c r="H3960" s="5"/>
      <c r="I3960" s="5"/>
    </row>
    <row r="3961" spans="8:9" x14ac:dyDescent="0.3">
      <c r="H3961" s="5"/>
      <c r="I3961" s="5"/>
    </row>
    <row r="3962" spans="8:9" x14ac:dyDescent="0.3">
      <c r="H3962" s="5"/>
      <c r="I3962" s="5"/>
    </row>
    <row r="3963" spans="8:9" x14ac:dyDescent="0.3">
      <c r="H3963" s="5"/>
      <c r="I3963" s="5"/>
    </row>
    <row r="3964" spans="8:9" x14ac:dyDescent="0.3">
      <c r="H3964" s="5"/>
      <c r="I3964" s="5"/>
    </row>
    <row r="3965" spans="8:9" x14ac:dyDescent="0.3">
      <c r="H3965" s="5"/>
      <c r="I3965" s="5"/>
    </row>
    <row r="3966" spans="8:9" x14ac:dyDescent="0.3">
      <c r="H3966" s="5"/>
      <c r="I3966" s="5"/>
    </row>
    <row r="3967" spans="8:9" x14ac:dyDescent="0.3">
      <c r="H3967" s="5"/>
      <c r="I3967" s="5"/>
    </row>
    <row r="3968" spans="8:9" x14ac:dyDescent="0.3">
      <c r="H3968" s="5"/>
      <c r="I3968" s="5"/>
    </row>
    <row r="3969" spans="8:9" x14ac:dyDescent="0.3">
      <c r="H3969" s="5"/>
      <c r="I3969" s="5"/>
    </row>
    <row r="3970" spans="8:9" x14ac:dyDescent="0.3">
      <c r="H3970" s="5"/>
      <c r="I3970" s="5"/>
    </row>
    <row r="3971" spans="8:9" x14ac:dyDescent="0.3">
      <c r="H3971" s="5"/>
      <c r="I3971" s="5"/>
    </row>
    <row r="3972" spans="8:9" x14ac:dyDescent="0.3">
      <c r="H3972" s="5"/>
      <c r="I3972" s="5"/>
    </row>
    <row r="3973" spans="8:9" x14ac:dyDescent="0.3">
      <c r="H3973" s="5"/>
      <c r="I3973" s="5"/>
    </row>
    <row r="3974" spans="8:9" x14ac:dyDescent="0.3">
      <c r="H3974" s="5"/>
      <c r="I3974" s="5"/>
    </row>
    <row r="3975" spans="8:9" x14ac:dyDescent="0.3">
      <c r="H3975" s="5"/>
      <c r="I3975" s="5"/>
    </row>
    <row r="3976" spans="8:9" x14ac:dyDescent="0.3">
      <c r="H3976" s="5"/>
      <c r="I3976" s="5"/>
    </row>
    <row r="3977" spans="8:9" x14ac:dyDescent="0.3">
      <c r="H3977" s="5"/>
      <c r="I3977" s="5"/>
    </row>
    <row r="3978" spans="8:9" x14ac:dyDescent="0.3">
      <c r="H3978" s="5"/>
      <c r="I3978" s="5"/>
    </row>
    <row r="3979" spans="8:9" x14ac:dyDescent="0.3">
      <c r="H3979" s="5"/>
      <c r="I3979" s="5"/>
    </row>
    <row r="3980" spans="8:9" x14ac:dyDescent="0.3">
      <c r="H3980" s="5"/>
      <c r="I3980" s="5"/>
    </row>
    <row r="3981" spans="8:9" x14ac:dyDescent="0.3">
      <c r="H3981" s="5"/>
      <c r="I3981" s="5"/>
    </row>
    <row r="3982" spans="8:9" x14ac:dyDescent="0.3">
      <c r="H3982" s="5"/>
      <c r="I3982" s="5"/>
    </row>
    <row r="3983" spans="8:9" x14ac:dyDescent="0.3">
      <c r="H3983" s="5"/>
      <c r="I3983" s="5"/>
    </row>
    <row r="3984" spans="8:9" x14ac:dyDescent="0.3">
      <c r="H3984" s="5"/>
      <c r="I3984" s="5"/>
    </row>
    <row r="3985" spans="8:9" x14ac:dyDescent="0.3">
      <c r="H3985" s="5"/>
      <c r="I3985" s="5"/>
    </row>
    <row r="3986" spans="8:9" x14ac:dyDescent="0.3">
      <c r="H3986" s="5"/>
      <c r="I3986" s="5"/>
    </row>
    <row r="3987" spans="8:9" x14ac:dyDescent="0.3">
      <c r="H3987" s="5"/>
      <c r="I3987" s="5"/>
    </row>
    <row r="3988" spans="8:9" x14ac:dyDescent="0.3">
      <c r="H3988" s="5"/>
      <c r="I3988" s="5"/>
    </row>
    <row r="3989" spans="8:9" x14ac:dyDescent="0.3">
      <c r="H3989" s="5"/>
      <c r="I3989" s="5"/>
    </row>
    <row r="3990" spans="8:9" x14ac:dyDescent="0.3">
      <c r="H3990" s="5"/>
      <c r="I3990" s="5"/>
    </row>
    <row r="3991" spans="8:9" x14ac:dyDescent="0.3">
      <c r="H3991" s="5"/>
      <c r="I3991" s="5"/>
    </row>
    <row r="3992" spans="8:9" x14ac:dyDescent="0.3">
      <c r="H3992" s="5"/>
      <c r="I3992" s="5"/>
    </row>
    <row r="3993" spans="8:9" x14ac:dyDescent="0.3">
      <c r="H3993" s="5"/>
      <c r="I3993" s="5"/>
    </row>
    <row r="3994" spans="8:9" x14ac:dyDescent="0.3">
      <c r="H3994" s="5"/>
      <c r="I3994" s="5"/>
    </row>
    <row r="3995" spans="8:9" x14ac:dyDescent="0.3">
      <c r="H3995" s="5"/>
      <c r="I3995" s="5"/>
    </row>
    <row r="3996" spans="8:9" x14ac:dyDescent="0.3">
      <c r="H3996" s="5"/>
      <c r="I3996" s="5"/>
    </row>
    <row r="3997" spans="8:9" x14ac:dyDescent="0.3">
      <c r="H3997" s="5"/>
      <c r="I3997" s="5"/>
    </row>
    <row r="3998" spans="8:9" x14ac:dyDescent="0.3">
      <c r="H3998" s="5"/>
      <c r="I3998" s="5"/>
    </row>
    <row r="3999" spans="8:9" x14ac:dyDescent="0.3">
      <c r="H3999" s="5"/>
      <c r="I3999" s="5"/>
    </row>
    <row r="4000" spans="8:9" x14ac:dyDescent="0.3">
      <c r="H4000" s="5"/>
      <c r="I4000" s="5"/>
    </row>
    <row r="4001" spans="8:9" x14ac:dyDescent="0.3">
      <c r="H4001" s="5"/>
      <c r="I4001" s="5"/>
    </row>
    <row r="4002" spans="8:9" x14ac:dyDescent="0.3">
      <c r="H4002" s="5"/>
      <c r="I4002" s="5"/>
    </row>
    <row r="4003" spans="8:9" x14ac:dyDescent="0.3">
      <c r="H4003" s="5"/>
      <c r="I4003" s="5"/>
    </row>
    <row r="4004" spans="8:9" x14ac:dyDescent="0.3">
      <c r="H4004" s="5"/>
      <c r="I4004" s="5"/>
    </row>
    <row r="4005" spans="8:9" x14ac:dyDescent="0.3">
      <c r="H4005" s="5"/>
      <c r="I4005" s="5"/>
    </row>
    <row r="4006" spans="8:9" x14ac:dyDescent="0.3">
      <c r="H4006" s="5"/>
      <c r="I4006" s="5"/>
    </row>
    <row r="4007" spans="8:9" x14ac:dyDescent="0.3">
      <c r="H4007" s="5"/>
      <c r="I4007" s="5"/>
    </row>
    <row r="4008" spans="8:9" x14ac:dyDescent="0.3">
      <c r="H4008" s="5"/>
      <c r="I4008" s="5"/>
    </row>
    <row r="4009" spans="8:9" x14ac:dyDescent="0.3">
      <c r="H4009" s="5"/>
      <c r="I4009" s="5"/>
    </row>
    <row r="4010" spans="8:9" x14ac:dyDescent="0.3">
      <c r="H4010" s="5"/>
      <c r="I4010" s="5"/>
    </row>
    <row r="4011" spans="8:9" x14ac:dyDescent="0.3">
      <c r="H4011" s="5"/>
      <c r="I4011" s="5"/>
    </row>
    <row r="4012" spans="8:9" x14ac:dyDescent="0.3">
      <c r="H4012" s="5"/>
      <c r="I4012" s="5"/>
    </row>
    <row r="4013" spans="8:9" x14ac:dyDescent="0.3">
      <c r="H4013" s="5"/>
      <c r="I4013" s="5"/>
    </row>
    <row r="4014" spans="8:9" x14ac:dyDescent="0.3">
      <c r="H4014" s="5"/>
      <c r="I4014" s="5"/>
    </row>
    <row r="4015" spans="8:9" x14ac:dyDescent="0.3">
      <c r="H4015" s="5"/>
      <c r="I4015" s="5"/>
    </row>
    <row r="4016" spans="8:9" x14ac:dyDescent="0.3">
      <c r="H4016" s="5"/>
      <c r="I4016" s="5"/>
    </row>
    <row r="4017" spans="8:9" x14ac:dyDescent="0.3">
      <c r="H4017" s="5"/>
      <c r="I4017" s="5"/>
    </row>
    <row r="4018" spans="8:9" x14ac:dyDescent="0.3">
      <c r="H4018" s="5"/>
      <c r="I4018" s="5"/>
    </row>
    <row r="4019" spans="8:9" x14ac:dyDescent="0.3">
      <c r="H4019" s="5"/>
      <c r="I4019" s="5"/>
    </row>
    <row r="4020" spans="8:9" x14ac:dyDescent="0.3">
      <c r="H4020" s="5"/>
      <c r="I4020" s="5"/>
    </row>
    <row r="4021" spans="8:9" x14ac:dyDescent="0.3">
      <c r="H4021" s="5"/>
      <c r="I4021" s="5"/>
    </row>
    <row r="4022" spans="8:9" x14ac:dyDescent="0.3">
      <c r="H4022" s="5"/>
      <c r="I4022" s="5"/>
    </row>
    <row r="4023" spans="8:9" x14ac:dyDescent="0.3">
      <c r="H4023" s="5"/>
      <c r="I4023" s="5"/>
    </row>
    <row r="4024" spans="8:9" x14ac:dyDescent="0.3">
      <c r="H4024" s="5"/>
      <c r="I4024" s="5"/>
    </row>
    <row r="4025" spans="8:9" x14ac:dyDescent="0.3">
      <c r="H4025" s="5"/>
      <c r="I4025" s="5"/>
    </row>
    <row r="4026" spans="8:9" x14ac:dyDescent="0.3">
      <c r="H4026" s="5"/>
      <c r="I4026" s="5"/>
    </row>
    <row r="4027" spans="8:9" x14ac:dyDescent="0.3">
      <c r="H4027" s="5"/>
      <c r="I4027" s="5"/>
    </row>
    <row r="4028" spans="8:9" x14ac:dyDescent="0.3">
      <c r="H4028" s="5"/>
      <c r="I4028" s="5"/>
    </row>
    <row r="4029" spans="8:9" x14ac:dyDescent="0.3">
      <c r="H4029" s="5"/>
      <c r="I4029" s="5"/>
    </row>
    <row r="4030" spans="8:9" x14ac:dyDescent="0.3">
      <c r="H4030" s="5"/>
      <c r="I4030" s="5"/>
    </row>
    <row r="4031" spans="8:9" x14ac:dyDescent="0.3">
      <c r="H4031" s="5"/>
      <c r="I4031" s="5"/>
    </row>
    <row r="4032" spans="8:9" x14ac:dyDescent="0.3">
      <c r="H4032" s="5"/>
      <c r="I4032" s="5"/>
    </row>
    <row r="4033" spans="8:9" x14ac:dyDescent="0.3">
      <c r="H4033" s="5"/>
      <c r="I4033" s="5"/>
    </row>
    <row r="4034" spans="8:9" x14ac:dyDescent="0.3">
      <c r="H4034" s="5"/>
      <c r="I4034" s="5"/>
    </row>
    <row r="4035" spans="8:9" x14ac:dyDescent="0.3">
      <c r="H4035" s="5"/>
      <c r="I4035" s="5"/>
    </row>
    <row r="4036" spans="8:9" x14ac:dyDescent="0.3">
      <c r="H4036" s="5"/>
      <c r="I4036" s="5"/>
    </row>
    <row r="4037" spans="8:9" x14ac:dyDescent="0.3">
      <c r="H4037" s="5"/>
      <c r="I4037" s="5"/>
    </row>
    <row r="4038" spans="8:9" x14ac:dyDescent="0.3">
      <c r="H4038" s="5"/>
      <c r="I4038" s="5"/>
    </row>
    <row r="4039" spans="8:9" x14ac:dyDescent="0.3">
      <c r="H4039" s="5"/>
      <c r="I4039" s="5"/>
    </row>
    <row r="4040" spans="8:9" x14ac:dyDescent="0.3">
      <c r="H4040" s="5"/>
      <c r="I4040" s="5"/>
    </row>
    <row r="4041" spans="8:9" x14ac:dyDescent="0.3">
      <c r="H4041" s="5"/>
      <c r="I4041" s="5"/>
    </row>
    <row r="4042" spans="8:9" x14ac:dyDescent="0.3">
      <c r="H4042" s="5"/>
      <c r="I4042" s="5"/>
    </row>
    <row r="4043" spans="8:9" x14ac:dyDescent="0.3">
      <c r="H4043" s="5"/>
      <c r="I4043" s="5"/>
    </row>
    <row r="4044" spans="8:9" x14ac:dyDescent="0.3">
      <c r="H4044" s="5"/>
      <c r="I4044" s="5"/>
    </row>
    <row r="4045" spans="8:9" x14ac:dyDescent="0.3">
      <c r="H4045" s="5"/>
      <c r="I4045" s="5"/>
    </row>
    <row r="4046" spans="8:9" x14ac:dyDescent="0.3">
      <c r="H4046" s="5"/>
      <c r="I4046" s="5"/>
    </row>
    <row r="4047" spans="8:9" x14ac:dyDescent="0.3">
      <c r="H4047" s="5"/>
      <c r="I4047" s="5"/>
    </row>
    <row r="4048" spans="8:9" x14ac:dyDescent="0.3">
      <c r="H4048" s="5"/>
      <c r="I4048" s="5"/>
    </row>
    <row r="4049" spans="8:9" x14ac:dyDescent="0.3">
      <c r="H4049" s="5"/>
      <c r="I4049" s="5"/>
    </row>
    <row r="4050" spans="8:9" x14ac:dyDescent="0.3">
      <c r="H4050" s="5"/>
      <c r="I4050" s="5"/>
    </row>
    <row r="4051" spans="8:9" x14ac:dyDescent="0.3">
      <c r="H4051" s="5"/>
      <c r="I4051" s="5"/>
    </row>
    <row r="4052" spans="8:9" x14ac:dyDescent="0.3">
      <c r="H4052" s="5"/>
      <c r="I4052" s="5"/>
    </row>
    <row r="4053" spans="8:9" x14ac:dyDescent="0.3">
      <c r="H4053" s="5"/>
      <c r="I4053" s="5"/>
    </row>
    <row r="4054" spans="8:9" x14ac:dyDescent="0.3">
      <c r="H4054" s="5"/>
      <c r="I4054" s="5"/>
    </row>
    <row r="4055" spans="8:9" x14ac:dyDescent="0.3">
      <c r="H4055" s="5"/>
      <c r="I4055" s="5"/>
    </row>
    <row r="4056" spans="8:9" x14ac:dyDescent="0.3">
      <c r="H4056" s="5"/>
      <c r="I4056" s="5"/>
    </row>
    <row r="4057" spans="8:9" x14ac:dyDescent="0.3">
      <c r="H4057" s="5"/>
      <c r="I4057" s="5"/>
    </row>
    <row r="4058" spans="8:9" x14ac:dyDescent="0.3">
      <c r="H4058" s="5"/>
      <c r="I4058" s="5"/>
    </row>
    <row r="4059" spans="8:9" x14ac:dyDescent="0.3">
      <c r="H4059" s="5"/>
      <c r="I4059" s="5"/>
    </row>
    <row r="4060" spans="8:9" x14ac:dyDescent="0.3">
      <c r="H4060" s="5"/>
      <c r="I4060" s="5"/>
    </row>
    <row r="4061" spans="8:9" x14ac:dyDescent="0.3">
      <c r="H4061" s="5"/>
      <c r="I4061" s="5"/>
    </row>
    <row r="4062" spans="8:9" x14ac:dyDescent="0.3">
      <c r="H4062" s="5"/>
      <c r="I4062" s="5"/>
    </row>
    <row r="4063" spans="8:9" x14ac:dyDescent="0.3">
      <c r="H4063" s="5"/>
      <c r="I4063" s="5"/>
    </row>
    <row r="4064" spans="8:9" x14ac:dyDescent="0.3">
      <c r="H4064" s="5"/>
      <c r="I4064" s="5"/>
    </row>
    <row r="4065" spans="8:9" x14ac:dyDescent="0.3">
      <c r="H4065" s="5"/>
      <c r="I4065" s="5"/>
    </row>
    <row r="4066" spans="8:9" x14ac:dyDescent="0.3">
      <c r="H4066" s="5"/>
      <c r="I4066" s="5"/>
    </row>
    <row r="4067" spans="8:9" x14ac:dyDescent="0.3">
      <c r="H4067" s="5"/>
      <c r="I4067" s="5"/>
    </row>
    <row r="4068" spans="8:9" x14ac:dyDescent="0.3">
      <c r="H4068" s="5"/>
      <c r="I4068" s="5"/>
    </row>
    <row r="4069" spans="8:9" x14ac:dyDescent="0.3">
      <c r="H4069" s="5"/>
      <c r="I4069" s="5"/>
    </row>
    <row r="4070" spans="8:9" x14ac:dyDescent="0.3">
      <c r="H4070" s="5"/>
      <c r="I4070" s="5"/>
    </row>
    <row r="4071" spans="8:9" x14ac:dyDescent="0.3">
      <c r="H4071" s="5"/>
      <c r="I4071" s="5"/>
    </row>
    <row r="4072" spans="8:9" x14ac:dyDescent="0.3">
      <c r="H4072" s="5"/>
      <c r="I4072" s="5"/>
    </row>
    <row r="4073" spans="8:9" x14ac:dyDescent="0.3">
      <c r="H4073" s="5"/>
      <c r="I4073" s="5"/>
    </row>
    <row r="4074" spans="8:9" x14ac:dyDescent="0.3">
      <c r="H4074" s="5"/>
      <c r="I4074" s="5"/>
    </row>
    <row r="4075" spans="8:9" x14ac:dyDescent="0.3">
      <c r="H4075" s="5"/>
      <c r="I4075" s="5"/>
    </row>
    <row r="4076" spans="8:9" x14ac:dyDescent="0.3">
      <c r="H4076" s="5"/>
      <c r="I4076" s="5"/>
    </row>
    <row r="4077" spans="8:9" x14ac:dyDescent="0.3">
      <c r="H4077" s="5"/>
      <c r="I4077" s="5"/>
    </row>
    <row r="4078" spans="8:9" x14ac:dyDescent="0.3">
      <c r="H4078" s="5"/>
      <c r="I4078" s="5"/>
    </row>
    <row r="4079" spans="8:9" x14ac:dyDescent="0.3">
      <c r="H4079" s="5"/>
      <c r="I4079" s="5"/>
    </row>
    <row r="4080" spans="8:9" x14ac:dyDescent="0.3">
      <c r="H4080" s="5"/>
      <c r="I4080" s="5"/>
    </row>
    <row r="4081" spans="8:9" x14ac:dyDescent="0.3">
      <c r="H4081" s="5"/>
      <c r="I4081" s="5"/>
    </row>
    <row r="4082" spans="8:9" x14ac:dyDescent="0.3">
      <c r="H4082" s="5"/>
      <c r="I4082" s="5"/>
    </row>
    <row r="4083" spans="8:9" x14ac:dyDescent="0.3">
      <c r="H4083" s="5"/>
      <c r="I4083" s="5"/>
    </row>
    <row r="4084" spans="8:9" x14ac:dyDescent="0.3">
      <c r="H4084" s="5"/>
      <c r="I4084" s="5"/>
    </row>
    <row r="4085" spans="8:9" x14ac:dyDescent="0.3">
      <c r="H4085" s="5"/>
      <c r="I4085" s="5"/>
    </row>
    <row r="4086" spans="8:9" x14ac:dyDescent="0.3">
      <c r="H4086" s="5"/>
      <c r="I4086" s="5"/>
    </row>
    <row r="4087" spans="8:9" x14ac:dyDescent="0.3">
      <c r="H4087" s="5"/>
      <c r="I4087" s="5"/>
    </row>
    <row r="4088" spans="8:9" x14ac:dyDescent="0.3">
      <c r="H4088" s="5"/>
      <c r="I4088" s="5"/>
    </row>
    <row r="4089" spans="8:9" x14ac:dyDescent="0.3">
      <c r="H4089" s="5"/>
      <c r="I4089" s="5"/>
    </row>
    <row r="4090" spans="8:9" x14ac:dyDescent="0.3">
      <c r="H4090" s="5"/>
      <c r="I4090" s="5"/>
    </row>
    <row r="4091" spans="8:9" x14ac:dyDescent="0.3">
      <c r="H4091" s="5"/>
      <c r="I4091" s="5"/>
    </row>
    <row r="4092" spans="8:9" x14ac:dyDescent="0.3">
      <c r="H4092" s="5"/>
      <c r="I4092" s="5"/>
    </row>
    <row r="4093" spans="8:9" x14ac:dyDescent="0.3">
      <c r="H4093" s="5"/>
      <c r="I4093" s="5"/>
    </row>
    <row r="4094" spans="8:9" x14ac:dyDescent="0.3">
      <c r="H4094" s="5"/>
      <c r="I4094" s="5"/>
    </row>
    <row r="4095" spans="8:9" x14ac:dyDescent="0.3">
      <c r="H4095" s="5"/>
      <c r="I4095" s="5"/>
    </row>
    <row r="4096" spans="8:9" x14ac:dyDescent="0.3">
      <c r="H4096" s="5"/>
      <c r="I4096" s="5"/>
    </row>
    <row r="4097" spans="8:9" x14ac:dyDescent="0.3">
      <c r="H4097" s="5"/>
      <c r="I4097" s="5"/>
    </row>
    <row r="4098" spans="8:9" x14ac:dyDescent="0.3">
      <c r="H4098" s="5"/>
      <c r="I4098" s="5"/>
    </row>
    <row r="4099" spans="8:9" x14ac:dyDescent="0.3">
      <c r="H4099" s="5"/>
      <c r="I4099" s="5"/>
    </row>
    <row r="4100" spans="8:9" x14ac:dyDescent="0.3">
      <c r="H4100" s="5"/>
      <c r="I4100" s="5"/>
    </row>
    <row r="4101" spans="8:9" x14ac:dyDescent="0.3">
      <c r="H4101" s="5"/>
      <c r="I4101" s="5"/>
    </row>
    <row r="4102" spans="8:9" x14ac:dyDescent="0.3">
      <c r="H4102" s="5"/>
      <c r="I4102" s="5"/>
    </row>
    <row r="4103" spans="8:9" x14ac:dyDescent="0.3">
      <c r="H4103" s="5"/>
      <c r="I4103" s="5"/>
    </row>
    <row r="4104" spans="8:9" x14ac:dyDescent="0.3">
      <c r="H4104" s="5"/>
      <c r="I4104" s="5"/>
    </row>
    <row r="4105" spans="8:9" x14ac:dyDescent="0.3">
      <c r="H4105" s="5"/>
      <c r="I4105" s="5"/>
    </row>
    <row r="4106" spans="8:9" x14ac:dyDescent="0.3">
      <c r="H4106" s="5"/>
      <c r="I4106" s="5"/>
    </row>
    <row r="4107" spans="8:9" x14ac:dyDescent="0.3">
      <c r="H4107" s="5"/>
      <c r="I4107" s="5"/>
    </row>
    <row r="4108" spans="8:9" x14ac:dyDescent="0.3">
      <c r="H4108" s="5"/>
      <c r="I4108" s="5"/>
    </row>
    <row r="4109" spans="8:9" x14ac:dyDescent="0.3">
      <c r="H4109" s="5"/>
      <c r="I4109" s="5"/>
    </row>
    <row r="4110" spans="8:9" x14ac:dyDescent="0.3">
      <c r="H4110" s="5"/>
      <c r="I4110" s="5"/>
    </row>
    <row r="4111" spans="8:9" x14ac:dyDescent="0.3">
      <c r="H4111" s="5"/>
      <c r="I4111" s="5"/>
    </row>
    <row r="4112" spans="8:9" x14ac:dyDescent="0.3">
      <c r="H4112" s="5"/>
      <c r="I4112" s="5"/>
    </row>
    <row r="4113" spans="8:9" x14ac:dyDescent="0.3">
      <c r="H4113" s="5"/>
      <c r="I4113" s="5"/>
    </row>
    <row r="4114" spans="8:9" x14ac:dyDescent="0.3">
      <c r="H4114" s="5"/>
      <c r="I4114" s="5"/>
    </row>
    <row r="4115" spans="8:9" x14ac:dyDescent="0.3">
      <c r="H4115" s="5"/>
      <c r="I4115" s="5"/>
    </row>
    <row r="4116" spans="8:9" x14ac:dyDescent="0.3">
      <c r="H4116" s="5"/>
      <c r="I4116" s="5"/>
    </row>
    <row r="4117" spans="8:9" x14ac:dyDescent="0.3">
      <c r="H4117" s="5"/>
      <c r="I4117" s="5"/>
    </row>
    <row r="4118" spans="8:9" x14ac:dyDescent="0.3">
      <c r="H4118" s="5"/>
      <c r="I4118" s="5"/>
    </row>
    <row r="4119" spans="8:9" x14ac:dyDescent="0.3">
      <c r="H4119" s="5"/>
      <c r="I4119" s="5"/>
    </row>
    <row r="4120" spans="8:9" x14ac:dyDescent="0.3">
      <c r="H4120" s="5"/>
      <c r="I4120" s="5"/>
    </row>
    <row r="4121" spans="8:9" x14ac:dyDescent="0.3">
      <c r="H4121" s="5"/>
      <c r="I4121" s="5"/>
    </row>
    <row r="4122" spans="8:9" x14ac:dyDescent="0.3">
      <c r="H4122" s="5"/>
      <c r="I4122" s="5"/>
    </row>
    <row r="4123" spans="8:9" x14ac:dyDescent="0.3">
      <c r="H4123" s="5"/>
      <c r="I4123" s="5"/>
    </row>
    <row r="4124" spans="8:9" x14ac:dyDescent="0.3">
      <c r="H4124" s="5"/>
      <c r="I4124" s="5"/>
    </row>
    <row r="4125" spans="8:9" x14ac:dyDescent="0.3">
      <c r="H4125" s="5"/>
      <c r="I4125" s="5"/>
    </row>
    <row r="4126" spans="8:9" x14ac:dyDescent="0.3">
      <c r="H4126" s="5"/>
      <c r="I4126" s="5"/>
    </row>
    <row r="4127" spans="8:9" x14ac:dyDescent="0.3">
      <c r="H4127" s="5"/>
      <c r="I4127" s="5"/>
    </row>
    <row r="4128" spans="8:9" x14ac:dyDescent="0.3">
      <c r="H4128" s="5"/>
      <c r="I4128" s="5"/>
    </row>
    <row r="4129" spans="8:9" x14ac:dyDescent="0.3">
      <c r="H4129" s="5"/>
      <c r="I4129" s="5"/>
    </row>
    <row r="4130" spans="8:9" x14ac:dyDescent="0.3">
      <c r="H4130" s="5"/>
      <c r="I4130" s="5"/>
    </row>
    <row r="4131" spans="8:9" x14ac:dyDescent="0.3">
      <c r="H4131" s="5"/>
      <c r="I4131" s="5"/>
    </row>
    <row r="4132" spans="8:9" x14ac:dyDescent="0.3">
      <c r="H4132" s="5"/>
      <c r="I4132" s="5"/>
    </row>
    <row r="4133" spans="8:9" x14ac:dyDescent="0.3">
      <c r="H4133" s="5"/>
      <c r="I4133" s="5"/>
    </row>
    <row r="4134" spans="8:9" x14ac:dyDescent="0.3">
      <c r="H4134" s="5"/>
      <c r="I4134" s="5"/>
    </row>
    <row r="4135" spans="8:9" x14ac:dyDescent="0.3">
      <c r="H4135" s="5"/>
      <c r="I4135" s="5"/>
    </row>
    <row r="4136" spans="8:9" x14ac:dyDescent="0.3">
      <c r="H4136" s="5"/>
      <c r="I4136" s="5"/>
    </row>
    <row r="4137" spans="8:9" x14ac:dyDescent="0.3">
      <c r="H4137" s="5"/>
      <c r="I4137" s="5"/>
    </row>
    <row r="4138" spans="8:9" x14ac:dyDescent="0.3">
      <c r="H4138" s="5"/>
      <c r="I4138" s="5"/>
    </row>
    <row r="4139" spans="8:9" x14ac:dyDescent="0.3">
      <c r="H4139" s="5"/>
      <c r="I4139" s="5"/>
    </row>
    <row r="4140" spans="8:9" x14ac:dyDescent="0.3">
      <c r="H4140" s="5"/>
      <c r="I4140" s="5"/>
    </row>
    <row r="4141" spans="8:9" x14ac:dyDescent="0.3">
      <c r="H4141" s="5"/>
      <c r="I4141" s="5"/>
    </row>
    <row r="4142" spans="8:9" x14ac:dyDescent="0.3">
      <c r="H4142" s="5"/>
      <c r="I4142" s="5"/>
    </row>
    <row r="4143" spans="8:9" x14ac:dyDescent="0.3">
      <c r="H4143" s="5"/>
      <c r="I4143" s="5"/>
    </row>
    <row r="4144" spans="8:9" x14ac:dyDescent="0.3">
      <c r="H4144" s="5"/>
      <c r="I4144" s="5"/>
    </row>
    <row r="4145" spans="8:9" x14ac:dyDescent="0.3">
      <c r="H4145" s="5"/>
      <c r="I4145" s="5"/>
    </row>
    <row r="4146" spans="8:9" x14ac:dyDescent="0.3">
      <c r="H4146" s="5"/>
      <c r="I4146" s="5"/>
    </row>
    <row r="4147" spans="8:9" x14ac:dyDescent="0.3">
      <c r="H4147" s="5"/>
      <c r="I4147" s="5"/>
    </row>
    <row r="4148" spans="8:9" x14ac:dyDescent="0.3">
      <c r="H4148" s="5"/>
      <c r="I4148" s="5"/>
    </row>
    <row r="4149" spans="8:9" x14ac:dyDescent="0.3">
      <c r="H4149" s="5"/>
      <c r="I4149" s="5"/>
    </row>
    <row r="4150" spans="8:9" x14ac:dyDescent="0.3">
      <c r="H4150" s="5"/>
      <c r="I4150" s="5"/>
    </row>
    <row r="4151" spans="8:9" x14ac:dyDescent="0.3">
      <c r="H4151" s="5"/>
      <c r="I4151" s="5"/>
    </row>
    <row r="4152" spans="8:9" x14ac:dyDescent="0.3">
      <c r="H4152" s="5"/>
      <c r="I4152" s="5"/>
    </row>
    <row r="4153" spans="8:9" x14ac:dyDescent="0.3">
      <c r="H4153" s="5"/>
      <c r="I4153" s="5"/>
    </row>
    <row r="4154" spans="8:9" x14ac:dyDescent="0.3">
      <c r="H4154" s="5"/>
      <c r="I4154" s="5"/>
    </row>
    <row r="4155" spans="8:9" x14ac:dyDescent="0.3">
      <c r="H4155" s="5"/>
      <c r="I4155" s="5"/>
    </row>
    <row r="4156" spans="8:9" x14ac:dyDescent="0.3">
      <c r="H4156" s="5"/>
      <c r="I4156" s="5"/>
    </row>
    <row r="4157" spans="8:9" x14ac:dyDescent="0.3">
      <c r="H4157" s="5"/>
      <c r="I4157" s="5"/>
    </row>
    <row r="4158" spans="8:9" x14ac:dyDescent="0.3">
      <c r="H4158" s="5"/>
      <c r="I4158" s="5"/>
    </row>
    <row r="4159" spans="8:9" x14ac:dyDescent="0.3">
      <c r="H4159" s="5"/>
      <c r="I4159" s="5"/>
    </row>
    <row r="4160" spans="8:9" x14ac:dyDescent="0.3">
      <c r="H4160" s="5"/>
      <c r="I4160" s="5"/>
    </row>
    <row r="4161" spans="8:9" x14ac:dyDescent="0.3">
      <c r="H4161" s="5"/>
      <c r="I4161" s="5"/>
    </row>
    <row r="4162" spans="8:9" x14ac:dyDescent="0.3">
      <c r="H4162" s="5"/>
      <c r="I4162" s="5"/>
    </row>
    <row r="4163" spans="8:9" x14ac:dyDescent="0.3">
      <c r="H4163" s="5"/>
      <c r="I4163" s="5"/>
    </row>
    <row r="4164" spans="8:9" x14ac:dyDescent="0.3">
      <c r="H4164" s="5"/>
      <c r="I4164" s="5"/>
    </row>
    <row r="4165" spans="8:9" x14ac:dyDescent="0.3">
      <c r="H4165" s="5"/>
      <c r="I4165" s="5"/>
    </row>
    <row r="4166" spans="8:9" x14ac:dyDescent="0.3">
      <c r="H4166" s="5"/>
      <c r="I4166" s="5"/>
    </row>
    <row r="4167" spans="8:9" x14ac:dyDescent="0.3">
      <c r="H4167" s="5"/>
      <c r="I4167" s="5"/>
    </row>
    <row r="4168" spans="8:9" x14ac:dyDescent="0.3">
      <c r="H4168" s="5"/>
      <c r="I4168" s="5"/>
    </row>
    <row r="4169" spans="8:9" x14ac:dyDescent="0.3">
      <c r="H4169" s="5"/>
      <c r="I4169" s="5"/>
    </row>
    <row r="4170" spans="8:9" x14ac:dyDescent="0.3">
      <c r="H4170" s="5"/>
      <c r="I4170" s="5"/>
    </row>
    <row r="4171" spans="8:9" x14ac:dyDescent="0.3">
      <c r="H4171" s="5"/>
      <c r="I4171" s="5"/>
    </row>
    <row r="4172" spans="8:9" x14ac:dyDescent="0.3">
      <c r="H4172" s="5"/>
      <c r="I4172" s="5"/>
    </row>
    <row r="4173" spans="8:9" x14ac:dyDescent="0.3">
      <c r="H4173" s="5"/>
      <c r="I4173" s="5"/>
    </row>
    <row r="4174" spans="8:9" x14ac:dyDescent="0.3">
      <c r="H4174" s="5"/>
      <c r="I4174" s="5"/>
    </row>
    <row r="4175" spans="8:9" x14ac:dyDescent="0.3">
      <c r="H4175" s="5"/>
      <c r="I4175" s="5"/>
    </row>
    <row r="4176" spans="8:9" x14ac:dyDescent="0.3">
      <c r="H4176" s="5"/>
      <c r="I4176" s="5"/>
    </row>
    <row r="4177" spans="8:9" x14ac:dyDescent="0.3">
      <c r="H4177" s="5"/>
      <c r="I4177" s="5"/>
    </row>
    <row r="4178" spans="8:9" x14ac:dyDescent="0.3">
      <c r="H4178" s="5"/>
      <c r="I4178" s="5"/>
    </row>
    <row r="4179" spans="8:9" x14ac:dyDescent="0.3">
      <c r="H4179" s="5"/>
      <c r="I4179" s="5"/>
    </row>
    <row r="4180" spans="8:9" x14ac:dyDescent="0.3">
      <c r="H4180" s="5"/>
      <c r="I4180" s="5"/>
    </row>
    <row r="4181" spans="8:9" x14ac:dyDescent="0.3">
      <c r="H4181" s="5"/>
      <c r="I4181" s="5"/>
    </row>
    <row r="4182" spans="8:9" x14ac:dyDescent="0.3">
      <c r="H4182" s="5"/>
      <c r="I4182" s="5"/>
    </row>
    <row r="4183" spans="8:9" x14ac:dyDescent="0.3">
      <c r="H4183" s="5"/>
      <c r="I4183" s="5"/>
    </row>
    <row r="4184" spans="8:9" x14ac:dyDescent="0.3">
      <c r="H4184" s="5"/>
      <c r="I4184" s="5"/>
    </row>
    <row r="4185" spans="8:9" x14ac:dyDescent="0.3">
      <c r="H4185" s="5"/>
      <c r="I4185" s="5"/>
    </row>
    <row r="4186" spans="8:9" x14ac:dyDescent="0.3">
      <c r="H4186" s="5"/>
      <c r="I4186" s="5"/>
    </row>
    <row r="4187" spans="8:9" x14ac:dyDescent="0.3">
      <c r="H4187" s="5"/>
      <c r="I4187" s="5"/>
    </row>
    <row r="4188" spans="8:9" x14ac:dyDescent="0.3">
      <c r="H4188" s="5"/>
      <c r="I4188" s="5"/>
    </row>
    <row r="4189" spans="8:9" x14ac:dyDescent="0.3">
      <c r="H4189" s="5"/>
      <c r="I4189" s="5"/>
    </row>
    <row r="4190" spans="8:9" x14ac:dyDescent="0.3">
      <c r="H4190" s="5"/>
      <c r="I4190" s="5"/>
    </row>
    <row r="4191" spans="8:9" x14ac:dyDescent="0.3">
      <c r="H4191" s="5"/>
      <c r="I4191" s="5"/>
    </row>
    <row r="4192" spans="8:9" x14ac:dyDescent="0.3">
      <c r="H4192" s="5"/>
      <c r="I4192" s="5"/>
    </row>
    <row r="4193" spans="8:9" x14ac:dyDescent="0.3">
      <c r="H4193" s="5"/>
      <c r="I4193" s="5"/>
    </row>
    <row r="4194" spans="8:9" x14ac:dyDescent="0.3">
      <c r="H4194" s="5"/>
      <c r="I4194" s="5"/>
    </row>
    <row r="4195" spans="8:9" x14ac:dyDescent="0.3">
      <c r="H4195" s="5"/>
      <c r="I4195" s="5"/>
    </row>
    <row r="4196" spans="8:9" x14ac:dyDescent="0.3">
      <c r="H4196" s="5"/>
      <c r="I4196" s="5"/>
    </row>
    <row r="4197" spans="8:9" x14ac:dyDescent="0.3">
      <c r="H4197" s="5"/>
      <c r="I4197" s="5"/>
    </row>
    <row r="4198" spans="8:9" x14ac:dyDescent="0.3">
      <c r="H4198" s="5"/>
      <c r="I4198" s="5"/>
    </row>
    <row r="4199" spans="8:9" x14ac:dyDescent="0.3">
      <c r="H4199" s="5"/>
      <c r="I4199" s="5"/>
    </row>
    <row r="4200" spans="8:9" x14ac:dyDescent="0.3">
      <c r="H4200" s="5"/>
      <c r="I4200" s="5"/>
    </row>
    <row r="4201" spans="8:9" x14ac:dyDescent="0.3">
      <c r="H4201" s="5"/>
      <c r="I4201" s="5"/>
    </row>
    <row r="4202" spans="8:9" x14ac:dyDescent="0.3">
      <c r="H4202" s="5"/>
      <c r="I4202" s="5"/>
    </row>
    <row r="4203" spans="8:9" x14ac:dyDescent="0.3">
      <c r="H4203" s="5"/>
      <c r="I4203" s="5"/>
    </row>
    <row r="4204" spans="8:9" x14ac:dyDescent="0.3">
      <c r="H4204" s="5"/>
      <c r="I4204" s="5"/>
    </row>
    <row r="4205" spans="8:9" x14ac:dyDescent="0.3">
      <c r="H4205" s="5"/>
      <c r="I4205" s="5"/>
    </row>
    <row r="4206" spans="8:9" x14ac:dyDescent="0.3">
      <c r="H4206" s="5"/>
      <c r="I4206" s="5"/>
    </row>
    <row r="4207" spans="8:9" x14ac:dyDescent="0.3">
      <c r="H4207" s="5"/>
      <c r="I4207" s="5"/>
    </row>
    <row r="4208" spans="8:9" x14ac:dyDescent="0.3">
      <c r="H4208" s="5"/>
      <c r="I4208" s="5"/>
    </row>
    <row r="4209" spans="8:9" x14ac:dyDescent="0.3">
      <c r="H4209" s="5"/>
      <c r="I4209" s="5"/>
    </row>
    <row r="4210" spans="8:9" x14ac:dyDescent="0.3">
      <c r="H4210" s="5"/>
      <c r="I4210" s="5"/>
    </row>
    <row r="4211" spans="8:9" x14ac:dyDescent="0.3">
      <c r="H4211" s="5"/>
      <c r="I4211" s="5"/>
    </row>
    <row r="4212" spans="8:9" x14ac:dyDescent="0.3">
      <c r="H4212" s="5"/>
      <c r="I4212" s="5"/>
    </row>
    <row r="4213" spans="8:9" x14ac:dyDescent="0.3">
      <c r="H4213" s="5"/>
      <c r="I4213" s="5"/>
    </row>
    <row r="4214" spans="8:9" x14ac:dyDescent="0.3">
      <c r="H4214" s="5"/>
      <c r="I4214" s="5"/>
    </row>
    <row r="4215" spans="8:9" x14ac:dyDescent="0.3">
      <c r="H4215" s="5"/>
      <c r="I4215" s="5"/>
    </row>
    <row r="4216" spans="8:9" x14ac:dyDescent="0.3">
      <c r="H4216" s="5"/>
      <c r="I4216" s="5"/>
    </row>
    <row r="4217" spans="8:9" x14ac:dyDescent="0.3">
      <c r="H4217" s="5"/>
      <c r="I4217" s="5"/>
    </row>
    <row r="4218" spans="8:9" x14ac:dyDescent="0.3">
      <c r="H4218" s="5"/>
      <c r="I4218" s="5"/>
    </row>
    <row r="4219" spans="8:9" x14ac:dyDescent="0.3">
      <c r="H4219" s="5"/>
      <c r="I4219" s="5"/>
    </row>
    <row r="4220" spans="8:9" x14ac:dyDescent="0.3">
      <c r="H4220" s="5"/>
      <c r="I4220" s="5"/>
    </row>
    <row r="4221" spans="8:9" x14ac:dyDescent="0.3">
      <c r="H4221" s="5"/>
      <c r="I4221" s="5"/>
    </row>
    <row r="4222" spans="8:9" x14ac:dyDescent="0.3">
      <c r="H4222" s="5"/>
      <c r="I4222" s="5"/>
    </row>
    <row r="4223" spans="8:9" x14ac:dyDescent="0.3">
      <c r="H4223" s="5"/>
      <c r="I4223" s="5"/>
    </row>
    <row r="4224" spans="8:9" x14ac:dyDescent="0.3">
      <c r="H4224" s="5"/>
      <c r="I4224" s="5"/>
    </row>
    <row r="4225" spans="8:9" x14ac:dyDescent="0.3">
      <c r="H4225" s="5"/>
      <c r="I4225" s="5"/>
    </row>
    <row r="4226" spans="8:9" x14ac:dyDescent="0.3">
      <c r="H4226" s="5"/>
      <c r="I4226" s="5"/>
    </row>
    <row r="4227" spans="8:9" x14ac:dyDescent="0.3">
      <c r="H4227" s="5"/>
      <c r="I4227" s="5"/>
    </row>
    <row r="4228" spans="8:9" x14ac:dyDescent="0.3">
      <c r="H4228" s="5"/>
      <c r="I4228" s="5"/>
    </row>
    <row r="4229" spans="8:9" x14ac:dyDescent="0.3">
      <c r="H4229" s="5"/>
      <c r="I4229" s="5"/>
    </row>
    <row r="4230" spans="8:9" x14ac:dyDescent="0.3">
      <c r="H4230" s="5"/>
      <c r="I4230" s="5"/>
    </row>
    <row r="4231" spans="8:9" x14ac:dyDescent="0.3">
      <c r="H4231" s="5"/>
      <c r="I4231" s="5"/>
    </row>
    <row r="4232" spans="8:9" x14ac:dyDescent="0.3">
      <c r="H4232" s="5"/>
      <c r="I4232" s="5"/>
    </row>
    <row r="4233" spans="8:9" x14ac:dyDescent="0.3">
      <c r="H4233" s="5"/>
      <c r="I4233" s="5"/>
    </row>
    <row r="4234" spans="8:9" x14ac:dyDescent="0.3">
      <c r="H4234" s="5"/>
      <c r="I4234" s="5"/>
    </row>
    <row r="4235" spans="8:9" x14ac:dyDescent="0.3">
      <c r="H4235" s="5"/>
      <c r="I4235" s="5"/>
    </row>
    <row r="4236" spans="8:9" x14ac:dyDescent="0.3">
      <c r="H4236" s="5"/>
      <c r="I4236" s="5"/>
    </row>
    <row r="4237" spans="8:9" x14ac:dyDescent="0.3">
      <c r="H4237" s="5"/>
      <c r="I4237" s="5"/>
    </row>
    <row r="4238" spans="8:9" x14ac:dyDescent="0.3">
      <c r="H4238" s="5"/>
      <c r="I4238" s="5"/>
    </row>
    <row r="4239" spans="8:9" x14ac:dyDescent="0.3">
      <c r="H4239" s="5"/>
      <c r="I4239" s="5"/>
    </row>
    <row r="4240" spans="8:9" x14ac:dyDescent="0.3">
      <c r="H4240" s="5"/>
      <c r="I4240" s="5"/>
    </row>
    <row r="4241" spans="8:9" x14ac:dyDescent="0.3">
      <c r="H4241" s="5"/>
      <c r="I4241" s="5"/>
    </row>
    <row r="4242" spans="8:9" x14ac:dyDescent="0.3">
      <c r="H4242" s="5"/>
      <c r="I4242" s="5"/>
    </row>
    <row r="4243" spans="8:9" x14ac:dyDescent="0.3">
      <c r="H4243" s="5"/>
      <c r="I4243" s="5"/>
    </row>
    <row r="4244" spans="8:9" x14ac:dyDescent="0.3">
      <c r="H4244" s="5"/>
      <c r="I4244" s="5"/>
    </row>
    <row r="4245" spans="8:9" x14ac:dyDescent="0.3">
      <c r="H4245" s="5"/>
      <c r="I4245" s="5"/>
    </row>
    <row r="4246" spans="8:9" x14ac:dyDescent="0.3">
      <c r="H4246" s="5"/>
      <c r="I4246" s="5"/>
    </row>
    <row r="4247" spans="8:9" x14ac:dyDescent="0.3">
      <c r="H4247" s="5"/>
      <c r="I4247" s="5"/>
    </row>
    <row r="4248" spans="8:9" x14ac:dyDescent="0.3">
      <c r="H4248" s="5"/>
      <c r="I4248" s="5"/>
    </row>
    <row r="4249" spans="8:9" x14ac:dyDescent="0.3">
      <c r="H4249" s="5"/>
      <c r="I4249" s="5"/>
    </row>
    <row r="4250" spans="8:9" x14ac:dyDescent="0.3">
      <c r="H4250" s="5"/>
      <c r="I4250" s="5"/>
    </row>
    <row r="4251" spans="8:9" x14ac:dyDescent="0.3">
      <c r="H4251" s="5"/>
      <c r="I4251" s="5"/>
    </row>
    <row r="4252" spans="8:9" x14ac:dyDescent="0.3">
      <c r="H4252" s="5"/>
      <c r="I4252" s="5"/>
    </row>
    <row r="4253" spans="8:9" x14ac:dyDescent="0.3">
      <c r="H4253" s="5"/>
      <c r="I4253" s="5"/>
    </row>
    <row r="4254" spans="8:9" x14ac:dyDescent="0.3">
      <c r="H4254" s="5"/>
      <c r="I4254" s="5"/>
    </row>
    <row r="4255" spans="8:9" x14ac:dyDescent="0.3">
      <c r="H4255" s="5"/>
      <c r="I4255" s="5"/>
    </row>
    <row r="4256" spans="8:9" x14ac:dyDescent="0.3">
      <c r="H4256" s="5"/>
      <c r="I4256" s="5"/>
    </row>
    <row r="4257" spans="8:9" x14ac:dyDescent="0.3">
      <c r="H4257" s="5"/>
      <c r="I4257" s="5"/>
    </row>
    <row r="4258" spans="8:9" x14ac:dyDescent="0.3">
      <c r="H4258" s="5"/>
      <c r="I4258" s="5"/>
    </row>
    <row r="4259" spans="8:9" x14ac:dyDescent="0.3">
      <c r="H4259" s="5"/>
      <c r="I4259" s="5"/>
    </row>
    <row r="4260" spans="8:9" x14ac:dyDescent="0.3">
      <c r="H4260" s="5"/>
      <c r="I4260" s="5"/>
    </row>
    <row r="4261" spans="8:9" x14ac:dyDescent="0.3">
      <c r="H4261" s="5"/>
      <c r="I4261" s="5"/>
    </row>
    <row r="4262" spans="8:9" x14ac:dyDescent="0.3">
      <c r="H4262" s="5"/>
      <c r="I4262" s="5"/>
    </row>
    <row r="4263" spans="8:9" x14ac:dyDescent="0.3">
      <c r="H4263" s="5"/>
      <c r="I4263" s="5"/>
    </row>
    <row r="4264" spans="8:9" x14ac:dyDescent="0.3">
      <c r="H4264" s="5"/>
      <c r="I4264" s="5"/>
    </row>
    <row r="4265" spans="8:9" x14ac:dyDescent="0.3">
      <c r="H4265" s="5"/>
      <c r="I4265" s="5"/>
    </row>
    <row r="4266" spans="8:9" x14ac:dyDescent="0.3">
      <c r="H4266" s="5"/>
      <c r="I4266" s="5"/>
    </row>
    <row r="4267" spans="8:9" x14ac:dyDescent="0.3">
      <c r="H4267" s="5"/>
      <c r="I4267" s="5"/>
    </row>
    <row r="4268" spans="8:9" x14ac:dyDescent="0.3">
      <c r="H4268" s="5"/>
      <c r="I4268" s="5"/>
    </row>
    <row r="4269" spans="8:9" x14ac:dyDescent="0.3">
      <c r="H4269" s="5"/>
      <c r="I4269" s="5"/>
    </row>
    <row r="4270" spans="8:9" x14ac:dyDescent="0.3">
      <c r="H4270" s="5"/>
      <c r="I4270" s="5"/>
    </row>
    <row r="4271" spans="8:9" x14ac:dyDescent="0.3">
      <c r="H4271" s="5"/>
      <c r="I4271" s="5"/>
    </row>
    <row r="4272" spans="8:9" x14ac:dyDescent="0.3">
      <c r="H4272" s="5"/>
      <c r="I4272" s="5"/>
    </row>
    <row r="4273" spans="8:9" x14ac:dyDescent="0.3">
      <c r="H4273" s="5"/>
      <c r="I4273" s="5"/>
    </row>
    <row r="4274" spans="8:9" x14ac:dyDescent="0.3">
      <c r="H4274" s="5"/>
      <c r="I4274" s="5"/>
    </row>
    <row r="4275" spans="8:9" x14ac:dyDescent="0.3">
      <c r="H4275" s="5"/>
      <c r="I4275" s="5"/>
    </row>
    <row r="4276" spans="8:9" x14ac:dyDescent="0.3">
      <c r="H4276" s="5"/>
      <c r="I4276" s="5"/>
    </row>
    <row r="4277" spans="8:9" x14ac:dyDescent="0.3">
      <c r="H4277" s="5"/>
      <c r="I4277" s="5"/>
    </row>
    <row r="4278" spans="8:9" x14ac:dyDescent="0.3">
      <c r="H4278" s="5"/>
      <c r="I4278" s="5"/>
    </row>
    <row r="4279" spans="8:9" x14ac:dyDescent="0.3">
      <c r="H4279" s="5"/>
      <c r="I4279" s="5"/>
    </row>
    <row r="4280" spans="8:9" x14ac:dyDescent="0.3">
      <c r="H4280" s="5"/>
      <c r="I4280" s="5"/>
    </row>
    <row r="4281" spans="8:9" x14ac:dyDescent="0.3">
      <c r="H4281" s="5"/>
      <c r="I4281" s="5"/>
    </row>
    <row r="4282" spans="8:9" x14ac:dyDescent="0.3">
      <c r="H4282" s="5"/>
      <c r="I4282" s="5"/>
    </row>
    <row r="4283" spans="8:9" x14ac:dyDescent="0.3">
      <c r="H4283" s="5"/>
      <c r="I4283" s="5"/>
    </row>
    <row r="4284" spans="8:9" x14ac:dyDescent="0.3">
      <c r="H4284" s="5"/>
      <c r="I4284" s="5"/>
    </row>
    <row r="4285" spans="8:9" x14ac:dyDescent="0.3">
      <c r="H4285" s="5"/>
      <c r="I4285" s="5"/>
    </row>
    <row r="4286" spans="8:9" x14ac:dyDescent="0.3">
      <c r="H4286" s="5"/>
      <c r="I4286" s="5"/>
    </row>
    <row r="4287" spans="8:9" x14ac:dyDescent="0.3">
      <c r="H4287" s="5"/>
      <c r="I4287" s="5"/>
    </row>
    <row r="4288" spans="8:9" x14ac:dyDescent="0.3">
      <c r="H4288" s="5"/>
      <c r="I4288" s="5"/>
    </row>
    <row r="4289" spans="8:9" x14ac:dyDescent="0.3">
      <c r="H4289" s="5"/>
      <c r="I4289" s="5"/>
    </row>
    <row r="4290" spans="8:9" x14ac:dyDescent="0.3">
      <c r="H4290" s="5"/>
      <c r="I4290" s="5"/>
    </row>
    <row r="4291" spans="8:9" x14ac:dyDescent="0.3">
      <c r="H4291" s="5"/>
      <c r="I4291" s="5"/>
    </row>
    <row r="4292" spans="8:9" x14ac:dyDescent="0.3">
      <c r="H4292" s="5"/>
      <c r="I4292" s="5"/>
    </row>
    <row r="4293" spans="8:9" x14ac:dyDescent="0.3">
      <c r="H4293" s="5"/>
      <c r="I4293" s="5"/>
    </row>
    <row r="4294" spans="8:9" x14ac:dyDescent="0.3">
      <c r="H4294" s="5"/>
      <c r="I4294" s="5"/>
    </row>
    <row r="4295" spans="8:9" x14ac:dyDescent="0.3">
      <c r="H4295" s="5"/>
      <c r="I4295" s="5"/>
    </row>
    <row r="4296" spans="8:9" x14ac:dyDescent="0.3">
      <c r="H4296" s="5"/>
      <c r="I4296" s="5"/>
    </row>
    <row r="4297" spans="8:9" x14ac:dyDescent="0.3">
      <c r="H4297" s="5"/>
      <c r="I4297" s="5"/>
    </row>
    <row r="4298" spans="8:9" x14ac:dyDescent="0.3">
      <c r="H4298" s="5"/>
      <c r="I4298" s="5"/>
    </row>
    <row r="4299" spans="8:9" x14ac:dyDescent="0.3">
      <c r="H4299" s="5"/>
      <c r="I4299" s="5"/>
    </row>
    <row r="4300" spans="8:9" x14ac:dyDescent="0.3">
      <c r="H4300" s="5"/>
      <c r="I4300" s="5"/>
    </row>
    <row r="4301" spans="8:9" x14ac:dyDescent="0.3">
      <c r="H4301" s="5"/>
      <c r="I4301" s="5"/>
    </row>
    <row r="4302" spans="8:9" x14ac:dyDescent="0.3">
      <c r="H4302" s="5"/>
      <c r="I4302" s="5"/>
    </row>
    <row r="4303" spans="8:9" x14ac:dyDescent="0.3">
      <c r="H4303" s="5"/>
      <c r="I4303" s="5"/>
    </row>
    <row r="4304" spans="8:9" x14ac:dyDescent="0.3">
      <c r="H4304" s="5"/>
      <c r="I4304" s="5"/>
    </row>
    <row r="4305" spans="8:9" x14ac:dyDescent="0.3">
      <c r="H4305" s="5"/>
      <c r="I4305" s="5"/>
    </row>
    <row r="4306" spans="8:9" x14ac:dyDescent="0.3">
      <c r="H4306" s="5"/>
      <c r="I4306" s="5"/>
    </row>
    <row r="4307" spans="8:9" x14ac:dyDescent="0.3">
      <c r="H4307" s="5"/>
      <c r="I4307" s="5"/>
    </row>
    <row r="4308" spans="8:9" x14ac:dyDescent="0.3">
      <c r="H4308" s="5"/>
      <c r="I4308" s="5"/>
    </row>
    <row r="4309" spans="8:9" x14ac:dyDescent="0.3">
      <c r="H4309" s="5"/>
      <c r="I4309" s="5"/>
    </row>
    <row r="4310" spans="8:9" x14ac:dyDescent="0.3">
      <c r="H4310" s="5"/>
      <c r="I4310" s="5"/>
    </row>
    <row r="4311" spans="8:9" x14ac:dyDescent="0.3">
      <c r="H4311" s="5"/>
      <c r="I4311" s="5"/>
    </row>
    <row r="4312" spans="8:9" x14ac:dyDescent="0.3">
      <c r="H4312" s="5"/>
      <c r="I4312" s="5"/>
    </row>
    <row r="4313" spans="8:9" x14ac:dyDescent="0.3">
      <c r="H4313" s="5"/>
      <c r="I4313" s="5"/>
    </row>
    <row r="4314" spans="8:9" x14ac:dyDescent="0.3">
      <c r="H4314" s="5"/>
      <c r="I4314" s="5"/>
    </row>
    <row r="4315" spans="8:9" x14ac:dyDescent="0.3">
      <c r="H4315" s="5"/>
      <c r="I4315" s="5"/>
    </row>
    <row r="4316" spans="8:9" x14ac:dyDescent="0.3">
      <c r="H4316" s="5"/>
      <c r="I4316" s="5"/>
    </row>
    <row r="4317" spans="8:9" x14ac:dyDescent="0.3">
      <c r="H4317" s="5"/>
      <c r="I4317" s="5"/>
    </row>
    <row r="4318" spans="8:9" x14ac:dyDescent="0.3">
      <c r="H4318" s="5"/>
      <c r="I4318" s="5"/>
    </row>
    <row r="4319" spans="8:9" x14ac:dyDescent="0.3">
      <c r="H4319" s="5"/>
      <c r="I4319" s="5"/>
    </row>
    <row r="4320" spans="8:9" x14ac:dyDescent="0.3">
      <c r="H4320" s="5"/>
      <c r="I4320" s="5"/>
    </row>
    <row r="4321" spans="8:9" x14ac:dyDescent="0.3">
      <c r="H4321" s="5"/>
      <c r="I4321" s="5"/>
    </row>
    <row r="4322" spans="8:9" x14ac:dyDescent="0.3">
      <c r="H4322" s="5"/>
      <c r="I4322" s="5"/>
    </row>
    <row r="4323" spans="8:9" x14ac:dyDescent="0.3">
      <c r="H4323" s="5"/>
      <c r="I4323" s="5"/>
    </row>
    <row r="4324" spans="8:9" x14ac:dyDescent="0.3">
      <c r="H4324" s="5"/>
      <c r="I4324" s="5"/>
    </row>
    <row r="4325" spans="8:9" x14ac:dyDescent="0.3">
      <c r="H4325" s="5"/>
      <c r="I4325" s="5"/>
    </row>
    <row r="4326" spans="8:9" x14ac:dyDescent="0.3">
      <c r="H4326" s="5"/>
      <c r="I4326" s="5"/>
    </row>
    <row r="4327" spans="8:9" x14ac:dyDescent="0.3">
      <c r="H4327" s="5"/>
      <c r="I4327" s="5"/>
    </row>
    <row r="4328" spans="8:9" x14ac:dyDescent="0.3">
      <c r="H4328" s="5"/>
      <c r="I4328" s="5"/>
    </row>
    <row r="4329" spans="8:9" x14ac:dyDescent="0.3">
      <c r="H4329" s="5"/>
      <c r="I4329" s="5"/>
    </row>
    <row r="4330" spans="8:9" x14ac:dyDescent="0.3">
      <c r="H4330" s="5"/>
      <c r="I4330" s="5"/>
    </row>
    <row r="4331" spans="8:9" x14ac:dyDescent="0.3">
      <c r="H4331" s="5"/>
      <c r="I4331" s="5"/>
    </row>
    <row r="4332" spans="8:9" x14ac:dyDescent="0.3">
      <c r="H4332" s="5"/>
      <c r="I4332" s="5"/>
    </row>
    <row r="4333" spans="8:9" x14ac:dyDescent="0.3">
      <c r="H4333" s="5"/>
      <c r="I4333" s="5"/>
    </row>
    <row r="4334" spans="8:9" x14ac:dyDescent="0.3">
      <c r="H4334" s="5"/>
      <c r="I4334" s="5"/>
    </row>
    <row r="4335" spans="8:9" x14ac:dyDescent="0.3">
      <c r="H4335" s="5"/>
      <c r="I4335" s="5"/>
    </row>
    <row r="4336" spans="8:9" x14ac:dyDescent="0.3">
      <c r="H4336" s="5"/>
      <c r="I4336" s="5"/>
    </row>
    <row r="4337" spans="8:9" x14ac:dyDescent="0.3">
      <c r="H4337" s="5"/>
      <c r="I4337" s="5"/>
    </row>
    <row r="4338" spans="8:9" x14ac:dyDescent="0.3">
      <c r="H4338" s="5"/>
      <c r="I4338" s="5"/>
    </row>
    <row r="4339" spans="8:9" x14ac:dyDescent="0.3">
      <c r="H4339" s="5"/>
      <c r="I4339" s="5"/>
    </row>
    <row r="4340" spans="8:9" x14ac:dyDescent="0.3">
      <c r="H4340" s="5"/>
      <c r="I4340" s="5"/>
    </row>
    <row r="4341" spans="8:9" x14ac:dyDescent="0.3">
      <c r="H4341" s="5"/>
      <c r="I4341" s="5"/>
    </row>
    <row r="4342" spans="8:9" x14ac:dyDescent="0.3">
      <c r="H4342" s="5"/>
      <c r="I4342" s="5"/>
    </row>
    <row r="4343" spans="8:9" x14ac:dyDescent="0.3">
      <c r="H4343" s="5"/>
      <c r="I4343" s="5"/>
    </row>
    <row r="4344" spans="8:9" x14ac:dyDescent="0.3">
      <c r="H4344" s="5"/>
      <c r="I4344" s="5"/>
    </row>
    <row r="4345" spans="8:9" x14ac:dyDescent="0.3">
      <c r="H4345" s="5"/>
      <c r="I4345" s="5"/>
    </row>
    <row r="4346" spans="8:9" x14ac:dyDescent="0.3">
      <c r="H4346" s="5"/>
      <c r="I4346" s="5"/>
    </row>
    <row r="4347" spans="8:9" x14ac:dyDescent="0.3">
      <c r="H4347" s="5"/>
      <c r="I4347" s="5"/>
    </row>
    <row r="4348" spans="8:9" x14ac:dyDescent="0.3">
      <c r="H4348" s="5"/>
      <c r="I4348" s="5"/>
    </row>
    <row r="4349" spans="8:9" x14ac:dyDescent="0.3">
      <c r="H4349" s="5"/>
      <c r="I4349" s="5"/>
    </row>
    <row r="4350" spans="8:9" x14ac:dyDescent="0.3">
      <c r="H4350" s="5"/>
      <c r="I4350" s="5"/>
    </row>
    <row r="4351" spans="8:9" x14ac:dyDescent="0.3">
      <c r="H4351" s="5"/>
      <c r="I4351" s="5"/>
    </row>
    <row r="4352" spans="8:9" x14ac:dyDescent="0.3">
      <c r="H4352" s="5"/>
      <c r="I4352" s="5"/>
    </row>
    <row r="4353" spans="8:9" x14ac:dyDescent="0.3">
      <c r="H4353" s="5"/>
      <c r="I4353" s="5"/>
    </row>
    <row r="4354" spans="8:9" x14ac:dyDescent="0.3">
      <c r="H4354" s="5"/>
      <c r="I4354" s="5"/>
    </row>
    <row r="4355" spans="8:9" x14ac:dyDescent="0.3">
      <c r="H4355" s="5"/>
      <c r="I4355" s="5"/>
    </row>
    <row r="4356" spans="8:9" x14ac:dyDescent="0.3">
      <c r="H4356" s="5"/>
      <c r="I4356" s="5"/>
    </row>
    <row r="4357" spans="8:9" x14ac:dyDescent="0.3">
      <c r="H4357" s="5"/>
      <c r="I4357" s="5"/>
    </row>
    <row r="4358" spans="8:9" x14ac:dyDescent="0.3">
      <c r="H4358" s="5"/>
      <c r="I4358" s="5"/>
    </row>
    <row r="4359" spans="8:9" x14ac:dyDescent="0.3">
      <c r="H4359" s="5"/>
      <c r="I4359" s="5"/>
    </row>
    <row r="4360" spans="8:9" x14ac:dyDescent="0.3">
      <c r="H4360" s="5"/>
      <c r="I4360" s="5"/>
    </row>
    <row r="4361" spans="8:9" x14ac:dyDescent="0.3">
      <c r="H4361" s="5"/>
      <c r="I4361" s="5"/>
    </row>
    <row r="4362" spans="8:9" x14ac:dyDescent="0.3">
      <c r="H4362" s="5"/>
      <c r="I4362" s="5"/>
    </row>
    <row r="4363" spans="8:9" x14ac:dyDescent="0.3">
      <c r="H4363" s="5"/>
      <c r="I4363" s="5"/>
    </row>
    <row r="4364" spans="8:9" x14ac:dyDescent="0.3">
      <c r="H4364" s="5"/>
      <c r="I4364" s="5"/>
    </row>
    <row r="4365" spans="8:9" x14ac:dyDescent="0.3">
      <c r="H4365" s="5"/>
      <c r="I4365" s="5"/>
    </row>
    <row r="4366" spans="8:9" x14ac:dyDescent="0.3">
      <c r="H4366" s="5"/>
      <c r="I4366" s="5"/>
    </row>
    <row r="4367" spans="8:9" x14ac:dyDescent="0.3">
      <c r="H4367" s="5"/>
      <c r="I4367" s="5"/>
    </row>
    <row r="4368" spans="8:9" x14ac:dyDescent="0.3">
      <c r="H4368" s="5"/>
      <c r="I4368" s="5"/>
    </row>
    <row r="4369" spans="8:9" x14ac:dyDescent="0.3">
      <c r="H4369" s="5"/>
      <c r="I4369" s="5"/>
    </row>
    <row r="4370" spans="8:9" x14ac:dyDescent="0.3">
      <c r="H4370" s="5"/>
      <c r="I4370" s="5"/>
    </row>
    <row r="4371" spans="8:9" x14ac:dyDescent="0.3">
      <c r="H4371" s="5"/>
      <c r="I4371" s="5"/>
    </row>
    <row r="4372" spans="8:9" x14ac:dyDescent="0.3">
      <c r="H4372" s="5"/>
      <c r="I4372" s="5"/>
    </row>
    <row r="4373" spans="8:9" x14ac:dyDescent="0.3">
      <c r="H4373" s="5"/>
      <c r="I4373" s="5"/>
    </row>
    <row r="4374" spans="8:9" x14ac:dyDescent="0.3">
      <c r="H4374" s="5"/>
      <c r="I4374" s="5"/>
    </row>
    <row r="4375" spans="8:9" x14ac:dyDescent="0.3">
      <c r="H4375" s="5"/>
      <c r="I4375" s="5"/>
    </row>
    <row r="4376" spans="8:9" x14ac:dyDescent="0.3">
      <c r="H4376" s="5"/>
      <c r="I4376" s="5"/>
    </row>
    <row r="4377" spans="8:9" x14ac:dyDescent="0.3">
      <c r="H4377" s="5"/>
      <c r="I4377" s="5"/>
    </row>
    <row r="4378" spans="8:9" x14ac:dyDescent="0.3">
      <c r="H4378" s="5"/>
      <c r="I4378" s="5"/>
    </row>
    <row r="4379" spans="8:9" x14ac:dyDescent="0.3">
      <c r="H4379" s="5"/>
      <c r="I4379" s="5"/>
    </row>
    <row r="4380" spans="8:9" x14ac:dyDescent="0.3">
      <c r="H4380" s="5"/>
      <c r="I4380" s="5"/>
    </row>
    <row r="4381" spans="8:9" x14ac:dyDescent="0.3">
      <c r="H4381" s="5"/>
      <c r="I4381" s="5"/>
    </row>
    <row r="4382" spans="8:9" x14ac:dyDescent="0.3">
      <c r="H4382" s="5"/>
      <c r="I4382" s="5"/>
    </row>
    <row r="4383" spans="8:9" x14ac:dyDescent="0.3">
      <c r="H4383" s="5"/>
      <c r="I4383" s="5"/>
    </row>
    <row r="4384" spans="8:9" x14ac:dyDescent="0.3">
      <c r="H4384" s="5"/>
      <c r="I4384" s="5"/>
    </row>
    <row r="4385" spans="8:9" x14ac:dyDescent="0.3">
      <c r="H4385" s="5"/>
      <c r="I4385" s="5"/>
    </row>
    <row r="4386" spans="8:9" x14ac:dyDescent="0.3">
      <c r="H4386" s="5"/>
      <c r="I4386" s="5"/>
    </row>
    <row r="4387" spans="8:9" x14ac:dyDescent="0.3">
      <c r="H4387" s="5"/>
      <c r="I4387" s="5"/>
    </row>
    <row r="4388" spans="8:9" x14ac:dyDescent="0.3">
      <c r="H4388" s="5"/>
      <c r="I4388" s="5"/>
    </row>
    <row r="4389" spans="8:9" x14ac:dyDescent="0.3">
      <c r="H4389" s="5"/>
      <c r="I4389" s="5"/>
    </row>
    <row r="4390" spans="8:9" x14ac:dyDescent="0.3">
      <c r="H4390" s="5"/>
      <c r="I4390" s="5"/>
    </row>
    <row r="4391" spans="8:9" x14ac:dyDescent="0.3">
      <c r="H4391" s="5"/>
      <c r="I4391" s="5"/>
    </row>
    <row r="4392" spans="8:9" x14ac:dyDescent="0.3">
      <c r="H4392" s="5"/>
      <c r="I4392" s="5"/>
    </row>
    <row r="4393" spans="8:9" x14ac:dyDescent="0.3">
      <c r="H4393" s="5"/>
      <c r="I4393" s="5"/>
    </row>
    <row r="4394" spans="8:9" x14ac:dyDescent="0.3">
      <c r="H4394" s="5"/>
      <c r="I4394" s="5"/>
    </row>
    <row r="4395" spans="8:9" x14ac:dyDescent="0.3">
      <c r="H4395" s="5"/>
      <c r="I4395" s="5"/>
    </row>
    <row r="4396" spans="8:9" x14ac:dyDescent="0.3">
      <c r="H4396" s="5"/>
      <c r="I4396" s="5"/>
    </row>
    <row r="4397" spans="8:9" x14ac:dyDescent="0.3">
      <c r="H4397" s="5"/>
      <c r="I4397" s="5"/>
    </row>
    <row r="4398" spans="8:9" x14ac:dyDescent="0.3">
      <c r="H4398" s="5"/>
      <c r="I4398" s="5"/>
    </row>
    <row r="4399" spans="8:9" x14ac:dyDescent="0.3">
      <c r="H4399" s="5"/>
      <c r="I4399" s="5"/>
    </row>
    <row r="4400" spans="8:9" x14ac:dyDescent="0.3">
      <c r="H4400" s="5"/>
      <c r="I4400" s="5"/>
    </row>
    <row r="4401" spans="8:9" x14ac:dyDescent="0.3">
      <c r="H4401" s="5"/>
      <c r="I4401" s="5"/>
    </row>
    <row r="4402" spans="8:9" x14ac:dyDescent="0.3">
      <c r="H4402" s="5"/>
      <c r="I4402" s="5"/>
    </row>
    <row r="4403" spans="8:9" x14ac:dyDescent="0.3">
      <c r="H4403" s="5"/>
      <c r="I4403" s="5"/>
    </row>
    <row r="4404" spans="8:9" x14ac:dyDescent="0.3">
      <c r="H4404" s="5"/>
      <c r="I4404" s="5"/>
    </row>
    <row r="4405" spans="8:9" x14ac:dyDescent="0.3">
      <c r="H4405" s="5"/>
      <c r="I4405" s="5"/>
    </row>
    <row r="4406" spans="8:9" x14ac:dyDescent="0.3">
      <c r="H4406" s="5"/>
      <c r="I4406" s="5"/>
    </row>
    <row r="4407" spans="8:9" x14ac:dyDescent="0.3">
      <c r="H4407" s="5"/>
      <c r="I4407" s="5"/>
    </row>
    <row r="4408" spans="8:9" x14ac:dyDescent="0.3">
      <c r="H4408" s="5"/>
      <c r="I4408" s="5"/>
    </row>
    <row r="4409" spans="8:9" x14ac:dyDescent="0.3">
      <c r="H4409" s="5"/>
      <c r="I4409" s="5"/>
    </row>
    <row r="4410" spans="8:9" x14ac:dyDescent="0.3">
      <c r="H4410" s="5"/>
      <c r="I4410" s="5"/>
    </row>
    <row r="4411" spans="8:9" x14ac:dyDescent="0.3">
      <c r="H4411" s="5"/>
      <c r="I4411" s="5"/>
    </row>
    <row r="4412" spans="8:9" x14ac:dyDescent="0.3">
      <c r="H4412" s="5"/>
      <c r="I4412" s="5"/>
    </row>
    <row r="4413" spans="8:9" x14ac:dyDescent="0.3">
      <c r="H4413" s="5"/>
      <c r="I4413" s="5"/>
    </row>
    <row r="4414" spans="8:9" x14ac:dyDescent="0.3">
      <c r="H4414" s="5"/>
      <c r="I4414" s="5"/>
    </row>
    <row r="4415" spans="8:9" x14ac:dyDescent="0.3">
      <c r="H4415" s="5"/>
      <c r="I4415" s="5"/>
    </row>
    <row r="4416" spans="8:9" x14ac:dyDescent="0.3">
      <c r="H4416" s="5"/>
      <c r="I4416" s="5"/>
    </row>
    <row r="4417" spans="8:9" x14ac:dyDescent="0.3">
      <c r="H4417" s="5"/>
      <c r="I4417" s="5"/>
    </row>
    <row r="4418" spans="8:9" x14ac:dyDescent="0.3">
      <c r="H4418" s="5"/>
      <c r="I4418" s="5"/>
    </row>
    <row r="4419" spans="8:9" x14ac:dyDescent="0.3">
      <c r="H4419" s="5"/>
      <c r="I4419" s="5"/>
    </row>
    <row r="4420" spans="8:9" x14ac:dyDescent="0.3">
      <c r="H4420" s="5"/>
      <c r="I4420" s="5"/>
    </row>
    <row r="4421" spans="8:9" x14ac:dyDescent="0.3">
      <c r="H4421" s="5"/>
      <c r="I4421" s="5"/>
    </row>
    <row r="4422" spans="8:9" x14ac:dyDescent="0.3">
      <c r="H4422" s="5"/>
      <c r="I4422" s="5"/>
    </row>
    <row r="4423" spans="8:9" x14ac:dyDescent="0.3">
      <c r="H4423" s="5"/>
      <c r="I4423" s="5"/>
    </row>
    <row r="4424" spans="8:9" x14ac:dyDescent="0.3">
      <c r="H4424" s="5"/>
      <c r="I4424" s="5"/>
    </row>
    <row r="4425" spans="8:9" x14ac:dyDescent="0.3">
      <c r="H4425" s="5"/>
      <c r="I4425" s="5"/>
    </row>
    <row r="4426" spans="8:9" x14ac:dyDescent="0.3">
      <c r="H4426" s="5"/>
      <c r="I4426" s="5"/>
    </row>
    <row r="4427" spans="8:9" x14ac:dyDescent="0.3">
      <c r="H4427" s="5"/>
      <c r="I4427" s="5"/>
    </row>
    <row r="4428" spans="8:9" x14ac:dyDescent="0.3">
      <c r="H4428" s="5"/>
      <c r="I4428" s="5"/>
    </row>
    <row r="4429" spans="8:9" x14ac:dyDescent="0.3">
      <c r="H4429" s="5"/>
      <c r="I4429" s="5"/>
    </row>
    <row r="4430" spans="8:9" x14ac:dyDescent="0.3">
      <c r="H4430" s="5"/>
      <c r="I4430" s="5"/>
    </row>
    <row r="4431" spans="8:9" x14ac:dyDescent="0.3">
      <c r="H4431" s="5"/>
      <c r="I4431" s="5"/>
    </row>
    <row r="4432" spans="8:9" x14ac:dyDescent="0.3">
      <c r="H4432" s="5"/>
      <c r="I4432" s="5"/>
    </row>
    <row r="4433" spans="8:9" x14ac:dyDescent="0.3">
      <c r="H4433" s="5"/>
      <c r="I4433" s="5"/>
    </row>
    <row r="4434" spans="8:9" x14ac:dyDescent="0.3">
      <c r="H4434" s="5"/>
      <c r="I4434" s="5"/>
    </row>
    <row r="4435" spans="8:9" x14ac:dyDescent="0.3">
      <c r="H4435" s="5"/>
      <c r="I4435" s="5"/>
    </row>
    <row r="4436" spans="8:9" x14ac:dyDescent="0.3">
      <c r="H4436" s="5"/>
      <c r="I4436" s="5"/>
    </row>
    <row r="4437" spans="8:9" x14ac:dyDescent="0.3">
      <c r="H4437" s="5"/>
      <c r="I4437" s="5"/>
    </row>
    <row r="4438" spans="8:9" x14ac:dyDescent="0.3">
      <c r="H4438" s="5"/>
      <c r="I4438" s="5"/>
    </row>
    <row r="4439" spans="8:9" x14ac:dyDescent="0.3">
      <c r="H4439" s="5"/>
      <c r="I4439" s="5"/>
    </row>
    <row r="4440" spans="8:9" x14ac:dyDescent="0.3">
      <c r="H4440" s="5"/>
      <c r="I4440" s="5"/>
    </row>
    <row r="4441" spans="8:9" x14ac:dyDescent="0.3">
      <c r="H4441" s="5"/>
      <c r="I4441" s="5"/>
    </row>
    <row r="4442" spans="8:9" x14ac:dyDescent="0.3">
      <c r="H4442" s="5"/>
      <c r="I4442" s="5"/>
    </row>
    <row r="4443" spans="8:9" x14ac:dyDescent="0.3">
      <c r="H4443" s="5"/>
      <c r="I4443" s="5"/>
    </row>
    <row r="4444" spans="8:9" x14ac:dyDescent="0.3">
      <c r="H4444" s="5"/>
      <c r="I4444" s="5"/>
    </row>
    <row r="4445" spans="8:9" x14ac:dyDescent="0.3">
      <c r="H4445" s="5"/>
      <c r="I4445" s="5"/>
    </row>
    <row r="4446" spans="8:9" x14ac:dyDescent="0.3">
      <c r="H4446" s="5"/>
      <c r="I4446" s="5"/>
    </row>
    <row r="4447" spans="8:9" x14ac:dyDescent="0.3">
      <c r="H4447" s="5"/>
      <c r="I4447" s="5"/>
    </row>
    <row r="4448" spans="8:9" x14ac:dyDescent="0.3">
      <c r="H4448" s="5"/>
      <c r="I4448" s="5"/>
    </row>
    <row r="4449" spans="8:9" x14ac:dyDescent="0.3">
      <c r="H4449" s="5"/>
      <c r="I4449" s="5"/>
    </row>
    <row r="4450" spans="8:9" x14ac:dyDescent="0.3">
      <c r="H4450" s="5"/>
      <c r="I4450" s="5"/>
    </row>
    <row r="4451" spans="8:9" x14ac:dyDescent="0.3">
      <c r="H4451" s="5"/>
      <c r="I4451" s="5"/>
    </row>
    <row r="4452" spans="8:9" x14ac:dyDescent="0.3">
      <c r="H4452" s="5"/>
      <c r="I4452" s="5"/>
    </row>
    <row r="4453" spans="8:9" x14ac:dyDescent="0.3">
      <c r="H4453" s="5"/>
      <c r="I4453" s="5"/>
    </row>
    <row r="4454" spans="8:9" x14ac:dyDescent="0.3">
      <c r="H4454" s="5"/>
      <c r="I4454" s="5"/>
    </row>
    <row r="4455" spans="8:9" x14ac:dyDescent="0.3">
      <c r="H4455" s="5"/>
      <c r="I4455" s="5"/>
    </row>
    <row r="4456" spans="8:9" x14ac:dyDescent="0.3">
      <c r="H4456" s="5"/>
      <c r="I4456" s="5"/>
    </row>
    <row r="4457" spans="8:9" x14ac:dyDescent="0.3">
      <c r="H4457" s="5"/>
      <c r="I4457" s="5"/>
    </row>
    <row r="4458" spans="8:9" x14ac:dyDescent="0.3">
      <c r="H4458" s="5"/>
      <c r="I4458" s="5"/>
    </row>
    <row r="4459" spans="8:9" x14ac:dyDescent="0.3">
      <c r="H4459" s="5"/>
      <c r="I4459" s="5"/>
    </row>
    <row r="4460" spans="8:9" x14ac:dyDescent="0.3">
      <c r="H4460" s="5"/>
      <c r="I4460" s="5"/>
    </row>
    <row r="4461" spans="8:9" x14ac:dyDescent="0.3">
      <c r="H4461" s="5"/>
      <c r="I4461" s="5"/>
    </row>
    <row r="4462" spans="8:9" x14ac:dyDescent="0.3">
      <c r="H4462" s="5"/>
      <c r="I4462" s="5"/>
    </row>
    <row r="4463" spans="8:9" x14ac:dyDescent="0.3">
      <c r="H4463" s="5"/>
      <c r="I4463" s="5"/>
    </row>
    <row r="4464" spans="8:9" x14ac:dyDescent="0.3">
      <c r="H4464" s="5"/>
      <c r="I4464" s="5"/>
    </row>
    <row r="4465" spans="8:9" x14ac:dyDescent="0.3">
      <c r="H4465" s="5"/>
      <c r="I4465" s="5"/>
    </row>
    <row r="4466" spans="8:9" x14ac:dyDescent="0.3">
      <c r="H4466" s="5"/>
      <c r="I4466" s="5"/>
    </row>
    <row r="4467" spans="8:9" x14ac:dyDescent="0.3">
      <c r="H4467" s="5"/>
      <c r="I4467" s="5"/>
    </row>
    <row r="4468" spans="8:9" x14ac:dyDescent="0.3">
      <c r="H4468" s="5"/>
      <c r="I4468" s="5"/>
    </row>
    <row r="4469" spans="8:9" x14ac:dyDescent="0.3">
      <c r="H4469" s="5"/>
      <c r="I4469" s="5"/>
    </row>
    <row r="4470" spans="8:9" x14ac:dyDescent="0.3">
      <c r="H4470" s="5"/>
      <c r="I4470" s="5"/>
    </row>
    <row r="4471" spans="8:9" x14ac:dyDescent="0.3">
      <c r="H4471" s="5"/>
      <c r="I4471" s="5"/>
    </row>
    <row r="4472" spans="8:9" x14ac:dyDescent="0.3">
      <c r="H4472" s="5"/>
      <c r="I4472" s="5"/>
    </row>
    <row r="4473" spans="8:9" x14ac:dyDescent="0.3">
      <c r="H4473" s="5"/>
      <c r="I4473" s="5"/>
    </row>
    <row r="4474" spans="8:9" x14ac:dyDescent="0.3">
      <c r="H4474" s="5"/>
      <c r="I4474" s="5"/>
    </row>
    <row r="4475" spans="8:9" x14ac:dyDescent="0.3">
      <c r="H4475" s="5"/>
      <c r="I4475" s="5"/>
    </row>
    <row r="4476" spans="8:9" x14ac:dyDescent="0.3">
      <c r="H4476" s="5"/>
      <c r="I4476" s="5"/>
    </row>
    <row r="4477" spans="8:9" x14ac:dyDescent="0.3">
      <c r="H4477" s="5"/>
      <c r="I4477" s="5"/>
    </row>
    <row r="4478" spans="8:9" x14ac:dyDescent="0.3">
      <c r="H4478" s="5"/>
      <c r="I4478" s="5"/>
    </row>
    <row r="4479" spans="8:9" x14ac:dyDescent="0.3">
      <c r="H4479" s="5"/>
      <c r="I4479" s="5"/>
    </row>
    <row r="4480" spans="8:9" x14ac:dyDescent="0.3">
      <c r="H4480" s="5"/>
      <c r="I4480" s="5"/>
    </row>
    <row r="4481" spans="8:9" x14ac:dyDescent="0.3">
      <c r="H4481" s="5"/>
      <c r="I4481" s="5"/>
    </row>
    <row r="4482" spans="8:9" x14ac:dyDescent="0.3">
      <c r="H4482" s="5"/>
      <c r="I4482" s="5"/>
    </row>
    <row r="4483" spans="8:9" x14ac:dyDescent="0.3">
      <c r="H4483" s="5"/>
      <c r="I4483" s="5"/>
    </row>
    <row r="4484" spans="8:9" x14ac:dyDescent="0.3">
      <c r="H4484" s="5"/>
      <c r="I4484" s="5"/>
    </row>
    <row r="4485" spans="8:9" x14ac:dyDescent="0.3">
      <c r="H4485" s="5"/>
      <c r="I4485" s="5"/>
    </row>
    <row r="4486" spans="8:9" x14ac:dyDescent="0.3">
      <c r="H4486" s="5"/>
      <c r="I4486" s="5"/>
    </row>
    <row r="4487" spans="8:9" x14ac:dyDescent="0.3">
      <c r="H4487" s="5"/>
      <c r="I4487" s="5"/>
    </row>
    <row r="4488" spans="8:9" x14ac:dyDescent="0.3">
      <c r="H4488" s="5"/>
      <c r="I4488" s="5"/>
    </row>
    <row r="4489" spans="8:9" x14ac:dyDescent="0.3">
      <c r="H4489" s="5"/>
      <c r="I4489" s="5"/>
    </row>
    <row r="4490" spans="8:9" x14ac:dyDescent="0.3">
      <c r="H4490" s="5"/>
      <c r="I4490" s="5"/>
    </row>
    <row r="4491" spans="8:9" x14ac:dyDescent="0.3">
      <c r="H4491" s="5"/>
      <c r="I4491" s="5"/>
    </row>
    <row r="4492" spans="8:9" x14ac:dyDescent="0.3">
      <c r="H4492" s="5"/>
      <c r="I4492" s="5"/>
    </row>
    <row r="4493" spans="8:9" x14ac:dyDescent="0.3">
      <c r="H4493" s="5"/>
      <c r="I4493" s="5"/>
    </row>
    <row r="4494" spans="8:9" x14ac:dyDescent="0.3">
      <c r="H4494" s="5"/>
      <c r="I4494" s="5"/>
    </row>
    <row r="4495" spans="8:9" x14ac:dyDescent="0.3">
      <c r="H4495" s="5"/>
      <c r="I4495" s="5"/>
    </row>
    <row r="4496" spans="8:9" x14ac:dyDescent="0.3">
      <c r="H4496" s="5"/>
      <c r="I4496" s="5"/>
    </row>
    <row r="4497" spans="8:9" x14ac:dyDescent="0.3">
      <c r="H4497" s="5"/>
      <c r="I4497" s="5"/>
    </row>
    <row r="4498" spans="8:9" x14ac:dyDescent="0.3">
      <c r="H4498" s="5"/>
      <c r="I4498" s="5"/>
    </row>
    <row r="4499" spans="8:9" x14ac:dyDescent="0.3">
      <c r="H4499" s="5"/>
      <c r="I4499" s="5"/>
    </row>
    <row r="4500" spans="8:9" x14ac:dyDescent="0.3">
      <c r="H4500" s="5"/>
      <c r="I4500" s="5"/>
    </row>
    <row r="4501" spans="8:9" x14ac:dyDescent="0.3">
      <c r="H4501" s="5"/>
      <c r="I4501" s="5"/>
    </row>
    <row r="4502" spans="8:9" x14ac:dyDescent="0.3">
      <c r="H4502" s="5"/>
      <c r="I4502" s="5"/>
    </row>
    <row r="4503" spans="8:9" x14ac:dyDescent="0.3">
      <c r="H4503" s="5"/>
      <c r="I4503" s="5"/>
    </row>
    <row r="4504" spans="8:9" x14ac:dyDescent="0.3">
      <c r="H4504" s="5"/>
      <c r="I4504" s="5"/>
    </row>
    <row r="4505" spans="8:9" x14ac:dyDescent="0.3">
      <c r="H4505" s="5"/>
      <c r="I4505" s="5"/>
    </row>
    <row r="4506" spans="8:9" x14ac:dyDescent="0.3">
      <c r="H4506" s="5"/>
      <c r="I4506" s="5"/>
    </row>
    <row r="4507" spans="8:9" x14ac:dyDescent="0.3">
      <c r="H4507" s="5"/>
      <c r="I4507" s="5"/>
    </row>
    <row r="4508" spans="8:9" x14ac:dyDescent="0.3">
      <c r="H4508" s="5"/>
      <c r="I4508" s="5"/>
    </row>
    <row r="4509" spans="8:9" x14ac:dyDescent="0.3">
      <c r="H4509" s="5"/>
      <c r="I4509" s="5"/>
    </row>
    <row r="4510" spans="8:9" x14ac:dyDescent="0.3">
      <c r="H4510" s="5"/>
      <c r="I4510" s="5"/>
    </row>
    <row r="4511" spans="8:9" x14ac:dyDescent="0.3">
      <c r="H4511" s="5"/>
      <c r="I4511" s="5"/>
    </row>
    <row r="4512" spans="8:9" x14ac:dyDescent="0.3">
      <c r="H4512" s="5"/>
      <c r="I4512" s="5"/>
    </row>
    <row r="4513" spans="8:9" x14ac:dyDescent="0.3">
      <c r="H4513" s="5"/>
      <c r="I4513" s="5"/>
    </row>
    <row r="4514" spans="8:9" x14ac:dyDescent="0.3">
      <c r="H4514" s="5"/>
      <c r="I4514" s="5"/>
    </row>
    <row r="4515" spans="8:9" x14ac:dyDescent="0.3">
      <c r="H4515" s="5"/>
      <c r="I4515" s="5"/>
    </row>
    <row r="4516" spans="8:9" x14ac:dyDescent="0.3">
      <c r="H4516" s="5"/>
      <c r="I4516" s="5"/>
    </row>
    <row r="4517" spans="8:9" x14ac:dyDescent="0.3">
      <c r="H4517" s="5"/>
      <c r="I4517" s="5"/>
    </row>
    <row r="4518" spans="8:9" x14ac:dyDescent="0.3">
      <c r="H4518" s="5"/>
      <c r="I4518" s="5"/>
    </row>
    <row r="4519" spans="8:9" x14ac:dyDescent="0.3">
      <c r="H4519" s="5"/>
      <c r="I4519" s="5"/>
    </row>
    <row r="4520" spans="8:9" x14ac:dyDescent="0.3">
      <c r="H4520" s="5"/>
      <c r="I4520" s="5"/>
    </row>
    <row r="4521" spans="8:9" x14ac:dyDescent="0.3">
      <c r="H4521" s="5"/>
      <c r="I4521" s="5"/>
    </row>
    <row r="4522" spans="8:9" x14ac:dyDescent="0.3">
      <c r="H4522" s="5"/>
      <c r="I4522" s="5"/>
    </row>
    <row r="4523" spans="8:9" x14ac:dyDescent="0.3">
      <c r="H4523" s="5"/>
      <c r="I4523" s="5"/>
    </row>
    <row r="4524" spans="8:9" x14ac:dyDescent="0.3">
      <c r="H4524" s="5"/>
      <c r="I4524" s="5"/>
    </row>
    <row r="4525" spans="8:9" x14ac:dyDescent="0.3">
      <c r="H4525" s="5"/>
      <c r="I4525" s="5"/>
    </row>
    <row r="4526" spans="8:9" x14ac:dyDescent="0.3">
      <c r="H4526" s="5"/>
      <c r="I4526" s="5"/>
    </row>
    <row r="4527" spans="8:9" x14ac:dyDescent="0.3">
      <c r="H4527" s="5"/>
      <c r="I4527" s="5"/>
    </row>
    <row r="4528" spans="8:9" x14ac:dyDescent="0.3">
      <c r="H4528" s="5"/>
      <c r="I4528" s="5"/>
    </row>
    <row r="4529" spans="8:9" x14ac:dyDescent="0.3">
      <c r="H4529" s="5"/>
      <c r="I4529" s="5"/>
    </row>
    <row r="4530" spans="8:9" x14ac:dyDescent="0.3">
      <c r="H4530" s="5"/>
      <c r="I4530" s="5"/>
    </row>
    <row r="4531" spans="8:9" x14ac:dyDescent="0.3">
      <c r="H4531" s="5"/>
      <c r="I4531" s="5"/>
    </row>
    <row r="4532" spans="8:9" x14ac:dyDescent="0.3">
      <c r="H4532" s="5"/>
      <c r="I4532" s="5"/>
    </row>
    <row r="4533" spans="8:9" x14ac:dyDescent="0.3">
      <c r="H4533" s="5"/>
      <c r="I4533" s="5"/>
    </row>
    <row r="4534" spans="8:9" x14ac:dyDescent="0.3">
      <c r="H4534" s="5"/>
      <c r="I4534" s="5"/>
    </row>
    <row r="4535" spans="8:9" x14ac:dyDescent="0.3">
      <c r="H4535" s="5"/>
      <c r="I4535" s="5"/>
    </row>
    <row r="4536" spans="8:9" x14ac:dyDescent="0.3">
      <c r="H4536" s="5"/>
      <c r="I4536" s="5"/>
    </row>
    <row r="4537" spans="8:9" x14ac:dyDescent="0.3">
      <c r="H4537" s="5"/>
      <c r="I4537" s="5"/>
    </row>
    <row r="4538" spans="8:9" x14ac:dyDescent="0.3">
      <c r="H4538" s="5"/>
      <c r="I4538" s="5"/>
    </row>
    <row r="4539" spans="8:9" x14ac:dyDescent="0.3">
      <c r="H4539" s="5"/>
      <c r="I4539" s="5"/>
    </row>
    <row r="4540" spans="8:9" x14ac:dyDescent="0.3">
      <c r="H4540" s="5"/>
      <c r="I4540" s="5"/>
    </row>
    <row r="4541" spans="8:9" x14ac:dyDescent="0.3">
      <c r="H4541" s="5"/>
      <c r="I4541" s="5"/>
    </row>
    <row r="4542" spans="8:9" x14ac:dyDescent="0.3">
      <c r="H4542" s="5"/>
      <c r="I4542" s="5"/>
    </row>
    <row r="4543" spans="8:9" x14ac:dyDescent="0.3">
      <c r="H4543" s="5"/>
      <c r="I4543" s="5"/>
    </row>
    <row r="4544" spans="8:9" x14ac:dyDescent="0.3">
      <c r="H4544" s="5"/>
      <c r="I4544" s="5"/>
    </row>
    <row r="4545" spans="8:9" x14ac:dyDescent="0.3">
      <c r="H4545" s="5"/>
      <c r="I4545" s="5"/>
    </row>
    <row r="4546" spans="8:9" x14ac:dyDescent="0.3">
      <c r="H4546" s="5"/>
      <c r="I4546" s="5"/>
    </row>
    <row r="4547" spans="8:9" x14ac:dyDescent="0.3">
      <c r="H4547" s="5"/>
      <c r="I4547" s="5"/>
    </row>
    <row r="4548" spans="8:9" x14ac:dyDescent="0.3">
      <c r="H4548" s="5"/>
      <c r="I4548" s="5"/>
    </row>
    <row r="4549" spans="8:9" x14ac:dyDescent="0.3">
      <c r="H4549" s="5"/>
      <c r="I4549" s="5"/>
    </row>
    <row r="4550" spans="8:9" x14ac:dyDescent="0.3">
      <c r="H4550" s="5"/>
      <c r="I4550" s="5"/>
    </row>
    <row r="4551" spans="8:9" x14ac:dyDescent="0.3">
      <c r="H4551" s="5"/>
      <c r="I4551" s="5"/>
    </row>
    <row r="4552" spans="8:9" x14ac:dyDescent="0.3">
      <c r="H4552" s="5"/>
      <c r="I4552" s="5"/>
    </row>
    <row r="4553" spans="8:9" x14ac:dyDescent="0.3">
      <c r="H4553" s="5"/>
      <c r="I4553" s="5"/>
    </row>
    <row r="4554" spans="8:9" x14ac:dyDescent="0.3">
      <c r="H4554" s="5"/>
      <c r="I4554" s="5"/>
    </row>
    <row r="4555" spans="8:9" x14ac:dyDescent="0.3">
      <c r="H4555" s="5"/>
      <c r="I4555" s="5"/>
    </row>
    <row r="4556" spans="8:9" x14ac:dyDescent="0.3">
      <c r="H4556" s="5"/>
      <c r="I4556" s="5"/>
    </row>
    <row r="4557" spans="8:9" x14ac:dyDescent="0.3">
      <c r="H4557" s="5"/>
      <c r="I4557" s="5"/>
    </row>
    <row r="4558" spans="8:9" x14ac:dyDescent="0.3">
      <c r="H4558" s="5"/>
      <c r="I4558" s="5"/>
    </row>
    <row r="4559" spans="8:9" x14ac:dyDescent="0.3">
      <c r="H4559" s="5"/>
      <c r="I4559" s="5"/>
    </row>
    <row r="4560" spans="8:9" x14ac:dyDescent="0.3">
      <c r="H4560" s="5"/>
      <c r="I4560" s="5"/>
    </row>
    <row r="4561" spans="8:9" x14ac:dyDescent="0.3">
      <c r="H4561" s="5"/>
      <c r="I4561" s="5"/>
    </row>
    <row r="4562" spans="8:9" x14ac:dyDescent="0.3">
      <c r="H4562" s="5"/>
      <c r="I4562" s="5"/>
    </row>
    <row r="4563" spans="8:9" x14ac:dyDescent="0.3">
      <c r="H4563" s="5"/>
      <c r="I4563" s="5"/>
    </row>
    <row r="4564" spans="8:9" x14ac:dyDescent="0.3">
      <c r="H4564" s="5"/>
      <c r="I4564" s="5"/>
    </row>
    <row r="4565" spans="8:9" x14ac:dyDescent="0.3">
      <c r="H4565" s="5"/>
      <c r="I4565" s="5"/>
    </row>
    <row r="4566" spans="8:9" x14ac:dyDescent="0.3">
      <c r="H4566" s="5"/>
      <c r="I4566" s="5"/>
    </row>
    <row r="4567" spans="8:9" x14ac:dyDescent="0.3">
      <c r="H4567" s="5"/>
      <c r="I4567" s="5"/>
    </row>
    <row r="4568" spans="8:9" x14ac:dyDescent="0.3">
      <c r="H4568" s="5"/>
      <c r="I4568" s="5"/>
    </row>
    <row r="4569" spans="8:9" x14ac:dyDescent="0.3">
      <c r="H4569" s="5"/>
      <c r="I4569" s="5"/>
    </row>
    <row r="4570" spans="8:9" x14ac:dyDescent="0.3">
      <c r="H4570" s="5"/>
      <c r="I4570" s="5"/>
    </row>
    <row r="4571" spans="8:9" x14ac:dyDescent="0.3">
      <c r="H4571" s="5"/>
      <c r="I4571" s="5"/>
    </row>
    <row r="4572" spans="8:9" x14ac:dyDescent="0.3">
      <c r="H4572" s="5"/>
      <c r="I4572" s="5"/>
    </row>
    <row r="4573" spans="8:9" x14ac:dyDescent="0.3">
      <c r="H4573" s="5"/>
      <c r="I4573" s="5"/>
    </row>
    <row r="4574" spans="8:9" x14ac:dyDescent="0.3">
      <c r="H4574" s="5"/>
      <c r="I4574" s="5"/>
    </row>
    <row r="4575" spans="8:9" x14ac:dyDescent="0.3">
      <c r="H4575" s="5"/>
      <c r="I4575" s="5"/>
    </row>
    <row r="4576" spans="8:9" x14ac:dyDescent="0.3">
      <c r="H4576" s="5"/>
      <c r="I4576" s="5"/>
    </row>
    <row r="4577" spans="8:9" x14ac:dyDescent="0.3">
      <c r="H4577" s="5"/>
      <c r="I4577" s="5"/>
    </row>
    <row r="4578" spans="8:9" x14ac:dyDescent="0.3">
      <c r="H4578" s="5"/>
      <c r="I4578" s="5"/>
    </row>
    <row r="4579" spans="8:9" x14ac:dyDescent="0.3">
      <c r="H4579" s="5"/>
      <c r="I4579" s="5"/>
    </row>
    <row r="4580" spans="8:9" x14ac:dyDescent="0.3">
      <c r="H4580" s="5"/>
      <c r="I4580" s="5"/>
    </row>
    <row r="4581" spans="8:9" x14ac:dyDescent="0.3">
      <c r="H4581" s="5"/>
      <c r="I4581" s="5"/>
    </row>
    <row r="4582" spans="8:9" x14ac:dyDescent="0.3">
      <c r="H4582" s="5"/>
      <c r="I4582" s="5"/>
    </row>
    <row r="4583" spans="8:9" x14ac:dyDescent="0.3">
      <c r="H4583" s="5"/>
      <c r="I4583" s="5"/>
    </row>
    <row r="4584" spans="8:9" x14ac:dyDescent="0.3">
      <c r="H4584" s="5"/>
      <c r="I4584" s="5"/>
    </row>
    <row r="4585" spans="8:9" x14ac:dyDescent="0.3">
      <c r="H4585" s="5"/>
      <c r="I4585" s="5"/>
    </row>
    <row r="4586" spans="8:9" x14ac:dyDescent="0.3">
      <c r="H4586" s="5"/>
      <c r="I4586" s="5"/>
    </row>
    <row r="4587" spans="8:9" x14ac:dyDescent="0.3">
      <c r="H4587" s="5"/>
      <c r="I4587" s="5"/>
    </row>
    <row r="4588" spans="8:9" x14ac:dyDescent="0.3">
      <c r="H4588" s="5"/>
      <c r="I4588" s="5"/>
    </row>
    <row r="4589" spans="8:9" x14ac:dyDescent="0.3">
      <c r="H4589" s="5"/>
      <c r="I4589" s="5"/>
    </row>
    <row r="4590" spans="8:9" x14ac:dyDescent="0.3">
      <c r="H4590" s="5"/>
      <c r="I4590" s="5"/>
    </row>
    <row r="4591" spans="8:9" x14ac:dyDescent="0.3">
      <c r="H4591" s="5"/>
      <c r="I4591" s="5"/>
    </row>
    <row r="4592" spans="8:9" x14ac:dyDescent="0.3">
      <c r="H4592" s="5"/>
      <c r="I4592" s="5"/>
    </row>
    <row r="4593" spans="8:9" x14ac:dyDescent="0.3">
      <c r="H4593" s="5"/>
      <c r="I4593" s="5"/>
    </row>
    <row r="4594" spans="8:9" x14ac:dyDescent="0.3">
      <c r="H4594" s="5"/>
      <c r="I4594" s="5"/>
    </row>
    <row r="4595" spans="8:9" x14ac:dyDescent="0.3">
      <c r="H4595" s="5"/>
      <c r="I4595" s="5"/>
    </row>
    <row r="4596" spans="8:9" x14ac:dyDescent="0.3">
      <c r="H4596" s="5"/>
      <c r="I4596" s="5"/>
    </row>
    <row r="4597" spans="8:9" x14ac:dyDescent="0.3">
      <c r="H4597" s="5"/>
      <c r="I4597" s="5"/>
    </row>
    <row r="4598" spans="8:9" x14ac:dyDescent="0.3">
      <c r="H4598" s="5"/>
      <c r="I4598" s="5"/>
    </row>
    <row r="4599" spans="8:9" x14ac:dyDescent="0.3">
      <c r="H4599" s="5"/>
      <c r="I4599" s="5"/>
    </row>
    <row r="4600" spans="8:9" x14ac:dyDescent="0.3">
      <c r="H4600" s="5"/>
      <c r="I4600" s="5"/>
    </row>
    <row r="4601" spans="8:9" x14ac:dyDescent="0.3">
      <c r="H4601" s="5"/>
      <c r="I4601" s="5"/>
    </row>
    <row r="4602" spans="8:9" x14ac:dyDescent="0.3">
      <c r="H4602" s="5"/>
      <c r="I4602" s="5"/>
    </row>
    <row r="4603" spans="8:9" x14ac:dyDescent="0.3">
      <c r="H4603" s="5"/>
      <c r="I4603" s="5"/>
    </row>
    <row r="4604" spans="8:9" x14ac:dyDescent="0.3">
      <c r="H4604" s="5"/>
      <c r="I4604" s="5"/>
    </row>
    <row r="4605" spans="8:9" x14ac:dyDescent="0.3">
      <c r="H4605" s="5"/>
      <c r="I4605" s="5"/>
    </row>
    <row r="4606" spans="8:9" x14ac:dyDescent="0.3">
      <c r="H4606" s="5"/>
      <c r="I4606" s="5"/>
    </row>
    <row r="4607" spans="8:9" x14ac:dyDescent="0.3">
      <c r="H4607" s="5"/>
      <c r="I4607" s="5"/>
    </row>
    <row r="4608" spans="8:9" x14ac:dyDescent="0.3">
      <c r="H4608" s="5"/>
      <c r="I4608" s="5"/>
    </row>
    <row r="4609" spans="8:9" x14ac:dyDescent="0.3">
      <c r="H4609" s="5"/>
      <c r="I4609" s="5"/>
    </row>
    <row r="4610" spans="8:9" x14ac:dyDescent="0.3">
      <c r="H4610" s="5"/>
      <c r="I4610" s="5"/>
    </row>
    <row r="4611" spans="8:9" x14ac:dyDescent="0.3">
      <c r="H4611" s="5"/>
      <c r="I4611" s="5"/>
    </row>
    <row r="4612" spans="8:9" x14ac:dyDescent="0.3">
      <c r="H4612" s="5"/>
      <c r="I4612" s="5"/>
    </row>
    <row r="4613" spans="8:9" x14ac:dyDescent="0.3">
      <c r="H4613" s="5"/>
      <c r="I4613" s="5"/>
    </row>
    <row r="4614" spans="8:9" x14ac:dyDescent="0.3">
      <c r="H4614" s="5"/>
      <c r="I4614" s="5"/>
    </row>
    <row r="4615" spans="8:9" x14ac:dyDescent="0.3">
      <c r="H4615" s="5"/>
      <c r="I4615" s="5"/>
    </row>
    <row r="4616" spans="8:9" x14ac:dyDescent="0.3">
      <c r="H4616" s="5"/>
      <c r="I4616" s="5"/>
    </row>
    <row r="4617" spans="8:9" x14ac:dyDescent="0.3">
      <c r="H4617" s="5"/>
      <c r="I4617" s="5"/>
    </row>
    <row r="4618" spans="8:9" x14ac:dyDescent="0.3">
      <c r="H4618" s="5"/>
      <c r="I4618" s="5"/>
    </row>
    <row r="4619" spans="8:9" x14ac:dyDescent="0.3">
      <c r="H4619" s="5"/>
      <c r="I4619" s="5"/>
    </row>
    <row r="4620" spans="8:9" x14ac:dyDescent="0.3">
      <c r="H4620" s="5"/>
      <c r="I4620" s="5"/>
    </row>
    <row r="4621" spans="8:9" x14ac:dyDescent="0.3">
      <c r="H4621" s="5"/>
      <c r="I4621" s="5"/>
    </row>
    <row r="4622" spans="8:9" x14ac:dyDescent="0.3">
      <c r="H4622" s="5"/>
      <c r="I4622" s="5"/>
    </row>
    <row r="4623" spans="8:9" x14ac:dyDescent="0.3">
      <c r="H4623" s="5"/>
      <c r="I4623" s="5"/>
    </row>
    <row r="4624" spans="8:9" x14ac:dyDescent="0.3">
      <c r="H4624" s="5"/>
      <c r="I4624" s="5"/>
    </row>
    <row r="4625" spans="8:9" x14ac:dyDescent="0.3">
      <c r="H4625" s="5"/>
      <c r="I4625" s="5"/>
    </row>
    <row r="4626" spans="8:9" x14ac:dyDescent="0.3">
      <c r="H4626" s="5"/>
      <c r="I4626" s="5"/>
    </row>
    <row r="4627" spans="8:9" x14ac:dyDescent="0.3">
      <c r="H4627" s="5"/>
      <c r="I4627" s="5"/>
    </row>
    <row r="4628" spans="8:9" x14ac:dyDescent="0.3">
      <c r="H4628" s="5"/>
      <c r="I4628" s="5"/>
    </row>
    <row r="4629" spans="8:9" x14ac:dyDescent="0.3">
      <c r="H4629" s="5"/>
      <c r="I4629" s="5"/>
    </row>
    <row r="4630" spans="8:9" x14ac:dyDescent="0.3">
      <c r="H4630" s="5"/>
      <c r="I4630" s="5"/>
    </row>
    <row r="4631" spans="8:9" x14ac:dyDescent="0.3">
      <c r="H4631" s="5"/>
      <c r="I4631" s="5"/>
    </row>
    <row r="4632" spans="8:9" x14ac:dyDescent="0.3">
      <c r="H4632" s="5"/>
      <c r="I4632" s="5"/>
    </row>
    <row r="4633" spans="8:9" x14ac:dyDescent="0.3">
      <c r="H4633" s="5"/>
      <c r="I4633" s="5"/>
    </row>
    <row r="4634" spans="8:9" x14ac:dyDescent="0.3">
      <c r="H4634" s="5"/>
      <c r="I4634" s="5"/>
    </row>
    <row r="4635" spans="8:9" x14ac:dyDescent="0.3">
      <c r="H4635" s="5"/>
      <c r="I4635" s="5"/>
    </row>
    <row r="4636" spans="8:9" x14ac:dyDescent="0.3">
      <c r="H4636" s="5"/>
      <c r="I4636" s="5"/>
    </row>
    <row r="4637" spans="8:9" x14ac:dyDescent="0.3">
      <c r="H4637" s="5"/>
      <c r="I4637" s="5"/>
    </row>
    <row r="4638" spans="8:9" x14ac:dyDescent="0.3">
      <c r="H4638" s="5"/>
      <c r="I4638" s="5"/>
    </row>
    <row r="4639" spans="8:9" x14ac:dyDescent="0.3">
      <c r="H4639" s="5"/>
      <c r="I4639" s="5"/>
    </row>
    <row r="4640" spans="8:9" x14ac:dyDescent="0.3">
      <c r="H4640" s="5"/>
      <c r="I4640" s="5"/>
    </row>
    <row r="4641" spans="8:9" x14ac:dyDescent="0.3">
      <c r="H4641" s="5"/>
      <c r="I4641" s="5"/>
    </row>
    <row r="4642" spans="8:9" x14ac:dyDescent="0.3">
      <c r="H4642" s="5"/>
      <c r="I4642" s="5"/>
    </row>
    <row r="4643" spans="8:9" x14ac:dyDescent="0.3">
      <c r="H4643" s="5"/>
      <c r="I4643" s="5"/>
    </row>
    <row r="4644" spans="8:9" x14ac:dyDescent="0.3">
      <c r="H4644" s="5"/>
      <c r="I4644" s="5"/>
    </row>
    <row r="4645" spans="8:9" x14ac:dyDescent="0.3">
      <c r="H4645" s="5"/>
      <c r="I4645" s="5"/>
    </row>
    <row r="4646" spans="8:9" x14ac:dyDescent="0.3">
      <c r="H4646" s="5"/>
      <c r="I4646" s="5"/>
    </row>
    <row r="4647" spans="8:9" x14ac:dyDescent="0.3">
      <c r="H4647" s="5"/>
      <c r="I4647" s="5"/>
    </row>
    <row r="4648" spans="8:9" x14ac:dyDescent="0.3">
      <c r="H4648" s="5"/>
      <c r="I4648" s="5"/>
    </row>
    <row r="4649" spans="8:9" x14ac:dyDescent="0.3">
      <c r="H4649" s="5"/>
      <c r="I4649" s="5"/>
    </row>
    <row r="4650" spans="8:9" x14ac:dyDescent="0.3">
      <c r="H4650" s="5"/>
      <c r="I4650" s="5"/>
    </row>
    <row r="4651" spans="8:9" x14ac:dyDescent="0.3">
      <c r="H4651" s="5"/>
      <c r="I4651" s="5"/>
    </row>
    <row r="4652" spans="8:9" x14ac:dyDescent="0.3">
      <c r="H4652" s="5"/>
      <c r="I4652" s="5"/>
    </row>
    <row r="4653" spans="8:9" x14ac:dyDescent="0.3">
      <c r="H4653" s="5"/>
      <c r="I4653" s="5"/>
    </row>
    <row r="4654" spans="8:9" x14ac:dyDescent="0.3">
      <c r="H4654" s="5"/>
      <c r="I4654" s="5"/>
    </row>
    <row r="4655" spans="8:9" x14ac:dyDescent="0.3">
      <c r="H4655" s="5"/>
      <c r="I4655" s="5"/>
    </row>
    <row r="4656" spans="8:9" x14ac:dyDescent="0.3">
      <c r="H4656" s="5"/>
      <c r="I4656" s="5"/>
    </row>
    <row r="4657" spans="8:9" x14ac:dyDescent="0.3">
      <c r="H4657" s="5"/>
      <c r="I4657" s="5"/>
    </row>
    <row r="4658" spans="8:9" x14ac:dyDescent="0.3">
      <c r="H4658" s="5"/>
      <c r="I4658" s="5"/>
    </row>
    <row r="4659" spans="8:9" x14ac:dyDescent="0.3">
      <c r="H4659" s="5"/>
      <c r="I4659" s="5"/>
    </row>
    <row r="4660" spans="8:9" x14ac:dyDescent="0.3">
      <c r="H4660" s="5"/>
      <c r="I4660" s="5"/>
    </row>
    <row r="4661" spans="8:9" x14ac:dyDescent="0.3">
      <c r="H4661" s="5"/>
      <c r="I4661" s="5"/>
    </row>
    <row r="4662" spans="8:9" x14ac:dyDescent="0.3">
      <c r="H4662" s="5"/>
      <c r="I4662" s="5"/>
    </row>
    <row r="4663" spans="8:9" x14ac:dyDescent="0.3">
      <c r="H4663" s="5"/>
      <c r="I4663" s="5"/>
    </row>
    <row r="4664" spans="8:9" x14ac:dyDescent="0.3">
      <c r="H4664" s="5"/>
      <c r="I4664" s="5"/>
    </row>
    <row r="4665" spans="8:9" x14ac:dyDescent="0.3">
      <c r="H4665" s="5"/>
      <c r="I4665" s="5"/>
    </row>
    <row r="4666" spans="8:9" x14ac:dyDescent="0.3">
      <c r="H4666" s="5"/>
      <c r="I4666" s="5"/>
    </row>
    <row r="4667" spans="8:9" x14ac:dyDescent="0.3">
      <c r="H4667" s="5"/>
      <c r="I4667" s="5"/>
    </row>
    <row r="4668" spans="8:9" x14ac:dyDescent="0.3">
      <c r="H4668" s="5"/>
      <c r="I4668" s="5"/>
    </row>
    <row r="4669" spans="8:9" x14ac:dyDescent="0.3">
      <c r="H4669" s="5"/>
      <c r="I4669" s="5"/>
    </row>
    <row r="4670" spans="8:9" x14ac:dyDescent="0.3">
      <c r="H4670" s="5"/>
      <c r="I4670" s="5"/>
    </row>
    <row r="4671" spans="8:9" x14ac:dyDescent="0.3">
      <c r="H4671" s="5"/>
      <c r="I4671" s="5"/>
    </row>
    <row r="4672" spans="8:9" x14ac:dyDescent="0.3">
      <c r="H4672" s="5"/>
      <c r="I4672" s="5"/>
    </row>
    <row r="4673" spans="8:9" x14ac:dyDescent="0.3">
      <c r="H4673" s="5"/>
      <c r="I4673" s="5"/>
    </row>
    <row r="4674" spans="8:9" x14ac:dyDescent="0.3">
      <c r="H4674" s="5"/>
      <c r="I4674" s="5"/>
    </row>
    <row r="4675" spans="8:9" x14ac:dyDescent="0.3">
      <c r="H4675" s="5"/>
      <c r="I4675" s="5"/>
    </row>
    <row r="4676" spans="8:9" x14ac:dyDescent="0.3">
      <c r="H4676" s="5"/>
      <c r="I4676" s="5"/>
    </row>
    <row r="4677" spans="8:9" x14ac:dyDescent="0.3">
      <c r="H4677" s="5"/>
      <c r="I4677" s="5"/>
    </row>
    <row r="4678" spans="8:9" x14ac:dyDescent="0.3">
      <c r="H4678" s="5"/>
      <c r="I4678" s="5"/>
    </row>
    <row r="4679" spans="8:9" x14ac:dyDescent="0.3">
      <c r="H4679" s="5"/>
      <c r="I4679" s="5"/>
    </row>
    <row r="4680" spans="8:9" x14ac:dyDescent="0.3">
      <c r="H4680" s="5"/>
      <c r="I4680" s="5"/>
    </row>
    <row r="4681" spans="8:9" x14ac:dyDescent="0.3">
      <c r="H4681" s="5"/>
      <c r="I4681" s="5"/>
    </row>
    <row r="4682" spans="8:9" x14ac:dyDescent="0.3">
      <c r="H4682" s="5"/>
      <c r="I4682" s="5"/>
    </row>
    <row r="4683" spans="8:9" x14ac:dyDescent="0.3">
      <c r="H4683" s="5"/>
      <c r="I4683" s="5"/>
    </row>
    <row r="4684" spans="8:9" x14ac:dyDescent="0.3">
      <c r="H4684" s="5"/>
      <c r="I4684" s="5"/>
    </row>
    <row r="4685" spans="8:9" x14ac:dyDescent="0.3">
      <c r="H4685" s="5"/>
      <c r="I4685" s="5"/>
    </row>
    <row r="4686" spans="8:9" x14ac:dyDescent="0.3">
      <c r="H4686" s="5"/>
      <c r="I4686" s="5"/>
    </row>
    <row r="4687" spans="8:9" x14ac:dyDescent="0.3">
      <c r="H4687" s="5"/>
      <c r="I4687" s="5"/>
    </row>
    <row r="4688" spans="8:9" x14ac:dyDescent="0.3">
      <c r="H4688" s="5"/>
      <c r="I4688" s="5"/>
    </row>
    <row r="4689" spans="8:9" x14ac:dyDescent="0.3">
      <c r="H4689" s="5"/>
      <c r="I4689" s="5"/>
    </row>
    <row r="4690" spans="8:9" x14ac:dyDescent="0.3">
      <c r="H4690" s="5"/>
      <c r="I4690" s="5"/>
    </row>
    <row r="4691" spans="8:9" x14ac:dyDescent="0.3">
      <c r="H4691" s="5"/>
      <c r="I4691" s="5"/>
    </row>
    <row r="4692" spans="8:9" x14ac:dyDescent="0.3">
      <c r="H4692" s="5"/>
      <c r="I4692" s="5"/>
    </row>
    <row r="4693" spans="8:9" x14ac:dyDescent="0.3">
      <c r="H4693" s="5"/>
      <c r="I4693" s="5"/>
    </row>
    <row r="4694" spans="8:9" x14ac:dyDescent="0.3">
      <c r="H4694" s="5"/>
      <c r="I4694" s="5"/>
    </row>
    <row r="4695" spans="8:9" x14ac:dyDescent="0.3">
      <c r="H4695" s="5"/>
      <c r="I4695" s="5"/>
    </row>
    <row r="4696" spans="8:9" x14ac:dyDescent="0.3">
      <c r="H4696" s="5"/>
      <c r="I4696" s="5"/>
    </row>
    <row r="4697" spans="8:9" x14ac:dyDescent="0.3">
      <c r="H4697" s="5"/>
      <c r="I4697" s="5"/>
    </row>
    <row r="4698" spans="8:9" x14ac:dyDescent="0.3">
      <c r="H4698" s="5"/>
      <c r="I4698" s="5"/>
    </row>
    <row r="4699" spans="8:9" x14ac:dyDescent="0.3">
      <c r="H4699" s="5"/>
      <c r="I4699" s="5"/>
    </row>
    <row r="4700" spans="8:9" x14ac:dyDescent="0.3">
      <c r="H4700" s="5"/>
      <c r="I4700" s="5"/>
    </row>
    <row r="4701" spans="8:9" x14ac:dyDescent="0.3">
      <c r="H4701" s="5"/>
      <c r="I4701" s="5"/>
    </row>
    <row r="4702" spans="8:9" x14ac:dyDescent="0.3">
      <c r="H4702" s="5"/>
      <c r="I4702" s="5"/>
    </row>
    <row r="4703" spans="8:9" x14ac:dyDescent="0.3">
      <c r="H4703" s="5"/>
      <c r="I4703" s="5"/>
    </row>
    <row r="4704" spans="8:9" x14ac:dyDescent="0.3">
      <c r="H4704" s="5"/>
      <c r="I4704" s="5"/>
    </row>
    <row r="4705" spans="8:9" x14ac:dyDescent="0.3">
      <c r="H4705" s="5"/>
      <c r="I4705" s="5"/>
    </row>
    <row r="4706" spans="8:9" x14ac:dyDescent="0.3">
      <c r="H4706" s="5"/>
      <c r="I4706" s="5"/>
    </row>
    <row r="4707" spans="8:9" x14ac:dyDescent="0.3">
      <c r="H4707" s="5"/>
      <c r="I4707" s="5"/>
    </row>
    <row r="4708" spans="8:9" x14ac:dyDescent="0.3">
      <c r="H4708" s="5"/>
      <c r="I4708" s="5"/>
    </row>
    <row r="4709" spans="8:9" x14ac:dyDescent="0.3">
      <c r="H4709" s="5"/>
      <c r="I4709" s="5"/>
    </row>
    <row r="4710" spans="8:9" x14ac:dyDescent="0.3">
      <c r="H4710" s="5"/>
      <c r="I4710" s="5"/>
    </row>
    <row r="4711" spans="8:9" x14ac:dyDescent="0.3">
      <c r="H4711" s="5"/>
      <c r="I4711" s="5"/>
    </row>
    <row r="4712" spans="8:9" x14ac:dyDescent="0.3">
      <c r="H4712" s="5"/>
      <c r="I4712" s="5"/>
    </row>
    <row r="4713" spans="8:9" x14ac:dyDescent="0.3">
      <c r="H4713" s="5"/>
      <c r="I4713" s="5"/>
    </row>
    <row r="4714" spans="8:9" x14ac:dyDescent="0.3">
      <c r="H4714" s="5"/>
      <c r="I4714" s="5"/>
    </row>
    <row r="4715" spans="8:9" x14ac:dyDescent="0.3">
      <c r="H4715" s="5"/>
      <c r="I4715" s="5"/>
    </row>
    <row r="4716" spans="8:9" x14ac:dyDescent="0.3">
      <c r="H4716" s="5"/>
      <c r="I4716" s="5"/>
    </row>
    <row r="4717" spans="8:9" x14ac:dyDescent="0.3">
      <c r="H4717" s="5"/>
      <c r="I4717" s="5"/>
    </row>
    <row r="4718" spans="8:9" x14ac:dyDescent="0.3">
      <c r="H4718" s="5"/>
      <c r="I4718" s="5"/>
    </row>
    <row r="4719" spans="8:9" x14ac:dyDescent="0.3">
      <c r="H4719" s="5"/>
      <c r="I4719" s="5"/>
    </row>
    <row r="4720" spans="8:9" x14ac:dyDescent="0.3">
      <c r="H4720" s="5"/>
      <c r="I4720" s="5"/>
    </row>
    <row r="4721" spans="8:9" x14ac:dyDescent="0.3">
      <c r="H4721" s="5"/>
      <c r="I4721" s="5"/>
    </row>
    <row r="4722" spans="8:9" x14ac:dyDescent="0.3">
      <c r="H4722" s="5"/>
      <c r="I4722" s="5"/>
    </row>
    <row r="4723" spans="8:9" x14ac:dyDescent="0.3">
      <c r="H4723" s="5"/>
      <c r="I4723" s="5"/>
    </row>
    <row r="4724" spans="8:9" x14ac:dyDescent="0.3">
      <c r="H4724" s="5"/>
      <c r="I4724" s="5"/>
    </row>
    <row r="4725" spans="8:9" x14ac:dyDescent="0.3">
      <c r="H4725" s="5"/>
      <c r="I4725" s="5"/>
    </row>
    <row r="4726" spans="8:9" x14ac:dyDescent="0.3">
      <c r="H4726" s="5"/>
      <c r="I4726" s="5"/>
    </row>
    <row r="4727" spans="8:9" x14ac:dyDescent="0.3">
      <c r="H4727" s="5"/>
      <c r="I4727" s="5"/>
    </row>
    <row r="4728" spans="8:9" x14ac:dyDescent="0.3">
      <c r="H4728" s="5"/>
      <c r="I4728" s="5"/>
    </row>
    <row r="4729" spans="8:9" x14ac:dyDescent="0.3">
      <c r="H4729" s="5"/>
      <c r="I4729" s="5"/>
    </row>
    <row r="4730" spans="8:9" x14ac:dyDescent="0.3">
      <c r="H4730" s="5"/>
      <c r="I4730" s="5"/>
    </row>
    <row r="4731" spans="8:9" x14ac:dyDescent="0.3">
      <c r="H4731" s="5"/>
      <c r="I4731" s="5"/>
    </row>
    <row r="4732" spans="8:9" x14ac:dyDescent="0.3">
      <c r="H4732" s="5"/>
      <c r="I4732" s="5"/>
    </row>
    <row r="4733" spans="8:9" x14ac:dyDescent="0.3">
      <c r="H4733" s="5"/>
      <c r="I4733" s="5"/>
    </row>
    <row r="4734" spans="8:9" x14ac:dyDescent="0.3">
      <c r="H4734" s="5"/>
      <c r="I4734" s="5"/>
    </row>
    <row r="4735" spans="8:9" x14ac:dyDescent="0.3">
      <c r="H4735" s="5"/>
      <c r="I4735" s="5"/>
    </row>
    <row r="4736" spans="8:9" x14ac:dyDescent="0.3">
      <c r="H4736" s="5"/>
      <c r="I4736" s="5"/>
    </row>
    <row r="4737" spans="8:9" x14ac:dyDescent="0.3">
      <c r="H4737" s="5"/>
      <c r="I4737" s="5"/>
    </row>
    <row r="4738" spans="8:9" x14ac:dyDescent="0.3">
      <c r="H4738" s="5"/>
      <c r="I4738" s="5"/>
    </row>
    <row r="4739" spans="8:9" x14ac:dyDescent="0.3">
      <c r="H4739" s="5"/>
      <c r="I4739" s="5"/>
    </row>
    <row r="4740" spans="8:9" x14ac:dyDescent="0.3">
      <c r="H4740" s="5"/>
      <c r="I4740" s="5"/>
    </row>
    <row r="4741" spans="8:9" x14ac:dyDescent="0.3">
      <c r="H4741" s="5"/>
      <c r="I4741" s="5"/>
    </row>
    <row r="4742" spans="8:9" x14ac:dyDescent="0.3">
      <c r="H4742" s="5"/>
      <c r="I4742" s="5"/>
    </row>
    <row r="4743" spans="8:9" x14ac:dyDescent="0.3">
      <c r="H4743" s="5"/>
      <c r="I4743" s="5"/>
    </row>
    <row r="4744" spans="8:9" x14ac:dyDescent="0.3">
      <c r="H4744" s="5"/>
      <c r="I4744" s="5"/>
    </row>
    <row r="4745" spans="8:9" x14ac:dyDescent="0.3">
      <c r="H4745" s="5"/>
      <c r="I4745" s="5"/>
    </row>
    <row r="4746" spans="8:9" x14ac:dyDescent="0.3">
      <c r="H4746" s="5"/>
      <c r="I4746" s="5"/>
    </row>
    <row r="4747" spans="8:9" x14ac:dyDescent="0.3">
      <c r="H4747" s="5"/>
      <c r="I4747" s="5"/>
    </row>
    <row r="4748" spans="8:9" x14ac:dyDescent="0.3">
      <c r="H4748" s="5"/>
      <c r="I4748" s="5"/>
    </row>
    <row r="4749" spans="8:9" x14ac:dyDescent="0.3">
      <c r="H4749" s="5"/>
      <c r="I4749" s="5"/>
    </row>
    <row r="4750" spans="8:9" x14ac:dyDescent="0.3">
      <c r="H4750" s="5"/>
      <c r="I4750" s="5"/>
    </row>
    <row r="4751" spans="8:9" x14ac:dyDescent="0.3">
      <c r="H4751" s="5"/>
      <c r="I4751" s="5"/>
    </row>
    <row r="4752" spans="8:9" x14ac:dyDescent="0.3">
      <c r="H4752" s="5"/>
      <c r="I4752" s="5"/>
    </row>
    <row r="4753" spans="8:9" x14ac:dyDescent="0.3">
      <c r="H4753" s="5"/>
      <c r="I4753" s="5"/>
    </row>
    <row r="4754" spans="8:9" x14ac:dyDescent="0.3">
      <c r="H4754" s="5"/>
      <c r="I4754" s="5"/>
    </row>
    <row r="4755" spans="8:9" x14ac:dyDescent="0.3">
      <c r="H4755" s="5"/>
      <c r="I4755" s="5"/>
    </row>
    <row r="4756" spans="8:9" x14ac:dyDescent="0.3">
      <c r="H4756" s="5"/>
      <c r="I4756" s="5"/>
    </row>
    <row r="4757" spans="8:9" x14ac:dyDescent="0.3">
      <c r="H4757" s="5"/>
      <c r="I4757" s="5"/>
    </row>
    <row r="4758" spans="8:9" x14ac:dyDescent="0.3">
      <c r="H4758" s="5"/>
      <c r="I4758" s="5"/>
    </row>
    <row r="4759" spans="8:9" x14ac:dyDescent="0.3">
      <c r="H4759" s="5"/>
      <c r="I4759" s="5"/>
    </row>
    <row r="4760" spans="8:9" x14ac:dyDescent="0.3">
      <c r="H4760" s="5"/>
      <c r="I4760" s="5"/>
    </row>
    <row r="4761" spans="8:9" x14ac:dyDescent="0.3">
      <c r="H4761" s="5"/>
      <c r="I4761" s="5"/>
    </row>
    <row r="4762" spans="8:9" x14ac:dyDescent="0.3">
      <c r="H4762" s="5"/>
      <c r="I4762" s="5"/>
    </row>
    <row r="4763" spans="8:9" x14ac:dyDescent="0.3">
      <c r="H4763" s="5"/>
      <c r="I4763" s="5"/>
    </row>
    <row r="4764" spans="8:9" x14ac:dyDescent="0.3">
      <c r="H4764" s="5"/>
      <c r="I4764" s="5"/>
    </row>
    <row r="4765" spans="8:9" x14ac:dyDescent="0.3">
      <c r="H4765" s="5"/>
      <c r="I4765" s="5"/>
    </row>
    <row r="4766" spans="8:9" x14ac:dyDescent="0.3">
      <c r="H4766" s="5"/>
      <c r="I4766" s="5"/>
    </row>
    <row r="4767" spans="8:9" x14ac:dyDescent="0.3">
      <c r="H4767" s="5"/>
      <c r="I4767" s="5"/>
    </row>
    <row r="4768" spans="8:9" x14ac:dyDescent="0.3">
      <c r="H4768" s="5"/>
      <c r="I4768" s="5"/>
    </row>
    <row r="4769" spans="8:9" x14ac:dyDescent="0.3">
      <c r="H4769" s="5"/>
      <c r="I4769" s="5"/>
    </row>
    <row r="4770" spans="8:9" x14ac:dyDescent="0.3">
      <c r="H4770" s="5"/>
      <c r="I4770" s="5"/>
    </row>
    <row r="4771" spans="8:9" x14ac:dyDescent="0.3">
      <c r="H4771" s="5"/>
      <c r="I4771" s="5"/>
    </row>
    <row r="4772" spans="8:9" x14ac:dyDescent="0.3">
      <c r="H4772" s="5"/>
      <c r="I4772" s="5"/>
    </row>
    <row r="4773" spans="8:9" x14ac:dyDescent="0.3">
      <c r="H4773" s="5"/>
      <c r="I4773" s="5"/>
    </row>
    <row r="4774" spans="8:9" x14ac:dyDescent="0.3">
      <c r="H4774" s="5"/>
      <c r="I4774" s="5"/>
    </row>
    <row r="4775" spans="8:9" x14ac:dyDescent="0.3">
      <c r="H4775" s="5"/>
      <c r="I4775" s="5"/>
    </row>
    <row r="4776" spans="8:9" x14ac:dyDescent="0.3">
      <c r="H4776" s="5"/>
      <c r="I4776" s="5"/>
    </row>
    <row r="4777" spans="8:9" x14ac:dyDescent="0.3">
      <c r="H4777" s="5"/>
      <c r="I4777" s="5"/>
    </row>
    <row r="4778" spans="8:9" x14ac:dyDescent="0.3">
      <c r="H4778" s="5"/>
      <c r="I4778" s="5"/>
    </row>
    <row r="4779" spans="8:9" x14ac:dyDescent="0.3">
      <c r="H4779" s="5"/>
      <c r="I4779" s="5"/>
    </row>
    <row r="4780" spans="8:9" x14ac:dyDescent="0.3">
      <c r="H4780" s="5"/>
      <c r="I4780" s="5"/>
    </row>
    <row r="4781" spans="8:9" x14ac:dyDescent="0.3">
      <c r="H4781" s="5"/>
      <c r="I4781" s="5"/>
    </row>
    <row r="4782" spans="8:9" x14ac:dyDescent="0.3">
      <c r="H4782" s="5"/>
      <c r="I4782" s="5"/>
    </row>
    <row r="4783" spans="8:9" x14ac:dyDescent="0.3">
      <c r="H4783" s="5"/>
      <c r="I4783" s="5"/>
    </row>
    <row r="4784" spans="8:9" x14ac:dyDescent="0.3">
      <c r="H4784" s="5"/>
      <c r="I4784" s="5"/>
    </row>
    <row r="4785" spans="8:9" x14ac:dyDescent="0.3">
      <c r="H4785" s="5"/>
      <c r="I4785" s="5"/>
    </row>
    <row r="4786" spans="8:9" x14ac:dyDescent="0.3">
      <c r="H4786" s="5"/>
      <c r="I4786" s="5"/>
    </row>
    <row r="4787" spans="8:9" x14ac:dyDescent="0.3">
      <c r="H4787" s="5"/>
      <c r="I4787" s="5"/>
    </row>
    <row r="4788" spans="8:9" x14ac:dyDescent="0.3">
      <c r="H4788" s="5"/>
      <c r="I4788" s="5"/>
    </row>
    <row r="4789" spans="8:9" x14ac:dyDescent="0.3">
      <c r="H4789" s="5"/>
      <c r="I4789" s="5"/>
    </row>
    <row r="4790" spans="8:9" x14ac:dyDescent="0.3">
      <c r="H4790" s="5"/>
      <c r="I4790" s="5"/>
    </row>
    <row r="4791" spans="8:9" x14ac:dyDescent="0.3">
      <c r="H4791" s="5"/>
      <c r="I4791" s="5"/>
    </row>
    <row r="4792" spans="8:9" x14ac:dyDescent="0.3">
      <c r="H4792" s="5"/>
      <c r="I4792" s="5"/>
    </row>
    <row r="4793" spans="8:9" x14ac:dyDescent="0.3">
      <c r="H4793" s="5"/>
      <c r="I4793" s="5"/>
    </row>
    <row r="4794" spans="8:9" x14ac:dyDescent="0.3">
      <c r="H4794" s="5"/>
      <c r="I4794" s="5"/>
    </row>
    <row r="4795" spans="8:9" x14ac:dyDescent="0.3">
      <c r="H4795" s="5"/>
      <c r="I4795" s="5"/>
    </row>
    <row r="4796" spans="8:9" x14ac:dyDescent="0.3">
      <c r="H4796" s="5"/>
      <c r="I4796" s="5"/>
    </row>
    <row r="4797" spans="8:9" x14ac:dyDescent="0.3">
      <c r="H4797" s="5"/>
      <c r="I4797" s="5"/>
    </row>
    <row r="4798" spans="8:9" x14ac:dyDescent="0.3">
      <c r="H4798" s="5"/>
      <c r="I4798" s="5"/>
    </row>
    <row r="4799" spans="8:9" x14ac:dyDescent="0.3">
      <c r="H4799" s="5"/>
      <c r="I4799" s="5"/>
    </row>
    <row r="4800" spans="8:9" x14ac:dyDescent="0.3">
      <c r="H4800" s="5"/>
      <c r="I4800" s="5"/>
    </row>
    <row r="4801" spans="8:9" x14ac:dyDescent="0.3">
      <c r="H4801" s="5"/>
      <c r="I4801" s="5"/>
    </row>
    <row r="4802" spans="8:9" x14ac:dyDescent="0.3">
      <c r="H4802" s="5"/>
      <c r="I4802" s="5"/>
    </row>
    <row r="4803" spans="8:9" x14ac:dyDescent="0.3">
      <c r="H4803" s="5"/>
      <c r="I4803" s="5"/>
    </row>
    <row r="4804" spans="8:9" x14ac:dyDescent="0.3">
      <c r="H4804" s="5"/>
      <c r="I4804" s="5"/>
    </row>
    <row r="4805" spans="8:9" x14ac:dyDescent="0.3">
      <c r="H4805" s="5"/>
      <c r="I4805" s="5"/>
    </row>
    <row r="4806" spans="8:9" x14ac:dyDescent="0.3">
      <c r="H4806" s="5"/>
      <c r="I4806" s="5"/>
    </row>
    <row r="4807" spans="8:9" x14ac:dyDescent="0.3">
      <c r="H4807" s="5"/>
      <c r="I4807" s="5"/>
    </row>
    <row r="4808" spans="8:9" x14ac:dyDescent="0.3">
      <c r="H4808" s="5"/>
      <c r="I4808" s="5"/>
    </row>
    <row r="4809" spans="8:9" x14ac:dyDescent="0.3">
      <c r="H4809" s="5"/>
      <c r="I4809" s="5"/>
    </row>
    <row r="4810" spans="8:9" x14ac:dyDescent="0.3">
      <c r="H4810" s="5"/>
      <c r="I4810" s="5"/>
    </row>
    <row r="4811" spans="8:9" x14ac:dyDescent="0.3">
      <c r="H4811" s="5"/>
      <c r="I4811" s="5"/>
    </row>
    <row r="4812" spans="8:9" x14ac:dyDescent="0.3">
      <c r="H4812" s="5"/>
      <c r="I4812" s="5"/>
    </row>
    <row r="4813" spans="8:9" x14ac:dyDescent="0.3">
      <c r="H4813" s="5"/>
      <c r="I4813" s="5"/>
    </row>
    <row r="4814" spans="8:9" x14ac:dyDescent="0.3">
      <c r="H4814" s="5"/>
      <c r="I4814" s="5"/>
    </row>
    <row r="4815" spans="8:9" x14ac:dyDescent="0.3">
      <c r="H4815" s="5"/>
      <c r="I4815" s="5"/>
    </row>
    <row r="4816" spans="8:9" x14ac:dyDescent="0.3">
      <c r="H4816" s="5"/>
      <c r="I4816" s="5"/>
    </row>
    <row r="4817" spans="8:9" x14ac:dyDescent="0.3">
      <c r="H4817" s="5"/>
      <c r="I4817" s="5"/>
    </row>
    <row r="4818" spans="8:9" x14ac:dyDescent="0.3">
      <c r="H4818" s="5"/>
      <c r="I4818" s="5"/>
    </row>
    <row r="4819" spans="8:9" x14ac:dyDescent="0.3">
      <c r="H4819" s="5"/>
      <c r="I4819" s="5"/>
    </row>
    <row r="4820" spans="8:9" x14ac:dyDescent="0.3">
      <c r="H4820" s="5"/>
      <c r="I4820" s="5"/>
    </row>
    <row r="4821" spans="8:9" x14ac:dyDescent="0.3">
      <c r="H4821" s="5"/>
      <c r="I4821" s="5"/>
    </row>
    <row r="4822" spans="8:9" x14ac:dyDescent="0.3">
      <c r="H4822" s="5"/>
      <c r="I4822" s="5"/>
    </row>
    <row r="4823" spans="8:9" x14ac:dyDescent="0.3">
      <c r="H4823" s="5"/>
      <c r="I4823" s="5"/>
    </row>
    <row r="4824" spans="8:9" x14ac:dyDescent="0.3">
      <c r="H4824" s="5"/>
      <c r="I4824" s="5"/>
    </row>
    <row r="4825" spans="8:9" x14ac:dyDescent="0.3">
      <c r="H4825" s="5"/>
      <c r="I4825" s="5"/>
    </row>
    <row r="4826" spans="8:9" x14ac:dyDescent="0.3">
      <c r="H4826" s="5"/>
      <c r="I4826" s="5"/>
    </row>
    <row r="4827" spans="8:9" x14ac:dyDescent="0.3">
      <c r="H4827" s="5"/>
      <c r="I4827" s="5"/>
    </row>
    <row r="4828" spans="8:9" x14ac:dyDescent="0.3">
      <c r="H4828" s="5"/>
      <c r="I4828" s="5"/>
    </row>
    <row r="4829" spans="8:9" x14ac:dyDescent="0.3">
      <c r="H4829" s="5"/>
      <c r="I4829" s="5"/>
    </row>
    <row r="4830" spans="8:9" x14ac:dyDescent="0.3">
      <c r="H4830" s="5"/>
      <c r="I4830" s="5"/>
    </row>
    <row r="4831" spans="8:9" x14ac:dyDescent="0.3">
      <c r="H4831" s="5"/>
      <c r="I4831" s="5"/>
    </row>
    <row r="4832" spans="8:9" x14ac:dyDescent="0.3">
      <c r="H4832" s="5"/>
      <c r="I4832" s="5"/>
    </row>
    <row r="4833" spans="8:9" x14ac:dyDescent="0.3">
      <c r="H4833" s="5"/>
      <c r="I4833" s="5"/>
    </row>
    <row r="4834" spans="8:9" x14ac:dyDescent="0.3">
      <c r="H4834" s="5"/>
      <c r="I4834" s="5"/>
    </row>
    <row r="4835" spans="8:9" x14ac:dyDescent="0.3">
      <c r="H4835" s="5"/>
      <c r="I4835" s="5"/>
    </row>
    <row r="4836" spans="8:9" x14ac:dyDescent="0.3">
      <c r="H4836" s="5"/>
      <c r="I4836" s="5"/>
    </row>
    <row r="4837" spans="8:9" x14ac:dyDescent="0.3">
      <c r="H4837" s="5"/>
      <c r="I4837" s="5"/>
    </row>
    <row r="4838" spans="8:9" x14ac:dyDescent="0.3">
      <c r="H4838" s="5"/>
      <c r="I4838" s="5"/>
    </row>
    <row r="4839" spans="8:9" x14ac:dyDescent="0.3">
      <c r="H4839" s="5"/>
      <c r="I4839" s="5"/>
    </row>
    <row r="4840" spans="8:9" x14ac:dyDescent="0.3">
      <c r="H4840" s="5"/>
      <c r="I4840" s="5"/>
    </row>
    <row r="4841" spans="8:9" x14ac:dyDescent="0.3">
      <c r="H4841" s="5"/>
      <c r="I4841" s="5"/>
    </row>
    <row r="4842" spans="8:9" x14ac:dyDescent="0.3">
      <c r="H4842" s="5"/>
      <c r="I4842" s="5"/>
    </row>
    <row r="4843" spans="8:9" x14ac:dyDescent="0.3">
      <c r="H4843" s="5"/>
      <c r="I4843" s="5"/>
    </row>
    <row r="4844" spans="8:9" x14ac:dyDescent="0.3">
      <c r="H4844" s="5"/>
      <c r="I4844" s="5"/>
    </row>
    <row r="4845" spans="8:9" x14ac:dyDescent="0.3">
      <c r="H4845" s="5"/>
      <c r="I4845" s="5"/>
    </row>
    <row r="4846" spans="8:9" x14ac:dyDescent="0.3">
      <c r="H4846" s="5"/>
      <c r="I4846" s="5"/>
    </row>
    <row r="4847" spans="8:9" x14ac:dyDescent="0.3">
      <c r="H4847" s="5"/>
      <c r="I4847" s="5"/>
    </row>
    <row r="4848" spans="8:9" x14ac:dyDescent="0.3">
      <c r="H4848" s="5"/>
      <c r="I4848" s="5"/>
    </row>
    <row r="4849" spans="8:9" x14ac:dyDescent="0.3">
      <c r="H4849" s="5"/>
      <c r="I4849" s="5"/>
    </row>
    <row r="4850" spans="8:9" x14ac:dyDescent="0.3">
      <c r="H4850" s="5"/>
      <c r="I4850" s="5"/>
    </row>
    <row r="4851" spans="8:9" x14ac:dyDescent="0.3">
      <c r="H4851" s="5"/>
      <c r="I4851" s="5"/>
    </row>
    <row r="4852" spans="8:9" x14ac:dyDescent="0.3">
      <c r="H4852" s="5"/>
      <c r="I4852" s="5"/>
    </row>
    <row r="4853" spans="8:9" x14ac:dyDescent="0.3">
      <c r="H4853" s="5"/>
      <c r="I4853" s="5"/>
    </row>
    <row r="4854" spans="8:9" x14ac:dyDescent="0.3">
      <c r="H4854" s="5"/>
      <c r="I4854" s="5"/>
    </row>
    <row r="4855" spans="8:9" x14ac:dyDescent="0.3">
      <c r="H4855" s="5"/>
      <c r="I4855" s="5"/>
    </row>
    <row r="4856" spans="8:9" x14ac:dyDescent="0.3">
      <c r="H4856" s="5"/>
      <c r="I4856" s="5"/>
    </row>
    <row r="4857" spans="8:9" x14ac:dyDescent="0.3">
      <c r="H4857" s="5"/>
      <c r="I4857" s="5"/>
    </row>
    <row r="4858" spans="8:9" x14ac:dyDescent="0.3">
      <c r="H4858" s="5"/>
      <c r="I4858" s="5"/>
    </row>
    <row r="4859" spans="8:9" x14ac:dyDescent="0.3">
      <c r="H4859" s="5"/>
      <c r="I4859" s="5"/>
    </row>
    <row r="4860" spans="8:9" x14ac:dyDescent="0.3">
      <c r="H4860" s="5"/>
      <c r="I4860" s="5"/>
    </row>
    <row r="4861" spans="8:9" x14ac:dyDescent="0.3">
      <c r="H4861" s="5"/>
      <c r="I4861" s="5"/>
    </row>
    <row r="4862" spans="8:9" x14ac:dyDescent="0.3">
      <c r="H4862" s="5"/>
      <c r="I4862" s="5"/>
    </row>
    <row r="4863" spans="8:9" x14ac:dyDescent="0.3">
      <c r="H4863" s="5"/>
      <c r="I4863" s="5"/>
    </row>
    <row r="4864" spans="8:9" x14ac:dyDescent="0.3">
      <c r="H4864" s="5"/>
      <c r="I4864" s="5"/>
    </row>
    <row r="4865" spans="8:9" x14ac:dyDescent="0.3">
      <c r="H4865" s="5"/>
      <c r="I4865" s="5"/>
    </row>
    <row r="4866" spans="8:9" x14ac:dyDescent="0.3">
      <c r="H4866" s="5"/>
      <c r="I4866" s="5"/>
    </row>
    <row r="4867" spans="8:9" x14ac:dyDescent="0.3">
      <c r="H4867" s="5"/>
      <c r="I4867" s="5"/>
    </row>
    <row r="4868" spans="8:9" x14ac:dyDescent="0.3">
      <c r="H4868" s="5"/>
      <c r="I4868" s="5"/>
    </row>
    <row r="4869" spans="8:9" x14ac:dyDescent="0.3">
      <c r="H4869" s="5"/>
      <c r="I4869" s="5"/>
    </row>
    <row r="4870" spans="8:9" x14ac:dyDescent="0.3">
      <c r="H4870" s="5"/>
      <c r="I4870" s="5"/>
    </row>
    <row r="4871" spans="8:9" x14ac:dyDescent="0.3">
      <c r="H4871" s="5"/>
      <c r="I4871" s="5"/>
    </row>
    <row r="4872" spans="8:9" x14ac:dyDescent="0.3">
      <c r="H4872" s="5"/>
      <c r="I4872" s="5"/>
    </row>
    <row r="4873" spans="8:9" x14ac:dyDescent="0.3">
      <c r="H4873" s="5"/>
      <c r="I4873" s="5"/>
    </row>
    <row r="4874" spans="8:9" x14ac:dyDescent="0.3">
      <c r="H4874" s="5"/>
      <c r="I4874" s="5"/>
    </row>
    <row r="4875" spans="8:9" x14ac:dyDescent="0.3">
      <c r="H4875" s="5"/>
      <c r="I4875" s="5"/>
    </row>
    <row r="4876" spans="8:9" x14ac:dyDescent="0.3">
      <c r="H4876" s="5"/>
      <c r="I4876" s="5"/>
    </row>
    <row r="4877" spans="8:9" x14ac:dyDescent="0.3">
      <c r="H4877" s="5"/>
      <c r="I4877" s="5"/>
    </row>
    <row r="4878" spans="8:9" x14ac:dyDescent="0.3">
      <c r="H4878" s="5"/>
      <c r="I4878" s="5"/>
    </row>
    <row r="4879" spans="8:9" x14ac:dyDescent="0.3">
      <c r="H4879" s="5"/>
      <c r="I4879" s="5"/>
    </row>
    <row r="4880" spans="8:9" x14ac:dyDescent="0.3">
      <c r="H4880" s="5"/>
      <c r="I4880" s="5"/>
    </row>
    <row r="4881" spans="8:9" x14ac:dyDescent="0.3">
      <c r="H4881" s="5"/>
      <c r="I4881" s="5"/>
    </row>
    <row r="4882" spans="8:9" x14ac:dyDescent="0.3">
      <c r="H4882" s="5"/>
      <c r="I4882" s="5"/>
    </row>
    <row r="4883" spans="8:9" x14ac:dyDescent="0.3">
      <c r="H4883" s="5"/>
      <c r="I4883" s="5"/>
    </row>
    <row r="4884" spans="8:9" x14ac:dyDescent="0.3">
      <c r="H4884" s="5"/>
      <c r="I4884" s="5"/>
    </row>
    <row r="4885" spans="8:9" x14ac:dyDescent="0.3">
      <c r="H4885" s="5"/>
      <c r="I4885" s="5"/>
    </row>
    <row r="4886" spans="8:9" x14ac:dyDescent="0.3">
      <c r="H4886" s="5"/>
      <c r="I4886" s="5"/>
    </row>
    <row r="4887" spans="8:9" x14ac:dyDescent="0.3">
      <c r="H4887" s="5"/>
      <c r="I4887" s="5"/>
    </row>
    <row r="4888" spans="8:9" x14ac:dyDescent="0.3">
      <c r="H4888" s="5"/>
      <c r="I4888" s="5"/>
    </row>
    <row r="4889" spans="8:9" x14ac:dyDescent="0.3">
      <c r="H4889" s="5"/>
      <c r="I4889" s="5"/>
    </row>
    <row r="4890" spans="8:9" x14ac:dyDescent="0.3">
      <c r="H4890" s="5"/>
      <c r="I4890" s="5"/>
    </row>
    <row r="4891" spans="8:9" x14ac:dyDescent="0.3">
      <c r="H4891" s="5"/>
      <c r="I4891" s="5"/>
    </row>
    <row r="4892" spans="8:9" x14ac:dyDescent="0.3">
      <c r="H4892" s="5"/>
      <c r="I4892" s="5"/>
    </row>
    <row r="4893" spans="8:9" x14ac:dyDescent="0.3">
      <c r="H4893" s="5"/>
      <c r="I4893" s="5"/>
    </row>
    <row r="4894" spans="8:9" x14ac:dyDescent="0.3">
      <c r="H4894" s="5"/>
      <c r="I4894" s="5"/>
    </row>
    <row r="4895" spans="8:9" x14ac:dyDescent="0.3">
      <c r="H4895" s="5"/>
      <c r="I4895" s="5"/>
    </row>
    <row r="4896" spans="8:9" x14ac:dyDescent="0.3">
      <c r="H4896" s="5"/>
      <c r="I4896" s="5"/>
    </row>
    <row r="4897" spans="8:9" x14ac:dyDescent="0.3">
      <c r="H4897" s="5"/>
      <c r="I4897" s="5"/>
    </row>
    <row r="4898" spans="8:9" x14ac:dyDescent="0.3">
      <c r="H4898" s="5"/>
      <c r="I4898" s="5"/>
    </row>
    <row r="4899" spans="8:9" x14ac:dyDescent="0.3">
      <c r="H4899" s="5"/>
      <c r="I4899" s="5"/>
    </row>
    <row r="4900" spans="8:9" x14ac:dyDescent="0.3">
      <c r="H4900" s="5"/>
      <c r="I4900" s="5"/>
    </row>
    <row r="4901" spans="8:9" x14ac:dyDescent="0.3">
      <c r="H4901" s="5"/>
      <c r="I4901" s="5"/>
    </row>
    <row r="4902" spans="8:9" x14ac:dyDescent="0.3">
      <c r="H4902" s="5"/>
      <c r="I4902" s="5"/>
    </row>
    <row r="4903" spans="8:9" x14ac:dyDescent="0.3">
      <c r="H4903" s="5"/>
      <c r="I4903" s="5"/>
    </row>
    <row r="4904" spans="8:9" x14ac:dyDescent="0.3">
      <c r="H4904" s="5"/>
      <c r="I4904" s="5"/>
    </row>
    <row r="4905" spans="8:9" x14ac:dyDescent="0.3">
      <c r="H4905" s="5"/>
      <c r="I4905" s="5"/>
    </row>
    <row r="4906" spans="8:9" x14ac:dyDescent="0.3">
      <c r="H4906" s="5"/>
      <c r="I4906" s="5"/>
    </row>
    <row r="4907" spans="8:9" x14ac:dyDescent="0.3">
      <c r="H4907" s="5"/>
      <c r="I4907" s="5"/>
    </row>
    <row r="4908" spans="8:9" x14ac:dyDescent="0.3">
      <c r="H4908" s="5"/>
      <c r="I4908" s="5"/>
    </row>
    <row r="4909" spans="8:9" x14ac:dyDescent="0.3">
      <c r="H4909" s="5"/>
      <c r="I4909" s="5"/>
    </row>
    <row r="4910" spans="8:9" x14ac:dyDescent="0.3">
      <c r="H4910" s="5"/>
      <c r="I4910" s="5"/>
    </row>
    <row r="4911" spans="8:9" x14ac:dyDescent="0.3">
      <c r="H4911" s="5"/>
      <c r="I4911" s="5"/>
    </row>
    <row r="4912" spans="8:9" x14ac:dyDescent="0.3">
      <c r="H4912" s="5"/>
      <c r="I4912" s="5"/>
    </row>
    <row r="4913" spans="8:9" x14ac:dyDescent="0.3">
      <c r="H4913" s="5"/>
      <c r="I4913" s="5"/>
    </row>
    <row r="4914" spans="8:9" x14ac:dyDescent="0.3">
      <c r="H4914" s="5"/>
      <c r="I4914" s="5"/>
    </row>
    <row r="4915" spans="8:9" x14ac:dyDescent="0.3">
      <c r="H4915" s="5"/>
      <c r="I4915" s="5"/>
    </row>
    <row r="4916" spans="8:9" x14ac:dyDescent="0.3">
      <c r="H4916" s="5"/>
      <c r="I4916" s="5"/>
    </row>
    <row r="4917" spans="8:9" x14ac:dyDescent="0.3">
      <c r="H4917" s="5"/>
      <c r="I4917" s="5"/>
    </row>
    <row r="4918" spans="8:9" x14ac:dyDescent="0.3">
      <c r="H4918" s="5"/>
      <c r="I4918" s="5"/>
    </row>
    <row r="4919" spans="8:9" x14ac:dyDescent="0.3">
      <c r="H4919" s="5"/>
      <c r="I4919" s="5"/>
    </row>
    <row r="4920" spans="8:9" x14ac:dyDescent="0.3">
      <c r="H4920" s="5"/>
      <c r="I4920" s="5"/>
    </row>
    <row r="4921" spans="8:9" x14ac:dyDescent="0.3">
      <c r="H4921" s="5"/>
      <c r="I4921" s="5"/>
    </row>
    <row r="4922" spans="8:9" x14ac:dyDescent="0.3">
      <c r="H4922" s="5"/>
      <c r="I4922" s="5"/>
    </row>
    <row r="4923" spans="8:9" x14ac:dyDescent="0.3">
      <c r="H4923" s="5"/>
      <c r="I4923" s="5"/>
    </row>
    <row r="4924" spans="8:9" x14ac:dyDescent="0.3">
      <c r="H4924" s="5"/>
      <c r="I4924" s="5"/>
    </row>
    <row r="4925" spans="8:9" x14ac:dyDescent="0.3">
      <c r="H4925" s="5"/>
      <c r="I4925" s="5"/>
    </row>
    <row r="4926" spans="8:9" x14ac:dyDescent="0.3">
      <c r="H4926" s="5"/>
      <c r="I4926" s="5"/>
    </row>
    <row r="4927" spans="8:9" x14ac:dyDescent="0.3">
      <c r="H4927" s="5"/>
      <c r="I4927" s="5"/>
    </row>
    <row r="4928" spans="8:9" x14ac:dyDescent="0.3">
      <c r="H4928" s="5"/>
      <c r="I4928" s="5"/>
    </row>
    <row r="4929" spans="8:9" x14ac:dyDescent="0.3">
      <c r="H4929" s="5"/>
      <c r="I4929" s="5"/>
    </row>
    <row r="4930" spans="8:9" x14ac:dyDescent="0.3">
      <c r="H4930" s="5"/>
      <c r="I4930" s="5"/>
    </row>
    <row r="4931" spans="8:9" x14ac:dyDescent="0.3">
      <c r="H4931" s="5"/>
      <c r="I4931" s="5"/>
    </row>
    <row r="4932" spans="8:9" x14ac:dyDescent="0.3">
      <c r="H4932" s="5"/>
      <c r="I4932" s="5"/>
    </row>
    <row r="4933" spans="8:9" x14ac:dyDescent="0.3">
      <c r="H4933" s="5"/>
      <c r="I4933" s="5"/>
    </row>
    <row r="4934" spans="8:9" x14ac:dyDescent="0.3">
      <c r="H4934" s="5"/>
      <c r="I4934" s="5"/>
    </row>
    <row r="4935" spans="8:9" x14ac:dyDescent="0.3">
      <c r="H4935" s="5"/>
      <c r="I4935" s="5"/>
    </row>
    <row r="4936" spans="8:9" x14ac:dyDescent="0.3">
      <c r="H4936" s="5"/>
      <c r="I4936" s="5"/>
    </row>
    <row r="4937" spans="8:9" x14ac:dyDescent="0.3">
      <c r="H4937" s="5"/>
      <c r="I4937" s="5"/>
    </row>
    <row r="4938" spans="8:9" x14ac:dyDescent="0.3">
      <c r="H4938" s="5"/>
      <c r="I4938" s="5"/>
    </row>
    <row r="4939" spans="8:9" x14ac:dyDescent="0.3">
      <c r="H4939" s="5"/>
      <c r="I4939" s="5"/>
    </row>
    <row r="4940" spans="8:9" x14ac:dyDescent="0.3">
      <c r="H4940" s="5"/>
      <c r="I4940" s="5"/>
    </row>
    <row r="4941" spans="8:9" x14ac:dyDescent="0.3">
      <c r="H4941" s="5"/>
      <c r="I4941" s="5"/>
    </row>
    <row r="4942" spans="8:9" x14ac:dyDescent="0.3">
      <c r="H4942" s="5"/>
      <c r="I4942" s="5"/>
    </row>
    <row r="4943" spans="8:9" x14ac:dyDescent="0.3">
      <c r="H4943" s="5"/>
      <c r="I4943" s="5"/>
    </row>
    <row r="4944" spans="8:9" x14ac:dyDescent="0.3">
      <c r="H4944" s="5"/>
      <c r="I4944" s="5"/>
    </row>
    <row r="4945" spans="8:9" x14ac:dyDescent="0.3">
      <c r="H4945" s="5"/>
      <c r="I4945" s="5"/>
    </row>
    <row r="4946" spans="8:9" x14ac:dyDescent="0.3">
      <c r="H4946" s="5"/>
      <c r="I4946" s="5"/>
    </row>
    <row r="4947" spans="8:9" x14ac:dyDescent="0.3">
      <c r="H4947" s="5"/>
      <c r="I4947" s="5"/>
    </row>
    <row r="4948" spans="8:9" x14ac:dyDescent="0.3">
      <c r="H4948" s="5"/>
      <c r="I4948" s="5"/>
    </row>
    <row r="4949" spans="8:9" x14ac:dyDescent="0.3">
      <c r="H4949" s="5"/>
      <c r="I4949" s="5"/>
    </row>
    <row r="4950" spans="8:9" x14ac:dyDescent="0.3">
      <c r="H4950" s="5"/>
      <c r="I4950" s="5"/>
    </row>
    <row r="4951" spans="8:9" x14ac:dyDescent="0.3">
      <c r="H4951" s="5"/>
      <c r="I4951" s="5"/>
    </row>
    <row r="4952" spans="8:9" x14ac:dyDescent="0.3">
      <c r="H4952" s="5"/>
      <c r="I4952" s="5"/>
    </row>
    <row r="4953" spans="8:9" x14ac:dyDescent="0.3">
      <c r="H4953" s="5"/>
      <c r="I4953" s="5"/>
    </row>
    <row r="4954" spans="8:9" x14ac:dyDescent="0.3">
      <c r="H4954" s="5"/>
      <c r="I4954" s="5"/>
    </row>
    <row r="4955" spans="8:9" x14ac:dyDescent="0.3">
      <c r="H4955" s="5"/>
      <c r="I4955" s="5"/>
    </row>
    <row r="4956" spans="8:9" x14ac:dyDescent="0.3">
      <c r="H4956" s="5"/>
      <c r="I4956" s="5"/>
    </row>
    <row r="4957" spans="8:9" x14ac:dyDescent="0.3">
      <c r="H4957" s="5"/>
      <c r="I4957" s="5"/>
    </row>
    <row r="4958" spans="8:9" x14ac:dyDescent="0.3">
      <c r="H4958" s="5"/>
      <c r="I4958" s="5"/>
    </row>
    <row r="4959" spans="8:9" x14ac:dyDescent="0.3">
      <c r="H4959" s="5"/>
      <c r="I4959" s="5"/>
    </row>
    <row r="4960" spans="8:9" x14ac:dyDescent="0.3">
      <c r="H4960" s="5"/>
      <c r="I4960" s="5"/>
    </row>
    <row r="4961" spans="8:9" x14ac:dyDescent="0.3">
      <c r="H4961" s="5"/>
      <c r="I4961" s="5"/>
    </row>
    <row r="4962" spans="8:9" x14ac:dyDescent="0.3">
      <c r="H4962" s="5"/>
      <c r="I4962" s="5"/>
    </row>
    <row r="4963" spans="8:9" x14ac:dyDescent="0.3">
      <c r="H4963" s="5"/>
      <c r="I4963" s="5"/>
    </row>
    <row r="4964" spans="8:9" x14ac:dyDescent="0.3">
      <c r="H4964" s="5"/>
      <c r="I4964" s="5"/>
    </row>
    <row r="4965" spans="8:9" x14ac:dyDescent="0.3">
      <c r="H4965" s="5"/>
      <c r="I4965" s="5"/>
    </row>
    <row r="4966" spans="8:9" x14ac:dyDescent="0.3">
      <c r="H4966" s="5"/>
      <c r="I4966" s="5"/>
    </row>
    <row r="4967" spans="8:9" x14ac:dyDescent="0.3">
      <c r="H4967" s="5"/>
      <c r="I4967" s="5"/>
    </row>
    <row r="4968" spans="8:9" x14ac:dyDescent="0.3">
      <c r="H4968" s="5"/>
      <c r="I4968" s="5"/>
    </row>
    <row r="4969" spans="8:9" x14ac:dyDescent="0.3">
      <c r="H4969" s="5"/>
      <c r="I4969" s="5"/>
    </row>
    <row r="4970" spans="8:9" x14ac:dyDescent="0.3">
      <c r="H4970" s="5"/>
      <c r="I4970" s="5"/>
    </row>
    <row r="4971" spans="8:9" x14ac:dyDescent="0.3">
      <c r="H4971" s="5"/>
      <c r="I4971" s="5"/>
    </row>
    <row r="4972" spans="8:9" x14ac:dyDescent="0.3">
      <c r="H4972" s="5"/>
      <c r="I4972" s="5"/>
    </row>
    <row r="4973" spans="8:9" x14ac:dyDescent="0.3">
      <c r="H4973" s="5"/>
      <c r="I4973" s="5"/>
    </row>
    <row r="4974" spans="8:9" x14ac:dyDescent="0.3">
      <c r="H4974" s="5"/>
      <c r="I4974" s="5"/>
    </row>
    <row r="4975" spans="8:9" x14ac:dyDescent="0.3">
      <c r="H4975" s="5"/>
      <c r="I4975" s="5"/>
    </row>
    <row r="4976" spans="8:9" x14ac:dyDescent="0.3">
      <c r="H4976" s="5"/>
      <c r="I4976" s="5"/>
    </row>
    <row r="4977" spans="8:9" x14ac:dyDescent="0.3">
      <c r="H4977" s="5"/>
      <c r="I4977" s="5"/>
    </row>
    <row r="4978" spans="8:9" x14ac:dyDescent="0.3">
      <c r="H4978" s="5"/>
      <c r="I4978" s="5"/>
    </row>
    <row r="4979" spans="8:9" x14ac:dyDescent="0.3">
      <c r="H4979" s="5"/>
      <c r="I4979" s="5"/>
    </row>
    <row r="4980" spans="8:9" x14ac:dyDescent="0.3">
      <c r="H4980" s="5"/>
      <c r="I4980" s="5"/>
    </row>
    <row r="4981" spans="8:9" x14ac:dyDescent="0.3">
      <c r="H4981" s="5"/>
      <c r="I4981" s="5"/>
    </row>
    <row r="4982" spans="8:9" x14ac:dyDescent="0.3">
      <c r="H4982" s="5"/>
      <c r="I4982" s="5"/>
    </row>
    <row r="4983" spans="8:9" x14ac:dyDescent="0.3">
      <c r="H4983" s="5"/>
      <c r="I4983" s="5"/>
    </row>
    <row r="4984" spans="8:9" x14ac:dyDescent="0.3">
      <c r="H4984" s="5"/>
      <c r="I4984" s="5"/>
    </row>
    <row r="4985" spans="8:9" x14ac:dyDescent="0.3">
      <c r="H4985" s="5"/>
      <c r="I4985" s="5"/>
    </row>
    <row r="4986" spans="8:9" x14ac:dyDescent="0.3">
      <c r="H4986" s="5"/>
      <c r="I4986" s="5"/>
    </row>
    <row r="4987" spans="8:9" x14ac:dyDescent="0.3">
      <c r="H4987" s="5"/>
      <c r="I4987" s="5"/>
    </row>
    <row r="4988" spans="8:9" x14ac:dyDescent="0.3">
      <c r="H4988" s="5"/>
      <c r="I4988" s="5"/>
    </row>
    <row r="4989" spans="8:9" x14ac:dyDescent="0.3">
      <c r="H4989" s="5"/>
      <c r="I4989" s="5"/>
    </row>
    <row r="4990" spans="8:9" x14ac:dyDescent="0.3">
      <c r="H4990" s="5"/>
      <c r="I4990" s="5"/>
    </row>
    <row r="4991" spans="8:9" x14ac:dyDescent="0.3">
      <c r="H4991" s="5"/>
      <c r="I4991" s="5"/>
    </row>
    <row r="4992" spans="8:9" x14ac:dyDescent="0.3">
      <c r="H4992" s="5"/>
      <c r="I4992" s="5"/>
    </row>
    <row r="4993" spans="8:9" x14ac:dyDescent="0.3">
      <c r="H4993" s="5"/>
      <c r="I4993" s="5"/>
    </row>
    <row r="4994" spans="8:9" x14ac:dyDescent="0.3">
      <c r="H4994" s="5"/>
      <c r="I4994" s="5"/>
    </row>
    <row r="4995" spans="8:9" x14ac:dyDescent="0.3">
      <c r="H4995" s="5"/>
      <c r="I4995" s="5"/>
    </row>
    <row r="4996" spans="8:9" x14ac:dyDescent="0.3">
      <c r="H4996" s="5"/>
      <c r="I4996" s="5"/>
    </row>
    <row r="4997" spans="8:9" x14ac:dyDescent="0.3">
      <c r="H4997" s="5"/>
      <c r="I4997" s="5"/>
    </row>
    <row r="4998" spans="8:9" x14ac:dyDescent="0.3">
      <c r="H4998" s="5"/>
      <c r="I4998" s="5"/>
    </row>
    <row r="4999" spans="8:9" x14ac:dyDescent="0.3">
      <c r="H4999" s="5"/>
      <c r="I4999" s="5"/>
    </row>
    <row r="5000" spans="8:9" x14ac:dyDescent="0.3">
      <c r="H5000" s="5"/>
      <c r="I5000" s="5"/>
    </row>
    <row r="5001" spans="8:9" x14ac:dyDescent="0.3">
      <c r="H5001" s="5"/>
      <c r="I5001" s="5"/>
    </row>
    <row r="5002" spans="8:9" x14ac:dyDescent="0.3">
      <c r="H5002" s="5"/>
      <c r="I5002" s="5"/>
    </row>
    <row r="5003" spans="8:9" x14ac:dyDescent="0.3">
      <c r="H5003" s="5"/>
      <c r="I5003" s="5"/>
    </row>
    <row r="5004" spans="8:9" x14ac:dyDescent="0.3">
      <c r="H5004" s="5"/>
      <c r="I5004" s="5"/>
    </row>
    <row r="5005" spans="8:9" x14ac:dyDescent="0.3">
      <c r="H5005" s="5"/>
      <c r="I5005" s="5"/>
    </row>
    <row r="5006" spans="8:9" x14ac:dyDescent="0.3">
      <c r="H5006" s="5"/>
      <c r="I5006" s="5"/>
    </row>
    <row r="5007" spans="8:9" x14ac:dyDescent="0.3">
      <c r="H5007" s="5"/>
      <c r="I5007" s="5"/>
    </row>
    <row r="5008" spans="8:9" x14ac:dyDescent="0.3">
      <c r="H5008" s="5"/>
      <c r="I5008" s="5"/>
    </row>
    <row r="5009" spans="8:9" x14ac:dyDescent="0.3">
      <c r="H5009" s="5"/>
      <c r="I5009" s="5"/>
    </row>
    <row r="5010" spans="8:9" x14ac:dyDescent="0.3">
      <c r="H5010" s="5"/>
      <c r="I5010" s="5"/>
    </row>
    <row r="5011" spans="8:9" x14ac:dyDescent="0.3">
      <c r="H5011" s="5"/>
      <c r="I5011" s="5"/>
    </row>
    <row r="5012" spans="8:9" x14ac:dyDescent="0.3">
      <c r="H5012" s="5"/>
      <c r="I5012" s="5"/>
    </row>
    <row r="5013" spans="8:9" x14ac:dyDescent="0.3">
      <c r="H5013" s="5"/>
      <c r="I5013" s="5"/>
    </row>
    <row r="5014" spans="8:9" x14ac:dyDescent="0.3">
      <c r="H5014" s="5"/>
      <c r="I5014" s="5"/>
    </row>
    <row r="5015" spans="8:9" x14ac:dyDescent="0.3">
      <c r="H5015" s="5"/>
      <c r="I5015" s="5"/>
    </row>
    <row r="5016" spans="8:9" x14ac:dyDescent="0.3">
      <c r="H5016" s="5"/>
      <c r="I5016" s="5"/>
    </row>
    <row r="5017" spans="8:9" x14ac:dyDescent="0.3">
      <c r="H5017" s="5"/>
      <c r="I5017" s="5"/>
    </row>
    <row r="5018" spans="8:9" x14ac:dyDescent="0.3">
      <c r="H5018" s="5"/>
      <c r="I5018" s="5"/>
    </row>
    <row r="5019" spans="8:9" x14ac:dyDescent="0.3">
      <c r="H5019" s="5"/>
      <c r="I5019" s="5"/>
    </row>
    <row r="5020" spans="8:9" x14ac:dyDescent="0.3">
      <c r="H5020" s="5"/>
      <c r="I5020" s="5"/>
    </row>
    <row r="5021" spans="8:9" x14ac:dyDescent="0.3">
      <c r="H5021" s="5"/>
      <c r="I5021" s="5"/>
    </row>
    <row r="5022" spans="8:9" x14ac:dyDescent="0.3">
      <c r="H5022" s="5"/>
      <c r="I5022" s="5"/>
    </row>
    <row r="5023" spans="8:9" x14ac:dyDescent="0.3">
      <c r="H5023" s="5"/>
      <c r="I5023" s="5"/>
    </row>
    <row r="5024" spans="8:9" x14ac:dyDescent="0.3">
      <c r="H5024" s="5"/>
      <c r="I5024" s="5"/>
    </row>
    <row r="5025" spans="8:9" x14ac:dyDescent="0.3">
      <c r="H5025" s="5"/>
      <c r="I5025" s="5"/>
    </row>
    <row r="5026" spans="8:9" x14ac:dyDescent="0.3">
      <c r="H5026" s="5"/>
      <c r="I5026" s="5"/>
    </row>
    <row r="5027" spans="8:9" x14ac:dyDescent="0.3">
      <c r="H5027" s="5"/>
      <c r="I5027" s="5"/>
    </row>
    <row r="5028" spans="8:9" x14ac:dyDescent="0.3">
      <c r="H5028" s="5"/>
      <c r="I5028" s="5"/>
    </row>
    <row r="5029" spans="8:9" x14ac:dyDescent="0.3">
      <c r="H5029" s="5"/>
      <c r="I5029" s="5"/>
    </row>
    <row r="5030" spans="8:9" x14ac:dyDescent="0.3">
      <c r="H5030" s="5"/>
      <c r="I5030" s="5"/>
    </row>
    <row r="5031" spans="8:9" x14ac:dyDescent="0.3">
      <c r="H5031" s="5"/>
      <c r="I5031" s="5"/>
    </row>
    <row r="5032" spans="8:9" x14ac:dyDescent="0.3">
      <c r="H5032" s="5"/>
      <c r="I5032" s="5"/>
    </row>
    <row r="5033" spans="8:9" x14ac:dyDescent="0.3">
      <c r="H5033" s="5"/>
      <c r="I5033" s="5"/>
    </row>
    <row r="5034" spans="8:9" x14ac:dyDescent="0.3">
      <c r="H5034" s="5"/>
      <c r="I5034" s="5"/>
    </row>
    <row r="5035" spans="8:9" x14ac:dyDescent="0.3">
      <c r="H5035" s="5"/>
      <c r="I5035" s="5"/>
    </row>
    <row r="5036" spans="8:9" x14ac:dyDescent="0.3">
      <c r="H5036" s="5"/>
      <c r="I5036" s="5"/>
    </row>
    <row r="5037" spans="8:9" x14ac:dyDescent="0.3">
      <c r="H5037" s="5"/>
      <c r="I5037" s="5"/>
    </row>
    <row r="5038" spans="8:9" x14ac:dyDescent="0.3">
      <c r="H5038" s="5"/>
      <c r="I5038" s="5"/>
    </row>
    <row r="5039" spans="8:9" x14ac:dyDescent="0.3">
      <c r="H5039" s="5"/>
      <c r="I5039" s="5"/>
    </row>
    <row r="5040" spans="8:9" x14ac:dyDescent="0.3">
      <c r="H5040" s="5"/>
      <c r="I5040" s="5"/>
    </row>
    <row r="5041" spans="8:9" x14ac:dyDescent="0.3">
      <c r="H5041" s="5"/>
      <c r="I5041" s="5"/>
    </row>
    <row r="5042" spans="8:9" x14ac:dyDescent="0.3">
      <c r="H5042" s="5"/>
      <c r="I5042" s="5"/>
    </row>
    <row r="5043" spans="8:9" x14ac:dyDescent="0.3">
      <c r="H5043" s="5"/>
      <c r="I5043" s="5"/>
    </row>
    <row r="5044" spans="8:9" x14ac:dyDescent="0.3">
      <c r="H5044" s="5"/>
      <c r="I5044" s="5"/>
    </row>
    <row r="5045" spans="8:9" x14ac:dyDescent="0.3">
      <c r="H5045" s="5"/>
      <c r="I5045" s="5"/>
    </row>
    <row r="5046" spans="8:9" x14ac:dyDescent="0.3">
      <c r="H5046" s="5"/>
      <c r="I5046" s="5"/>
    </row>
    <row r="5047" spans="8:9" x14ac:dyDescent="0.3">
      <c r="H5047" s="5"/>
      <c r="I5047" s="5"/>
    </row>
    <row r="5048" spans="8:9" x14ac:dyDescent="0.3">
      <c r="H5048" s="5"/>
      <c r="I5048" s="5"/>
    </row>
    <row r="5049" spans="8:9" x14ac:dyDescent="0.3">
      <c r="H5049" s="5"/>
      <c r="I5049" s="5"/>
    </row>
    <row r="5050" spans="8:9" x14ac:dyDescent="0.3">
      <c r="H5050" s="5"/>
      <c r="I5050" s="5"/>
    </row>
    <row r="5051" spans="8:9" x14ac:dyDescent="0.3">
      <c r="H5051" s="5"/>
      <c r="I5051" s="5"/>
    </row>
    <row r="5052" spans="8:9" x14ac:dyDescent="0.3">
      <c r="H5052" s="5"/>
      <c r="I5052" s="5"/>
    </row>
    <row r="5053" spans="8:9" x14ac:dyDescent="0.3">
      <c r="H5053" s="5"/>
      <c r="I5053" s="5"/>
    </row>
    <row r="5054" spans="8:9" x14ac:dyDescent="0.3">
      <c r="H5054" s="5"/>
      <c r="I5054" s="5"/>
    </row>
    <row r="5055" spans="8:9" x14ac:dyDescent="0.3">
      <c r="H5055" s="5"/>
      <c r="I5055" s="5"/>
    </row>
    <row r="5056" spans="8:9" x14ac:dyDescent="0.3">
      <c r="H5056" s="5"/>
      <c r="I5056" s="5"/>
    </row>
    <row r="5057" spans="8:9" x14ac:dyDescent="0.3">
      <c r="H5057" s="5"/>
      <c r="I5057" s="5"/>
    </row>
    <row r="5058" spans="8:9" x14ac:dyDescent="0.3">
      <c r="H5058" s="5"/>
      <c r="I5058" s="5"/>
    </row>
    <row r="5059" spans="8:9" x14ac:dyDescent="0.3">
      <c r="H5059" s="5"/>
      <c r="I5059" s="5"/>
    </row>
    <row r="5060" spans="8:9" x14ac:dyDescent="0.3">
      <c r="H5060" s="5"/>
      <c r="I5060" s="5"/>
    </row>
    <row r="5061" spans="8:9" x14ac:dyDescent="0.3">
      <c r="H5061" s="5"/>
      <c r="I5061" s="5"/>
    </row>
    <row r="5062" spans="8:9" x14ac:dyDescent="0.3">
      <c r="H5062" s="5"/>
      <c r="I5062" s="5"/>
    </row>
    <row r="5063" spans="8:9" x14ac:dyDescent="0.3">
      <c r="H5063" s="5"/>
      <c r="I5063" s="5"/>
    </row>
    <row r="5064" spans="8:9" x14ac:dyDescent="0.3">
      <c r="H5064" s="5"/>
      <c r="I5064" s="5"/>
    </row>
    <row r="5065" spans="8:9" x14ac:dyDescent="0.3">
      <c r="H5065" s="5"/>
      <c r="I5065" s="5"/>
    </row>
    <row r="5066" spans="8:9" x14ac:dyDescent="0.3">
      <c r="H5066" s="5"/>
      <c r="I5066" s="5"/>
    </row>
    <row r="5067" spans="8:9" x14ac:dyDescent="0.3">
      <c r="H5067" s="5"/>
      <c r="I5067" s="5"/>
    </row>
    <row r="5068" spans="8:9" x14ac:dyDescent="0.3">
      <c r="H5068" s="5"/>
      <c r="I5068" s="5"/>
    </row>
    <row r="5069" spans="8:9" x14ac:dyDescent="0.3">
      <c r="H5069" s="5"/>
      <c r="I5069" s="5"/>
    </row>
    <row r="5070" spans="8:9" x14ac:dyDescent="0.3">
      <c r="H5070" s="5"/>
      <c r="I5070" s="5"/>
    </row>
    <row r="5071" spans="8:9" x14ac:dyDescent="0.3">
      <c r="H5071" s="5"/>
      <c r="I5071" s="5"/>
    </row>
    <row r="5072" spans="8:9" x14ac:dyDescent="0.3">
      <c r="H5072" s="5"/>
      <c r="I5072" s="5"/>
    </row>
    <row r="5073" spans="8:9" x14ac:dyDescent="0.3">
      <c r="H5073" s="5"/>
      <c r="I5073" s="5"/>
    </row>
    <row r="5074" spans="8:9" x14ac:dyDescent="0.3">
      <c r="H5074" s="5"/>
      <c r="I5074" s="5"/>
    </row>
    <row r="5075" spans="8:9" x14ac:dyDescent="0.3">
      <c r="H5075" s="5"/>
      <c r="I5075" s="5"/>
    </row>
    <row r="5076" spans="8:9" x14ac:dyDescent="0.3">
      <c r="H5076" s="5"/>
      <c r="I5076" s="5"/>
    </row>
    <row r="5077" spans="8:9" x14ac:dyDescent="0.3">
      <c r="H5077" s="5"/>
      <c r="I5077" s="5"/>
    </row>
    <row r="5078" spans="8:9" x14ac:dyDescent="0.3">
      <c r="H5078" s="5"/>
      <c r="I5078" s="5"/>
    </row>
    <row r="5079" spans="8:9" x14ac:dyDescent="0.3">
      <c r="H5079" s="5"/>
      <c r="I5079" s="5"/>
    </row>
    <row r="5080" spans="8:9" x14ac:dyDescent="0.3">
      <c r="H5080" s="5"/>
      <c r="I5080" s="5"/>
    </row>
    <row r="5081" spans="8:9" x14ac:dyDescent="0.3">
      <c r="H5081" s="5"/>
      <c r="I5081" s="5"/>
    </row>
    <row r="5082" spans="8:9" x14ac:dyDescent="0.3">
      <c r="H5082" s="5"/>
      <c r="I5082" s="5"/>
    </row>
    <row r="5083" spans="8:9" x14ac:dyDescent="0.3">
      <c r="H5083" s="5"/>
      <c r="I5083" s="5"/>
    </row>
    <row r="5084" spans="8:9" x14ac:dyDescent="0.3">
      <c r="H5084" s="5"/>
      <c r="I5084" s="5"/>
    </row>
    <row r="5085" spans="8:9" x14ac:dyDescent="0.3">
      <c r="H5085" s="5"/>
      <c r="I5085" s="5"/>
    </row>
    <row r="5086" spans="8:9" x14ac:dyDescent="0.3">
      <c r="H5086" s="5"/>
      <c r="I5086" s="5"/>
    </row>
    <row r="5087" spans="8:9" x14ac:dyDescent="0.3">
      <c r="H5087" s="5"/>
      <c r="I5087" s="5"/>
    </row>
    <row r="5088" spans="8:9" x14ac:dyDescent="0.3">
      <c r="H5088" s="5"/>
      <c r="I5088" s="5"/>
    </row>
    <row r="5089" spans="8:9" x14ac:dyDescent="0.3">
      <c r="H5089" s="5"/>
      <c r="I5089" s="5"/>
    </row>
    <row r="5090" spans="8:9" x14ac:dyDescent="0.3">
      <c r="H5090" s="5"/>
      <c r="I5090" s="5"/>
    </row>
    <row r="5091" spans="8:9" x14ac:dyDescent="0.3">
      <c r="H5091" s="5"/>
      <c r="I5091" s="5"/>
    </row>
    <row r="5092" spans="8:9" x14ac:dyDescent="0.3">
      <c r="H5092" s="5"/>
      <c r="I5092" s="5"/>
    </row>
    <row r="5093" spans="8:9" x14ac:dyDescent="0.3">
      <c r="H5093" s="5"/>
      <c r="I5093" s="5"/>
    </row>
    <row r="5094" spans="8:9" x14ac:dyDescent="0.3">
      <c r="H5094" s="5"/>
      <c r="I5094" s="5"/>
    </row>
    <row r="5095" spans="8:9" x14ac:dyDescent="0.3">
      <c r="H5095" s="5"/>
      <c r="I5095" s="5"/>
    </row>
    <row r="5096" spans="8:9" x14ac:dyDescent="0.3">
      <c r="H5096" s="5"/>
      <c r="I5096" s="5"/>
    </row>
    <row r="5097" spans="8:9" x14ac:dyDescent="0.3">
      <c r="H5097" s="5"/>
      <c r="I5097" s="5"/>
    </row>
    <row r="5098" spans="8:9" x14ac:dyDescent="0.3">
      <c r="H5098" s="5"/>
      <c r="I5098" s="5"/>
    </row>
    <row r="5099" spans="8:9" x14ac:dyDescent="0.3">
      <c r="H5099" s="5"/>
      <c r="I5099" s="5"/>
    </row>
    <row r="5100" spans="8:9" x14ac:dyDescent="0.3">
      <c r="H5100" s="5"/>
      <c r="I5100" s="5"/>
    </row>
    <row r="5101" spans="8:9" x14ac:dyDescent="0.3">
      <c r="H5101" s="5"/>
      <c r="I5101" s="5"/>
    </row>
    <row r="5102" spans="8:9" x14ac:dyDescent="0.3">
      <c r="H5102" s="5"/>
      <c r="I5102" s="5"/>
    </row>
    <row r="5103" spans="8:9" x14ac:dyDescent="0.3">
      <c r="H5103" s="5"/>
      <c r="I5103" s="5"/>
    </row>
    <row r="5104" spans="8:9" x14ac:dyDescent="0.3">
      <c r="H5104" s="5"/>
      <c r="I5104" s="5"/>
    </row>
    <row r="5105" spans="8:9" x14ac:dyDescent="0.3">
      <c r="H5105" s="5"/>
      <c r="I5105" s="5"/>
    </row>
    <row r="5106" spans="8:9" x14ac:dyDescent="0.3">
      <c r="H5106" s="5"/>
      <c r="I5106" s="5"/>
    </row>
    <row r="5107" spans="8:9" x14ac:dyDescent="0.3">
      <c r="H5107" s="5"/>
      <c r="I5107" s="5"/>
    </row>
    <row r="5108" spans="8:9" x14ac:dyDescent="0.3">
      <c r="H5108" s="5"/>
      <c r="I5108" s="5"/>
    </row>
    <row r="5109" spans="8:9" x14ac:dyDescent="0.3">
      <c r="H5109" s="5"/>
      <c r="I5109" s="5"/>
    </row>
    <row r="5110" spans="8:9" x14ac:dyDescent="0.3">
      <c r="H5110" s="5"/>
      <c r="I5110" s="5"/>
    </row>
    <row r="5111" spans="8:9" x14ac:dyDescent="0.3">
      <c r="H5111" s="5"/>
      <c r="I5111" s="5"/>
    </row>
    <row r="5112" spans="8:9" x14ac:dyDescent="0.3">
      <c r="H5112" s="5"/>
      <c r="I5112" s="5"/>
    </row>
    <row r="5113" spans="8:9" x14ac:dyDescent="0.3">
      <c r="H5113" s="5"/>
      <c r="I5113" s="5"/>
    </row>
    <row r="5114" spans="8:9" x14ac:dyDescent="0.3">
      <c r="H5114" s="5"/>
      <c r="I5114" s="5"/>
    </row>
    <row r="5115" spans="8:9" x14ac:dyDescent="0.3">
      <c r="H5115" s="5"/>
      <c r="I5115" s="5"/>
    </row>
    <row r="5116" spans="8:9" x14ac:dyDescent="0.3">
      <c r="H5116" s="5"/>
      <c r="I5116" s="5"/>
    </row>
    <row r="5117" spans="8:9" x14ac:dyDescent="0.3">
      <c r="H5117" s="5"/>
      <c r="I5117" s="5"/>
    </row>
    <row r="5118" spans="8:9" x14ac:dyDescent="0.3">
      <c r="H5118" s="5"/>
      <c r="I5118" s="5"/>
    </row>
    <row r="5119" spans="8:9" x14ac:dyDescent="0.3">
      <c r="H5119" s="5"/>
      <c r="I5119" s="5"/>
    </row>
    <row r="5120" spans="8:9" x14ac:dyDescent="0.3">
      <c r="H5120" s="5"/>
      <c r="I5120" s="5"/>
    </row>
    <row r="5121" spans="8:9" x14ac:dyDescent="0.3">
      <c r="H5121" s="5"/>
      <c r="I5121" s="5"/>
    </row>
    <row r="5122" spans="8:9" x14ac:dyDescent="0.3">
      <c r="H5122" s="5"/>
      <c r="I5122" s="5"/>
    </row>
    <row r="5123" spans="8:9" x14ac:dyDescent="0.3">
      <c r="H5123" s="5"/>
      <c r="I5123" s="5"/>
    </row>
    <row r="5124" spans="8:9" x14ac:dyDescent="0.3">
      <c r="H5124" s="5"/>
      <c r="I5124" s="5"/>
    </row>
    <row r="5125" spans="8:9" x14ac:dyDescent="0.3">
      <c r="H5125" s="5"/>
      <c r="I5125" s="5"/>
    </row>
    <row r="5126" spans="8:9" x14ac:dyDescent="0.3">
      <c r="H5126" s="5"/>
      <c r="I5126" s="5"/>
    </row>
    <row r="5127" spans="8:9" x14ac:dyDescent="0.3">
      <c r="H5127" s="5"/>
      <c r="I5127" s="5"/>
    </row>
    <row r="5128" spans="8:9" x14ac:dyDescent="0.3">
      <c r="H5128" s="5"/>
      <c r="I5128" s="5"/>
    </row>
    <row r="5129" spans="8:9" x14ac:dyDescent="0.3">
      <c r="H5129" s="5"/>
      <c r="I5129" s="5"/>
    </row>
    <row r="5130" spans="8:9" x14ac:dyDescent="0.3">
      <c r="H5130" s="5"/>
      <c r="I5130" s="5"/>
    </row>
    <row r="5131" spans="8:9" x14ac:dyDescent="0.3">
      <c r="H5131" s="5"/>
      <c r="I5131" s="5"/>
    </row>
    <row r="5132" spans="8:9" x14ac:dyDescent="0.3">
      <c r="H5132" s="5"/>
      <c r="I5132" s="5"/>
    </row>
    <row r="5133" spans="8:9" x14ac:dyDescent="0.3">
      <c r="H5133" s="5"/>
      <c r="I5133" s="5"/>
    </row>
    <row r="5134" spans="8:9" x14ac:dyDescent="0.3">
      <c r="H5134" s="5"/>
      <c r="I5134" s="5"/>
    </row>
    <row r="5135" spans="8:9" x14ac:dyDescent="0.3">
      <c r="H5135" s="5"/>
      <c r="I5135" s="5"/>
    </row>
    <row r="5136" spans="8:9" x14ac:dyDescent="0.3">
      <c r="H5136" s="5"/>
      <c r="I5136" s="5"/>
    </row>
    <row r="5137" spans="8:9" x14ac:dyDescent="0.3">
      <c r="H5137" s="5"/>
      <c r="I5137" s="5"/>
    </row>
    <row r="5138" spans="8:9" x14ac:dyDescent="0.3">
      <c r="H5138" s="5"/>
      <c r="I5138" s="5"/>
    </row>
    <row r="5139" spans="8:9" x14ac:dyDescent="0.3">
      <c r="H5139" s="5"/>
      <c r="I5139" s="5"/>
    </row>
    <row r="5140" spans="8:9" x14ac:dyDescent="0.3">
      <c r="H5140" s="5"/>
      <c r="I5140" s="5"/>
    </row>
    <row r="5141" spans="8:9" x14ac:dyDescent="0.3">
      <c r="H5141" s="5"/>
      <c r="I5141" s="5"/>
    </row>
    <row r="5142" spans="8:9" x14ac:dyDescent="0.3">
      <c r="H5142" s="5"/>
      <c r="I5142" s="5"/>
    </row>
    <row r="5143" spans="8:9" x14ac:dyDescent="0.3">
      <c r="H5143" s="5"/>
      <c r="I5143" s="5"/>
    </row>
    <row r="5144" spans="8:9" x14ac:dyDescent="0.3">
      <c r="H5144" s="5"/>
      <c r="I5144" s="5"/>
    </row>
    <row r="5145" spans="8:9" x14ac:dyDescent="0.3">
      <c r="H5145" s="5"/>
      <c r="I5145" s="5"/>
    </row>
    <row r="5146" spans="8:9" x14ac:dyDescent="0.3">
      <c r="H5146" s="5"/>
      <c r="I5146" s="5"/>
    </row>
    <row r="5147" spans="8:9" x14ac:dyDescent="0.3">
      <c r="H5147" s="5"/>
      <c r="I5147" s="5"/>
    </row>
    <row r="5148" spans="8:9" x14ac:dyDescent="0.3">
      <c r="H5148" s="5"/>
      <c r="I5148" s="5"/>
    </row>
    <row r="5149" spans="8:9" x14ac:dyDescent="0.3">
      <c r="H5149" s="5"/>
      <c r="I5149" s="5"/>
    </row>
    <row r="5150" spans="8:9" x14ac:dyDescent="0.3">
      <c r="H5150" s="5"/>
      <c r="I5150" s="5"/>
    </row>
    <row r="5151" spans="8:9" x14ac:dyDescent="0.3">
      <c r="H5151" s="5"/>
      <c r="I5151" s="5"/>
    </row>
    <row r="5152" spans="8:9" x14ac:dyDescent="0.3">
      <c r="H5152" s="5"/>
      <c r="I5152" s="5"/>
    </row>
    <row r="5153" spans="8:9" x14ac:dyDescent="0.3">
      <c r="H5153" s="5"/>
      <c r="I5153" s="5"/>
    </row>
    <row r="5154" spans="8:9" x14ac:dyDescent="0.3">
      <c r="H5154" s="5"/>
      <c r="I5154" s="5"/>
    </row>
    <row r="5155" spans="8:9" x14ac:dyDescent="0.3">
      <c r="H5155" s="5"/>
      <c r="I5155" s="5"/>
    </row>
    <row r="5156" spans="8:9" x14ac:dyDescent="0.3">
      <c r="H5156" s="5"/>
      <c r="I5156" s="5"/>
    </row>
    <row r="5157" spans="8:9" x14ac:dyDescent="0.3">
      <c r="H5157" s="5"/>
      <c r="I5157" s="5"/>
    </row>
    <row r="5158" spans="8:9" x14ac:dyDescent="0.3">
      <c r="H5158" s="5"/>
      <c r="I5158" s="5"/>
    </row>
    <row r="5159" spans="8:9" x14ac:dyDescent="0.3">
      <c r="H5159" s="5"/>
      <c r="I5159" s="5"/>
    </row>
    <row r="5160" spans="8:9" x14ac:dyDescent="0.3">
      <c r="H5160" s="5"/>
      <c r="I5160" s="5"/>
    </row>
    <row r="5161" spans="8:9" x14ac:dyDescent="0.3">
      <c r="H5161" s="5"/>
      <c r="I5161" s="5"/>
    </row>
    <row r="5162" spans="8:9" x14ac:dyDescent="0.3">
      <c r="H5162" s="5"/>
      <c r="I5162" s="5"/>
    </row>
    <row r="5163" spans="8:9" x14ac:dyDescent="0.3">
      <c r="H5163" s="5"/>
      <c r="I5163" s="5"/>
    </row>
    <row r="5164" spans="8:9" x14ac:dyDescent="0.3">
      <c r="H5164" s="5"/>
      <c r="I5164" s="5"/>
    </row>
    <row r="5165" spans="8:9" x14ac:dyDescent="0.3">
      <c r="H5165" s="5"/>
      <c r="I5165" s="5"/>
    </row>
    <row r="5166" spans="8:9" x14ac:dyDescent="0.3">
      <c r="H5166" s="5"/>
      <c r="I5166" s="5"/>
    </row>
    <row r="5167" spans="8:9" x14ac:dyDescent="0.3">
      <c r="H5167" s="5"/>
      <c r="I5167" s="5"/>
    </row>
    <row r="5168" spans="8:9" x14ac:dyDescent="0.3">
      <c r="H5168" s="5"/>
      <c r="I5168" s="5"/>
    </row>
    <row r="5169" spans="8:9" x14ac:dyDescent="0.3">
      <c r="H5169" s="5"/>
      <c r="I5169" s="5"/>
    </row>
    <row r="5170" spans="8:9" x14ac:dyDescent="0.3">
      <c r="H5170" s="5"/>
      <c r="I5170" s="5"/>
    </row>
    <row r="5171" spans="8:9" x14ac:dyDescent="0.3">
      <c r="H5171" s="5"/>
      <c r="I5171" s="5"/>
    </row>
    <row r="5172" spans="8:9" x14ac:dyDescent="0.3">
      <c r="H5172" s="5"/>
      <c r="I5172" s="5"/>
    </row>
    <row r="5173" spans="8:9" x14ac:dyDescent="0.3">
      <c r="H5173" s="5"/>
      <c r="I5173" s="5"/>
    </row>
    <row r="5174" spans="8:9" x14ac:dyDescent="0.3">
      <c r="H5174" s="5"/>
      <c r="I5174" s="5"/>
    </row>
    <row r="5175" spans="8:9" x14ac:dyDescent="0.3">
      <c r="H5175" s="5"/>
      <c r="I5175" s="5"/>
    </row>
    <row r="5176" spans="8:9" x14ac:dyDescent="0.3">
      <c r="H5176" s="5"/>
      <c r="I5176" s="5"/>
    </row>
    <row r="5177" spans="8:9" x14ac:dyDescent="0.3">
      <c r="H5177" s="5"/>
      <c r="I5177" s="5"/>
    </row>
    <row r="5178" spans="8:9" x14ac:dyDescent="0.3">
      <c r="H5178" s="5"/>
      <c r="I5178" s="5"/>
    </row>
    <row r="5179" spans="8:9" x14ac:dyDescent="0.3">
      <c r="H5179" s="5"/>
      <c r="I5179" s="5"/>
    </row>
    <row r="5180" spans="8:9" x14ac:dyDescent="0.3">
      <c r="H5180" s="5"/>
      <c r="I5180" s="5"/>
    </row>
    <row r="5181" spans="8:9" x14ac:dyDescent="0.3">
      <c r="H5181" s="5"/>
      <c r="I5181" s="5"/>
    </row>
    <row r="5182" spans="8:9" x14ac:dyDescent="0.3">
      <c r="H5182" s="5"/>
      <c r="I5182" s="5"/>
    </row>
    <row r="5183" spans="8:9" x14ac:dyDescent="0.3">
      <c r="H5183" s="5"/>
      <c r="I5183" s="5"/>
    </row>
    <row r="5184" spans="8:9" x14ac:dyDescent="0.3">
      <c r="H5184" s="5"/>
      <c r="I5184" s="5"/>
    </row>
    <row r="5185" spans="8:9" x14ac:dyDescent="0.3">
      <c r="H5185" s="5"/>
      <c r="I5185" s="5"/>
    </row>
    <row r="5186" spans="8:9" x14ac:dyDescent="0.3">
      <c r="H5186" s="5"/>
      <c r="I5186" s="5"/>
    </row>
    <row r="5187" spans="8:9" x14ac:dyDescent="0.3">
      <c r="H5187" s="5"/>
      <c r="I5187" s="5"/>
    </row>
    <row r="5188" spans="8:9" x14ac:dyDescent="0.3">
      <c r="H5188" s="5"/>
      <c r="I5188" s="5"/>
    </row>
    <row r="5189" spans="8:9" x14ac:dyDescent="0.3">
      <c r="H5189" s="5"/>
      <c r="I5189" s="5"/>
    </row>
    <row r="5190" spans="8:9" x14ac:dyDescent="0.3">
      <c r="H5190" s="5"/>
      <c r="I5190" s="5"/>
    </row>
    <row r="5191" spans="8:9" x14ac:dyDescent="0.3">
      <c r="H5191" s="5"/>
      <c r="I5191" s="5"/>
    </row>
    <row r="5192" spans="8:9" x14ac:dyDescent="0.3">
      <c r="H5192" s="5"/>
      <c r="I5192" s="5"/>
    </row>
    <row r="5193" spans="8:9" x14ac:dyDescent="0.3">
      <c r="H5193" s="5"/>
      <c r="I5193" s="5"/>
    </row>
    <row r="5194" spans="8:9" x14ac:dyDescent="0.3">
      <c r="H5194" s="5"/>
      <c r="I5194" s="5"/>
    </row>
    <row r="5195" spans="8:9" x14ac:dyDescent="0.3">
      <c r="H5195" s="5"/>
      <c r="I5195" s="5"/>
    </row>
    <row r="5196" spans="8:9" x14ac:dyDescent="0.3">
      <c r="H5196" s="5"/>
      <c r="I5196" s="5"/>
    </row>
    <row r="5197" spans="8:9" x14ac:dyDescent="0.3">
      <c r="H5197" s="5"/>
      <c r="I5197" s="5"/>
    </row>
    <row r="5198" spans="8:9" x14ac:dyDescent="0.3">
      <c r="H5198" s="5"/>
      <c r="I5198" s="5"/>
    </row>
    <row r="5199" spans="8:9" x14ac:dyDescent="0.3">
      <c r="H5199" s="5"/>
      <c r="I5199" s="5"/>
    </row>
    <row r="5200" spans="8:9" x14ac:dyDescent="0.3">
      <c r="H5200" s="5"/>
      <c r="I5200" s="5"/>
    </row>
    <row r="5201" spans="8:9" x14ac:dyDescent="0.3">
      <c r="H5201" s="5"/>
      <c r="I5201" s="5"/>
    </row>
    <row r="5202" spans="8:9" x14ac:dyDescent="0.3">
      <c r="H5202" s="5"/>
      <c r="I5202" s="5"/>
    </row>
    <row r="5203" spans="8:9" x14ac:dyDescent="0.3">
      <c r="H5203" s="5"/>
      <c r="I5203" s="5"/>
    </row>
    <row r="5204" spans="8:9" x14ac:dyDescent="0.3">
      <c r="H5204" s="5"/>
      <c r="I5204" s="5"/>
    </row>
    <row r="5205" spans="8:9" x14ac:dyDescent="0.3">
      <c r="H5205" s="5"/>
      <c r="I5205" s="5"/>
    </row>
    <row r="5206" spans="8:9" x14ac:dyDescent="0.3">
      <c r="H5206" s="5"/>
      <c r="I5206" s="5"/>
    </row>
    <row r="5207" spans="8:9" x14ac:dyDescent="0.3">
      <c r="H5207" s="5"/>
      <c r="I5207" s="5"/>
    </row>
    <row r="5208" spans="8:9" x14ac:dyDescent="0.3">
      <c r="H5208" s="5"/>
      <c r="I5208" s="5"/>
    </row>
    <row r="5209" spans="8:9" x14ac:dyDescent="0.3">
      <c r="H5209" s="5"/>
      <c r="I5209" s="5"/>
    </row>
    <row r="5210" spans="8:9" x14ac:dyDescent="0.3">
      <c r="H5210" s="5"/>
      <c r="I5210" s="5"/>
    </row>
    <row r="5211" spans="8:9" x14ac:dyDescent="0.3">
      <c r="H5211" s="5"/>
      <c r="I5211" s="5"/>
    </row>
    <row r="5212" spans="8:9" x14ac:dyDescent="0.3">
      <c r="H5212" s="5"/>
      <c r="I5212" s="5"/>
    </row>
    <row r="5213" spans="8:9" x14ac:dyDescent="0.3">
      <c r="H5213" s="5"/>
      <c r="I5213" s="5"/>
    </row>
    <row r="5214" spans="8:9" x14ac:dyDescent="0.3">
      <c r="H5214" s="5"/>
      <c r="I5214" s="5"/>
    </row>
    <row r="5215" spans="8:9" x14ac:dyDescent="0.3">
      <c r="H5215" s="5"/>
      <c r="I5215" s="5"/>
    </row>
    <row r="5216" spans="8:9" x14ac:dyDescent="0.3">
      <c r="H5216" s="5"/>
      <c r="I5216" s="5"/>
    </row>
    <row r="5217" spans="8:9" x14ac:dyDescent="0.3">
      <c r="H5217" s="5"/>
      <c r="I5217" s="5"/>
    </row>
    <row r="5218" spans="8:9" x14ac:dyDescent="0.3">
      <c r="H5218" s="5"/>
      <c r="I5218" s="5"/>
    </row>
    <row r="5219" spans="8:9" x14ac:dyDescent="0.3">
      <c r="H5219" s="5"/>
      <c r="I5219" s="5"/>
    </row>
    <row r="5220" spans="8:9" x14ac:dyDescent="0.3">
      <c r="H5220" s="5"/>
      <c r="I5220" s="5"/>
    </row>
    <row r="5221" spans="8:9" x14ac:dyDescent="0.3">
      <c r="H5221" s="5"/>
      <c r="I5221" s="5"/>
    </row>
    <row r="5222" spans="8:9" x14ac:dyDescent="0.3">
      <c r="H5222" s="5"/>
      <c r="I5222" s="5"/>
    </row>
    <row r="5223" spans="8:9" x14ac:dyDescent="0.3">
      <c r="H5223" s="5"/>
      <c r="I5223" s="5"/>
    </row>
    <row r="5224" spans="8:9" x14ac:dyDescent="0.3">
      <c r="H5224" s="5"/>
      <c r="I5224" s="5"/>
    </row>
    <row r="5225" spans="8:9" x14ac:dyDescent="0.3">
      <c r="H5225" s="5"/>
      <c r="I5225" s="5"/>
    </row>
    <row r="5226" spans="8:9" x14ac:dyDescent="0.3">
      <c r="H5226" s="5"/>
      <c r="I5226" s="5"/>
    </row>
    <row r="5227" spans="8:9" x14ac:dyDescent="0.3">
      <c r="H5227" s="5"/>
      <c r="I5227" s="5"/>
    </row>
    <row r="5228" spans="8:9" x14ac:dyDescent="0.3">
      <c r="H5228" s="5"/>
      <c r="I5228" s="5"/>
    </row>
    <row r="5229" spans="8:9" x14ac:dyDescent="0.3">
      <c r="H5229" s="5"/>
      <c r="I5229" s="5"/>
    </row>
    <row r="5230" spans="8:9" x14ac:dyDescent="0.3">
      <c r="H5230" s="5"/>
      <c r="I5230" s="5"/>
    </row>
    <row r="5231" spans="8:9" x14ac:dyDescent="0.3">
      <c r="H5231" s="5"/>
      <c r="I5231" s="5"/>
    </row>
    <row r="5232" spans="8:9" x14ac:dyDescent="0.3">
      <c r="H5232" s="5"/>
      <c r="I5232" s="5"/>
    </row>
    <row r="5233" spans="8:9" x14ac:dyDescent="0.3">
      <c r="H5233" s="5"/>
      <c r="I5233" s="5"/>
    </row>
    <row r="5234" spans="8:9" x14ac:dyDescent="0.3">
      <c r="H5234" s="5"/>
      <c r="I5234" s="5"/>
    </row>
    <row r="5235" spans="8:9" x14ac:dyDescent="0.3">
      <c r="H5235" s="5"/>
      <c r="I5235" s="5"/>
    </row>
    <row r="5236" spans="8:9" x14ac:dyDescent="0.3">
      <c r="H5236" s="5"/>
      <c r="I5236" s="5"/>
    </row>
    <row r="5237" spans="8:9" x14ac:dyDescent="0.3">
      <c r="H5237" s="5"/>
      <c r="I5237" s="5"/>
    </row>
    <row r="5238" spans="8:9" x14ac:dyDescent="0.3">
      <c r="H5238" s="5"/>
      <c r="I5238" s="5"/>
    </row>
    <row r="5239" spans="8:9" x14ac:dyDescent="0.3">
      <c r="H5239" s="5"/>
      <c r="I5239" s="5"/>
    </row>
    <row r="5240" spans="8:9" x14ac:dyDescent="0.3">
      <c r="H5240" s="5"/>
      <c r="I5240" s="5"/>
    </row>
    <row r="5241" spans="8:9" x14ac:dyDescent="0.3">
      <c r="H5241" s="5"/>
      <c r="I5241" s="5"/>
    </row>
    <row r="5242" spans="8:9" x14ac:dyDescent="0.3">
      <c r="H5242" s="5"/>
      <c r="I5242" s="5"/>
    </row>
    <row r="5243" spans="8:9" x14ac:dyDescent="0.3">
      <c r="H5243" s="5"/>
      <c r="I5243" s="5"/>
    </row>
    <row r="5244" spans="8:9" x14ac:dyDescent="0.3">
      <c r="H5244" s="5"/>
      <c r="I5244" s="5"/>
    </row>
    <row r="5245" spans="8:9" x14ac:dyDescent="0.3">
      <c r="H5245" s="5"/>
      <c r="I5245" s="5"/>
    </row>
    <row r="5246" spans="8:9" x14ac:dyDescent="0.3">
      <c r="H5246" s="5"/>
      <c r="I5246" s="5"/>
    </row>
    <row r="5247" spans="8:9" x14ac:dyDescent="0.3">
      <c r="H5247" s="5"/>
      <c r="I5247" s="5"/>
    </row>
    <row r="5248" spans="8:9" x14ac:dyDescent="0.3">
      <c r="H5248" s="5"/>
      <c r="I5248" s="5"/>
    </row>
    <row r="5249" spans="8:9" x14ac:dyDescent="0.3">
      <c r="H5249" s="5"/>
      <c r="I5249" s="5"/>
    </row>
    <row r="5250" spans="8:9" x14ac:dyDescent="0.3">
      <c r="H5250" s="5"/>
      <c r="I5250" s="5"/>
    </row>
    <row r="5251" spans="8:9" x14ac:dyDescent="0.3">
      <c r="H5251" s="5"/>
      <c r="I5251" s="5"/>
    </row>
    <row r="5252" spans="8:9" x14ac:dyDescent="0.3">
      <c r="H5252" s="5"/>
      <c r="I5252" s="5"/>
    </row>
    <row r="5253" spans="8:9" x14ac:dyDescent="0.3">
      <c r="H5253" s="5"/>
      <c r="I5253" s="5"/>
    </row>
    <row r="5254" spans="8:9" x14ac:dyDescent="0.3">
      <c r="H5254" s="5"/>
      <c r="I5254" s="5"/>
    </row>
    <row r="5255" spans="8:9" x14ac:dyDescent="0.3">
      <c r="H5255" s="5"/>
      <c r="I5255" s="5"/>
    </row>
    <row r="5256" spans="8:9" x14ac:dyDescent="0.3">
      <c r="H5256" s="5"/>
      <c r="I5256" s="5"/>
    </row>
    <row r="5257" spans="8:9" x14ac:dyDescent="0.3">
      <c r="H5257" s="5"/>
      <c r="I5257" s="5"/>
    </row>
    <row r="5258" spans="8:9" x14ac:dyDescent="0.3">
      <c r="H5258" s="5"/>
      <c r="I5258" s="5"/>
    </row>
    <row r="5259" spans="8:9" x14ac:dyDescent="0.3">
      <c r="H5259" s="5"/>
      <c r="I5259" s="5"/>
    </row>
    <row r="5260" spans="8:9" x14ac:dyDescent="0.3">
      <c r="H5260" s="5"/>
      <c r="I5260" s="5"/>
    </row>
    <row r="5261" spans="8:9" x14ac:dyDescent="0.3">
      <c r="H5261" s="5"/>
      <c r="I5261" s="5"/>
    </row>
    <row r="5262" spans="8:9" x14ac:dyDescent="0.3">
      <c r="H5262" s="5"/>
      <c r="I5262" s="5"/>
    </row>
    <row r="5263" spans="8:9" x14ac:dyDescent="0.3">
      <c r="H5263" s="5"/>
      <c r="I5263" s="5"/>
    </row>
    <row r="5264" spans="8:9" x14ac:dyDescent="0.3">
      <c r="H5264" s="5"/>
      <c r="I5264" s="5"/>
    </row>
    <row r="5265" spans="8:9" x14ac:dyDescent="0.3">
      <c r="H5265" s="5"/>
      <c r="I5265" s="5"/>
    </row>
    <row r="5266" spans="8:9" x14ac:dyDescent="0.3">
      <c r="H5266" s="5"/>
      <c r="I5266" s="5"/>
    </row>
    <row r="5267" spans="8:9" x14ac:dyDescent="0.3">
      <c r="H5267" s="5"/>
      <c r="I5267" s="5"/>
    </row>
    <row r="5268" spans="8:9" x14ac:dyDescent="0.3">
      <c r="H5268" s="5"/>
      <c r="I5268" s="5"/>
    </row>
    <row r="5269" spans="8:9" x14ac:dyDescent="0.3">
      <c r="H5269" s="5"/>
      <c r="I5269" s="5"/>
    </row>
    <row r="5270" spans="8:9" x14ac:dyDescent="0.3">
      <c r="H5270" s="5"/>
      <c r="I5270" s="5"/>
    </row>
    <row r="5271" spans="8:9" x14ac:dyDescent="0.3">
      <c r="H5271" s="5"/>
      <c r="I5271" s="5"/>
    </row>
    <row r="5272" spans="8:9" x14ac:dyDescent="0.3">
      <c r="H5272" s="5"/>
      <c r="I5272" s="5"/>
    </row>
    <row r="5273" spans="8:9" x14ac:dyDescent="0.3">
      <c r="H5273" s="5"/>
      <c r="I5273" s="5"/>
    </row>
    <row r="5274" spans="8:9" x14ac:dyDescent="0.3">
      <c r="H5274" s="5"/>
      <c r="I5274" s="5"/>
    </row>
    <row r="5275" spans="8:9" x14ac:dyDescent="0.3">
      <c r="H5275" s="5"/>
      <c r="I5275" s="5"/>
    </row>
    <row r="5276" spans="8:9" x14ac:dyDescent="0.3">
      <c r="H5276" s="5"/>
      <c r="I5276" s="5"/>
    </row>
    <row r="5277" spans="8:9" x14ac:dyDescent="0.3">
      <c r="H5277" s="5"/>
      <c r="I5277" s="5"/>
    </row>
    <row r="5278" spans="8:9" x14ac:dyDescent="0.3">
      <c r="H5278" s="5"/>
      <c r="I5278" s="5"/>
    </row>
    <row r="5279" spans="8:9" x14ac:dyDescent="0.3">
      <c r="H5279" s="5"/>
      <c r="I5279" s="5"/>
    </row>
    <row r="5280" spans="8:9" x14ac:dyDescent="0.3">
      <c r="H5280" s="5"/>
      <c r="I5280" s="5"/>
    </row>
    <row r="5281" spans="8:9" x14ac:dyDescent="0.3">
      <c r="H5281" s="5"/>
      <c r="I5281" s="5"/>
    </row>
    <row r="5282" spans="8:9" x14ac:dyDescent="0.3">
      <c r="H5282" s="5"/>
      <c r="I5282" s="5"/>
    </row>
    <row r="5283" spans="8:9" x14ac:dyDescent="0.3">
      <c r="H5283" s="5"/>
      <c r="I5283" s="5"/>
    </row>
    <row r="5284" spans="8:9" x14ac:dyDescent="0.3">
      <c r="H5284" s="5"/>
      <c r="I5284" s="5"/>
    </row>
    <row r="5285" spans="8:9" x14ac:dyDescent="0.3">
      <c r="H5285" s="5"/>
      <c r="I5285" s="5"/>
    </row>
    <row r="5286" spans="8:9" x14ac:dyDescent="0.3">
      <c r="H5286" s="5"/>
      <c r="I5286" s="5"/>
    </row>
    <row r="5287" spans="8:9" x14ac:dyDescent="0.3">
      <c r="H5287" s="5"/>
      <c r="I5287" s="5"/>
    </row>
    <row r="5288" spans="8:9" x14ac:dyDescent="0.3">
      <c r="H5288" s="5"/>
      <c r="I5288" s="5"/>
    </row>
    <row r="5289" spans="8:9" x14ac:dyDescent="0.3">
      <c r="H5289" s="5"/>
      <c r="I5289" s="5"/>
    </row>
    <row r="5290" spans="8:9" x14ac:dyDescent="0.3">
      <c r="H5290" s="5"/>
      <c r="I5290" s="5"/>
    </row>
    <row r="5291" spans="8:9" x14ac:dyDescent="0.3">
      <c r="H5291" s="5"/>
      <c r="I5291" s="5"/>
    </row>
    <row r="5292" spans="8:9" x14ac:dyDescent="0.3">
      <c r="H5292" s="5"/>
      <c r="I5292" s="5"/>
    </row>
    <row r="5293" spans="8:9" x14ac:dyDescent="0.3">
      <c r="H5293" s="5"/>
      <c r="I5293" s="5"/>
    </row>
    <row r="5294" spans="8:9" x14ac:dyDescent="0.3">
      <c r="H5294" s="5"/>
      <c r="I5294" s="5"/>
    </row>
    <row r="5295" spans="8:9" x14ac:dyDescent="0.3">
      <c r="H5295" s="5"/>
      <c r="I5295" s="5"/>
    </row>
    <row r="5296" spans="8:9" x14ac:dyDescent="0.3">
      <c r="H5296" s="5"/>
      <c r="I5296" s="5"/>
    </row>
    <row r="5297" spans="8:9" x14ac:dyDescent="0.3">
      <c r="H5297" s="5"/>
      <c r="I5297" s="5"/>
    </row>
    <row r="5298" spans="8:9" x14ac:dyDescent="0.3">
      <c r="H5298" s="5"/>
      <c r="I5298" s="5"/>
    </row>
    <row r="5299" spans="8:9" x14ac:dyDescent="0.3">
      <c r="H5299" s="5"/>
      <c r="I5299" s="5"/>
    </row>
    <row r="5300" spans="8:9" x14ac:dyDescent="0.3">
      <c r="H5300" s="5"/>
      <c r="I5300" s="5"/>
    </row>
    <row r="5301" spans="8:9" x14ac:dyDescent="0.3">
      <c r="H5301" s="5"/>
      <c r="I5301" s="5"/>
    </row>
    <row r="5302" spans="8:9" x14ac:dyDescent="0.3">
      <c r="H5302" s="5"/>
      <c r="I5302" s="5"/>
    </row>
    <row r="5303" spans="8:9" x14ac:dyDescent="0.3">
      <c r="H5303" s="5"/>
      <c r="I5303" s="5"/>
    </row>
    <row r="5304" spans="8:9" x14ac:dyDescent="0.3">
      <c r="H5304" s="5"/>
      <c r="I5304" s="5"/>
    </row>
    <row r="5305" spans="8:9" x14ac:dyDescent="0.3">
      <c r="H5305" s="5"/>
      <c r="I5305" s="5"/>
    </row>
    <row r="5306" spans="8:9" x14ac:dyDescent="0.3">
      <c r="H5306" s="5"/>
      <c r="I5306" s="5"/>
    </row>
    <row r="5307" spans="8:9" x14ac:dyDescent="0.3">
      <c r="H5307" s="5"/>
      <c r="I5307" s="5"/>
    </row>
    <row r="5308" spans="8:9" x14ac:dyDescent="0.3">
      <c r="H5308" s="5"/>
      <c r="I5308" s="5"/>
    </row>
    <row r="5309" spans="8:9" x14ac:dyDescent="0.3">
      <c r="H5309" s="5"/>
      <c r="I5309" s="5"/>
    </row>
    <row r="5310" spans="8:9" x14ac:dyDescent="0.3">
      <c r="H5310" s="5"/>
      <c r="I5310" s="5"/>
    </row>
    <row r="5311" spans="8:9" x14ac:dyDescent="0.3">
      <c r="H5311" s="5"/>
      <c r="I5311" s="5"/>
    </row>
    <row r="5312" spans="8:9" x14ac:dyDescent="0.3">
      <c r="H5312" s="5"/>
      <c r="I5312" s="5"/>
    </row>
    <row r="5313" spans="8:9" x14ac:dyDescent="0.3">
      <c r="H5313" s="5"/>
      <c r="I5313" s="5"/>
    </row>
    <row r="5314" spans="8:9" x14ac:dyDescent="0.3">
      <c r="H5314" s="5"/>
      <c r="I5314" s="5"/>
    </row>
    <row r="5315" spans="8:9" x14ac:dyDescent="0.3">
      <c r="H5315" s="5"/>
      <c r="I5315" s="5"/>
    </row>
    <row r="5316" spans="8:9" x14ac:dyDescent="0.3">
      <c r="H5316" s="5"/>
      <c r="I5316" s="5"/>
    </row>
    <row r="5317" spans="8:9" x14ac:dyDescent="0.3">
      <c r="H5317" s="5"/>
      <c r="I5317" s="5"/>
    </row>
    <row r="5318" spans="8:9" x14ac:dyDescent="0.3">
      <c r="H5318" s="5"/>
      <c r="I5318" s="5"/>
    </row>
    <row r="5319" spans="8:9" x14ac:dyDescent="0.3">
      <c r="H5319" s="5"/>
      <c r="I5319" s="5"/>
    </row>
    <row r="5320" spans="8:9" x14ac:dyDescent="0.3">
      <c r="H5320" s="5"/>
      <c r="I5320" s="5"/>
    </row>
    <row r="5321" spans="8:9" x14ac:dyDescent="0.3">
      <c r="H5321" s="5"/>
      <c r="I5321" s="5"/>
    </row>
    <row r="5322" spans="8:9" x14ac:dyDescent="0.3">
      <c r="H5322" s="5"/>
      <c r="I5322" s="5"/>
    </row>
    <row r="5323" spans="8:9" x14ac:dyDescent="0.3">
      <c r="H5323" s="5"/>
      <c r="I5323" s="5"/>
    </row>
    <row r="5324" spans="8:9" x14ac:dyDescent="0.3">
      <c r="H5324" s="5"/>
      <c r="I5324" s="5"/>
    </row>
    <row r="5325" spans="8:9" x14ac:dyDescent="0.3">
      <c r="H5325" s="5"/>
      <c r="I5325" s="5"/>
    </row>
    <row r="5326" spans="8:9" x14ac:dyDescent="0.3">
      <c r="H5326" s="5"/>
      <c r="I5326" s="5"/>
    </row>
    <row r="5327" spans="8:9" x14ac:dyDescent="0.3">
      <c r="H5327" s="5"/>
      <c r="I5327" s="5"/>
    </row>
    <row r="5328" spans="8:9" x14ac:dyDescent="0.3">
      <c r="H5328" s="5"/>
      <c r="I5328" s="5"/>
    </row>
    <row r="5329" spans="8:9" x14ac:dyDescent="0.3">
      <c r="H5329" s="5"/>
      <c r="I5329" s="5"/>
    </row>
    <row r="5330" spans="8:9" x14ac:dyDescent="0.3">
      <c r="H5330" s="5"/>
      <c r="I5330" s="5"/>
    </row>
    <row r="5331" spans="8:9" x14ac:dyDescent="0.3">
      <c r="H5331" s="5"/>
      <c r="I5331" s="5"/>
    </row>
    <row r="5332" spans="8:9" x14ac:dyDescent="0.3">
      <c r="H5332" s="5"/>
      <c r="I5332" s="5"/>
    </row>
    <row r="5333" spans="8:9" x14ac:dyDescent="0.3">
      <c r="H5333" s="5"/>
      <c r="I5333" s="5"/>
    </row>
    <row r="5334" spans="8:9" x14ac:dyDescent="0.3">
      <c r="H5334" s="5"/>
      <c r="I5334" s="5"/>
    </row>
    <row r="5335" spans="8:9" x14ac:dyDescent="0.3">
      <c r="H5335" s="5"/>
      <c r="I5335" s="5"/>
    </row>
    <row r="5336" spans="8:9" x14ac:dyDescent="0.3">
      <c r="H5336" s="5"/>
      <c r="I5336" s="5"/>
    </row>
    <row r="5337" spans="8:9" x14ac:dyDescent="0.3">
      <c r="H5337" s="5"/>
      <c r="I5337" s="5"/>
    </row>
    <row r="5338" spans="8:9" x14ac:dyDescent="0.3">
      <c r="H5338" s="5"/>
      <c r="I5338" s="5"/>
    </row>
    <row r="5339" spans="8:9" x14ac:dyDescent="0.3">
      <c r="H5339" s="5"/>
      <c r="I5339" s="5"/>
    </row>
    <row r="5340" spans="8:9" x14ac:dyDescent="0.3">
      <c r="H5340" s="5"/>
      <c r="I5340" s="5"/>
    </row>
    <row r="5341" spans="8:9" x14ac:dyDescent="0.3">
      <c r="H5341" s="5"/>
      <c r="I5341" s="5"/>
    </row>
    <row r="5342" spans="8:9" x14ac:dyDescent="0.3">
      <c r="H5342" s="5"/>
      <c r="I5342" s="5"/>
    </row>
    <row r="5343" spans="8:9" x14ac:dyDescent="0.3">
      <c r="H5343" s="5"/>
      <c r="I5343" s="5"/>
    </row>
    <row r="5344" spans="8:9" x14ac:dyDescent="0.3">
      <c r="H5344" s="5"/>
      <c r="I5344" s="5"/>
    </row>
    <row r="5345" spans="8:9" x14ac:dyDescent="0.3">
      <c r="H5345" s="5"/>
      <c r="I5345" s="5"/>
    </row>
    <row r="5346" spans="8:9" x14ac:dyDescent="0.3">
      <c r="H5346" s="5"/>
      <c r="I5346" s="5"/>
    </row>
    <row r="5347" spans="8:9" x14ac:dyDescent="0.3">
      <c r="H5347" s="5"/>
      <c r="I5347" s="5"/>
    </row>
    <row r="5348" spans="8:9" x14ac:dyDescent="0.3">
      <c r="H5348" s="5"/>
      <c r="I5348" s="5"/>
    </row>
    <row r="5349" spans="8:9" x14ac:dyDescent="0.3">
      <c r="H5349" s="5"/>
      <c r="I5349" s="5"/>
    </row>
    <row r="5350" spans="8:9" x14ac:dyDescent="0.3">
      <c r="H5350" s="5"/>
      <c r="I5350" s="5"/>
    </row>
    <row r="5351" spans="8:9" x14ac:dyDescent="0.3">
      <c r="H5351" s="5"/>
      <c r="I5351" s="5"/>
    </row>
    <row r="5352" spans="8:9" x14ac:dyDescent="0.3">
      <c r="H5352" s="5"/>
      <c r="I5352" s="5"/>
    </row>
    <row r="5353" spans="8:9" x14ac:dyDescent="0.3">
      <c r="H5353" s="5"/>
      <c r="I5353" s="5"/>
    </row>
    <row r="5354" spans="8:9" x14ac:dyDescent="0.3">
      <c r="H5354" s="5"/>
      <c r="I5354" s="5"/>
    </row>
    <row r="5355" spans="8:9" x14ac:dyDescent="0.3">
      <c r="H5355" s="5"/>
      <c r="I5355" s="5"/>
    </row>
    <row r="5356" spans="8:9" x14ac:dyDescent="0.3">
      <c r="H5356" s="5"/>
      <c r="I5356" s="5"/>
    </row>
    <row r="5357" spans="8:9" x14ac:dyDescent="0.3">
      <c r="H5357" s="5"/>
      <c r="I5357" s="5"/>
    </row>
    <row r="5358" spans="8:9" x14ac:dyDescent="0.3">
      <c r="H5358" s="5"/>
      <c r="I5358" s="5"/>
    </row>
    <row r="5359" spans="8:9" x14ac:dyDescent="0.3">
      <c r="H5359" s="5"/>
      <c r="I5359" s="5"/>
    </row>
    <row r="5360" spans="8:9" x14ac:dyDescent="0.3">
      <c r="H5360" s="5"/>
      <c r="I5360" s="5"/>
    </row>
    <row r="5361" spans="8:9" x14ac:dyDescent="0.3">
      <c r="H5361" s="5"/>
      <c r="I5361" s="5"/>
    </row>
    <row r="5362" spans="8:9" x14ac:dyDescent="0.3">
      <c r="H5362" s="5"/>
      <c r="I5362" s="5"/>
    </row>
    <row r="5363" spans="8:9" x14ac:dyDescent="0.3">
      <c r="H5363" s="5"/>
      <c r="I5363" s="5"/>
    </row>
    <row r="5364" spans="8:9" x14ac:dyDescent="0.3">
      <c r="H5364" s="5"/>
      <c r="I5364" s="5"/>
    </row>
    <row r="5365" spans="8:9" x14ac:dyDescent="0.3">
      <c r="H5365" s="5"/>
      <c r="I5365" s="5"/>
    </row>
    <row r="5366" spans="8:9" x14ac:dyDescent="0.3">
      <c r="H5366" s="5"/>
      <c r="I5366" s="5"/>
    </row>
    <row r="5367" spans="8:9" x14ac:dyDescent="0.3">
      <c r="H5367" s="5"/>
      <c r="I5367" s="5"/>
    </row>
    <row r="5368" spans="8:9" x14ac:dyDescent="0.3">
      <c r="H5368" s="5"/>
      <c r="I5368" s="5"/>
    </row>
    <row r="5369" spans="8:9" x14ac:dyDescent="0.3">
      <c r="H5369" s="5"/>
      <c r="I5369" s="5"/>
    </row>
    <row r="5370" spans="8:9" x14ac:dyDescent="0.3">
      <c r="H5370" s="5"/>
      <c r="I5370" s="5"/>
    </row>
    <row r="5371" spans="8:9" x14ac:dyDescent="0.3">
      <c r="H5371" s="5"/>
      <c r="I5371" s="5"/>
    </row>
    <row r="5372" spans="8:9" x14ac:dyDescent="0.3">
      <c r="H5372" s="5"/>
      <c r="I5372" s="5"/>
    </row>
    <row r="5373" spans="8:9" x14ac:dyDescent="0.3">
      <c r="H5373" s="5"/>
      <c r="I5373" s="5"/>
    </row>
    <row r="5374" spans="8:9" x14ac:dyDescent="0.3">
      <c r="H5374" s="5"/>
      <c r="I5374" s="5"/>
    </row>
    <row r="5375" spans="8:9" x14ac:dyDescent="0.3">
      <c r="H5375" s="5"/>
      <c r="I5375" s="5"/>
    </row>
    <row r="5376" spans="8:9" x14ac:dyDescent="0.3">
      <c r="H5376" s="5"/>
      <c r="I5376" s="5"/>
    </row>
    <row r="5377" spans="8:9" x14ac:dyDescent="0.3">
      <c r="H5377" s="5"/>
      <c r="I5377" s="5"/>
    </row>
    <row r="5378" spans="8:9" x14ac:dyDescent="0.3">
      <c r="H5378" s="5"/>
      <c r="I5378" s="5"/>
    </row>
    <row r="5379" spans="8:9" x14ac:dyDescent="0.3">
      <c r="H5379" s="5"/>
      <c r="I5379" s="5"/>
    </row>
    <row r="5380" spans="8:9" x14ac:dyDescent="0.3">
      <c r="H5380" s="5"/>
      <c r="I5380" s="5"/>
    </row>
    <row r="5381" spans="8:9" x14ac:dyDescent="0.3">
      <c r="H5381" s="5"/>
      <c r="I5381" s="5"/>
    </row>
    <row r="5382" spans="8:9" x14ac:dyDescent="0.3">
      <c r="H5382" s="5"/>
      <c r="I5382" s="5"/>
    </row>
    <row r="5383" spans="8:9" x14ac:dyDescent="0.3">
      <c r="H5383" s="5"/>
      <c r="I5383" s="5"/>
    </row>
    <row r="5384" spans="8:9" x14ac:dyDescent="0.3">
      <c r="H5384" s="5"/>
      <c r="I5384" s="5"/>
    </row>
    <row r="5385" spans="8:9" x14ac:dyDescent="0.3">
      <c r="H5385" s="5"/>
      <c r="I5385" s="5"/>
    </row>
    <row r="5386" spans="8:9" x14ac:dyDescent="0.3">
      <c r="H5386" s="5"/>
      <c r="I5386" s="5"/>
    </row>
    <row r="5387" spans="8:9" x14ac:dyDescent="0.3">
      <c r="H5387" s="5"/>
      <c r="I5387" s="5"/>
    </row>
    <row r="5388" spans="8:9" x14ac:dyDescent="0.3">
      <c r="H5388" s="5"/>
      <c r="I5388" s="5"/>
    </row>
    <row r="5389" spans="8:9" x14ac:dyDescent="0.3">
      <c r="H5389" s="5"/>
      <c r="I5389" s="5"/>
    </row>
    <row r="5390" spans="8:9" x14ac:dyDescent="0.3">
      <c r="H5390" s="5"/>
      <c r="I5390" s="5"/>
    </row>
    <row r="5391" spans="8:9" x14ac:dyDescent="0.3">
      <c r="H5391" s="5"/>
      <c r="I5391" s="5"/>
    </row>
    <row r="5392" spans="8:9" x14ac:dyDescent="0.3">
      <c r="H5392" s="5"/>
      <c r="I5392" s="5"/>
    </row>
    <row r="5393" spans="8:9" x14ac:dyDescent="0.3">
      <c r="H5393" s="5"/>
      <c r="I5393" s="5"/>
    </row>
    <row r="5394" spans="8:9" x14ac:dyDescent="0.3">
      <c r="H5394" s="5"/>
      <c r="I5394" s="5"/>
    </row>
    <row r="5395" spans="8:9" x14ac:dyDescent="0.3">
      <c r="H5395" s="5"/>
      <c r="I5395" s="5"/>
    </row>
    <row r="5396" spans="8:9" x14ac:dyDescent="0.3">
      <c r="H5396" s="5"/>
      <c r="I5396" s="5"/>
    </row>
    <row r="5397" spans="8:9" x14ac:dyDescent="0.3">
      <c r="H5397" s="5"/>
      <c r="I5397" s="5"/>
    </row>
    <row r="5398" spans="8:9" x14ac:dyDescent="0.3">
      <c r="H5398" s="5"/>
      <c r="I5398" s="5"/>
    </row>
    <row r="5399" spans="8:9" x14ac:dyDescent="0.3">
      <c r="H5399" s="5"/>
      <c r="I5399" s="5"/>
    </row>
    <row r="5400" spans="8:9" x14ac:dyDescent="0.3">
      <c r="H5400" s="5"/>
      <c r="I5400" s="5"/>
    </row>
    <row r="5401" spans="8:9" x14ac:dyDescent="0.3">
      <c r="H5401" s="5"/>
      <c r="I5401" s="5"/>
    </row>
    <row r="5402" spans="8:9" x14ac:dyDescent="0.3">
      <c r="H5402" s="5"/>
      <c r="I5402" s="5"/>
    </row>
    <row r="5403" spans="8:9" x14ac:dyDescent="0.3">
      <c r="H5403" s="5"/>
      <c r="I5403" s="5"/>
    </row>
    <row r="5404" spans="8:9" x14ac:dyDescent="0.3">
      <c r="H5404" s="5"/>
      <c r="I5404" s="5"/>
    </row>
    <row r="5405" spans="8:9" x14ac:dyDescent="0.3">
      <c r="H5405" s="5"/>
      <c r="I5405" s="5"/>
    </row>
    <row r="5406" spans="8:9" x14ac:dyDescent="0.3">
      <c r="H5406" s="5"/>
      <c r="I5406" s="5"/>
    </row>
    <row r="5407" spans="8:9" x14ac:dyDescent="0.3">
      <c r="H5407" s="5"/>
      <c r="I5407" s="5"/>
    </row>
    <row r="5408" spans="8:9" x14ac:dyDescent="0.3">
      <c r="H5408" s="5"/>
      <c r="I5408" s="5"/>
    </row>
    <row r="5409" spans="8:9" x14ac:dyDescent="0.3">
      <c r="H5409" s="5"/>
      <c r="I5409" s="5"/>
    </row>
    <row r="5410" spans="8:9" x14ac:dyDescent="0.3">
      <c r="H5410" s="5"/>
      <c r="I5410" s="5"/>
    </row>
    <row r="5411" spans="8:9" x14ac:dyDescent="0.3">
      <c r="H5411" s="5"/>
      <c r="I5411" s="5"/>
    </row>
    <row r="5412" spans="8:9" x14ac:dyDescent="0.3">
      <c r="H5412" s="5"/>
      <c r="I5412" s="5"/>
    </row>
    <row r="5413" spans="8:9" x14ac:dyDescent="0.3">
      <c r="H5413" s="5"/>
      <c r="I5413" s="5"/>
    </row>
    <row r="5414" spans="8:9" x14ac:dyDescent="0.3">
      <c r="H5414" s="5"/>
      <c r="I5414" s="5"/>
    </row>
    <row r="5415" spans="8:9" x14ac:dyDescent="0.3">
      <c r="H5415" s="5"/>
      <c r="I5415" s="5"/>
    </row>
    <row r="5416" spans="8:9" x14ac:dyDescent="0.3">
      <c r="H5416" s="5"/>
      <c r="I5416" s="5"/>
    </row>
    <row r="5417" spans="8:9" x14ac:dyDescent="0.3">
      <c r="H5417" s="5"/>
      <c r="I5417" s="5"/>
    </row>
    <row r="5418" spans="8:9" x14ac:dyDescent="0.3">
      <c r="H5418" s="5"/>
      <c r="I5418" s="5"/>
    </row>
    <row r="5419" spans="8:9" x14ac:dyDescent="0.3">
      <c r="H5419" s="5"/>
      <c r="I5419" s="5"/>
    </row>
    <row r="5420" spans="8:9" x14ac:dyDescent="0.3">
      <c r="H5420" s="5"/>
      <c r="I5420" s="5"/>
    </row>
    <row r="5421" spans="8:9" x14ac:dyDescent="0.3">
      <c r="H5421" s="5"/>
      <c r="I5421" s="5"/>
    </row>
    <row r="5422" spans="8:9" x14ac:dyDescent="0.3">
      <c r="H5422" s="5"/>
      <c r="I5422" s="5"/>
    </row>
    <row r="5423" spans="8:9" x14ac:dyDescent="0.3">
      <c r="H5423" s="5"/>
      <c r="I5423" s="5"/>
    </row>
    <row r="5424" spans="8:9" x14ac:dyDescent="0.3">
      <c r="H5424" s="5"/>
      <c r="I5424" s="5"/>
    </row>
    <row r="5425" spans="8:9" x14ac:dyDescent="0.3">
      <c r="H5425" s="5"/>
      <c r="I5425" s="5"/>
    </row>
    <row r="5426" spans="8:9" x14ac:dyDescent="0.3">
      <c r="H5426" s="5"/>
      <c r="I5426" s="5"/>
    </row>
    <row r="5427" spans="8:9" x14ac:dyDescent="0.3">
      <c r="H5427" s="5"/>
      <c r="I5427" s="5"/>
    </row>
    <row r="5428" spans="8:9" x14ac:dyDescent="0.3">
      <c r="H5428" s="5"/>
      <c r="I5428" s="5"/>
    </row>
    <row r="5429" spans="8:9" x14ac:dyDescent="0.3">
      <c r="H5429" s="5"/>
      <c r="I5429" s="5"/>
    </row>
    <row r="5430" spans="8:9" x14ac:dyDescent="0.3">
      <c r="H5430" s="5"/>
      <c r="I5430" s="5"/>
    </row>
    <row r="5431" spans="8:9" x14ac:dyDescent="0.3">
      <c r="H5431" s="5"/>
      <c r="I5431" s="5"/>
    </row>
    <row r="5432" spans="8:9" x14ac:dyDescent="0.3">
      <c r="H5432" s="5"/>
      <c r="I5432" s="5"/>
    </row>
    <row r="5433" spans="8:9" x14ac:dyDescent="0.3">
      <c r="H5433" s="5"/>
      <c r="I5433" s="5"/>
    </row>
    <row r="5434" spans="8:9" x14ac:dyDescent="0.3">
      <c r="H5434" s="5"/>
      <c r="I5434" s="5"/>
    </row>
    <row r="5435" spans="8:9" x14ac:dyDescent="0.3">
      <c r="H5435" s="5"/>
      <c r="I5435" s="5"/>
    </row>
    <row r="5436" spans="8:9" x14ac:dyDescent="0.3">
      <c r="H5436" s="5"/>
      <c r="I5436" s="5"/>
    </row>
    <row r="5437" spans="8:9" x14ac:dyDescent="0.3">
      <c r="H5437" s="5"/>
      <c r="I5437" s="5"/>
    </row>
    <row r="5438" spans="8:9" x14ac:dyDescent="0.3">
      <c r="H5438" s="5"/>
      <c r="I5438" s="5"/>
    </row>
    <row r="5439" spans="8:9" x14ac:dyDescent="0.3">
      <c r="H5439" s="5"/>
      <c r="I5439" s="5"/>
    </row>
    <row r="5440" spans="8:9" x14ac:dyDescent="0.3">
      <c r="H5440" s="5"/>
      <c r="I5440" s="5"/>
    </row>
    <row r="5441" spans="8:9" x14ac:dyDescent="0.3">
      <c r="H5441" s="5"/>
      <c r="I5441" s="5"/>
    </row>
    <row r="5442" spans="8:9" x14ac:dyDescent="0.3">
      <c r="H5442" s="5"/>
      <c r="I5442" s="5"/>
    </row>
    <row r="5443" spans="8:9" x14ac:dyDescent="0.3">
      <c r="H5443" s="5"/>
      <c r="I5443" s="5"/>
    </row>
    <row r="5444" spans="8:9" x14ac:dyDescent="0.3">
      <c r="H5444" s="5"/>
      <c r="I5444" s="5"/>
    </row>
    <row r="5445" spans="8:9" x14ac:dyDescent="0.3">
      <c r="H5445" s="5"/>
      <c r="I5445" s="5"/>
    </row>
    <row r="5446" spans="8:9" x14ac:dyDescent="0.3">
      <c r="H5446" s="5"/>
      <c r="I5446" s="5"/>
    </row>
    <row r="5447" spans="8:9" x14ac:dyDescent="0.3">
      <c r="H5447" s="5"/>
      <c r="I5447" s="5"/>
    </row>
    <row r="5448" spans="8:9" x14ac:dyDescent="0.3">
      <c r="H5448" s="5"/>
      <c r="I5448" s="5"/>
    </row>
    <row r="5449" spans="8:9" x14ac:dyDescent="0.3">
      <c r="H5449" s="5"/>
      <c r="I5449" s="5"/>
    </row>
    <row r="5450" spans="8:9" x14ac:dyDescent="0.3">
      <c r="H5450" s="5"/>
      <c r="I5450" s="5"/>
    </row>
    <row r="5451" spans="8:9" x14ac:dyDescent="0.3">
      <c r="H5451" s="5"/>
      <c r="I5451" s="5"/>
    </row>
    <row r="5452" spans="8:9" x14ac:dyDescent="0.3">
      <c r="H5452" s="5"/>
      <c r="I5452" s="5"/>
    </row>
    <row r="5453" spans="8:9" x14ac:dyDescent="0.3">
      <c r="H5453" s="5"/>
      <c r="I5453" s="5"/>
    </row>
    <row r="5454" spans="8:9" x14ac:dyDescent="0.3">
      <c r="H5454" s="5"/>
      <c r="I5454" s="5"/>
    </row>
    <row r="5455" spans="8:9" x14ac:dyDescent="0.3">
      <c r="H5455" s="5"/>
      <c r="I5455" s="5"/>
    </row>
    <row r="5456" spans="8:9" x14ac:dyDescent="0.3">
      <c r="H5456" s="5"/>
      <c r="I5456" s="5"/>
    </row>
    <row r="5457" spans="8:9" x14ac:dyDescent="0.3">
      <c r="H5457" s="5"/>
      <c r="I5457" s="5"/>
    </row>
    <row r="5458" spans="8:9" x14ac:dyDescent="0.3">
      <c r="H5458" s="5"/>
      <c r="I5458" s="5"/>
    </row>
    <row r="5459" spans="8:9" x14ac:dyDescent="0.3">
      <c r="H5459" s="5"/>
      <c r="I5459" s="5"/>
    </row>
    <row r="5460" spans="8:9" x14ac:dyDescent="0.3">
      <c r="H5460" s="5"/>
      <c r="I5460" s="5"/>
    </row>
    <row r="5461" spans="8:9" x14ac:dyDescent="0.3">
      <c r="H5461" s="5"/>
      <c r="I5461" s="5"/>
    </row>
    <row r="5462" spans="8:9" x14ac:dyDescent="0.3">
      <c r="H5462" s="5"/>
      <c r="I5462" s="5"/>
    </row>
    <row r="5463" spans="8:9" x14ac:dyDescent="0.3">
      <c r="H5463" s="5"/>
      <c r="I5463" s="5"/>
    </row>
    <row r="5464" spans="8:9" x14ac:dyDescent="0.3">
      <c r="H5464" s="5"/>
      <c r="I5464" s="5"/>
    </row>
    <row r="5465" spans="8:9" x14ac:dyDescent="0.3">
      <c r="H5465" s="5"/>
      <c r="I5465" s="5"/>
    </row>
    <row r="5466" spans="8:9" x14ac:dyDescent="0.3">
      <c r="H5466" s="5"/>
      <c r="I5466" s="5"/>
    </row>
    <row r="5467" spans="8:9" x14ac:dyDescent="0.3">
      <c r="H5467" s="5"/>
      <c r="I5467" s="5"/>
    </row>
    <row r="5468" spans="8:9" x14ac:dyDescent="0.3">
      <c r="H5468" s="5"/>
      <c r="I5468" s="5"/>
    </row>
    <row r="5469" spans="8:9" x14ac:dyDescent="0.3">
      <c r="H5469" s="5"/>
      <c r="I5469" s="5"/>
    </row>
    <row r="5470" spans="8:9" x14ac:dyDescent="0.3">
      <c r="H5470" s="5"/>
      <c r="I5470" s="5"/>
    </row>
    <row r="5471" spans="8:9" x14ac:dyDescent="0.3">
      <c r="H5471" s="5"/>
      <c r="I5471" s="5"/>
    </row>
    <row r="5472" spans="8:9" x14ac:dyDescent="0.3">
      <c r="H5472" s="5"/>
      <c r="I5472" s="5"/>
    </row>
    <row r="5473" spans="8:9" x14ac:dyDescent="0.3">
      <c r="H5473" s="5"/>
      <c r="I5473" s="5"/>
    </row>
    <row r="5474" spans="8:9" x14ac:dyDescent="0.3">
      <c r="H5474" s="5"/>
      <c r="I5474" s="5"/>
    </row>
    <row r="5475" spans="8:9" x14ac:dyDescent="0.3">
      <c r="H5475" s="5"/>
      <c r="I5475" s="5"/>
    </row>
    <row r="5476" spans="8:9" x14ac:dyDescent="0.3">
      <c r="H5476" s="5"/>
      <c r="I5476" s="5"/>
    </row>
    <row r="5477" spans="8:9" x14ac:dyDescent="0.3">
      <c r="H5477" s="5"/>
      <c r="I5477" s="5"/>
    </row>
    <row r="5478" spans="8:9" x14ac:dyDescent="0.3">
      <c r="H5478" s="5"/>
      <c r="I5478" s="5"/>
    </row>
    <row r="5479" spans="8:9" x14ac:dyDescent="0.3">
      <c r="H5479" s="5"/>
      <c r="I5479" s="5"/>
    </row>
    <row r="5480" spans="8:9" x14ac:dyDescent="0.3">
      <c r="H5480" s="5"/>
      <c r="I5480" s="5"/>
    </row>
    <row r="5481" spans="8:9" x14ac:dyDescent="0.3">
      <c r="H5481" s="5"/>
      <c r="I5481" s="5"/>
    </row>
    <row r="5482" spans="8:9" x14ac:dyDescent="0.3">
      <c r="H5482" s="5"/>
      <c r="I5482" s="5"/>
    </row>
    <row r="5483" spans="8:9" x14ac:dyDescent="0.3">
      <c r="H5483" s="5"/>
      <c r="I5483" s="5"/>
    </row>
    <row r="5484" spans="8:9" x14ac:dyDescent="0.3">
      <c r="H5484" s="5"/>
      <c r="I5484" s="5"/>
    </row>
    <row r="5485" spans="8:9" x14ac:dyDescent="0.3">
      <c r="H5485" s="5"/>
      <c r="I5485" s="5"/>
    </row>
    <row r="5486" spans="8:9" x14ac:dyDescent="0.3">
      <c r="H5486" s="5"/>
      <c r="I5486" s="5"/>
    </row>
    <row r="5487" spans="8:9" x14ac:dyDescent="0.3">
      <c r="H5487" s="5"/>
      <c r="I5487" s="5"/>
    </row>
    <row r="5488" spans="8:9" x14ac:dyDescent="0.3">
      <c r="H5488" s="5"/>
      <c r="I5488" s="5"/>
    </row>
    <row r="5489" spans="8:9" x14ac:dyDescent="0.3">
      <c r="H5489" s="5"/>
      <c r="I5489" s="5"/>
    </row>
    <row r="5490" spans="8:9" x14ac:dyDescent="0.3">
      <c r="H5490" s="5"/>
      <c r="I5490" s="5"/>
    </row>
    <row r="5491" spans="8:9" x14ac:dyDescent="0.3">
      <c r="H5491" s="5"/>
      <c r="I5491" s="5"/>
    </row>
    <row r="5492" spans="8:9" x14ac:dyDescent="0.3">
      <c r="H5492" s="5"/>
      <c r="I5492" s="5"/>
    </row>
    <row r="5493" spans="8:9" x14ac:dyDescent="0.3">
      <c r="H5493" s="5"/>
      <c r="I5493" s="5"/>
    </row>
    <row r="5494" spans="8:9" x14ac:dyDescent="0.3">
      <c r="H5494" s="5"/>
      <c r="I5494" s="5"/>
    </row>
    <row r="5495" spans="8:9" x14ac:dyDescent="0.3">
      <c r="H5495" s="5"/>
      <c r="I5495" s="5"/>
    </row>
    <row r="5496" spans="8:9" x14ac:dyDescent="0.3">
      <c r="H5496" s="5"/>
      <c r="I5496" s="5"/>
    </row>
    <row r="5497" spans="8:9" x14ac:dyDescent="0.3">
      <c r="H5497" s="5"/>
      <c r="I5497" s="5"/>
    </row>
    <row r="5498" spans="8:9" x14ac:dyDescent="0.3">
      <c r="H5498" s="5"/>
      <c r="I5498" s="5"/>
    </row>
    <row r="5499" spans="8:9" x14ac:dyDescent="0.3">
      <c r="H5499" s="5"/>
      <c r="I5499" s="5"/>
    </row>
    <row r="5500" spans="8:9" x14ac:dyDescent="0.3">
      <c r="H5500" s="5"/>
      <c r="I5500" s="5"/>
    </row>
    <row r="5501" spans="8:9" x14ac:dyDescent="0.3">
      <c r="H5501" s="5"/>
      <c r="I5501" s="5"/>
    </row>
    <row r="5502" spans="8:9" x14ac:dyDescent="0.3">
      <c r="H5502" s="5"/>
      <c r="I5502" s="5"/>
    </row>
    <row r="5503" spans="8:9" x14ac:dyDescent="0.3">
      <c r="H5503" s="5"/>
      <c r="I5503" s="5"/>
    </row>
    <row r="5504" spans="8:9" x14ac:dyDescent="0.3">
      <c r="H5504" s="5"/>
      <c r="I5504" s="5"/>
    </row>
    <row r="5505" spans="8:9" x14ac:dyDescent="0.3">
      <c r="H5505" s="5"/>
      <c r="I5505" s="5"/>
    </row>
    <row r="5506" spans="8:9" x14ac:dyDescent="0.3">
      <c r="H5506" s="5"/>
      <c r="I5506" s="5"/>
    </row>
    <row r="5507" spans="8:9" x14ac:dyDescent="0.3">
      <c r="H5507" s="5"/>
      <c r="I5507" s="5"/>
    </row>
    <row r="5508" spans="8:9" x14ac:dyDescent="0.3">
      <c r="H5508" s="5"/>
      <c r="I5508" s="5"/>
    </row>
    <row r="5509" spans="8:9" x14ac:dyDescent="0.3">
      <c r="H5509" s="5"/>
      <c r="I5509" s="5"/>
    </row>
    <row r="5510" spans="8:9" x14ac:dyDescent="0.3">
      <c r="H5510" s="5"/>
      <c r="I5510" s="5"/>
    </row>
    <row r="5511" spans="8:9" x14ac:dyDescent="0.3">
      <c r="H5511" s="5"/>
      <c r="I5511" s="5"/>
    </row>
    <row r="5512" spans="8:9" x14ac:dyDescent="0.3">
      <c r="H5512" s="5"/>
      <c r="I5512" s="5"/>
    </row>
    <row r="5513" spans="8:9" x14ac:dyDescent="0.3">
      <c r="H5513" s="5"/>
      <c r="I5513" s="5"/>
    </row>
    <row r="5514" spans="8:9" x14ac:dyDescent="0.3">
      <c r="H5514" s="5"/>
      <c r="I5514" s="5"/>
    </row>
    <row r="5515" spans="8:9" x14ac:dyDescent="0.3">
      <c r="H5515" s="5"/>
      <c r="I5515" s="5"/>
    </row>
    <row r="5516" spans="8:9" x14ac:dyDescent="0.3">
      <c r="H5516" s="5"/>
      <c r="I5516" s="5"/>
    </row>
    <row r="5517" spans="8:9" x14ac:dyDescent="0.3">
      <c r="H5517" s="5"/>
      <c r="I5517" s="5"/>
    </row>
    <row r="5518" spans="8:9" x14ac:dyDescent="0.3">
      <c r="H5518" s="5"/>
      <c r="I5518" s="5"/>
    </row>
    <row r="5519" spans="8:9" x14ac:dyDescent="0.3">
      <c r="H5519" s="5"/>
      <c r="I5519" s="5"/>
    </row>
    <row r="5520" spans="8:9" x14ac:dyDescent="0.3">
      <c r="H5520" s="5"/>
      <c r="I5520" s="5"/>
    </row>
    <row r="5521" spans="8:9" x14ac:dyDescent="0.3">
      <c r="H5521" s="5"/>
      <c r="I5521" s="5"/>
    </row>
    <row r="5522" spans="8:9" x14ac:dyDescent="0.3">
      <c r="H5522" s="5"/>
      <c r="I5522" s="5"/>
    </row>
    <row r="5523" spans="8:9" x14ac:dyDescent="0.3">
      <c r="H5523" s="5"/>
      <c r="I5523" s="5"/>
    </row>
    <row r="5524" spans="8:9" x14ac:dyDescent="0.3">
      <c r="H5524" s="5"/>
      <c r="I5524" s="5"/>
    </row>
    <row r="5525" spans="8:9" x14ac:dyDescent="0.3">
      <c r="H5525" s="5"/>
      <c r="I5525" s="5"/>
    </row>
    <row r="5526" spans="8:9" x14ac:dyDescent="0.3">
      <c r="H5526" s="5"/>
      <c r="I5526" s="5"/>
    </row>
    <row r="5527" spans="8:9" x14ac:dyDescent="0.3">
      <c r="H5527" s="5"/>
      <c r="I5527" s="5"/>
    </row>
    <row r="5528" spans="8:9" x14ac:dyDescent="0.3">
      <c r="H5528" s="5"/>
      <c r="I5528" s="5"/>
    </row>
    <row r="5529" spans="8:9" x14ac:dyDescent="0.3">
      <c r="H5529" s="5"/>
      <c r="I5529" s="5"/>
    </row>
    <row r="5530" spans="8:9" x14ac:dyDescent="0.3">
      <c r="H5530" s="5"/>
      <c r="I5530" s="5"/>
    </row>
    <row r="5531" spans="8:9" x14ac:dyDescent="0.3">
      <c r="H5531" s="5"/>
      <c r="I5531" s="5"/>
    </row>
    <row r="5532" spans="8:9" x14ac:dyDescent="0.3">
      <c r="H5532" s="5"/>
      <c r="I5532" s="5"/>
    </row>
    <row r="5533" spans="8:9" x14ac:dyDescent="0.3">
      <c r="H5533" s="5"/>
      <c r="I5533" s="5"/>
    </row>
    <row r="5534" spans="8:9" x14ac:dyDescent="0.3">
      <c r="H5534" s="5"/>
      <c r="I5534" s="5"/>
    </row>
    <row r="5535" spans="8:9" x14ac:dyDescent="0.3">
      <c r="H5535" s="5"/>
      <c r="I5535" s="5"/>
    </row>
    <row r="5536" spans="8:9" x14ac:dyDescent="0.3">
      <c r="H5536" s="5"/>
      <c r="I5536" s="5"/>
    </row>
    <row r="5537" spans="8:9" x14ac:dyDescent="0.3">
      <c r="H5537" s="5"/>
      <c r="I5537" s="5"/>
    </row>
    <row r="5538" spans="8:9" x14ac:dyDescent="0.3">
      <c r="H5538" s="5"/>
      <c r="I5538" s="5"/>
    </row>
    <row r="5539" spans="8:9" x14ac:dyDescent="0.3">
      <c r="H5539" s="5"/>
      <c r="I5539" s="5"/>
    </row>
    <row r="5540" spans="8:9" x14ac:dyDescent="0.3">
      <c r="H5540" s="5"/>
      <c r="I5540" s="5"/>
    </row>
    <row r="5541" spans="8:9" x14ac:dyDescent="0.3">
      <c r="H5541" s="5"/>
      <c r="I5541" s="5"/>
    </row>
    <row r="5542" spans="8:9" x14ac:dyDescent="0.3">
      <c r="H5542" s="5"/>
      <c r="I5542" s="5"/>
    </row>
    <row r="5543" spans="8:9" x14ac:dyDescent="0.3">
      <c r="H5543" s="5"/>
      <c r="I5543" s="5"/>
    </row>
    <row r="5544" spans="8:9" x14ac:dyDescent="0.3">
      <c r="H5544" s="5"/>
      <c r="I5544" s="5"/>
    </row>
    <row r="5545" spans="8:9" x14ac:dyDescent="0.3">
      <c r="H5545" s="5"/>
      <c r="I5545" s="5"/>
    </row>
    <row r="5546" spans="8:9" x14ac:dyDescent="0.3">
      <c r="H5546" s="5"/>
      <c r="I5546" s="5"/>
    </row>
    <row r="5547" spans="8:9" x14ac:dyDescent="0.3">
      <c r="H5547" s="5"/>
      <c r="I5547" s="5"/>
    </row>
    <row r="5548" spans="8:9" x14ac:dyDescent="0.3">
      <c r="H5548" s="5"/>
      <c r="I5548" s="5"/>
    </row>
    <row r="5549" spans="8:9" x14ac:dyDescent="0.3">
      <c r="H5549" s="5"/>
      <c r="I5549" s="5"/>
    </row>
    <row r="5550" spans="8:9" x14ac:dyDescent="0.3">
      <c r="H5550" s="5"/>
      <c r="I5550" s="5"/>
    </row>
    <row r="5551" spans="8:9" x14ac:dyDescent="0.3">
      <c r="H5551" s="5"/>
      <c r="I5551" s="5"/>
    </row>
    <row r="5552" spans="8:9" x14ac:dyDescent="0.3">
      <c r="H5552" s="5"/>
      <c r="I5552" s="5"/>
    </row>
    <row r="5553" spans="8:9" x14ac:dyDescent="0.3">
      <c r="H5553" s="5"/>
      <c r="I5553" s="5"/>
    </row>
    <row r="5554" spans="8:9" x14ac:dyDescent="0.3">
      <c r="H5554" s="5"/>
      <c r="I5554" s="5"/>
    </row>
    <row r="5555" spans="8:9" x14ac:dyDescent="0.3">
      <c r="H5555" s="5"/>
      <c r="I5555" s="5"/>
    </row>
    <row r="5556" spans="8:9" x14ac:dyDescent="0.3">
      <c r="H5556" s="5"/>
      <c r="I5556" s="5"/>
    </row>
    <row r="5557" spans="8:9" x14ac:dyDescent="0.3">
      <c r="H5557" s="5"/>
      <c r="I5557" s="5"/>
    </row>
    <row r="5558" spans="8:9" x14ac:dyDescent="0.3">
      <c r="H5558" s="5"/>
      <c r="I5558" s="5"/>
    </row>
    <row r="5559" spans="8:9" x14ac:dyDescent="0.3">
      <c r="H5559" s="5"/>
      <c r="I5559" s="5"/>
    </row>
    <row r="5560" spans="8:9" x14ac:dyDescent="0.3">
      <c r="H5560" s="5"/>
      <c r="I5560" s="5"/>
    </row>
    <row r="5561" spans="8:9" x14ac:dyDescent="0.3">
      <c r="H5561" s="5"/>
      <c r="I5561" s="5"/>
    </row>
    <row r="5562" spans="8:9" x14ac:dyDescent="0.3">
      <c r="H5562" s="5"/>
      <c r="I5562" s="5"/>
    </row>
    <row r="5563" spans="8:9" x14ac:dyDescent="0.3">
      <c r="H5563" s="5"/>
      <c r="I5563" s="5"/>
    </row>
    <row r="5564" spans="8:9" x14ac:dyDescent="0.3">
      <c r="H5564" s="5"/>
      <c r="I5564" s="5"/>
    </row>
    <row r="5565" spans="8:9" x14ac:dyDescent="0.3">
      <c r="H5565" s="5"/>
      <c r="I5565" s="5"/>
    </row>
    <row r="5566" spans="8:9" x14ac:dyDescent="0.3">
      <c r="H5566" s="5"/>
      <c r="I5566" s="5"/>
    </row>
    <row r="5567" spans="8:9" x14ac:dyDescent="0.3">
      <c r="H5567" s="5"/>
      <c r="I5567" s="5"/>
    </row>
    <row r="5568" spans="8:9" x14ac:dyDescent="0.3">
      <c r="H5568" s="5"/>
      <c r="I5568" s="5"/>
    </row>
    <row r="5569" spans="8:9" x14ac:dyDescent="0.3">
      <c r="H5569" s="5"/>
      <c r="I5569" s="5"/>
    </row>
    <row r="5570" spans="8:9" x14ac:dyDescent="0.3">
      <c r="H5570" s="5"/>
      <c r="I5570" s="5"/>
    </row>
    <row r="5571" spans="8:9" x14ac:dyDescent="0.3">
      <c r="H5571" s="5"/>
      <c r="I5571" s="5"/>
    </row>
    <row r="5572" spans="8:9" x14ac:dyDescent="0.3">
      <c r="H5572" s="5"/>
      <c r="I5572" s="5"/>
    </row>
    <row r="5573" spans="8:9" x14ac:dyDescent="0.3">
      <c r="H5573" s="5"/>
      <c r="I5573" s="5"/>
    </row>
    <row r="5574" spans="8:9" x14ac:dyDescent="0.3">
      <c r="H5574" s="5"/>
      <c r="I5574" s="5"/>
    </row>
    <row r="5575" spans="8:9" x14ac:dyDescent="0.3">
      <c r="H5575" s="5"/>
      <c r="I5575" s="5"/>
    </row>
    <row r="5576" spans="8:9" x14ac:dyDescent="0.3">
      <c r="H5576" s="5"/>
      <c r="I5576" s="5"/>
    </row>
    <row r="5577" spans="8:9" x14ac:dyDescent="0.3">
      <c r="H5577" s="5"/>
      <c r="I5577" s="5"/>
    </row>
    <row r="5578" spans="8:9" x14ac:dyDescent="0.3">
      <c r="H5578" s="5"/>
      <c r="I5578" s="5"/>
    </row>
    <row r="5579" spans="8:9" x14ac:dyDescent="0.3">
      <c r="H5579" s="5"/>
      <c r="I5579" s="5"/>
    </row>
    <row r="5580" spans="8:9" x14ac:dyDescent="0.3">
      <c r="H5580" s="5"/>
      <c r="I5580" s="5"/>
    </row>
    <row r="5581" spans="8:9" x14ac:dyDescent="0.3">
      <c r="H5581" s="5"/>
      <c r="I5581" s="5"/>
    </row>
    <row r="5582" spans="8:9" x14ac:dyDescent="0.3">
      <c r="H5582" s="5"/>
      <c r="I5582" s="5"/>
    </row>
    <row r="5583" spans="8:9" x14ac:dyDescent="0.3">
      <c r="H5583" s="5"/>
      <c r="I5583" s="5"/>
    </row>
    <row r="5584" spans="8:9" x14ac:dyDescent="0.3">
      <c r="H5584" s="5"/>
      <c r="I5584" s="5"/>
    </row>
    <row r="5585" spans="8:9" x14ac:dyDescent="0.3">
      <c r="H5585" s="5"/>
      <c r="I5585" s="5"/>
    </row>
    <row r="5586" spans="8:9" x14ac:dyDescent="0.3">
      <c r="H5586" s="5"/>
      <c r="I5586" s="5"/>
    </row>
    <row r="5587" spans="8:9" x14ac:dyDescent="0.3">
      <c r="H5587" s="5"/>
      <c r="I5587" s="5"/>
    </row>
    <row r="5588" spans="8:9" x14ac:dyDescent="0.3">
      <c r="H5588" s="5"/>
      <c r="I5588" s="5"/>
    </row>
    <row r="5589" spans="8:9" x14ac:dyDescent="0.3">
      <c r="H5589" s="5"/>
      <c r="I5589" s="5"/>
    </row>
    <row r="5590" spans="8:9" x14ac:dyDescent="0.3">
      <c r="H5590" s="5"/>
      <c r="I5590" s="5"/>
    </row>
    <row r="5591" spans="8:9" x14ac:dyDescent="0.3">
      <c r="H5591" s="5"/>
      <c r="I5591" s="5"/>
    </row>
    <row r="5592" spans="8:9" x14ac:dyDescent="0.3">
      <c r="H5592" s="5"/>
      <c r="I5592" s="5"/>
    </row>
    <row r="5593" spans="8:9" x14ac:dyDescent="0.3">
      <c r="H5593" s="5"/>
      <c r="I5593" s="5"/>
    </row>
    <row r="5594" spans="8:9" x14ac:dyDescent="0.3">
      <c r="H5594" s="5"/>
      <c r="I5594" s="5"/>
    </row>
    <row r="5595" spans="8:9" x14ac:dyDescent="0.3">
      <c r="H5595" s="5"/>
      <c r="I5595" s="5"/>
    </row>
    <row r="5596" spans="8:9" x14ac:dyDescent="0.3">
      <c r="H5596" s="5"/>
      <c r="I5596" s="5"/>
    </row>
    <row r="5597" spans="8:9" x14ac:dyDescent="0.3">
      <c r="H5597" s="5"/>
      <c r="I5597" s="5"/>
    </row>
    <row r="5598" spans="8:9" x14ac:dyDescent="0.3">
      <c r="H5598" s="5"/>
      <c r="I5598" s="5"/>
    </row>
    <row r="5599" spans="8:9" x14ac:dyDescent="0.3">
      <c r="H5599" s="5"/>
      <c r="I5599" s="5"/>
    </row>
    <row r="5600" spans="8:9" x14ac:dyDescent="0.3">
      <c r="H5600" s="5"/>
      <c r="I5600" s="5"/>
    </row>
    <row r="5601" spans="8:9" x14ac:dyDescent="0.3">
      <c r="H5601" s="5"/>
      <c r="I5601" s="5"/>
    </row>
    <row r="5602" spans="8:9" x14ac:dyDescent="0.3">
      <c r="H5602" s="5"/>
      <c r="I5602" s="5"/>
    </row>
    <row r="5603" spans="8:9" x14ac:dyDescent="0.3">
      <c r="H5603" s="5"/>
      <c r="I5603" s="5"/>
    </row>
    <row r="5604" spans="8:9" x14ac:dyDescent="0.3">
      <c r="H5604" s="5"/>
      <c r="I5604" s="5"/>
    </row>
    <row r="5605" spans="8:9" x14ac:dyDescent="0.3">
      <c r="H5605" s="5"/>
      <c r="I5605" s="5"/>
    </row>
    <row r="5606" spans="8:9" x14ac:dyDescent="0.3">
      <c r="H5606" s="5"/>
      <c r="I5606" s="5"/>
    </row>
    <row r="5607" spans="8:9" x14ac:dyDescent="0.3">
      <c r="H5607" s="5"/>
      <c r="I5607" s="5"/>
    </row>
    <row r="5608" spans="8:9" x14ac:dyDescent="0.3">
      <c r="H5608" s="5"/>
      <c r="I5608" s="5"/>
    </row>
    <row r="5609" spans="8:9" x14ac:dyDescent="0.3">
      <c r="H5609" s="5"/>
      <c r="I5609" s="5"/>
    </row>
    <row r="5610" spans="8:9" x14ac:dyDescent="0.3">
      <c r="H5610" s="5"/>
      <c r="I5610" s="5"/>
    </row>
    <row r="5611" spans="8:9" x14ac:dyDescent="0.3">
      <c r="H5611" s="5"/>
      <c r="I5611" s="5"/>
    </row>
    <row r="5612" spans="8:9" x14ac:dyDescent="0.3">
      <c r="H5612" s="5"/>
      <c r="I5612" s="5"/>
    </row>
    <row r="5613" spans="8:9" x14ac:dyDescent="0.3">
      <c r="H5613" s="5"/>
      <c r="I5613" s="5"/>
    </row>
    <row r="5614" spans="8:9" x14ac:dyDescent="0.3">
      <c r="H5614" s="5"/>
      <c r="I5614" s="5"/>
    </row>
    <row r="5615" spans="8:9" x14ac:dyDescent="0.3">
      <c r="H5615" s="5"/>
      <c r="I5615" s="5"/>
    </row>
    <row r="5616" spans="8:9" x14ac:dyDescent="0.3">
      <c r="H5616" s="5"/>
      <c r="I5616" s="5"/>
    </row>
    <row r="5617" spans="8:9" x14ac:dyDescent="0.3">
      <c r="H5617" s="5"/>
      <c r="I5617" s="5"/>
    </row>
    <row r="5618" spans="8:9" x14ac:dyDescent="0.3">
      <c r="H5618" s="5"/>
      <c r="I5618" s="5"/>
    </row>
    <row r="5619" spans="8:9" x14ac:dyDescent="0.3">
      <c r="H5619" s="5"/>
      <c r="I5619" s="5"/>
    </row>
    <row r="5620" spans="8:9" x14ac:dyDescent="0.3">
      <c r="H5620" s="5"/>
      <c r="I5620" s="5"/>
    </row>
    <row r="5621" spans="8:9" x14ac:dyDescent="0.3">
      <c r="H5621" s="5"/>
      <c r="I5621" s="5"/>
    </row>
    <row r="5622" spans="8:9" x14ac:dyDescent="0.3">
      <c r="H5622" s="5"/>
      <c r="I5622" s="5"/>
    </row>
    <row r="5623" spans="8:9" x14ac:dyDescent="0.3">
      <c r="H5623" s="5"/>
      <c r="I5623" s="5"/>
    </row>
    <row r="5624" spans="8:9" x14ac:dyDescent="0.3">
      <c r="H5624" s="5"/>
      <c r="I5624" s="5"/>
    </row>
    <row r="5625" spans="8:9" x14ac:dyDescent="0.3">
      <c r="H5625" s="5"/>
      <c r="I5625" s="5"/>
    </row>
    <row r="5626" spans="8:9" x14ac:dyDescent="0.3">
      <c r="H5626" s="5"/>
      <c r="I5626" s="5"/>
    </row>
    <row r="5627" spans="8:9" x14ac:dyDescent="0.3">
      <c r="H5627" s="5"/>
      <c r="I5627" s="5"/>
    </row>
    <row r="5628" spans="8:9" x14ac:dyDescent="0.3">
      <c r="H5628" s="5"/>
      <c r="I5628" s="5"/>
    </row>
    <row r="5629" spans="8:9" x14ac:dyDescent="0.3">
      <c r="H5629" s="5"/>
      <c r="I5629" s="5"/>
    </row>
    <row r="5630" spans="8:9" x14ac:dyDescent="0.3">
      <c r="H5630" s="5"/>
      <c r="I5630" s="5"/>
    </row>
    <row r="5631" spans="8:9" x14ac:dyDescent="0.3">
      <c r="H5631" s="5"/>
      <c r="I5631" s="5"/>
    </row>
    <row r="5632" spans="8:9" x14ac:dyDescent="0.3">
      <c r="H5632" s="5"/>
      <c r="I5632" s="5"/>
    </row>
    <row r="5633" spans="8:9" x14ac:dyDescent="0.3">
      <c r="H5633" s="5"/>
      <c r="I5633" s="5"/>
    </row>
    <row r="5634" spans="8:9" x14ac:dyDescent="0.3">
      <c r="H5634" s="5"/>
      <c r="I5634" s="5"/>
    </row>
    <row r="5635" spans="8:9" x14ac:dyDescent="0.3">
      <c r="H5635" s="5"/>
      <c r="I5635" s="5"/>
    </row>
    <row r="5636" spans="8:9" x14ac:dyDescent="0.3">
      <c r="H5636" s="5"/>
      <c r="I5636" s="5"/>
    </row>
    <row r="5637" spans="8:9" x14ac:dyDescent="0.3">
      <c r="H5637" s="5"/>
      <c r="I5637" s="5"/>
    </row>
    <row r="5638" spans="8:9" x14ac:dyDescent="0.3">
      <c r="H5638" s="5"/>
      <c r="I5638" s="5"/>
    </row>
    <row r="5639" spans="8:9" x14ac:dyDescent="0.3">
      <c r="H5639" s="5"/>
      <c r="I5639" s="5"/>
    </row>
    <row r="5640" spans="8:9" x14ac:dyDescent="0.3">
      <c r="H5640" s="5"/>
      <c r="I5640" s="5"/>
    </row>
    <row r="5641" spans="8:9" x14ac:dyDescent="0.3">
      <c r="H5641" s="5"/>
      <c r="I5641" s="5"/>
    </row>
    <row r="5642" spans="8:9" x14ac:dyDescent="0.3">
      <c r="H5642" s="5"/>
      <c r="I5642" s="5"/>
    </row>
    <row r="5643" spans="8:9" x14ac:dyDescent="0.3">
      <c r="H5643" s="5"/>
      <c r="I5643" s="5"/>
    </row>
    <row r="5644" spans="8:9" x14ac:dyDescent="0.3">
      <c r="H5644" s="5"/>
      <c r="I5644" s="5"/>
    </row>
    <row r="5645" spans="8:9" x14ac:dyDescent="0.3">
      <c r="H5645" s="5"/>
      <c r="I5645" s="5"/>
    </row>
    <row r="5646" spans="8:9" x14ac:dyDescent="0.3">
      <c r="H5646" s="5"/>
      <c r="I5646" s="5"/>
    </row>
    <row r="5647" spans="8:9" x14ac:dyDescent="0.3">
      <c r="H5647" s="5"/>
      <c r="I5647" s="5"/>
    </row>
    <row r="5648" spans="8:9" x14ac:dyDescent="0.3">
      <c r="H5648" s="5"/>
      <c r="I5648" s="5"/>
    </row>
    <row r="5649" spans="8:9" x14ac:dyDescent="0.3">
      <c r="H5649" s="5"/>
      <c r="I5649" s="5"/>
    </row>
    <row r="5650" spans="8:9" x14ac:dyDescent="0.3">
      <c r="H5650" s="5"/>
      <c r="I5650" s="5"/>
    </row>
    <row r="5651" spans="8:9" x14ac:dyDescent="0.3">
      <c r="H5651" s="5"/>
      <c r="I5651" s="5"/>
    </row>
    <row r="5652" spans="8:9" x14ac:dyDescent="0.3">
      <c r="H5652" s="5"/>
      <c r="I5652" s="5"/>
    </row>
    <row r="5653" spans="8:9" x14ac:dyDescent="0.3">
      <c r="H5653" s="5"/>
      <c r="I5653" s="5"/>
    </row>
    <row r="5654" spans="8:9" x14ac:dyDescent="0.3">
      <c r="H5654" s="5"/>
      <c r="I5654" s="5"/>
    </row>
    <row r="5655" spans="8:9" x14ac:dyDescent="0.3">
      <c r="H5655" s="5"/>
      <c r="I5655" s="5"/>
    </row>
    <row r="5656" spans="8:9" x14ac:dyDescent="0.3">
      <c r="H5656" s="5"/>
      <c r="I5656" s="5"/>
    </row>
    <row r="5657" spans="8:9" x14ac:dyDescent="0.3">
      <c r="H5657" s="5"/>
      <c r="I5657" s="5"/>
    </row>
    <row r="5658" spans="8:9" x14ac:dyDescent="0.3">
      <c r="H5658" s="5"/>
      <c r="I5658" s="5"/>
    </row>
    <row r="5659" spans="8:9" x14ac:dyDescent="0.3">
      <c r="H5659" s="5"/>
      <c r="I5659" s="5"/>
    </row>
    <row r="5660" spans="8:9" x14ac:dyDescent="0.3">
      <c r="H5660" s="5"/>
      <c r="I5660" s="5"/>
    </row>
    <row r="5661" spans="8:9" x14ac:dyDescent="0.3">
      <c r="H5661" s="5"/>
      <c r="I5661" s="5"/>
    </row>
    <row r="5662" spans="8:9" x14ac:dyDescent="0.3">
      <c r="H5662" s="5"/>
      <c r="I5662" s="5"/>
    </row>
    <row r="5663" spans="8:9" x14ac:dyDescent="0.3">
      <c r="H5663" s="5"/>
      <c r="I5663" s="5"/>
    </row>
    <row r="5664" spans="8:9" x14ac:dyDescent="0.3">
      <c r="H5664" s="5"/>
      <c r="I5664" s="5"/>
    </row>
    <row r="5665" spans="8:9" x14ac:dyDescent="0.3">
      <c r="H5665" s="5"/>
      <c r="I5665" s="5"/>
    </row>
    <row r="5666" spans="8:9" x14ac:dyDescent="0.3">
      <c r="H5666" s="5"/>
      <c r="I5666" s="5"/>
    </row>
    <row r="5667" spans="8:9" x14ac:dyDescent="0.3">
      <c r="H5667" s="5"/>
      <c r="I5667" s="5"/>
    </row>
    <row r="5668" spans="8:9" x14ac:dyDescent="0.3">
      <c r="H5668" s="5"/>
      <c r="I5668" s="5"/>
    </row>
    <row r="5669" spans="8:9" x14ac:dyDescent="0.3">
      <c r="H5669" s="5"/>
      <c r="I5669" s="5"/>
    </row>
    <row r="5670" spans="8:9" x14ac:dyDescent="0.3">
      <c r="H5670" s="5"/>
      <c r="I5670" s="5"/>
    </row>
    <row r="5671" spans="8:9" x14ac:dyDescent="0.3">
      <c r="H5671" s="5"/>
      <c r="I5671" s="5"/>
    </row>
    <row r="5672" spans="8:9" x14ac:dyDescent="0.3">
      <c r="H5672" s="5"/>
      <c r="I5672" s="5"/>
    </row>
    <row r="5673" spans="8:9" x14ac:dyDescent="0.3">
      <c r="H5673" s="5"/>
      <c r="I5673" s="5"/>
    </row>
    <row r="5674" spans="8:9" x14ac:dyDescent="0.3">
      <c r="H5674" s="5"/>
      <c r="I5674" s="5"/>
    </row>
    <row r="5675" spans="8:9" x14ac:dyDescent="0.3">
      <c r="H5675" s="5"/>
      <c r="I5675" s="5"/>
    </row>
    <row r="5676" spans="8:9" x14ac:dyDescent="0.3">
      <c r="H5676" s="5"/>
      <c r="I5676" s="5"/>
    </row>
    <row r="5677" spans="8:9" x14ac:dyDescent="0.3">
      <c r="H5677" s="5"/>
      <c r="I5677" s="5"/>
    </row>
    <row r="5678" spans="8:9" x14ac:dyDescent="0.3">
      <c r="H5678" s="5"/>
      <c r="I5678" s="5"/>
    </row>
    <row r="5679" spans="8:9" x14ac:dyDescent="0.3">
      <c r="H5679" s="5"/>
      <c r="I5679" s="5"/>
    </row>
    <row r="5680" spans="8:9" x14ac:dyDescent="0.3">
      <c r="H5680" s="5"/>
      <c r="I5680" s="5"/>
    </row>
    <row r="5681" spans="8:9" x14ac:dyDescent="0.3">
      <c r="H5681" s="5"/>
      <c r="I5681" s="5"/>
    </row>
    <row r="5682" spans="8:9" x14ac:dyDescent="0.3">
      <c r="H5682" s="5"/>
      <c r="I5682" s="5"/>
    </row>
    <row r="5683" spans="8:9" x14ac:dyDescent="0.3">
      <c r="H5683" s="5"/>
      <c r="I5683" s="5"/>
    </row>
    <row r="5684" spans="8:9" x14ac:dyDescent="0.3">
      <c r="H5684" s="5"/>
      <c r="I5684" s="5"/>
    </row>
    <row r="5685" spans="8:9" x14ac:dyDescent="0.3">
      <c r="H5685" s="5"/>
      <c r="I5685" s="5"/>
    </row>
    <row r="5686" spans="8:9" x14ac:dyDescent="0.3">
      <c r="H5686" s="5"/>
      <c r="I5686" s="5"/>
    </row>
    <row r="5687" spans="8:9" x14ac:dyDescent="0.3">
      <c r="H5687" s="5"/>
      <c r="I5687" s="5"/>
    </row>
    <row r="5688" spans="8:9" x14ac:dyDescent="0.3">
      <c r="H5688" s="5"/>
      <c r="I5688" s="5"/>
    </row>
    <row r="5689" spans="8:9" x14ac:dyDescent="0.3">
      <c r="H5689" s="5"/>
      <c r="I5689" s="5"/>
    </row>
    <row r="5690" spans="8:9" x14ac:dyDescent="0.3">
      <c r="H5690" s="5"/>
      <c r="I5690" s="5"/>
    </row>
    <row r="5691" spans="8:9" x14ac:dyDescent="0.3">
      <c r="H5691" s="5"/>
      <c r="I5691" s="5"/>
    </row>
    <row r="5692" spans="8:9" x14ac:dyDescent="0.3">
      <c r="H5692" s="5"/>
      <c r="I5692" s="5"/>
    </row>
    <row r="5693" spans="8:9" x14ac:dyDescent="0.3">
      <c r="H5693" s="5"/>
      <c r="I5693" s="5"/>
    </row>
    <row r="5694" spans="8:9" x14ac:dyDescent="0.3">
      <c r="H5694" s="5"/>
      <c r="I5694" s="5"/>
    </row>
    <row r="5695" spans="8:9" x14ac:dyDescent="0.3">
      <c r="H5695" s="5"/>
      <c r="I5695" s="5"/>
    </row>
    <row r="5696" spans="8:9" x14ac:dyDescent="0.3">
      <c r="H5696" s="5"/>
      <c r="I5696" s="5"/>
    </row>
    <row r="5697" spans="8:9" x14ac:dyDescent="0.3">
      <c r="H5697" s="5"/>
      <c r="I5697" s="5"/>
    </row>
    <row r="5698" spans="8:9" x14ac:dyDescent="0.3">
      <c r="H5698" s="5"/>
      <c r="I5698" s="5"/>
    </row>
    <row r="5699" spans="8:9" x14ac:dyDescent="0.3">
      <c r="H5699" s="5"/>
      <c r="I5699" s="5"/>
    </row>
    <row r="5700" spans="8:9" x14ac:dyDescent="0.3">
      <c r="H5700" s="5"/>
      <c r="I5700" s="5"/>
    </row>
    <row r="5701" spans="8:9" x14ac:dyDescent="0.3">
      <c r="H5701" s="5"/>
      <c r="I5701" s="5"/>
    </row>
    <row r="5702" spans="8:9" x14ac:dyDescent="0.3">
      <c r="H5702" s="5"/>
      <c r="I5702" s="5"/>
    </row>
    <row r="5703" spans="8:9" x14ac:dyDescent="0.3">
      <c r="H5703" s="5"/>
      <c r="I5703" s="5"/>
    </row>
    <row r="5704" spans="8:9" x14ac:dyDescent="0.3">
      <c r="H5704" s="5"/>
      <c r="I5704" s="5"/>
    </row>
    <row r="5705" spans="8:9" x14ac:dyDescent="0.3">
      <c r="H5705" s="5"/>
      <c r="I5705" s="5"/>
    </row>
    <row r="5706" spans="8:9" x14ac:dyDescent="0.3">
      <c r="H5706" s="5"/>
      <c r="I5706" s="5"/>
    </row>
    <row r="5707" spans="8:9" x14ac:dyDescent="0.3">
      <c r="H5707" s="5"/>
      <c r="I5707" s="5"/>
    </row>
    <row r="5708" spans="8:9" x14ac:dyDescent="0.3">
      <c r="H5708" s="5"/>
      <c r="I5708" s="5"/>
    </row>
    <row r="5709" spans="8:9" x14ac:dyDescent="0.3">
      <c r="H5709" s="5"/>
      <c r="I5709" s="5"/>
    </row>
    <row r="5710" spans="8:9" x14ac:dyDescent="0.3">
      <c r="H5710" s="5"/>
      <c r="I5710" s="5"/>
    </row>
    <row r="5711" spans="8:9" x14ac:dyDescent="0.3">
      <c r="H5711" s="5"/>
      <c r="I5711" s="5"/>
    </row>
    <row r="5712" spans="8:9" x14ac:dyDescent="0.3">
      <c r="H5712" s="5"/>
      <c r="I5712" s="5"/>
    </row>
    <row r="5713" spans="8:9" x14ac:dyDescent="0.3">
      <c r="H5713" s="5"/>
      <c r="I5713" s="5"/>
    </row>
    <row r="5714" spans="8:9" x14ac:dyDescent="0.3">
      <c r="H5714" s="5"/>
      <c r="I5714" s="5"/>
    </row>
    <row r="5715" spans="8:9" x14ac:dyDescent="0.3">
      <c r="H5715" s="5"/>
      <c r="I5715" s="5"/>
    </row>
    <row r="5716" spans="8:9" x14ac:dyDescent="0.3">
      <c r="H5716" s="5"/>
      <c r="I5716" s="5"/>
    </row>
    <row r="5717" spans="8:9" x14ac:dyDescent="0.3">
      <c r="H5717" s="5"/>
      <c r="I5717" s="5"/>
    </row>
    <row r="5718" spans="8:9" x14ac:dyDescent="0.3">
      <c r="H5718" s="5"/>
      <c r="I5718" s="5"/>
    </row>
    <row r="5719" spans="8:9" x14ac:dyDescent="0.3">
      <c r="H5719" s="5"/>
      <c r="I5719" s="5"/>
    </row>
    <row r="5720" spans="8:9" x14ac:dyDescent="0.3">
      <c r="H5720" s="5"/>
      <c r="I5720" s="5"/>
    </row>
    <row r="5721" spans="8:9" x14ac:dyDescent="0.3">
      <c r="H5721" s="5"/>
      <c r="I5721" s="5"/>
    </row>
    <row r="5722" spans="8:9" x14ac:dyDescent="0.3">
      <c r="H5722" s="5"/>
      <c r="I5722" s="5"/>
    </row>
    <row r="5723" spans="8:9" x14ac:dyDescent="0.3">
      <c r="H5723" s="5"/>
      <c r="I5723" s="5"/>
    </row>
    <row r="5724" spans="8:9" x14ac:dyDescent="0.3">
      <c r="H5724" s="5"/>
      <c r="I5724" s="5"/>
    </row>
    <row r="5725" spans="8:9" x14ac:dyDescent="0.3">
      <c r="H5725" s="5"/>
      <c r="I5725" s="5"/>
    </row>
    <row r="5726" spans="8:9" x14ac:dyDescent="0.3">
      <c r="H5726" s="5"/>
      <c r="I5726" s="5"/>
    </row>
    <row r="5727" spans="8:9" x14ac:dyDescent="0.3">
      <c r="H5727" s="5"/>
      <c r="I5727" s="5"/>
    </row>
    <row r="5728" spans="8:9" x14ac:dyDescent="0.3">
      <c r="H5728" s="5"/>
      <c r="I5728" s="5"/>
    </row>
    <row r="5729" spans="8:9" x14ac:dyDescent="0.3">
      <c r="H5729" s="5"/>
      <c r="I5729" s="5"/>
    </row>
    <row r="5730" spans="8:9" x14ac:dyDescent="0.3">
      <c r="H5730" s="5"/>
      <c r="I5730" s="5"/>
    </row>
    <row r="5731" spans="8:9" x14ac:dyDescent="0.3">
      <c r="H5731" s="5"/>
      <c r="I5731" s="5"/>
    </row>
    <row r="5732" spans="8:9" x14ac:dyDescent="0.3">
      <c r="H5732" s="5"/>
      <c r="I5732" s="5"/>
    </row>
    <row r="5733" spans="8:9" x14ac:dyDescent="0.3">
      <c r="H5733" s="5"/>
      <c r="I5733" s="5"/>
    </row>
    <row r="5734" spans="8:9" x14ac:dyDescent="0.3">
      <c r="H5734" s="5"/>
      <c r="I5734" s="5"/>
    </row>
    <row r="5735" spans="8:9" x14ac:dyDescent="0.3">
      <c r="H5735" s="5"/>
      <c r="I5735" s="5"/>
    </row>
    <row r="5736" spans="8:9" x14ac:dyDescent="0.3">
      <c r="H5736" s="5"/>
      <c r="I5736" s="5"/>
    </row>
    <row r="5737" spans="8:9" x14ac:dyDescent="0.3">
      <c r="H5737" s="5"/>
      <c r="I5737" s="5"/>
    </row>
    <row r="5738" spans="8:9" x14ac:dyDescent="0.3">
      <c r="H5738" s="5"/>
      <c r="I5738" s="5"/>
    </row>
    <row r="5739" spans="8:9" x14ac:dyDescent="0.3">
      <c r="H5739" s="5"/>
      <c r="I5739" s="5"/>
    </row>
    <row r="5740" spans="8:9" x14ac:dyDescent="0.3">
      <c r="H5740" s="5"/>
      <c r="I5740" s="5"/>
    </row>
    <row r="5741" spans="8:9" x14ac:dyDescent="0.3">
      <c r="H5741" s="5"/>
      <c r="I5741" s="5"/>
    </row>
    <row r="5742" spans="8:9" x14ac:dyDescent="0.3">
      <c r="H5742" s="5"/>
      <c r="I5742" s="5"/>
    </row>
    <row r="5743" spans="8:9" x14ac:dyDescent="0.3">
      <c r="H5743" s="5"/>
      <c r="I5743" s="5"/>
    </row>
    <row r="5744" spans="8:9" x14ac:dyDescent="0.3">
      <c r="H5744" s="5"/>
      <c r="I5744" s="5"/>
    </row>
    <row r="5745" spans="8:9" x14ac:dyDescent="0.3">
      <c r="H5745" s="5"/>
      <c r="I5745" s="5"/>
    </row>
    <row r="5746" spans="8:9" x14ac:dyDescent="0.3">
      <c r="H5746" s="5"/>
      <c r="I5746" s="5"/>
    </row>
    <row r="5747" spans="8:9" x14ac:dyDescent="0.3">
      <c r="H5747" s="5"/>
      <c r="I5747" s="5"/>
    </row>
    <row r="5748" spans="8:9" x14ac:dyDescent="0.3">
      <c r="H5748" s="5"/>
      <c r="I5748" s="5"/>
    </row>
    <row r="5749" spans="8:9" x14ac:dyDescent="0.3">
      <c r="H5749" s="5"/>
      <c r="I5749" s="5"/>
    </row>
    <row r="5750" spans="8:9" x14ac:dyDescent="0.3">
      <c r="H5750" s="5"/>
      <c r="I5750" s="5"/>
    </row>
    <row r="5751" spans="8:9" x14ac:dyDescent="0.3">
      <c r="H5751" s="5"/>
      <c r="I5751" s="5"/>
    </row>
    <row r="5752" spans="8:9" x14ac:dyDescent="0.3">
      <c r="H5752" s="5"/>
      <c r="I5752" s="5"/>
    </row>
    <row r="5753" spans="8:9" x14ac:dyDescent="0.3">
      <c r="H5753" s="5"/>
      <c r="I5753" s="5"/>
    </row>
    <row r="5754" spans="8:9" x14ac:dyDescent="0.3">
      <c r="H5754" s="5"/>
      <c r="I5754" s="5"/>
    </row>
    <row r="5755" spans="8:9" x14ac:dyDescent="0.3">
      <c r="H5755" s="5"/>
      <c r="I5755" s="5"/>
    </row>
    <row r="5756" spans="8:9" x14ac:dyDescent="0.3">
      <c r="H5756" s="5"/>
      <c r="I5756" s="5"/>
    </row>
    <row r="5757" spans="8:9" x14ac:dyDescent="0.3">
      <c r="H5757" s="5"/>
      <c r="I5757" s="5"/>
    </row>
    <row r="5758" spans="8:9" x14ac:dyDescent="0.3">
      <c r="H5758" s="5"/>
      <c r="I5758" s="5"/>
    </row>
    <row r="5759" spans="8:9" x14ac:dyDescent="0.3">
      <c r="H5759" s="5"/>
      <c r="I5759" s="5"/>
    </row>
    <row r="5760" spans="8:9" x14ac:dyDescent="0.3">
      <c r="H5760" s="5"/>
      <c r="I5760" s="5"/>
    </row>
    <row r="5761" spans="8:9" x14ac:dyDescent="0.3">
      <c r="H5761" s="5"/>
      <c r="I5761" s="5"/>
    </row>
    <row r="5762" spans="8:9" x14ac:dyDescent="0.3">
      <c r="H5762" s="5"/>
      <c r="I5762" s="5"/>
    </row>
    <row r="5763" spans="8:9" x14ac:dyDescent="0.3">
      <c r="H5763" s="5"/>
      <c r="I5763" s="5"/>
    </row>
    <row r="5764" spans="8:9" x14ac:dyDescent="0.3">
      <c r="H5764" s="5"/>
      <c r="I5764" s="5"/>
    </row>
    <row r="5765" spans="8:9" x14ac:dyDescent="0.3">
      <c r="H5765" s="5"/>
      <c r="I5765" s="5"/>
    </row>
    <row r="5766" spans="8:9" x14ac:dyDescent="0.3">
      <c r="H5766" s="5"/>
      <c r="I5766" s="5"/>
    </row>
    <row r="5767" spans="8:9" x14ac:dyDescent="0.3">
      <c r="H5767" s="5"/>
      <c r="I5767" s="5"/>
    </row>
    <row r="5768" spans="8:9" x14ac:dyDescent="0.3">
      <c r="H5768" s="5"/>
      <c r="I5768" s="5"/>
    </row>
    <row r="5769" spans="8:9" x14ac:dyDescent="0.3">
      <c r="H5769" s="5"/>
      <c r="I5769" s="5"/>
    </row>
    <row r="5770" spans="8:9" x14ac:dyDescent="0.3">
      <c r="H5770" s="5"/>
      <c r="I5770" s="5"/>
    </row>
    <row r="5771" spans="8:9" x14ac:dyDescent="0.3">
      <c r="H5771" s="5"/>
      <c r="I5771" s="5"/>
    </row>
    <row r="5772" spans="8:9" x14ac:dyDescent="0.3">
      <c r="H5772" s="5"/>
      <c r="I5772" s="5"/>
    </row>
    <row r="5773" spans="8:9" x14ac:dyDescent="0.3">
      <c r="H5773" s="5"/>
      <c r="I5773" s="5"/>
    </row>
    <row r="5774" spans="8:9" x14ac:dyDescent="0.3">
      <c r="H5774" s="5"/>
      <c r="I5774" s="5"/>
    </row>
    <row r="5775" spans="8:9" x14ac:dyDescent="0.3">
      <c r="H5775" s="5"/>
      <c r="I5775" s="5"/>
    </row>
    <row r="5776" spans="8:9" x14ac:dyDescent="0.3">
      <c r="H5776" s="5"/>
      <c r="I5776" s="5"/>
    </row>
    <row r="5777" spans="8:9" x14ac:dyDescent="0.3">
      <c r="H5777" s="5"/>
      <c r="I5777" s="5"/>
    </row>
    <row r="5778" spans="8:9" x14ac:dyDescent="0.3">
      <c r="H5778" s="5"/>
      <c r="I5778" s="5"/>
    </row>
    <row r="5779" spans="8:9" x14ac:dyDescent="0.3">
      <c r="H5779" s="5"/>
      <c r="I5779" s="5"/>
    </row>
    <row r="5780" spans="8:9" x14ac:dyDescent="0.3">
      <c r="H5780" s="5"/>
      <c r="I5780" s="5"/>
    </row>
    <row r="5781" spans="8:9" x14ac:dyDescent="0.3">
      <c r="H5781" s="5"/>
      <c r="I5781" s="5"/>
    </row>
    <row r="5782" spans="8:9" x14ac:dyDescent="0.3">
      <c r="H5782" s="5"/>
      <c r="I5782" s="5"/>
    </row>
    <row r="5783" spans="8:9" x14ac:dyDescent="0.3">
      <c r="H5783" s="5"/>
      <c r="I5783" s="5"/>
    </row>
    <row r="5784" spans="8:9" x14ac:dyDescent="0.3">
      <c r="H5784" s="5"/>
      <c r="I5784" s="5"/>
    </row>
    <row r="5785" spans="8:9" x14ac:dyDescent="0.3">
      <c r="H5785" s="5"/>
      <c r="I5785" s="5"/>
    </row>
    <row r="5786" spans="8:9" x14ac:dyDescent="0.3">
      <c r="H5786" s="5"/>
      <c r="I5786" s="5"/>
    </row>
    <row r="5787" spans="8:9" x14ac:dyDescent="0.3">
      <c r="H5787" s="5"/>
      <c r="I5787" s="5"/>
    </row>
    <row r="5788" spans="8:9" x14ac:dyDescent="0.3">
      <c r="H5788" s="5"/>
      <c r="I5788" s="5"/>
    </row>
    <row r="5789" spans="8:9" x14ac:dyDescent="0.3">
      <c r="H5789" s="5"/>
      <c r="I5789" s="5"/>
    </row>
    <row r="5790" spans="8:9" x14ac:dyDescent="0.3">
      <c r="H5790" s="5"/>
      <c r="I5790" s="5"/>
    </row>
    <row r="5791" spans="8:9" x14ac:dyDescent="0.3">
      <c r="H5791" s="5"/>
      <c r="I5791" s="5"/>
    </row>
    <row r="5792" spans="8:9" x14ac:dyDescent="0.3">
      <c r="H5792" s="5"/>
      <c r="I5792" s="5"/>
    </row>
    <row r="5793" spans="8:9" x14ac:dyDescent="0.3">
      <c r="H5793" s="5"/>
      <c r="I5793" s="5"/>
    </row>
    <row r="5794" spans="8:9" x14ac:dyDescent="0.3">
      <c r="H5794" s="5"/>
      <c r="I5794" s="5"/>
    </row>
    <row r="5795" spans="8:9" x14ac:dyDescent="0.3">
      <c r="H5795" s="5"/>
      <c r="I5795" s="5"/>
    </row>
    <row r="5796" spans="8:9" x14ac:dyDescent="0.3">
      <c r="H5796" s="5"/>
      <c r="I5796" s="5"/>
    </row>
    <row r="5797" spans="8:9" x14ac:dyDescent="0.3">
      <c r="H5797" s="5"/>
      <c r="I5797" s="5"/>
    </row>
    <row r="5798" spans="8:9" x14ac:dyDescent="0.3">
      <c r="H5798" s="5"/>
      <c r="I5798" s="5"/>
    </row>
    <row r="5799" spans="8:9" x14ac:dyDescent="0.3">
      <c r="H5799" s="5"/>
      <c r="I5799" s="5"/>
    </row>
    <row r="5800" spans="8:9" x14ac:dyDescent="0.3">
      <c r="H5800" s="5"/>
      <c r="I5800" s="5"/>
    </row>
    <row r="5801" spans="8:9" x14ac:dyDescent="0.3">
      <c r="H5801" s="5"/>
      <c r="I5801" s="5"/>
    </row>
    <row r="5802" spans="8:9" x14ac:dyDescent="0.3">
      <c r="H5802" s="5"/>
      <c r="I5802" s="5"/>
    </row>
    <row r="5803" spans="8:9" x14ac:dyDescent="0.3">
      <c r="H5803" s="5"/>
      <c r="I5803" s="5"/>
    </row>
    <row r="5804" spans="8:9" x14ac:dyDescent="0.3">
      <c r="H5804" s="5"/>
      <c r="I5804" s="5"/>
    </row>
    <row r="5805" spans="8:9" x14ac:dyDescent="0.3">
      <c r="H5805" s="5"/>
      <c r="I5805" s="5"/>
    </row>
    <row r="5806" spans="8:9" x14ac:dyDescent="0.3">
      <c r="H5806" s="5"/>
      <c r="I5806" s="5"/>
    </row>
    <row r="5807" spans="8:9" x14ac:dyDescent="0.3">
      <c r="H5807" s="5"/>
      <c r="I5807" s="5"/>
    </row>
    <row r="5808" spans="8:9" x14ac:dyDescent="0.3">
      <c r="H5808" s="5"/>
      <c r="I5808" s="5"/>
    </row>
    <row r="5809" spans="8:9" x14ac:dyDescent="0.3">
      <c r="H5809" s="5"/>
      <c r="I5809" s="5"/>
    </row>
    <row r="5810" spans="8:9" x14ac:dyDescent="0.3">
      <c r="H5810" s="5"/>
      <c r="I5810" s="5"/>
    </row>
    <row r="5811" spans="8:9" x14ac:dyDescent="0.3">
      <c r="H5811" s="5"/>
      <c r="I5811" s="5"/>
    </row>
    <row r="5812" spans="8:9" x14ac:dyDescent="0.3">
      <c r="H5812" s="5"/>
      <c r="I5812" s="5"/>
    </row>
    <row r="5813" spans="8:9" x14ac:dyDescent="0.3">
      <c r="H5813" s="5"/>
      <c r="I5813" s="5"/>
    </row>
    <row r="5814" spans="8:9" x14ac:dyDescent="0.3">
      <c r="H5814" s="5"/>
      <c r="I5814" s="5"/>
    </row>
    <row r="5815" spans="8:9" x14ac:dyDescent="0.3">
      <c r="H5815" s="5"/>
      <c r="I5815" s="5"/>
    </row>
    <row r="5816" spans="8:9" x14ac:dyDescent="0.3">
      <c r="H5816" s="5"/>
      <c r="I5816" s="5"/>
    </row>
    <row r="5817" spans="8:9" x14ac:dyDescent="0.3">
      <c r="H5817" s="5"/>
      <c r="I5817" s="5"/>
    </row>
    <row r="5818" spans="8:9" x14ac:dyDescent="0.3">
      <c r="H5818" s="5"/>
      <c r="I5818" s="5"/>
    </row>
    <row r="5819" spans="8:9" x14ac:dyDescent="0.3">
      <c r="H5819" s="5"/>
      <c r="I5819" s="5"/>
    </row>
    <row r="5820" spans="8:9" x14ac:dyDescent="0.3">
      <c r="H5820" s="5"/>
      <c r="I5820" s="5"/>
    </row>
    <row r="5821" spans="8:9" x14ac:dyDescent="0.3">
      <c r="H5821" s="5"/>
      <c r="I5821" s="5"/>
    </row>
    <row r="5822" spans="8:9" x14ac:dyDescent="0.3">
      <c r="H5822" s="5"/>
      <c r="I5822" s="5"/>
    </row>
    <row r="5823" spans="8:9" x14ac:dyDescent="0.3">
      <c r="H5823" s="5"/>
      <c r="I5823" s="5"/>
    </row>
    <row r="5824" spans="8:9" x14ac:dyDescent="0.3">
      <c r="H5824" s="5"/>
      <c r="I5824" s="5"/>
    </row>
    <row r="5825" spans="8:9" x14ac:dyDescent="0.3">
      <c r="H5825" s="5"/>
      <c r="I5825" s="5"/>
    </row>
    <row r="5826" spans="8:9" x14ac:dyDescent="0.3">
      <c r="H5826" s="5"/>
      <c r="I5826" s="5"/>
    </row>
    <row r="5827" spans="8:9" x14ac:dyDescent="0.3">
      <c r="H5827" s="5"/>
      <c r="I5827" s="5"/>
    </row>
    <row r="5828" spans="8:9" x14ac:dyDescent="0.3">
      <c r="H5828" s="5"/>
      <c r="I5828" s="5"/>
    </row>
    <row r="5829" spans="8:9" x14ac:dyDescent="0.3">
      <c r="H5829" s="5"/>
      <c r="I5829" s="5"/>
    </row>
    <row r="5830" spans="8:9" x14ac:dyDescent="0.3">
      <c r="H5830" s="5"/>
      <c r="I5830" s="5"/>
    </row>
    <row r="5831" spans="8:9" x14ac:dyDescent="0.3">
      <c r="H5831" s="5"/>
      <c r="I5831" s="5"/>
    </row>
    <row r="5832" spans="8:9" x14ac:dyDescent="0.3">
      <c r="H5832" s="5"/>
      <c r="I5832" s="5"/>
    </row>
    <row r="5833" spans="8:9" x14ac:dyDescent="0.3">
      <c r="H5833" s="5"/>
      <c r="I5833" s="5"/>
    </row>
    <row r="5834" spans="8:9" x14ac:dyDescent="0.3">
      <c r="H5834" s="5"/>
      <c r="I5834" s="5"/>
    </row>
    <row r="5835" spans="8:9" x14ac:dyDescent="0.3">
      <c r="H5835" s="5"/>
      <c r="I5835" s="5"/>
    </row>
    <row r="5836" spans="8:9" x14ac:dyDescent="0.3">
      <c r="H5836" s="5"/>
      <c r="I5836" s="5"/>
    </row>
    <row r="5837" spans="8:9" x14ac:dyDescent="0.3">
      <c r="H5837" s="5"/>
      <c r="I5837" s="5"/>
    </row>
    <row r="5838" spans="8:9" x14ac:dyDescent="0.3">
      <c r="H5838" s="5"/>
      <c r="I5838" s="5"/>
    </row>
    <row r="5839" spans="8:9" x14ac:dyDescent="0.3">
      <c r="H5839" s="5"/>
      <c r="I5839" s="5"/>
    </row>
    <row r="5840" spans="8:9" x14ac:dyDescent="0.3">
      <c r="H5840" s="5"/>
      <c r="I5840" s="5"/>
    </row>
    <row r="5841" spans="8:9" x14ac:dyDescent="0.3">
      <c r="H5841" s="5"/>
      <c r="I5841" s="5"/>
    </row>
    <row r="5842" spans="8:9" x14ac:dyDescent="0.3">
      <c r="H5842" s="5"/>
      <c r="I5842" s="5"/>
    </row>
    <row r="5843" spans="8:9" x14ac:dyDescent="0.3">
      <c r="H5843" s="5"/>
      <c r="I5843" s="5"/>
    </row>
    <row r="5844" spans="8:9" x14ac:dyDescent="0.3">
      <c r="H5844" s="5"/>
      <c r="I5844" s="5"/>
    </row>
    <row r="5845" spans="8:9" x14ac:dyDescent="0.3">
      <c r="H5845" s="5"/>
      <c r="I5845" s="5"/>
    </row>
    <row r="5846" spans="8:9" x14ac:dyDescent="0.3">
      <c r="H5846" s="5"/>
      <c r="I5846" s="5"/>
    </row>
    <row r="5847" spans="8:9" x14ac:dyDescent="0.3">
      <c r="H5847" s="5"/>
      <c r="I5847" s="5"/>
    </row>
    <row r="5848" spans="8:9" x14ac:dyDescent="0.3">
      <c r="H5848" s="5"/>
      <c r="I5848" s="5"/>
    </row>
    <row r="5849" spans="8:9" x14ac:dyDescent="0.3">
      <c r="H5849" s="5"/>
      <c r="I5849" s="5"/>
    </row>
    <row r="5850" spans="8:9" x14ac:dyDescent="0.3">
      <c r="H5850" s="5"/>
      <c r="I5850" s="5"/>
    </row>
    <row r="5851" spans="8:9" x14ac:dyDescent="0.3">
      <c r="H5851" s="5"/>
      <c r="I5851" s="5"/>
    </row>
    <row r="5852" spans="8:9" x14ac:dyDescent="0.3">
      <c r="H5852" s="5"/>
      <c r="I5852" s="5"/>
    </row>
    <row r="5853" spans="8:9" x14ac:dyDescent="0.3">
      <c r="H5853" s="5"/>
      <c r="I5853" s="5"/>
    </row>
    <row r="5854" spans="8:9" x14ac:dyDescent="0.3">
      <c r="H5854" s="5"/>
      <c r="I5854" s="5"/>
    </row>
    <row r="5855" spans="8:9" x14ac:dyDescent="0.3">
      <c r="H5855" s="5"/>
      <c r="I5855" s="5"/>
    </row>
    <row r="5856" spans="8:9" x14ac:dyDescent="0.3">
      <c r="H5856" s="5"/>
      <c r="I5856" s="5"/>
    </row>
    <row r="5857" spans="8:9" x14ac:dyDescent="0.3">
      <c r="H5857" s="5"/>
      <c r="I5857" s="5"/>
    </row>
    <row r="5858" spans="8:9" x14ac:dyDescent="0.3">
      <c r="H5858" s="5"/>
      <c r="I5858" s="5"/>
    </row>
    <row r="5859" spans="8:9" x14ac:dyDescent="0.3">
      <c r="H5859" s="5"/>
      <c r="I5859" s="5"/>
    </row>
    <row r="5860" spans="8:9" x14ac:dyDescent="0.3">
      <c r="H5860" s="5"/>
      <c r="I5860" s="5"/>
    </row>
    <row r="5861" spans="8:9" x14ac:dyDescent="0.3">
      <c r="H5861" s="5"/>
      <c r="I5861" s="5"/>
    </row>
    <row r="5862" spans="8:9" x14ac:dyDescent="0.3">
      <c r="H5862" s="5"/>
      <c r="I5862" s="5"/>
    </row>
    <row r="5863" spans="8:9" x14ac:dyDescent="0.3">
      <c r="H5863" s="5"/>
      <c r="I5863" s="5"/>
    </row>
    <row r="5864" spans="8:9" x14ac:dyDescent="0.3">
      <c r="H5864" s="5"/>
      <c r="I5864" s="5"/>
    </row>
    <row r="5865" spans="8:9" x14ac:dyDescent="0.3">
      <c r="H5865" s="5"/>
      <c r="I5865" s="5"/>
    </row>
    <row r="5866" spans="8:9" x14ac:dyDescent="0.3">
      <c r="H5866" s="5"/>
      <c r="I5866" s="5"/>
    </row>
    <row r="5867" spans="8:9" x14ac:dyDescent="0.3">
      <c r="H5867" s="5"/>
      <c r="I5867" s="5"/>
    </row>
    <row r="5868" spans="8:9" x14ac:dyDescent="0.3">
      <c r="H5868" s="5"/>
      <c r="I5868" s="5"/>
    </row>
    <row r="5869" spans="8:9" x14ac:dyDescent="0.3">
      <c r="H5869" s="5"/>
      <c r="I5869" s="5"/>
    </row>
    <row r="5870" spans="8:9" x14ac:dyDescent="0.3">
      <c r="H5870" s="5"/>
      <c r="I5870" s="5"/>
    </row>
    <row r="5871" spans="8:9" x14ac:dyDescent="0.3">
      <c r="H5871" s="5"/>
      <c r="I5871" s="5"/>
    </row>
    <row r="5872" spans="8:9" x14ac:dyDescent="0.3">
      <c r="H5872" s="5"/>
      <c r="I5872" s="5"/>
    </row>
    <row r="5873" spans="8:9" x14ac:dyDescent="0.3">
      <c r="H5873" s="5"/>
      <c r="I5873" s="5"/>
    </row>
    <row r="5874" spans="8:9" x14ac:dyDescent="0.3">
      <c r="H5874" s="5"/>
      <c r="I5874" s="5"/>
    </row>
    <row r="5875" spans="8:9" x14ac:dyDescent="0.3">
      <c r="H5875" s="5"/>
      <c r="I5875" s="5"/>
    </row>
    <row r="5876" spans="8:9" x14ac:dyDescent="0.3">
      <c r="H5876" s="5"/>
      <c r="I5876" s="5"/>
    </row>
    <row r="5877" spans="8:9" x14ac:dyDescent="0.3">
      <c r="H5877" s="5"/>
      <c r="I5877" s="5"/>
    </row>
    <row r="5878" spans="8:9" x14ac:dyDescent="0.3">
      <c r="H5878" s="5"/>
      <c r="I5878" s="5"/>
    </row>
    <row r="5879" spans="8:9" x14ac:dyDescent="0.3">
      <c r="H5879" s="5"/>
      <c r="I5879" s="5"/>
    </row>
    <row r="5880" spans="8:9" x14ac:dyDescent="0.3">
      <c r="H5880" s="5"/>
      <c r="I5880" s="5"/>
    </row>
    <row r="5881" spans="8:9" x14ac:dyDescent="0.3">
      <c r="H5881" s="5"/>
      <c r="I5881" s="5"/>
    </row>
    <row r="5882" spans="8:9" x14ac:dyDescent="0.3">
      <c r="H5882" s="5"/>
      <c r="I5882" s="5"/>
    </row>
    <row r="5883" spans="8:9" x14ac:dyDescent="0.3">
      <c r="H5883" s="5"/>
      <c r="I5883" s="5"/>
    </row>
    <row r="5884" spans="8:9" x14ac:dyDescent="0.3">
      <c r="H5884" s="5"/>
      <c r="I5884" s="5"/>
    </row>
    <row r="5885" spans="8:9" x14ac:dyDescent="0.3">
      <c r="H5885" s="5"/>
      <c r="I5885" s="5"/>
    </row>
    <row r="5886" spans="8:9" x14ac:dyDescent="0.3">
      <c r="H5886" s="5"/>
      <c r="I5886" s="5"/>
    </row>
    <row r="5887" spans="8:9" x14ac:dyDescent="0.3">
      <c r="H5887" s="5"/>
      <c r="I5887" s="5"/>
    </row>
    <row r="5888" spans="8:9" x14ac:dyDescent="0.3">
      <c r="H5888" s="5"/>
      <c r="I5888" s="5"/>
    </row>
    <row r="5889" spans="8:9" x14ac:dyDescent="0.3">
      <c r="H5889" s="5"/>
      <c r="I5889" s="5"/>
    </row>
    <row r="5890" spans="8:9" x14ac:dyDescent="0.3">
      <c r="H5890" s="5"/>
      <c r="I5890" s="5"/>
    </row>
    <row r="5891" spans="8:9" x14ac:dyDescent="0.3">
      <c r="H5891" s="5"/>
      <c r="I5891" s="5"/>
    </row>
    <row r="5892" spans="8:9" x14ac:dyDescent="0.3">
      <c r="H5892" s="5"/>
      <c r="I5892" s="5"/>
    </row>
    <row r="5893" spans="8:9" x14ac:dyDescent="0.3">
      <c r="H5893" s="5"/>
      <c r="I5893" s="5"/>
    </row>
    <row r="5894" spans="8:9" x14ac:dyDescent="0.3">
      <c r="H5894" s="5"/>
      <c r="I5894" s="5"/>
    </row>
    <row r="5895" spans="8:9" x14ac:dyDescent="0.3">
      <c r="H5895" s="5"/>
      <c r="I5895" s="5"/>
    </row>
    <row r="5896" spans="8:9" x14ac:dyDescent="0.3">
      <c r="H5896" s="5"/>
      <c r="I5896" s="5"/>
    </row>
    <row r="5897" spans="8:9" x14ac:dyDescent="0.3">
      <c r="H5897" s="5"/>
      <c r="I5897" s="5"/>
    </row>
    <row r="5898" spans="8:9" x14ac:dyDescent="0.3">
      <c r="H5898" s="5"/>
      <c r="I5898" s="5"/>
    </row>
    <row r="5899" spans="8:9" x14ac:dyDescent="0.3">
      <c r="H5899" s="5"/>
      <c r="I5899" s="5"/>
    </row>
    <row r="5900" spans="8:9" x14ac:dyDescent="0.3">
      <c r="H5900" s="5"/>
      <c r="I5900" s="5"/>
    </row>
    <row r="5901" spans="8:9" x14ac:dyDescent="0.3">
      <c r="H5901" s="5"/>
      <c r="I5901" s="5"/>
    </row>
    <row r="5902" spans="8:9" x14ac:dyDescent="0.3">
      <c r="H5902" s="5"/>
      <c r="I5902" s="5"/>
    </row>
    <row r="5903" spans="8:9" x14ac:dyDescent="0.3">
      <c r="H5903" s="5"/>
      <c r="I5903" s="5"/>
    </row>
    <row r="5904" spans="8:9" x14ac:dyDescent="0.3">
      <c r="H5904" s="5"/>
      <c r="I5904" s="5"/>
    </row>
    <row r="5905" spans="8:9" x14ac:dyDescent="0.3">
      <c r="H5905" s="5"/>
      <c r="I5905" s="5"/>
    </row>
    <row r="5906" spans="8:9" x14ac:dyDescent="0.3">
      <c r="H5906" s="5"/>
      <c r="I5906" s="5"/>
    </row>
    <row r="5907" spans="8:9" x14ac:dyDescent="0.3">
      <c r="H5907" s="5"/>
      <c r="I5907" s="5"/>
    </row>
    <row r="5908" spans="8:9" x14ac:dyDescent="0.3">
      <c r="H5908" s="5"/>
      <c r="I5908" s="5"/>
    </row>
    <row r="5909" spans="8:9" x14ac:dyDescent="0.3">
      <c r="H5909" s="5"/>
      <c r="I5909" s="5"/>
    </row>
    <row r="5910" spans="8:9" x14ac:dyDescent="0.3">
      <c r="H5910" s="5"/>
      <c r="I5910" s="5"/>
    </row>
    <row r="5911" spans="8:9" x14ac:dyDescent="0.3">
      <c r="H5911" s="5"/>
      <c r="I5911" s="5"/>
    </row>
    <row r="5912" spans="8:9" x14ac:dyDescent="0.3">
      <c r="H5912" s="5"/>
      <c r="I5912" s="5"/>
    </row>
    <row r="5913" spans="8:9" x14ac:dyDescent="0.3">
      <c r="H5913" s="5"/>
      <c r="I5913" s="5"/>
    </row>
    <row r="5914" spans="8:9" x14ac:dyDescent="0.3">
      <c r="H5914" s="5"/>
      <c r="I5914" s="5"/>
    </row>
    <row r="5915" spans="8:9" x14ac:dyDescent="0.3">
      <c r="H5915" s="5"/>
      <c r="I5915" s="5"/>
    </row>
    <row r="5916" spans="8:9" x14ac:dyDescent="0.3">
      <c r="H5916" s="5"/>
      <c r="I5916" s="5"/>
    </row>
    <row r="5917" spans="8:9" x14ac:dyDescent="0.3">
      <c r="H5917" s="5"/>
      <c r="I5917" s="5"/>
    </row>
    <row r="5918" spans="8:9" x14ac:dyDescent="0.3">
      <c r="H5918" s="5"/>
      <c r="I5918" s="5"/>
    </row>
    <row r="5919" spans="8:9" x14ac:dyDescent="0.3">
      <c r="H5919" s="5"/>
      <c r="I5919" s="5"/>
    </row>
    <row r="5920" spans="8:9" x14ac:dyDescent="0.3">
      <c r="H5920" s="5"/>
      <c r="I5920" s="5"/>
    </row>
    <row r="5921" spans="8:9" x14ac:dyDescent="0.3">
      <c r="H5921" s="5"/>
      <c r="I5921" s="5"/>
    </row>
    <row r="5922" spans="8:9" x14ac:dyDescent="0.3">
      <c r="H5922" s="5"/>
      <c r="I5922" s="5"/>
    </row>
    <row r="5923" spans="8:9" x14ac:dyDescent="0.3">
      <c r="H5923" s="5"/>
      <c r="I5923" s="5"/>
    </row>
    <row r="5924" spans="8:9" x14ac:dyDescent="0.3">
      <c r="H5924" s="5"/>
      <c r="I5924" s="5"/>
    </row>
    <row r="5925" spans="8:9" x14ac:dyDescent="0.3">
      <c r="H5925" s="5"/>
      <c r="I5925" s="5"/>
    </row>
    <row r="5926" spans="8:9" x14ac:dyDescent="0.3">
      <c r="H5926" s="5"/>
      <c r="I5926" s="5"/>
    </row>
    <row r="5927" spans="8:9" x14ac:dyDescent="0.3">
      <c r="H5927" s="5"/>
      <c r="I5927" s="5"/>
    </row>
    <row r="5928" spans="8:9" x14ac:dyDescent="0.3">
      <c r="H5928" s="5"/>
      <c r="I5928" s="5"/>
    </row>
    <row r="5929" spans="8:9" x14ac:dyDescent="0.3">
      <c r="H5929" s="5"/>
      <c r="I5929" s="5"/>
    </row>
    <row r="5930" spans="8:9" x14ac:dyDescent="0.3">
      <c r="H5930" s="5"/>
      <c r="I5930" s="5"/>
    </row>
    <row r="5931" spans="8:9" x14ac:dyDescent="0.3">
      <c r="H5931" s="5"/>
      <c r="I5931" s="5"/>
    </row>
    <row r="5932" spans="8:9" x14ac:dyDescent="0.3">
      <c r="H5932" s="5"/>
      <c r="I5932" s="5"/>
    </row>
    <row r="5933" spans="8:9" x14ac:dyDescent="0.3">
      <c r="H5933" s="5"/>
      <c r="I5933" s="5"/>
    </row>
    <row r="5934" spans="8:9" x14ac:dyDescent="0.3">
      <c r="H5934" s="5"/>
      <c r="I5934" s="5"/>
    </row>
    <row r="5935" spans="8:9" x14ac:dyDescent="0.3">
      <c r="H5935" s="5"/>
      <c r="I5935" s="5"/>
    </row>
    <row r="5936" spans="8:9" x14ac:dyDescent="0.3">
      <c r="H5936" s="5"/>
      <c r="I5936" s="5"/>
    </row>
    <row r="5937" spans="8:9" x14ac:dyDescent="0.3">
      <c r="H5937" s="5"/>
      <c r="I5937" s="5"/>
    </row>
    <row r="5938" spans="8:9" x14ac:dyDescent="0.3">
      <c r="H5938" s="5"/>
      <c r="I5938" s="5"/>
    </row>
    <row r="5939" spans="8:9" x14ac:dyDescent="0.3">
      <c r="H5939" s="5"/>
      <c r="I5939" s="5"/>
    </row>
    <row r="5940" spans="8:9" x14ac:dyDescent="0.3">
      <c r="H5940" s="5"/>
      <c r="I5940" s="5"/>
    </row>
    <row r="5941" spans="8:9" x14ac:dyDescent="0.3">
      <c r="H5941" s="5"/>
      <c r="I5941" s="5"/>
    </row>
    <row r="5942" spans="8:9" x14ac:dyDescent="0.3">
      <c r="H5942" s="5"/>
      <c r="I5942" s="5"/>
    </row>
    <row r="5943" spans="8:9" x14ac:dyDescent="0.3">
      <c r="H5943" s="5"/>
      <c r="I5943" s="5"/>
    </row>
    <row r="5944" spans="8:9" x14ac:dyDescent="0.3">
      <c r="H5944" s="5"/>
      <c r="I5944" s="5"/>
    </row>
    <row r="5945" spans="8:9" x14ac:dyDescent="0.3">
      <c r="H5945" s="5"/>
      <c r="I5945" s="5"/>
    </row>
    <row r="5946" spans="8:9" x14ac:dyDescent="0.3">
      <c r="H5946" s="5"/>
      <c r="I5946" s="5"/>
    </row>
    <row r="5947" spans="8:9" x14ac:dyDescent="0.3">
      <c r="H5947" s="5"/>
      <c r="I5947" s="5"/>
    </row>
    <row r="5948" spans="8:9" x14ac:dyDescent="0.3">
      <c r="H5948" s="5"/>
      <c r="I5948" s="5"/>
    </row>
    <row r="5949" spans="8:9" x14ac:dyDescent="0.3">
      <c r="H5949" s="5"/>
      <c r="I5949" s="5"/>
    </row>
    <row r="5950" spans="8:9" x14ac:dyDescent="0.3">
      <c r="H5950" s="5"/>
      <c r="I5950" s="5"/>
    </row>
    <row r="5951" spans="8:9" x14ac:dyDescent="0.3">
      <c r="H5951" s="5"/>
      <c r="I5951" s="5"/>
    </row>
    <row r="5952" spans="8:9" x14ac:dyDescent="0.3">
      <c r="H5952" s="5"/>
      <c r="I5952" s="5"/>
    </row>
    <row r="5953" spans="8:9" x14ac:dyDescent="0.3">
      <c r="H5953" s="5"/>
      <c r="I5953" s="5"/>
    </row>
    <row r="5954" spans="8:9" x14ac:dyDescent="0.3">
      <c r="H5954" s="5"/>
      <c r="I5954" s="5"/>
    </row>
    <row r="5955" spans="8:9" x14ac:dyDescent="0.3">
      <c r="H5955" s="5"/>
      <c r="I5955" s="5"/>
    </row>
    <row r="5956" spans="8:9" x14ac:dyDescent="0.3">
      <c r="H5956" s="5"/>
      <c r="I5956" s="5"/>
    </row>
    <row r="5957" spans="8:9" x14ac:dyDescent="0.3">
      <c r="H5957" s="5"/>
      <c r="I5957" s="5"/>
    </row>
    <row r="5958" spans="8:9" x14ac:dyDescent="0.3">
      <c r="H5958" s="5"/>
      <c r="I5958" s="5"/>
    </row>
    <row r="5959" spans="8:9" x14ac:dyDescent="0.3">
      <c r="H5959" s="5"/>
      <c r="I5959" s="5"/>
    </row>
    <row r="5960" spans="8:9" x14ac:dyDescent="0.3">
      <c r="H5960" s="5"/>
      <c r="I5960" s="5"/>
    </row>
    <row r="5961" spans="8:9" x14ac:dyDescent="0.3">
      <c r="H5961" s="5"/>
      <c r="I5961" s="5"/>
    </row>
    <row r="5962" spans="8:9" x14ac:dyDescent="0.3">
      <c r="H5962" s="5"/>
      <c r="I5962" s="5"/>
    </row>
    <row r="5963" spans="8:9" x14ac:dyDescent="0.3">
      <c r="H5963" s="5"/>
      <c r="I5963" s="5"/>
    </row>
    <row r="5964" spans="8:9" x14ac:dyDescent="0.3">
      <c r="H5964" s="5"/>
      <c r="I5964" s="5"/>
    </row>
    <row r="5965" spans="8:9" x14ac:dyDescent="0.3">
      <c r="H5965" s="5"/>
      <c r="I5965" s="5"/>
    </row>
    <row r="5966" spans="8:9" x14ac:dyDescent="0.3">
      <c r="H5966" s="5"/>
      <c r="I5966" s="5"/>
    </row>
    <row r="5967" spans="8:9" x14ac:dyDescent="0.3">
      <c r="H5967" s="5"/>
      <c r="I5967" s="5"/>
    </row>
    <row r="5968" spans="8:9" x14ac:dyDescent="0.3">
      <c r="H5968" s="5"/>
      <c r="I5968" s="5"/>
    </row>
    <row r="5969" spans="8:9" x14ac:dyDescent="0.3">
      <c r="H5969" s="5"/>
      <c r="I5969" s="5"/>
    </row>
    <row r="5970" spans="8:9" x14ac:dyDescent="0.3">
      <c r="H5970" s="5"/>
      <c r="I5970" s="5"/>
    </row>
    <row r="5971" spans="8:9" x14ac:dyDescent="0.3">
      <c r="H5971" s="5"/>
      <c r="I5971" s="5"/>
    </row>
    <row r="5972" spans="8:9" x14ac:dyDescent="0.3">
      <c r="H5972" s="5"/>
      <c r="I5972" s="5"/>
    </row>
    <row r="5973" spans="8:9" x14ac:dyDescent="0.3">
      <c r="H5973" s="5"/>
      <c r="I5973" s="5"/>
    </row>
    <row r="5974" spans="8:9" x14ac:dyDescent="0.3">
      <c r="H5974" s="5"/>
      <c r="I5974" s="5"/>
    </row>
    <row r="5975" spans="8:9" x14ac:dyDescent="0.3">
      <c r="H5975" s="5"/>
      <c r="I5975" s="5"/>
    </row>
    <row r="5976" spans="8:9" x14ac:dyDescent="0.3">
      <c r="H5976" s="5"/>
      <c r="I5976" s="5"/>
    </row>
    <row r="5977" spans="8:9" x14ac:dyDescent="0.3">
      <c r="H5977" s="5"/>
      <c r="I5977" s="5"/>
    </row>
    <row r="5978" spans="8:9" x14ac:dyDescent="0.3">
      <c r="H5978" s="5"/>
      <c r="I5978" s="5"/>
    </row>
    <row r="5979" spans="8:9" x14ac:dyDescent="0.3">
      <c r="H5979" s="5"/>
      <c r="I5979" s="5"/>
    </row>
    <row r="5980" spans="8:9" x14ac:dyDescent="0.3">
      <c r="H5980" s="5"/>
      <c r="I5980" s="5"/>
    </row>
    <row r="5981" spans="8:9" x14ac:dyDescent="0.3">
      <c r="H5981" s="5"/>
      <c r="I5981" s="5"/>
    </row>
    <row r="5982" spans="8:9" x14ac:dyDescent="0.3">
      <c r="H5982" s="5"/>
      <c r="I5982" s="5"/>
    </row>
    <row r="5983" spans="8:9" x14ac:dyDescent="0.3">
      <c r="H5983" s="5"/>
      <c r="I5983" s="5"/>
    </row>
    <row r="5984" spans="8:9" x14ac:dyDescent="0.3">
      <c r="H5984" s="5"/>
      <c r="I5984" s="5"/>
    </row>
    <row r="5985" spans="8:9" x14ac:dyDescent="0.3">
      <c r="H5985" s="5"/>
      <c r="I5985" s="5"/>
    </row>
    <row r="5986" spans="8:9" x14ac:dyDescent="0.3">
      <c r="H5986" s="5"/>
      <c r="I5986" s="5"/>
    </row>
    <row r="5987" spans="8:9" x14ac:dyDescent="0.3">
      <c r="H5987" s="5"/>
      <c r="I5987" s="5"/>
    </row>
    <row r="5988" spans="8:9" x14ac:dyDescent="0.3">
      <c r="H5988" s="5"/>
      <c r="I5988" s="5"/>
    </row>
    <row r="5989" spans="8:9" x14ac:dyDescent="0.3">
      <c r="H5989" s="5"/>
      <c r="I5989" s="5"/>
    </row>
    <row r="5990" spans="8:9" x14ac:dyDescent="0.3">
      <c r="H5990" s="5"/>
      <c r="I5990" s="5"/>
    </row>
    <row r="5991" spans="8:9" x14ac:dyDescent="0.3">
      <c r="H5991" s="5"/>
      <c r="I5991" s="5"/>
    </row>
    <row r="5992" spans="8:9" x14ac:dyDescent="0.3">
      <c r="H5992" s="5"/>
      <c r="I5992" s="5"/>
    </row>
    <row r="5993" spans="8:9" x14ac:dyDescent="0.3">
      <c r="H5993" s="5"/>
      <c r="I5993" s="5"/>
    </row>
    <row r="5994" spans="8:9" x14ac:dyDescent="0.3">
      <c r="H5994" s="5"/>
      <c r="I5994" s="5"/>
    </row>
    <row r="5995" spans="8:9" x14ac:dyDescent="0.3">
      <c r="H5995" s="5"/>
      <c r="I5995" s="5"/>
    </row>
    <row r="5996" spans="8:9" x14ac:dyDescent="0.3">
      <c r="H5996" s="5"/>
      <c r="I5996" s="5"/>
    </row>
    <row r="5997" spans="8:9" x14ac:dyDescent="0.3">
      <c r="H5997" s="5"/>
      <c r="I5997" s="5"/>
    </row>
    <row r="5998" spans="8:9" x14ac:dyDescent="0.3">
      <c r="H5998" s="5"/>
      <c r="I5998" s="5"/>
    </row>
    <row r="5999" spans="8:9" x14ac:dyDescent="0.3">
      <c r="H5999" s="5"/>
      <c r="I5999" s="5"/>
    </row>
    <row r="6000" spans="8:9" x14ac:dyDescent="0.3">
      <c r="H6000" s="5"/>
      <c r="I6000" s="5"/>
    </row>
    <row r="6001" spans="8:9" x14ac:dyDescent="0.3">
      <c r="H6001" s="5"/>
      <c r="I6001" s="5"/>
    </row>
    <row r="6002" spans="8:9" x14ac:dyDescent="0.3">
      <c r="H6002" s="5"/>
      <c r="I6002" s="5"/>
    </row>
    <row r="6003" spans="8:9" x14ac:dyDescent="0.3">
      <c r="H6003" s="5"/>
      <c r="I6003" s="5"/>
    </row>
    <row r="6004" spans="8:9" x14ac:dyDescent="0.3">
      <c r="H6004" s="5"/>
      <c r="I6004" s="5"/>
    </row>
    <row r="6005" spans="8:9" x14ac:dyDescent="0.3">
      <c r="H6005" s="5"/>
      <c r="I6005" s="5"/>
    </row>
    <row r="6006" spans="8:9" x14ac:dyDescent="0.3">
      <c r="H6006" s="5"/>
      <c r="I6006" s="5"/>
    </row>
    <row r="6007" spans="8:9" x14ac:dyDescent="0.3">
      <c r="H6007" s="5"/>
      <c r="I6007" s="5"/>
    </row>
    <row r="6008" spans="8:9" x14ac:dyDescent="0.3">
      <c r="H6008" s="5"/>
      <c r="I6008" s="5"/>
    </row>
    <row r="6009" spans="8:9" x14ac:dyDescent="0.3">
      <c r="H6009" s="5"/>
      <c r="I6009" s="5"/>
    </row>
    <row r="6010" spans="8:9" x14ac:dyDescent="0.3">
      <c r="H6010" s="5"/>
      <c r="I6010" s="5"/>
    </row>
    <row r="6011" spans="8:9" x14ac:dyDescent="0.3">
      <c r="H6011" s="5"/>
      <c r="I6011" s="5"/>
    </row>
    <row r="6012" spans="8:9" x14ac:dyDescent="0.3">
      <c r="H6012" s="5"/>
      <c r="I6012" s="5"/>
    </row>
    <row r="6013" spans="8:9" x14ac:dyDescent="0.3">
      <c r="H6013" s="5"/>
      <c r="I6013" s="5"/>
    </row>
    <row r="6014" spans="8:9" x14ac:dyDescent="0.3">
      <c r="H6014" s="5"/>
      <c r="I6014" s="5"/>
    </row>
    <row r="6015" spans="8:9" x14ac:dyDescent="0.3">
      <c r="H6015" s="5"/>
      <c r="I6015" s="5"/>
    </row>
    <row r="6016" spans="8:9" x14ac:dyDescent="0.3">
      <c r="H6016" s="5"/>
      <c r="I6016" s="5"/>
    </row>
    <row r="6017" spans="8:9" x14ac:dyDescent="0.3">
      <c r="H6017" s="5"/>
      <c r="I6017" s="5"/>
    </row>
    <row r="6018" spans="8:9" x14ac:dyDescent="0.3">
      <c r="H6018" s="5"/>
      <c r="I6018" s="5"/>
    </row>
    <row r="6019" spans="8:9" x14ac:dyDescent="0.3">
      <c r="H6019" s="5"/>
      <c r="I6019" s="5"/>
    </row>
    <row r="6020" spans="8:9" x14ac:dyDescent="0.3">
      <c r="H6020" s="5"/>
      <c r="I6020" s="5"/>
    </row>
    <row r="6021" spans="8:9" x14ac:dyDescent="0.3">
      <c r="H6021" s="5"/>
      <c r="I6021" s="5"/>
    </row>
    <row r="6022" spans="8:9" x14ac:dyDescent="0.3">
      <c r="H6022" s="5"/>
      <c r="I6022" s="5"/>
    </row>
    <row r="6023" spans="8:9" x14ac:dyDescent="0.3">
      <c r="H6023" s="5"/>
      <c r="I6023" s="5"/>
    </row>
    <row r="6024" spans="8:9" x14ac:dyDescent="0.3">
      <c r="H6024" s="5"/>
      <c r="I6024" s="5"/>
    </row>
    <row r="6025" spans="8:9" x14ac:dyDescent="0.3">
      <c r="H6025" s="5"/>
      <c r="I6025" s="5"/>
    </row>
    <row r="6026" spans="8:9" x14ac:dyDescent="0.3">
      <c r="H6026" s="5"/>
      <c r="I6026" s="5"/>
    </row>
    <row r="6027" spans="8:9" x14ac:dyDescent="0.3">
      <c r="H6027" s="5"/>
      <c r="I6027" s="5"/>
    </row>
    <row r="6028" spans="8:9" x14ac:dyDescent="0.3">
      <c r="H6028" s="5"/>
      <c r="I6028" s="5"/>
    </row>
    <row r="6029" spans="8:9" x14ac:dyDescent="0.3">
      <c r="H6029" s="5"/>
      <c r="I6029" s="5"/>
    </row>
    <row r="6030" spans="8:9" x14ac:dyDescent="0.3">
      <c r="H6030" s="5"/>
      <c r="I6030" s="5"/>
    </row>
    <row r="6031" spans="8:9" x14ac:dyDescent="0.3">
      <c r="H6031" s="5"/>
      <c r="I6031" s="5"/>
    </row>
    <row r="6032" spans="8:9" x14ac:dyDescent="0.3">
      <c r="H6032" s="5"/>
      <c r="I6032" s="5"/>
    </row>
    <row r="6033" spans="8:9" x14ac:dyDescent="0.3">
      <c r="H6033" s="5"/>
      <c r="I6033" s="5"/>
    </row>
    <row r="6034" spans="8:9" x14ac:dyDescent="0.3">
      <c r="H6034" s="5"/>
      <c r="I6034" s="5"/>
    </row>
    <row r="6035" spans="8:9" x14ac:dyDescent="0.3">
      <c r="H6035" s="5"/>
      <c r="I6035" s="5"/>
    </row>
    <row r="6036" spans="8:9" x14ac:dyDescent="0.3">
      <c r="H6036" s="5"/>
      <c r="I6036" s="5"/>
    </row>
    <row r="6037" spans="8:9" x14ac:dyDescent="0.3">
      <c r="H6037" s="5"/>
      <c r="I6037" s="5"/>
    </row>
    <row r="6038" spans="8:9" x14ac:dyDescent="0.3">
      <c r="H6038" s="5"/>
      <c r="I6038" s="5"/>
    </row>
    <row r="6039" spans="8:9" x14ac:dyDescent="0.3">
      <c r="H6039" s="5"/>
      <c r="I6039" s="5"/>
    </row>
    <row r="6040" spans="8:9" x14ac:dyDescent="0.3">
      <c r="H6040" s="5"/>
      <c r="I6040" s="5"/>
    </row>
    <row r="6041" spans="8:9" x14ac:dyDescent="0.3">
      <c r="H6041" s="5"/>
      <c r="I6041" s="5"/>
    </row>
    <row r="6042" spans="8:9" x14ac:dyDescent="0.3">
      <c r="H6042" s="5"/>
      <c r="I6042" s="5"/>
    </row>
    <row r="6043" spans="8:9" x14ac:dyDescent="0.3">
      <c r="H6043" s="5"/>
      <c r="I6043" s="5"/>
    </row>
    <row r="6044" spans="8:9" x14ac:dyDescent="0.3">
      <c r="H6044" s="5"/>
      <c r="I6044" s="5"/>
    </row>
    <row r="6045" spans="8:9" x14ac:dyDescent="0.3">
      <c r="H6045" s="5"/>
      <c r="I6045" s="5"/>
    </row>
    <row r="6046" spans="8:9" x14ac:dyDescent="0.3">
      <c r="H6046" s="5"/>
      <c r="I6046" s="5"/>
    </row>
    <row r="6047" spans="8:9" x14ac:dyDescent="0.3">
      <c r="H6047" s="5"/>
      <c r="I6047" s="5"/>
    </row>
    <row r="6048" spans="8:9" x14ac:dyDescent="0.3">
      <c r="H6048" s="5"/>
      <c r="I6048" s="5"/>
    </row>
    <row r="6049" spans="8:9" x14ac:dyDescent="0.3">
      <c r="H6049" s="5"/>
      <c r="I6049" s="5"/>
    </row>
    <row r="6050" spans="8:9" x14ac:dyDescent="0.3">
      <c r="H6050" s="5"/>
      <c r="I6050" s="5"/>
    </row>
    <row r="6051" spans="8:9" x14ac:dyDescent="0.3">
      <c r="H6051" s="5"/>
      <c r="I6051" s="5"/>
    </row>
    <row r="6052" spans="8:9" x14ac:dyDescent="0.3">
      <c r="H6052" s="5"/>
      <c r="I6052" s="5"/>
    </row>
    <row r="6053" spans="8:9" x14ac:dyDescent="0.3">
      <c r="H6053" s="5"/>
      <c r="I6053" s="5"/>
    </row>
    <row r="6054" spans="8:9" x14ac:dyDescent="0.3">
      <c r="H6054" s="5"/>
      <c r="I6054" s="5"/>
    </row>
    <row r="6055" spans="8:9" x14ac:dyDescent="0.3">
      <c r="H6055" s="5"/>
      <c r="I6055" s="5"/>
    </row>
    <row r="6056" spans="8:9" x14ac:dyDescent="0.3">
      <c r="H6056" s="5"/>
      <c r="I6056" s="5"/>
    </row>
    <row r="6057" spans="8:9" x14ac:dyDescent="0.3">
      <c r="H6057" s="5"/>
      <c r="I6057" s="5"/>
    </row>
    <row r="6058" spans="8:9" x14ac:dyDescent="0.3">
      <c r="H6058" s="5"/>
      <c r="I6058" s="5"/>
    </row>
    <row r="6059" spans="8:9" x14ac:dyDescent="0.3">
      <c r="H6059" s="5"/>
      <c r="I6059" s="5"/>
    </row>
    <row r="6060" spans="8:9" x14ac:dyDescent="0.3">
      <c r="H6060" s="5"/>
      <c r="I6060" s="5"/>
    </row>
    <row r="6061" spans="8:9" x14ac:dyDescent="0.3">
      <c r="H6061" s="5"/>
      <c r="I6061" s="5"/>
    </row>
    <row r="6062" spans="8:9" x14ac:dyDescent="0.3">
      <c r="H6062" s="5"/>
      <c r="I6062" s="5"/>
    </row>
    <row r="6063" spans="8:9" x14ac:dyDescent="0.3">
      <c r="H6063" s="5"/>
      <c r="I6063" s="5"/>
    </row>
    <row r="6064" spans="8:9" x14ac:dyDescent="0.3">
      <c r="H6064" s="5"/>
      <c r="I6064" s="5"/>
    </row>
    <row r="6065" spans="8:9" x14ac:dyDescent="0.3">
      <c r="H6065" s="5"/>
      <c r="I6065" s="5"/>
    </row>
    <row r="6066" spans="8:9" x14ac:dyDescent="0.3">
      <c r="H6066" s="5"/>
      <c r="I6066" s="5"/>
    </row>
    <row r="6067" spans="8:9" x14ac:dyDescent="0.3">
      <c r="H6067" s="5"/>
      <c r="I6067" s="5"/>
    </row>
    <row r="6068" spans="8:9" x14ac:dyDescent="0.3">
      <c r="H6068" s="5"/>
      <c r="I6068" s="5"/>
    </row>
    <row r="6069" spans="8:9" x14ac:dyDescent="0.3">
      <c r="H6069" s="5"/>
      <c r="I6069" s="5"/>
    </row>
    <row r="6070" spans="8:9" x14ac:dyDescent="0.3">
      <c r="H6070" s="5"/>
      <c r="I6070" s="5"/>
    </row>
    <row r="6071" spans="8:9" x14ac:dyDescent="0.3">
      <c r="H6071" s="5"/>
      <c r="I6071" s="5"/>
    </row>
    <row r="6072" spans="8:9" x14ac:dyDescent="0.3">
      <c r="H6072" s="5"/>
      <c r="I6072" s="5"/>
    </row>
    <row r="6073" spans="8:9" x14ac:dyDescent="0.3">
      <c r="H6073" s="5"/>
      <c r="I6073" s="5"/>
    </row>
    <row r="6074" spans="8:9" x14ac:dyDescent="0.3">
      <c r="H6074" s="5"/>
      <c r="I6074" s="5"/>
    </row>
    <row r="6075" spans="8:9" x14ac:dyDescent="0.3">
      <c r="H6075" s="5"/>
      <c r="I6075" s="5"/>
    </row>
    <row r="6076" spans="8:9" x14ac:dyDescent="0.3">
      <c r="H6076" s="5"/>
      <c r="I6076" s="5"/>
    </row>
    <row r="6077" spans="8:9" x14ac:dyDescent="0.3">
      <c r="H6077" s="5"/>
      <c r="I6077" s="5"/>
    </row>
    <row r="6078" spans="8:9" x14ac:dyDescent="0.3">
      <c r="H6078" s="5"/>
      <c r="I6078" s="5"/>
    </row>
    <row r="6079" spans="8:9" x14ac:dyDescent="0.3">
      <c r="H6079" s="5"/>
      <c r="I6079" s="5"/>
    </row>
    <row r="6080" spans="8:9" x14ac:dyDescent="0.3">
      <c r="H6080" s="5"/>
      <c r="I6080" s="5"/>
    </row>
    <row r="6081" spans="8:9" x14ac:dyDescent="0.3">
      <c r="H6081" s="5"/>
      <c r="I6081" s="5"/>
    </row>
    <row r="6082" spans="8:9" x14ac:dyDescent="0.3">
      <c r="H6082" s="5"/>
      <c r="I6082" s="5"/>
    </row>
    <row r="6083" spans="8:9" x14ac:dyDescent="0.3">
      <c r="H6083" s="5"/>
      <c r="I6083" s="5"/>
    </row>
    <row r="6084" spans="8:9" x14ac:dyDescent="0.3">
      <c r="H6084" s="5"/>
      <c r="I6084" s="5"/>
    </row>
    <row r="6085" spans="8:9" x14ac:dyDescent="0.3">
      <c r="H6085" s="5"/>
      <c r="I6085" s="5"/>
    </row>
    <row r="6086" spans="8:9" x14ac:dyDescent="0.3">
      <c r="H6086" s="5"/>
      <c r="I6086" s="5"/>
    </row>
    <row r="6087" spans="8:9" x14ac:dyDescent="0.3">
      <c r="H6087" s="5"/>
      <c r="I6087" s="5"/>
    </row>
    <row r="6088" spans="8:9" x14ac:dyDescent="0.3">
      <c r="H6088" s="5"/>
      <c r="I6088" s="5"/>
    </row>
    <row r="6089" spans="8:9" x14ac:dyDescent="0.3">
      <c r="H6089" s="5"/>
      <c r="I6089" s="5"/>
    </row>
    <row r="6090" spans="8:9" x14ac:dyDescent="0.3">
      <c r="H6090" s="5"/>
      <c r="I6090" s="5"/>
    </row>
    <row r="6091" spans="8:9" x14ac:dyDescent="0.3">
      <c r="H6091" s="5"/>
      <c r="I6091" s="5"/>
    </row>
    <row r="6092" spans="8:9" x14ac:dyDescent="0.3">
      <c r="H6092" s="5"/>
      <c r="I6092" s="5"/>
    </row>
    <row r="6093" spans="8:9" x14ac:dyDescent="0.3">
      <c r="H6093" s="5"/>
      <c r="I6093" s="5"/>
    </row>
    <row r="6094" spans="8:9" x14ac:dyDescent="0.3">
      <c r="H6094" s="5"/>
      <c r="I6094" s="5"/>
    </row>
    <row r="6095" spans="8:9" x14ac:dyDescent="0.3">
      <c r="H6095" s="5"/>
      <c r="I6095" s="5"/>
    </row>
    <row r="6096" spans="8:9" x14ac:dyDescent="0.3">
      <c r="H6096" s="5"/>
      <c r="I6096" s="5"/>
    </row>
    <row r="6097" spans="8:9" x14ac:dyDescent="0.3">
      <c r="H6097" s="5"/>
      <c r="I6097" s="5"/>
    </row>
    <row r="6098" spans="8:9" x14ac:dyDescent="0.3">
      <c r="H6098" s="5"/>
      <c r="I6098" s="5"/>
    </row>
    <row r="6099" spans="8:9" x14ac:dyDescent="0.3">
      <c r="H6099" s="5"/>
      <c r="I6099" s="5"/>
    </row>
    <row r="6100" spans="8:9" x14ac:dyDescent="0.3">
      <c r="H6100" s="5"/>
      <c r="I6100" s="5"/>
    </row>
    <row r="6101" spans="8:9" x14ac:dyDescent="0.3">
      <c r="H6101" s="5"/>
      <c r="I6101" s="5"/>
    </row>
    <row r="6102" spans="8:9" x14ac:dyDescent="0.3">
      <c r="H6102" s="5"/>
      <c r="I6102" s="5"/>
    </row>
    <row r="6103" spans="8:9" x14ac:dyDescent="0.3">
      <c r="H6103" s="5"/>
      <c r="I6103" s="5"/>
    </row>
    <row r="6104" spans="8:9" x14ac:dyDescent="0.3">
      <c r="H6104" s="5"/>
      <c r="I6104" s="5"/>
    </row>
    <row r="6105" spans="8:9" x14ac:dyDescent="0.3">
      <c r="H6105" s="5"/>
      <c r="I6105" s="5"/>
    </row>
    <row r="6106" spans="8:9" x14ac:dyDescent="0.3">
      <c r="H6106" s="5"/>
      <c r="I6106" s="5"/>
    </row>
    <row r="6107" spans="8:9" x14ac:dyDescent="0.3">
      <c r="H6107" s="5"/>
      <c r="I6107" s="5"/>
    </row>
    <row r="6108" spans="8:9" x14ac:dyDescent="0.3">
      <c r="H6108" s="5"/>
      <c r="I6108" s="5"/>
    </row>
    <row r="6109" spans="8:9" x14ac:dyDescent="0.3">
      <c r="H6109" s="5"/>
      <c r="I6109" s="5"/>
    </row>
    <row r="6110" spans="8:9" x14ac:dyDescent="0.3">
      <c r="H6110" s="5"/>
      <c r="I6110" s="5"/>
    </row>
    <row r="6111" spans="8:9" x14ac:dyDescent="0.3">
      <c r="H6111" s="5"/>
      <c r="I6111" s="5"/>
    </row>
    <row r="6112" spans="8:9" x14ac:dyDescent="0.3">
      <c r="H6112" s="5"/>
      <c r="I6112" s="5"/>
    </row>
    <row r="6113" spans="8:9" x14ac:dyDescent="0.3">
      <c r="H6113" s="5"/>
      <c r="I6113" s="5"/>
    </row>
    <row r="6114" spans="8:9" x14ac:dyDescent="0.3">
      <c r="H6114" s="5"/>
      <c r="I6114" s="5"/>
    </row>
    <row r="6115" spans="8:9" x14ac:dyDescent="0.3">
      <c r="H6115" s="5"/>
      <c r="I6115" s="5"/>
    </row>
    <row r="6116" spans="8:9" x14ac:dyDescent="0.3">
      <c r="H6116" s="5"/>
      <c r="I6116" s="5"/>
    </row>
    <row r="6117" spans="8:9" x14ac:dyDescent="0.3">
      <c r="H6117" s="5"/>
      <c r="I6117" s="5"/>
    </row>
    <row r="6118" spans="8:9" x14ac:dyDescent="0.3">
      <c r="H6118" s="5"/>
      <c r="I6118" s="5"/>
    </row>
    <row r="6119" spans="8:9" x14ac:dyDescent="0.3">
      <c r="H6119" s="5"/>
      <c r="I6119" s="5"/>
    </row>
    <row r="6120" spans="8:9" x14ac:dyDescent="0.3">
      <c r="H6120" s="5"/>
      <c r="I6120" s="5"/>
    </row>
    <row r="6121" spans="8:9" x14ac:dyDescent="0.3">
      <c r="H6121" s="5"/>
      <c r="I6121" s="5"/>
    </row>
    <row r="6122" spans="8:9" x14ac:dyDescent="0.3">
      <c r="H6122" s="5"/>
      <c r="I6122" s="5"/>
    </row>
    <row r="6123" spans="8:9" x14ac:dyDescent="0.3">
      <c r="H6123" s="5"/>
      <c r="I6123" s="5"/>
    </row>
    <row r="6124" spans="8:9" x14ac:dyDescent="0.3">
      <c r="H6124" s="5"/>
      <c r="I6124" s="5"/>
    </row>
    <row r="6125" spans="8:9" x14ac:dyDescent="0.3">
      <c r="H6125" s="5"/>
      <c r="I6125" s="5"/>
    </row>
    <row r="6126" spans="8:9" x14ac:dyDescent="0.3">
      <c r="H6126" s="5"/>
      <c r="I6126" s="5"/>
    </row>
    <row r="6127" spans="8:9" x14ac:dyDescent="0.3">
      <c r="H6127" s="5"/>
      <c r="I6127" s="5"/>
    </row>
    <row r="6128" spans="8:9" x14ac:dyDescent="0.3">
      <c r="H6128" s="5"/>
      <c r="I6128" s="5"/>
    </row>
    <row r="6129" spans="8:9" x14ac:dyDescent="0.3">
      <c r="H6129" s="5"/>
      <c r="I6129" s="5"/>
    </row>
    <row r="6130" spans="8:9" x14ac:dyDescent="0.3">
      <c r="H6130" s="5"/>
      <c r="I6130" s="5"/>
    </row>
    <row r="6131" spans="8:9" x14ac:dyDescent="0.3">
      <c r="H6131" s="5"/>
      <c r="I6131" s="5"/>
    </row>
    <row r="6132" spans="8:9" x14ac:dyDescent="0.3">
      <c r="H6132" s="5"/>
      <c r="I6132" s="5"/>
    </row>
    <row r="6133" spans="8:9" x14ac:dyDescent="0.3">
      <c r="H6133" s="5"/>
      <c r="I6133" s="5"/>
    </row>
    <row r="6134" spans="8:9" x14ac:dyDescent="0.3">
      <c r="H6134" s="5"/>
      <c r="I6134" s="5"/>
    </row>
    <row r="6135" spans="8:9" x14ac:dyDescent="0.3">
      <c r="H6135" s="5"/>
      <c r="I6135" s="5"/>
    </row>
    <row r="6136" spans="8:9" x14ac:dyDescent="0.3">
      <c r="H6136" s="5"/>
      <c r="I6136" s="5"/>
    </row>
    <row r="6137" spans="8:9" x14ac:dyDescent="0.3">
      <c r="H6137" s="5"/>
      <c r="I6137" s="5"/>
    </row>
    <row r="6138" spans="8:9" x14ac:dyDescent="0.3">
      <c r="H6138" s="5"/>
      <c r="I6138" s="5"/>
    </row>
    <row r="6139" spans="8:9" x14ac:dyDescent="0.3">
      <c r="H6139" s="5"/>
      <c r="I6139" s="5"/>
    </row>
    <row r="6140" spans="8:9" x14ac:dyDescent="0.3">
      <c r="H6140" s="5"/>
      <c r="I6140" s="5"/>
    </row>
    <row r="6141" spans="8:9" x14ac:dyDescent="0.3">
      <c r="H6141" s="5"/>
      <c r="I6141" s="5"/>
    </row>
    <row r="6142" spans="8:9" x14ac:dyDescent="0.3">
      <c r="H6142" s="5"/>
      <c r="I6142" s="5"/>
    </row>
    <row r="6143" spans="8:9" x14ac:dyDescent="0.3">
      <c r="H6143" s="5"/>
      <c r="I6143" s="5"/>
    </row>
    <row r="6144" spans="8:9" x14ac:dyDescent="0.3">
      <c r="H6144" s="5"/>
      <c r="I6144" s="5"/>
    </row>
    <row r="6145" spans="8:9" x14ac:dyDescent="0.3">
      <c r="H6145" s="5"/>
      <c r="I6145" s="5"/>
    </row>
    <row r="6146" spans="8:9" x14ac:dyDescent="0.3">
      <c r="H6146" s="5"/>
      <c r="I6146" s="5"/>
    </row>
    <row r="6147" spans="8:9" x14ac:dyDescent="0.3">
      <c r="H6147" s="5"/>
      <c r="I6147" s="5"/>
    </row>
    <row r="6148" spans="8:9" x14ac:dyDescent="0.3">
      <c r="H6148" s="5"/>
      <c r="I6148" s="5"/>
    </row>
    <row r="6149" spans="8:9" x14ac:dyDescent="0.3">
      <c r="H6149" s="5"/>
      <c r="I6149" s="5"/>
    </row>
    <row r="6150" spans="8:9" x14ac:dyDescent="0.3">
      <c r="H6150" s="5"/>
      <c r="I6150" s="5"/>
    </row>
    <row r="6151" spans="8:9" x14ac:dyDescent="0.3">
      <c r="H6151" s="5"/>
      <c r="I6151" s="5"/>
    </row>
    <row r="6152" spans="8:9" x14ac:dyDescent="0.3">
      <c r="H6152" s="5"/>
      <c r="I6152" s="5"/>
    </row>
    <row r="6153" spans="8:9" x14ac:dyDescent="0.3">
      <c r="H6153" s="5"/>
      <c r="I6153" s="5"/>
    </row>
    <row r="6154" spans="8:9" x14ac:dyDescent="0.3">
      <c r="H6154" s="5"/>
      <c r="I6154" s="5"/>
    </row>
    <row r="6155" spans="8:9" x14ac:dyDescent="0.3">
      <c r="H6155" s="5"/>
      <c r="I6155" s="5"/>
    </row>
    <row r="6156" spans="8:9" x14ac:dyDescent="0.3">
      <c r="H6156" s="5"/>
      <c r="I6156" s="5"/>
    </row>
    <row r="6157" spans="8:9" x14ac:dyDescent="0.3">
      <c r="H6157" s="5"/>
      <c r="I6157" s="5"/>
    </row>
    <row r="6158" spans="8:9" x14ac:dyDescent="0.3">
      <c r="H6158" s="5"/>
      <c r="I6158" s="5"/>
    </row>
    <row r="6159" spans="8:9" x14ac:dyDescent="0.3">
      <c r="H6159" s="5"/>
      <c r="I6159" s="5"/>
    </row>
    <row r="6160" spans="8:9" x14ac:dyDescent="0.3">
      <c r="H6160" s="5"/>
      <c r="I6160" s="5"/>
    </row>
    <row r="6161" spans="8:9" x14ac:dyDescent="0.3">
      <c r="H6161" s="5"/>
      <c r="I6161" s="5"/>
    </row>
    <row r="6162" spans="8:9" x14ac:dyDescent="0.3">
      <c r="H6162" s="5"/>
      <c r="I6162" s="5"/>
    </row>
    <row r="6163" spans="8:9" x14ac:dyDescent="0.3">
      <c r="H6163" s="5"/>
      <c r="I6163" s="5"/>
    </row>
    <row r="6164" spans="8:9" x14ac:dyDescent="0.3">
      <c r="H6164" s="5"/>
      <c r="I6164" s="5"/>
    </row>
    <row r="6165" spans="8:9" x14ac:dyDescent="0.3">
      <c r="H6165" s="5"/>
      <c r="I6165" s="5"/>
    </row>
    <row r="6166" spans="8:9" x14ac:dyDescent="0.3">
      <c r="H6166" s="5"/>
      <c r="I6166" s="5"/>
    </row>
    <row r="6167" spans="8:9" x14ac:dyDescent="0.3">
      <c r="H6167" s="5"/>
      <c r="I6167" s="5"/>
    </row>
    <row r="6168" spans="8:9" x14ac:dyDescent="0.3">
      <c r="H6168" s="5"/>
      <c r="I6168" s="5"/>
    </row>
    <row r="6169" spans="8:9" x14ac:dyDescent="0.3">
      <c r="H6169" s="5"/>
      <c r="I6169" s="5"/>
    </row>
    <row r="6170" spans="8:9" x14ac:dyDescent="0.3">
      <c r="H6170" s="5"/>
      <c r="I6170" s="5"/>
    </row>
    <row r="6171" spans="8:9" x14ac:dyDescent="0.3">
      <c r="H6171" s="5"/>
      <c r="I6171" s="5"/>
    </row>
    <row r="6172" spans="8:9" x14ac:dyDescent="0.3">
      <c r="H6172" s="5"/>
      <c r="I6172" s="5"/>
    </row>
    <row r="6173" spans="8:9" x14ac:dyDescent="0.3">
      <c r="H6173" s="5"/>
      <c r="I6173" s="5"/>
    </row>
    <row r="6174" spans="8:9" x14ac:dyDescent="0.3">
      <c r="H6174" s="5"/>
      <c r="I6174" s="5"/>
    </row>
    <row r="6175" spans="8:9" x14ac:dyDescent="0.3">
      <c r="H6175" s="5"/>
      <c r="I6175" s="5"/>
    </row>
    <row r="6176" spans="8:9" x14ac:dyDescent="0.3">
      <c r="H6176" s="5"/>
      <c r="I6176" s="5"/>
    </row>
    <row r="6177" spans="8:9" x14ac:dyDescent="0.3">
      <c r="H6177" s="5"/>
      <c r="I6177" s="5"/>
    </row>
    <row r="6178" spans="8:9" x14ac:dyDescent="0.3">
      <c r="H6178" s="5"/>
      <c r="I6178" s="5"/>
    </row>
    <row r="6179" spans="8:9" x14ac:dyDescent="0.3">
      <c r="H6179" s="5"/>
      <c r="I6179" s="5"/>
    </row>
    <row r="6180" spans="8:9" x14ac:dyDescent="0.3">
      <c r="H6180" s="5"/>
      <c r="I6180" s="5"/>
    </row>
    <row r="6181" spans="8:9" x14ac:dyDescent="0.3">
      <c r="H6181" s="5"/>
      <c r="I6181" s="5"/>
    </row>
    <row r="6182" spans="8:9" x14ac:dyDescent="0.3">
      <c r="H6182" s="5"/>
      <c r="I6182" s="5"/>
    </row>
    <row r="6183" spans="8:9" x14ac:dyDescent="0.3">
      <c r="H6183" s="5"/>
      <c r="I6183" s="5"/>
    </row>
    <row r="6184" spans="8:9" x14ac:dyDescent="0.3">
      <c r="H6184" s="5"/>
      <c r="I6184" s="5"/>
    </row>
    <row r="6185" spans="8:9" x14ac:dyDescent="0.3">
      <c r="H6185" s="5"/>
      <c r="I6185" s="5"/>
    </row>
    <row r="6186" spans="8:9" x14ac:dyDescent="0.3">
      <c r="H6186" s="5"/>
      <c r="I6186" s="5"/>
    </row>
    <row r="6187" spans="8:9" x14ac:dyDescent="0.3">
      <c r="H6187" s="5"/>
      <c r="I6187" s="5"/>
    </row>
    <row r="6188" spans="8:9" x14ac:dyDescent="0.3">
      <c r="H6188" s="5"/>
      <c r="I6188" s="5"/>
    </row>
    <row r="6189" spans="8:9" x14ac:dyDescent="0.3">
      <c r="H6189" s="5"/>
      <c r="I6189" s="5"/>
    </row>
    <row r="6190" spans="8:9" x14ac:dyDescent="0.3">
      <c r="H6190" s="5"/>
      <c r="I6190" s="5"/>
    </row>
    <row r="6191" spans="8:9" x14ac:dyDescent="0.3">
      <c r="H6191" s="5"/>
      <c r="I6191" s="5"/>
    </row>
    <row r="6192" spans="8:9" x14ac:dyDescent="0.3">
      <c r="H6192" s="5"/>
      <c r="I6192" s="5"/>
    </row>
    <row r="6193" spans="8:9" x14ac:dyDescent="0.3">
      <c r="H6193" s="5"/>
      <c r="I6193" s="5"/>
    </row>
    <row r="6194" spans="8:9" x14ac:dyDescent="0.3">
      <c r="H6194" s="5"/>
      <c r="I6194" s="5"/>
    </row>
    <row r="6195" spans="8:9" x14ac:dyDescent="0.3">
      <c r="H6195" s="5"/>
      <c r="I6195" s="5"/>
    </row>
    <row r="6196" spans="8:9" x14ac:dyDescent="0.3">
      <c r="H6196" s="5"/>
      <c r="I6196" s="5"/>
    </row>
    <row r="6197" spans="8:9" x14ac:dyDescent="0.3">
      <c r="H6197" s="5"/>
      <c r="I6197" s="5"/>
    </row>
    <row r="6198" spans="8:9" x14ac:dyDescent="0.3">
      <c r="H6198" s="5"/>
      <c r="I6198" s="5"/>
    </row>
    <row r="6199" spans="8:9" x14ac:dyDescent="0.3">
      <c r="H6199" s="5"/>
      <c r="I6199" s="5"/>
    </row>
    <row r="6200" spans="8:9" x14ac:dyDescent="0.3">
      <c r="H6200" s="5"/>
      <c r="I6200" s="5"/>
    </row>
    <row r="6201" spans="8:9" x14ac:dyDescent="0.3">
      <c r="H6201" s="5"/>
      <c r="I6201" s="5"/>
    </row>
    <row r="6202" spans="8:9" x14ac:dyDescent="0.3">
      <c r="H6202" s="5"/>
      <c r="I6202" s="5"/>
    </row>
    <row r="6203" spans="8:9" x14ac:dyDescent="0.3">
      <c r="H6203" s="5"/>
      <c r="I6203" s="5"/>
    </row>
    <row r="6204" spans="8:9" x14ac:dyDescent="0.3">
      <c r="H6204" s="5"/>
      <c r="I6204" s="5"/>
    </row>
    <row r="6205" spans="8:9" x14ac:dyDescent="0.3">
      <c r="H6205" s="5"/>
      <c r="I6205" s="5"/>
    </row>
    <row r="6206" spans="8:9" x14ac:dyDescent="0.3">
      <c r="H6206" s="5"/>
      <c r="I6206" s="5"/>
    </row>
    <row r="6207" spans="8:9" x14ac:dyDescent="0.3">
      <c r="H6207" s="5"/>
      <c r="I6207" s="5"/>
    </row>
    <row r="6208" spans="8:9" x14ac:dyDescent="0.3">
      <c r="H6208" s="5"/>
      <c r="I6208" s="5"/>
    </row>
    <row r="6209" spans="8:9" x14ac:dyDescent="0.3">
      <c r="H6209" s="5"/>
      <c r="I6209" s="5"/>
    </row>
    <row r="6210" spans="8:9" x14ac:dyDescent="0.3">
      <c r="H6210" s="5"/>
      <c r="I6210" s="5"/>
    </row>
    <row r="6211" spans="8:9" x14ac:dyDescent="0.3">
      <c r="H6211" s="5"/>
      <c r="I6211" s="5"/>
    </row>
    <row r="6212" spans="8:9" x14ac:dyDescent="0.3">
      <c r="H6212" s="5"/>
      <c r="I6212" s="5"/>
    </row>
    <row r="6213" spans="8:9" x14ac:dyDescent="0.3">
      <c r="H6213" s="5"/>
      <c r="I6213" s="5"/>
    </row>
    <row r="6214" spans="8:9" x14ac:dyDescent="0.3">
      <c r="H6214" s="5"/>
      <c r="I6214" s="5"/>
    </row>
    <row r="6215" spans="8:9" x14ac:dyDescent="0.3">
      <c r="H6215" s="5"/>
      <c r="I6215" s="5"/>
    </row>
    <row r="6216" spans="8:9" x14ac:dyDescent="0.3">
      <c r="H6216" s="5"/>
      <c r="I6216" s="5"/>
    </row>
    <row r="6217" spans="8:9" x14ac:dyDescent="0.3">
      <c r="H6217" s="5"/>
      <c r="I6217" s="5"/>
    </row>
    <row r="6218" spans="8:9" x14ac:dyDescent="0.3">
      <c r="H6218" s="5"/>
      <c r="I6218" s="5"/>
    </row>
    <row r="6219" spans="8:9" x14ac:dyDescent="0.3">
      <c r="H6219" s="5"/>
      <c r="I6219" s="5"/>
    </row>
    <row r="6220" spans="8:9" x14ac:dyDescent="0.3">
      <c r="H6220" s="5"/>
      <c r="I6220" s="5"/>
    </row>
    <row r="6221" spans="8:9" x14ac:dyDescent="0.3">
      <c r="H6221" s="5"/>
      <c r="I6221" s="5"/>
    </row>
    <row r="6222" spans="8:9" x14ac:dyDescent="0.3">
      <c r="H6222" s="5"/>
      <c r="I6222" s="5"/>
    </row>
    <row r="6223" spans="8:9" x14ac:dyDescent="0.3">
      <c r="H6223" s="5"/>
      <c r="I6223" s="5"/>
    </row>
    <row r="6224" spans="8:9" x14ac:dyDescent="0.3">
      <c r="H6224" s="5"/>
      <c r="I6224" s="5"/>
    </row>
    <row r="6225" spans="8:9" x14ac:dyDescent="0.3">
      <c r="H6225" s="5"/>
      <c r="I6225" s="5"/>
    </row>
    <row r="6226" spans="8:9" x14ac:dyDescent="0.3">
      <c r="H6226" s="5"/>
      <c r="I6226" s="5"/>
    </row>
    <row r="6227" spans="8:9" x14ac:dyDescent="0.3">
      <c r="H6227" s="5"/>
      <c r="I6227" s="5"/>
    </row>
    <row r="6228" spans="8:9" x14ac:dyDescent="0.3">
      <c r="H6228" s="5"/>
      <c r="I6228" s="5"/>
    </row>
    <row r="6229" spans="8:9" x14ac:dyDescent="0.3">
      <c r="H6229" s="5"/>
      <c r="I6229" s="5"/>
    </row>
    <row r="6230" spans="8:9" x14ac:dyDescent="0.3">
      <c r="H6230" s="5"/>
      <c r="I6230" s="5"/>
    </row>
    <row r="6231" spans="8:9" x14ac:dyDescent="0.3">
      <c r="H6231" s="5"/>
      <c r="I6231" s="5"/>
    </row>
    <row r="6232" spans="8:9" x14ac:dyDescent="0.3">
      <c r="H6232" s="5"/>
      <c r="I6232" s="5"/>
    </row>
    <row r="6233" spans="8:9" x14ac:dyDescent="0.3">
      <c r="H6233" s="5"/>
      <c r="I6233" s="5"/>
    </row>
    <row r="6234" spans="8:9" x14ac:dyDescent="0.3">
      <c r="H6234" s="5"/>
      <c r="I6234" s="5"/>
    </row>
    <row r="6235" spans="8:9" x14ac:dyDescent="0.3">
      <c r="H6235" s="5"/>
      <c r="I6235" s="5"/>
    </row>
    <row r="6236" spans="8:9" x14ac:dyDescent="0.3">
      <c r="H6236" s="5"/>
      <c r="I6236" s="5"/>
    </row>
    <row r="6237" spans="8:9" x14ac:dyDescent="0.3">
      <c r="H6237" s="5"/>
      <c r="I6237" s="5"/>
    </row>
    <row r="6238" spans="8:9" x14ac:dyDescent="0.3">
      <c r="H6238" s="5"/>
      <c r="I6238" s="5"/>
    </row>
    <row r="6239" spans="8:9" x14ac:dyDescent="0.3">
      <c r="H6239" s="5"/>
      <c r="I6239" s="5"/>
    </row>
    <row r="6240" spans="8:9" x14ac:dyDescent="0.3">
      <c r="H6240" s="5"/>
      <c r="I6240" s="5"/>
    </row>
    <row r="6241" spans="8:9" x14ac:dyDescent="0.3">
      <c r="H6241" s="5"/>
      <c r="I6241" s="5"/>
    </row>
    <row r="6242" spans="8:9" x14ac:dyDescent="0.3">
      <c r="H6242" s="5"/>
      <c r="I6242" s="5"/>
    </row>
    <row r="6243" spans="8:9" x14ac:dyDescent="0.3">
      <c r="H6243" s="5"/>
      <c r="I6243" s="5"/>
    </row>
    <row r="6244" spans="8:9" x14ac:dyDescent="0.3">
      <c r="H6244" s="5"/>
      <c r="I6244" s="5"/>
    </row>
    <row r="6245" spans="8:9" x14ac:dyDescent="0.3">
      <c r="H6245" s="5"/>
      <c r="I6245" s="5"/>
    </row>
    <row r="6246" spans="8:9" x14ac:dyDescent="0.3">
      <c r="H6246" s="5"/>
      <c r="I6246" s="5"/>
    </row>
    <row r="6247" spans="8:9" x14ac:dyDescent="0.3">
      <c r="H6247" s="5"/>
      <c r="I6247" s="5"/>
    </row>
    <row r="6248" spans="8:9" x14ac:dyDescent="0.3">
      <c r="H6248" s="5"/>
      <c r="I6248" s="5"/>
    </row>
    <row r="6249" spans="8:9" x14ac:dyDescent="0.3">
      <c r="H6249" s="5"/>
      <c r="I6249" s="5"/>
    </row>
    <row r="6250" spans="8:9" x14ac:dyDescent="0.3">
      <c r="H6250" s="5"/>
      <c r="I6250" s="5"/>
    </row>
    <row r="6251" spans="8:9" x14ac:dyDescent="0.3">
      <c r="H6251" s="5"/>
      <c r="I6251" s="5"/>
    </row>
    <row r="6252" spans="8:9" x14ac:dyDescent="0.3">
      <c r="H6252" s="5"/>
      <c r="I6252" s="5"/>
    </row>
    <row r="6253" spans="8:9" x14ac:dyDescent="0.3">
      <c r="H6253" s="5"/>
      <c r="I6253" s="5"/>
    </row>
    <row r="6254" spans="8:9" x14ac:dyDescent="0.3">
      <c r="H6254" s="5"/>
      <c r="I6254" s="5"/>
    </row>
    <row r="6255" spans="8:9" x14ac:dyDescent="0.3">
      <c r="H6255" s="5"/>
      <c r="I6255" s="5"/>
    </row>
    <row r="6256" spans="8:9" x14ac:dyDescent="0.3">
      <c r="H6256" s="5"/>
      <c r="I6256" s="5"/>
    </row>
    <row r="6257" spans="8:9" x14ac:dyDescent="0.3">
      <c r="H6257" s="5"/>
      <c r="I6257" s="5"/>
    </row>
    <row r="6258" spans="8:9" x14ac:dyDescent="0.3">
      <c r="H6258" s="5"/>
      <c r="I6258" s="5"/>
    </row>
    <row r="6259" spans="8:9" x14ac:dyDescent="0.3">
      <c r="H6259" s="5"/>
      <c r="I6259" s="5"/>
    </row>
    <row r="6260" spans="8:9" x14ac:dyDescent="0.3">
      <c r="H6260" s="5"/>
      <c r="I6260" s="5"/>
    </row>
    <row r="6261" spans="8:9" x14ac:dyDescent="0.3">
      <c r="H6261" s="5"/>
      <c r="I6261" s="5"/>
    </row>
    <row r="6262" spans="8:9" x14ac:dyDescent="0.3">
      <c r="H6262" s="5"/>
      <c r="I6262" s="5"/>
    </row>
    <row r="6263" spans="8:9" x14ac:dyDescent="0.3">
      <c r="H6263" s="5"/>
      <c r="I6263" s="5"/>
    </row>
    <row r="6264" spans="8:9" x14ac:dyDescent="0.3">
      <c r="H6264" s="5"/>
      <c r="I6264" s="5"/>
    </row>
    <row r="6265" spans="8:9" x14ac:dyDescent="0.3">
      <c r="H6265" s="5"/>
      <c r="I6265" s="5"/>
    </row>
    <row r="6266" spans="8:9" x14ac:dyDescent="0.3">
      <c r="H6266" s="5"/>
      <c r="I6266" s="5"/>
    </row>
    <row r="6267" spans="8:9" x14ac:dyDescent="0.3">
      <c r="H6267" s="5"/>
      <c r="I6267" s="5"/>
    </row>
    <row r="6268" spans="8:9" x14ac:dyDescent="0.3">
      <c r="H6268" s="5"/>
      <c r="I6268" s="5"/>
    </row>
    <row r="6269" spans="8:9" x14ac:dyDescent="0.3">
      <c r="H6269" s="5"/>
      <c r="I6269" s="5"/>
    </row>
    <row r="6270" spans="8:9" x14ac:dyDescent="0.3">
      <c r="H6270" s="5"/>
      <c r="I6270" s="5"/>
    </row>
    <row r="6271" spans="8:9" x14ac:dyDescent="0.3">
      <c r="H6271" s="5"/>
      <c r="I6271" s="5"/>
    </row>
    <row r="6272" spans="8:9" x14ac:dyDescent="0.3">
      <c r="H6272" s="5"/>
      <c r="I6272" s="5"/>
    </row>
    <row r="6273" spans="8:9" x14ac:dyDescent="0.3">
      <c r="H6273" s="5"/>
      <c r="I6273" s="5"/>
    </row>
    <row r="6274" spans="8:9" x14ac:dyDescent="0.3">
      <c r="H6274" s="5"/>
      <c r="I6274" s="5"/>
    </row>
    <row r="6275" spans="8:9" x14ac:dyDescent="0.3">
      <c r="H6275" s="5"/>
      <c r="I6275" s="5"/>
    </row>
    <row r="6276" spans="8:9" x14ac:dyDescent="0.3">
      <c r="H6276" s="5"/>
      <c r="I6276" s="5"/>
    </row>
    <row r="6277" spans="8:9" x14ac:dyDescent="0.3">
      <c r="H6277" s="5"/>
      <c r="I6277" s="5"/>
    </row>
    <row r="6278" spans="8:9" x14ac:dyDescent="0.3">
      <c r="H6278" s="5"/>
      <c r="I6278" s="5"/>
    </row>
    <row r="6279" spans="8:9" x14ac:dyDescent="0.3">
      <c r="H6279" s="5"/>
      <c r="I6279" s="5"/>
    </row>
    <row r="6280" spans="8:9" x14ac:dyDescent="0.3">
      <c r="H6280" s="5"/>
      <c r="I6280" s="5"/>
    </row>
    <row r="6281" spans="8:9" x14ac:dyDescent="0.3">
      <c r="H6281" s="5"/>
      <c r="I6281" s="5"/>
    </row>
    <row r="6282" spans="8:9" x14ac:dyDescent="0.3">
      <c r="H6282" s="5"/>
      <c r="I6282" s="5"/>
    </row>
    <row r="6283" spans="8:9" x14ac:dyDescent="0.3">
      <c r="H6283" s="5"/>
      <c r="I6283" s="5"/>
    </row>
    <row r="6284" spans="8:9" x14ac:dyDescent="0.3">
      <c r="H6284" s="5"/>
      <c r="I6284" s="5"/>
    </row>
    <row r="6285" spans="8:9" x14ac:dyDescent="0.3">
      <c r="H6285" s="5"/>
      <c r="I6285" s="5"/>
    </row>
    <row r="6286" spans="8:9" x14ac:dyDescent="0.3">
      <c r="H6286" s="5"/>
      <c r="I6286" s="5"/>
    </row>
    <row r="6287" spans="8:9" x14ac:dyDescent="0.3">
      <c r="H6287" s="5"/>
      <c r="I6287" s="5"/>
    </row>
    <row r="6288" spans="8:9" x14ac:dyDescent="0.3">
      <c r="H6288" s="5"/>
      <c r="I6288" s="5"/>
    </row>
    <row r="6289" spans="8:9" x14ac:dyDescent="0.3">
      <c r="H6289" s="5"/>
      <c r="I6289" s="5"/>
    </row>
    <row r="6290" spans="8:9" x14ac:dyDescent="0.3">
      <c r="H6290" s="5"/>
      <c r="I6290" s="5"/>
    </row>
    <row r="6291" spans="8:9" x14ac:dyDescent="0.3">
      <c r="H6291" s="5"/>
      <c r="I6291" s="5"/>
    </row>
    <row r="6292" spans="8:9" x14ac:dyDescent="0.3">
      <c r="H6292" s="5"/>
      <c r="I6292" s="5"/>
    </row>
    <row r="6293" spans="8:9" x14ac:dyDescent="0.3">
      <c r="H6293" s="5"/>
      <c r="I6293" s="5"/>
    </row>
    <row r="6294" spans="8:9" x14ac:dyDescent="0.3">
      <c r="H6294" s="5"/>
      <c r="I6294" s="5"/>
    </row>
    <row r="6295" spans="8:9" x14ac:dyDescent="0.3">
      <c r="H6295" s="5"/>
      <c r="I6295" s="5"/>
    </row>
    <row r="6296" spans="8:9" x14ac:dyDescent="0.3">
      <c r="H6296" s="5"/>
      <c r="I6296" s="5"/>
    </row>
    <row r="6297" spans="8:9" x14ac:dyDescent="0.3">
      <c r="H6297" s="5"/>
      <c r="I6297" s="5"/>
    </row>
    <row r="6298" spans="8:9" x14ac:dyDescent="0.3">
      <c r="H6298" s="5"/>
      <c r="I6298" s="5"/>
    </row>
    <row r="6299" spans="8:9" x14ac:dyDescent="0.3">
      <c r="H6299" s="5"/>
      <c r="I6299" s="5"/>
    </row>
    <row r="6300" spans="8:9" x14ac:dyDescent="0.3">
      <c r="H6300" s="5"/>
      <c r="I6300" s="5"/>
    </row>
    <row r="6301" spans="8:9" x14ac:dyDescent="0.3">
      <c r="H6301" s="5"/>
      <c r="I6301" s="5"/>
    </row>
    <row r="6302" spans="8:9" x14ac:dyDescent="0.3">
      <c r="H6302" s="5"/>
      <c r="I6302" s="5"/>
    </row>
    <row r="6303" spans="8:9" x14ac:dyDescent="0.3">
      <c r="H6303" s="5"/>
      <c r="I6303" s="5"/>
    </row>
    <row r="6304" spans="8:9" x14ac:dyDescent="0.3">
      <c r="H6304" s="5"/>
      <c r="I6304" s="5"/>
    </row>
    <row r="6305" spans="8:9" x14ac:dyDescent="0.3">
      <c r="H6305" s="5"/>
      <c r="I6305" s="5"/>
    </row>
    <row r="6306" spans="8:9" x14ac:dyDescent="0.3">
      <c r="H6306" s="5"/>
      <c r="I6306" s="5"/>
    </row>
    <row r="6307" spans="8:9" x14ac:dyDescent="0.3">
      <c r="H6307" s="5"/>
      <c r="I6307" s="5"/>
    </row>
    <row r="6308" spans="8:9" x14ac:dyDescent="0.3">
      <c r="H6308" s="5"/>
      <c r="I6308" s="5"/>
    </row>
    <row r="6309" spans="8:9" x14ac:dyDescent="0.3">
      <c r="H6309" s="5"/>
      <c r="I6309" s="5"/>
    </row>
    <row r="6310" spans="8:9" x14ac:dyDescent="0.3">
      <c r="H6310" s="5"/>
      <c r="I6310" s="5"/>
    </row>
    <row r="6311" spans="8:9" x14ac:dyDescent="0.3">
      <c r="H6311" s="5"/>
      <c r="I6311" s="5"/>
    </row>
    <row r="6312" spans="8:9" x14ac:dyDescent="0.3">
      <c r="H6312" s="5"/>
      <c r="I6312" s="5"/>
    </row>
    <row r="6313" spans="8:9" x14ac:dyDescent="0.3">
      <c r="H6313" s="5"/>
      <c r="I6313" s="5"/>
    </row>
    <row r="6314" spans="8:9" x14ac:dyDescent="0.3">
      <c r="H6314" s="5"/>
      <c r="I6314" s="5"/>
    </row>
    <row r="6315" spans="8:9" x14ac:dyDescent="0.3">
      <c r="H6315" s="5"/>
      <c r="I6315" s="5"/>
    </row>
    <row r="6316" spans="8:9" x14ac:dyDescent="0.3">
      <c r="H6316" s="5"/>
      <c r="I6316" s="5"/>
    </row>
    <row r="6317" spans="8:9" x14ac:dyDescent="0.3">
      <c r="H6317" s="5"/>
      <c r="I6317" s="5"/>
    </row>
    <row r="6318" spans="8:9" x14ac:dyDescent="0.3">
      <c r="H6318" s="5"/>
      <c r="I6318" s="5"/>
    </row>
    <row r="6319" spans="8:9" x14ac:dyDescent="0.3">
      <c r="H6319" s="5"/>
      <c r="I6319" s="5"/>
    </row>
    <row r="6320" spans="8:9" x14ac:dyDescent="0.3">
      <c r="H6320" s="5"/>
      <c r="I6320" s="5"/>
    </row>
    <row r="6321" spans="8:9" x14ac:dyDescent="0.3">
      <c r="H6321" s="5"/>
      <c r="I6321" s="5"/>
    </row>
    <row r="6322" spans="8:9" x14ac:dyDescent="0.3">
      <c r="H6322" s="5"/>
      <c r="I6322" s="5"/>
    </row>
    <row r="6323" spans="8:9" x14ac:dyDescent="0.3">
      <c r="H6323" s="5"/>
      <c r="I6323" s="5"/>
    </row>
    <row r="6324" spans="8:9" x14ac:dyDescent="0.3">
      <c r="H6324" s="5"/>
      <c r="I6324" s="5"/>
    </row>
    <row r="6325" spans="8:9" x14ac:dyDescent="0.3">
      <c r="H6325" s="5"/>
      <c r="I6325" s="5"/>
    </row>
    <row r="6326" spans="8:9" x14ac:dyDescent="0.3">
      <c r="H6326" s="5"/>
      <c r="I6326" s="5"/>
    </row>
    <row r="6327" spans="8:9" x14ac:dyDescent="0.3">
      <c r="H6327" s="5"/>
      <c r="I6327" s="5"/>
    </row>
    <row r="6328" spans="8:9" x14ac:dyDescent="0.3">
      <c r="H6328" s="5"/>
      <c r="I6328" s="5"/>
    </row>
    <row r="6329" spans="8:9" x14ac:dyDescent="0.3">
      <c r="H6329" s="5"/>
      <c r="I6329" s="5"/>
    </row>
    <row r="6330" spans="8:9" x14ac:dyDescent="0.3">
      <c r="H6330" s="5"/>
      <c r="I6330" s="5"/>
    </row>
    <row r="6331" spans="8:9" x14ac:dyDescent="0.3">
      <c r="H6331" s="5"/>
      <c r="I6331" s="5"/>
    </row>
    <row r="6332" spans="8:9" x14ac:dyDescent="0.3">
      <c r="H6332" s="5"/>
      <c r="I6332" s="5"/>
    </row>
    <row r="6333" spans="8:9" x14ac:dyDescent="0.3">
      <c r="H6333" s="5"/>
      <c r="I6333" s="5"/>
    </row>
    <row r="6334" spans="8:9" x14ac:dyDescent="0.3">
      <c r="H6334" s="5"/>
      <c r="I6334" s="5"/>
    </row>
    <row r="6335" spans="8:9" x14ac:dyDescent="0.3">
      <c r="H6335" s="5"/>
      <c r="I6335" s="5"/>
    </row>
    <row r="6336" spans="8:9" x14ac:dyDescent="0.3">
      <c r="H6336" s="5"/>
      <c r="I6336" s="5"/>
    </row>
    <row r="6337" spans="8:9" x14ac:dyDescent="0.3">
      <c r="H6337" s="5"/>
      <c r="I6337" s="5"/>
    </row>
    <row r="6338" spans="8:9" x14ac:dyDescent="0.3">
      <c r="H6338" s="5"/>
      <c r="I6338" s="5"/>
    </row>
    <row r="6339" spans="8:9" x14ac:dyDescent="0.3">
      <c r="H6339" s="5"/>
      <c r="I6339" s="5"/>
    </row>
    <row r="6340" spans="8:9" x14ac:dyDescent="0.3">
      <c r="H6340" s="5"/>
      <c r="I6340" s="5"/>
    </row>
    <row r="6341" spans="8:9" x14ac:dyDescent="0.3">
      <c r="H6341" s="5"/>
      <c r="I6341" s="5"/>
    </row>
    <row r="6342" spans="8:9" x14ac:dyDescent="0.3">
      <c r="H6342" s="5"/>
      <c r="I6342" s="5"/>
    </row>
    <row r="6343" spans="8:9" x14ac:dyDescent="0.3">
      <c r="H6343" s="5"/>
      <c r="I6343" s="5"/>
    </row>
    <row r="6344" spans="8:9" x14ac:dyDescent="0.3">
      <c r="H6344" s="5"/>
      <c r="I6344" s="5"/>
    </row>
    <row r="6345" spans="8:9" x14ac:dyDescent="0.3">
      <c r="H6345" s="5"/>
      <c r="I6345" s="5"/>
    </row>
    <row r="6346" spans="8:9" x14ac:dyDescent="0.3">
      <c r="H6346" s="5"/>
      <c r="I6346" s="5"/>
    </row>
    <row r="6347" spans="8:9" x14ac:dyDescent="0.3">
      <c r="H6347" s="5"/>
      <c r="I6347" s="5"/>
    </row>
    <row r="6348" spans="8:9" x14ac:dyDescent="0.3">
      <c r="H6348" s="5"/>
      <c r="I6348" s="5"/>
    </row>
    <row r="6349" spans="8:9" x14ac:dyDescent="0.3">
      <c r="H6349" s="5"/>
      <c r="I6349" s="5"/>
    </row>
    <row r="6350" spans="8:9" x14ac:dyDescent="0.3">
      <c r="H6350" s="5"/>
      <c r="I6350" s="5"/>
    </row>
    <row r="6351" spans="8:9" x14ac:dyDescent="0.3">
      <c r="H6351" s="5"/>
      <c r="I6351" s="5"/>
    </row>
    <row r="6352" spans="8:9" x14ac:dyDescent="0.3">
      <c r="H6352" s="5"/>
      <c r="I6352" s="5"/>
    </row>
    <row r="6353" spans="8:9" x14ac:dyDescent="0.3">
      <c r="H6353" s="5"/>
      <c r="I6353" s="5"/>
    </row>
    <row r="6354" spans="8:9" x14ac:dyDescent="0.3">
      <c r="H6354" s="5"/>
      <c r="I6354" s="5"/>
    </row>
    <row r="6355" spans="8:9" x14ac:dyDescent="0.3">
      <c r="H6355" s="5"/>
      <c r="I6355" s="5"/>
    </row>
    <row r="6356" spans="8:9" x14ac:dyDescent="0.3">
      <c r="H6356" s="5"/>
      <c r="I6356" s="5"/>
    </row>
    <row r="6357" spans="8:9" x14ac:dyDescent="0.3">
      <c r="H6357" s="5"/>
      <c r="I6357" s="5"/>
    </row>
    <row r="6358" spans="8:9" x14ac:dyDescent="0.3">
      <c r="H6358" s="5"/>
      <c r="I6358" s="5"/>
    </row>
    <row r="6359" spans="8:9" x14ac:dyDescent="0.3">
      <c r="H6359" s="5"/>
      <c r="I6359" s="5"/>
    </row>
    <row r="6360" spans="8:9" x14ac:dyDescent="0.3">
      <c r="H6360" s="5"/>
      <c r="I6360" s="5"/>
    </row>
    <row r="6361" spans="8:9" x14ac:dyDescent="0.3">
      <c r="H6361" s="5"/>
      <c r="I6361" s="5"/>
    </row>
    <row r="6362" spans="8:9" x14ac:dyDescent="0.3">
      <c r="H6362" s="5"/>
      <c r="I6362" s="5"/>
    </row>
    <row r="6363" spans="8:9" x14ac:dyDescent="0.3">
      <c r="H6363" s="5"/>
      <c r="I6363" s="5"/>
    </row>
    <row r="6364" spans="8:9" x14ac:dyDescent="0.3">
      <c r="H6364" s="5"/>
      <c r="I6364" s="5"/>
    </row>
    <row r="6365" spans="8:9" x14ac:dyDescent="0.3">
      <c r="H6365" s="5"/>
      <c r="I6365" s="5"/>
    </row>
    <row r="6366" spans="8:9" x14ac:dyDescent="0.3">
      <c r="H6366" s="5"/>
      <c r="I6366" s="5"/>
    </row>
    <row r="6367" spans="8:9" x14ac:dyDescent="0.3">
      <c r="H6367" s="5"/>
      <c r="I6367" s="5"/>
    </row>
    <row r="6368" spans="8:9" x14ac:dyDescent="0.3">
      <c r="H6368" s="5"/>
      <c r="I6368" s="5"/>
    </row>
    <row r="6369" spans="8:9" x14ac:dyDescent="0.3">
      <c r="H6369" s="5"/>
      <c r="I6369" s="5"/>
    </row>
    <row r="6370" spans="8:9" x14ac:dyDescent="0.3">
      <c r="H6370" s="5"/>
      <c r="I6370" s="5"/>
    </row>
    <row r="6371" spans="8:9" x14ac:dyDescent="0.3">
      <c r="H6371" s="5"/>
      <c r="I6371" s="5"/>
    </row>
    <row r="6372" spans="8:9" x14ac:dyDescent="0.3">
      <c r="H6372" s="5"/>
      <c r="I6372" s="5"/>
    </row>
    <row r="6373" spans="8:9" x14ac:dyDescent="0.3">
      <c r="H6373" s="5"/>
      <c r="I6373" s="5"/>
    </row>
    <row r="6374" spans="8:9" x14ac:dyDescent="0.3">
      <c r="H6374" s="5"/>
      <c r="I6374" s="5"/>
    </row>
    <row r="6375" spans="8:9" x14ac:dyDescent="0.3">
      <c r="H6375" s="5"/>
      <c r="I6375" s="5"/>
    </row>
    <row r="6376" spans="8:9" x14ac:dyDescent="0.3">
      <c r="H6376" s="5"/>
      <c r="I6376" s="5"/>
    </row>
    <row r="6377" spans="8:9" x14ac:dyDescent="0.3">
      <c r="H6377" s="5"/>
      <c r="I6377" s="5"/>
    </row>
    <row r="6378" spans="8:9" x14ac:dyDescent="0.3">
      <c r="H6378" s="5"/>
      <c r="I6378" s="5"/>
    </row>
    <row r="6379" spans="8:9" x14ac:dyDescent="0.3">
      <c r="H6379" s="5"/>
      <c r="I6379" s="5"/>
    </row>
    <row r="6380" spans="8:9" x14ac:dyDescent="0.3">
      <c r="H6380" s="5"/>
      <c r="I6380" s="5"/>
    </row>
    <row r="6381" spans="8:9" x14ac:dyDescent="0.3">
      <c r="H6381" s="5"/>
      <c r="I6381" s="5"/>
    </row>
    <row r="6382" spans="8:9" x14ac:dyDescent="0.3">
      <c r="H6382" s="5"/>
      <c r="I6382" s="5"/>
    </row>
    <row r="6383" spans="8:9" x14ac:dyDescent="0.3">
      <c r="H6383" s="5"/>
      <c r="I6383" s="5"/>
    </row>
    <row r="6384" spans="8:9" x14ac:dyDescent="0.3">
      <c r="H6384" s="5"/>
      <c r="I6384" s="5"/>
    </row>
    <row r="6385" spans="8:9" x14ac:dyDescent="0.3">
      <c r="H6385" s="5"/>
      <c r="I6385" s="5"/>
    </row>
    <row r="6386" spans="8:9" x14ac:dyDescent="0.3">
      <c r="H6386" s="5"/>
      <c r="I6386" s="5"/>
    </row>
    <row r="6387" spans="8:9" x14ac:dyDescent="0.3">
      <c r="H6387" s="5"/>
      <c r="I6387" s="5"/>
    </row>
    <row r="6388" spans="8:9" x14ac:dyDescent="0.3">
      <c r="H6388" s="5"/>
      <c r="I6388" s="5"/>
    </row>
    <row r="6389" spans="8:9" x14ac:dyDescent="0.3">
      <c r="H6389" s="5"/>
      <c r="I6389" s="5"/>
    </row>
    <row r="6390" spans="8:9" x14ac:dyDescent="0.3">
      <c r="H6390" s="5"/>
      <c r="I6390" s="5"/>
    </row>
    <row r="6391" spans="8:9" x14ac:dyDescent="0.3">
      <c r="H6391" s="5"/>
      <c r="I6391" s="5"/>
    </row>
    <row r="6392" spans="8:9" x14ac:dyDescent="0.3">
      <c r="H6392" s="5"/>
      <c r="I6392" s="5"/>
    </row>
    <row r="6393" spans="8:9" x14ac:dyDescent="0.3">
      <c r="H6393" s="5"/>
      <c r="I6393" s="5"/>
    </row>
    <row r="6394" spans="8:9" x14ac:dyDescent="0.3">
      <c r="H6394" s="5"/>
      <c r="I6394" s="5"/>
    </row>
    <row r="6395" spans="8:9" x14ac:dyDescent="0.3">
      <c r="H6395" s="5"/>
      <c r="I6395" s="5"/>
    </row>
    <row r="6396" spans="8:9" x14ac:dyDescent="0.3">
      <c r="H6396" s="5"/>
      <c r="I6396" s="5"/>
    </row>
    <row r="6397" spans="8:9" x14ac:dyDescent="0.3">
      <c r="H6397" s="5"/>
      <c r="I6397" s="5"/>
    </row>
    <row r="6398" spans="8:9" x14ac:dyDescent="0.3">
      <c r="H6398" s="5"/>
      <c r="I6398" s="5"/>
    </row>
    <row r="6399" spans="8:9" x14ac:dyDescent="0.3">
      <c r="H6399" s="5"/>
      <c r="I6399" s="5"/>
    </row>
    <row r="6400" spans="8:9" x14ac:dyDescent="0.3">
      <c r="H6400" s="5"/>
      <c r="I6400" s="5"/>
    </row>
    <row r="6401" spans="8:9" x14ac:dyDescent="0.3">
      <c r="H6401" s="5"/>
      <c r="I6401" s="5"/>
    </row>
    <row r="6402" spans="8:9" x14ac:dyDescent="0.3">
      <c r="H6402" s="5"/>
      <c r="I6402" s="5"/>
    </row>
    <row r="6403" spans="8:9" x14ac:dyDescent="0.3">
      <c r="H6403" s="5"/>
      <c r="I6403" s="5"/>
    </row>
    <row r="6404" spans="8:9" x14ac:dyDescent="0.3">
      <c r="H6404" s="5"/>
      <c r="I6404" s="5"/>
    </row>
    <row r="6405" spans="8:9" x14ac:dyDescent="0.3">
      <c r="H6405" s="5"/>
      <c r="I6405" s="5"/>
    </row>
    <row r="6406" spans="8:9" x14ac:dyDescent="0.3">
      <c r="H6406" s="5"/>
      <c r="I6406" s="5"/>
    </row>
    <row r="6407" spans="8:9" x14ac:dyDescent="0.3">
      <c r="H6407" s="5"/>
      <c r="I6407" s="5"/>
    </row>
    <row r="6408" spans="8:9" x14ac:dyDescent="0.3">
      <c r="H6408" s="5"/>
      <c r="I6408" s="5"/>
    </row>
    <row r="6409" spans="8:9" x14ac:dyDescent="0.3">
      <c r="H6409" s="5"/>
      <c r="I6409" s="5"/>
    </row>
    <row r="6410" spans="8:9" x14ac:dyDescent="0.3">
      <c r="H6410" s="5"/>
      <c r="I6410" s="5"/>
    </row>
    <row r="6411" spans="8:9" x14ac:dyDescent="0.3">
      <c r="H6411" s="5"/>
      <c r="I6411" s="5"/>
    </row>
    <row r="6412" spans="8:9" x14ac:dyDescent="0.3">
      <c r="H6412" s="5"/>
      <c r="I6412" s="5"/>
    </row>
    <row r="6413" spans="8:9" x14ac:dyDescent="0.3">
      <c r="H6413" s="5"/>
      <c r="I6413" s="5"/>
    </row>
    <row r="6414" spans="8:9" x14ac:dyDescent="0.3">
      <c r="H6414" s="5"/>
      <c r="I6414" s="5"/>
    </row>
    <row r="6415" spans="8:9" x14ac:dyDescent="0.3">
      <c r="H6415" s="5"/>
      <c r="I6415" s="5"/>
    </row>
    <row r="6416" spans="8:9" x14ac:dyDescent="0.3">
      <c r="H6416" s="5"/>
      <c r="I6416" s="5"/>
    </row>
    <row r="6417" spans="8:9" x14ac:dyDescent="0.3">
      <c r="H6417" s="5"/>
      <c r="I6417" s="5"/>
    </row>
    <row r="6418" spans="8:9" x14ac:dyDescent="0.3">
      <c r="H6418" s="5"/>
      <c r="I6418" s="5"/>
    </row>
    <row r="6419" spans="8:9" x14ac:dyDescent="0.3">
      <c r="H6419" s="5"/>
      <c r="I6419" s="5"/>
    </row>
    <row r="6420" spans="8:9" x14ac:dyDescent="0.3">
      <c r="H6420" s="5"/>
      <c r="I6420" s="5"/>
    </row>
    <row r="6421" spans="8:9" x14ac:dyDescent="0.3">
      <c r="H6421" s="5"/>
      <c r="I6421" s="5"/>
    </row>
    <row r="6422" spans="8:9" x14ac:dyDescent="0.3">
      <c r="H6422" s="5"/>
      <c r="I6422" s="5"/>
    </row>
    <row r="6423" spans="8:9" x14ac:dyDescent="0.3">
      <c r="H6423" s="5"/>
      <c r="I6423" s="5"/>
    </row>
    <row r="6424" spans="8:9" x14ac:dyDescent="0.3">
      <c r="H6424" s="5"/>
      <c r="I6424" s="5"/>
    </row>
    <row r="6425" spans="8:9" x14ac:dyDescent="0.3">
      <c r="H6425" s="5"/>
      <c r="I6425" s="5"/>
    </row>
    <row r="6426" spans="8:9" x14ac:dyDescent="0.3">
      <c r="H6426" s="5"/>
      <c r="I6426" s="5"/>
    </row>
    <row r="6427" spans="8:9" x14ac:dyDescent="0.3">
      <c r="H6427" s="5"/>
      <c r="I6427" s="5"/>
    </row>
    <row r="6428" spans="8:9" x14ac:dyDescent="0.3">
      <c r="H6428" s="5"/>
      <c r="I6428" s="5"/>
    </row>
    <row r="6429" spans="8:9" x14ac:dyDescent="0.3">
      <c r="H6429" s="5"/>
      <c r="I6429" s="5"/>
    </row>
    <row r="6430" spans="8:9" x14ac:dyDescent="0.3">
      <c r="H6430" s="5"/>
      <c r="I6430" s="5"/>
    </row>
    <row r="6431" spans="8:9" x14ac:dyDescent="0.3">
      <c r="H6431" s="5"/>
      <c r="I6431" s="5"/>
    </row>
    <row r="6432" spans="8:9" x14ac:dyDescent="0.3">
      <c r="H6432" s="5"/>
      <c r="I6432" s="5"/>
    </row>
    <row r="6433" spans="8:9" x14ac:dyDescent="0.3">
      <c r="H6433" s="5"/>
      <c r="I6433" s="5"/>
    </row>
    <row r="6434" spans="8:9" x14ac:dyDescent="0.3">
      <c r="H6434" s="5"/>
      <c r="I6434" s="5"/>
    </row>
    <row r="6435" spans="8:9" x14ac:dyDescent="0.3">
      <c r="H6435" s="5"/>
      <c r="I6435" s="5"/>
    </row>
    <row r="6436" spans="8:9" x14ac:dyDescent="0.3">
      <c r="H6436" s="5"/>
      <c r="I6436" s="5"/>
    </row>
    <row r="6437" spans="8:9" x14ac:dyDescent="0.3">
      <c r="H6437" s="5"/>
      <c r="I6437" s="5"/>
    </row>
    <row r="6438" spans="8:9" x14ac:dyDescent="0.3">
      <c r="H6438" s="5"/>
      <c r="I6438" s="5"/>
    </row>
    <row r="6439" spans="8:9" x14ac:dyDescent="0.3">
      <c r="H6439" s="5"/>
      <c r="I6439" s="5"/>
    </row>
    <row r="6440" spans="8:9" x14ac:dyDescent="0.3">
      <c r="H6440" s="5"/>
      <c r="I6440" s="5"/>
    </row>
    <row r="6441" spans="8:9" x14ac:dyDescent="0.3">
      <c r="H6441" s="5"/>
      <c r="I6441" s="5"/>
    </row>
    <row r="6442" spans="8:9" x14ac:dyDescent="0.3">
      <c r="H6442" s="5"/>
      <c r="I6442" s="5"/>
    </row>
    <row r="6443" spans="8:9" x14ac:dyDescent="0.3">
      <c r="H6443" s="5"/>
      <c r="I6443" s="5"/>
    </row>
    <row r="6444" spans="8:9" x14ac:dyDescent="0.3">
      <c r="H6444" s="5"/>
      <c r="I6444" s="5"/>
    </row>
    <row r="6445" spans="8:9" x14ac:dyDescent="0.3">
      <c r="H6445" s="5"/>
      <c r="I6445" s="5"/>
    </row>
    <row r="6446" spans="8:9" x14ac:dyDescent="0.3">
      <c r="H6446" s="5"/>
      <c r="I6446" s="5"/>
    </row>
    <row r="6447" spans="8:9" x14ac:dyDescent="0.3">
      <c r="H6447" s="5"/>
      <c r="I6447" s="5"/>
    </row>
    <row r="6448" spans="8:9" x14ac:dyDescent="0.3">
      <c r="H6448" s="5"/>
      <c r="I6448" s="5"/>
    </row>
    <row r="6449" spans="8:9" x14ac:dyDescent="0.3">
      <c r="H6449" s="5"/>
      <c r="I6449" s="5"/>
    </row>
    <row r="6450" spans="8:9" x14ac:dyDescent="0.3">
      <c r="H6450" s="5"/>
      <c r="I6450" s="5"/>
    </row>
    <row r="6451" spans="8:9" x14ac:dyDescent="0.3">
      <c r="H6451" s="5"/>
      <c r="I6451" s="5"/>
    </row>
    <row r="6452" spans="8:9" x14ac:dyDescent="0.3">
      <c r="H6452" s="5"/>
      <c r="I6452" s="5"/>
    </row>
    <row r="6453" spans="8:9" x14ac:dyDescent="0.3">
      <c r="H6453" s="5"/>
      <c r="I6453" s="5"/>
    </row>
    <row r="6454" spans="8:9" x14ac:dyDescent="0.3">
      <c r="H6454" s="5"/>
      <c r="I6454" s="5"/>
    </row>
    <row r="6455" spans="8:9" x14ac:dyDescent="0.3">
      <c r="H6455" s="5"/>
      <c r="I6455" s="5"/>
    </row>
    <row r="6456" spans="8:9" x14ac:dyDescent="0.3">
      <c r="H6456" s="5"/>
      <c r="I6456" s="5"/>
    </row>
    <row r="6457" spans="8:9" x14ac:dyDescent="0.3">
      <c r="H6457" s="5"/>
      <c r="I6457" s="5"/>
    </row>
    <row r="6458" spans="8:9" x14ac:dyDescent="0.3">
      <c r="H6458" s="5"/>
      <c r="I6458" s="5"/>
    </row>
    <row r="6459" spans="8:9" x14ac:dyDescent="0.3">
      <c r="H6459" s="5"/>
      <c r="I6459" s="5"/>
    </row>
    <row r="6460" spans="8:9" x14ac:dyDescent="0.3">
      <c r="H6460" s="5"/>
      <c r="I6460" s="5"/>
    </row>
    <row r="6461" spans="8:9" x14ac:dyDescent="0.3">
      <c r="H6461" s="5"/>
      <c r="I6461" s="5"/>
    </row>
    <row r="6462" spans="8:9" x14ac:dyDescent="0.3">
      <c r="H6462" s="5"/>
      <c r="I6462" s="5"/>
    </row>
    <row r="6463" spans="8:9" x14ac:dyDescent="0.3">
      <c r="H6463" s="5"/>
      <c r="I6463" s="5"/>
    </row>
    <row r="6464" spans="8:9" x14ac:dyDescent="0.3">
      <c r="H6464" s="5"/>
      <c r="I6464" s="5"/>
    </row>
    <row r="6465" spans="8:9" x14ac:dyDescent="0.3">
      <c r="H6465" s="5"/>
      <c r="I6465" s="5"/>
    </row>
    <row r="6466" spans="8:9" x14ac:dyDescent="0.3">
      <c r="H6466" s="5"/>
      <c r="I6466" s="5"/>
    </row>
    <row r="6467" spans="8:9" x14ac:dyDescent="0.3">
      <c r="H6467" s="5"/>
      <c r="I6467" s="5"/>
    </row>
    <row r="6468" spans="8:9" x14ac:dyDescent="0.3">
      <c r="H6468" s="5"/>
      <c r="I6468" s="5"/>
    </row>
    <row r="6469" spans="8:9" x14ac:dyDescent="0.3">
      <c r="H6469" s="5"/>
      <c r="I6469" s="5"/>
    </row>
    <row r="6470" spans="8:9" x14ac:dyDescent="0.3">
      <c r="H6470" s="5"/>
      <c r="I6470" s="5"/>
    </row>
    <row r="6471" spans="8:9" x14ac:dyDescent="0.3">
      <c r="H6471" s="5"/>
      <c r="I6471" s="5"/>
    </row>
    <row r="6472" spans="8:9" x14ac:dyDescent="0.3">
      <c r="H6472" s="5"/>
      <c r="I6472" s="5"/>
    </row>
    <row r="6473" spans="8:9" x14ac:dyDescent="0.3">
      <c r="H6473" s="5"/>
      <c r="I6473" s="5"/>
    </row>
    <row r="6474" spans="8:9" x14ac:dyDescent="0.3">
      <c r="H6474" s="5"/>
      <c r="I6474" s="5"/>
    </row>
    <row r="6475" spans="8:9" x14ac:dyDescent="0.3">
      <c r="H6475" s="5"/>
      <c r="I6475" s="5"/>
    </row>
    <row r="6476" spans="8:9" x14ac:dyDescent="0.3">
      <c r="H6476" s="5"/>
      <c r="I6476" s="5"/>
    </row>
    <row r="6477" spans="8:9" x14ac:dyDescent="0.3">
      <c r="H6477" s="5"/>
      <c r="I6477" s="5"/>
    </row>
    <row r="6478" spans="8:9" x14ac:dyDescent="0.3">
      <c r="H6478" s="5"/>
      <c r="I6478" s="5"/>
    </row>
    <row r="6479" spans="8:9" x14ac:dyDescent="0.3">
      <c r="H6479" s="5"/>
      <c r="I6479" s="5"/>
    </row>
    <row r="6480" spans="8:9" x14ac:dyDescent="0.3">
      <c r="H6480" s="5"/>
      <c r="I6480" s="5"/>
    </row>
    <row r="6481" spans="8:9" x14ac:dyDescent="0.3">
      <c r="H6481" s="5"/>
      <c r="I6481" s="5"/>
    </row>
    <row r="6482" spans="8:9" x14ac:dyDescent="0.3">
      <c r="H6482" s="5"/>
      <c r="I6482" s="5"/>
    </row>
    <row r="6483" spans="8:9" x14ac:dyDescent="0.3">
      <c r="H6483" s="5"/>
      <c r="I6483" s="5"/>
    </row>
    <row r="6484" spans="8:9" x14ac:dyDescent="0.3">
      <c r="H6484" s="5"/>
      <c r="I6484" s="5"/>
    </row>
    <row r="6485" spans="8:9" x14ac:dyDescent="0.3">
      <c r="H6485" s="5"/>
      <c r="I6485" s="5"/>
    </row>
    <row r="6486" spans="8:9" x14ac:dyDescent="0.3">
      <c r="H6486" s="5"/>
      <c r="I6486" s="5"/>
    </row>
    <row r="6487" spans="8:9" x14ac:dyDescent="0.3">
      <c r="H6487" s="5"/>
      <c r="I6487" s="5"/>
    </row>
    <row r="6488" spans="8:9" x14ac:dyDescent="0.3">
      <c r="H6488" s="5"/>
      <c r="I6488" s="5"/>
    </row>
    <row r="6489" spans="8:9" x14ac:dyDescent="0.3">
      <c r="H6489" s="5"/>
      <c r="I6489" s="5"/>
    </row>
    <row r="6490" spans="8:9" x14ac:dyDescent="0.3">
      <c r="H6490" s="5"/>
      <c r="I6490" s="5"/>
    </row>
    <row r="6491" spans="8:9" x14ac:dyDescent="0.3">
      <c r="H6491" s="5"/>
      <c r="I6491" s="5"/>
    </row>
    <row r="6492" spans="8:9" x14ac:dyDescent="0.3">
      <c r="H6492" s="5"/>
      <c r="I6492" s="5"/>
    </row>
    <row r="6493" spans="8:9" x14ac:dyDescent="0.3">
      <c r="H6493" s="5"/>
      <c r="I6493" s="5"/>
    </row>
    <row r="6494" spans="8:9" x14ac:dyDescent="0.3">
      <c r="H6494" s="5"/>
      <c r="I6494" s="5"/>
    </row>
    <row r="6495" spans="8:9" x14ac:dyDescent="0.3">
      <c r="H6495" s="5"/>
      <c r="I6495" s="5"/>
    </row>
    <row r="6496" spans="8:9" x14ac:dyDescent="0.3">
      <c r="H6496" s="5"/>
      <c r="I6496" s="5"/>
    </row>
    <row r="6497" spans="8:9" x14ac:dyDescent="0.3">
      <c r="H6497" s="5"/>
      <c r="I6497" s="5"/>
    </row>
    <row r="6498" spans="8:9" x14ac:dyDescent="0.3">
      <c r="H6498" s="5"/>
      <c r="I6498" s="5"/>
    </row>
    <row r="6499" spans="8:9" x14ac:dyDescent="0.3">
      <c r="H6499" s="5"/>
      <c r="I6499" s="5"/>
    </row>
    <row r="6500" spans="8:9" x14ac:dyDescent="0.3">
      <c r="H6500" s="5"/>
      <c r="I6500" s="5"/>
    </row>
    <row r="6501" spans="8:9" x14ac:dyDescent="0.3">
      <c r="H6501" s="5"/>
      <c r="I6501" s="5"/>
    </row>
    <row r="6502" spans="8:9" x14ac:dyDescent="0.3">
      <c r="H6502" s="5"/>
      <c r="I6502" s="5"/>
    </row>
    <row r="6503" spans="8:9" x14ac:dyDescent="0.3">
      <c r="H6503" s="5"/>
      <c r="I6503" s="5"/>
    </row>
    <row r="6504" spans="8:9" x14ac:dyDescent="0.3">
      <c r="H6504" s="5"/>
      <c r="I6504" s="5"/>
    </row>
    <row r="6505" spans="8:9" x14ac:dyDescent="0.3">
      <c r="H6505" s="5"/>
      <c r="I6505" s="5"/>
    </row>
    <row r="6506" spans="8:9" x14ac:dyDescent="0.3">
      <c r="H6506" s="5"/>
      <c r="I6506" s="5"/>
    </row>
    <row r="6507" spans="8:9" x14ac:dyDescent="0.3">
      <c r="H6507" s="5"/>
      <c r="I6507" s="5"/>
    </row>
    <row r="6508" spans="8:9" x14ac:dyDescent="0.3">
      <c r="H6508" s="5"/>
      <c r="I6508" s="5"/>
    </row>
    <row r="6509" spans="8:9" x14ac:dyDescent="0.3">
      <c r="H6509" s="5"/>
      <c r="I6509" s="5"/>
    </row>
    <row r="6510" spans="8:9" x14ac:dyDescent="0.3">
      <c r="H6510" s="5"/>
      <c r="I6510" s="5"/>
    </row>
    <row r="6511" spans="8:9" x14ac:dyDescent="0.3">
      <c r="H6511" s="5"/>
      <c r="I6511" s="5"/>
    </row>
    <row r="6512" spans="8:9" x14ac:dyDescent="0.3">
      <c r="H6512" s="5"/>
      <c r="I6512" s="5"/>
    </row>
    <row r="6513" spans="8:9" x14ac:dyDescent="0.3">
      <c r="H6513" s="5"/>
      <c r="I6513" s="5"/>
    </row>
    <row r="6514" spans="8:9" x14ac:dyDescent="0.3">
      <c r="H6514" s="5"/>
      <c r="I6514" s="5"/>
    </row>
    <row r="6515" spans="8:9" x14ac:dyDescent="0.3">
      <c r="H6515" s="5"/>
      <c r="I6515" s="5"/>
    </row>
    <row r="6516" spans="8:9" x14ac:dyDescent="0.3">
      <c r="H6516" s="5"/>
      <c r="I6516" s="5"/>
    </row>
    <row r="6517" spans="8:9" x14ac:dyDescent="0.3">
      <c r="H6517" s="5"/>
      <c r="I6517" s="5"/>
    </row>
    <row r="6518" spans="8:9" x14ac:dyDescent="0.3">
      <c r="H6518" s="5"/>
      <c r="I6518" s="5"/>
    </row>
    <row r="6519" spans="8:9" x14ac:dyDescent="0.3">
      <c r="H6519" s="5"/>
      <c r="I6519" s="5"/>
    </row>
    <row r="6520" spans="8:9" x14ac:dyDescent="0.3">
      <c r="H6520" s="5"/>
      <c r="I6520" s="5"/>
    </row>
    <row r="6521" spans="8:9" x14ac:dyDescent="0.3">
      <c r="H6521" s="5"/>
      <c r="I6521" s="5"/>
    </row>
    <row r="6522" spans="8:9" x14ac:dyDescent="0.3">
      <c r="H6522" s="5"/>
      <c r="I6522" s="5"/>
    </row>
    <row r="6523" spans="8:9" x14ac:dyDescent="0.3">
      <c r="H6523" s="5"/>
      <c r="I6523" s="5"/>
    </row>
    <row r="6524" spans="8:9" x14ac:dyDescent="0.3">
      <c r="H6524" s="5"/>
      <c r="I6524" s="5"/>
    </row>
    <row r="6525" spans="8:9" x14ac:dyDescent="0.3">
      <c r="H6525" s="5"/>
      <c r="I6525" s="5"/>
    </row>
    <row r="6526" spans="8:9" x14ac:dyDescent="0.3">
      <c r="H6526" s="5"/>
      <c r="I6526" s="5"/>
    </row>
    <row r="6527" spans="8:9" x14ac:dyDescent="0.3">
      <c r="H6527" s="5"/>
      <c r="I6527" s="5"/>
    </row>
    <row r="6528" spans="8:9" x14ac:dyDescent="0.3">
      <c r="H6528" s="5"/>
      <c r="I6528" s="5"/>
    </row>
    <row r="6529" spans="8:9" x14ac:dyDescent="0.3">
      <c r="H6529" s="5"/>
      <c r="I6529" s="5"/>
    </row>
    <row r="6530" spans="8:9" x14ac:dyDescent="0.3">
      <c r="H6530" s="5"/>
      <c r="I6530" s="5"/>
    </row>
    <row r="6531" spans="8:9" x14ac:dyDescent="0.3">
      <c r="H6531" s="5"/>
      <c r="I6531" s="5"/>
    </row>
    <row r="6532" spans="8:9" x14ac:dyDescent="0.3">
      <c r="H6532" s="5"/>
      <c r="I6532" s="5"/>
    </row>
    <row r="6533" spans="8:9" x14ac:dyDescent="0.3">
      <c r="H6533" s="5"/>
      <c r="I6533" s="5"/>
    </row>
    <row r="6534" spans="8:9" x14ac:dyDescent="0.3">
      <c r="H6534" s="5"/>
      <c r="I6534" s="5"/>
    </row>
    <row r="6535" spans="8:9" x14ac:dyDescent="0.3">
      <c r="H6535" s="5"/>
      <c r="I6535" s="5"/>
    </row>
    <row r="6536" spans="8:9" x14ac:dyDescent="0.3">
      <c r="H6536" s="5"/>
      <c r="I6536" s="5"/>
    </row>
    <row r="6537" spans="8:9" x14ac:dyDescent="0.3">
      <c r="H6537" s="5"/>
      <c r="I6537" s="5"/>
    </row>
    <row r="6538" spans="8:9" x14ac:dyDescent="0.3">
      <c r="H6538" s="5"/>
      <c r="I6538" s="5"/>
    </row>
    <row r="6539" spans="8:9" x14ac:dyDescent="0.3">
      <c r="H6539" s="5"/>
      <c r="I6539" s="5"/>
    </row>
    <row r="6540" spans="8:9" x14ac:dyDescent="0.3">
      <c r="H6540" s="5"/>
      <c r="I6540" s="5"/>
    </row>
    <row r="6541" spans="8:9" x14ac:dyDescent="0.3">
      <c r="H6541" s="5"/>
      <c r="I6541" s="5"/>
    </row>
    <row r="6542" spans="8:9" x14ac:dyDescent="0.3">
      <c r="H6542" s="5"/>
      <c r="I6542" s="5"/>
    </row>
    <row r="6543" spans="8:9" x14ac:dyDescent="0.3">
      <c r="H6543" s="5"/>
      <c r="I6543" s="5"/>
    </row>
    <row r="6544" spans="8:9" x14ac:dyDescent="0.3">
      <c r="H6544" s="5"/>
      <c r="I6544" s="5"/>
    </row>
    <row r="6545" spans="8:9" x14ac:dyDescent="0.3">
      <c r="H6545" s="5"/>
      <c r="I6545" s="5"/>
    </row>
    <row r="6546" spans="8:9" x14ac:dyDescent="0.3">
      <c r="H6546" s="5"/>
      <c r="I6546" s="5"/>
    </row>
    <row r="6547" spans="8:9" x14ac:dyDescent="0.3">
      <c r="H6547" s="5"/>
      <c r="I6547" s="5"/>
    </row>
    <row r="6548" spans="8:9" x14ac:dyDescent="0.3">
      <c r="H6548" s="5"/>
      <c r="I6548" s="5"/>
    </row>
    <row r="6549" spans="8:9" x14ac:dyDescent="0.3">
      <c r="H6549" s="5"/>
      <c r="I6549" s="5"/>
    </row>
    <row r="6550" spans="8:9" x14ac:dyDescent="0.3">
      <c r="H6550" s="5"/>
      <c r="I6550" s="5"/>
    </row>
    <row r="6551" spans="8:9" x14ac:dyDescent="0.3">
      <c r="H6551" s="5"/>
      <c r="I6551" s="5"/>
    </row>
    <row r="6552" spans="8:9" x14ac:dyDescent="0.3">
      <c r="H6552" s="5"/>
      <c r="I6552" s="5"/>
    </row>
    <row r="6553" spans="8:9" x14ac:dyDescent="0.3">
      <c r="H6553" s="5"/>
      <c r="I6553" s="5"/>
    </row>
    <row r="6554" spans="8:9" x14ac:dyDescent="0.3">
      <c r="H6554" s="5"/>
      <c r="I6554" s="5"/>
    </row>
    <row r="6555" spans="8:9" x14ac:dyDescent="0.3">
      <c r="H6555" s="5"/>
      <c r="I6555" s="5"/>
    </row>
    <row r="6556" spans="8:9" x14ac:dyDescent="0.3">
      <c r="H6556" s="5"/>
      <c r="I6556" s="5"/>
    </row>
    <row r="6557" spans="8:9" x14ac:dyDescent="0.3">
      <c r="H6557" s="5"/>
      <c r="I6557" s="5"/>
    </row>
    <row r="6558" spans="8:9" x14ac:dyDescent="0.3">
      <c r="H6558" s="5"/>
      <c r="I6558" s="5"/>
    </row>
    <row r="6559" spans="8:9" x14ac:dyDescent="0.3">
      <c r="H6559" s="5"/>
      <c r="I6559" s="5"/>
    </row>
    <row r="6560" spans="8:9" x14ac:dyDescent="0.3">
      <c r="H6560" s="5"/>
      <c r="I6560" s="5"/>
    </row>
    <row r="6561" spans="8:9" x14ac:dyDescent="0.3">
      <c r="H6561" s="5"/>
      <c r="I6561" s="5"/>
    </row>
    <row r="6562" spans="8:9" x14ac:dyDescent="0.3">
      <c r="H6562" s="5"/>
      <c r="I6562" s="5"/>
    </row>
    <row r="6563" spans="8:9" x14ac:dyDescent="0.3">
      <c r="H6563" s="5"/>
      <c r="I6563" s="5"/>
    </row>
    <row r="6564" spans="8:9" x14ac:dyDescent="0.3">
      <c r="H6564" s="5"/>
      <c r="I6564" s="5"/>
    </row>
    <row r="6565" spans="8:9" x14ac:dyDescent="0.3">
      <c r="H6565" s="5"/>
      <c r="I6565" s="5"/>
    </row>
    <row r="6566" spans="8:9" x14ac:dyDescent="0.3">
      <c r="H6566" s="5"/>
      <c r="I6566" s="5"/>
    </row>
    <row r="6567" spans="8:9" x14ac:dyDescent="0.3">
      <c r="H6567" s="5"/>
      <c r="I6567" s="5"/>
    </row>
    <row r="6568" spans="8:9" x14ac:dyDescent="0.3">
      <c r="H6568" s="5"/>
      <c r="I6568" s="5"/>
    </row>
    <row r="6569" spans="8:9" x14ac:dyDescent="0.3">
      <c r="H6569" s="5"/>
      <c r="I6569" s="5"/>
    </row>
    <row r="6570" spans="8:9" x14ac:dyDescent="0.3">
      <c r="H6570" s="5"/>
      <c r="I6570" s="5"/>
    </row>
    <row r="6571" spans="8:9" x14ac:dyDescent="0.3">
      <c r="H6571" s="5"/>
      <c r="I6571" s="5"/>
    </row>
    <row r="6572" spans="8:9" x14ac:dyDescent="0.3">
      <c r="H6572" s="5"/>
      <c r="I6572" s="5"/>
    </row>
    <row r="6573" spans="8:9" x14ac:dyDescent="0.3">
      <c r="H6573" s="5"/>
      <c r="I6573" s="5"/>
    </row>
    <row r="6574" spans="8:9" x14ac:dyDescent="0.3">
      <c r="H6574" s="5"/>
      <c r="I6574" s="5"/>
    </row>
    <row r="6575" spans="8:9" x14ac:dyDescent="0.3">
      <c r="H6575" s="5"/>
      <c r="I6575" s="5"/>
    </row>
    <row r="6576" spans="8:9" x14ac:dyDescent="0.3">
      <c r="H6576" s="5"/>
      <c r="I6576" s="5"/>
    </row>
    <row r="6577" spans="8:9" x14ac:dyDescent="0.3">
      <c r="H6577" s="5"/>
      <c r="I6577" s="5"/>
    </row>
    <row r="6578" spans="8:9" x14ac:dyDescent="0.3">
      <c r="H6578" s="5"/>
      <c r="I6578" s="5"/>
    </row>
    <row r="6579" spans="8:9" x14ac:dyDescent="0.3">
      <c r="H6579" s="5"/>
      <c r="I6579" s="5"/>
    </row>
    <row r="6580" spans="8:9" x14ac:dyDescent="0.3">
      <c r="H6580" s="5"/>
      <c r="I6580" s="5"/>
    </row>
    <row r="6581" spans="8:9" x14ac:dyDescent="0.3">
      <c r="H6581" s="5"/>
      <c r="I6581" s="5"/>
    </row>
    <row r="6582" spans="8:9" x14ac:dyDescent="0.3">
      <c r="H6582" s="5"/>
      <c r="I6582" s="5"/>
    </row>
    <row r="6583" spans="8:9" x14ac:dyDescent="0.3">
      <c r="H6583" s="5"/>
      <c r="I6583" s="5"/>
    </row>
    <row r="6584" spans="8:9" x14ac:dyDescent="0.3">
      <c r="H6584" s="5"/>
      <c r="I6584" s="5"/>
    </row>
    <row r="6585" spans="8:9" x14ac:dyDescent="0.3">
      <c r="H6585" s="5"/>
      <c r="I6585" s="5"/>
    </row>
    <row r="6586" spans="8:9" x14ac:dyDescent="0.3">
      <c r="H6586" s="5"/>
      <c r="I6586" s="5"/>
    </row>
    <row r="6587" spans="8:9" x14ac:dyDescent="0.3">
      <c r="H6587" s="5"/>
      <c r="I6587" s="5"/>
    </row>
    <row r="6588" spans="8:9" x14ac:dyDescent="0.3">
      <c r="H6588" s="5"/>
      <c r="I6588" s="5"/>
    </row>
    <row r="6589" spans="8:9" x14ac:dyDescent="0.3">
      <c r="H6589" s="5"/>
      <c r="I6589" s="5"/>
    </row>
    <row r="6590" spans="8:9" x14ac:dyDescent="0.3">
      <c r="H6590" s="5"/>
      <c r="I6590" s="5"/>
    </row>
    <row r="6591" spans="8:9" x14ac:dyDescent="0.3">
      <c r="H6591" s="5"/>
      <c r="I6591" s="5"/>
    </row>
    <row r="6592" spans="8:9" x14ac:dyDescent="0.3">
      <c r="H6592" s="5"/>
      <c r="I6592" s="5"/>
    </row>
    <row r="6593" spans="8:9" x14ac:dyDescent="0.3">
      <c r="H6593" s="5"/>
      <c r="I6593" s="5"/>
    </row>
    <row r="6594" spans="8:9" x14ac:dyDescent="0.3">
      <c r="H6594" s="5"/>
      <c r="I6594" s="5"/>
    </row>
    <row r="6595" spans="8:9" x14ac:dyDescent="0.3">
      <c r="H6595" s="5"/>
      <c r="I6595" s="5"/>
    </row>
    <row r="6596" spans="8:9" x14ac:dyDescent="0.3">
      <c r="H6596" s="5"/>
      <c r="I6596" s="5"/>
    </row>
    <row r="6597" spans="8:9" x14ac:dyDescent="0.3">
      <c r="H6597" s="5"/>
      <c r="I6597" s="5"/>
    </row>
    <row r="6598" spans="8:9" x14ac:dyDescent="0.3">
      <c r="H6598" s="5"/>
      <c r="I6598" s="5"/>
    </row>
    <row r="6599" spans="8:9" x14ac:dyDescent="0.3">
      <c r="H6599" s="5"/>
      <c r="I6599" s="5"/>
    </row>
    <row r="6600" spans="8:9" x14ac:dyDescent="0.3">
      <c r="H6600" s="5"/>
      <c r="I6600" s="5"/>
    </row>
    <row r="6601" spans="8:9" x14ac:dyDescent="0.3">
      <c r="H6601" s="5"/>
      <c r="I6601" s="5"/>
    </row>
    <row r="6602" spans="8:9" x14ac:dyDescent="0.3">
      <c r="H6602" s="5"/>
      <c r="I6602" s="5"/>
    </row>
    <row r="6603" spans="8:9" x14ac:dyDescent="0.3">
      <c r="H6603" s="5"/>
      <c r="I6603" s="5"/>
    </row>
    <row r="6604" spans="8:9" x14ac:dyDescent="0.3">
      <c r="H6604" s="5"/>
      <c r="I6604" s="5"/>
    </row>
    <row r="6605" spans="8:9" x14ac:dyDescent="0.3">
      <c r="H6605" s="5"/>
      <c r="I6605" s="5"/>
    </row>
    <row r="6606" spans="8:9" x14ac:dyDescent="0.3">
      <c r="H6606" s="5"/>
      <c r="I6606" s="5"/>
    </row>
    <row r="6607" spans="8:9" x14ac:dyDescent="0.3">
      <c r="H6607" s="5"/>
      <c r="I6607" s="5"/>
    </row>
    <row r="6608" spans="8:9" x14ac:dyDescent="0.3">
      <c r="H6608" s="5"/>
      <c r="I6608" s="5"/>
    </row>
    <row r="6609" spans="8:9" x14ac:dyDescent="0.3">
      <c r="H6609" s="5"/>
      <c r="I6609" s="5"/>
    </row>
    <row r="6610" spans="8:9" x14ac:dyDescent="0.3">
      <c r="H6610" s="5"/>
      <c r="I6610" s="5"/>
    </row>
    <row r="6611" spans="8:9" x14ac:dyDescent="0.3">
      <c r="H6611" s="5"/>
      <c r="I6611" s="5"/>
    </row>
    <row r="6612" spans="8:9" x14ac:dyDescent="0.3">
      <c r="H6612" s="5"/>
      <c r="I6612" s="5"/>
    </row>
    <row r="6613" spans="8:9" x14ac:dyDescent="0.3">
      <c r="H6613" s="5"/>
      <c r="I6613" s="5"/>
    </row>
    <row r="6614" spans="8:9" x14ac:dyDescent="0.3">
      <c r="H6614" s="5"/>
      <c r="I6614" s="5"/>
    </row>
    <row r="6615" spans="8:9" x14ac:dyDescent="0.3">
      <c r="H6615" s="5"/>
      <c r="I6615" s="5"/>
    </row>
    <row r="6616" spans="8:9" x14ac:dyDescent="0.3">
      <c r="H6616" s="5"/>
      <c r="I6616" s="5"/>
    </row>
    <row r="6617" spans="8:9" x14ac:dyDescent="0.3">
      <c r="H6617" s="5"/>
      <c r="I6617" s="5"/>
    </row>
    <row r="6618" spans="8:9" x14ac:dyDescent="0.3">
      <c r="H6618" s="5"/>
      <c r="I6618" s="5"/>
    </row>
    <row r="6619" spans="8:9" x14ac:dyDescent="0.3">
      <c r="H6619" s="5"/>
      <c r="I6619" s="5"/>
    </row>
    <row r="6620" spans="8:9" x14ac:dyDescent="0.3">
      <c r="H6620" s="5"/>
      <c r="I6620" s="5"/>
    </row>
    <row r="6621" spans="8:9" x14ac:dyDescent="0.3">
      <c r="H6621" s="5"/>
      <c r="I6621" s="5"/>
    </row>
    <row r="6622" spans="8:9" x14ac:dyDescent="0.3">
      <c r="H6622" s="5"/>
      <c r="I6622" s="5"/>
    </row>
    <row r="6623" spans="8:9" x14ac:dyDescent="0.3">
      <c r="H6623" s="5"/>
      <c r="I6623" s="5"/>
    </row>
    <row r="6624" spans="8:9" x14ac:dyDescent="0.3">
      <c r="H6624" s="5"/>
      <c r="I6624" s="5"/>
    </row>
    <row r="6625" spans="8:9" x14ac:dyDescent="0.3">
      <c r="H6625" s="5"/>
      <c r="I6625" s="5"/>
    </row>
    <row r="6626" spans="8:9" x14ac:dyDescent="0.3">
      <c r="H6626" s="5"/>
      <c r="I6626" s="5"/>
    </row>
    <row r="6627" spans="8:9" x14ac:dyDescent="0.3">
      <c r="H6627" s="5"/>
      <c r="I6627" s="5"/>
    </row>
    <row r="6628" spans="8:9" x14ac:dyDescent="0.3">
      <c r="H6628" s="5"/>
      <c r="I6628" s="5"/>
    </row>
    <row r="6629" spans="8:9" x14ac:dyDescent="0.3">
      <c r="H6629" s="5"/>
      <c r="I6629" s="5"/>
    </row>
    <row r="6630" spans="8:9" x14ac:dyDescent="0.3">
      <c r="H6630" s="5"/>
      <c r="I6630" s="5"/>
    </row>
    <row r="6631" spans="8:9" x14ac:dyDescent="0.3">
      <c r="H6631" s="5"/>
      <c r="I6631" s="5"/>
    </row>
    <row r="6632" spans="8:9" x14ac:dyDescent="0.3">
      <c r="H6632" s="5"/>
      <c r="I6632" s="5"/>
    </row>
    <row r="6633" spans="8:9" x14ac:dyDescent="0.3">
      <c r="H6633" s="5"/>
      <c r="I6633" s="5"/>
    </row>
    <row r="6634" spans="8:9" x14ac:dyDescent="0.3">
      <c r="H6634" s="5"/>
      <c r="I6634" s="5"/>
    </row>
    <row r="6635" spans="8:9" x14ac:dyDescent="0.3">
      <c r="H6635" s="5"/>
      <c r="I6635" s="5"/>
    </row>
    <row r="6636" spans="8:9" x14ac:dyDescent="0.3">
      <c r="H6636" s="5"/>
      <c r="I6636" s="5"/>
    </row>
    <row r="6637" spans="8:9" x14ac:dyDescent="0.3">
      <c r="H6637" s="5"/>
      <c r="I6637" s="5"/>
    </row>
    <row r="6638" spans="8:9" x14ac:dyDescent="0.3">
      <c r="H6638" s="5"/>
      <c r="I6638" s="5"/>
    </row>
    <row r="6639" spans="8:9" x14ac:dyDescent="0.3">
      <c r="H6639" s="5"/>
      <c r="I6639" s="5"/>
    </row>
    <row r="6640" spans="8:9" x14ac:dyDescent="0.3">
      <c r="H6640" s="5"/>
      <c r="I6640" s="5"/>
    </row>
    <row r="6641" spans="8:9" x14ac:dyDescent="0.3">
      <c r="H6641" s="5"/>
      <c r="I6641" s="5"/>
    </row>
    <row r="6642" spans="8:9" x14ac:dyDescent="0.3">
      <c r="H6642" s="5"/>
      <c r="I6642" s="5"/>
    </row>
    <row r="6643" spans="8:9" x14ac:dyDescent="0.3">
      <c r="H6643" s="5"/>
      <c r="I6643" s="5"/>
    </row>
    <row r="6644" spans="8:9" x14ac:dyDescent="0.3">
      <c r="H6644" s="5"/>
      <c r="I6644" s="5"/>
    </row>
    <row r="6645" spans="8:9" x14ac:dyDescent="0.3">
      <c r="H6645" s="5"/>
      <c r="I6645" s="5"/>
    </row>
    <row r="6646" spans="8:9" x14ac:dyDescent="0.3">
      <c r="H6646" s="5"/>
      <c r="I6646" s="5"/>
    </row>
    <row r="6647" spans="8:9" x14ac:dyDescent="0.3">
      <c r="H6647" s="5"/>
      <c r="I6647" s="5"/>
    </row>
    <row r="6648" spans="8:9" x14ac:dyDescent="0.3">
      <c r="H6648" s="5"/>
      <c r="I6648" s="5"/>
    </row>
    <row r="6649" spans="8:9" x14ac:dyDescent="0.3">
      <c r="H6649" s="5"/>
      <c r="I6649" s="5"/>
    </row>
    <row r="6650" spans="8:9" x14ac:dyDescent="0.3">
      <c r="H6650" s="5"/>
      <c r="I6650" s="5"/>
    </row>
    <row r="6651" spans="8:9" x14ac:dyDescent="0.3">
      <c r="H6651" s="5"/>
      <c r="I6651" s="5"/>
    </row>
    <row r="6652" spans="8:9" x14ac:dyDescent="0.3">
      <c r="H6652" s="5"/>
      <c r="I6652" s="5"/>
    </row>
    <row r="6653" spans="8:9" x14ac:dyDescent="0.3">
      <c r="H6653" s="5"/>
      <c r="I6653" s="5"/>
    </row>
    <row r="6654" spans="8:9" x14ac:dyDescent="0.3">
      <c r="H6654" s="5"/>
      <c r="I6654" s="5"/>
    </row>
    <row r="6655" spans="8:9" x14ac:dyDescent="0.3">
      <c r="H6655" s="5"/>
      <c r="I6655" s="5"/>
    </row>
    <row r="6656" spans="8:9" x14ac:dyDescent="0.3">
      <c r="H6656" s="5"/>
      <c r="I6656" s="5"/>
    </row>
    <row r="6657" spans="8:9" x14ac:dyDescent="0.3">
      <c r="H6657" s="5"/>
      <c r="I6657" s="5"/>
    </row>
    <row r="6658" spans="8:9" x14ac:dyDescent="0.3">
      <c r="H6658" s="5"/>
      <c r="I6658" s="5"/>
    </row>
    <row r="6659" spans="8:9" x14ac:dyDescent="0.3">
      <c r="H6659" s="5"/>
      <c r="I6659" s="5"/>
    </row>
    <row r="6660" spans="8:9" x14ac:dyDescent="0.3">
      <c r="H6660" s="5"/>
      <c r="I6660" s="5"/>
    </row>
    <row r="6661" spans="8:9" x14ac:dyDescent="0.3">
      <c r="H6661" s="5"/>
      <c r="I6661" s="5"/>
    </row>
    <row r="6662" spans="8:9" x14ac:dyDescent="0.3">
      <c r="H6662" s="5"/>
      <c r="I6662" s="5"/>
    </row>
    <row r="6663" spans="8:9" x14ac:dyDescent="0.3">
      <c r="H6663" s="5"/>
      <c r="I6663" s="5"/>
    </row>
    <row r="6664" spans="8:9" x14ac:dyDescent="0.3">
      <c r="H6664" s="5"/>
      <c r="I6664" s="5"/>
    </row>
    <row r="6665" spans="8:9" x14ac:dyDescent="0.3">
      <c r="H6665" s="5"/>
      <c r="I6665" s="5"/>
    </row>
    <row r="6666" spans="8:9" x14ac:dyDescent="0.3">
      <c r="H6666" s="5"/>
      <c r="I6666" s="5"/>
    </row>
    <row r="6667" spans="8:9" x14ac:dyDescent="0.3">
      <c r="H6667" s="5"/>
      <c r="I6667" s="5"/>
    </row>
    <row r="6668" spans="8:9" x14ac:dyDescent="0.3">
      <c r="H6668" s="5"/>
      <c r="I6668" s="5"/>
    </row>
    <row r="6669" spans="8:9" x14ac:dyDescent="0.3">
      <c r="H6669" s="5"/>
      <c r="I6669" s="5"/>
    </row>
    <row r="6670" spans="8:9" x14ac:dyDescent="0.3">
      <c r="H6670" s="5"/>
      <c r="I6670" s="5"/>
    </row>
    <row r="6671" spans="8:9" x14ac:dyDescent="0.3">
      <c r="H6671" s="5"/>
      <c r="I6671" s="5"/>
    </row>
    <row r="6672" spans="8:9" x14ac:dyDescent="0.3">
      <c r="H6672" s="5"/>
      <c r="I6672" s="5"/>
    </row>
    <row r="6673" spans="8:9" x14ac:dyDescent="0.3">
      <c r="H6673" s="5"/>
      <c r="I6673" s="5"/>
    </row>
    <row r="6674" spans="8:9" x14ac:dyDescent="0.3">
      <c r="H6674" s="5"/>
      <c r="I6674" s="5"/>
    </row>
    <row r="6675" spans="8:9" x14ac:dyDescent="0.3">
      <c r="H6675" s="5"/>
      <c r="I6675" s="5"/>
    </row>
    <row r="6676" spans="8:9" x14ac:dyDescent="0.3">
      <c r="H6676" s="5"/>
      <c r="I6676" s="5"/>
    </row>
    <row r="6677" spans="8:9" x14ac:dyDescent="0.3">
      <c r="H6677" s="5"/>
      <c r="I6677" s="5"/>
    </row>
    <row r="6678" spans="8:9" x14ac:dyDescent="0.3">
      <c r="H6678" s="5"/>
      <c r="I6678" s="5"/>
    </row>
    <row r="6679" spans="8:9" x14ac:dyDescent="0.3">
      <c r="H6679" s="5"/>
      <c r="I6679" s="5"/>
    </row>
    <row r="6680" spans="8:9" x14ac:dyDescent="0.3">
      <c r="H6680" s="5"/>
      <c r="I6680" s="5"/>
    </row>
    <row r="6681" spans="8:9" x14ac:dyDescent="0.3">
      <c r="H6681" s="5"/>
      <c r="I6681" s="5"/>
    </row>
    <row r="6682" spans="8:9" x14ac:dyDescent="0.3">
      <c r="H6682" s="5"/>
      <c r="I6682" s="5"/>
    </row>
    <row r="6683" spans="8:9" x14ac:dyDescent="0.3">
      <c r="H6683" s="5"/>
      <c r="I6683" s="5"/>
    </row>
    <row r="6684" spans="8:9" x14ac:dyDescent="0.3">
      <c r="H6684" s="5"/>
      <c r="I6684" s="5"/>
    </row>
    <row r="6685" spans="8:9" x14ac:dyDescent="0.3">
      <c r="H6685" s="5"/>
      <c r="I6685" s="5"/>
    </row>
    <row r="6686" spans="8:9" x14ac:dyDescent="0.3">
      <c r="H6686" s="5"/>
      <c r="I6686" s="5"/>
    </row>
    <row r="6687" spans="8:9" x14ac:dyDescent="0.3">
      <c r="H6687" s="5"/>
      <c r="I6687" s="5"/>
    </row>
    <row r="6688" spans="8:9" x14ac:dyDescent="0.3">
      <c r="H6688" s="5"/>
      <c r="I6688" s="5"/>
    </row>
    <row r="6689" spans="8:9" x14ac:dyDescent="0.3">
      <c r="H6689" s="5"/>
      <c r="I6689" s="5"/>
    </row>
    <row r="6690" spans="8:9" x14ac:dyDescent="0.3">
      <c r="H6690" s="5"/>
      <c r="I6690" s="5"/>
    </row>
    <row r="6691" spans="8:9" x14ac:dyDescent="0.3">
      <c r="H6691" s="5"/>
      <c r="I6691" s="5"/>
    </row>
    <row r="6692" spans="8:9" x14ac:dyDescent="0.3">
      <c r="H6692" s="5"/>
      <c r="I6692" s="5"/>
    </row>
    <row r="6693" spans="8:9" x14ac:dyDescent="0.3">
      <c r="H6693" s="5"/>
      <c r="I6693" s="5"/>
    </row>
    <row r="6694" spans="8:9" x14ac:dyDescent="0.3">
      <c r="H6694" s="5"/>
      <c r="I6694" s="5"/>
    </row>
    <row r="6695" spans="8:9" x14ac:dyDescent="0.3">
      <c r="H6695" s="5"/>
      <c r="I6695" s="5"/>
    </row>
    <row r="6696" spans="8:9" x14ac:dyDescent="0.3">
      <c r="H6696" s="5"/>
      <c r="I6696" s="5"/>
    </row>
    <row r="6697" spans="8:9" x14ac:dyDescent="0.3">
      <c r="H6697" s="5"/>
      <c r="I6697" s="5"/>
    </row>
    <row r="6698" spans="8:9" x14ac:dyDescent="0.3">
      <c r="H6698" s="5"/>
      <c r="I6698" s="5"/>
    </row>
    <row r="6699" spans="8:9" x14ac:dyDescent="0.3">
      <c r="H6699" s="5"/>
      <c r="I6699" s="5"/>
    </row>
    <row r="6700" spans="8:9" x14ac:dyDescent="0.3">
      <c r="H6700" s="5"/>
      <c r="I6700" s="5"/>
    </row>
    <row r="6701" spans="8:9" x14ac:dyDescent="0.3">
      <c r="H6701" s="5"/>
      <c r="I6701" s="5"/>
    </row>
    <row r="6702" spans="8:9" x14ac:dyDescent="0.3">
      <c r="H6702" s="5"/>
      <c r="I6702" s="5"/>
    </row>
    <row r="6703" spans="8:9" x14ac:dyDescent="0.3">
      <c r="H6703" s="5"/>
      <c r="I6703" s="5"/>
    </row>
    <row r="6704" spans="8:9" x14ac:dyDescent="0.3">
      <c r="H6704" s="5"/>
      <c r="I6704" s="5"/>
    </row>
    <row r="6705" spans="8:9" x14ac:dyDescent="0.3">
      <c r="H6705" s="5"/>
      <c r="I6705" s="5"/>
    </row>
    <row r="6706" spans="8:9" x14ac:dyDescent="0.3">
      <c r="H6706" s="5"/>
      <c r="I6706" s="5"/>
    </row>
    <row r="6707" spans="8:9" x14ac:dyDescent="0.3">
      <c r="H6707" s="5"/>
      <c r="I6707" s="5"/>
    </row>
    <row r="6708" spans="8:9" x14ac:dyDescent="0.3">
      <c r="H6708" s="5"/>
      <c r="I6708" s="5"/>
    </row>
    <row r="6709" spans="8:9" x14ac:dyDescent="0.3">
      <c r="H6709" s="5"/>
      <c r="I6709" s="5"/>
    </row>
    <row r="6710" spans="8:9" x14ac:dyDescent="0.3">
      <c r="H6710" s="5"/>
      <c r="I6710" s="5"/>
    </row>
    <row r="6711" spans="8:9" x14ac:dyDescent="0.3">
      <c r="H6711" s="5"/>
      <c r="I6711" s="5"/>
    </row>
    <row r="6712" spans="8:9" x14ac:dyDescent="0.3">
      <c r="H6712" s="5"/>
      <c r="I6712" s="5"/>
    </row>
    <row r="6713" spans="8:9" x14ac:dyDescent="0.3">
      <c r="H6713" s="5"/>
      <c r="I6713" s="5"/>
    </row>
    <row r="6714" spans="8:9" x14ac:dyDescent="0.3">
      <c r="H6714" s="5"/>
      <c r="I6714" s="5"/>
    </row>
    <row r="6715" spans="8:9" x14ac:dyDescent="0.3">
      <c r="H6715" s="5"/>
      <c r="I6715" s="5"/>
    </row>
    <row r="6716" spans="8:9" x14ac:dyDescent="0.3">
      <c r="H6716" s="5"/>
      <c r="I6716" s="5"/>
    </row>
    <row r="6717" spans="8:9" x14ac:dyDescent="0.3">
      <c r="H6717" s="5"/>
      <c r="I6717" s="5"/>
    </row>
    <row r="6718" spans="8:9" x14ac:dyDescent="0.3">
      <c r="H6718" s="5"/>
      <c r="I6718" s="5"/>
    </row>
    <row r="6719" spans="8:9" x14ac:dyDescent="0.3">
      <c r="H6719" s="5"/>
      <c r="I6719" s="5"/>
    </row>
    <row r="6720" spans="8:9" x14ac:dyDescent="0.3">
      <c r="H6720" s="5"/>
      <c r="I6720" s="5"/>
    </row>
    <row r="6721" spans="8:9" x14ac:dyDescent="0.3">
      <c r="H6721" s="5"/>
      <c r="I6721" s="5"/>
    </row>
    <row r="6722" spans="8:9" x14ac:dyDescent="0.3">
      <c r="H6722" s="5"/>
      <c r="I6722" s="5"/>
    </row>
    <row r="6723" spans="8:9" x14ac:dyDescent="0.3">
      <c r="H6723" s="5"/>
      <c r="I6723" s="5"/>
    </row>
    <row r="6724" spans="8:9" x14ac:dyDescent="0.3">
      <c r="H6724" s="5"/>
      <c r="I6724" s="5"/>
    </row>
    <row r="6725" spans="8:9" x14ac:dyDescent="0.3">
      <c r="H6725" s="5"/>
      <c r="I6725" s="5"/>
    </row>
    <row r="6726" spans="8:9" x14ac:dyDescent="0.3">
      <c r="H6726" s="5"/>
      <c r="I6726" s="5"/>
    </row>
    <row r="6727" spans="8:9" x14ac:dyDescent="0.3">
      <c r="H6727" s="5"/>
      <c r="I6727" s="5"/>
    </row>
    <row r="6728" spans="8:9" x14ac:dyDescent="0.3">
      <c r="H6728" s="5"/>
      <c r="I6728" s="5"/>
    </row>
    <row r="6729" spans="8:9" x14ac:dyDescent="0.3">
      <c r="H6729" s="5"/>
      <c r="I6729" s="5"/>
    </row>
    <row r="6730" spans="8:9" x14ac:dyDescent="0.3">
      <c r="H6730" s="5"/>
      <c r="I6730" s="5"/>
    </row>
    <row r="6731" spans="8:9" x14ac:dyDescent="0.3">
      <c r="H6731" s="5"/>
      <c r="I6731" s="5"/>
    </row>
    <row r="6732" spans="8:9" x14ac:dyDescent="0.3">
      <c r="H6732" s="5"/>
      <c r="I6732" s="5"/>
    </row>
    <row r="6733" spans="8:9" x14ac:dyDescent="0.3">
      <c r="H6733" s="5"/>
      <c r="I6733" s="5"/>
    </row>
    <row r="6734" spans="8:9" x14ac:dyDescent="0.3">
      <c r="H6734" s="5"/>
      <c r="I6734" s="5"/>
    </row>
    <row r="6735" spans="8:9" x14ac:dyDescent="0.3">
      <c r="H6735" s="5"/>
      <c r="I6735" s="5"/>
    </row>
    <row r="6736" spans="8:9" x14ac:dyDescent="0.3">
      <c r="H6736" s="5"/>
      <c r="I6736" s="5"/>
    </row>
    <row r="6737" spans="8:9" x14ac:dyDescent="0.3">
      <c r="H6737" s="5"/>
      <c r="I6737" s="5"/>
    </row>
    <row r="6738" spans="8:9" x14ac:dyDescent="0.3">
      <c r="H6738" s="5"/>
      <c r="I6738" s="5"/>
    </row>
    <row r="6739" spans="8:9" x14ac:dyDescent="0.3">
      <c r="H6739" s="5"/>
      <c r="I6739" s="5"/>
    </row>
    <row r="6740" spans="8:9" x14ac:dyDescent="0.3">
      <c r="H6740" s="5"/>
      <c r="I6740" s="5"/>
    </row>
    <row r="6741" spans="8:9" x14ac:dyDescent="0.3">
      <c r="H6741" s="5"/>
      <c r="I6741" s="5"/>
    </row>
    <row r="6742" spans="8:9" x14ac:dyDescent="0.3">
      <c r="H6742" s="5"/>
      <c r="I6742" s="5"/>
    </row>
    <row r="6743" spans="8:9" x14ac:dyDescent="0.3">
      <c r="H6743" s="5"/>
      <c r="I6743" s="5"/>
    </row>
    <row r="6744" spans="8:9" x14ac:dyDescent="0.3">
      <c r="H6744" s="5"/>
      <c r="I6744" s="5"/>
    </row>
    <row r="6745" spans="8:9" x14ac:dyDescent="0.3">
      <c r="H6745" s="5"/>
      <c r="I6745" s="5"/>
    </row>
    <row r="6746" spans="8:9" x14ac:dyDescent="0.3">
      <c r="H6746" s="5"/>
      <c r="I6746" s="5"/>
    </row>
    <row r="6747" spans="8:9" x14ac:dyDescent="0.3">
      <c r="H6747" s="5"/>
      <c r="I6747" s="5"/>
    </row>
    <row r="6748" spans="8:9" x14ac:dyDescent="0.3">
      <c r="H6748" s="5"/>
      <c r="I6748" s="5"/>
    </row>
    <row r="6749" spans="8:9" x14ac:dyDescent="0.3">
      <c r="H6749" s="5"/>
      <c r="I6749" s="5"/>
    </row>
    <row r="6750" spans="8:9" x14ac:dyDescent="0.3">
      <c r="H6750" s="5"/>
      <c r="I6750" s="5"/>
    </row>
    <row r="6751" spans="8:9" x14ac:dyDescent="0.3">
      <c r="H6751" s="5"/>
      <c r="I6751" s="5"/>
    </row>
    <row r="6752" spans="8:9" x14ac:dyDescent="0.3">
      <c r="H6752" s="5"/>
      <c r="I6752" s="5"/>
    </row>
    <row r="6753" spans="8:9" x14ac:dyDescent="0.3">
      <c r="H6753" s="5"/>
      <c r="I6753" s="5"/>
    </row>
    <row r="6754" spans="8:9" x14ac:dyDescent="0.3">
      <c r="H6754" s="5"/>
      <c r="I6754" s="5"/>
    </row>
    <row r="6755" spans="8:9" x14ac:dyDescent="0.3">
      <c r="H6755" s="5"/>
      <c r="I6755" s="5"/>
    </row>
    <row r="6756" spans="8:9" x14ac:dyDescent="0.3">
      <c r="H6756" s="5"/>
      <c r="I6756" s="5"/>
    </row>
    <row r="6757" spans="8:9" x14ac:dyDescent="0.3">
      <c r="H6757" s="5"/>
      <c r="I6757" s="5"/>
    </row>
    <row r="6758" spans="8:9" x14ac:dyDescent="0.3">
      <c r="H6758" s="5"/>
      <c r="I6758" s="5"/>
    </row>
    <row r="6759" spans="8:9" x14ac:dyDescent="0.3">
      <c r="H6759" s="5"/>
      <c r="I6759" s="5"/>
    </row>
    <row r="6760" spans="8:9" x14ac:dyDescent="0.3">
      <c r="H6760" s="5"/>
      <c r="I6760" s="5"/>
    </row>
    <row r="6761" spans="8:9" x14ac:dyDescent="0.3">
      <c r="H6761" s="5"/>
      <c r="I6761" s="5"/>
    </row>
    <row r="6762" spans="8:9" x14ac:dyDescent="0.3">
      <c r="H6762" s="5"/>
      <c r="I6762" s="5"/>
    </row>
    <row r="6763" spans="8:9" x14ac:dyDescent="0.3">
      <c r="H6763" s="5"/>
      <c r="I6763" s="5"/>
    </row>
    <row r="6764" spans="8:9" x14ac:dyDescent="0.3">
      <c r="H6764" s="5"/>
      <c r="I6764" s="5"/>
    </row>
    <row r="6765" spans="8:9" x14ac:dyDescent="0.3">
      <c r="H6765" s="5"/>
      <c r="I6765" s="5"/>
    </row>
    <row r="6766" spans="8:9" x14ac:dyDescent="0.3">
      <c r="H6766" s="5"/>
      <c r="I6766" s="5"/>
    </row>
    <row r="6767" spans="8:9" x14ac:dyDescent="0.3">
      <c r="H6767" s="5"/>
      <c r="I6767" s="5"/>
    </row>
    <row r="6768" spans="8:9" x14ac:dyDescent="0.3">
      <c r="H6768" s="5"/>
      <c r="I6768" s="5"/>
    </row>
    <row r="6769" spans="8:9" x14ac:dyDescent="0.3">
      <c r="H6769" s="5"/>
      <c r="I6769" s="5"/>
    </row>
    <row r="6770" spans="8:9" x14ac:dyDescent="0.3">
      <c r="H6770" s="5"/>
      <c r="I6770" s="5"/>
    </row>
    <row r="6771" spans="8:9" x14ac:dyDescent="0.3">
      <c r="H6771" s="5"/>
      <c r="I6771" s="5"/>
    </row>
    <row r="6772" spans="8:9" x14ac:dyDescent="0.3">
      <c r="H6772" s="5"/>
      <c r="I6772" s="5"/>
    </row>
    <row r="6773" spans="8:9" x14ac:dyDescent="0.3">
      <c r="H6773" s="5"/>
      <c r="I6773" s="5"/>
    </row>
    <row r="6774" spans="8:9" x14ac:dyDescent="0.3">
      <c r="H6774" s="5"/>
      <c r="I6774" s="5"/>
    </row>
    <row r="6775" spans="8:9" x14ac:dyDescent="0.3">
      <c r="H6775" s="5"/>
      <c r="I6775" s="5"/>
    </row>
    <row r="6776" spans="8:9" x14ac:dyDescent="0.3">
      <c r="H6776" s="5"/>
      <c r="I6776" s="5"/>
    </row>
    <row r="6777" spans="8:9" x14ac:dyDescent="0.3">
      <c r="H6777" s="5"/>
      <c r="I6777" s="5"/>
    </row>
    <row r="6778" spans="8:9" x14ac:dyDescent="0.3">
      <c r="H6778" s="5"/>
      <c r="I6778" s="5"/>
    </row>
    <row r="6779" spans="8:9" x14ac:dyDescent="0.3">
      <c r="H6779" s="5"/>
      <c r="I6779" s="5"/>
    </row>
    <row r="6780" spans="8:9" x14ac:dyDescent="0.3">
      <c r="H6780" s="5"/>
      <c r="I6780" s="5"/>
    </row>
    <row r="6781" spans="8:9" x14ac:dyDescent="0.3">
      <c r="H6781" s="5"/>
      <c r="I6781" s="5"/>
    </row>
    <row r="6782" spans="8:9" x14ac:dyDescent="0.3">
      <c r="H6782" s="5"/>
      <c r="I6782" s="5"/>
    </row>
    <row r="6783" spans="8:9" x14ac:dyDescent="0.3">
      <c r="H6783" s="5"/>
      <c r="I6783" s="5"/>
    </row>
    <row r="6784" spans="8:9" x14ac:dyDescent="0.3">
      <c r="H6784" s="5"/>
      <c r="I6784" s="5"/>
    </row>
    <row r="6785" spans="8:9" x14ac:dyDescent="0.3">
      <c r="H6785" s="5"/>
      <c r="I6785" s="5"/>
    </row>
    <row r="6786" spans="8:9" x14ac:dyDescent="0.3">
      <c r="H6786" s="5"/>
      <c r="I6786" s="5"/>
    </row>
    <row r="6787" spans="8:9" x14ac:dyDescent="0.3">
      <c r="H6787" s="5"/>
      <c r="I6787" s="5"/>
    </row>
    <row r="6788" spans="8:9" x14ac:dyDescent="0.3">
      <c r="H6788" s="5"/>
      <c r="I6788" s="5"/>
    </row>
    <row r="6789" spans="8:9" x14ac:dyDescent="0.3">
      <c r="H6789" s="5"/>
      <c r="I6789" s="5"/>
    </row>
    <row r="6790" spans="8:9" x14ac:dyDescent="0.3">
      <c r="H6790" s="5"/>
      <c r="I6790" s="5"/>
    </row>
    <row r="6791" spans="8:9" x14ac:dyDescent="0.3">
      <c r="H6791" s="5"/>
      <c r="I6791" s="5"/>
    </row>
    <row r="6792" spans="8:9" x14ac:dyDescent="0.3">
      <c r="H6792" s="5"/>
      <c r="I6792" s="5"/>
    </row>
    <row r="6793" spans="8:9" x14ac:dyDescent="0.3">
      <c r="H6793" s="5"/>
      <c r="I6793" s="5"/>
    </row>
    <row r="6794" spans="8:9" x14ac:dyDescent="0.3">
      <c r="H6794" s="5"/>
      <c r="I6794" s="5"/>
    </row>
    <row r="6795" spans="8:9" x14ac:dyDescent="0.3">
      <c r="H6795" s="5"/>
      <c r="I6795" s="5"/>
    </row>
    <row r="6796" spans="8:9" x14ac:dyDescent="0.3">
      <c r="H6796" s="5"/>
      <c r="I6796" s="5"/>
    </row>
    <row r="6797" spans="8:9" x14ac:dyDescent="0.3">
      <c r="H6797" s="5"/>
      <c r="I6797" s="5"/>
    </row>
    <row r="6798" spans="8:9" x14ac:dyDescent="0.3">
      <c r="H6798" s="5"/>
      <c r="I6798" s="5"/>
    </row>
    <row r="6799" spans="8:9" x14ac:dyDescent="0.3">
      <c r="H6799" s="5"/>
      <c r="I6799" s="5"/>
    </row>
    <row r="6800" spans="8:9" x14ac:dyDescent="0.3">
      <c r="H6800" s="5"/>
      <c r="I6800" s="5"/>
    </row>
    <row r="6801" spans="8:9" x14ac:dyDescent="0.3">
      <c r="H6801" s="5"/>
      <c r="I6801" s="5"/>
    </row>
    <row r="6802" spans="8:9" x14ac:dyDescent="0.3">
      <c r="H6802" s="5"/>
      <c r="I6802" s="5"/>
    </row>
    <row r="6803" spans="8:9" x14ac:dyDescent="0.3">
      <c r="H6803" s="5"/>
      <c r="I6803" s="5"/>
    </row>
    <row r="6804" spans="8:9" x14ac:dyDescent="0.3">
      <c r="H6804" s="5"/>
      <c r="I6804" s="5"/>
    </row>
    <row r="6805" spans="8:9" x14ac:dyDescent="0.3">
      <c r="H6805" s="5"/>
      <c r="I6805" s="5"/>
    </row>
    <row r="6806" spans="8:9" x14ac:dyDescent="0.3">
      <c r="H6806" s="5"/>
      <c r="I6806" s="5"/>
    </row>
    <row r="6807" spans="8:9" x14ac:dyDescent="0.3">
      <c r="H6807" s="5"/>
      <c r="I6807" s="5"/>
    </row>
    <row r="6808" spans="8:9" x14ac:dyDescent="0.3">
      <c r="H6808" s="5"/>
      <c r="I6808" s="5"/>
    </row>
    <row r="6809" spans="8:9" x14ac:dyDescent="0.3">
      <c r="H6809" s="5"/>
      <c r="I6809" s="5"/>
    </row>
    <row r="6810" spans="8:9" x14ac:dyDescent="0.3">
      <c r="H6810" s="5"/>
      <c r="I6810" s="5"/>
    </row>
    <row r="6811" spans="8:9" x14ac:dyDescent="0.3">
      <c r="H6811" s="5"/>
      <c r="I6811" s="5"/>
    </row>
    <row r="6812" spans="8:9" x14ac:dyDescent="0.3">
      <c r="H6812" s="5"/>
      <c r="I6812" s="5"/>
    </row>
    <row r="6813" spans="8:9" x14ac:dyDescent="0.3">
      <c r="H6813" s="5"/>
      <c r="I6813" s="5"/>
    </row>
    <row r="6814" spans="8:9" x14ac:dyDescent="0.3">
      <c r="H6814" s="5"/>
      <c r="I6814" s="5"/>
    </row>
    <row r="6815" spans="8:9" x14ac:dyDescent="0.3">
      <c r="H6815" s="5"/>
      <c r="I6815" s="5"/>
    </row>
    <row r="6816" spans="8:9" x14ac:dyDescent="0.3">
      <c r="H6816" s="5"/>
      <c r="I6816" s="5"/>
    </row>
    <row r="6817" spans="8:9" x14ac:dyDescent="0.3">
      <c r="H6817" s="5"/>
      <c r="I6817" s="5"/>
    </row>
    <row r="6818" spans="8:9" x14ac:dyDescent="0.3">
      <c r="H6818" s="5"/>
      <c r="I6818" s="5"/>
    </row>
    <row r="6819" spans="8:9" x14ac:dyDescent="0.3">
      <c r="H6819" s="5"/>
      <c r="I6819" s="5"/>
    </row>
    <row r="6820" spans="8:9" x14ac:dyDescent="0.3">
      <c r="H6820" s="5"/>
      <c r="I6820" s="5"/>
    </row>
    <row r="6821" spans="8:9" x14ac:dyDescent="0.3">
      <c r="H6821" s="5"/>
      <c r="I6821" s="5"/>
    </row>
    <row r="6822" spans="8:9" x14ac:dyDescent="0.3">
      <c r="H6822" s="5"/>
      <c r="I6822" s="5"/>
    </row>
    <row r="6823" spans="8:9" x14ac:dyDescent="0.3">
      <c r="H6823" s="5"/>
      <c r="I6823" s="5"/>
    </row>
    <row r="6824" spans="8:9" x14ac:dyDescent="0.3">
      <c r="H6824" s="5"/>
      <c r="I6824" s="5"/>
    </row>
    <row r="6825" spans="8:9" x14ac:dyDescent="0.3">
      <c r="H6825" s="5"/>
      <c r="I6825" s="5"/>
    </row>
    <row r="6826" spans="8:9" x14ac:dyDescent="0.3">
      <c r="H6826" s="5"/>
      <c r="I6826" s="5"/>
    </row>
    <row r="6827" spans="8:9" x14ac:dyDescent="0.3">
      <c r="H6827" s="5"/>
      <c r="I6827" s="5"/>
    </row>
    <row r="6828" spans="8:9" x14ac:dyDescent="0.3">
      <c r="H6828" s="5"/>
      <c r="I6828" s="5"/>
    </row>
    <row r="6829" spans="8:9" x14ac:dyDescent="0.3">
      <c r="H6829" s="5"/>
      <c r="I6829" s="5"/>
    </row>
    <row r="6830" spans="8:9" x14ac:dyDescent="0.3">
      <c r="H6830" s="5"/>
      <c r="I6830" s="5"/>
    </row>
    <row r="6831" spans="8:9" x14ac:dyDescent="0.3">
      <c r="H6831" s="5"/>
      <c r="I6831" s="5"/>
    </row>
    <row r="6832" spans="8:9" x14ac:dyDescent="0.3">
      <c r="H6832" s="5"/>
      <c r="I6832" s="5"/>
    </row>
    <row r="6833" spans="8:9" x14ac:dyDescent="0.3">
      <c r="H6833" s="5"/>
      <c r="I6833" s="5"/>
    </row>
    <row r="6834" spans="8:9" x14ac:dyDescent="0.3">
      <c r="H6834" s="5"/>
      <c r="I6834" s="5"/>
    </row>
    <row r="6835" spans="8:9" x14ac:dyDescent="0.3">
      <c r="H6835" s="5"/>
      <c r="I6835" s="5"/>
    </row>
    <row r="6836" spans="8:9" x14ac:dyDescent="0.3">
      <c r="H6836" s="5"/>
      <c r="I6836" s="5"/>
    </row>
    <row r="6837" spans="8:9" x14ac:dyDescent="0.3">
      <c r="H6837" s="5"/>
      <c r="I6837" s="5"/>
    </row>
    <row r="6838" spans="8:9" x14ac:dyDescent="0.3">
      <c r="H6838" s="5"/>
      <c r="I6838" s="5"/>
    </row>
    <row r="6839" spans="8:9" x14ac:dyDescent="0.3">
      <c r="H6839" s="5"/>
      <c r="I6839" s="5"/>
    </row>
    <row r="6840" spans="8:9" x14ac:dyDescent="0.3">
      <c r="H6840" s="5"/>
      <c r="I6840" s="5"/>
    </row>
    <row r="6841" spans="8:9" x14ac:dyDescent="0.3">
      <c r="H6841" s="5"/>
      <c r="I6841" s="5"/>
    </row>
    <row r="6842" spans="8:9" x14ac:dyDescent="0.3">
      <c r="H6842" s="5"/>
      <c r="I6842" s="5"/>
    </row>
    <row r="6843" spans="8:9" x14ac:dyDescent="0.3">
      <c r="H6843" s="5"/>
      <c r="I6843" s="5"/>
    </row>
    <row r="6844" spans="8:9" x14ac:dyDescent="0.3">
      <c r="H6844" s="5"/>
      <c r="I6844" s="5"/>
    </row>
    <row r="6845" spans="8:9" x14ac:dyDescent="0.3">
      <c r="H6845" s="5"/>
      <c r="I6845" s="5"/>
    </row>
    <row r="6846" spans="8:9" x14ac:dyDescent="0.3">
      <c r="H6846" s="5"/>
      <c r="I6846" s="5"/>
    </row>
    <row r="6847" spans="8:9" x14ac:dyDescent="0.3">
      <c r="H6847" s="5"/>
      <c r="I6847" s="5"/>
    </row>
    <row r="6848" spans="8:9" x14ac:dyDescent="0.3">
      <c r="H6848" s="5"/>
      <c r="I6848" s="5"/>
    </row>
    <row r="6849" spans="8:9" x14ac:dyDescent="0.3">
      <c r="H6849" s="5"/>
      <c r="I6849" s="5"/>
    </row>
    <row r="6850" spans="8:9" x14ac:dyDescent="0.3">
      <c r="H6850" s="5"/>
      <c r="I6850" s="5"/>
    </row>
    <row r="6851" spans="8:9" x14ac:dyDescent="0.3">
      <c r="H6851" s="5"/>
      <c r="I6851" s="5"/>
    </row>
    <row r="6852" spans="8:9" x14ac:dyDescent="0.3">
      <c r="H6852" s="5"/>
      <c r="I6852" s="5"/>
    </row>
    <row r="6853" spans="8:9" x14ac:dyDescent="0.3">
      <c r="H6853" s="5"/>
      <c r="I6853" s="5"/>
    </row>
    <row r="6854" spans="8:9" x14ac:dyDescent="0.3">
      <c r="H6854" s="5"/>
      <c r="I6854" s="5"/>
    </row>
    <row r="6855" spans="8:9" x14ac:dyDescent="0.3">
      <c r="H6855" s="5"/>
      <c r="I6855" s="5"/>
    </row>
    <row r="6856" spans="8:9" x14ac:dyDescent="0.3">
      <c r="H6856" s="5"/>
      <c r="I6856" s="5"/>
    </row>
    <row r="6857" spans="8:9" x14ac:dyDescent="0.3">
      <c r="H6857" s="5"/>
      <c r="I6857" s="5"/>
    </row>
    <row r="6858" spans="8:9" x14ac:dyDescent="0.3">
      <c r="H6858" s="5"/>
      <c r="I6858" s="5"/>
    </row>
    <row r="6859" spans="8:9" x14ac:dyDescent="0.3">
      <c r="H6859" s="5"/>
      <c r="I6859" s="5"/>
    </row>
    <row r="6860" spans="8:9" x14ac:dyDescent="0.3">
      <c r="H6860" s="5"/>
      <c r="I6860" s="5"/>
    </row>
    <row r="6861" spans="8:9" x14ac:dyDescent="0.3">
      <c r="H6861" s="5"/>
      <c r="I6861" s="5"/>
    </row>
    <row r="6862" spans="8:9" x14ac:dyDescent="0.3">
      <c r="H6862" s="5"/>
      <c r="I6862" s="5"/>
    </row>
    <row r="6863" spans="8:9" x14ac:dyDescent="0.3">
      <c r="H6863" s="5"/>
      <c r="I6863" s="5"/>
    </row>
    <row r="6864" spans="8:9" x14ac:dyDescent="0.3">
      <c r="H6864" s="5"/>
      <c r="I6864" s="5"/>
    </row>
    <row r="6865" spans="8:9" x14ac:dyDescent="0.3">
      <c r="H6865" s="5"/>
      <c r="I6865" s="5"/>
    </row>
    <row r="6866" spans="8:9" x14ac:dyDescent="0.3">
      <c r="H6866" s="5"/>
      <c r="I6866" s="5"/>
    </row>
    <row r="6867" spans="8:9" x14ac:dyDescent="0.3">
      <c r="H6867" s="5"/>
      <c r="I6867" s="5"/>
    </row>
    <row r="6868" spans="8:9" x14ac:dyDescent="0.3">
      <c r="H6868" s="5"/>
      <c r="I6868" s="5"/>
    </row>
    <row r="6869" spans="8:9" x14ac:dyDescent="0.3">
      <c r="H6869" s="5"/>
      <c r="I6869" s="5"/>
    </row>
    <row r="6870" spans="8:9" x14ac:dyDescent="0.3">
      <c r="H6870" s="5"/>
      <c r="I6870" s="5"/>
    </row>
    <row r="6871" spans="8:9" x14ac:dyDescent="0.3">
      <c r="H6871" s="5"/>
      <c r="I6871" s="5"/>
    </row>
    <row r="6872" spans="8:9" x14ac:dyDescent="0.3">
      <c r="H6872" s="5"/>
      <c r="I6872" s="5"/>
    </row>
    <row r="6873" spans="8:9" x14ac:dyDescent="0.3">
      <c r="H6873" s="5"/>
      <c r="I6873" s="5"/>
    </row>
    <row r="6874" spans="8:9" x14ac:dyDescent="0.3">
      <c r="H6874" s="5"/>
      <c r="I6874" s="5"/>
    </row>
    <row r="6875" spans="8:9" x14ac:dyDescent="0.3">
      <c r="H6875" s="5"/>
      <c r="I6875" s="5"/>
    </row>
    <row r="6876" spans="8:9" x14ac:dyDescent="0.3">
      <c r="H6876" s="5"/>
      <c r="I6876" s="5"/>
    </row>
    <row r="6877" spans="8:9" x14ac:dyDescent="0.3">
      <c r="H6877" s="5"/>
      <c r="I6877" s="5"/>
    </row>
    <row r="6878" spans="8:9" x14ac:dyDescent="0.3">
      <c r="H6878" s="5"/>
      <c r="I6878" s="5"/>
    </row>
    <row r="6879" spans="8:9" x14ac:dyDescent="0.3">
      <c r="H6879" s="5"/>
      <c r="I6879" s="5"/>
    </row>
    <row r="6880" spans="8:9" x14ac:dyDescent="0.3">
      <c r="H6880" s="5"/>
      <c r="I6880" s="5"/>
    </row>
    <row r="6881" spans="8:9" x14ac:dyDescent="0.3">
      <c r="H6881" s="5"/>
      <c r="I6881" s="5"/>
    </row>
    <row r="6882" spans="8:9" x14ac:dyDescent="0.3">
      <c r="H6882" s="5"/>
      <c r="I6882" s="5"/>
    </row>
    <row r="6883" spans="8:9" x14ac:dyDescent="0.3">
      <c r="H6883" s="5"/>
      <c r="I6883" s="5"/>
    </row>
    <row r="6884" spans="8:9" x14ac:dyDescent="0.3">
      <c r="H6884" s="5"/>
      <c r="I6884" s="5"/>
    </row>
    <row r="6885" spans="8:9" x14ac:dyDescent="0.3">
      <c r="H6885" s="5"/>
      <c r="I6885" s="5"/>
    </row>
    <row r="6886" spans="8:9" x14ac:dyDescent="0.3">
      <c r="H6886" s="5"/>
      <c r="I6886" s="5"/>
    </row>
    <row r="6887" spans="8:9" x14ac:dyDescent="0.3">
      <c r="H6887" s="5"/>
      <c r="I6887" s="5"/>
    </row>
    <row r="6888" spans="8:9" x14ac:dyDescent="0.3">
      <c r="H6888" s="5"/>
      <c r="I6888" s="5"/>
    </row>
    <row r="6889" spans="8:9" x14ac:dyDescent="0.3">
      <c r="H6889" s="5"/>
      <c r="I6889" s="5"/>
    </row>
    <row r="6890" spans="8:9" x14ac:dyDescent="0.3">
      <c r="H6890" s="5"/>
      <c r="I6890" s="5"/>
    </row>
    <row r="6891" spans="8:9" x14ac:dyDescent="0.3">
      <c r="H6891" s="5"/>
      <c r="I6891" s="5"/>
    </row>
    <row r="6892" spans="8:9" x14ac:dyDescent="0.3">
      <c r="H6892" s="5"/>
      <c r="I6892" s="5"/>
    </row>
    <row r="6893" spans="8:9" x14ac:dyDescent="0.3">
      <c r="H6893" s="5"/>
      <c r="I6893" s="5"/>
    </row>
    <row r="6894" spans="8:9" x14ac:dyDescent="0.3">
      <c r="H6894" s="5"/>
      <c r="I6894" s="5"/>
    </row>
    <row r="6895" spans="8:9" x14ac:dyDescent="0.3">
      <c r="H6895" s="5"/>
      <c r="I6895" s="5"/>
    </row>
    <row r="6896" spans="8:9" x14ac:dyDescent="0.3">
      <c r="H6896" s="5"/>
      <c r="I6896" s="5"/>
    </row>
    <row r="6897" spans="8:9" x14ac:dyDescent="0.3">
      <c r="H6897" s="5"/>
      <c r="I6897" s="5"/>
    </row>
    <row r="6898" spans="8:9" x14ac:dyDescent="0.3">
      <c r="H6898" s="5"/>
      <c r="I6898" s="5"/>
    </row>
    <row r="6899" spans="8:9" x14ac:dyDescent="0.3">
      <c r="H6899" s="5"/>
      <c r="I6899" s="5"/>
    </row>
    <row r="6900" spans="8:9" x14ac:dyDescent="0.3">
      <c r="H6900" s="5"/>
      <c r="I6900" s="5"/>
    </row>
    <row r="6901" spans="8:9" x14ac:dyDescent="0.3">
      <c r="H6901" s="5"/>
      <c r="I6901" s="5"/>
    </row>
    <row r="6902" spans="8:9" x14ac:dyDescent="0.3">
      <c r="H6902" s="5"/>
      <c r="I6902" s="5"/>
    </row>
    <row r="6903" spans="8:9" x14ac:dyDescent="0.3">
      <c r="H6903" s="5"/>
      <c r="I6903" s="5"/>
    </row>
    <row r="6904" spans="8:9" x14ac:dyDescent="0.3">
      <c r="H6904" s="5"/>
      <c r="I6904" s="5"/>
    </row>
    <row r="6905" spans="8:9" x14ac:dyDescent="0.3">
      <c r="H6905" s="5"/>
      <c r="I6905" s="5"/>
    </row>
    <row r="6906" spans="8:9" x14ac:dyDescent="0.3">
      <c r="H6906" s="5"/>
      <c r="I6906" s="5"/>
    </row>
    <row r="6907" spans="8:9" x14ac:dyDescent="0.3">
      <c r="H6907" s="5"/>
      <c r="I6907" s="5"/>
    </row>
    <row r="6908" spans="8:9" x14ac:dyDescent="0.3">
      <c r="H6908" s="5"/>
      <c r="I6908" s="5"/>
    </row>
    <row r="6909" spans="8:9" x14ac:dyDescent="0.3">
      <c r="H6909" s="5"/>
      <c r="I6909" s="5"/>
    </row>
    <row r="6910" spans="8:9" x14ac:dyDescent="0.3">
      <c r="H6910" s="5"/>
      <c r="I6910" s="5"/>
    </row>
    <row r="6911" spans="8:9" x14ac:dyDescent="0.3">
      <c r="H6911" s="5"/>
      <c r="I6911" s="5"/>
    </row>
    <row r="6912" spans="8:9" x14ac:dyDescent="0.3">
      <c r="H6912" s="5"/>
      <c r="I6912" s="5"/>
    </row>
    <row r="6913" spans="8:9" x14ac:dyDescent="0.3">
      <c r="H6913" s="5"/>
      <c r="I6913" s="5"/>
    </row>
    <row r="6914" spans="8:9" x14ac:dyDescent="0.3">
      <c r="H6914" s="5"/>
      <c r="I6914" s="5"/>
    </row>
    <row r="6915" spans="8:9" x14ac:dyDescent="0.3">
      <c r="H6915" s="5"/>
      <c r="I6915" s="5"/>
    </row>
    <row r="6916" spans="8:9" x14ac:dyDescent="0.3">
      <c r="H6916" s="5"/>
      <c r="I6916" s="5"/>
    </row>
    <row r="6917" spans="8:9" x14ac:dyDescent="0.3">
      <c r="H6917" s="5"/>
      <c r="I6917" s="5"/>
    </row>
    <row r="6918" spans="8:9" x14ac:dyDescent="0.3">
      <c r="H6918" s="5"/>
      <c r="I6918" s="5"/>
    </row>
    <row r="6919" spans="8:9" x14ac:dyDescent="0.3">
      <c r="H6919" s="5"/>
      <c r="I6919" s="5"/>
    </row>
    <row r="6920" spans="8:9" x14ac:dyDescent="0.3">
      <c r="H6920" s="5"/>
      <c r="I6920" s="5"/>
    </row>
    <row r="6921" spans="8:9" x14ac:dyDescent="0.3">
      <c r="H6921" s="5"/>
      <c r="I6921" s="5"/>
    </row>
    <row r="6922" spans="8:9" x14ac:dyDescent="0.3">
      <c r="H6922" s="5"/>
      <c r="I6922" s="5"/>
    </row>
    <row r="6923" spans="8:9" x14ac:dyDescent="0.3">
      <c r="H6923" s="5"/>
      <c r="I6923" s="5"/>
    </row>
    <row r="6924" spans="8:9" x14ac:dyDescent="0.3">
      <c r="H6924" s="5"/>
      <c r="I6924" s="5"/>
    </row>
    <row r="6925" spans="8:9" x14ac:dyDescent="0.3">
      <c r="H6925" s="5"/>
      <c r="I6925" s="5"/>
    </row>
    <row r="6926" spans="8:9" x14ac:dyDescent="0.3">
      <c r="H6926" s="5"/>
      <c r="I6926" s="5"/>
    </row>
    <row r="6927" spans="8:9" x14ac:dyDescent="0.3">
      <c r="H6927" s="5"/>
      <c r="I6927" s="5"/>
    </row>
    <row r="6928" spans="8:9" x14ac:dyDescent="0.3">
      <c r="H6928" s="5"/>
      <c r="I6928" s="5"/>
    </row>
    <row r="6929" spans="8:9" x14ac:dyDescent="0.3">
      <c r="H6929" s="5"/>
      <c r="I6929" s="5"/>
    </row>
    <row r="6930" spans="8:9" x14ac:dyDescent="0.3">
      <c r="H6930" s="5"/>
      <c r="I6930" s="5"/>
    </row>
    <row r="6931" spans="8:9" x14ac:dyDescent="0.3">
      <c r="H6931" s="5"/>
      <c r="I6931" s="5"/>
    </row>
    <row r="6932" spans="8:9" x14ac:dyDescent="0.3">
      <c r="H6932" s="5"/>
      <c r="I6932" s="5"/>
    </row>
    <row r="6933" spans="8:9" x14ac:dyDescent="0.3">
      <c r="H6933" s="5"/>
      <c r="I6933" s="5"/>
    </row>
    <row r="6934" spans="8:9" x14ac:dyDescent="0.3">
      <c r="H6934" s="5"/>
      <c r="I6934" s="5"/>
    </row>
    <row r="6935" spans="8:9" x14ac:dyDescent="0.3">
      <c r="H6935" s="5"/>
      <c r="I6935" s="5"/>
    </row>
    <row r="6936" spans="8:9" x14ac:dyDescent="0.3">
      <c r="H6936" s="5"/>
      <c r="I6936" s="5"/>
    </row>
    <row r="6937" spans="8:9" x14ac:dyDescent="0.3">
      <c r="H6937" s="5"/>
      <c r="I6937" s="5"/>
    </row>
    <row r="6938" spans="8:9" x14ac:dyDescent="0.3">
      <c r="H6938" s="5"/>
      <c r="I6938" s="5"/>
    </row>
    <row r="6939" spans="8:9" x14ac:dyDescent="0.3">
      <c r="H6939" s="5"/>
      <c r="I6939" s="5"/>
    </row>
    <row r="6940" spans="8:9" x14ac:dyDescent="0.3">
      <c r="H6940" s="5"/>
      <c r="I6940" s="5"/>
    </row>
    <row r="6941" spans="8:9" x14ac:dyDescent="0.3">
      <c r="H6941" s="5"/>
      <c r="I6941" s="5"/>
    </row>
    <row r="6942" spans="8:9" x14ac:dyDescent="0.3">
      <c r="H6942" s="5"/>
      <c r="I6942" s="5"/>
    </row>
    <row r="6943" spans="8:9" x14ac:dyDescent="0.3">
      <c r="H6943" s="5"/>
      <c r="I6943" s="5"/>
    </row>
    <row r="6944" spans="8:9" x14ac:dyDescent="0.3">
      <c r="H6944" s="5"/>
      <c r="I6944" s="5"/>
    </row>
    <row r="6945" spans="8:9" x14ac:dyDescent="0.3">
      <c r="H6945" s="5"/>
      <c r="I6945" s="5"/>
    </row>
    <row r="6946" spans="8:9" x14ac:dyDescent="0.3">
      <c r="H6946" s="5"/>
      <c r="I6946" s="5"/>
    </row>
    <row r="6947" spans="8:9" x14ac:dyDescent="0.3">
      <c r="H6947" s="5"/>
      <c r="I6947" s="5"/>
    </row>
    <row r="6948" spans="8:9" x14ac:dyDescent="0.3">
      <c r="H6948" s="5"/>
      <c r="I6948" s="5"/>
    </row>
    <row r="6949" spans="8:9" x14ac:dyDescent="0.3">
      <c r="H6949" s="5"/>
      <c r="I6949" s="5"/>
    </row>
    <row r="6950" spans="8:9" x14ac:dyDescent="0.3">
      <c r="H6950" s="5"/>
      <c r="I6950" s="5"/>
    </row>
    <row r="6951" spans="8:9" x14ac:dyDescent="0.3">
      <c r="H6951" s="5"/>
      <c r="I6951" s="5"/>
    </row>
    <row r="6952" spans="8:9" x14ac:dyDescent="0.3">
      <c r="H6952" s="5"/>
      <c r="I6952" s="5"/>
    </row>
    <row r="6953" spans="8:9" x14ac:dyDescent="0.3">
      <c r="H6953" s="5"/>
      <c r="I6953" s="5"/>
    </row>
    <row r="6954" spans="8:9" x14ac:dyDescent="0.3">
      <c r="H6954" s="5"/>
      <c r="I6954" s="5"/>
    </row>
    <row r="6955" spans="8:9" x14ac:dyDescent="0.3">
      <c r="H6955" s="5"/>
      <c r="I6955" s="5"/>
    </row>
    <row r="6956" spans="8:9" x14ac:dyDescent="0.3">
      <c r="H6956" s="5"/>
      <c r="I6956" s="5"/>
    </row>
    <row r="6957" spans="8:9" x14ac:dyDescent="0.3">
      <c r="H6957" s="5"/>
      <c r="I6957" s="5"/>
    </row>
    <row r="6958" spans="8:9" x14ac:dyDescent="0.3">
      <c r="H6958" s="5"/>
      <c r="I6958" s="5"/>
    </row>
    <row r="6959" spans="8:9" x14ac:dyDescent="0.3">
      <c r="H6959" s="5"/>
      <c r="I6959" s="5"/>
    </row>
    <row r="6960" spans="8:9" x14ac:dyDescent="0.3">
      <c r="H6960" s="5"/>
      <c r="I6960" s="5"/>
    </row>
    <row r="6961" spans="8:9" x14ac:dyDescent="0.3">
      <c r="H6961" s="5"/>
      <c r="I6961" s="5"/>
    </row>
    <row r="6962" spans="8:9" x14ac:dyDescent="0.3">
      <c r="H6962" s="5"/>
      <c r="I6962" s="5"/>
    </row>
    <row r="6963" spans="8:9" x14ac:dyDescent="0.3">
      <c r="H6963" s="5"/>
      <c r="I6963" s="5"/>
    </row>
    <row r="6964" spans="8:9" x14ac:dyDescent="0.3">
      <c r="H6964" s="5"/>
      <c r="I6964" s="5"/>
    </row>
    <row r="6965" spans="8:9" x14ac:dyDescent="0.3">
      <c r="H6965" s="5"/>
      <c r="I6965" s="5"/>
    </row>
    <row r="6966" spans="8:9" x14ac:dyDescent="0.3">
      <c r="H6966" s="5"/>
      <c r="I6966" s="5"/>
    </row>
    <row r="6967" spans="8:9" x14ac:dyDescent="0.3">
      <c r="H6967" s="5"/>
      <c r="I6967" s="5"/>
    </row>
    <row r="6968" spans="8:9" x14ac:dyDescent="0.3">
      <c r="H6968" s="5"/>
      <c r="I6968" s="5"/>
    </row>
    <row r="6969" spans="8:9" x14ac:dyDescent="0.3">
      <c r="H6969" s="5"/>
      <c r="I6969" s="5"/>
    </row>
    <row r="6970" spans="8:9" x14ac:dyDescent="0.3">
      <c r="H6970" s="5"/>
      <c r="I6970" s="5"/>
    </row>
    <row r="6971" spans="8:9" x14ac:dyDescent="0.3">
      <c r="H6971" s="5"/>
      <c r="I6971" s="5"/>
    </row>
    <row r="6972" spans="8:9" x14ac:dyDescent="0.3">
      <c r="H6972" s="5"/>
      <c r="I6972" s="5"/>
    </row>
    <row r="6973" spans="8:9" x14ac:dyDescent="0.3">
      <c r="H6973" s="5"/>
      <c r="I6973" s="5"/>
    </row>
    <row r="6974" spans="8:9" x14ac:dyDescent="0.3">
      <c r="H6974" s="5"/>
      <c r="I6974" s="5"/>
    </row>
    <row r="6975" spans="8:9" x14ac:dyDescent="0.3">
      <c r="H6975" s="5"/>
      <c r="I6975" s="5"/>
    </row>
    <row r="6976" spans="8:9" x14ac:dyDescent="0.3">
      <c r="H6976" s="5"/>
      <c r="I6976" s="5"/>
    </row>
    <row r="6977" spans="8:9" x14ac:dyDescent="0.3">
      <c r="H6977" s="5"/>
      <c r="I6977" s="5"/>
    </row>
    <row r="6978" spans="8:9" x14ac:dyDescent="0.3">
      <c r="H6978" s="5"/>
      <c r="I6978" s="5"/>
    </row>
    <row r="6979" spans="8:9" x14ac:dyDescent="0.3">
      <c r="H6979" s="5"/>
      <c r="I6979" s="5"/>
    </row>
    <row r="6980" spans="8:9" x14ac:dyDescent="0.3">
      <c r="H6980" s="5"/>
      <c r="I6980" s="5"/>
    </row>
    <row r="6981" spans="8:9" x14ac:dyDescent="0.3">
      <c r="H6981" s="5"/>
      <c r="I6981" s="5"/>
    </row>
    <row r="6982" spans="8:9" x14ac:dyDescent="0.3">
      <c r="H6982" s="5"/>
      <c r="I6982" s="5"/>
    </row>
    <row r="6983" spans="8:9" x14ac:dyDescent="0.3">
      <c r="H6983" s="5"/>
      <c r="I6983" s="5"/>
    </row>
    <row r="6984" spans="8:9" x14ac:dyDescent="0.3">
      <c r="H6984" s="5"/>
      <c r="I6984" s="5"/>
    </row>
    <row r="6985" spans="8:9" x14ac:dyDescent="0.3">
      <c r="H6985" s="5"/>
      <c r="I6985" s="5"/>
    </row>
    <row r="6986" spans="8:9" x14ac:dyDescent="0.3">
      <c r="H6986" s="5"/>
      <c r="I6986" s="5"/>
    </row>
    <row r="6987" spans="8:9" x14ac:dyDescent="0.3">
      <c r="H6987" s="5"/>
      <c r="I6987" s="5"/>
    </row>
    <row r="6988" spans="8:9" x14ac:dyDescent="0.3">
      <c r="H6988" s="5"/>
      <c r="I6988" s="5"/>
    </row>
    <row r="6989" spans="8:9" x14ac:dyDescent="0.3">
      <c r="H6989" s="5"/>
      <c r="I6989" s="5"/>
    </row>
    <row r="6990" spans="8:9" x14ac:dyDescent="0.3">
      <c r="H6990" s="5"/>
      <c r="I6990" s="5"/>
    </row>
    <row r="6991" spans="8:9" x14ac:dyDescent="0.3">
      <c r="H6991" s="5"/>
      <c r="I6991" s="5"/>
    </row>
    <row r="6992" spans="8:9" x14ac:dyDescent="0.3">
      <c r="H6992" s="5"/>
      <c r="I6992" s="5"/>
    </row>
    <row r="6993" spans="8:9" x14ac:dyDescent="0.3">
      <c r="H6993" s="5"/>
      <c r="I6993" s="5"/>
    </row>
    <row r="6994" spans="8:9" x14ac:dyDescent="0.3">
      <c r="H6994" s="5"/>
      <c r="I6994" s="5"/>
    </row>
    <row r="6995" spans="8:9" x14ac:dyDescent="0.3">
      <c r="H6995" s="5"/>
      <c r="I6995" s="5"/>
    </row>
    <row r="6996" spans="8:9" x14ac:dyDescent="0.3">
      <c r="H6996" s="5"/>
      <c r="I6996" s="5"/>
    </row>
    <row r="6997" spans="8:9" x14ac:dyDescent="0.3">
      <c r="H6997" s="5"/>
      <c r="I6997" s="5"/>
    </row>
    <row r="6998" spans="8:9" x14ac:dyDescent="0.3">
      <c r="H6998" s="5"/>
      <c r="I6998" s="5"/>
    </row>
    <row r="6999" spans="8:9" x14ac:dyDescent="0.3">
      <c r="H6999" s="5"/>
      <c r="I6999" s="5"/>
    </row>
    <row r="7000" spans="8:9" x14ac:dyDescent="0.3">
      <c r="H7000" s="5"/>
      <c r="I7000" s="5"/>
    </row>
    <row r="7001" spans="8:9" x14ac:dyDescent="0.3">
      <c r="H7001" s="5"/>
      <c r="I7001" s="5"/>
    </row>
    <row r="7002" spans="8:9" x14ac:dyDescent="0.3">
      <c r="H7002" s="5"/>
      <c r="I7002" s="5"/>
    </row>
    <row r="7003" spans="8:9" x14ac:dyDescent="0.3">
      <c r="H7003" s="5"/>
      <c r="I7003" s="5"/>
    </row>
    <row r="7004" spans="8:9" x14ac:dyDescent="0.3">
      <c r="H7004" s="5"/>
      <c r="I7004" s="5"/>
    </row>
    <row r="7005" spans="8:9" x14ac:dyDescent="0.3">
      <c r="H7005" s="5"/>
      <c r="I7005" s="5"/>
    </row>
    <row r="7006" spans="8:9" x14ac:dyDescent="0.3">
      <c r="H7006" s="5"/>
      <c r="I7006" s="5"/>
    </row>
    <row r="7007" spans="8:9" x14ac:dyDescent="0.3">
      <c r="H7007" s="5"/>
      <c r="I7007" s="5"/>
    </row>
    <row r="7008" spans="8:9" x14ac:dyDescent="0.3">
      <c r="H7008" s="5"/>
      <c r="I7008" s="5"/>
    </row>
    <row r="7009" spans="8:9" x14ac:dyDescent="0.3">
      <c r="H7009" s="5"/>
      <c r="I7009" s="5"/>
    </row>
    <row r="7010" spans="8:9" x14ac:dyDescent="0.3">
      <c r="H7010" s="5"/>
      <c r="I7010" s="5"/>
    </row>
    <row r="7011" spans="8:9" x14ac:dyDescent="0.3">
      <c r="H7011" s="5"/>
      <c r="I7011" s="5"/>
    </row>
    <row r="7012" spans="8:9" x14ac:dyDescent="0.3">
      <c r="H7012" s="5"/>
      <c r="I7012" s="5"/>
    </row>
    <row r="7013" spans="8:9" x14ac:dyDescent="0.3">
      <c r="H7013" s="5"/>
      <c r="I7013" s="5"/>
    </row>
    <row r="7014" spans="8:9" x14ac:dyDescent="0.3">
      <c r="H7014" s="5"/>
      <c r="I7014" s="5"/>
    </row>
    <row r="7015" spans="8:9" x14ac:dyDescent="0.3">
      <c r="H7015" s="5"/>
      <c r="I7015" s="5"/>
    </row>
    <row r="7016" spans="8:9" x14ac:dyDescent="0.3">
      <c r="H7016" s="5"/>
      <c r="I7016" s="5"/>
    </row>
    <row r="7017" spans="8:9" x14ac:dyDescent="0.3">
      <c r="H7017" s="5"/>
      <c r="I7017" s="5"/>
    </row>
    <row r="7018" spans="8:9" x14ac:dyDescent="0.3">
      <c r="H7018" s="5"/>
      <c r="I7018" s="5"/>
    </row>
    <row r="7019" spans="8:9" x14ac:dyDescent="0.3">
      <c r="H7019" s="5"/>
      <c r="I7019" s="5"/>
    </row>
    <row r="7020" spans="8:9" x14ac:dyDescent="0.3">
      <c r="H7020" s="5"/>
      <c r="I7020" s="5"/>
    </row>
    <row r="7021" spans="8:9" x14ac:dyDescent="0.3">
      <c r="H7021" s="5"/>
      <c r="I7021" s="5"/>
    </row>
    <row r="7022" spans="8:9" x14ac:dyDescent="0.3">
      <c r="H7022" s="5"/>
      <c r="I7022" s="5"/>
    </row>
    <row r="7023" spans="8:9" x14ac:dyDescent="0.3">
      <c r="H7023" s="5"/>
      <c r="I7023" s="5"/>
    </row>
    <row r="7024" spans="8:9" x14ac:dyDescent="0.3">
      <c r="H7024" s="5"/>
      <c r="I7024" s="5"/>
    </row>
    <row r="7025" spans="8:9" x14ac:dyDescent="0.3">
      <c r="H7025" s="5"/>
      <c r="I7025" s="5"/>
    </row>
    <row r="7026" spans="8:9" x14ac:dyDescent="0.3">
      <c r="H7026" s="5"/>
      <c r="I7026" s="5"/>
    </row>
    <row r="7027" spans="8:9" x14ac:dyDescent="0.3">
      <c r="H7027" s="5"/>
      <c r="I7027" s="5"/>
    </row>
    <row r="7028" spans="8:9" x14ac:dyDescent="0.3">
      <c r="H7028" s="5"/>
      <c r="I7028" s="5"/>
    </row>
    <row r="7029" spans="8:9" x14ac:dyDescent="0.3">
      <c r="H7029" s="5"/>
      <c r="I7029" s="5"/>
    </row>
    <row r="7030" spans="8:9" x14ac:dyDescent="0.3">
      <c r="H7030" s="5"/>
      <c r="I7030" s="5"/>
    </row>
    <row r="7031" spans="8:9" x14ac:dyDescent="0.3">
      <c r="H7031" s="5"/>
      <c r="I7031" s="5"/>
    </row>
    <row r="7032" spans="8:9" x14ac:dyDescent="0.3">
      <c r="H7032" s="5"/>
      <c r="I7032" s="5"/>
    </row>
    <row r="7033" spans="8:9" x14ac:dyDescent="0.3">
      <c r="H7033" s="5"/>
      <c r="I7033" s="5"/>
    </row>
    <row r="7034" spans="8:9" x14ac:dyDescent="0.3">
      <c r="H7034" s="5"/>
      <c r="I7034" s="5"/>
    </row>
    <row r="7035" spans="8:9" x14ac:dyDescent="0.3">
      <c r="H7035" s="5"/>
      <c r="I7035" s="5"/>
    </row>
    <row r="7036" spans="8:9" x14ac:dyDescent="0.3">
      <c r="H7036" s="5"/>
      <c r="I7036" s="5"/>
    </row>
    <row r="7037" spans="8:9" x14ac:dyDescent="0.3">
      <c r="H7037" s="5"/>
      <c r="I7037" s="5"/>
    </row>
    <row r="7038" spans="8:9" x14ac:dyDescent="0.3">
      <c r="H7038" s="5"/>
      <c r="I7038" s="5"/>
    </row>
    <row r="7039" spans="8:9" x14ac:dyDescent="0.3">
      <c r="H7039" s="5"/>
      <c r="I7039" s="5"/>
    </row>
    <row r="7040" spans="8:9" x14ac:dyDescent="0.3">
      <c r="H7040" s="5"/>
      <c r="I7040" s="5"/>
    </row>
    <row r="7041" spans="8:9" x14ac:dyDescent="0.3">
      <c r="H7041" s="5"/>
      <c r="I7041" s="5"/>
    </row>
    <row r="7042" spans="8:9" x14ac:dyDescent="0.3">
      <c r="H7042" s="5"/>
      <c r="I7042" s="5"/>
    </row>
    <row r="7043" spans="8:9" x14ac:dyDescent="0.3">
      <c r="H7043" s="5"/>
      <c r="I7043" s="5"/>
    </row>
    <row r="7044" spans="8:9" x14ac:dyDescent="0.3">
      <c r="H7044" s="5"/>
      <c r="I7044" s="5"/>
    </row>
    <row r="7045" spans="8:9" x14ac:dyDescent="0.3">
      <c r="H7045" s="5"/>
      <c r="I7045" s="5"/>
    </row>
    <row r="7046" spans="8:9" x14ac:dyDescent="0.3">
      <c r="H7046" s="5"/>
      <c r="I7046" s="5"/>
    </row>
    <row r="7047" spans="8:9" x14ac:dyDescent="0.3">
      <c r="H7047" s="5"/>
      <c r="I7047" s="5"/>
    </row>
    <row r="7048" spans="8:9" x14ac:dyDescent="0.3">
      <c r="H7048" s="5"/>
      <c r="I7048" s="5"/>
    </row>
    <row r="7049" spans="8:9" x14ac:dyDescent="0.3">
      <c r="H7049" s="5"/>
      <c r="I7049" s="5"/>
    </row>
    <row r="7050" spans="8:9" x14ac:dyDescent="0.3">
      <c r="H7050" s="5"/>
      <c r="I7050" s="5"/>
    </row>
    <row r="7051" spans="8:9" x14ac:dyDescent="0.3">
      <c r="H7051" s="5"/>
      <c r="I7051" s="5"/>
    </row>
    <row r="7052" spans="8:9" x14ac:dyDescent="0.3">
      <c r="H7052" s="5"/>
      <c r="I7052" s="5"/>
    </row>
    <row r="7053" spans="8:9" x14ac:dyDescent="0.3">
      <c r="H7053" s="5"/>
      <c r="I7053" s="5"/>
    </row>
    <row r="7054" spans="8:9" x14ac:dyDescent="0.3">
      <c r="H7054" s="5"/>
      <c r="I7054" s="5"/>
    </row>
    <row r="7055" spans="8:9" x14ac:dyDescent="0.3">
      <c r="H7055" s="5"/>
      <c r="I7055" s="5"/>
    </row>
    <row r="7056" spans="8:9" x14ac:dyDescent="0.3">
      <c r="H7056" s="5"/>
      <c r="I7056" s="5"/>
    </row>
    <row r="7057" spans="8:9" x14ac:dyDescent="0.3">
      <c r="H7057" s="5"/>
      <c r="I7057" s="5"/>
    </row>
    <row r="7058" spans="8:9" x14ac:dyDescent="0.3">
      <c r="H7058" s="5"/>
      <c r="I7058" s="5"/>
    </row>
    <row r="7059" spans="8:9" x14ac:dyDescent="0.3">
      <c r="H7059" s="5"/>
      <c r="I7059" s="5"/>
    </row>
    <row r="7060" spans="8:9" x14ac:dyDescent="0.3">
      <c r="H7060" s="5"/>
      <c r="I7060" s="5"/>
    </row>
    <row r="7061" spans="8:9" x14ac:dyDescent="0.3">
      <c r="H7061" s="5"/>
      <c r="I7061" s="5"/>
    </row>
    <row r="7062" spans="8:9" x14ac:dyDescent="0.3">
      <c r="H7062" s="5"/>
      <c r="I7062" s="5"/>
    </row>
    <row r="7063" spans="8:9" x14ac:dyDescent="0.3">
      <c r="H7063" s="5"/>
      <c r="I7063" s="5"/>
    </row>
    <row r="7064" spans="8:9" x14ac:dyDescent="0.3">
      <c r="H7064" s="5"/>
      <c r="I7064" s="5"/>
    </row>
    <row r="7065" spans="8:9" x14ac:dyDescent="0.3">
      <c r="H7065" s="5"/>
      <c r="I7065" s="5"/>
    </row>
    <row r="7066" spans="8:9" x14ac:dyDescent="0.3">
      <c r="H7066" s="5"/>
      <c r="I7066" s="5"/>
    </row>
    <row r="7067" spans="8:9" x14ac:dyDescent="0.3">
      <c r="H7067" s="5"/>
      <c r="I7067" s="5"/>
    </row>
    <row r="7068" spans="8:9" x14ac:dyDescent="0.3">
      <c r="H7068" s="5"/>
      <c r="I7068" s="5"/>
    </row>
    <row r="7069" spans="8:9" x14ac:dyDescent="0.3">
      <c r="H7069" s="5"/>
      <c r="I7069" s="5"/>
    </row>
    <row r="7070" spans="8:9" x14ac:dyDescent="0.3">
      <c r="H7070" s="5"/>
      <c r="I7070" s="5"/>
    </row>
    <row r="7071" spans="8:9" x14ac:dyDescent="0.3">
      <c r="H7071" s="5"/>
      <c r="I7071" s="5"/>
    </row>
    <row r="7072" spans="8:9" x14ac:dyDescent="0.3">
      <c r="H7072" s="5"/>
      <c r="I7072" s="5"/>
    </row>
    <row r="7073" spans="8:9" x14ac:dyDescent="0.3">
      <c r="H7073" s="5"/>
      <c r="I7073" s="5"/>
    </row>
    <row r="7074" spans="8:9" x14ac:dyDescent="0.3">
      <c r="H7074" s="5"/>
      <c r="I7074" s="5"/>
    </row>
    <row r="7075" spans="8:9" x14ac:dyDescent="0.3">
      <c r="H7075" s="5"/>
      <c r="I7075" s="5"/>
    </row>
    <row r="7076" spans="8:9" x14ac:dyDescent="0.3">
      <c r="H7076" s="5"/>
      <c r="I7076" s="5"/>
    </row>
    <row r="7077" spans="8:9" x14ac:dyDescent="0.3">
      <c r="H7077" s="5"/>
      <c r="I7077" s="5"/>
    </row>
    <row r="7078" spans="8:9" x14ac:dyDescent="0.3">
      <c r="H7078" s="5"/>
      <c r="I7078" s="5"/>
    </row>
    <row r="7079" spans="8:9" x14ac:dyDescent="0.3">
      <c r="H7079" s="5"/>
      <c r="I7079" s="5"/>
    </row>
    <row r="7080" spans="8:9" x14ac:dyDescent="0.3">
      <c r="H7080" s="5"/>
      <c r="I7080" s="5"/>
    </row>
    <row r="7081" spans="8:9" x14ac:dyDescent="0.3">
      <c r="H7081" s="5"/>
      <c r="I7081" s="5"/>
    </row>
    <row r="7082" spans="8:9" x14ac:dyDescent="0.3">
      <c r="H7082" s="5"/>
      <c r="I7082" s="5"/>
    </row>
    <row r="7083" spans="8:9" x14ac:dyDescent="0.3">
      <c r="H7083" s="5"/>
      <c r="I7083" s="5"/>
    </row>
    <row r="7084" spans="8:9" x14ac:dyDescent="0.3">
      <c r="H7084" s="5"/>
      <c r="I7084" s="5"/>
    </row>
    <row r="7085" spans="8:9" x14ac:dyDescent="0.3">
      <c r="H7085" s="5"/>
      <c r="I7085" s="5"/>
    </row>
    <row r="7086" spans="8:9" x14ac:dyDescent="0.3">
      <c r="H7086" s="5"/>
      <c r="I7086" s="5"/>
    </row>
    <row r="7087" spans="8:9" x14ac:dyDescent="0.3">
      <c r="H7087" s="5"/>
      <c r="I7087" s="5"/>
    </row>
    <row r="7088" spans="8:9" x14ac:dyDescent="0.3">
      <c r="H7088" s="5"/>
      <c r="I7088" s="5"/>
    </row>
    <row r="7089" spans="8:9" x14ac:dyDescent="0.3">
      <c r="H7089" s="5"/>
      <c r="I7089" s="5"/>
    </row>
    <row r="7090" spans="8:9" x14ac:dyDescent="0.3">
      <c r="H7090" s="5"/>
      <c r="I7090" s="5"/>
    </row>
    <row r="7091" spans="8:9" x14ac:dyDescent="0.3">
      <c r="H7091" s="5"/>
      <c r="I7091" s="5"/>
    </row>
    <row r="7092" spans="8:9" x14ac:dyDescent="0.3">
      <c r="H7092" s="5"/>
      <c r="I7092" s="5"/>
    </row>
    <row r="7093" spans="8:9" x14ac:dyDescent="0.3">
      <c r="H7093" s="5"/>
      <c r="I7093" s="5"/>
    </row>
    <row r="7094" spans="8:9" x14ac:dyDescent="0.3">
      <c r="H7094" s="5"/>
      <c r="I7094" s="5"/>
    </row>
    <row r="7095" spans="8:9" x14ac:dyDescent="0.3">
      <c r="H7095" s="5"/>
      <c r="I7095" s="5"/>
    </row>
    <row r="7096" spans="8:9" x14ac:dyDescent="0.3">
      <c r="H7096" s="5"/>
      <c r="I7096" s="5"/>
    </row>
    <row r="7097" spans="8:9" x14ac:dyDescent="0.3">
      <c r="H7097" s="5"/>
      <c r="I7097" s="5"/>
    </row>
    <row r="7098" spans="8:9" x14ac:dyDescent="0.3">
      <c r="H7098" s="5"/>
      <c r="I7098" s="5"/>
    </row>
    <row r="7099" spans="8:9" x14ac:dyDescent="0.3">
      <c r="H7099" s="5"/>
      <c r="I7099" s="5"/>
    </row>
    <row r="7100" spans="8:9" x14ac:dyDescent="0.3">
      <c r="H7100" s="5"/>
      <c r="I7100" s="5"/>
    </row>
    <row r="7101" spans="8:9" x14ac:dyDescent="0.3">
      <c r="H7101" s="5"/>
      <c r="I7101" s="5"/>
    </row>
    <row r="7102" spans="8:9" x14ac:dyDescent="0.3">
      <c r="H7102" s="5"/>
      <c r="I7102" s="5"/>
    </row>
    <row r="7103" spans="8:9" x14ac:dyDescent="0.3">
      <c r="H7103" s="5"/>
      <c r="I7103" s="5"/>
    </row>
    <row r="7104" spans="8:9" x14ac:dyDescent="0.3">
      <c r="H7104" s="5"/>
      <c r="I7104" s="5"/>
    </row>
    <row r="7105" spans="8:9" x14ac:dyDescent="0.3">
      <c r="H7105" s="5"/>
      <c r="I7105" s="5"/>
    </row>
    <row r="7106" spans="8:9" x14ac:dyDescent="0.3">
      <c r="H7106" s="5"/>
      <c r="I7106" s="5"/>
    </row>
    <row r="7107" spans="8:9" x14ac:dyDescent="0.3">
      <c r="H7107" s="5"/>
      <c r="I7107" s="5"/>
    </row>
    <row r="7108" spans="8:9" x14ac:dyDescent="0.3">
      <c r="H7108" s="5"/>
      <c r="I7108" s="5"/>
    </row>
    <row r="7109" spans="8:9" x14ac:dyDescent="0.3">
      <c r="H7109" s="5"/>
      <c r="I7109" s="5"/>
    </row>
    <row r="7110" spans="8:9" x14ac:dyDescent="0.3">
      <c r="H7110" s="5"/>
      <c r="I7110" s="5"/>
    </row>
    <row r="7111" spans="8:9" x14ac:dyDescent="0.3">
      <c r="H7111" s="5"/>
      <c r="I7111" s="5"/>
    </row>
    <row r="7112" spans="8:9" x14ac:dyDescent="0.3">
      <c r="H7112" s="5"/>
      <c r="I7112" s="5"/>
    </row>
    <row r="7113" spans="8:9" x14ac:dyDescent="0.3">
      <c r="H7113" s="5"/>
      <c r="I7113" s="5"/>
    </row>
    <row r="7114" spans="8:9" x14ac:dyDescent="0.3">
      <c r="H7114" s="5"/>
      <c r="I7114" s="5"/>
    </row>
    <row r="7115" spans="8:9" x14ac:dyDescent="0.3">
      <c r="H7115" s="5"/>
      <c r="I7115" s="5"/>
    </row>
    <row r="7116" spans="8:9" x14ac:dyDescent="0.3">
      <c r="H7116" s="5"/>
      <c r="I7116" s="5"/>
    </row>
    <row r="7117" spans="8:9" x14ac:dyDescent="0.3">
      <c r="H7117" s="5"/>
      <c r="I7117" s="5"/>
    </row>
    <row r="7118" spans="8:9" x14ac:dyDescent="0.3">
      <c r="H7118" s="5"/>
      <c r="I7118" s="5"/>
    </row>
    <row r="7119" spans="8:9" x14ac:dyDescent="0.3">
      <c r="H7119" s="5"/>
      <c r="I7119" s="5"/>
    </row>
    <row r="7120" spans="8:9" x14ac:dyDescent="0.3">
      <c r="H7120" s="5"/>
      <c r="I7120" s="5"/>
    </row>
    <row r="7121" spans="8:9" x14ac:dyDescent="0.3">
      <c r="H7121" s="5"/>
      <c r="I7121" s="5"/>
    </row>
    <row r="7122" spans="8:9" x14ac:dyDescent="0.3">
      <c r="H7122" s="5"/>
      <c r="I7122" s="5"/>
    </row>
    <row r="7123" spans="8:9" x14ac:dyDescent="0.3">
      <c r="H7123" s="5"/>
      <c r="I7123" s="5"/>
    </row>
    <row r="7124" spans="8:9" x14ac:dyDescent="0.3">
      <c r="H7124" s="5"/>
      <c r="I7124" s="5"/>
    </row>
    <row r="7125" spans="8:9" x14ac:dyDescent="0.3">
      <c r="H7125" s="5"/>
      <c r="I7125" s="5"/>
    </row>
    <row r="7126" spans="8:9" x14ac:dyDescent="0.3">
      <c r="H7126" s="5"/>
      <c r="I7126" s="5"/>
    </row>
    <row r="7127" spans="8:9" x14ac:dyDescent="0.3">
      <c r="H7127" s="5"/>
      <c r="I7127" s="5"/>
    </row>
    <row r="7128" spans="8:9" x14ac:dyDescent="0.3">
      <c r="H7128" s="5"/>
      <c r="I7128" s="5"/>
    </row>
    <row r="7129" spans="8:9" x14ac:dyDescent="0.3">
      <c r="H7129" s="5"/>
      <c r="I7129" s="5"/>
    </row>
    <row r="7130" spans="8:9" x14ac:dyDescent="0.3">
      <c r="H7130" s="5"/>
      <c r="I7130" s="5"/>
    </row>
    <row r="7131" spans="8:9" x14ac:dyDescent="0.3">
      <c r="H7131" s="5"/>
      <c r="I7131" s="5"/>
    </row>
    <row r="7132" spans="8:9" x14ac:dyDescent="0.3">
      <c r="H7132" s="5"/>
      <c r="I7132" s="5"/>
    </row>
    <row r="7133" spans="8:9" x14ac:dyDescent="0.3">
      <c r="H7133" s="5"/>
      <c r="I7133" s="5"/>
    </row>
    <row r="7134" spans="8:9" x14ac:dyDescent="0.3">
      <c r="H7134" s="5"/>
      <c r="I7134" s="5"/>
    </row>
    <row r="7135" spans="8:9" x14ac:dyDescent="0.3">
      <c r="H7135" s="5"/>
      <c r="I7135" s="5"/>
    </row>
    <row r="7136" spans="8:9" x14ac:dyDescent="0.3">
      <c r="H7136" s="5"/>
      <c r="I7136" s="5"/>
    </row>
    <row r="7137" spans="8:9" x14ac:dyDescent="0.3">
      <c r="H7137" s="5"/>
      <c r="I7137" s="5"/>
    </row>
    <row r="7138" spans="8:9" x14ac:dyDescent="0.3">
      <c r="H7138" s="5"/>
      <c r="I7138" s="5"/>
    </row>
    <row r="7139" spans="8:9" x14ac:dyDescent="0.3">
      <c r="H7139" s="5"/>
      <c r="I7139" s="5"/>
    </row>
    <row r="7140" spans="8:9" x14ac:dyDescent="0.3">
      <c r="H7140" s="5"/>
      <c r="I7140" s="5"/>
    </row>
    <row r="7141" spans="8:9" x14ac:dyDescent="0.3">
      <c r="H7141" s="5"/>
      <c r="I7141" s="5"/>
    </row>
    <row r="7142" spans="8:9" x14ac:dyDescent="0.3">
      <c r="H7142" s="5"/>
      <c r="I7142" s="5"/>
    </row>
    <row r="7143" spans="8:9" x14ac:dyDescent="0.3">
      <c r="H7143" s="5"/>
      <c r="I7143" s="5"/>
    </row>
    <row r="7144" spans="8:9" x14ac:dyDescent="0.3">
      <c r="H7144" s="5"/>
      <c r="I7144" s="5"/>
    </row>
    <row r="7145" spans="8:9" x14ac:dyDescent="0.3">
      <c r="H7145" s="5"/>
      <c r="I7145" s="5"/>
    </row>
    <row r="7146" spans="8:9" x14ac:dyDescent="0.3">
      <c r="H7146" s="5"/>
      <c r="I7146" s="5"/>
    </row>
    <row r="7147" spans="8:9" x14ac:dyDescent="0.3">
      <c r="H7147" s="5"/>
      <c r="I7147" s="5"/>
    </row>
    <row r="7148" spans="8:9" x14ac:dyDescent="0.3">
      <c r="H7148" s="5"/>
      <c r="I7148" s="5"/>
    </row>
    <row r="7149" spans="8:9" x14ac:dyDescent="0.3">
      <c r="H7149" s="5"/>
      <c r="I7149" s="5"/>
    </row>
    <row r="7150" spans="8:9" x14ac:dyDescent="0.3">
      <c r="H7150" s="5"/>
      <c r="I7150" s="5"/>
    </row>
    <row r="7151" spans="8:9" x14ac:dyDescent="0.3">
      <c r="H7151" s="5"/>
      <c r="I7151" s="5"/>
    </row>
    <row r="7152" spans="8:9" x14ac:dyDescent="0.3">
      <c r="H7152" s="5"/>
      <c r="I7152" s="5"/>
    </row>
    <row r="7153" spans="8:9" x14ac:dyDescent="0.3">
      <c r="H7153" s="5"/>
      <c r="I7153" s="5"/>
    </row>
    <row r="7154" spans="8:9" x14ac:dyDescent="0.3">
      <c r="H7154" s="5"/>
      <c r="I7154" s="5"/>
    </row>
    <row r="7155" spans="8:9" x14ac:dyDescent="0.3">
      <c r="H7155" s="5"/>
      <c r="I7155" s="5"/>
    </row>
    <row r="7156" spans="8:9" x14ac:dyDescent="0.3">
      <c r="H7156" s="5"/>
      <c r="I7156" s="5"/>
    </row>
    <row r="7157" spans="8:9" x14ac:dyDescent="0.3">
      <c r="H7157" s="5"/>
      <c r="I7157" s="5"/>
    </row>
    <row r="7158" spans="8:9" x14ac:dyDescent="0.3">
      <c r="H7158" s="5"/>
      <c r="I7158" s="5"/>
    </row>
    <row r="7159" spans="8:9" x14ac:dyDescent="0.3">
      <c r="H7159" s="5"/>
      <c r="I7159" s="5"/>
    </row>
    <row r="7160" spans="8:9" x14ac:dyDescent="0.3">
      <c r="H7160" s="5"/>
      <c r="I7160" s="5"/>
    </row>
    <row r="7161" spans="8:9" x14ac:dyDescent="0.3">
      <c r="H7161" s="5"/>
      <c r="I7161" s="5"/>
    </row>
    <row r="7162" spans="8:9" x14ac:dyDescent="0.3">
      <c r="H7162" s="5"/>
      <c r="I7162" s="5"/>
    </row>
    <row r="7163" spans="8:9" x14ac:dyDescent="0.3">
      <c r="H7163" s="5"/>
      <c r="I7163" s="5"/>
    </row>
    <row r="7164" spans="8:9" x14ac:dyDescent="0.3">
      <c r="H7164" s="5"/>
      <c r="I7164" s="5"/>
    </row>
    <row r="7165" spans="8:9" x14ac:dyDescent="0.3">
      <c r="H7165" s="5"/>
      <c r="I7165" s="5"/>
    </row>
    <row r="7166" spans="8:9" x14ac:dyDescent="0.3">
      <c r="H7166" s="5"/>
      <c r="I7166" s="5"/>
    </row>
    <row r="7167" spans="8:9" x14ac:dyDescent="0.3">
      <c r="H7167" s="5"/>
      <c r="I7167" s="5"/>
    </row>
    <row r="7168" spans="8:9" x14ac:dyDescent="0.3">
      <c r="H7168" s="5"/>
      <c r="I7168" s="5"/>
    </row>
    <row r="7169" spans="8:9" x14ac:dyDescent="0.3">
      <c r="H7169" s="5"/>
      <c r="I7169" s="5"/>
    </row>
    <row r="7170" spans="8:9" x14ac:dyDescent="0.3">
      <c r="H7170" s="5"/>
      <c r="I7170" s="5"/>
    </row>
    <row r="7171" spans="8:9" x14ac:dyDescent="0.3">
      <c r="H7171" s="5"/>
      <c r="I7171" s="5"/>
    </row>
    <row r="7172" spans="8:9" x14ac:dyDescent="0.3">
      <c r="H7172" s="5"/>
      <c r="I7172" s="5"/>
    </row>
    <row r="7173" spans="8:9" x14ac:dyDescent="0.3">
      <c r="H7173" s="5"/>
      <c r="I7173" s="5"/>
    </row>
    <row r="7174" spans="8:9" x14ac:dyDescent="0.3">
      <c r="H7174" s="5"/>
      <c r="I7174" s="5"/>
    </row>
    <row r="7175" spans="8:9" x14ac:dyDescent="0.3">
      <c r="H7175" s="5"/>
      <c r="I7175" s="5"/>
    </row>
    <row r="7176" spans="8:9" x14ac:dyDescent="0.3">
      <c r="H7176" s="5"/>
      <c r="I7176" s="5"/>
    </row>
    <row r="7177" spans="8:9" x14ac:dyDescent="0.3">
      <c r="H7177" s="5"/>
      <c r="I7177" s="5"/>
    </row>
    <row r="7178" spans="8:9" x14ac:dyDescent="0.3">
      <c r="H7178" s="5"/>
      <c r="I7178" s="5"/>
    </row>
    <row r="7179" spans="8:9" x14ac:dyDescent="0.3">
      <c r="H7179" s="5"/>
      <c r="I7179" s="5"/>
    </row>
    <row r="7180" spans="8:9" x14ac:dyDescent="0.3">
      <c r="H7180" s="5"/>
      <c r="I7180" s="5"/>
    </row>
    <row r="7181" spans="8:9" x14ac:dyDescent="0.3">
      <c r="H7181" s="5"/>
      <c r="I7181" s="5"/>
    </row>
    <row r="7182" spans="8:9" x14ac:dyDescent="0.3">
      <c r="H7182" s="5"/>
      <c r="I7182" s="5"/>
    </row>
    <row r="7183" spans="8:9" x14ac:dyDescent="0.3">
      <c r="H7183" s="5"/>
      <c r="I7183" s="5"/>
    </row>
    <row r="7184" spans="8:9" x14ac:dyDescent="0.3">
      <c r="H7184" s="5"/>
      <c r="I7184" s="5"/>
    </row>
    <row r="7185" spans="8:9" x14ac:dyDescent="0.3">
      <c r="H7185" s="5"/>
      <c r="I7185" s="5"/>
    </row>
    <row r="7186" spans="8:9" x14ac:dyDescent="0.3">
      <c r="H7186" s="5"/>
      <c r="I7186" s="5"/>
    </row>
    <row r="7187" spans="8:9" x14ac:dyDescent="0.3">
      <c r="H7187" s="5"/>
      <c r="I7187" s="5"/>
    </row>
    <row r="7188" spans="8:9" x14ac:dyDescent="0.3">
      <c r="H7188" s="5"/>
      <c r="I7188" s="5"/>
    </row>
    <row r="7189" spans="8:9" x14ac:dyDescent="0.3">
      <c r="H7189" s="5"/>
      <c r="I7189" s="5"/>
    </row>
    <row r="7190" spans="8:9" x14ac:dyDescent="0.3">
      <c r="H7190" s="5"/>
      <c r="I7190" s="5"/>
    </row>
    <row r="7191" spans="8:9" x14ac:dyDescent="0.3">
      <c r="H7191" s="5"/>
      <c r="I7191" s="5"/>
    </row>
    <row r="7192" spans="8:9" x14ac:dyDescent="0.3">
      <c r="H7192" s="5"/>
      <c r="I7192" s="5"/>
    </row>
    <row r="7193" spans="8:9" x14ac:dyDescent="0.3">
      <c r="H7193" s="5"/>
      <c r="I7193" s="5"/>
    </row>
    <row r="7194" spans="8:9" x14ac:dyDescent="0.3">
      <c r="H7194" s="5"/>
      <c r="I7194" s="5"/>
    </row>
    <row r="7195" spans="8:9" x14ac:dyDescent="0.3">
      <c r="H7195" s="5"/>
      <c r="I7195" s="5"/>
    </row>
    <row r="7196" spans="8:9" x14ac:dyDescent="0.3">
      <c r="H7196" s="5"/>
      <c r="I7196" s="5"/>
    </row>
    <row r="7197" spans="8:9" x14ac:dyDescent="0.3">
      <c r="H7197" s="5"/>
      <c r="I7197" s="5"/>
    </row>
    <row r="7198" spans="8:9" x14ac:dyDescent="0.3">
      <c r="H7198" s="5"/>
      <c r="I7198" s="5"/>
    </row>
    <row r="7199" spans="8:9" x14ac:dyDescent="0.3">
      <c r="H7199" s="5"/>
      <c r="I7199" s="5"/>
    </row>
    <row r="7200" spans="8:9" x14ac:dyDescent="0.3">
      <c r="H7200" s="5"/>
      <c r="I7200" s="5"/>
    </row>
    <row r="7201" spans="8:9" x14ac:dyDescent="0.3">
      <c r="H7201" s="5"/>
      <c r="I7201" s="5"/>
    </row>
    <row r="7202" spans="8:9" x14ac:dyDescent="0.3">
      <c r="H7202" s="5"/>
      <c r="I7202" s="5"/>
    </row>
    <row r="7203" spans="8:9" x14ac:dyDescent="0.3">
      <c r="H7203" s="5"/>
      <c r="I7203" s="5"/>
    </row>
    <row r="7204" spans="8:9" x14ac:dyDescent="0.3">
      <c r="H7204" s="5"/>
      <c r="I7204" s="5"/>
    </row>
    <row r="7205" spans="8:9" x14ac:dyDescent="0.3">
      <c r="H7205" s="5"/>
      <c r="I7205" s="5"/>
    </row>
    <row r="7206" spans="8:9" x14ac:dyDescent="0.3">
      <c r="H7206" s="5"/>
      <c r="I7206" s="5"/>
    </row>
    <row r="7207" spans="8:9" x14ac:dyDescent="0.3">
      <c r="H7207" s="5"/>
      <c r="I7207" s="5"/>
    </row>
    <row r="7208" spans="8:9" x14ac:dyDescent="0.3">
      <c r="H7208" s="5"/>
      <c r="I7208" s="5"/>
    </row>
    <row r="7209" spans="8:9" x14ac:dyDescent="0.3">
      <c r="H7209" s="5"/>
      <c r="I7209" s="5"/>
    </row>
    <row r="7210" spans="8:9" x14ac:dyDescent="0.3">
      <c r="H7210" s="5"/>
      <c r="I7210" s="5"/>
    </row>
    <row r="7211" spans="8:9" x14ac:dyDescent="0.3">
      <c r="H7211" s="5"/>
      <c r="I7211" s="5"/>
    </row>
    <row r="7212" spans="8:9" x14ac:dyDescent="0.3">
      <c r="H7212" s="5"/>
      <c r="I7212" s="5"/>
    </row>
    <row r="7213" spans="8:9" x14ac:dyDescent="0.3">
      <c r="H7213" s="5"/>
      <c r="I7213" s="5"/>
    </row>
    <row r="7214" spans="8:9" x14ac:dyDescent="0.3">
      <c r="H7214" s="5"/>
      <c r="I7214" s="5"/>
    </row>
    <row r="7215" spans="8:9" x14ac:dyDescent="0.3">
      <c r="H7215" s="5"/>
      <c r="I7215" s="5"/>
    </row>
    <row r="7216" spans="8:9" x14ac:dyDescent="0.3">
      <c r="H7216" s="5"/>
      <c r="I7216" s="5"/>
    </row>
    <row r="7217" spans="8:9" x14ac:dyDescent="0.3">
      <c r="H7217" s="5"/>
      <c r="I7217" s="5"/>
    </row>
    <row r="7218" spans="8:9" x14ac:dyDescent="0.3">
      <c r="H7218" s="5"/>
      <c r="I7218" s="5"/>
    </row>
    <row r="7219" spans="8:9" x14ac:dyDescent="0.3">
      <c r="H7219" s="5"/>
      <c r="I7219" s="5"/>
    </row>
    <row r="7220" spans="8:9" x14ac:dyDescent="0.3">
      <c r="H7220" s="5"/>
      <c r="I7220" s="5"/>
    </row>
    <row r="7221" spans="8:9" x14ac:dyDescent="0.3">
      <c r="H7221" s="5"/>
      <c r="I7221" s="5"/>
    </row>
    <row r="7222" spans="8:9" x14ac:dyDescent="0.3">
      <c r="H7222" s="5"/>
      <c r="I7222" s="5"/>
    </row>
    <row r="7223" spans="8:9" x14ac:dyDescent="0.3">
      <c r="H7223" s="5"/>
      <c r="I7223" s="5"/>
    </row>
    <row r="7224" spans="8:9" x14ac:dyDescent="0.3">
      <c r="H7224" s="5"/>
      <c r="I7224" s="5"/>
    </row>
    <row r="7225" spans="8:9" x14ac:dyDescent="0.3">
      <c r="H7225" s="5"/>
      <c r="I7225" s="5"/>
    </row>
    <row r="7226" spans="8:9" x14ac:dyDescent="0.3">
      <c r="H7226" s="5"/>
      <c r="I7226" s="5"/>
    </row>
    <row r="7227" spans="8:9" x14ac:dyDescent="0.3">
      <c r="H7227" s="5"/>
      <c r="I7227" s="5"/>
    </row>
    <row r="7228" spans="8:9" x14ac:dyDescent="0.3">
      <c r="H7228" s="5"/>
      <c r="I7228" s="5"/>
    </row>
    <row r="7229" spans="8:9" x14ac:dyDescent="0.3">
      <c r="H7229" s="5"/>
      <c r="I7229" s="5"/>
    </row>
    <row r="7230" spans="8:9" x14ac:dyDescent="0.3">
      <c r="H7230" s="5"/>
      <c r="I7230" s="5"/>
    </row>
    <row r="7231" spans="8:9" x14ac:dyDescent="0.3">
      <c r="H7231" s="5"/>
      <c r="I7231" s="5"/>
    </row>
    <row r="7232" spans="8:9" x14ac:dyDescent="0.3">
      <c r="H7232" s="5"/>
      <c r="I7232" s="5"/>
    </row>
    <row r="7233" spans="8:9" x14ac:dyDescent="0.3">
      <c r="H7233" s="5"/>
      <c r="I7233" s="5"/>
    </row>
    <row r="7234" spans="8:9" x14ac:dyDescent="0.3">
      <c r="H7234" s="5"/>
      <c r="I7234" s="5"/>
    </row>
    <row r="7235" spans="8:9" x14ac:dyDescent="0.3">
      <c r="H7235" s="5"/>
      <c r="I7235" s="5"/>
    </row>
    <row r="7236" spans="8:9" x14ac:dyDescent="0.3">
      <c r="H7236" s="5"/>
      <c r="I7236" s="5"/>
    </row>
    <row r="7237" spans="8:9" x14ac:dyDescent="0.3">
      <c r="H7237" s="5"/>
      <c r="I7237" s="5"/>
    </row>
    <row r="7238" spans="8:9" x14ac:dyDescent="0.3">
      <c r="H7238" s="5"/>
      <c r="I7238" s="5"/>
    </row>
    <row r="7239" spans="8:9" x14ac:dyDescent="0.3">
      <c r="H7239" s="5"/>
      <c r="I7239" s="5"/>
    </row>
    <row r="7240" spans="8:9" x14ac:dyDescent="0.3">
      <c r="H7240" s="5"/>
      <c r="I7240" s="5"/>
    </row>
    <row r="7241" spans="8:9" x14ac:dyDescent="0.3">
      <c r="H7241" s="5"/>
      <c r="I7241" s="5"/>
    </row>
    <row r="7242" spans="8:9" x14ac:dyDescent="0.3">
      <c r="H7242" s="5"/>
      <c r="I7242" s="5"/>
    </row>
    <row r="7243" spans="8:9" x14ac:dyDescent="0.3">
      <c r="H7243" s="5"/>
      <c r="I7243" s="5"/>
    </row>
    <row r="7244" spans="8:9" x14ac:dyDescent="0.3">
      <c r="H7244" s="5"/>
      <c r="I7244" s="5"/>
    </row>
    <row r="7245" spans="8:9" x14ac:dyDescent="0.3">
      <c r="H7245" s="5"/>
      <c r="I7245" s="5"/>
    </row>
    <row r="7246" spans="8:9" x14ac:dyDescent="0.3">
      <c r="H7246" s="5"/>
      <c r="I7246" s="5"/>
    </row>
    <row r="7247" spans="8:9" x14ac:dyDescent="0.3">
      <c r="H7247" s="5"/>
      <c r="I7247" s="5"/>
    </row>
    <row r="7248" spans="8:9" x14ac:dyDescent="0.3">
      <c r="H7248" s="5"/>
      <c r="I7248" s="5"/>
    </row>
    <row r="7249" spans="8:9" x14ac:dyDescent="0.3">
      <c r="H7249" s="5"/>
      <c r="I7249" s="5"/>
    </row>
    <row r="7250" spans="8:9" x14ac:dyDescent="0.3">
      <c r="H7250" s="5"/>
      <c r="I7250" s="5"/>
    </row>
    <row r="7251" spans="8:9" x14ac:dyDescent="0.3">
      <c r="H7251" s="5"/>
      <c r="I7251" s="5"/>
    </row>
    <row r="7252" spans="8:9" x14ac:dyDescent="0.3">
      <c r="H7252" s="5"/>
      <c r="I7252" s="5"/>
    </row>
    <row r="7253" spans="8:9" x14ac:dyDescent="0.3">
      <c r="H7253" s="5"/>
      <c r="I7253" s="5"/>
    </row>
    <row r="7254" spans="8:9" x14ac:dyDescent="0.3">
      <c r="H7254" s="5"/>
      <c r="I7254" s="5"/>
    </row>
    <row r="7255" spans="8:9" x14ac:dyDescent="0.3">
      <c r="H7255" s="5"/>
      <c r="I7255" s="5"/>
    </row>
    <row r="7256" spans="8:9" x14ac:dyDescent="0.3">
      <c r="H7256" s="5"/>
      <c r="I7256" s="5"/>
    </row>
    <row r="7257" spans="8:9" x14ac:dyDescent="0.3">
      <c r="H7257" s="5"/>
      <c r="I7257" s="5"/>
    </row>
    <row r="7258" spans="8:9" x14ac:dyDescent="0.3">
      <c r="H7258" s="5"/>
      <c r="I7258" s="5"/>
    </row>
    <row r="7259" spans="8:9" x14ac:dyDescent="0.3">
      <c r="H7259" s="5"/>
      <c r="I7259" s="5"/>
    </row>
    <row r="7260" spans="8:9" x14ac:dyDescent="0.3">
      <c r="H7260" s="5"/>
      <c r="I7260" s="5"/>
    </row>
    <row r="7261" spans="8:9" x14ac:dyDescent="0.3">
      <c r="H7261" s="5"/>
      <c r="I7261" s="5"/>
    </row>
    <row r="7262" spans="8:9" x14ac:dyDescent="0.3">
      <c r="H7262" s="5"/>
      <c r="I7262" s="5"/>
    </row>
    <row r="7263" spans="8:9" x14ac:dyDescent="0.3">
      <c r="H7263" s="5"/>
      <c r="I7263" s="5"/>
    </row>
    <row r="7264" spans="8:9" x14ac:dyDescent="0.3">
      <c r="H7264" s="5"/>
      <c r="I7264" s="5"/>
    </row>
    <row r="7265" spans="8:9" x14ac:dyDescent="0.3">
      <c r="H7265" s="5"/>
      <c r="I7265" s="5"/>
    </row>
    <row r="7266" spans="8:9" x14ac:dyDescent="0.3">
      <c r="H7266" s="5"/>
      <c r="I7266" s="5"/>
    </row>
    <row r="7267" spans="8:9" x14ac:dyDescent="0.3">
      <c r="H7267" s="5"/>
      <c r="I7267" s="5"/>
    </row>
    <row r="7268" spans="8:9" x14ac:dyDescent="0.3">
      <c r="H7268" s="5"/>
      <c r="I7268" s="5"/>
    </row>
    <row r="7269" spans="8:9" x14ac:dyDescent="0.3">
      <c r="H7269" s="5"/>
      <c r="I7269" s="5"/>
    </row>
    <row r="7270" spans="8:9" x14ac:dyDescent="0.3">
      <c r="H7270" s="5"/>
      <c r="I7270" s="5"/>
    </row>
    <row r="7271" spans="8:9" x14ac:dyDescent="0.3">
      <c r="H7271" s="5"/>
      <c r="I7271" s="5"/>
    </row>
    <row r="7272" spans="8:9" x14ac:dyDescent="0.3">
      <c r="H7272" s="5"/>
      <c r="I7272" s="5"/>
    </row>
    <row r="7273" spans="8:9" x14ac:dyDescent="0.3">
      <c r="H7273" s="5"/>
      <c r="I7273" s="5"/>
    </row>
    <row r="7274" spans="8:9" x14ac:dyDescent="0.3">
      <c r="H7274" s="5"/>
      <c r="I7274" s="5"/>
    </row>
    <row r="7275" spans="8:9" x14ac:dyDescent="0.3">
      <c r="H7275" s="5"/>
      <c r="I7275" s="5"/>
    </row>
    <row r="7276" spans="8:9" x14ac:dyDescent="0.3">
      <c r="H7276" s="5"/>
      <c r="I7276" s="5"/>
    </row>
    <row r="7277" spans="8:9" x14ac:dyDescent="0.3">
      <c r="H7277" s="5"/>
      <c r="I7277" s="5"/>
    </row>
    <row r="7278" spans="8:9" x14ac:dyDescent="0.3">
      <c r="H7278" s="5"/>
      <c r="I7278" s="5"/>
    </row>
    <row r="7279" spans="8:9" x14ac:dyDescent="0.3">
      <c r="H7279" s="5"/>
      <c r="I7279" s="5"/>
    </row>
    <row r="7280" spans="8:9" x14ac:dyDescent="0.3">
      <c r="H7280" s="5"/>
      <c r="I7280" s="5"/>
    </row>
    <row r="7281" spans="8:9" x14ac:dyDescent="0.3">
      <c r="H7281" s="5"/>
      <c r="I7281" s="5"/>
    </row>
    <row r="7282" spans="8:9" x14ac:dyDescent="0.3">
      <c r="H7282" s="5"/>
      <c r="I7282" s="5"/>
    </row>
    <row r="7283" spans="8:9" x14ac:dyDescent="0.3">
      <c r="H7283" s="5"/>
      <c r="I7283" s="5"/>
    </row>
    <row r="7284" spans="8:9" x14ac:dyDescent="0.3">
      <c r="H7284" s="5"/>
      <c r="I7284" s="5"/>
    </row>
    <row r="7285" spans="8:9" x14ac:dyDescent="0.3">
      <c r="H7285" s="5"/>
      <c r="I7285" s="5"/>
    </row>
    <row r="7286" spans="8:9" x14ac:dyDescent="0.3">
      <c r="H7286" s="5"/>
      <c r="I7286" s="5"/>
    </row>
    <row r="7287" spans="8:9" x14ac:dyDescent="0.3">
      <c r="H7287" s="5"/>
      <c r="I7287" s="5"/>
    </row>
    <row r="7288" spans="8:9" x14ac:dyDescent="0.3">
      <c r="H7288" s="5"/>
      <c r="I7288" s="5"/>
    </row>
    <row r="7289" spans="8:9" x14ac:dyDescent="0.3">
      <c r="H7289" s="5"/>
      <c r="I7289" s="5"/>
    </row>
    <row r="7290" spans="8:9" x14ac:dyDescent="0.3">
      <c r="H7290" s="5"/>
      <c r="I7290" s="5"/>
    </row>
    <row r="7291" spans="8:9" x14ac:dyDescent="0.3">
      <c r="H7291" s="5"/>
      <c r="I7291" s="5"/>
    </row>
    <row r="7292" spans="8:9" x14ac:dyDescent="0.3">
      <c r="H7292" s="5"/>
      <c r="I7292" s="5"/>
    </row>
    <row r="7293" spans="8:9" x14ac:dyDescent="0.3">
      <c r="H7293" s="5"/>
      <c r="I7293" s="5"/>
    </row>
    <row r="7294" spans="8:9" x14ac:dyDescent="0.3">
      <c r="H7294" s="5"/>
      <c r="I7294" s="5"/>
    </row>
    <row r="7295" spans="8:9" x14ac:dyDescent="0.3">
      <c r="H7295" s="5"/>
      <c r="I7295" s="5"/>
    </row>
    <row r="7296" spans="8:9" x14ac:dyDescent="0.3">
      <c r="H7296" s="5"/>
      <c r="I7296" s="5"/>
    </row>
    <row r="7297" spans="8:9" x14ac:dyDescent="0.3">
      <c r="H7297" s="5"/>
      <c r="I7297" s="5"/>
    </row>
    <row r="7298" spans="8:9" x14ac:dyDescent="0.3">
      <c r="H7298" s="5"/>
      <c r="I7298" s="5"/>
    </row>
    <row r="7299" spans="8:9" x14ac:dyDescent="0.3">
      <c r="H7299" s="5"/>
      <c r="I7299" s="5"/>
    </row>
    <row r="7300" spans="8:9" x14ac:dyDescent="0.3">
      <c r="H7300" s="5"/>
      <c r="I7300" s="5"/>
    </row>
    <row r="7301" spans="8:9" x14ac:dyDescent="0.3">
      <c r="H7301" s="5"/>
      <c r="I7301" s="5"/>
    </row>
    <row r="7302" spans="8:9" x14ac:dyDescent="0.3">
      <c r="H7302" s="5"/>
      <c r="I7302" s="5"/>
    </row>
    <row r="7303" spans="8:9" x14ac:dyDescent="0.3">
      <c r="H7303" s="5"/>
      <c r="I7303" s="5"/>
    </row>
    <row r="7304" spans="8:9" x14ac:dyDescent="0.3">
      <c r="H7304" s="5"/>
      <c r="I7304" s="5"/>
    </row>
    <row r="7305" spans="8:9" x14ac:dyDescent="0.3">
      <c r="H7305" s="5"/>
      <c r="I7305" s="5"/>
    </row>
    <row r="7306" spans="8:9" x14ac:dyDescent="0.3">
      <c r="H7306" s="5"/>
      <c r="I7306" s="5"/>
    </row>
    <row r="7307" spans="8:9" x14ac:dyDescent="0.3">
      <c r="H7307" s="5"/>
      <c r="I7307" s="5"/>
    </row>
    <row r="7308" spans="8:9" x14ac:dyDescent="0.3">
      <c r="H7308" s="5"/>
      <c r="I7308" s="5"/>
    </row>
    <row r="7309" spans="8:9" x14ac:dyDescent="0.3">
      <c r="H7309" s="5"/>
      <c r="I7309" s="5"/>
    </row>
    <row r="7310" spans="8:9" x14ac:dyDescent="0.3">
      <c r="H7310" s="5"/>
      <c r="I7310" s="5"/>
    </row>
    <row r="7311" spans="8:9" x14ac:dyDescent="0.3">
      <c r="H7311" s="5"/>
      <c r="I7311" s="5"/>
    </row>
    <row r="7312" spans="8:9" x14ac:dyDescent="0.3">
      <c r="H7312" s="5"/>
      <c r="I7312" s="5"/>
    </row>
    <row r="7313" spans="8:9" x14ac:dyDescent="0.3">
      <c r="H7313" s="5"/>
      <c r="I7313" s="5"/>
    </row>
    <row r="7314" spans="8:9" x14ac:dyDescent="0.3">
      <c r="H7314" s="5"/>
      <c r="I7314" s="5"/>
    </row>
    <row r="7315" spans="8:9" x14ac:dyDescent="0.3">
      <c r="H7315" s="5"/>
      <c r="I7315" s="5"/>
    </row>
    <row r="7316" spans="8:9" x14ac:dyDescent="0.3">
      <c r="H7316" s="5"/>
      <c r="I7316" s="5"/>
    </row>
    <row r="7317" spans="8:9" x14ac:dyDescent="0.3">
      <c r="H7317" s="5"/>
      <c r="I7317" s="5"/>
    </row>
    <row r="7318" spans="8:9" x14ac:dyDescent="0.3">
      <c r="H7318" s="5"/>
      <c r="I7318" s="5"/>
    </row>
    <row r="7319" spans="8:9" x14ac:dyDescent="0.3">
      <c r="H7319" s="5"/>
      <c r="I7319" s="5"/>
    </row>
    <row r="7320" spans="8:9" x14ac:dyDescent="0.3">
      <c r="H7320" s="5"/>
      <c r="I7320" s="5"/>
    </row>
    <row r="7321" spans="8:9" x14ac:dyDescent="0.3">
      <c r="H7321" s="5"/>
      <c r="I7321" s="5"/>
    </row>
    <row r="7322" spans="8:9" x14ac:dyDescent="0.3">
      <c r="H7322" s="5"/>
      <c r="I7322" s="5"/>
    </row>
    <row r="7323" spans="8:9" x14ac:dyDescent="0.3">
      <c r="H7323" s="5"/>
      <c r="I7323" s="5"/>
    </row>
    <row r="7324" spans="8:9" x14ac:dyDescent="0.3">
      <c r="H7324" s="5"/>
      <c r="I7324" s="5"/>
    </row>
    <row r="7325" spans="8:9" x14ac:dyDescent="0.3">
      <c r="H7325" s="5"/>
      <c r="I7325" s="5"/>
    </row>
    <row r="7326" spans="8:9" x14ac:dyDescent="0.3">
      <c r="H7326" s="5"/>
      <c r="I7326" s="5"/>
    </row>
    <row r="7327" spans="8:9" x14ac:dyDescent="0.3">
      <c r="H7327" s="5"/>
      <c r="I7327" s="5"/>
    </row>
    <row r="7328" spans="8:9" x14ac:dyDescent="0.3">
      <c r="H7328" s="5"/>
      <c r="I7328" s="5"/>
    </row>
    <row r="7329" spans="8:9" x14ac:dyDescent="0.3">
      <c r="H7329" s="5"/>
      <c r="I7329" s="5"/>
    </row>
    <row r="7330" spans="8:9" x14ac:dyDescent="0.3">
      <c r="H7330" s="5"/>
      <c r="I7330" s="5"/>
    </row>
    <row r="7331" spans="8:9" x14ac:dyDescent="0.3">
      <c r="H7331" s="5"/>
      <c r="I7331" s="5"/>
    </row>
    <row r="7332" spans="8:9" x14ac:dyDescent="0.3">
      <c r="H7332" s="5"/>
      <c r="I7332" s="5"/>
    </row>
    <row r="7333" spans="8:9" x14ac:dyDescent="0.3">
      <c r="H7333" s="5"/>
      <c r="I7333" s="5"/>
    </row>
    <row r="7334" spans="8:9" x14ac:dyDescent="0.3">
      <c r="H7334" s="5"/>
      <c r="I7334" s="5"/>
    </row>
    <row r="7335" spans="8:9" x14ac:dyDescent="0.3">
      <c r="H7335" s="5"/>
      <c r="I7335" s="5"/>
    </row>
    <row r="7336" spans="8:9" x14ac:dyDescent="0.3">
      <c r="H7336" s="5"/>
      <c r="I7336" s="5"/>
    </row>
    <row r="7337" spans="8:9" x14ac:dyDescent="0.3">
      <c r="H7337" s="5"/>
      <c r="I7337" s="5"/>
    </row>
    <row r="7338" spans="8:9" x14ac:dyDescent="0.3">
      <c r="H7338" s="5"/>
      <c r="I7338" s="5"/>
    </row>
    <row r="7339" spans="8:9" x14ac:dyDescent="0.3">
      <c r="H7339" s="5"/>
      <c r="I7339" s="5"/>
    </row>
    <row r="7340" spans="8:9" x14ac:dyDescent="0.3">
      <c r="H7340" s="5"/>
      <c r="I7340" s="5"/>
    </row>
    <row r="7341" spans="8:9" x14ac:dyDescent="0.3">
      <c r="H7341" s="5"/>
      <c r="I7341" s="5"/>
    </row>
    <row r="7342" spans="8:9" x14ac:dyDescent="0.3">
      <c r="H7342" s="5"/>
      <c r="I7342" s="5"/>
    </row>
    <row r="7343" spans="8:9" x14ac:dyDescent="0.3">
      <c r="H7343" s="5"/>
      <c r="I7343" s="5"/>
    </row>
    <row r="7344" spans="8:9" x14ac:dyDescent="0.3">
      <c r="H7344" s="5"/>
      <c r="I7344" s="5"/>
    </row>
    <row r="7345" spans="8:9" x14ac:dyDescent="0.3">
      <c r="H7345" s="5"/>
      <c r="I7345" s="5"/>
    </row>
    <row r="7346" spans="8:9" x14ac:dyDescent="0.3">
      <c r="H7346" s="5"/>
      <c r="I7346" s="5"/>
    </row>
    <row r="7347" spans="8:9" x14ac:dyDescent="0.3">
      <c r="H7347" s="5"/>
      <c r="I7347" s="5"/>
    </row>
    <row r="7348" spans="8:9" x14ac:dyDescent="0.3">
      <c r="H7348" s="5"/>
      <c r="I7348" s="5"/>
    </row>
    <row r="7349" spans="8:9" x14ac:dyDescent="0.3">
      <c r="H7349" s="5"/>
      <c r="I7349" s="5"/>
    </row>
    <row r="7350" spans="8:9" x14ac:dyDescent="0.3">
      <c r="H7350" s="5"/>
      <c r="I7350" s="5"/>
    </row>
    <row r="7351" spans="8:9" x14ac:dyDescent="0.3">
      <c r="H7351" s="5"/>
      <c r="I7351" s="5"/>
    </row>
    <row r="7352" spans="8:9" x14ac:dyDescent="0.3">
      <c r="H7352" s="5"/>
      <c r="I7352" s="5"/>
    </row>
    <row r="7353" spans="8:9" x14ac:dyDescent="0.3">
      <c r="H7353" s="5"/>
      <c r="I7353" s="5"/>
    </row>
    <row r="7354" spans="8:9" x14ac:dyDescent="0.3">
      <c r="H7354" s="5"/>
      <c r="I7354" s="5"/>
    </row>
    <row r="7355" spans="8:9" x14ac:dyDescent="0.3">
      <c r="H7355" s="5"/>
      <c r="I7355" s="5"/>
    </row>
    <row r="7356" spans="8:9" x14ac:dyDescent="0.3">
      <c r="H7356" s="5"/>
      <c r="I7356" s="5"/>
    </row>
    <row r="7357" spans="8:9" x14ac:dyDescent="0.3">
      <c r="H7357" s="5"/>
      <c r="I7357" s="5"/>
    </row>
    <row r="7358" spans="8:9" x14ac:dyDescent="0.3">
      <c r="H7358" s="5"/>
      <c r="I7358" s="5"/>
    </row>
    <row r="7359" spans="8:9" x14ac:dyDescent="0.3">
      <c r="H7359" s="5"/>
      <c r="I7359" s="5"/>
    </row>
    <row r="7360" spans="8:9" x14ac:dyDescent="0.3">
      <c r="H7360" s="5"/>
      <c r="I7360" s="5"/>
    </row>
    <row r="7361" spans="8:9" x14ac:dyDescent="0.3">
      <c r="H7361" s="5"/>
      <c r="I7361" s="5"/>
    </row>
    <row r="7362" spans="8:9" x14ac:dyDescent="0.3">
      <c r="H7362" s="5"/>
      <c r="I7362" s="5"/>
    </row>
    <row r="7363" spans="8:9" x14ac:dyDescent="0.3">
      <c r="H7363" s="5"/>
      <c r="I7363" s="5"/>
    </row>
    <row r="7364" spans="8:9" x14ac:dyDescent="0.3">
      <c r="H7364" s="5"/>
      <c r="I7364" s="5"/>
    </row>
    <row r="7365" spans="8:9" x14ac:dyDescent="0.3">
      <c r="H7365" s="5"/>
      <c r="I7365" s="5"/>
    </row>
    <row r="7366" spans="8:9" x14ac:dyDescent="0.3">
      <c r="H7366" s="5"/>
      <c r="I7366" s="5"/>
    </row>
    <row r="7367" spans="8:9" x14ac:dyDescent="0.3">
      <c r="H7367" s="5"/>
      <c r="I7367" s="5"/>
    </row>
    <row r="7368" spans="8:9" x14ac:dyDescent="0.3">
      <c r="H7368" s="5"/>
      <c r="I7368" s="5"/>
    </row>
    <row r="7369" spans="8:9" x14ac:dyDescent="0.3">
      <c r="H7369" s="5"/>
      <c r="I7369" s="5"/>
    </row>
    <row r="7370" spans="8:9" x14ac:dyDescent="0.3">
      <c r="H7370" s="5"/>
      <c r="I7370" s="5"/>
    </row>
    <row r="7371" spans="8:9" x14ac:dyDescent="0.3">
      <c r="H7371" s="5"/>
      <c r="I7371" s="5"/>
    </row>
    <row r="7372" spans="8:9" x14ac:dyDescent="0.3">
      <c r="H7372" s="5"/>
      <c r="I7372" s="5"/>
    </row>
    <row r="7373" spans="8:9" x14ac:dyDescent="0.3">
      <c r="H7373" s="5"/>
      <c r="I7373" s="5"/>
    </row>
    <row r="7374" spans="8:9" x14ac:dyDescent="0.3">
      <c r="H7374" s="5"/>
      <c r="I7374" s="5"/>
    </row>
    <row r="7375" spans="8:9" x14ac:dyDescent="0.3">
      <c r="H7375" s="5"/>
      <c r="I7375" s="5"/>
    </row>
    <row r="7376" spans="8:9" x14ac:dyDescent="0.3">
      <c r="H7376" s="5"/>
      <c r="I7376" s="5"/>
    </row>
    <row r="7377" spans="8:9" x14ac:dyDescent="0.3">
      <c r="H7377" s="5"/>
      <c r="I7377" s="5"/>
    </row>
    <row r="7378" spans="8:9" x14ac:dyDescent="0.3">
      <c r="H7378" s="5"/>
      <c r="I7378" s="5"/>
    </row>
    <row r="7379" spans="8:9" x14ac:dyDescent="0.3">
      <c r="H7379" s="5"/>
      <c r="I7379" s="5"/>
    </row>
    <row r="7380" spans="8:9" x14ac:dyDescent="0.3">
      <c r="H7380" s="5"/>
      <c r="I7380" s="5"/>
    </row>
    <row r="7381" spans="8:9" x14ac:dyDescent="0.3">
      <c r="H7381" s="5"/>
      <c r="I7381" s="5"/>
    </row>
    <row r="7382" spans="8:9" x14ac:dyDescent="0.3">
      <c r="H7382" s="5"/>
      <c r="I7382" s="5"/>
    </row>
    <row r="7383" spans="8:9" x14ac:dyDescent="0.3">
      <c r="H7383" s="5"/>
      <c r="I7383" s="5"/>
    </row>
    <row r="7384" spans="8:9" x14ac:dyDescent="0.3">
      <c r="H7384" s="5"/>
      <c r="I7384" s="5"/>
    </row>
    <row r="7385" spans="8:9" x14ac:dyDescent="0.3">
      <c r="H7385" s="5"/>
      <c r="I7385" s="5"/>
    </row>
    <row r="7386" spans="8:9" x14ac:dyDescent="0.3">
      <c r="H7386" s="5"/>
      <c r="I7386" s="5"/>
    </row>
    <row r="7387" spans="8:9" x14ac:dyDescent="0.3">
      <c r="H7387" s="5"/>
      <c r="I7387" s="5"/>
    </row>
    <row r="7388" spans="8:9" x14ac:dyDescent="0.3">
      <c r="H7388" s="5"/>
      <c r="I7388" s="5"/>
    </row>
    <row r="7389" spans="8:9" x14ac:dyDescent="0.3">
      <c r="H7389" s="5"/>
      <c r="I7389" s="5"/>
    </row>
    <row r="7390" spans="8:9" x14ac:dyDescent="0.3">
      <c r="H7390" s="5"/>
      <c r="I7390" s="5"/>
    </row>
    <row r="7391" spans="8:9" x14ac:dyDescent="0.3">
      <c r="H7391" s="5"/>
      <c r="I7391" s="5"/>
    </row>
    <row r="7392" spans="8:9" x14ac:dyDescent="0.3">
      <c r="H7392" s="5"/>
      <c r="I7392" s="5"/>
    </row>
    <row r="7393" spans="8:9" x14ac:dyDescent="0.3">
      <c r="H7393" s="5"/>
      <c r="I7393" s="5"/>
    </row>
    <row r="7394" spans="8:9" x14ac:dyDescent="0.3">
      <c r="H7394" s="5"/>
      <c r="I7394" s="5"/>
    </row>
    <row r="7395" spans="8:9" x14ac:dyDescent="0.3">
      <c r="H7395" s="5"/>
      <c r="I7395" s="5"/>
    </row>
    <row r="7396" spans="8:9" x14ac:dyDescent="0.3">
      <c r="H7396" s="5"/>
      <c r="I7396" s="5"/>
    </row>
    <row r="7397" spans="8:9" x14ac:dyDescent="0.3">
      <c r="H7397" s="5"/>
      <c r="I7397" s="5"/>
    </row>
    <row r="7398" spans="8:9" x14ac:dyDescent="0.3">
      <c r="H7398" s="5"/>
      <c r="I7398" s="5"/>
    </row>
    <row r="7399" spans="8:9" x14ac:dyDescent="0.3">
      <c r="H7399" s="5"/>
      <c r="I7399" s="5"/>
    </row>
    <row r="7400" spans="8:9" x14ac:dyDescent="0.3">
      <c r="H7400" s="5"/>
      <c r="I7400" s="5"/>
    </row>
    <row r="7401" spans="8:9" x14ac:dyDescent="0.3">
      <c r="H7401" s="5"/>
      <c r="I7401" s="5"/>
    </row>
    <row r="7402" spans="8:9" x14ac:dyDescent="0.3">
      <c r="H7402" s="5"/>
      <c r="I7402" s="5"/>
    </row>
    <row r="7403" spans="8:9" x14ac:dyDescent="0.3">
      <c r="H7403" s="5"/>
      <c r="I7403" s="5"/>
    </row>
    <row r="7404" spans="8:9" x14ac:dyDescent="0.3">
      <c r="H7404" s="5"/>
      <c r="I7404" s="5"/>
    </row>
    <row r="7405" spans="8:9" x14ac:dyDescent="0.3">
      <c r="H7405" s="5"/>
      <c r="I7405" s="5"/>
    </row>
    <row r="7406" spans="8:9" x14ac:dyDescent="0.3">
      <c r="H7406" s="5"/>
      <c r="I7406" s="5"/>
    </row>
    <row r="7407" spans="8:9" x14ac:dyDescent="0.3">
      <c r="H7407" s="5"/>
      <c r="I7407" s="5"/>
    </row>
    <row r="7408" spans="8:9" x14ac:dyDescent="0.3">
      <c r="H7408" s="5"/>
      <c r="I7408" s="5"/>
    </row>
    <row r="7409" spans="8:9" x14ac:dyDescent="0.3">
      <c r="H7409" s="5"/>
      <c r="I7409" s="5"/>
    </row>
    <row r="7410" spans="8:9" x14ac:dyDescent="0.3">
      <c r="H7410" s="5"/>
      <c r="I7410" s="5"/>
    </row>
    <row r="7411" spans="8:9" x14ac:dyDescent="0.3">
      <c r="H7411" s="5"/>
      <c r="I7411" s="5"/>
    </row>
    <row r="7412" spans="8:9" x14ac:dyDescent="0.3">
      <c r="H7412" s="5"/>
      <c r="I7412" s="5"/>
    </row>
    <row r="7413" spans="8:9" x14ac:dyDescent="0.3">
      <c r="H7413" s="5"/>
      <c r="I7413" s="5"/>
    </row>
    <row r="7414" spans="8:9" x14ac:dyDescent="0.3">
      <c r="H7414" s="5"/>
      <c r="I7414" s="5"/>
    </row>
    <row r="7415" spans="8:9" x14ac:dyDescent="0.3">
      <c r="H7415" s="5"/>
      <c r="I7415" s="5"/>
    </row>
    <row r="7416" spans="8:9" x14ac:dyDescent="0.3">
      <c r="H7416" s="5"/>
      <c r="I7416" s="5"/>
    </row>
    <row r="7417" spans="8:9" x14ac:dyDescent="0.3">
      <c r="H7417" s="5"/>
      <c r="I7417" s="5"/>
    </row>
    <row r="7418" spans="8:9" x14ac:dyDescent="0.3">
      <c r="H7418" s="5"/>
      <c r="I7418" s="5"/>
    </row>
    <row r="7419" spans="8:9" x14ac:dyDescent="0.3">
      <c r="H7419" s="5"/>
      <c r="I7419" s="5"/>
    </row>
    <row r="7420" spans="8:9" x14ac:dyDescent="0.3">
      <c r="H7420" s="5"/>
      <c r="I7420" s="5"/>
    </row>
    <row r="7421" spans="8:9" x14ac:dyDescent="0.3">
      <c r="H7421" s="5"/>
      <c r="I7421" s="5"/>
    </row>
    <row r="7422" spans="8:9" x14ac:dyDescent="0.3">
      <c r="H7422" s="5"/>
      <c r="I7422" s="5"/>
    </row>
    <row r="7423" spans="8:9" x14ac:dyDescent="0.3">
      <c r="H7423" s="5"/>
      <c r="I7423" s="5"/>
    </row>
    <row r="7424" spans="8:9" x14ac:dyDescent="0.3">
      <c r="H7424" s="5"/>
      <c r="I7424" s="5"/>
    </row>
    <row r="7425" spans="8:9" x14ac:dyDescent="0.3">
      <c r="H7425" s="5"/>
      <c r="I7425" s="5"/>
    </row>
    <row r="7426" spans="8:9" x14ac:dyDescent="0.3">
      <c r="H7426" s="5"/>
      <c r="I7426" s="5"/>
    </row>
    <row r="7427" spans="8:9" x14ac:dyDescent="0.3">
      <c r="H7427" s="5"/>
      <c r="I7427" s="5"/>
    </row>
    <row r="7428" spans="8:9" x14ac:dyDescent="0.3">
      <c r="H7428" s="5"/>
      <c r="I7428" s="5"/>
    </row>
    <row r="7429" spans="8:9" x14ac:dyDescent="0.3">
      <c r="H7429" s="5"/>
      <c r="I7429" s="5"/>
    </row>
    <row r="7430" spans="8:9" x14ac:dyDescent="0.3">
      <c r="H7430" s="5"/>
      <c r="I7430" s="5"/>
    </row>
    <row r="7431" spans="8:9" x14ac:dyDescent="0.3">
      <c r="H7431" s="5"/>
      <c r="I7431" s="5"/>
    </row>
    <row r="7432" spans="8:9" x14ac:dyDescent="0.3">
      <c r="H7432" s="5"/>
      <c r="I7432" s="5"/>
    </row>
    <row r="7433" spans="8:9" x14ac:dyDescent="0.3">
      <c r="H7433" s="5"/>
      <c r="I7433" s="5"/>
    </row>
    <row r="7434" spans="8:9" x14ac:dyDescent="0.3">
      <c r="H7434" s="5"/>
      <c r="I7434" s="5"/>
    </row>
    <row r="7435" spans="8:9" x14ac:dyDescent="0.3">
      <c r="H7435" s="5"/>
      <c r="I7435" s="5"/>
    </row>
    <row r="7436" spans="8:9" x14ac:dyDescent="0.3">
      <c r="H7436" s="5"/>
      <c r="I7436" s="5"/>
    </row>
    <row r="7437" spans="8:9" x14ac:dyDescent="0.3">
      <c r="H7437" s="5"/>
      <c r="I7437" s="5"/>
    </row>
    <row r="7438" spans="8:9" x14ac:dyDescent="0.3">
      <c r="H7438" s="5"/>
      <c r="I7438" s="5"/>
    </row>
    <row r="7439" spans="8:9" x14ac:dyDescent="0.3">
      <c r="H7439" s="5"/>
      <c r="I7439" s="5"/>
    </row>
    <row r="7440" spans="8:9" x14ac:dyDescent="0.3">
      <c r="H7440" s="5"/>
      <c r="I7440" s="5"/>
    </row>
    <row r="7441" spans="8:9" x14ac:dyDescent="0.3">
      <c r="H7441" s="5"/>
      <c r="I7441" s="5"/>
    </row>
    <row r="7442" spans="8:9" x14ac:dyDescent="0.3">
      <c r="H7442" s="5"/>
      <c r="I7442" s="5"/>
    </row>
    <row r="7443" spans="8:9" x14ac:dyDescent="0.3">
      <c r="H7443" s="5"/>
      <c r="I7443" s="5"/>
    </row>
    <row r="7444" spans="8:9" x14ac:dyDescent="0.3">
      <c r="H7444" s="5"/>
      <c r="I7444" s="5"/>
    </row>
    <row r="7445" spans="8:9" x14ac:dyDescent="0.3">
      <c r="H7445" s="5"/>
      <c r="I7445" s="5"/>
    </row>
    <row r="7446" spans="8:9" x14ac:dyDescent="0.3">
      <c r="H7446" s="5"/>
      <c r="I7446" s="5"/>
    </row>
    <row r="7447" spans="8:9" x14ac:dyDescent="0.3">
      <c r="H7447" s="5"/>
      <c r="I7447" s="5"/>
    </row>
    <row r="7448" spans="8:9" x14ac:dyDescent="0.3">
      <c r="H7448" s="5"/>
      <c r="I7448" s="5"/>
    </row>
    <row r="7449" spans="8:9" x14ac:dyDescent="0.3">
      <c r="H7449" s="5"/>
      <c r="I7449" s="5"/>
    </row>
    <row r="7450" spans="8:9" x14ac:dyDescent="0.3">
      <c r="H7450" s="5"/>
      <c r="I7450" s="5"/>
    </row>
    <row r="7451" spans="8:9" x14ac:dyDescent="0.3">
      <c r="H7451" s="5"/>
      <c r="I7451" s="5"/>
    </row>
    <row r="7452" spans="8:9" x14ac:dyDescent="0.3">
      <c r="H7452" s="5"/>
      <c r="I7452" s="5"/>
    </row>
    <row r="7453" spans="8:9" x14ac:dyDescent="0.3">
      <c r="H7453" s="5"/>
      <c r="I7453" s="5"/>
    </row>
    <row r="7454" spans="8:9" x14ac:dyDescent="0.3">
      <c r="H7454" s="5"/>
      <c r="I7454" s="5"/>
    </row>
    <row r="7455" spans="8:9" x14ac:dyDescent="0.3">
      <c r="H7455" s="5"/>
      <c r="I7455" s="5"/>
    </row>
    <row r="7456" spans="8:9" x14ac:dyDescent="0.3">
      <c r="H7456" s="5"/>
      <c r="I7456" s="5"/>
    </row>
    <row r="7457" spans="8:9" x14ac:dyDescent="0.3">
      <c r="H7457" s="5"/>
      <c r="I7457" s="5"/>
    </row>
    <row r="7458" spans="8:9" x14ac:dyDescent="0.3">
      <c r="H7458" s="5"/>
      <c r="I7458" s="5"/>
    </row>
    <row r="7459" spans="8:9" x14ac:dyDescent="0.3">
      <c r="H7459" s="5"/>
      <c r="I7459" s="5"/>
    </row>
    <row r="7460" spans="8:9" x14ac:dyDescent="0.3">
      <c r="H7460" s="5"/>
      <c r="I7460" s="5"/>
    </row>
    <row r="7461" spans="8:9" x14ac:dyDescent="0.3">
      <c r="H7461" s="5"/>
      <c r="I7461" s="5"/>
    </row>
    <row r="7462" spans="8:9" x14ac:dyDescent="0.3">
      <c r="H7462" s="5"/>
      <c r="I7462" s="5"/>
    </row>
    <row r="7463" spans="8:9" x14ac:dyDescent="0.3">
      <c r="H7463" s="5"/>
      <c r="I7463" s="5"/>
    </row>
    <row r="7464" spans="8:9" x14ac:dyDescent="0.3">
      <c r="H7464" s="5"/>
      <c r="I7464" s="5"/>
    </row>
    <row r="7465" spans="8:9" x14ac:dyDescent="0.3">
      <c r="H7465" s="5"/>
      <c r="I7465" s="5"/>
    </row>
    <row r="7466" spans="8:9" x14ac:dyDescent="0.3">
      <c r="H7466" s="5"/>
      <c r="I7466" s="5"/>
    </row>
    <row r="7467" spans="8:9" x14ac:dyDescent="0.3">
      <c r="H7467" s="5"/>
      <c r="I7467" s="5"/>
    </row>
    <row r="7468" spans="8:9" x14ac:dyDescent="0.3">
      <c r="H7468" s="5"/>
      <c r="I7468" s="5"/>
    </row>
    <row r="7469" spans="8:9" x14ac:dyDescent="0.3">
      <c r="H7469" s="5"/>
      <c r="I7469" s="5"/>
    </row>
    <row r="7470" spans="8:9" x14ac:dyDescent="0.3">
      <c r="H7470" s="5"/>
      <c r="I7470" s="5"/>
    </row>
    <row r="7471" spans="8:9" x14ac:dyDescent="0.3">
      <c r="H7471" s="5"/>
      <c r="I7471" s="5"/>
    </row>
    <row r="7472" spans="8:9" x14ac:dyDescent="0.3">
      <c r="H7472" s="5"/>
      <c r="I7472" s="5"/>
    </row>
    <row r="7473" spans="8:9" x14ac:dyDescent="0.3">
      <c r="H7473" s="5"/>
      <c r="I7473" s="5"/>
    </row>
    <row r="7474" spans="8:9" x14ac:dyDescent="0.3">
      <c r="H7474" s="5"/>
      <c r="I7474" s="5"/>
    </row>
    <row r="7475" spans="8:9" x14ac:dyDescent="0.3">
      <c r="H7475" s="5"/>
      <c r="I7475" s="5"/>
    </row>
    <row r="7476" spans="8:9" x14ac:dyDescent="0.3">
      <c r="H7476" s="5"/>
      <c r="I7476" s="5"/>
    </row>
    <row r="7477" spans="8:9" x14ac:dyDescent="0.3">
      <c r="H7477" s="5"/>
      <c r="I7477" s="5"/>
    </row>
    <row r="7478" spans="8:9" x14ac:dyDescent="0.3">
      <c r="H7478" s="5"/>
      <c r="I7478" s="5"/>
    </row>
    <row r="7479" spans="8:9" x14ac:dyDescent="0.3">
      <c r="H7479" s="5"/>
      <c r="I7479" s="5"/>
    </row>
    <row r="7480" spans="8:9" x14ac:dyDescent="0.3">
      <c r="H7480" s="5"/>
      <c r="I7480" s="5"/>
    </row>
    <row r="7481" spans="8:9" x14ac:dyDescent="0.3">
      <c r="H7481" s="5"/>
      <c r="I7481" s="5"/>
    </row>
    <row r="7482" spans="8:9" x14ac:dyDescent="0.3">
      <c r="H7482" s="5"/>
      <c r="I7482" s="5"/>
    </row>
    <row r="7483" spans="8:9" x14ac:dyDescent="0.3">
      <c r="H7483" s="5"/>
      <c r="I7483" s="5"/>
    </row>
    <row r="7484" spans="8:9" x14ac:dyDescent="0.3">
      <c r="H7484" s="5"/>
      <c r="I7484" s="5"/>
    </row>
    <row r="7485" spans="8:9" x14ac:dyDescent="0.3">
      <c r="H7485" s="5"/>
      <c r="I7485" s="5"/>
    </row>
    <row r="7486" spans="8:9" x14ac:dyDescent="0.3">
      <c r="H7486" s="5"/>
      <c r="I7486" s="5"/>
    </row>
    <row r="7487" spans="8:9" x14ac:dyDescent="0.3">
      <c r="H7487" s="5"/>
      <c r="I7487" s="5"/>
    </row>
    <row r="7488" spans="8:9" x14ac:dyDescent="0.3">
      <c r="H7488" s="5"/>
      <c r="I7488" s="5"/>
    </row>
    <row r="7489" spans="8:9" x14ac:dyDescent="0.3">
      <c r="H7489" s="5"/>
      <c r="I7489" s="5"/>
    </row>
    <row r="7490" spans="8:9" x14ac:dyDescent="0.3">
      <c r="H7490" s="5"/>
      <c r="I7490" s="5"/>
    </row>
    <row r="7491" spans="8:9" x14ac:dyDescent="0.3">
      <c r="H7491" s="5"/>
      <c r="I7491" s="5"/>
    </row>
    <row r="7492" spans="8:9" x14ac:dyDescent="0.3">
      <c r="H7492" s="5"/>
      <c r="I7492" s="5"/>
    </row>
    <row r="7493" spans="8:9" x14ac:dyDescent="0.3">
      <c r="H7493" s="5"/>
      <c r="I7493" s="5"/>
    </row>
    <row r="7494" spans="8:9" x14ac:dyDescent="0.3">
      <c r="H7494" s="5"/>
      <c r="I7494" s="5"/>
    </row>
    <row r="7495" spans="8:9" x14ac:dyDescent="0.3">
      <c r="H7495" s="5"/>
      <c r="I7495" s="5"/>
    </row>
    <row r="7496" spans="8:9" x14ac:dyDescent="0.3">
      <c r="H7496" s="5"/>
      <c r="I7496" s="5"/>
    </row>
    <row r="7497" spans="8:9" x14ac:dyDescent="0.3">
      <c r="H7497" s="5"/>
      <c r="I7497" s="5"/>
    </row>
    <row r="7498" spans="8:9" x14ac:dyDescent="0.3">
      <c r="H7498" s="5"/>
      <c r="I7498" s="5"/>
    </row>
    <row r="7499" spans="8:9" x14ac:dyDescent="0.3">
      <c r="H7499" s="5"/>
      <c r="I7499" s="5"/>
    </row>
    <row r="7500" spans="8:9" x14ac:dyDescent="0.3">
      <c r="H7500" s="5"/>
      <c r="I7500" s="5"/>
    </row>
    <row r="7501" spans="8:9" x14ac:dyDescent="0.3">
      <c r="H7501" s="5"/>
      <c r="I7501" s="5"/>
    </row>
    <row r="7502" spans="8:9" x14ac:dyDescent="0.3">
      <c r="H7502" s="5"/>
      <c r="I7502" s="5"/>
    </row>
    <row r="7503" spans="8:9" x14ac:dyDescent="0.3">
      <c r="H7503" s="5"/>
      <c r="I7503" s="5"/>
    </row>
    <row r="7504" spans="8:9" x14ac:dyDescent="0.3">
      <c r="H7504" s="5"/>
      <c r="I7504" s="5"/>
    </row>
    <row r="7505" spans="8:9" x14ac:dyDescent="0.3">
      <c r="H7505" s="5"/>
      <c r="I7505" s="5"/>
    </row>
    <row r="7506" spans="8:9" x14ac:dyDescent="0.3">
      <c r="H7506" s="5"/>
      <c r="I7506" s="5"/>
    </row>
    <row r="7507" spans="8:9" x14ac:dyDescent="0.3">
      <c r="H7507" s="5"/>
      <c r="I7507" s="5"/>
    </row>
    <row r="7508" spans="8:9" x14ac:dyDescent="0.3">
      <c r="H7508" s="5"/>
      <c r="I7508" s="5"/>
    </row>
    <row r="7509" spans="8:9" x14ac:dyDescent="0.3">
      <c r="H7509" s="5"/>
      <c r="I7509" s="5"/>
    </row>
    <row r="7510" spans="8:9" x14ac:dyDescent="0.3">
      <c r="H7510" s="5"/>
      <c r="I7510" s="5"/>
    </row>
    <row r="7511" spans="8:9" x14ac:dyDescent="0.3">
      <c r="H7511" s="5"/>
      <c r="I7511" s="5"/>
    </row>
    <row r="7512" spans="8:9" x14ac:dyDescent="0.3">
      <c r="H7512" s="5"/>
      <c r="I7512" s="5"/>
    </row>
    <row r="7513" spans="8:9" x14ac:dyDescent="0.3">
      <c r="H7513" s="5"/>
      <c r="I7513" s="5"/>
    </row>
    <row r="7514" spans="8:9" x14ac:dyDescent="0.3">
      <c r="H7514" s="5"/>
      <c r="I7514" s="5"/>
    </row>
    <row r="7515" spans="8:9" x14ac:dyDescent="0.3">
      <c r="H7515" s="5"/>
      <c r="I7515" s="5"/>
    </row>
    <row r="7516" spans="8:9" x14ac:dyDescent="0.3">
      <c r="H7516" s="5"/>
      <c r="I7516" s="5"/>
    </row>
    <row r="7517" spans="8:9" x14ac:dyDescent="0.3">
      <c r="H7517" s="5"/>
      <c r="I7517" s="5"/>
    </row>
    <row r="7518" spans="8:9" x14ac:dyDescent="0.3">
      <c r="H7518" s="5"/>
      <c r="I7518" s="5"/>
    </row>
    <row r="7519" spans="8:9" x14ac:dyDescent="0.3">
      <c r="H7519" s="5"/>
      <c r="I7519" s="5"/>
    </row>
    <row r="7520" spans="8:9" x14ac:dyDescent="0.3">
      <c r="H7520" s="5"/>
      <c r="I7520" s="5"/>
    </row>
    <row r="7521" spans="8:9" x14ac:dyDescent="0.3">
      <c r="H7521" s="5"/>
      <c r="I7521" s="5"/>
    </row>
    <row r="7522" spans="8:9" x14ac:dyDescent="0.3">
      <c r="H7522" s="5"/>
      <c r="I7522" s="5"/>
    </row>
    <row r="7523" spans="8:9" x14ac:dyDescent="0.3">
      <c r="H7523" s="5"/>
      <c r="I7523" s="5"/>
    </row>
    <row r="7524" spans="8:9" x14ac:dyDescent="0.3">
      <c r="H7524" s="5"/>
      <c r="I7524" s="5"/>
    </row>
    <row r="7525" spans="8:9" x14ac:dyDescent="0.3">
      <c r="H7525" s="5"/>
      <c r="I7525" s="5"/>
    </row>
    <row r="7526" spans="8:9" x14ac:dyDescent="0.3">
      <c r="H7526" s="5"/>
      <c r="I7526" s="5"/>
    </row>
    <row r="7527" spans="8:9" x14ac:dyDescent="0.3">
      <c r="H7527" s="5"/>
      <c r="I7527" s="5"/>
    </row>
    <row r="7528" spans="8:9" x14ac:dyDescent="0.3">
      <c r="H7528" s="5"/>
      <c r="I7528" s="5"/>
    </row>
    <row r="7529" spans="8:9" x14ac:dyDescent="0.3">
      <c r="H7529" s="5"/>
      <c r="I7529" s="5"/>
    </row>
    <row r="7530" spans="8:9" x14ac:dyDescent="0.3">
      <c r="H7530" s="5"/>
      <c r="I7530" s="5"/>
    </row>
    <row r="7531" spans="8:9" x14ac:dyDescent="0.3">
      <c r="H7531" s="5"/>
      <c r="I7531" s="5"/>
    </row>
    <row r="7532" spans="8:9" x14ac:dyDescent="0.3">
      <c r="H7532" s="5"/>
      <c r="I7532" s="5"/>
    </row>
    <row r="7533" spans="8:9" x14ac:dyDescent="0.3">
      <c r="H7533" s="5"/>
      <c r="I7533" s="5"/>
    </row>
    <row r="7534" spans="8:9" x14ac:dyDescent="0.3">
      <c r="H7534" s="5"/>
      <c r="I7534" s="5"/>
    </row>
    <row r="7535" spans="8:9" x14ac:dyDescent="0.3">
      <c r="H7535" s="5"/>
      <c r="I7535" s="5"/>
    </row>
    <row r="7536" spans="8:9" x14ac:dyDescent="0.3">
      <c r="H7536" s="5"/>
      <c r="I7536" s="5"/>
    </row>
    <row r="7537" spans="8:9" x14ac:dyDescent="0.3">
      <c r="H7537" s="5"/>
      <c r="I7537" s="5"/>
    </row>
    <row r="7538" spans="8:9" x14ac:dyDescent="0.3">
      <c r="H7538" s="5"/>
      <c r="I7538" s="5"/>
    </row>
    <row r="7539" spans="8:9" x14ac:dyDescent="0.3">
      <c r="H7539" s="5"/>
      <c r="I7539" s="5"/>
    </row>
    <row r="7540" spans="8:9" x14ac:dyDescent="0.3">
      <c r="H7540" s="5"/>
      <c r="I7540" s="5"/>
    </row>
    <row r="7541" spans="8:9" x14ac:dyDescent="0.3">
      <c r="H7541" s="5"/>
      <c r="I7541" s="5"/>
    </row>
    <row r="7542" spans="8:9" x14ac:dyDescent="0.3">
      <c r="H7542" s="5"/>
      <c r="I7542" s="5"/>
    </row>
    <row r="7543" spans="8:9" x14ac:dyDescent="0.3">
      <c r="H7543" s="5"/>
      <c r="I7543" s="5"/>
    </row>
    <row r="7544" spans="8:9" x14ac:dyDescent="0.3">
      <c r="H7544" s="5"/>
      <c r="I7544" s="5"/>
    </row>
    <row r="7545" spans="8:9" x14ac:dyDescent="0.3">
      <c r="H7545" s="5"/>
      <c r="I7545" s="5"/>
    </row>
    <row r="7546" spans="8:9" x14ac:dyDescent="0.3">
      <c r="H7546" s="5"/>
      <c r="I7546" s="5"/>
    </row>
    <row r="7547" spans="8:9" x14ac:dyDescent="0.3">
      <c r="H7547" s="5"/>
      <c r="I7547" s="5"/>
    </row>
    <row r="7548" spans="8:9" x14ac:dyDescent="0.3">
      <c r="H7548" s="5"/>
      <c r="I7548" s="5"/>
    </row>
    <row r="7549" spans="8:9" x14ac:dyDescent="0.3">
      <c r="H7549" s="5"/>
      <c r="I7549" s="5"/>
    </row>
    <row r="7550" spans="8:9" x14ac:dyDescent="0.3">
      <c r="H7550" s="5"/>
      <c r="I7550" s="5"/>
    </row>
    <row r="7551" spans="8:9" x14ac:dyDescent="0.3">
      <c r="H7551" s="5"/>
      <c r="I7551" s="5"/>
    </row>
    <row r="7552" spans="8:9" x14ac:dyDescent="0.3">
      <c r="H7552" s="5"/>
      <c r="I7552" s="5"/>
    </row>
    <row r="7553" spans="8:9" x14ac:dyDescent="0.3">
      <c r="H7553" s="5"/>
      <c r="I7553" s="5"/>
    </row>
    <row r="7554" spans="8:9" x14ac:dyDescent="0.3">
      <c r="H7554" s="5"/>
      <c r="I7554" s="5"/>
    </row>
    <row r="7555" spans="8:9" x14ac:dyDescent="0.3">
      <c r="H7555" s="5"/>
      <c r="I7555" s="5"/>
    </row>
    <row r="7556" spans="8:9" x14ac:dyDescent="0.3">
      <c r="H7556" s="5"/>
      <c r="I7556" s="5"/>
    </row>
    <row r="7557" spans="8:9" x14ac:dyDescent="0.3">
      <c r="H7557" s="5"/>
      <c r="I7557" s="5"/>
    </row>
    <row r="7558" spans="8:9" x14ac:dyDescent="0.3">
      <c r="H7558" s="5"/>
      <c r="I7558" s="5"/>
    </row>
    <row r="7559" spans="8:9" x14ac:dyDescent="0.3">
      <c r="H7559" s="5"/>
      <c r="I7559" s="5"/>
    </row>
    <row r="7560" spans="8:9" x14ac:dyDescent="0.3">
      <c r="H7560" s="5"/>
      <c r="I7560" s="5"/>
    </row>
    <row r="7561" spans="8:9" x14ac:dyDescent="0.3">
      <c r="H7561" s="5"/>
      <c r="I7561" s="5"/>
    </row>
    <row r="7562" spans="8:9" x14ac:dyDescent="0.3">
      <c r="H7562" s="5"/>
      <c r="I7562" s="5"/>
    </row>
    <row r="7563" spans="8:9" x14ac:dyDescent="0.3">
      <c r="H7563" s="5"/>
      <c r="I7563" s="5"/>
    </row>
    <row r="7564" spans="8:9" x14ac:dyDescent="0.3">
      <c r="H7564" s="5"/>
      <c r="I7564" s="5"/>
    </row>
    <row r="7565" spans="8:9" x14ac:dyDescent="0.3">
      <c r="H7565" s="5"/>
      <c r="I7565" s="5"/>
    </row>
    <row r="7566" spans="8:9" x14ac:dyDescent="0.3">
      <c r="H7566" s="5"/>
      <c r="I7566" s="5"/>
    </row>
    <row r="7567" spans="8:9" x14ac:dyDescent="0.3">
      <c r="H7567" s="5"/>
      <c r="I7567" s="5"/>
    </row>
    <row r="7568" spans="8:9" x14ac:dyDescent="0.3">
      <c r="H7568" s="5"/>
      <c r="I7568" s="5"/>
    </row>
    <row r="7569" spans="8:9" x14ac:dyDescent="0.3">
      <c r="H7569" s="5"/>
      <c r="I7569" s="5"/>
    </row>
    <row r="7570" spans="8:9" x14ac:dyDescent="0.3">
      <c r="H7570" s="5"/>
      <c r="I7570" s="5"/>
    </row>
    <row r="7571" spans="8:9" x14ac:dyDescent="0.3">
      <c r="H7571" s="5"/>
      <c r="I7571" s="5"/>
    </row>
    <row r="7572" spans="8:9" x14ac:dyDescent="0.3">
      <c r="H7572" s="5"/>
      <c r="I7572" s="5"/>
    </row>
    <row r="7573" spans="8:9" x14ac:dyDescent="0.3">
      <c r="H7573" s="5"/>
      <c r="I7573" s="5"/>
    </row>
    <row r="7574" spans="8:9" x14ac:dyDescent="0.3">
      <c r="H7574" s="5"/>
      <c r="I7574" s="5"/>
    </row>
    <row r="7575" spans="8:9" x14ac:dyDescent="0.3">
      <c r="H7575" s="5"/>
      <c r="I7575" s="5"/>
    </row>
    <row r="7576" spans="8:9" x14ac:dyDescent="0.3">
      <c r="H7576" s="5"/>
      <c r="I7576" s="5"/>
    </row>
    <row r="7577" spans="8:9" x14ac:dyDescent="0.3">
      <c r="H7577" s="5"/>
      <c r="I7577" s="5"/>
    </row>
    <row r="7578" spans="8:9" x14ac:dyDescent="0.3">
      <c r="H7578" s="5"/>
      <c r="I7578" s="5"/>
    </row>
    <row r="7579" spans="8:9" x14ac:dyDescent="0.3">
      <c r="H7579" s="5"/>
      <c r="I7579" s="5"/>
    </row>
    <row r="7580" spans="8:9" x14ac:dyDescent="0.3">
      <c r="H7580" s="5"/>
      <c r="I7580" s="5"/>
    </row>
    <row r="7581" spans="8:9" x14ac:dyDescent="0.3">
      <c r="H7581" s="5"/>
      <c r="I7581" s="5"/>
    </row>
    <row r="7582" spans="8:9" x14ac:dyDescent="0.3">
      <c r="H7582" s="5"/>
      <c r="I7582" s="5"/>
    </row>
    <row r="7583" spans="8:9" x14ac:dyDescent="0.3">
      <c r="H7583" s="5"/>
      <c r="I7583" s="5"/>
    </row>
    <row r="7584" spans="8:9" x14ac:dyDescent="0.3">
      <c r="H7584" s="5"/>
      <c r="I7584" s="5"/>
    </row>
    <row r="7585" spans="8:9" x14ac:dyDescent="0.3">
      <c r="H7585" s="5"/>
      <c r="I7585" s="5"/>
    </row>
    <row r="7586" spans="8:9" x14ac:dyDescent="0.3">
      <c r="H7586" s="5"/>
      <c r="I7586" s="5"/>
    </row>
    <row r="7587" spans="8:9" x14ac:dyDescent="0.3">
      <c r="H7587" s="5"/>
      <c r="I7587" s="5"/>
    </row>
    <row r="7588" spans="8:9" x14ac:dyDescent="0.3">
      <c r="H7588" s="5"/>
      <c r="I7588" s="5"/>
    </row>
    <row r="7589" spans="8:9" x14ac:dyDescent="0.3">
      <c r="H7589" s="5"/>
      <c r="I7589" s="5"/>
    </row>
    <row r="7590" spans="8:9" x14ac:dyDescent="0.3">
      <c r="H7590" s="5"/>
      <c r="I7590" s="5"/>
    </row>
    <row r="7591" spans="8:9" x14ac:dyDescent="0.3">
      <c r="H7591" s="5"/>
      <c r="I7591" s="5"/>
    </row>
    <row r="7592" spans="8:9" x14ac:dyDescent="0.3">
      <c r="H7592" s="5"/>
      <c r="I7592" s="5"/>
    </row>
    <row r="7593" spans="8:9" x14ac:dyDescent="0.3">
      <c r="H7593" s="5"/>
      <c r="I7593" s="5"/>
    </row>
    <row r="7594" spans="8:9" x14ac:dyDescent="0.3">
      <c r="H7594" s="5"/>
      <c r="I7594" s="5"/>
    </row>
    <row r="7595" spans="8:9" x14ac:dyDescent="0.3">
      <c r="H7595" s="5"/>
      <c r="I7595" s="5"/>
    </row>
    <row r="7596" spans="8:9" x14ac:dyDescent="0.3">
      <c r="H7596" s="5"/>
      <c r="I7596" s="5"/>
    </row>
    <row r="7597" spans="8:9" x14ac:dyDescent="0.3">
      <c r="H7597" s="5"/>
      <c r="I7597" s="5"/>
    </row>
    <row r="7598" spans="8:9" x14ac:dyDescent="0.3">
      <c r="H7598" s="5"/>
      <c r="I7598" s="5"/>
    </row>
    <row r="7599" spans="8:9" x14ac:dyDescent="0.3">
      <c r="H7599" s="5"/>
      <c r="I7599" s="5"/>
    </row>
    <row r="7600" spans="8:9" x14ac:dyDescent="0.3">
      <c r="H7600" s="5"/>
      <c r="I7600" s="5"/>
    </row>
    <row r="7601" spans="8:9" x14ac:dyDescent="0.3">
      <c r="H7601" s="5"/>
      <c r="I7601" s="5"/>
    </row>
    <row r="7602" spans="8:9" x14ac:dyDescent="0.3">
      <c r="H7602" s="5"/>
      <c r="I7602" s="5"/>
    </row>
    <row r="7603" spans="8:9" x14ac:dyDescent="0.3">
      <c r="H7603" s="5"/>
      <c r="I7603" s="5"/>
    </row>
    <row r="7604" spans="8:9" x14ac:dyDescent="0.3">
      <c r="H7604" s="5"/>
      <c r="I7604" s="5"/>
    </row>
    <row r="7605" spans="8:9" x14ac:dyDescent="0.3">
      <c r="H7605" s="5"/>
      <c r="I7605" s="5"/>
    </row>
    <row r="7606" spans="8:9" x14ac:dyDescent="0.3">
      <c r="H7606" s="5"/>
      <c r="I7606" s="5"/>
    </row>
    <row r="7607" spans="8:9" x14ac:dyDescent="0.3">
      <c r="H7607" s="5"/>
      <c r="I7607" s="5"/>
    </row>
    <row r="7608" spans="8:9" x14ac:dyDescent="0.3">
      <c r="H7608" s="5"/>
      <c r="I7608" s="5"/>
    </row>
    <row r="7609" spans="8:9" x14ac:dyDescent="0.3">
      <c r="H7609" s="5"/>
      <c r="I7609" s="5"/>
    </row>
    <row r="7610" spans="8:9" x14ac:dyDescent="0.3">
      <c r="H7610" s="5"/>
      <c r="I7610" s="5"/>
    </row>
    <row r="7611" spans="8:9" x14ac:dyDescent="0.3">
      <c r="H7611" s="5"/>
      <c r="I7611" s="5"/>
    </row>
    <row r="7612" spans="8:9" x14ac:dyDescent="0.3">
      <c r="H7612" s="5"/>
      <c r="I7612" s="5"/>
    </row>
    <row r="7613" spans="8:9" x14ac:dyDescent="0.3">
      <c r="H7613" s="5"/>
      <c r="I7613" s="5"/>
    </row>
    <row r="7614" spans="8:9" x14ac:dyDescent="0.3">
      <c r="H7614" s="5"/>
      <c r="I7614" s="5"/>
    </row>
    <row r="7615" spans="8:9" x14ac:dyDescent="0.3">
      <c r="H7615" s="5"/>
      <c r="I7615" s="5"/>
    </row>
    <row r="7616" spans="8:9" x14ac:dyDescent="0.3">
      <c r="H7616" s="5"/>
      <c r="I7616" s="5"/>
    </row>
    <row r="7617" spans="8:9" x14ac:dyDescent="0.3">
      <c r="H7617" s="5"/>
      <c r="I7617" s="5"/>
    </row>
    <row r="7618" spans="8:9" x14ac:dyDescent="0.3">
      <c r="H7618" s="5"/>
      <c r="I7618" s="5"/>
    </row>
    <row r="7619" spans="8:9" x14ac:dyDescent="0.3">
      <c r="H7619" s="5"/>
      <c r="I7619" s="5"/>
    </row>
    <row r="7620" spans="8:9" x14ac:dyDescent="0.3">
      <c r="H7620" s="5"/>
      <c r="I7620" s="5"/>
    </row>
    <row r="7621" spans="8:9" x14ac:dyDescent="0.3">
      <c r="H7621" s="5"/>
      <c r="I7621" s="5"/>
    </row>
    <row r="7622" spans="8:9" x14ac:dyDescent="0.3">
      <c r="H7622" s="5"/>
      <c r="I7622" s="5"/>
    </row>
    <row r="7623" spans="8:9" x14ac:dyDescent="0.3">
      <c r="H7623" s="5"/>
      <c r="I7623" s="5"/>
    </row>
    <row r="7624" spans="8:9" x14ac:dyDescent="0.3">
      <c r="H7624" s="5"/>
      <c r="I7624" s="5"/>
    </row>
    <row r="7625" spans="8:9" x14ac:dyDescent="0.3">
      <c r="H7625" s="5"/>
      <c r="I7625" s="5"/>
    </row>
    <row r="7626" spans="8:9" x14ac:dyDescent="0.3">
      <c r="H7626" s="5"/>
      <c r="I7626" s="5"/>
    </row>
    <row r="7627" spans="8:9" x14ac:dyDescent="0.3">
      <c r="H7627" s="5"/>
      <c r="I7627" s="5"/>
    </row>
    <row r="7628" spans="8:9" x14ac:dyDescent="0.3">
      <c r="H7628" s="5"/>
      <c r="I7628" s="5"/>
    </row>
    <row r="7629" spans="8:9" x14ac:dyDescent="0.3">
      <c r="H7629" s="5"/>
      <c r="I7629" s="5"/>
    </row>
    <row r="7630" spans="8:9" x14ac:dyDescent="0.3">
      <c r="H7630" s="5"/>
      <c r="I7630" s="5"/>
    </row>
    <row r="7631" spans="8:9" x14ac:dyDescent="0.3">
      <c r="H7631" s="5"/>
      <c r="I7631" s="5"/>
    </row>
    <row r="7632" spans="8:9" x14ac:dyDescent="0.3">
      <c r="H7632" s="5"/>
      <c r="I7632" s="5"/>
    </row>
    <row r="7633" spans="8:9" x14ac:dyDescent="0.3">
      <c r="H7633" s="5"/>
      <c r="I7633" s="5"/>
    </row>
    <row r="7634" spans="8:9" x14ac:dyDescent="0.3">
      <c r="H7634" s="5"/>
      <c r="I7634" s="5"/>
    </row>
    <row r="7635" spans="8:9" x14ac:dyDescent="0.3">
      <c r="H7635" s="5"/>
      <c r="I7635" s="5"/>
    </row>
    <row r="7636" spans="8:9" x14ac:dyDescent="0.3">
      <c r="H7636" s="5"/>
      <c r="I7636" s="5"/>
    </row>
    <row r="7637" spans="8:9" x14ac:dyDescent="0.3">
      <c r="H7637" s="5"/>
      <c r="I7637" s="5"/>
    </row>
    <row r="7638" spans="8:9" x14ac:dyDescent="0.3">
      <c r="H7638" s="5"/>
      <c r="I7638" s="5"/>
    </row>
    <row r="7639" spans="8:9" x14ac:dyDescent="0.3">
      <c r="H7639" s="5"/>
      <c r="I7639" s="5"/>
    </row>
    <row r="7640" spans="8:9" x14ac:dyDescent="0.3">
      <c r="H7640" s="5"/>
      <c r="I7640" s="5"/>
    </row>
    <row r="7641" spans="8:9" x14ac:dyDescent="0.3">
      <c r="H7641" s="5"/>
      <c r="I7641" s="5"/>
    </row>
    <row r="7642" spans="8:9" x14ac:dyDescent="0.3">
      <c r="H7642" s="5"/>
      <c r="I7642" s="5"/>
    </row>
    <row r="7643" spans="8:9" x14ac:dyDescent="0.3">
      <c r="H7643" s="5"/>
      <c r="I7643" s="5"/>
    </row>
    <row r="7644" spans="8:9" x14ac:dyDescent="0.3">
      <c r="H7644" s="5"/>
      <c r="I7644" s="5"/>
    </row>
    <row r="7645" spans="8:9" x14ac:dyDescent="0.3">
      <c r="H7645" s="5"/>
      <c r="I7645" s="5"/>
    </row>
    <row r="7646" spans="8:9" x14ac:dyDescent="0.3">
      <c r="H7646" s="5"/>
      <c r="I7646" s="5"/>
    </row>
    <row r="7647" spans="8:9" x14ac:dyDescent="0.3">
      <c r="H7647" s="5"/>
      <c r="I7647" s="5"/>
    </row>
    <row r="7648" spans="8:9" x14ac:dyDescent="0.3">
      <c r="H7648" s="5"/>
      <c r="I7648" s="5"/>
    </row>
    <row r="7649" spans="8:9" x14ac:dyDescent="0.3">
      <c r="H7649" s="5"/>
      <c r="I7649" s="5"/>
    </row>
    <row r="7650" spans="8:9" x14ac:dyDescent="0.3">
      <c r="H7650" s="5"/>
      <c r="I7650" s="5"/>
    </row>
    <row r="7651" spans="8:9" x14ac:dyDescent="0.3">
      <c r="H7651" s="5"/>
      <c r="I7651" s="5"/>
    </row>
    <row r="7652" spans="8:9" x14ac:dyDescent="0.3">
      <c r="H7652" s="5"/>
      <c r="I7652" s="5"/>
    </row>
    <row r="7653" spans="8:9" x14ac:dyDescent="0.3">
      <c r="H7653" s="5"/>
      <c r="I7653" s="5"/>
    </row>
    <row r="7654" spans="8:9" x14ac:dyDescent="0.3">
      <c r="H7654" s="5"/>
      <c r="I7654" s="5"/>
    </row>
    <row r="7655" spans="8:9" x14ac:dyDescent="0.3">
      <c r="H7655" s="5"/>
      <c r="I7655" s="5"/>
    </row>
    <row r="7656" spans="8:9" x14ac:dyDescent="0.3">
      <c r="H7656" s="5"/>
      <c r="I7656" s="5"/>
    </row>
    <row r="7657" spans="8:9" x14ac:dyDescent="0.3">
      <c r="H7657" s="5"/>
      <c r="I7657" s="5"/>
    </row>
    <row r="7658" spans="8:9" x14ac:dyDescent="0.3">
      <c r="H7658" s="5"/>
      <c r="I7658" s="5"/>
    </row>
    <row r="7659" spans="8:9" x14ac:dyDescent="0.3">
      <c r="H7659" s="5"/>
      <c r="I7659" s="5"/>
    </row>
    <row r="7660" spans="8:9" x14ac:dyDescent="0.3">
      <c r="H7660" s="5"/>
      <c r="I7660" s="5"/>
    </row>
    <row r="7661" spans="8:9" x14ac:dyDescent="0.3">
      <c r="H7661" s="5"/>
      <c r="I7661" s="5"/>
    </row>
    <row r="7662" spans="8:9" x14ac:dyDescent="0.3">
      <c r="H7662" s="5"/>
      <c r="I7662" s="5"/>
    </row>
    <row r="7663" spans="8:9" x14ac:dyDescent="0.3">
      <c r="H7663" s="5"/>
      <c r="I7663" s="5"/>
    </row>
    <row r="7664" spans="8:9" x14ac:dyDescent="0.3">
      <c r="H7664" s="5"/>
      <c r="I7664" s="5"/>
    </row>
    <row r="7665" spans="8:9" x14ac:dyDescent="0.3">
      <c r="H7665" s="5"/>
      <c r="I7665" s="5"/>
    </row>
    <row r="7666" spans="8:9" x14ac:dyDescent="0.3">
      <c r="H7666" s="5"/>
      <c r="I7666" s="5"/>
    </row>
    <row r="7667" spans="8:9" x14ac:dyDescent="0.3">
      <c r="H7667" s="5"/>
      <c r="I7667" s="5"/>
    </row>
    <row r="7668" spans="8:9" x14ac:dyDescent="0.3">
      <c r="H7668" s="5"/>
      <c r="I7668" s="5"/>
    </row>
    <row r="7669" spans="8:9" x14ac:dyDescent="0.3">
      <c r="H7669" s="5"/>
      <c r="I7669" s="5"/>
    </row>
    <row r="7670" spans="8:9" x14ac:dyDescent="0.3">
      <c r="H7670" s="5"/>
      <c r="I7670" s="5"/>
    </row>
    <row r="7671" spans="8:9" x14ac:dyDescent="0.3">
      <c r="H7671" s="5"/>
      <c r="I7671" s="5"/>
    </row>
    <row r="7672" spans="8:9" x14ac:dyDescent="0.3">
      <c r="H7672" s="5"/>
      <c r="I7672" s="5"/>
    </row>
    <row r="7673" spans="8:9" x14ac:dyDescent="0.3">
      <c r="H7673" s="5"/>
      <c r="I7673" s="5"/>
    </row>
    <row r="7674" spans="8:9" x14ac:dyDescent="0.3">
      <c r="H7674" s="5"/>
      <c r="I7674" s="5"/>
    </row>
    <row r="7675" spans="8:9" x14ac:dyDescent="0.3">
      <c r="H7675" s="5"/>
      <c r="I7675" s="5"/>
    </row>
    <row r="7676" spans="8:9" x14ac:dyDescent="0.3">
      <c r="H7676" s="5"/>
      <c r="I7676" s="5"/>
    </row>
    <row r="7677" spans="8:9" x14ac:dyDescent="0.3">
      <c r="H7677" s="5"/>
      <c r="I7677" s="5"/>
    </row>
    <row r="7678" spans="8:9" x14ac:dyDescent="0.3">
      <c r="H7678" s="5"/>
      <c r="I7678" s="5"/>
    </row>
    <row r="7679" spans="8:9" x14ac:dyDescent="0.3">
      <c r="H7679" s="5"/>
      <c r="I7679" s="5"/>
    </row>
    <row r="7680" spans="8:9" x14ac:dyDescent="0.3">
      <c r="H7680" s="5"/>
      <c r="I7680" s="5"/>
    </row>
    <row r="7681" spans="8:9" x14ac:dyDescent="0.3">
      <c r="H7681" s="5"/>
      <c r="I7681" s="5"/>
    </row>
    <row r="7682" spans="8:9" x14ac:dyDescent="0.3">
      <c r="H7682" s="5"/>
      <c r="I7682" s="5"/>
    </row>
    <row r="7683" spans="8:9" x14ac:dyDescent="0.3">
      <c r="H7683" s="5"/>
      <c r="I7683" s="5"/>
    </row>
    <row r="7684" spans="8:9" x14ac:dyDescent="0.3">
      <c r="H7684" s="5"/>
      <c r="I7684" s="5"/>
    </row>
    <row r="7685" spans="8:9" x14ac:dyDescent="0.3">
      <c r="H7685" s="5"/>
      <c r="I7685" s="5"/>
    </row>
    <row r="7686" spans="8:9" x14ac:dyDescent="0.3">
      <c r="H7686" s="5"/>
      <c r="I7686" s="5"/>
    </row>
    <row r="7687" spans="8:9" x14ac:dyDescent="0.3">
      <c r="H7687" s="5"/>
      <c r="I7687" s="5"/>
    </row>
    <row r="7688" spans="8:9" x14ac:dyDescent="0.3">
      <c r="H7688" s="5"/>
      <c r="I7688" s="5"/>
    </row>
    <row r="7689" spans="8:9" x14ac:dyDescent="0.3">
      <c r="H7689" s="5"/>
      <c r="I7689" s="5"/>
    </row>
    <row r="7690" spans="8:9" x14ac:dyDescent="0.3">
      <c r="H7690" s="5"/>
      <c r="I7690" s="5"/>
    </row>
    <row r="7691" spans="8:9" x14ac:dyDescent="0.3">
      <c r="H7691" s="5"/>
      <c r="I7691" s="5"/>
    </row>
    <row r="7692" spans="8:9" x14ac:dyDescent="0.3">
      <c r="H7692" s="5"/>
      <c r="I7692" s="5"/>
    </row>
    <row r="7693" spans="8:9" x14ac:dyDescent="0.3">
      <c r="H7693" s="5"/>
      <c r="I7693" s="5"/>
    </row>
    <row r="7694" spans="8:9" x14ac:dyDescent="0.3">
      <c r="H7694" s="5"/>
      <c r="I7694" s="5"/>
    </row>
    <row r="7695" spans="8:9" x14ac:dyDescent="0.3">
      <c r="H7695" s="5"/>
      <c r="I7695" s="5"/>
    </row>
    <row r="7696" spans="8:9" x14ac:dyDescent="0.3">
      <c r="H7696" s="5"/>
      <c r="I7696" s="5"/>
    </row>
    <row r="7697" spans="8:9" x14ac:dyDescent="0.3">
      <c r="H7697" s="5"/>
      <c r="I7697" s="5"/>
    </row>
    <row r="7698" spans="8:9" x14ac:dyDescent="0.3">
      <c r="H7698" s="5"/>
      <c r="I7698" s="5"/>
    </row>
    <row r="7699" spans="8:9" x14ac:dyDescent="0.3">
      <c r="H7699" s="5"/>
      <c r="I7699" s="5"/>
    </row>
    <row r="7700" spans="8:9" x14ac:dyDescent="0.3">
      <c r="H7700" s="5"/>
      <c r="I7700" s="5"/>
    </row>
    <row r="7701" spans="8:9" x14ac:dyDescent="0.3">
      <c r="H7701" s="5"/>
      <c r="I7701" s="5"/>
    </row>
    <row r="7702" spans="8:9" x14ac:dyDescent="0.3">
      <c r="H7702" s="5"/>
      <c r="I7702" s="5"/>
    </row>
    <row r="7703" spans="8:9" x14ac:dyDescent="0.3">
      <c r="H7703" s="5"/>
      <c r="I7703" s="5"/>
    </row>
    <row r="7704" spans="8:9" x14ac:dyDescent="0.3">
      <c r="H7704" s="5"/>
      <c r="I7704" s="5"/>
    </row>
    <row r="7705" spans="8:9" x14ac:dyDescent="0.3">
      <c r="H7705" s="5"/>
      <c r="I7705" s="5"/>
    </row>
    <row r="7706" spans="8:9" x14ac:dyDescent="0.3">
      <c r="H7706" s="5"/>
      <c r="I7706" s="5"/>
    </row>
    <row r="7707" spans="8:9" x14ac:dyDescent="0.3">
      <c r="H7707" s="5"/>
      <c r="I7707" s="5"/>
    </row>
    <row r="7708" spans="8:9" x14ac:dyDescent="0.3">
      <c r="H7708" s="5"/>
      <c r="I7708" s="5"/>
    </row>
    <row r="7709" spans="8:9" x14ac:dyDescent="0.3">
      <c r="H7709" s="5"/>
      <c r="I7709" s="5"/>
    </row>
    <row r="7710" spans="8:9" x14ac:dyDescent="0.3">
      <c r="H7710" s="5"/>
      <c r="I7710" s="5"/>
    </row>
    <row r="7711" spans="8:9" x14ac:dyDescent="0.3">
      <c r="H7711" s="5"/>
      <c r="I7711" s="5"/>
    </row>
    <row r="7712" spans="8:9" x14ac:dyDescent="0.3">
      <c r="H7712" s="5"/>
      <c r="I7712" s="5"/>
    </row>
    <row r="7713" spans="8:9" x14ac:dyDescent="0.3">
      <c r="H7713" s="5"/>
      <c r="I7713" s="5"/>
    </row>
    <row r="7714" spans="8:9" x14ac:dyDescent="0.3">
      <c r="H7714" s="5"/>
      <c r="I7714" s="5"/>
    </row>
    <row r="7715" spans="8:9" x14ac:dyDescent="0.3">
      <c r="H7715" s="5"/>
      <c r="I7715" s="5"/>
    </row>
    <row r="7716" spans="8:9" x14ac:dyDescent="0.3">
      <c r="H7716" s="5"/>
      <c r="I7716" s="5"/>
    </row>
    <row r="7717" spans="8:9" x14ac:dyDescent="0.3">
      <c r="H7717" s="5"/>
      <c r="I7717" s="5"/>
    </row>
    <row r="7718" spans="8:9" x14ac:dyDescent="0.3">
      <c r="H7718" s="5"/>
      <c r="I7718" s="5"/>
    </row>
    <row r="7719" spans="8:9" x14ac:dyDescent="0.3">
      <c r="H7719" s="5"/>
      <c r="I7719" s="5"/>
    </row>
    <row r="7720" spans="8:9" x14ac:dyDescent="0.3">
      <c r="H7720" s="5"/>
      <c r="I7720" s="5"/>
    </row>
    <row r="7721" spans="8:9" x14ac:dyDescent="0.3">
      <c r="H7721" s="5"/>
      <c r="I7721" s="5"/>
    </row>
    <row r="7722" spans="8:9" x14ac:dyDescent="0.3">
      <c r="H7722" s="5"/>
      <c r="I7722" s="5"/>
    </row>
    <row r="7723" spans="8:9" x14ac:dyDescent="0.3">
      <c r="H7723" s="5"/>
      <c r="I7723" s="5"/>
    </row>
    <row r="7724" spans="8:9" x14ac:dyDescent="0.3">
      <c r="H7724" s="5"/>
      <c r="I7724" s="5"/>
    </row>
    <row r="7725" spans="8:9" x14ac:dyDescent="0.3">
      <c r="H7725" s="5"/>
      <c r="I7725" s="5"/>
    </row>
    <row r="7726" spans="8:9" x14ac:dyDescent="0.3">
      <c r="H7726" s="5"/>
      <c r="I7726" s="5"/>
    </row>
    <row r="7727" spans="8:9" x14ac:dyDescent="0.3">
      <c r="H7727" s="5"/>
      <c r="I7727" s="5"/>
    </row>
    <row r="7728" spans="8:9" x14ac:dyDescent="0.3">
      <c r="H7728" s="5"/>
      <c r="I7728" s="5"/>
    </row>
    <row r="7729" spans="8:9" x14ac:dyDescent="0.3">
      <c r="H7729" s="5"/>
      <c r="I7729" s="5"/>
    </row>
    <row r="7730" spans="8:9" x14ac:dyDescent="0.3">
      <c r="H7730" s="5"/>
      <c r="I7730" s="5"/>
    </row>
    <row r="7731" spans="8:9" x14ac:dyDescent="0.3">
      <c r="H7731" s="5"/>
      <c r="I7731" s="5"/>
    </row>
    <row r="7732" spans="8:9" x14ac:dyDescent="0.3">
      <c r="H7732" s="5"/>
      <c r="I7732" s="5"/>
    </row>
    <row r="7733" spans="8:9" x14ac:dyDescent="0.3">
      <c r="H7733" s="5"/>
      <c r="I7733" s="5"/>
    </row>
    <row r="7734" spans="8:9" x14ac:dyDescent="0.3">
      <c r="H7734" s="5"/>
      <c r="I7734" s="5"/>
    </row>
    <row r="7735" spans="8:9" x14ac:dyDescent="0.3">
      <c r="H7735" s="5"/>
      <c r="I7735" s="5"/>
    </row>
    <row r="7736" spans="8:9" x14ac:dyDescent="0.3">
      <c r="H7736" s="5"/>
      <c r="I7736" s="5"/>
    </row>
    <row r="7737" spans="8:9" x14ac:dyDescent="0.3">
      <c r="H7737" s="5"/>
      <c r="I7737" s="5"/>
    </row>
    <row r="7738" spans="8:9" x14ac:dyDescent="0.3">
      <c r="H7738" s="5"/>
      <c r="I7738" s="5"/>
    </row>
    <row r="7739" spans="8:9" x14ac:dyDescent="0.3">
      <c r="H7739" s="5"/>
      <c r="I7739" s="5"/>
    </row>
    <row r="7740" spans="8:9" x14ac:dyDescent="0.3">
      <c r="H7740" s="5"/>
      <c r="I7740" s="5"/>
    </row>
    <row r="7741" spans="8:9" x14ac:dyDescent="0.3">
      <c r="H7741" s="5"/>
      <c r="I7741" s="5"/>
    </row>
    <row r="7742" spans="8:9" x14ac:dyDescent="0.3">
      <c r="H7742" s="5"/>
      <c r="I7742" s="5"/>
    </row>
    <row r="7743" spans="8:9" x14ac:dyDescent="0.3">
      <c r="H7743" s="5"/>
      <c r="I7743" s="5"/>
    </row>
    <row r="7744" spans="8:9" x14ac:dyDescent="0.3">
      <c r="H7744" s="5"/>
      <c r="I7744" s="5"/>
    </row>
    <row r="7745" spans="8:9" x14ac:dyDescent="0.3">
      <c r="H7745" s="5"/>
      <c r="I7745" s="5"/>
    </row>
    <row r="7746" spans="8:9" x14ac:dyDescent="0.3">
      <c r="H7746" s="5"/>
      <c r="I7746" s="5"/>
    </row>
    <row r="7747" spans="8:9" x14ac:dyDescent="0.3">
      <c r="H7747" s="5"/>
      <c r="I7747" s="5"/>
    </row>
    <row r="7748" spans="8:9" x14ac:dyDescent="0.3">
      <c r="H7748" s="5"/>
      <c r="I7748" s="5"/>
    </row>
    <row r="7749" spans="8:9" x14ac:dyDescent="0.3">
      <c r="H7749" s="5"/>
      <c r="I7749" s="5"/>
    </row>
    <row r="7750" spans="8:9" x14ac:dyDescent="0.3">
      <c r="H7750" s="5"/>
      <c r="I7750" s="5"/>
    </row>
    <row r="7751" spans="8:9" x14ac:dyDescent="0.3">
      <c r="H7751" s="5"/>
      <c r="I7751" s="5"/>
    </row>
    <row r="7752" spans="8:9" x14ac:dyDescent="0.3">
      <c r="H7752" s="5"/>
      <c r="I7752" s="5"/>
    </row>
    <row r="7753" spans="8:9" x14ac:dyDescent="0.3">
      <c r="H7753" s="5"/>
      <c r="I7753" s="5"/>
    </row>
    <row r="7754" spans="8:9" x14ac:dyDescent="0.3">
      <c r="H7754" s="5"/>
      <c r="I7754" s="5"/>
    </row>
    <row r="7755" spans="8:9" x14ac:dyDescent="0.3">
      <c r="H7755" s="5"/>
      <c r="I7755" s="5"/>
    </row>
    <row r="7756" spans="8:9" x14ac:dyDescent="0.3">
      <c r="H7756" s="5"/>
      <c r="I7756" s="5"/>
    </row>
    <row r="7757" spans="8:9" x14ac:dyDescent="0.3">
      <c r="H7757" s="5"/>
      <c r="I7757" s="5"/>
    </row>
    <row r="7758" spans="8:9" x14ac:dyDescent="0.3">
      <c r="H7758" s="5"/>
      <c r="I7758" s="5"/>
    </row>
    <row r="7759" spans="8:9" x14ac:dyDescent="0.3">
      <c r="H7759" s="5"/>
      <c r="I7759" s="5"/>
    </row>
    <row r="7760" spans="8:9" x14ac:dyDescent="0.3">
      <c r="H7760" s="5"/>
      <c r="I7760" s="5"/>
    </row>
    <row r="7761" spans="8:9" x14ac:dyDescent="0.3">
      <c r="H7761" s="5"/>
      <c r="I7761" s="5"/>
    </row>
    <row r="7762" spans="8:9" x14ac:dyDescent="0.3">
      <c r="H7762" s="5"/>
      <c r="I7762" s="5"/>
    </row>
    <row r="7763" spans="8:9" x14ac:dyDescent="0.3">
      <c r="H7763" s="5"/>
      <c r="I7763" s="5"/>
    </row>
    <row r="7764" spans="8:9" x14ac:dyDescent="0.3">
      <c r="H7764" s="5"/>
      <c r="I7764" s="5"/>
    </row>
    <row r="7765" spans="8:9" x14ac:dyDescent="0.3">
      <c r="H7765" s="5"/>
      <c r="I7765" s="5"/>
    </row>
    <row r="7766" spans="8:9" x14ac:dyDescent="0.3">
      <c r="H7766" s="5"/>
      <c r="I7766" s="5"/>
    </row>
    <row r="7767" spans="8:9" x14ac:dyDescent="0.3">
      <c r="H7767" s="5"/>
      <c r="I7767" s="5"/>
    </row>
    <row r="7768" spans="8:9" x14ac:dyDescent="0.3">
      <c r="H7768" s="5"/>
      <c r="I7768" s="5"/>
    </row>
    <row r="7769" spans="8:9" x14ac:dyDescent="0.3">
      <c r="H7769" s="5"/>
      <c r="I7769" s="5"/>
    </row>
    <row r="7770" spans="8:9" x14ac:dyDescent="0.3">
      <c r="H7770" s="5"/>
      <c r="I7770" s="5"/>
    </row>
    <row r="7771" spans="8:9" x14ac:dyDescent="0.3">
      <c r="H7771" s="5"/>
      <c r="I7771" s="5"/>
    </row>
    <row r="7772" spans="8:9" x14ac:dyDescent="0.3">
      <c r="H7772" s="5"/>
      <c r="I7772" s="5"/>
    </row>
    <row r="7773" spans="8:9" x14ac:dyDescent="0.3">
      <c r="H7773" s="5"/>
      <c r="I7773" s="5"/>
    </row>
    <row r="7774" spans="8:9" x14ac:dyDescent="0.3">
      <c r="H7774" s="5"/>
      <c r="I7774" s="5"/>
    </row>
    <row r="7775" spans="8:9" x14ac:dyDescent="0.3">
      <c r="H7775" s="5"/>
      <c r="I7775" s="5"/>
    </row>
    <row r="7776" spans="8:9" x14ac:dyDescent="0.3">
      <c r="H7776" s="5"/>
      <c r="I7776" s="5"/>
    </row>
    <row r="7777" spans="8:9" x14ac:dyDescent="0.3">
      <c r="H7777" s="5"/>
      <c r="I7777" s="5"/>
    </row>
    <row r="7778" spans="8:9" x14ac:dyDescent="0.3">
      <c r="H7778" s="5"/>
      <c r="I7778" s="5"/>
    </row>
    <row r="7779" spans="8:9" x14ac:dyDescent="0.3">
      <c r="H7779" s="5"/>
      <c r="I7779" s="5"/>
    </row>
    <row r="7780" spans="8:9" x14ac:dyDescent="0.3">
      <c r="H7780" s="5"/>
      <c r="I7780" s="5"/>
    </row>
    <row r="7781" spans="8:9" x14ac:dyDescent="0.3">
      <c r="H7781" s="5"/>
      <c r="I7781" s="5"/>
    </row>
    <row r="7782" spans="8:9" x14ac:dyDescent="0.3">
      <c r="H7782" s="5"/>
      <c r="I7782" s="5"/>
    </row>
    <row r="7783" spans="8:9" x14ac:dyDescent="0.3">
      <c r="H7783" s="5"/>
      <c r="I7783" s="5"/>
    </row>
    <row r="7784" spans="8:9" x14ac:dyDescent="0.3">
      <c r="H7784" s="5"/>
      <c r="I7784" s="5"/>
    </row>
    <row r="7785" spans="8:9" x14ac:dyDescent="0.3">
      <c r="H7785" s="5"/>
      <c r="I7785" s="5"/>
    </row>
    <row r="7786" spans="8:9" x14ac:dyDescent="0.3">
      <c r="H7786" s="5"/>
      <c r="I7786" s="5"/>
    </row>
    <row r="7787" spans="8:9" x14ac:dyDescent="0.3">
      <c r="H7787" s="5"/>
      <c r="I7787" s="5"/>
    </row>
    <row r="7788" spans="8:9" x14ac:dyDescent="0.3">
      <c r="H7788" s="5"/>
      <c r="I7788" s="5"/>
    </row>
    <row r="7789" spans="8:9" x14ac:dyDescent="0.3">
      <c r="H7789" s="5"/>
      <c r="I7789" s="5"/>
    </row>
    <row r="7790" spans="8:9" x14ac:dyDescent="0.3">
      <c r="H7790" s="5"/>
      <c r="I7790" s="5"/>
    </row>
    <row r="7791" spans="8:9" x14ac:dyDescent="0.3">
      <c r="H7791" s="5"/>
      <c r="I7791" s="5"/>
    </row>
    <row r="7792" spans="8:9" x14ac:dyDescent="0.3">
      <c r="H7792" s="5"/>
      <c r="I7792" s="5"/>
    </row>
    <row r="7793" spans="8:9" x14ac:dyDescent="0.3">
      <c r="H7793" s="5"/>
      <c r="I7793" s="5"/>
    </row>
    <row r="7794" spans="8:9" x14ac:dyDescent="0.3">
      <c r="H7794" s="5"/>
      <c r="I7794" s="5"/>
    </row>
    <row r="7795" spans="8:9" x14ac:dyDescent="0.3">
      <c r="H7795" s="5"/>
      <c r="I7795" s="5"/>
    </row>
    <row r="7796" spans="8:9" x14ac:dyDescent="0.3">
      <c r="H7796" s="5"/>
      <c r="I7796" s="5"/>
    </row>
    <row r="7797" spans="8:9" x14ac:dyDescent="0.3">
      <c r="H7797" s="5"/>
      <c r="I7797" s="5"/>
    </row>
    <row r="7798" spans="8:9" x14ac:dyDescent="0.3">
      <c r="H7798" s="5"/>
      <c r="I7798" s="5"/>
    </row>
    <row r="7799" spans="8:9" x14ac:dyDescent="0.3">
      <c r="H7799" s="5"/>
      <c r="I7799" s="5"/>
    </row>
    <row r="7800" spans="8:9" x14ac:dyDescent="0.3">
      <c r="H7800" s="5"/>
      <c r="I7800" s="5"/>
    </row>
    <row r="7801" spans="8:9" x14ac:dyDescent="0.3">
      <c r="H7801" s="5"/>
      <c r="I7801" s="5"/>
    </row>
    <row r="7802" spans="8:9" x14ac:dyDescent="0.3">
      <c r="H7802" s="5"/>
      <c r="I7802" s="5"/>
    </row>
    <row r="7803" spans="8:9" x14ac:dyDescent="0.3">
      <c r="H7803" s="5"/>
      <c r="I7803" s="5"/>
    </row>
    <row r="7804" spans="8:9" x14ac:dyDescent="0.3">
      <c r="H7804" s="5"/>
      <c r="I7804" s="5"/>
    </row>
    <row r="7805" spans="8:9" x14ac:dyDescent="0.3">
      <c r="H7805" s="5"/>
      <c r="I7805" s="5"/>
    </row>
    <row r="7806" spans="8:9" x14ac:dyDescent="0.3">
      <c r="H7806" s="5"/>
      <c r="I7806" s="5"/>
    </row>
    <row r="7807" spans="8:9" x14ac:dyDescent="0.3">
      <c r="H7807" s="5"/>
      <c r="I7807" s="5"/>
    </row>
    <row r="7808" spans="8:9" x14ac:dyDescent="0.3">
      <c r="H7808" s="5"/>
      <c r="I7808" s="5"/>
    </row>
    <row r="7809" spans="8:9" x14ac:dyDescent="0.3">
      <c r="H7809" s="5"/>
      <c r="I7809" s="5"/>
    </row>
    <row r="7810" spans="8:9" x14ac:dyDescent="0.3">
      <c r="H7810" s="5"/>
      <c r="I7810" s="5"/>
    </row>
    <row r="7811" spans="8:9" x14ac:dyDescent="0.3">
      <c r="H7811" s="5"/>
      <c r="I7811" s="5"/>
    </row>
    <row r="7812" spans="8:9" x14ac:dyDescent="0.3">
      <c r="H7812" s="5"/>
      <c r="I7812" s="5"/>
    </row>
    <row r="7813" spans="8:9" x14ac:dyDescent="0.3">
      <c r="H7813" s="5"/>
      <c r="I7813" s="5"/>
    </row>
    <row r="7814" spans="8:9" x14ac:dyDescent="0.3">
      <c r="H7814" s="5"/>
      <c r="I7814" s="5"/>
    </row>
    <row r="7815" spans="8:9" x14ac:dyDescent="0.3">
      <c r="H7815" s="5"/>
      <c r="I7815" s="5"/>
    </row>
    <row r="7816" spans="8:9" x14ac:dyDescent="0.3">
      <c r="H7816" s="5"/>
      <c r="I7816" s="5"/>
    </row>
    <row r="7817" spans="8:9" x14ac:dyDescent="0.3">
      <c r="H7817" s="5"/>
      <c r="I7817" s="5"/>
    </row>
    <row r="7818" spans="8:9" x14ac:dyDescent="0.3">
      <c r="H7818" s="5"/>
      <c r="I7818" s="5"/>
    </row>
    <row r="7819" spans="8:9" x14ac:dyDescent="0.3">
      <c r="H7819" s="5"/>
      <c r="I7819" s="5"/>
    </row>
    <row r="7820" spans="8:9" x14ac:dyDescent="0.3">
      <c r="H7820" s="5"/>
      <c r="I7820" s="5"/>
    </row>
    <row r="7821" spans="8:9" x14ac:dyDescent="0.3">
      <c r="H7821" s="5"/>
      <c r="I7821" s="5"/>
    </row>
    <row r="7822" spans="8:9" x14ac:dyDescent="0.3">
      <c r="H7822" s="5"/>
      <c r="I7822" s="5"/>
    </row>
    <row r="7823" spans="8:9" x14ac:dyDescent="0.3">
      <c r="H7823" s="5"/>
      <c r="I7823" s="5"/>
    </row>
    <row r="7824" spans="8:9" x14ac:dyDescent="0.3">
      <c r="H7824" s="5"/>
      <c r="I7824" s="5"/>
    </row>
    <row r="7825" spans="8:9" x14ac:dyDescent="0.3">
      <c r="H7825" s="5"/>
      <c r="I7825" s="5"/>
    </row>
    <row r="7826" spans="8:9" x14ac:dyDescent="0.3">
      <c r="H7826" s="5"/>
      <c r="I7826" s="5"/>
    </row>
    <row r="7827" spans="8:9" x14ac:dyDescent="0.3">
      <c r="H7827" s="5"/>
      <c r="I7827" s="5"/>
    </row>
    <row r="7828" spans="8:9" x14ac:dyDescent="0.3">
      <c r="H7828" s="5"/>
      <c r="I7828" s="5"/>
    </row>
    <row r="7829" spans="8:9" x14ac:dyDescent="0.3">
      <c r="H7829" s="5"/>
      <c r="I7829" s="5"/>
    </row>
    <row r="7830" spans="8:9" x14ac:dyDescent="0.3">
      <c r="H7830" s="5"/>
      <c r="I7830" s="5"/>
    </row>
    <row r="7831" spans="8:9" x14ac:dyDescent="0.3">
      <c r="H7831" s="5"/>
      <c r="I7831" s="5"/>
    </row>
    <row r="7832" spans="8:9" x14ac:dyDescent="0.3">
      <c r="H7832" s="5"/>
      <c r="I7832" s="5"/>
    </row>
    <row r="7833" spans="8:9" x14ac:dyDescent="0.3">
      <c r="H7833" s="5"/>
      <c r="I7833" s="5"/>
    </row>
    <row r="7834" spans="8:9" x14ac:dyDescent="0.3">
      <c r="H7834" s="5"/>
      <c r="I7834" s="5"/>
    </row>
    <row r="7835" spans="8:9" x14ac:dyDescent="0.3">
      <c r="H7835" s="5"/>
      <c r="I7835" s="5"/>
    </row>
    <row r="7836" spans="8:9" x14ac:dyDescent="0.3">
      <c r="H7836" s="5"/>
      <c r="I7836" s="5"/>
    </row>
    <row r="7837" spans="8:9" x14ac:dyDescent="0.3">
      <c r="H7837" s="5"/>
      <c r="I7837" s="5"/>
    </row>
    <row r="7838" spans="8:9" x14ac:dyDescent="0.3">
      <c r="H7838" s="5"/>
      <c r="I7838" s="5"/>
    </row>
    <row r="7839" spans="8:9" x14ac:dyDescent="0.3">
      <c r="H7839" s="5"/>
      <c r="I7839" s="5"/>
    </row>
    <row r="7840" spans="8:9" x14ac:dyDescent="0.3">
      <c r="H7840" s="5"/>
      <c r="I7840" s="5"/>
    </row>
    <row r="7841" spans="8:9" x14ac:dyDescent="0.3">
      <c r="H7841" s="5"/>
      <c r="I7841" s="5"/>
    </row>
    <row r="7842" spans="8:9" x14ac:dyDescent="0.3">
      <c r="H7842" s="5"/>
      <c r="I7842" s="5"/>
    </row>
    <row r="7843" spans="8:9" x14ac:dyDescent="0.3">
      <c r="H7843" s="5"/>
      <c r="I7843" s="5"/>
    </row>
    <row r="7844" spans="8:9" x14ac:dyDescent="0.3">
      <c r="H7844" s="5"/>
      <c r="I7844" s="5"/>
    </row>
    <row r="7845" spans="8:9" x14ac:dyDescent="0.3">
      <c r="H7845" s="5"/>
      <c r="I7845" s="5"/>
    </row>
    <row r="7846" spans="8:9" x14ac:dyDescent="0.3">
      <c r="H7846" s="5"/>
      <c r="I7846" s="5"/>
    </row>
    <row r="7847" spans="8:9" x14ac:dyDescent="0.3">
      <c r="H7847" s="5"/>
      <c r="I7847" s="5"/>
    </row>
    <row r="7848" spans="8:9" x14ac:dyDescent="0.3">
      <c r="H7848" s="5"/>
      <c r="I7848" s="5"/>
    </row>
    <row r="7849" spans="8:9" x14ac:dyDescent="0.3">
      <c r="H7849" s="5"/>
      <c r="I7849" s="5"/>
    </row>
    <row r="7850" spans="8:9" x14ac:dyDescent="0.3">
      <c r="H7850" s="5"/>
      <c r="I7850" s="5"/>
    </row>
    <row r="7851" spans="8:9" x14ac:dyDescent="0.3">
      <c r="H7851" s="5"/>
      <c r="I7851" s="5"/>
    </row>
    <row r="7852" spans="8:9" x14ac:dyDescent="0.3">
      <c r="H7852" s="5"/>
      <c r="I7852" s="5"/>
    </row>
    <row r="7853" spans="8:9" x14ac:dyDescent="0.3">
      <c r="H7853" s="5"/>
      <c r="I7853" s="5"/>
    </row>
    <row r="7854" spans="8:9" x14ac:dyDescent="0.3">
      <c r="H7854" s="5"/>
      <c r="I7854" s="5"/>
    </row>
    <row r="7855" spans="8:9" x14ac:dyDescent="0.3">
      <c r="H7855" s="5"/>
      <c r="I7855" s="5"/>
    </row>
    <row r="7856" spans="8:9" x14ac:dyDescent="0.3">
      <c r="H7856" s="5"/>
      <c r="I7856" s="5"/>
    </row>
    <row r="7857" spans="8:9" x14ac:dyDescent="0.3">
      <c r="H7857" s="5"/>
      <c r="I7857" s="5"/>
    </row>
    <row r="7858" spans="8:9" x14ac:dyDescent="0.3">
      <c r="H7858" s="5"/>
      <c r="I7858" s="5"/>
    </row>
    <row r="7859" spans="8:9" x14ac:dyDescent="0.3">
      <c r="H7859" s="5"/>
      <c r="I7859" s="5"/>
    </row>
    <row r="7860" spans="8:9" x14ac:dyDescent="0.3">
      <c r="H7860" s="5"/>
      <c r="I7860" s="5"/>
    </row>
    <row r="7861" spans="8:9" x14ac:dyDescent="0.3">
      <c r="H7861" s="5"/>
      <c r="I7861" s="5"/>
    </row>
    <row r="7862" spans="8:9" x14ac:dyDescent="0.3">
      <c r="H7862" s="5"/>
      <c r="I7862" s="5"/>
    </row>
    <row r="7863" spans="8:9" x14ac:dyDescent="0.3">
      <c r="H7863" s="5"/>
      <c r="I7863" s="5"/>
    </row>
    <row r="7864" spans="8:9" x14ac:dyDescent="0.3">
      <c r="H7864" s="5"/>
      <c r="I7864" s="5"/>
    </row>
    <row r="7865" spans="8:9" x14ac:dyDescent="0.3">
      <c r="H7865" s="5"/>
      <c r="I7865" s="5"/>
    </row>
    <row r="7866" spans="8:9" x14ac:dyDescent="0.3">
      <c r="H7866" s="5"/>
      <c r="I7866" s="5"/>
    </row>
    <row r="7867" spans="8:9" x14ac:dyDescent="0.3">
      <c r="H7867" s="5"/>
      <c r="I7867" s="5"/>
    </row>
    <row r="7868" spans="8:9" x14ac:dyDescent="0.3">
      <c r="H7868" s="5"/>
      <c r="I7868" s="5"/>
    </row>
    <row r="7869" spans="8:9" x14ac:dyDescent="0.3">
      <c r="H7869" s="5"/>
      <c r="I7869" s="5"/>
    </row>
    <row r="7870" spans="8:9" x14ac:dyDescent="0.3">
      <c r="H7870" s="5"/>
      <c r="I7870" s="5"/>
    </row>
    <row r="7871" spans="8:9" x14ac:dyDescent="0.3">
      <c r="H7871" s="5"/>
      <c r="I7871" s="5"/>
    </row>
    <row r="7872" spans="8:9" x14ac:dyDescent="0.3">
      <c r="H7872" s="5"/>
      <c r="I7872" s="5"/>
    </row>
    <row r="7873" spans="8:9" x14ac:dyDescent="0.3">
      <c r="H7873" s="5"/>
      <c r="I7873" s="5"/>
    </row>
    <row r="7874" spans="8:9" x14ac:dyDescent="0.3">
      <c r="H7874" s="5"/>
      <c r="I7874" s="5"/>
    </row>
    <row r="7875" spans="8:9" x14ac:dyDescent="0.3">
      <c r="H7875" s="5"/>
      <c r="I7875" s="5"/>
    </row>
    <row r="7876" spans="8:9" x14ac:dyDescent="0.3">
      <c r="H7876" s="5"/>
      <c r="I7876" s="5"/>
    </row>
    <row r="7877" spans="8:9" x14ac:dyDescent="0.3">
      <c r="H7877" s="5"/>
      <c r="I7877" s="5"/>
    </row>
    <row r="7878" spans="8:9" x14ac:dyDescent="0.3">
      <c r="H7878" s="5"/>
      <c r="I7878" s="5"/>
    </row>
    <row r="7879" spans="8:9" x14ac:dyDescent="0.3">
      <c r="H7879" s="5"/>
      <c r="I7879" s="5"/>
    </row>
    <row r="7880" spans="8:9" x14ac:dyDescent="0.3">
      <c r="H7880" s="5"/>
      <c r="I7880" s="5"/>
    </row>
    <row r="7881" spans="8:9" x14ac:dyDescent="0.3">
      <c r="H7881" s="5"/>
      <c r="I7881" s="5"/>
    </row>
    <row r="7882" spans="8:9" x14ac:dyDescent="0.3">
      <c r="H7882" s="5"/>
      <c r="I7882" s="5"/>
    </row>
    <row r="7883" spans="8:9" x14ac:dyDescent="0.3">
      <c r="H7883" s="5"/>
      <c r="I7883" s="5"/>
    </row>
    <row r="7884" spans="8:9" x14ac:dyDescent="0.3">
      <c r="H7884" s="5"/>
      <c r="I7884" s="5"/>
    </row>
    <row r="7885" spans="8:9" x14ac:dyDescent="0.3">
      <c r="H7885" s="5"/>
      <c r="I7885" s="5"/>
    </row>
    <row r="7886" spans="8:9" x14ac:dyDescent="0.3">
      <c r="H7886" s="5"/>
      <c r="I7886" s="5"/>
    </row>
    <row r="7887" spans="8:9" x14ac:dyDescent="0.3">
      <c r="H7887" s="5"/>
      <c r="I7887" s="5"/>
    </row>
    <row r="7888" spans="8:9" x14ac:dyDescent="0.3">
      <c r="H7888" s="5"/>
      <c r="I7888" s="5"/>
    </row>
    <row r="7889" spans="8:9" x14ac:dyDescent="0.3">
      <c r="H7889" s="5"/>
      <c r="I7889" s="5"/>
    </row>
    <row r="7890" spans="8:9" x14ac:dyDescent="0.3">
      <c r="H7890" s="5"/>
      <c r="I7890" s="5"/>
    </row>
    <row r="7891" spans="8:9" x14ac:dyDescent="0.3">
      <c r="H7891" s="5"/>
      <c r="I7891" s="5"/>
    </row>
    <row r="7892" spans="8:9" x14ac:dyDescent="0.3">
      <c r="H7892" s="5"/>
      <c r="I7892" s="5"/>
    </row>
    <row r="7893" spans="8:9" x14ac:dyDescent="0.3">
      <c r="H7893" s="5"/>
      <c r="I7893" s="5"/>
    </row>
    <row r="7894" spans="8:9" x14ac:dyDescent="0.3">
      <c r="H7894" s="5"/>
      <c r="I7894" s="5"/>
    </row>
    <row r="7895" spans="8:9" x14ac:dyDescent="0.3">
      <c r="H7895" s="5"/>
      <c r="I7895" s="5"/>
    </row>
    <row r="7896" spans="8:9" x14ac:dyDescent="0.3">
      <c r="H7896" s="5"/>
      <c r="I7896" s="5"/>
    </row>
    <row r="7897" spans="8:9" x14ac:dyDescent="0.3">
      <c r="H7897" s="5"/>
      <c r="I7897" s="5"/>
    </row>
    <row r="7898" spans="8:9" x14ac:dyDescent="0.3">
      <c r="H7898" s="5"/>
      <c r="I7898" s="5"/>
    </row>
    <row r="7899" spans="8:9" x14ac:dyDescent="0.3">
      <c r="H7899" s="5"/>
      <c r="I7899" s="5"/>
    </row>
    <row r="7900" spans="8:9" x14ac:dyDescent="0.3">
      <c r="H7900" s="5"/>
      <c r="I7900" s="5"/>
    </row>
    <row r="7901" spans="8:9" x14ac:dyDescent="0.3">
      <c r="H7901" s="5"/>
      <c r="I7901" s="5"/>
    </row>
    <row r="7902" spans="8:9" x14ac:dyDescent="0.3">
      <c r="H7902" s="5"/>
      <c r="I7902" s="5"/>
    </row>
    <row r="7903" spans="8:9" x14ac:dyDescent="0.3">
      <c r="H7903" s="5"/>
      <c r="I7903" s="5"/>
    </row>
    <row r="7904" spans="8:9" x14ac:dyDescent="0.3">
      <c r="H7904" s="5"/>
      <c r="I7904" s="5"/>
    </row>
    <row r="7905" spans="8:9" x14ac:dyDescent="0.3">
      <c r="H7905" s="5"/>
      <c r="I7905" s="5"/>
    </row>
    <row r="7906" spans="8:9" x14ac:dyDescent="0.3">
      <c r="H7906" s="5"/>
      <c r="I7906" s="5"/>
    </row>
    <row r="7907" spans="8:9" x14ac:dyDescent="0.3">
      <c r="H7907" s="5"/>
      <c r="I7907" s="5"/>
    </row>
    <row r="7908" spans="8:9" x14ac:dyDescent="0.3">
      <c r="H7908" s="5"/>
      <c r="I7908" s="5"/>
    </row>
    <row r="7909" spans="8:9" x14ac:dyDescent="0.3">
      <c r="H7909" s="5"/>
      <c r="I7909" s="5"/>
    </row>
    <row r="7910" spans="8:9" x14ac:dyDescent="0.3">
      <c r="H7910" s="5"/>
      <c r="I7910" s="5"/>
    </row>
    <row r="7911" spans="8:9" x14ac:dyDescent="0.3">
      <c r="H7911" s="5"/>
      <c r="I7911" s="5"/>
    </row>
    <row r="7912" spans="8:9" x14ac:dyDescent="0.3">
      <c r="H7912" s="5"/>
      <c r="I7912" s="5"/>
    </row>
    <row r="7913" spans="8:9" x14ac:dyDescent="0.3">
      <c r="H7913" s="5"/>
      <c r="I7913" s="5"/>
    </row>
    <row r="7914" spans="8:9" x14ac:dyDescent="0.3">
      <c r="H7914" s="5"/>
      <c r="I7914" s="5"/>
    </row>
    <row r="7915" spans="8:9" x14ac:dyDescent="0.3">
      <c r="H7915" s="5"/>
      <c r="I7915" s="5"/>
    </row>
    <row r="7916" spans="8:9" x14ac:dyDescent="0.3">
      <c r="H7916" s="5"/>
      <c r="I7916" s="5"/>
    </row>
    <row r="7917" spans="8:9" x14ac:dyDescent="0.3">
      <c r="H7917" s="5"/>
      <c r="I7917" s="5"/>
    </row>
    <row r="7918" spans="8:9" x14ac:dyDescent="0.3">
      <c r="H7918" s="5"/>
      <c r="I7918" s="5"/>
    </row>
    <row r="7919" spans="8:9" x14ac:dyDescent="0.3">
      <c r="H7919" s="5"/>
      <c r="I7919" s="5"/>
    </row>
    <row r="7920" spans="8:9" x14ac:dyDescent="0.3">
      <c r="H7920" s="5"/>
      <c r="I7920" s="5"/>
    </row>
    <row r="7921" spans="8:9" x14ac:dyDescent="0.3">
      <c r="H7921" s="5"/>
      <c r="I7921" s="5"/>
    </row>
    <row r="7922" spans="8:9" x14ac:dyDescent="0.3">
      <c r="H7922" s="5"/>
      <c r="I7922" s="5"/>
    </row>
    <row r="7923" spans="8:9" x14ac:dyDescent="0.3">
      <c r="H7923" s="5"/>
      <c r="I7923" s="5"/>
    </row>
    <row r="7924" spans="8:9" x14ac:dyDescent="0.3">
      <c r="H7924" s="5"/>
      <c r="I7924" s="5"/>
    </row>
    <row r="7925" spans="8:9" x14ac:dyDescent="0.3">
      <c r="H7925" s="5"/>
      <c r="I7925" s="5"/>
    </row>
    <row r="7926" spans="8:9" x14ac:dyDescent="0.3">
      <c r="H7926" s="5"/>
      <c r="I7926" s="5"/>
    </row>
    <row r="7927" spans="8:9" x14ac:dyDescent="0.3">
      <c r="H7927" s="5"/>
      <c r="I7927" s="5"/>
    </row>
    <row r="7928" spans="8:9" x14ac:dyDescent="0.3">
      <c r="H7928" s="5"/>
      <c r="I7928" s="5"/>
    </row>
    <row r="7929" spans="8:9" x14ac:dyDescent="0.3">
      <c r="H7929" s="5"/>
      <c r="I7929" s="5"/>
    </row>
    <row r="7930" spans="8:9" x14ac:dyDescent="0.3">
      <c r="H7930" s="5"/>
      <c r="I7930" s="5"/>
    </row>
    <row r="7931" spans="8:9" x14ac:dyDescent="0.3">
      <c r="H7931" s="5"/>
      <c r="I7931" s="5"/>
    </row>
    <row r="7932" spans="8:9" x14ac:dyDescent="0.3">
      <c r="H7932" s="5"/>
      <c r="I7932" s="5"/>
    </row>
    <row r="7933" spans="8:9" x14ac:dyDescent="0.3">
      <c r="H7933" s="5"/>
      <c r="I7933" s="5"/>
    </row>
    <row r="7934" spans="8:9" x14ac:dyDescent="0.3">
      <c r="H7934" s="5"/>
      <c r="I7934" s="5"/>
    </row>
    <row r="7935" spans="8:9" x14ac:dyDescent="0.3">
      <c r="H7935" s="5"/>
      <c r="I7935" s="5"/>
    </row>
    <row r="7936" spans="8:9" x14ac:dyDescent="0.3">
      <c r="H7936" s="5"/>
      <c r="I7936" s="5"/>
    </row>
    <row r="7937" spans="8:9" x14ac:dyDescent="0.3">
      <c r="H7937" s="5"/>
      <c r="I7937" s="5"/>
    </row>
    <row r="7938" spans="8:9" x14ac:dyDescent="0.3">
      <c r="H7938" s="5"/>
      <c r="I7938" s="5"/>
    </row>
    <row r="7939" spans="8:9" x14ac:dyDescent="0.3">
      <c r="H7939" s="5"/>
      <c r="I7939" s="5"/>
    </row>
    <row r="7940" spans="8:9" x14ac:dyDescent="0.3">
      <c r="H7940" s="5"/>
      <c r="I7940" s="5"/>
    </row>
    <row r="7941" spans="8:9" x14ac:dyDescent="0.3">
      <c r="H7941" s="5"/>
      <c r="I7941" s="5"/>
    </row>
    <row r="7942" spans="8:9" x14ac:dyDescent="0.3">
      <c r="H7942" s="5"/>
      <c r="I7942" s="5"/>
    </row>
    <row r="7943" spans="8:9" x14ac:dyDescent="0.3">
      <c r="H7943" s="5"/>
      <c r="I7943" s="5"/>
    </row>
    <row r="7944" spans="8:9" x14ac:dyDescent="0.3">
      <c r="H7944" s="5"/>
      <c r="I7944" s="5"/>
    </row>
    <row r="7945" spans="8:9" x14ac:dyDescent="0.3">
      <c r="H7945" s="5"/>
      <c r="I7945" s="5"/>
    </row>
    <row r="7946" spans="8:9" x14ac:dyDescent="0.3">
      <c r="H7946" s="5"/>
      <c r="I7946" s="5"/>
    </row>
    <row r="7947" spans="8:9" x14ac:dyDescent="0.3">
      <c r="H7947" s="5"/>
      <c r="I7947" s="5"/>
    </row>
    <row r="7948" spans="8:9" x14ac:dyDescent="0.3">
      <c r="H7948" s="5"/>
      <c r="I7948" s="5"/>
    </row>
    <row r="7949" spans="8:9" x14ac:dyDescent="0.3">
      <c r="H7949" s="5"/>
      <c r="I7949" s="5"/>
    </row>
    <row r="7950" spans="8:9" x14ac:dyDescent="0.3">
      <c r="H7950" s="5"/>
      <c r="I7950" s="5"/>
    </row>
    <row r="7951" spans="8:9" x14ac:dyDescent="0.3">
      <c r="H7951" s="5"/>
      <c r="I7951" s="5"/>
    </row>
    <row r="7952" spans="8:9" x14ac:dyDescent="0.3">
      <c r="H7952" s="5"/>
      <c r="I7952" s="5"/>
    </row>
    <row r="7953" spans="8:9" x14ac:dyDescent="0.3">
      <c r="H7953" s="5"/>
      <c r="I7953" s="5"/>
    </row>
    <row r="7954" spans="8:9" x14ac:dyDescent="0.3">
      <c r="H7954" s="5"/>
      <c r="I7954" s="5"/>
    </row>
    <row r="7955" spans="8:9" x14ac:dyDescent="0.3">
      <c r="H7955" s="5"/>
      <c r="I7955" s="5"/>
    </row>
    <row r="7956" spans="8:9" x14ac:dyDescent="0.3">
      <c r="H7956" s="5"/>
      <c r="I7956" s="5"/>
    </row>
    <row r="7957" spans="8:9" x14ac:dyDescent="0.3">
      <c r="H7957" s="5"/>
      <c r="I7957" s="5"/>
    </row>
    <row r="7958" spans="8:9" x14ac:dyDescent="0.3">
      <c r="H7958" s="5"/>
      <c r="I7958" s="5"/>
    </row>
    <row r="7959" spans="8:9" x14ac:dyDescent="0.3">
      <c r="H7959" s="5"/>
      <c r="I7959" s="5"/>
    </row>
    <row r="7960" spans="8:9" x14ac:dyDescent="0.3">
      <c r="H7960" s="5"/>
      <c r="I7960" s="5"/>
    </row>
    <row r="7961" spans="8:9" x14ac:dyDescent="0.3">
      <c r="H7961" s="5"/>
      <c r="I7961" s="5"/>
    </row>
    <row r="7962" spans="8:9" x14ac:dyDescent="0.3">
      <c r="H7962" s="5"/>
      <c r="I7962" s="5"/>
    </row>
    <row r="7963" spans="8:9" x14ac:dyDescent="0.3">
      <c r="H7963" s="5"/>
      <c r="I7963" s="5"/>
    </row>
    <row r="7964" spans="8:9" x14ac:dyDescent="0.3">
      <c r="H7964" s="5"/>
      <c r="I7964" s="5"/>
    </row>
    <row r="7965" spans="8:9" x14ac:dyDescent="0.3">
      <c r="H7965" s="5"/>
      <c r="I7965" s="5"/>
    </row>
    <row r="7966" spans="8:9" x14ac:dyDescent="0.3">
      <c r="H7966" s="5"/>
      <c r="I7966" s="5"/>
    </row>
    <row r="7967" spans="8:9" x14ac:dyDescent="0.3">
      <c r="H7967" s="5"/>
      <c r="I7967" s="5"/>
    </row>
    <row r="7968" spans="8:9" x14ac:dyDescent="0.3">
      <c r="H7968" s="5"/>
      <c r="I7968" s="5"/>
    </row>
    <row r="7969" spans="8:9" x14ac:dyDescent="0.3">
      <c r="H7969" s="5"/>
      <c r="I7969" s="5"/>
    </row>
    <row r="7970" spans="8:9" x14ac:dyDescent="0.3">
      <c r="H7970" s="5"/>
      <c r="I7970" s="5"/>
    </row>
    <row r="7971" spans="8:9" x14ac:dyDescent="0.3">
      <c r="H7971" s="5"/>
      <c r="I7971" s="5"/>
    </row>
    <row r="7972" spans="8:9" x14ac:dyDescent="0.3">
      <c r="H7972" s="5"/>
      <c r="I7972" s="5"/>
    </row>
    <row r="7973" spans="8:9" x14ac:dyDescent="0.3">
      <c r="H7973" s="5"/>
      <c r="I7973" s="5"/>
    </row>
    <row r="7974" spans="8:9" x14ac:dyDescent="0.3">
      <c r="H7974" s="5"/>
      <c r="I7974" s="5"/>
    </row>
    <row r="7975" spans="8:9" x14ac:dyDescent="0.3">
      <c r="H7975" s="5"/>
      <c r="I7975" s="5"/>
    </row>
    <row r="7976" spans="8:9" x14ac:dyDescent="0.3">
      <c r="H7976" s="5"/>
      <c r="I7976" s="5"/>
    </row>
    <row r="7977" spans="8:9" x14ac:dyDescent="0.3">
      <c r="H7977" s="5"/>
      <c r="I7977" s="5"/>
    </row>
    <row r="7978" spans="8:9" x14ac:dyDescent="0.3">
      <c r="H7978" s="5"/>
      <c r="I7978" s="5"/>
    </row>
    <row r="7979" spans="8:9" x14ac:dyDescent="0.3">
      <c r="H7979" s="5"/>
      <c r="I7979" s="5"/>
    </row>
    <row r="7980" spans="8:9" x14ac:dyDescent="0.3">
      <c r="H7980" s="5"/>
      <c r="I7980" s="5"/>
    </row>
    <row r="7981" spans="8:9" x14ac:dyDescent="0.3">
      <c r="H7981" s="5"/>
      <c r="I7981" s="5"/>
    </row>
    <row r="7982" spans="8:9" x14ac:dyDescent="0.3">
      <c r="H7982" s="5"/>
      <c r="I7982" s="5"/>
    </row>
    <row r="7983" spans="8:9" x14ac:dyDescent="0.3">
      <c r="H7983" s="5"/>
      <c r="I7983" s="5"/>
    </row>
    <row r="7984" spans="8:9" x14ac:dyDescent="0.3">
      <c r="H7984" s="5"/>
      <c r="I7984" s="5"/>
    </row>
    <row r="7985" spans="8:9" x14ac:dyDescent="0.3">
      <c r="H7985" s="5"/>
      <c r="I7985" s="5"/>
    </row>
    <row r="7986" spans="8:9" x14ac:dyDescent="0.3">
      <c r="H7986" s="5"/>
      <c r="I7986" s="5"/>
    </row>
    <row r="7987" spans="8:9" x14ac:dyDescent="0.3">
      <c r="H7987" s="5"/>
      <c r="I7987" s="5"/>
    </row>
    <row r="7988" spans="8:9" x14ac:dyDescent="0.3">
      <c r="H7988" s="5"/>
      <c r="I7988" s="5"/>
    </row>
    <row r="7989" spans="8:9" x14ac:dyDescent="0.3">
      <c r="H7989" s="5"/>
      <c r="I7989" s="5"/>
    </row>
    <row r="7990" spans="8:9" x14ac:dyDescent="0.3">
      <c r="H7990" s="5"/>
      <c r="I7990" s="5"/>
    </row>
    <row r="7991" spans="8:9" x14ac:dyDescent="0.3">
      <c r="H7991" s="5"/>
      <c r="I7991" s="5"/>
    </row>
    <row r="7992" spans="8:9" x14ac:dyDescent="0.3">
      <c r="H7992" s="5"/>
      <c r="I7992" s="5"/>
    </row>
    <row r="7993" spans="8:9" x14ac:dyDescent="0.3">
      <c r="H7993" s="5"/>
      <c r="I7993" s="5"/>
    </row>
    <row r="7994" spans="8:9" x14ac:dyDescent="0.3">
      <c r="H7994" s="5"/>
      <c r="I7994" s="5"/>
    </row>
    <row r="7995" spans="8:9" x14ac:dyDescent="0.3">
      <c r="H7995" s="5"/>
      <c r="I7995" s="5"/>
    </row>
    <row r="7996" spans="8:9" x14ac:dyDescent="0.3">
      <c r="H7996" s="5"/>
      <c r="I7996" s="5"/>
    </row>
    <row r="7997" spans="8:9" x14ac:dyDescent="0.3">
      <c r="H7997" s="5"/>
      <c r="I7997" s="5"/>
    </row>
    <row r="7998" spans="8:9" x14ac:dyDescent="0.3">
      <c r="H7998" s="5"/>
      <c r="I7998" s="5"/>
    </row>
    <row r="7999" spans="8:9" x14ac:dyDescent="0.3">
      <c r="H7999" s="5"/>
      <c r="I7999" s="5"/>
    </row>
    <row r="8000" spans="8:9" x14ac:dyDescent="0.3">
      <c r="H8000" s="5"/>
      <c r="I8000" s="5"/>
    </row>
    <row r="8001" spans="8:9" x14ac:dyDescent="0.3">
      <c r="H8001" s="5"/>
      <c r="I8001" s="5"/>
    </row>
    <row r="8002" spans="8:9" x14ac:dyDescent="0.3">
      <c r="H8002" s="5"/>
      <c r="I8002" s="5"/>
    </row>
    <row r="8003" spans="8:9" x14ac:dyDescent="0.3">
      <c r="H8003" s="5"/>
      <c r="I8003" s="5"/>
    </row>
    <row r="8004" spans="8:9" x14ac:dyDescent="0.3">
      <c r="H8004" s="5"/>
      <c r="I8004" s="5"/>
    </row>
    <row r="8005" spans="8:9" x14ac:dyDescent="0.3">
      <c r="H8005" s="5"/>
      <c r="I8005" s="5"/>
    </row>
    <row r="8006" spans="8:9" x14ac:dyDescent="0.3">
      <c r="H8006" s="5"/>
      <c r="I8006" s="5"/>
    </row>
    <row r="8007" spans="8:9" x14ac:dyDescent="0.3">
      <c r="H8007" s="5"/>
      <c r="I8007" s="5"/>
    </row>
    <row r="8008" spans="8:9" x14ac:dyDescent="0.3">
      <c r="H8008" s="5"/>
      <c r="I8008" s="5"/>
    </row>
    <row r="8009" spans="8:9" x14ac:dyDescent="0.3">
      <c r="H8009" s="5"/>
      <c r="I8009" s="5"/>
    </row>
    <row r="8010" spans="8:9" x14ac:dyDescent="0.3">
      <c r="H8010" s="5"/>
      <c r="I8010" s="5"/>
    </row>
    <row r="8011" spans="8:9" x14ac:dyDescent="0.3">
      <c r="H8011" s="5"/>
      <c r="I8011" s="5"/>
    </row>
    <row r="8012" spans="8:9" x14ac:dyDescent="0.3">
      <c r="H8012" s="5"/>
      <c r="I8012" s="5"/>
    </row>
    <row r="8013" spans="8:9" x14ac:dyDescent="0.3">
      <c r="H8013" s="5"/>
      <c r="I8013" s="5"/>
    </row>
    <row r="8014" spans="8:9" x14ac:dyDescent="0.3">
      <c r="H8014" s="5"/>
      <c r="I8014" s="5"/>
    </row>
    <row r="8015" spans="8:9" x14ac:dyDescent="0.3">
      <c r="H8015" s="5"/>
      <c r="I8015" s="5"/>
    </row>
    <row r="8016" spans="8:9" x14ac:dyDescent="0.3">
      <c r="H8016" s="5"/>
      <c r="I8016" s="5"/>
    </row>
    <row r="8017" spans="8:9" x14ac:dyDescent="0.3">
      <c r="H8017" s="5"/>
      <c r="I8017" s="5"/>
    </row>
    <row r="8018" spans="8:9" x14ac:dyDescent="0.3">
      <c r="H8018" s="5"/>
      <c r="I8018" s="5"/>
    </row>
    <row r="8019" spans="8:9" x14ac:dyDescent="0.3">
      <c r="H8019" s="5"/>
      <c r="I8019" s="5"/>
    </row>
    <row r="8020" spans="8:9" x14ac:dyDescent="0.3">
      <c r="H8020" s="5"/>
      <c r="I8020" s="5"/>
    </row>
    <row r="8021" spans="8:9" x14ac:dyDescent="0.3">
      <c r="H8021" s="5"/>
      <c r="I8021" s="5"/>
    </row>
    <row r="8022" spans="8:9" x14ac:dyDescent="0.3">
      <c r="H8022" s="5"/>
      <c r="I8022" s="5"/>
    </row>
    <row r="8023" spans="8:9" x14ac:dyDescent="0.3">
      <c r="H8023" s="5"/>
      <c r="I8023" s="5"/>
    </row>
    <row r="8024" spans="8:9" x14ac:dyDescent="0.3">
      <c r="H8024" s="5"/>
      <c r="I8024" s="5"/>
    </row>
    <row r="8025" spans="8:9" x14ac:dyDescent="0.3">
      <c r="H8025" s="5"/>
      <c r="I8025" s="5"/>
    </row>
    <row r="8026" spans="8:9" x14ac:dyDescent="0.3">
      <c r="H8026" s="5"/>
      <c r="I8026" s="5"/>
    </row>
    <row r="8027" spans="8:9" x14ac:dyDescent="0.3">
      <c r="H8027" s="5"/>
      <c r="I8027" s="5"/>
    </row>
    <row r="8028" spans="8:9" x14ac:dyDescent="0.3">
      <c r="H8028" s="5"/>
      <c r="I8028" s="5"/>
    </row>
    <row r="8029" spans="8:9" x14ac:dyDescent="0.3">
      <c r="H8029" s="5"/>
      <c r="I8029" s="5"/>
    </row>
    <row r="8030" spans="8:9" x14ac:dyDescent="0.3">
      <c r="H8030" s="5"/>
      <c r="I8030" s="5"/>
    </row>
    <row r="8031" spans="8:9" x14ac:dyDescent="0.3">
      <c r="H8031" s="5"/>
      <c r="I8031" s="5"/>
    </row>
    <row r="8032" spans="8:9" x14ac:dyDescent="0.3">
      <c r="H8032" s="5"/>
      <c r="I8032" s="5"/>
    </row>
    <row r="8033" spans="8:9" x14ac:dyDescent="0.3">
      <c r="H8033" s="5"/>
      <c r="I8033" s="5"/>
    </row>
    <row r="8034" spans="8:9" x14ac:dyDescent="0.3">
      <c r="H8034" s="5"/>
      <c r="I8034" s="5"/>
    </row>
    <row r="8035" spans="8:9" x14ac:dyDescent="0.3">
      <c r="H8035" s="5"/>
      <c r="I8035" s="5"/>
    </row>
    <row r="8036" spans="8:9" x14ac:dyDescent="0.3">
      <c r="H8036" s="5"/>
      <c r="I8036" s="5"/>
    </row>
    <row r="8037" spans="8:9" x14ac:dyDescent="0.3">
      <c r="H8037" s="5"/>
      <c r="I8037" s="5"/>
    </row>
    <row r="8038" spans="8:9" x14ac:dyDescent="0.3">
      <c r="H8038" s="5"/>
      <c r="I8038" s="5"/>
    </row>
    <row r="8039" spans="8:9" x14ac:dyDescent="0.3">
      <c r="H8039" s="5"/>
      <c r="I8039" s="5"/>
    </row>
    <row r="8040" spans="8:9" x14ac:dyDescent="0.3">
      <c r="H8040" s="5"/>
      <c r="I8040" s="5"/>
    </row>
    <row r="8041" spans="8:9" x14ac:dyDescent="0.3">
      <c r="H8041" s="5"/>
      <c r="I8041" s="5"/>
    </row>
    <row r="8042" spans="8:9" x14ac:dyDescent="0.3">
      <c r="H8042" s="5"/>
      <c r="I8042" s="5"/>
    </row>
    <row r="8043" spans="8:9" x14ac:dyDescent="0.3">
      <c r="H8043" s="5"/>
      <c r="I8043" s="5"/>
    </row>
    <row r="8044" spans="8:9" x14ac:dyDescent="0.3">
      <c r="H8044" s="5"/>
      <c r="I8044" s="5"/>
    </row>
    <row r="8045" spans="8:9" x14ac:dyDescent="0.3">
      <c r="H8045" s="5"/>
      <c r="I8045" s="5"/>
    </row>
    <row r="8046" spans="8:9" x14ac:dyDescent="0.3">
      <c r="H8046" s="5"/>
      <c r="I8046" s="5"/>
    </row>
    <row r="8047" spans="8:9" x14ac:dyDescent="0.3">
      <c r="H8047" s="5"/>
      <c r="I8047" s="5"/>
    </row>
    <row r="8048" spans="8:9" x14ac:dyDescent="0.3">
      <c r="H8048" s="5"/>
      <c r="I8048" s="5"/>
    </row>
    <row r="8049" spans="8:9" x14ac:dyDescent="0.3">
      <c r="H8049" s="5"/>
      <c r="I8049" s="5"/>
    </row>
    <row r="8050" spans="8:9" x14ac:dyDescent="0.3">
      <c r="H8050" s="5"/>
      <c r="I8050" s="5"/>
    </row>
    <row r="8051" spans="8:9" x14ac:dyDescent="0.3">
      <c r="H8051" s="5"/>
      <c r="I8051" s="5"/>
    </row>
    <row r="8052" spans="8:9" x14ac:dyDescent="0.3">
      <c r="H8052" s="5"/>
      <c r="I8052" s="5"/>
    </row>
    <row r="8053" spans="8:9" x14ac:dyDescent="0.3">
      <c r="H8053" s="5"/>
      <c r="I8053" s="5"/>
    </row>
    <row r="8054" spans="8:9" x14ac:dyDescent="0.3">
      <c r="H8054" s="5"/>
      <c r="I8054" s="5"/>
    </row>
    <row r="8055" spans="8:9" x14ac:dyDescent="0.3">
      <c r="H8055" s="5"/>
      <c r="I8055" s="5"/>
    </row>
    <row r="8056" spans="8:9" x14ac:dyDescent="0.3">
      <c r="H8056" s="5"/>
      <c r="I8056" s="5"/>
    </row>
    <row r="8057" spans="8:9" x14ac:dyDescent="0.3">
      <c r="H8057" s="5"/>
      <c r="I8057" s="5"/>
    </row>
    <row r="8058" spans="8:9" x14ac:dyDescent="0.3">
      <c r="H8058" s="5"/>
      <c r="I8058" s="5"/>
    </row>
    <row r="8059" spans="8:9" x14ac:dyDescent="0.3">
      <c r="H8059" s="5"/>
      <c r="I8059" s="5"/>
    </row>
    <row r="8060" spans="8:9" x14ac:dyDescent="0.3">
      <c r="H8060" s="5"/>
      <c r="I8060" s="5"/>
    </row>
    <row r="8061" spans="8:9" x14ac:dyDescent="0.3">
      <c r="H8061" s="5"/>
      <c r="I8061" s="5"/>
    </row>
    <row r="8062" spans="8:9" x14ac:dyDescent="0.3">
      <c r="H8062" s="5"/>
      <c r="I8062" s="5"/>
    </row>
    <row r="8063" spans="8:9" x14ac:dyDescent="0.3">
      <c r="H8063" s="5"/>
      <c r="I8063" s="5"/>
    </row>
    <row r="8064" spans="8:9" x14ac:dyDescent="0.3">
      <c r="H8064" s="5"/>
      <c r="I8064" s="5"/>
    </row>
    <row r="8065" spans="8:9" x14ac:dyDescent="0.3">
      <c r="H8065" s="5"/>
      <c r="I8065" s="5"/>
    </row>
    <row r="8066" spans="8:9" x14ac:dyDescent="0.3">
      <c r="H8066" s="5"/>
      <c r="I8066" s="5"/>
    </row>
    <row r="8067" spans="8:9" x14ac:dyDescent="0.3">
      <c r="H8067" s="5"/>
      <c r="I8067" s="5"/>
    </row>
    <row r="8068" spans="8:9" x14ac:dyDescent="0.3">
      <c r="H8068" s="5"/>
      <c r="I8068" s="5"/>
    </row>
    <row r="8069" spans="8:9" x14ac:dyDescent="0.3">
      <c r="H8069" s="5"/>
      <c r="I8069" s="5"/>
    </row>
    <row r="8070" spans="8:9" x14ac:dyDescent="0.3">
      <c r="H8070" s="5"/>
      <c r="I8070" s="5"/>
    </row>
    <row r="8071" spans="8:9" x14ac:dyDescent="0.3">
      <c r="H8071" s="5"/>
      <c r="I8071" s="5"/>
    </row>
    <row r="8072" spans="8:9" x14ac:dyDescent="0.3">
      <c r="H8072" s="5"/>
      <c r="I8072" s="5"/>
    </row>
    <row r="8073" spans="8:9" x14ac:dyDescent="0.3">
      <c r="H8073" s="5"/>
      <c r="I8073" s="5"/>
    </row>
    <row r="8074" spans="8:9" x14ac:dyDescent="0.3">
      <c r="H8074" s="5"/>
      <c r="I8074" s="5"/>
    </row>
    <row r="8075" spans="8:9" x14ac:dyDescent="0.3">
      <c r="H8075" s="5"/>
      <c r="I8075" s="5"/>
    </row>
    <row r="8076" spans="8:9" x14ac:dyDescent="0.3">
      <c r="H8076" s="5"/>
      <c r="I8076" s="5"/>
    </row>
    <row r="8077" spans="8:9" x14ac:dyDescent="0.3">
      <c r="H8077" s="5"/>
      <c r="I8077" s="5"/>
    </row>
    <row r="8078" spans="8:9" x14ac:dyDescent="0.3">
      <c r="H8078" s="5"/>
      <c r="I8078" s="5"/>
    </row>
    <row r="8079" spans="8:9" x14ac:dyDescent="0.3">
      <c r="H8079" s="5"/>
      <c r="I8079" s="5"/>
    </row>
    <row r="8080" spans="8:9" x14ac:dyDescent="0.3">
      <c r="H8080" s="5"/>
      <c r="I8080" s="5"/>
    </row>
    <row r="8081" spans="8:9" x14ac:dyDescent="0.3">
      <c r="H8081" s="5"/>
      <c r="I8081" s="5"/>
    </row>
    <row r="8082" spans="8:9" x14ac:dyDescent="0.3">
      <c r="H8082" s="5"/>
      <c r="I8082" s="5"/>
    </row>
    <row r="8083" spans="8:9" x14ac:dyDescent="0.3">
      <c r="H8083" s="5"/>
      <c r="I8083" s="5"/>
    </row>
    <row r="8084" spans="8:9" x14ac:dyDescent="0.3">
      <c r="H8084" s="5"/>
      <c r="I8084" s="5"/>
    </row>
    <row r="8085" spans="8:9" x14ac:dyDescent="0.3">
      <c r="H8085" s="5"/>
      <c r="I8085" s="5"/>
    </row>
    <row r="8086" spans="8:9" x14ac:dyDescent="0.3">
      <c r="H8086" s="5"/>
      <c r="I8086" s="5"/>
    </row>
    <row r="8087" spans="8:9" x14ac:dyDescent="0.3">
      <c r="H8087" s="5"/>
      <c r="I8087" s="5"/>
    </row>
    <row r="8088" spans="8:9" x14ac:dyDescent="0.3">
      <c r="H8088" s="5"/>
      <c r="I8088" s="5"/>
    </row>
    <row r="8089" spans="8:9" x14ac:dyDescent="0.3">
      <c r="H8089" s="5"/>
      <c r="I8089" s="5"/>
    </row>
    <row r="8090" spans="8:9" x14ac:dyDescent="0.3">
      <c r="H8090" s="5"/>
      <c r="I8090" s="5"/>
    </row>
    <row r="8091" spans="8:9" x14ac:dyDescent="0.3">
      <c r="H8091" s="5"/>
      <c r="I8091" s="5"/>
    </row>
    <row r="8092" spans="8:9" x14ac:dyDescent="0.3">
      <c r="H8092" s="5"/>
      <c r="I8092" s="5"/>
    </row>
    <row r="8093" spans="8:9" x14ac:dyDescent="0.3">
      <c r="H8093" s="5"/>
      <c r="I8093" s="5"/>
    </row>
    <row r="8094" spans="8:9" x14ac:dyDescent="0.3">
      <c r="H8094" s="5"/>
      <c r="I8094" s="5"/>
    </row>
    <row r="8095" spans="8:9" x14ac:dyDescent="0.3">
      <c r="H8095" s="5"/>
      <c r="I8095" s="5"/>
    </row>
    <row r="8096" spans="8:9" x14ac:dyDescent="0.3">
      <c r="H8096" s="5"/>
      <c r="I8096" s="5"/>
    </row>
    <row r="8097" spans="8:9" x14ac:dyDescent="0.3">
      <c r="H8097" s="5"/>
      <c r="I8097" s="5"/>
    </row>
    <row r="8098" spans="8:9" x14ac:dyDescent="0.3">
      <c r="H8098" s="5"/>
      <c r="I8098" s="5"/>
    </row>
    <row r="8099" spans="8:9" x14ac:dyDescent="0.3">
      <c r="H8099" s="5"/>
      <c r="I8099" s="5"/>
    </row>
    <row r="8100" spans="8:9" x14ac:dyDescent="0.3">
      <c r="H8100" s="5"/>
      <c r="I8100" s="5"/>
    </row>
    <row r="8101" spans="8:9" x14ac:dyDescent="0.3">
      <c r="H8101" s="5"/>
      <c r="I8101" s="5"/>
    </row>
    <row r="8102" spans="8:9" x14ac:dyDescent="0.3">
      <c r="H8102" s="5"/>
      <c r="I8102" s="5"/>
    </row>
    <row r="8103" spans="8:9" x14ac:dyDescent="0.3">
      <c r="H8103" s="5"/>
      <c r="I8103" s="5"/>
    </row>
    <row r="8104" spans="8:9" x14ac:dyDescent="0.3">
      <c r="H8104" s="5"/>
      <c r="I8104" s="5"/>
    </row>
    <row r="8105" spans="8:9" x14ac:dyDescent="0.3">
      <c r="H8105" s="5"/>
      <c r="I8105" s="5"/>
    </row>
    <row r="8106" spans="8:9" x14ac:dyDescent="0.3">
      <c r="H8106" s="5"/>
      <c r="I8106" s="5"/>
    </row>
    <row r="8107" spans="8:9" x14ac:dyDescent="0.3">
      <c r="H8107" s="5"/>
      <c r="I8107" s="5"/>
    </row>
    <row r="8108" spans="8:9" x14ac:dyDescent="0.3">
      <c r="H8108" s="5"/>
      <c r="I8108" s="5"/>
    </row>
    <row r="8109" spans="8:9" x14ac:dyDescent="0.3">
      <c r="H8109" s="5"/>
      <c r="I8109" s="5"/>
    </row>
    <row r="8110" spans="8:9" x14ac:dyDescent="0.3">
      <c r="H8110" s="5"/>
      <c r="I8110" s="5"/>
    </row>
    <row r="8111" spans="8:9" x14ac:dyDescent="0.3">
      <c r="H8111" s="5"/>
      <c r="I8111" s="5"/>
    </row>
    <row r="8112" spans="8:9" x14ac:dyDescent="0.3">
      <c r="H8112" s="5"/>
      <c r="I8112" s="5"/>
    </row>
    <row r="8113" spans="8:9" x14ac:dyDescent="0.3">
      <c r="H8113" s="5"/>
      <c r="I8113" s="5"/>
    </row>
    <row r="8114" spans="8:9" x14ac:dyDescent="0.3">
      <c r="H8114" s="5"/>
      <c r="I8114" s="5"/>
    </row>
    <row r="8115" spans="8:9" x14ac:dyDescent="0.3">
      <c r="H8115" s="5"/>
      <c r="I8115" s="5"/>
    </row>
    <row r="8116" spans="8:9" x14ac:dyDescent="0.3">
      <c r="H8116" s="5"/>
      <c r="I8116" s="5"/>
    </row>
    <row r="8117" spans="8:9" x14ac:dyDescent="0.3">
      <c r="H8117" s="5"/>
      <c r="I8117" s="5"/>
    </row>
    <row r="8118" spans="8:9" x14ac:dyDescent="0.3">
      <c r="H8118" s="5"/>
      <c r="I8118" s="5"/>
    </row>
    <row r="8119" spans="8:9" x14ac:dyDescent="0.3">
      <c r="H8119" s="5"/>
      <c r="I8119" s="5"/>
    </row>
    <row r="8120" spans="8:9" x14ac:dyDescent="0.3">
      <c r="H8120" s="5"/>
      <c r="I8120" s="5"/>
    </row>
    <row r="8121" spans="8:9" x14ac:dyDescent="0.3">
      <c r="H8121" s="5"/>
      <c r="I8121" s="5"/>
    </row>
    <row r="8122" spans="8:9" x14ac:dyDescent="0.3">
      <c r="H8122" s="5"/>
      <c r="I8122" s="5"/>
    </row>
    <row r="8123" spans="8:9" x14ac:dyDescent="0.3">
      <c r="H8123" s="5"/>
      <c r="I8123" s="5"/>
    </row>
    <row r="8124" spans="8:9" x14ac:dyDescent="0.3">
      <c r="H8124" s="5"/>
      <c r="I8124" s="5"/>
    </row>
    <row r="8125" spans="8:9" x14ac:dyDescent="0.3">
      <c r="H8125" s="5"/>
      <c r="I8125" s="5"/>
    </row>
    <row r="8126" spans="8:9" x14ac:dyDescent="0.3">
      <c r="H8126" s="5"/>
      <c r="I8126" s="5"/>
    </row>
    <row r="8127" spans="8:9" x14ac:dyDescent="0.3">
      <c r="H8127" s="5"/>
      <c r="I8127" s="5"/>
    </row>
    <row r="8128" spans="8:9" x14ac:dyDescent="0.3">
      <c r="H8128" s="5"/>
      <c r="I8128" s="5"/>
    </row>
    <row r="8129" spans="8:9" x14ac:dyDescent="0.3">
      <c r="H8129" s="5"/>
      <c r="I8129" s="5"/>
    </row>
    <row r="8130" spans="8:9" x14ac:dyDescent="0.3">
      <c r="H8130" s="5"/>
      <c r="I8130" s="5"/>
    </row>
    <row r="8131" spans="8:9" x14ac:dyDescent="0.3">
      <c r="H8131" s="5"/>
      <c r="I8131" s="5"/>
    </row>
    <row r="8132" spans="8:9" x14ac:dyDescent="0.3">
      <c r="H8132" s="5"/>
      <c r="I8132" s="5"/>
    </row>
    <row r="8133" spans="8:9" x14ac:dyDescent="0.3">
      <c r="H8133" s="5"/>
      <c r="I8133" s="5"/>
    </row>
    <row r="8134" spans="8:9" x14ac:dyDescent="0.3">
      <c r="H8134" s="5"/>
      <c r="I8134" s="5"/>
    </row>
    <row r="8135" spans="8:9" x14ac:dyDescent="0.3">
      <c r="H8135" s="5"/>
      <c r="I8135" s="5"/>
    </row>
    <row r="8136" spans="8:9" x14ac:dyDescent="0.3">
      <c r="H8136" s="5"/>
      <c r="I8136" s="5"/>
    </row>
    <row r="8137" spans="8:9" x14ac:dyDescent="0.3">
      <c r="H8137" s="5"/>
      <c r="I8137" s="5"/>
    </row>
    <row r="8138" spans="8:9" x14ac:dyDescent="0.3">
      <c r="H8138" s="5"/>
      <c r="I8138" s="5"/>
    </row>
    <row r="8139" spans="8:9" x14ac:dyDescent="0.3">
      <c r="H8139" s="5"/>
      <c r="I8139" s="5"/>
    </row>
    <row r="8140" spans="8:9" x14ac:dyDescent="0.3">
      <c r="H8140" s="5"/>
      <c r="I8140" s="5"/>
    </row>
    <row r="8141" spans="8:9" x14ac:dyDescent="0.3">
      <c r="H8141" s="5"/>
      <c r="I8141" s="5"/>
    </row>
    <row r="8142" spans="8:9" x14ac:dyDescent="0.3">
      <c r="H8142" s="5"/>
      <c r="I8142" s="5"/>
    </row>
    <row r="8143" spans="8:9" x14ac:dyDescent="0.3">
      <c r="H8143" s="5"/>
      <c r="I8143" s="5"/>
    </row>
    <row r="8144" spans="8:9" x14ac:dyDescent="0.3">
      <c r="H8144" s="5"/>
      <c r="I8144" s="5"/>
    </row>
    <row r="8145" spans="8:9" x14ac:dyDescent="0.3">
      <c r="H8145" s="5"/>
      <c r="I8145" s="5"/>
    </row>
    <row r="8146" spans="8:9" x14ac:dyDescent="0.3">
      <c r="H8146" s="5"/>
      <c r="I8146" s="5"/>
    </row>
    <row r="8147" spans="8:9" x14ac:dyDescent="0.3">
      <c r="H8147" s="5"/>
      <c r="I8147" s="5"/>
    </row>
    <row r="8148" spans="8:9" x14ac:dyDescent="0.3">
      <c r="H8148" s="5"/>
      <c r="I8148" s="5"/>
    </row>
    <row r="8149" spans="8:9" x14ac:dyDescent="0.3">
      <c r="H8149" s="5"/>
      <c r="I8149" s="5"/>
    </row>
    <row r="8150" spans="8:9" x14ac:dyDescent="0.3">
      <c r="H8150" s="5"/>
      <c r="I8150" s="5"/>
    </row>
    <row r="8151" spans="8:9" x14ac:dyDescent="0.3">
      <c r="H8151" s="5"/>
      <c r="I8151" s="5"/>
    </row>
    <row r="8152" spans="8:9" x14ac:dyDescent="0.3">
      <c r="H8152" s="5"/>
      <c r="I8152" s="5"/>
    </row>
    <row r="8153" spans="8:9" x14ac:dyDescent="0.3">
      <c r="H8153" s="5"/>
      <c r="I8153" s="5"/>
    </row>
    <row r="8154" spans="8:9" x14ac:dyDescent="0.3">
      <c r="H8154" s="5"/>
      <c r="I8154" s="5"/>
    </row>
    <row r="8155" spans="8:9" x14ac:dyDescent="0.3">
      <c r="H8155" s="5"/>
      <c r="I8155" s="5"/>
    </row>
    <row r="8156" spans="8:9" x14ac:dyDescent="0.3">
      <c r="H8156" s="5"/>
      <c r="I8156" s="5"/>
    </row>
    <row r="8157" spans="8:9" x14ac:dyDescent="0.3">
      <c r="H8157" s="5"/>
      <c r="I8157" s="5"/>
    </row>
    <row r="8158" spans="8:9" x14ac:dyDescent="0.3">
      <c r="H8158" s="5"/>
      <c r="I8158" s="5"/>
    </row>
    <row r="8159" spans="8:9" x14ac:dyDescent="0.3">
      <c r="H8159" s="5"/>
      <c r="I8159" s="5"/>
    </row>
    <row r="8160" spans="8:9" x14ac:dyDescent="0.3">
      <c r="H8160" s="5"/>
      <c r="I8160" s="5"/>
    </row>
    <row r="8161" spans="8:9" x14ac:dyDescent="0.3">
      <c r="H8161" s="5"/>
      <c r="I8161" s="5"/>
    </row>
    <row r="8162" spans="8:9" x14ac:dyDescent="0.3">
      <c r="H8162" s="5"/>
      <c r="I8162" s="5"/>
    </row>
    <row r="8163" spans="8:9" x14ac:dyDescent="0.3">
      <c r="H8163" s="5"/>
      <c r="I8163" s="5"/>
    </row>
    <row r="8164" spans="8:9" x14ac:dyDescent="0.3">
      <c r="H8164" s="5"/>
      <c r="I8164" s="5"/>
    </row>
    <row r="8165" spans="8:9" x14ac:dyDescent="0.3">
      <c r="H8165" s="5"/>
      <c r="I8165" s="5"/>
    </row>
    <row r="8166" spans="8:9" x14ac:dyDescent="0.3">
      <c r="H8166" s="5"/>
      <c r="I8166" s="5"/>
    </row>
    <row r="8167" spans="8:9" x14ac:dyDescent="0.3">
      <c r="H8167" s="5"/>
      <c r="I8167" s="5"/>
    </row>
    <row r="8168" spans="8:9" x14ac:dyDescent="0.3">
      <c r="H8168" s="5"/>
      <c r="I8168" s="5"/>
    </row>
    <row r="8169" spans="8:9" x14ac:dyDescent="0.3">
      <c r="H8169" s="5"/>
      <c r="I8169" s="5"/>
    </row>
    <row r="8170" spans="8:9" x14ac:dyDescent="0.3">
      <c r="H8170" s="5"/>
      <c r="I8170" s="5"/>
    </row>
    <row r="8171" spans="8:9" x14ac:dyDescent="0.3">
      <c r="H8171" s="5"/>
      <c r="I8171" s="5"/>
    </row>
    <row r="8172" spans="8:9" x14ac:dyDescent="0.3">
      <c r="H8172" s="5"/>
      <c r="I8172" s="5"/>
    </row>
    <row r="8173" spans="8:9" x14ac:dyDescent="0.3">
      <c r="H8173" s="5"/>
      <c r="I8173" s="5"/>
    </row>
    <row r="8174" spans="8:9" x14ac:dyDescent="0.3">
      <c r="H8174" s="5"/>
      <c r="I8174" s="5"/>
    </row>
    <row r="8175" spans="8:9" x14ac:dyDescent="0.3">
      <c r="H8175" s="5"/>
      <c r="I8175" s="5"/>
    </row>
    <row r="8176" spans="8:9" x14ac:dyDescent="0.3">
      <c r="H8176" s="5"/>
      <c r="I8176" s="5"/>
    </row>
    <row r="8177" spans="8:9" x14ac:dyDescent="0.3">
      <c r="H8177" s="5"/>
      <c r="I8177" s="5"/>
    </row>
    <row r="8178" spans="8:9" x14ac:dyDescent="0.3">
      <c r="H8178" s="5"/>
      <c r="I8178" s="5"/>
    </row>
    <row r="8179" spans="8:9" x14ac:dyDescent="0.3">
      <c r="H8179" s="5"/>
      <c r="I8179" s="5"/>
    </row>
    <row r="8180" spans="8:9" x14ac:dyDescent="0.3">
      <c r="H8180" s="5"/>
      <c r="I8180" s="5"/>
    </row>
    <row r="8181" spans="8:9" x14ac:dyDescent="0.3">
      <c r="H8181" s="5"/>
      <c r="I8181" s="5"/>
    </row>
    <row r="8182" spans="8:9" x14ac:dyDescent="0.3">
      <c r="H8182" s="5"/>
      <c r="I8182" s="5"/>
    </row>
    <row r="8183" spans="8:9" x14ac:dyDescent="0.3">
      <c r="H8183" s="5"/>
      <c r="I8183" s="5"/>
    </row>
    <row r="8184" spans="8:9" x14ac:dyDescent="0.3">
      <c r="H8184" s="5"/>
      <c r="I8184" s="5"/>
    </row>
    <row r="8185" spans="8:9" x14ac:dyDescent="0.3">
      <c r="H8185" s="5"/>
      <c r="I8185" s="5"/>
    </row>
    <row r="8186" spans="8:9" x14ac:dyDescent="0.3">
      <c r="H8186" s="5"/>
      <c r="I8186" s="5"/>
    </row>
    <row r="8187" spans="8:9" x14ac:dyDescent="0.3">
      <c r="H8187" s="5"/>
      <c r="I8187" s="5"/>
    </row>
    <row r="8188" spans="8:9" x14ac:dyDescent="0.3">
      <c r="H8188" s="5"/>
      <c r="I8188" s="5"/>
    </row>
    <row r="8189" spans="8:9" x14ac:dyDescent="0.3">
      <c r="H8189" s="5"/>
      <c r="I8189" s="5"/>
    </row>
    <row r="8190" spans="8:9" x14ac:dyDescent="0.3">
      <c r="H8190" s="5"/>
      <c r="I8190" s="5"/>
    </row>
    <row r="8191" spans="8:9" x14ac:dyDescent="0.3">
      <c r="H8191" s="5"/>
      <c r="I8191" s="5"/>
    </row>
    <row r="8192" spans="8:9" x14ac:dyDescent="0.3">
      <c r="H8192" s="5"/>
      <c r="I8192" s="5"/>
    </row>
    <row r="8193" spans="8:9" x14ac:dyDescent="0.3">
      <c r="H8193" s="5"/>
      <c r="I8193" s="5"/>
    </row>
    <row r="8194" spans="8:9" x14ac:dyDescent="0.3">
      <c r="H8194" s="5"/>
      <c r="I8194" s="5"/>
    </row>
    <row r="8195" spans="8:9" x14ac:dyDescent="0.3">
      <c r="H8195" s="5"/>
      <c r="I8195" s="5"/>
    </row>
    <row r="8196" spans="8:9" x14ac:dyDescent="0.3">
      <c r="H8196" s="5"/>
      <c r="I8196" s="5"/>
    </row>
    <row r="8197" spans="8:9" x14ac:dyDescent="0.3">
      <c r="H8197" s="5"/>
      <c r="I8197" s="5"/>
    </row>
    <row r="8198" spans="8:9" x14ac:dyDescent="0.3">
      <c r="H8198" s="5"/>
      <c r="I8198" s="5"/>
    </row>
    <row r="8199" spans="8:9" x14ac:dyDescent="0.3">
      <c r="H8199" s="5"/>
      <c r="I8199" s="5"/>
    </row>
    <row r="8200" spans="8:9" x14ac:dyDescent="0.3">
      <c r="H8200" s="5"/>
      <c r="I8200" s="5"/>
    </row>
    <row r="8201" spans="8:9" x14ac:dyDescent="0.3">
      <c r="H8201" s="5"/>
      <c r="I8201" s="5"/>
    </row>
    <row r="8202" spans="8:9" x14ac:dyDescent="0.3">
      <c r="H8202" s="5"/>
      <c r="I8202" s="5"/>
    </row>
    <row r="8203" spans="8:9" x14ac:dyDescent="0.3">
      <c r="H8203" s="5"/>
      <c r="I8203" s="5"/>
    </row>
    <row r="8204" spans="8:9" x14ac:dyDescent="0.3">
      <c r="H8204" s="5"/>
      <c r="I8204" s="5"/>
    </row>
    <row r="8205" spans="8:9" x14ac:dyDescent="0.3">
      <c r="H8205" s="5"/>
      <c r="I8205" s="5"/>
    </row>
    <row r="8206" spans="8:9" x14ac:dyDescent="0.3">
      <c r="H8206" s="5"/>
      <c r="I8206" s="5"/>
    </row>
    <row r="8207" spans="8:9" x14ac:dyDescent="0.3">
      <c r="H8207" s="5"/>
      <c r="I8207" s="5"/>
    </row>
    <row r="8208" spans="8:9" x14ac:dyDescent="0.3">
      <c r="H8208" s="5"/>
      <c r="I8208" s="5"/>
    </row>
    <row r="8209" spans="8:9" x14ac:dyDescent="0.3">
      <c r="H8209" s="5"/>
      <c r="I8209" s="5"/>
    </row>
    <row r="8210" spans="8:9" x14ac:dyDescent="0.3">
      <c r="H8210" s="5"/>
      <c r="I8210" s="5"/>
    </row>
    <row r="8211" spans="8:9" x14ac:dyDescent="0.3">
      <c r="H8211" s="5"/>
      <c r="I8211" s="5"/>
    </row>
    <row r="8212" spans="8:9" x14ac:dyDescent="0.3">
      <c r="H8212" s="5"/>
      <c r="I8212" s="5"/>
    </row>
    <row r="8213" spans="8:9" x14ac:dyDescent="0.3">
      <c r="H8213" s="5"/>
      <c r="I8213" s="5"/>
    </row>
    <row r="8214" spans="8:9" x14ac:dyDescent="0.3">
      <c r="H8214" s="5"/>
      <c r="I8214" s="5"/>
    </row>
    <row r="8215" spans="8:9" x14ac:dyDescent="0.3">
      <c r="H8215" s="5"/>
      <c r="I8215" s="5"/>
    </row>
    <row r="8216" spans="8:9" x14ac:dyDescent="0.3">
      <c r="H8216" s="5"/>
      <c r="I8216" s="5"/>
    </row>
    <row r="8217" spans="8:9" x14ac:dyDescent="0.3">
      <c r="H8217" s="5"/>
      <c r="I8217" s="5"/>
    </row>
    <row r="8218" spans="8:9" x14ac:dyDescent="0.3">
      <c r="H8218" s="5"/>
      <c r="I8218" s="5"/>
    </row>
    <row r="8219" spans="8:9" x14ac:dyDescent="0.3">
      <c r="H8219" s="5"/>
      <c r="I8219" s="5"/>
    </row>
    <row r="8220" spans="8:9" x14ac:dyDescent="0.3">
      <c r="H8220" s="5"/>
      <c r="I8220" s="5"/>
    </row>
    <row r="8221" spans="8:9" x14ac:dyDescent="0.3">
      <c r="H8221" s="5"/>
      <c r="I8221" s="5"/>
    </row>
    <row r="8222" spans="8:9" x14ac:dyDescent="0.3">
      <c r="H8222" s="5"/>
      <c r="I8222" s="5"/>
    </row>
    <row r="8223" spans="8:9" x14ac:dyDescent="0.3">
      <c r="H8223" s="5"/>
      <c r="I8223" s="5"/>
    </row>
    <row r="8224" spans="8:9" x14ac:dyDescent="0.3">
      <c r="H8224" s="5"/>
      <c r="I8224" s="5"/>
    </row>
    <row r="8225" spans="8:9" x14ac:dyDescent="0.3">
      <c r="H8225" s="5"/>
      <c r="I8225" s="5"/>
    </row>
    <row r="8226" spans="8:9" x14ac:dyDescent="0.3">
      <c r="H8226" s="5"/>
      <c r="I8226" s="5"/>
    </row>
    <row r="8227" spans="8:9" x14ac:dyDescent="0.3">
      <c r="H8227" s="5"/>
      <c r="I8227" s="5"/>
    </row>
    <row r="8228" spans="8:9" x14ac:dyDescent="0.3">
      <c r="H8228" s="5"/>
      <c r="I8228" s="5"/>
    </row>
    <row r="8229" spans="8:9" x14ac:dyDescent="0.3">
      <c r="H8229" s="5"/>
      <c r="I8229" s="5"/>
    </row>
    <row r="8230" spans="8:9" x14ac:dyDescent="0.3">
      <c r="H8230" s="5"/>
      <c r="I8230" s="5"/>
    </row>
    <row r="8231" spans="8:9" x14ac:dyDescent="0.3">
      <c r="H8231" s="5"/>
      <c r="I8231" s="5"/>
    </row>
    <row r="8232" spans="8:9" x14ac:dyDescent="0.3">
      <c r="H8232" s="5"/>
      <c r="I8232" s="5"/>
    </row>
    <row r="8233" spans="8:9" x14ac:dyDescent="0.3">
      <c r="H8233" s="5"/>
      <c r="I8233" s="5"/>
    </row>
    <row r="8234" spans="8:9" x14ac:dyDescent="0.3">
      <c r="H8234" s="5"/>
      <c r="I8234" s="5"/>
    </row>
    <row r="8235" spans="8:9" x14ac:dyDescent="0.3">
      <c r="H8235" s="5"/>
      <c r="I8235" s="5"/>
    </row>
    <row r="8236" spans="8:9" x14ac:dyDescent="0.3">
      <c r="H8236" s="5"/>
      <c r="I8236" s="5"/>
    </row>
    <row r="8237" spans="8:9" x14ac:dyDescent="0.3">
      <c r="H8237" s="5"/>
      <c r="I8237" s="5"/>
    </row>
    <row r="8238" spans="8:9" x14ac:dyDescent="0.3">
      <c r="H8238" s="5"/>
      <c r="I8238" s="5"/>
    </row>
    <row r="8239" spans="8:9" x14ac:dyDescent="0.3">
      <c r="H8239" s="5"/>
      <c r="I8239" s="5"/>
    </row>
    <row r="8240" spans="8:9" x14ac:dyDescent="0.3">
      <c r="H8240" s="5"/>
      <c r="I8240" s="5"/>
    </row>
    <row r="8241" spans="8:9" x14ac:dyDescent="0.3">
      <c r="H8241" s="5"/>
      <c r="I8241" s="5"/>
    </row>
    <row r="8242" spans="8:9" x14ac:dyDescent="0.3">
      <c r="H8242" s="5"/>
      <c r="I8242" s="5"/>
    </row>
    <row r="8243" spans="8:9" x14ac:dyDescent="0.3">
      <c r="H8243" s="5"/>
      <c r="I8243" s="5"/>
    </row>
    <row r="8244" spans="8:9" x14ac:dyDescent="0.3">
      <c r="H8244" s="5"/>
      <c r="I8244" s="5"/>
    </row>
    <row r="8245" spans="8:9" x14ac:dyDescent="0.3">
      <c r="H8245" s="5"/>
      <c r="I8245" s="5"/>
    </row>
    <row r="8246" spans="8:9" x14ac:dyDescent="0.3">
      <c r="H8246" s="5"/>
      <c r="I8246" s="5"/>
    </row>
    <row r="8247" spans="8:9" x14ac:dyDescent="0.3">
      <c r="H8247" s="5"/>
      <c r="I8247" s="5"/>
    </row>
    <row r="8248" spans="8:9" x14ac:dyDescent="0.3">
      <c r="H8248" s="5"/>
      <c r="I8248" s="5"/>
    </row>
    <row r="8249" spans="8:9" x14ac:dyDescent="0.3">
      <c r="H8249" s="5"/>
      <c r="I8249" s="5"/>
    </row>
    <row r="8250" spans="8:9" x14ac:dyDescent="0.3">
      <c r="H8250" s="5"/>
      <c r="I8250" s="5"/>
    </row>
    <row r="8251" spans="8:9" x14ac:dyDescent="0.3">
      <c r="H8251" s="5"/>
      <c r="I8251" s="5"/>
    </row>
    <row r="8252" spans="8:9" x14ac:dyDescent="0.3">
      <c r="H8252" s="5"/>
      <c r="I8252" s="5"/>
    </row>
    <row r="8253" spans="8:9" x14ac:dyDescent="0.3">
      <c r="H8253" s="5"/>
      <c r="I8253" s="5"/>
    </row>
    <row r="8254" spans="8:9" x14ac:dyDescent="0.3">
      <c r="H8254" s="5"/>
      <c r="I8254" s="5"/>
    </row>
    <row r="8255" spans="8:9" x14ac:dyDescent="0.3">
      <c r="H8255" s="5"/>
      <c r="I8255" s="5"/>
    </row>
    <row r="8256" spans="8:9" x14ac:dyDescent="0.3">
      <c r="H8256" s="5"/>
      <c r="I8256" s="5"/>
    </row>
    <row r="8257" spans="8:9" x14ac:dyDescent="0.3">
      <c r="H8257" s="5"/>
      <c r="I8257" s="5"/>
    </row>
    <row r="8258" spans="8:9" x14ac:dyDescent="0.3">
      <c r="H8258" s="5"/>
      <c r="I8258" s="5"/>
    </row>
    <row r="8259" spans="8:9" x14ac:dyDescent="0.3">
      <c r="H8259" s="5"/>
      <c r="I8259" s="5"/>
    </row>
    <row r="8260" spans="8:9" x14ac:dyDescent="0.3">
      <c r="H8260" s="5"/>
      <c r="I8260" s="5"/>
    </row>
    <row r="8261" spans="8:9" x14ac:dyDescent="0.3">
      <c r="H8261" s="5"/>
      <c r="I8261" s="5"/>
    </row>
    <row r="8262" spans="8:9" x14ac:dyDescent="0.3">
      <c r="H8262" s="5"/>
      <c r="I8262" s="5"/>
    </row>
    <row r="8263" spans="8:9" x14ac:dyDescent="0.3">
      <c r="H8263" s="5"/>
      <c r="I8263" s="5"/>
    </row>
    <row r="8264" spans="8:9" x14ac:dyDescent="0.3">
      <c r="H8264" s="5"/>
      <c r="I8264" s="5"/>
    </row>
    <row r="8265" spans="8:9" x14ac:dyDescent="0.3">
      <c r="H8265" s="5"/>
      <c r="I8265" s="5"/>
    </row>
    <row r="8266" spans="8:9" x14ac:dyDescent="0.3">
      <c r="H8266" s="5"/>
      <c r="I8266" s="5"/>
    </row>
    <row r="8267" spans="8:9" x14ac:dyDescent="0.3">
      <c r="H8267" s="5"/>
      <c r="I8267" s="5"/>
    </row>
    <row r="8268" spans="8:9" x14ac:dyDescent="0.3">
      <c r="H8268" s="5"/>
      <c r="I8268" s="5"/>
    </row>
    <row r="8269" spans="8:9" x14ac:dyDescent="0.3">
      <c r="H8269" s="5"/>
      <c r="I8269" s="5"/>
    </row>
    <row r="8270" spans="8:9" x14ac:dyDescent="0.3">
      <c r="H8270" s="5"/>
      <c r="I8270" s="5"/>
    </row>
    <row r="8271" spans="8:9" x14ac:dyDescent="0.3">
      <c r="H8271" s="5"/>
      <c r="I8271" s="5"/>
    </row>
    <row r="8272" spans="8:9" x14ac:dyDescent="0.3">
      <c r="H8272" s="5"/>
      <c r="I8272" s="5"/>
    </row>
    <row r="8273" spans="8:9" x14ac:dyDescent="0.3">
      <c r="H8273" s="5"/>
      <c r="I8273" s="5"/>
    </row>
    <row r="8274" spans="8:9" x14ac:dyDescent="0.3">
      <c r="H8274" s="5"/>
      <c r="I8274" s="5"/>
    </row>
    <row r="8275" spans="8:9" x14ac:dyDescent="0.3">
      <c r="H8275" s="5"/>
      <c r="I8275" s="5"/>
    </row>
    <row r="8276" spans="8:9" x14ac:dyDescent="0.3">
      <c r="H8276" s="5"/>
      <c r="I8276" s="5"/>
    </row>
    <row r="8277" spans="8:9" x14ac:dyDescent="0.3">
      <c r="H8277" s="5"/>
      <c r="I8277" s="5"/>
    </row>
    <row r="8278" spans="8:9" x14ac:dyDescent="0.3">
      <c r="H8278" s="5"/>
      <c r="I8278" s="5"/>
    </row>
    <row r="8279" spans="8:9" x14ac:dyDescent="0.3">
      <c r="H8279" s="5"/>
      <c r="I8279" s="5"/>
    </row>
    <row r="8280" spans="8:9" x14ac:dyDescent="0.3">
      <c r="H8280" s="5"/>
      <c r="I8280" s="5"/>
    </row>
    <row r="8281" spans="8:9" x14ac:dyDescent="0.3">
      <c r="H8281" s="5"/>
      <c r="I8281" s="5"/>
    </row>
    <row r="8282" spans="8:9" x14ac:dyDescent="0.3">
      <c r="H8282" s="5"/>
      <c r="I8282" s="5"/>
    </row>
    <row r="8283" spans="8:9" x14ac:dyDescent="0.3">
      <c r="H8283" s="5"/>
      <c r="I8283" s="5"/>
    </row>
    <row r="8284" spans="8:9" x14ac:dyDescent="0.3">
      <c r="H8284" s="5"/>
      <c r="I8284" s="5"/>
    </row>
    <row r="8285" spans="8:9" x14ac:dyDescent="0.3">
      <c r="H8285" s="5"/>
      <c r="I8285" s="5"/>
    </row>
    <row r="8286" spans="8:9" x14ac:dyDescent="0.3">
      <c r="H8286" s="5"/>
      <c r="I8286" s="5"/>
    </row>
    <row r="8287" spans="8:9" x14ac:dyDescent="0.3">
      <c r="H8287" s="5"/>
      <c r="I8287" s="5"/>
    </row>
    <row r="8288" spans="8:9" x14ac:dyDescent="0.3">
      <c r="H8288" s="5"/>
      <c r="I8288" s="5"/>
    </row>
    <row r="8289" spans="8:9" x14ac:dyDescent="0.3">
      <c r="H8289" s="5"/>
      <c r="I8289" s="5"/>
    </row>
    <row r="8290" spans="8:9" x14ac:dyDescent="0.3">
      <c r="H8290" s="5"/>
      <c r="I8290" s="5"/>
    </row>
    <row r="8291" spans="8:9" x14ac:dyDescent="0.3">
      <c r="H8291" s="5"/>
      <c r="I8291" s="5"/>
    </row>
    <row r="8292" spans="8:9" x14ac:dyDescent="0.3">
      <c r="H8292" s="5"/>
      <c r="I8292" s="5"/>
    </row>
    <row r="8293" spans="8:9" x14ac:dyDescent="0.3">
      <c r="H8293" s="5"/>
      <c r="I8293" s="5"/>
    </row>
    <row r="8294" spans="8:9" x14ac:dyDescent="0.3">
      <c r="H8294" s="5"/>
      <c r="I8294" s="5"/>
    </row>
    <row r="8295" spans="8:9" x14ac:dyDescent="0.3">
      <c r="H8295" s="5"/>
      <c r="I8295" s="5"/>
    </row>
    <row r="8296" spans="8:9" x14ac:dyDescent="0.3">
      <c r="H8296" s="5"/>
      <c r="I8296" s="5"/>
    </row>
    <row r="8297" spans="8:9" x14ac:dyDescent="0.3">
      <c r="H8297" s="5"/>
      <c r="I8297" s="5"/>
    </row>
    <row r="8298" spans="8:9" x14ac:dyDescent="0.3">
      <c r="H8298" s="5"/>
      <c r="I8298" s="5"/>
    </row>
    <row r="8299" spans="8:9" x14ac:dyDescent="0.3">
      <c r="H8299" s="5"/>
      <c r="I8299" s="5"/>
    </row>
    <row r="8300" spans="8:9" x14ac:dyDescent="0.3">
      <c r="H8300" s="5"/>
      <c r="I8300" s="5"/>
    </row>
    <row r="8301" spans="8:9" x14ac:dyDescent="0.3">
      <c r="H8301" s="5"/>
      <c r="I8301" s="5"/>
    </row>
    <row r="8302" spans="8:9" x14ac:dyDescent="0.3">
      <c r="H8302" s="5"/>
      <c r="I8302" s="5"/>
    </row>
    <row r="8303" spans="8:9" x14ac:dyDescent="0.3">
      <c r="H8303" s="5"/>
      <c r="I8303" s="5"/>
    </row>
    <row r="8304" spans="8:9" x14ac:dyDescent="0.3">
      <c r="H8304" s="5"/>
      <c r="I8304" s="5"/>
    </row>
    <row r="8305" spans="8:9" x14ac:dyDescent="0.3">
      <c r="H8305" s="5"/>
      <c r="I8305" s="5"/>
    </row>
    <row r="8306" spans="8:9" x14ac:dyDescent="0.3">
      <c r="H8306" s="5"/>
      <c r="I8306" s="5"/>
    </row>
    <row r="8307" spans="8:9" x14ac:dyDescent="0.3">
      <c r="H8307" s="5"/>
      <c r="I8307" s="5"/>
    </row>
    <row r="8308" spans="8:9" x14ac:dyDescent="0.3">
      <c r="H8308" s="5"/>
      <c r="I8308" s="5"/>
    </row>
    <row r="8309" spans="8:9" x14ac:dyDescent="0.3">
      <c r="H8309" s="5"/>
      <c r="I8309" s="5"/>
    </row>
    <row r="8310" spans="8:9" x14ac:dyDescent="0.3">
      <c r="H8310" s="5"/>
      <c r="I8310" s="5"/>
    </row>
    <row r="8311" spans="8:9" x14ac:dyDescent="0.3">
      <c r="H8311" s="5"/>
      <c r="I8311" s="5"/>
    </row>
    <row r="8312" spans="8:9" x14ac:dyDescent="0.3">
      <c r="H8312" s="5"/>
      <c r="I8312" s="5"/>
    </row>
    <row r="8313" spans="8:9" x14ac:dyDescent="0.3">
      <c r="H8313" s="5"/>
      <c r="I8313" s="5"/>
    </row>
    <row r="8314" spans="8:9" x14ac:dyDescent="0.3">
      <c r="H8314" s="5"/>
      <c r="I8314" s="5"/>
    </row>
    <row r="8315" spans="8:9" x14ac:dyDescent="0.3">
      <c r="H8315" s="5"/>
      <c r="I8315" s="5"/>
    </row>
    <row r="8316" spans="8:9" x14ac:dyDescent="0.3">
      <c r="H8316" s="5"/>
      <c r="I8316" s="5"/>
    </row>
    <row r="8317" spans="8:9" x14ac:dyDescent="0.3">
      <c r="H8317" s="5"/>
      <c r="I8317" s="5"/>
    </row>
    <row r="8318" spans="8:9" x14ac:dyDescent="0.3">
      <c r="H8318" s="5"/>
      <c r="I8318" s="5"/>
    </row>
    <row r="8319" spans="8:9" x14ac:dyDescent="0.3">
      <c r="H8319" s="5"/>
      <c r="I8319" s="5"/>
    </row>
    <row r="8320" spans="8:9" x14ac:dyDescent="0.3">
      <c r="H8320" s="5"/>
      <c r="I8320" s="5"/>
    </row>
    <row r="8321" spans="8:9" x14ac:dyDescent="0.3">
      <c r="H8321" s="5"/>
      <c r="I8321" s="5"/>
    </row>
    <row r="8322" spans="8:9" x14ac:dyDescent="0.3">
      <c r="H8322" s="5"/>
      <c r="I8322" s="5"/>
    </row>
    <row r="8323" spans="8:9" x14ac:dyDescent="0.3">
      <c r="H8323" s="5"/>
      <c r="I8323" s="5"/>
    </row>
    <row r="8324" spans="8:9" x14ac:dyDescent="0.3">
      <c r="H8324" s="5"/>
      <c r="I8324" s="5"/>
    </row>
    <row r="8325" spans="8:9" x14ac:dyDescent="0.3">
      <c r="H8325" s="5"/>
      <c r="I8325" s="5"/>
    </row>
    <row r="8326" spans="8:9" x14ac:dyDescent="0.3">
      <c r="H8326" s="5"/>
      <c r="I8326" s="5"/>
    </row>
    <row r="8327" spans="8:9" x14ac:dyDescent="0.3">
      <c r="H8327" s="5"/>
      <c r="I8327" s="5"/>
    </row>
    <row r="8328" spans="8:9" x14ac:dyDescent="0.3">
      <c r="H8328" s="5"/>
      <c r="I8328" s="5"/>
    </row>
    <row r="8329" spans="8:9" x14ac:dyDescent="0.3">
      <c r="H8329" s="5"/>
      <c r="I8329" s="5"/>
    </row>
    <row r="8330" spans="8:9" x14ac:dyDescent="0.3">
      <c r="H8330" s="5"/>
      <c r="I8330" s="5"/>
    </row>
    <row r="8331" spans="8:9" x14ac:dyDescent="0.3">
      <c r="H8331" s="5"/>
      <c r="I8331" s="5"/>
    </row>
    <row r="8332" spans="8:9" x14ac:dyDescent="0.3">
      <c r="H8332" s="5"/>
      <c r="I8332" s="5"/>
    </row>
    <row r="8333" spans="8:9" x14ac:dyDescent="0.3">
      <c r="H8333" s="5"/>
      <c r="I8333" s="5"/>
    </row>
    <row r="8334" spans="8:9" x14ac:dyDescent="0.3">
      <c r="H8334" s="5"/>
      <c r="I8334" s="5"/>
    </row>
    <row r="8335" spans="8:9" x14ac:dyDescent="0.3">
      <c r="H8335" s="5"/>
      <c r="I8335" s="5"/>
    </row>
    <row r="8336" spans="8:9" x14ac:dyDescent="0.3">
      <c r="H8336" s="5"/>
      <c r="I8336" s="5"/>
    </row>
    <row r="8337" spans="8:9" x14ac:dyDescent="0.3">
      <c r="H8337" s="5"/>
      <c r="I8337" s="5"/>
    </row>
    <row r="8338" spans="8:9" x14ac:dyDescent="0.3">
      <c r="H8338" s="5"/>
      <c r="I8338" s="5"/>
    </row>
    <row r="8339" spans="8:9" x14ac:dyDescent="0.3">
      <c r="H8339" s="5"/>
      <c r="I8339" s="5"/>
    </row>
    <row r="8340" spans="8:9" x14ac:dyDescent="0.3">
      <c r="H8340" s="5"/>
      <c r="I8340" s="5"/>
    </row>
    <row r="8341" spans="8:9" x14ac:dyDescent="0.3">
      <c r="H8341" s="5"/>
      <c r="I8341" s="5"/>
    </row>
    <row r="8342" spans="8:9" x14ac:dyDescent="0.3">
      <c r="H8342" s="5"/>
      <c r="I8342" s="5"/>
    </row>
    <row r="8343" spans="8:9" x14ac:dyDescent="0.3">
      <c r="H8343" s="5"/>
      <c r="I8343" s="5"/>
    </row>
    <row r="8344" spans="8:9" x14ac:dyDescent="0.3">
      <c r="H8344" s="5"/>
      <c r="I8344" s="5"/>
    </row>
    <row r="8345" spans="8:9" x14ac:dyDescent="0.3">
      <c r="H8345" s="5"/>
      <c r="I8345" s="5"/>
    </row>
    <row r="8346" spans="8:9" x14ac:dyDescent="0.3">
      <c r="H8346" s="5"/>
      <c r="I8346" s="5"/>
    </row>
    <row r="8347" spans="8:9" x14ac:dyDescent="0.3">
      <c r="H8347" s="5"/>
      <c r="I8347" s="5"/>
    </row>
    <row r="8348" spans="8:9" x14ac:dyDescent="0.3">
      <c r="H8348" s="5"/>
      <c r="I8348" s="5"/>
    </row>
    <row r="8349" spans="8:9" x14ac:dyDescent="0.3">
      <c r="H8349" s="5"/>
      <c r="I8349" s="5"/>
    </row>
    <row r="8350" spans="8:9" x14ac:dyDescent="0.3">
      <c r="H8350" s="5"/>
      <c r="I8350" s="5"/>
    </row>
    <row r="8351" spans="8:9" x14ac:dyDescent="0.3">
      <c r="H8351" s="5"/>
      <c r="I8351" s="5"/>
    </row>
    <row r="8352" spans="8:9" x14ac:dyDescent="0.3">
      <c r="H8352" s="5"/>
      <c r="I8352" s="5"/>
    </row>
    <row r="8353" spans="8:9" x14ac:dyDescent="0.3">
      <c r="H8353" s="5"/>
      <c r="I8353" s="5"/>
    </row>
    <row r="8354" spans="8:9" x14ac:dyDescent="0.3">
      <c r="H8354" s="5"/>
      <c r="I8354" s="5"/>
    </row>
    <row r="8355" spans="8:9" x14ac:dyDescent="0.3">
      <c r="H8355" s="5"/>
      <c r="I8355" s="5"/>
    </row>
    <row r="8356" spans="8:9" x14ac:dyDescent="0.3">
      <c r="H8356" s="5"/>
      <c r="I8356" s="5"/>
    </row>
    <row r="8357" spans="8:9" x14ac:dyDescent="0.3">
      <c r="H8357" s="5"/>
      <c r="I8357" s="5"/>
    </row>
    <row r="8358" spans="8:9" x14ac:dyDescent="0.3">
      <c r="H8358" s="5"/>
      <c r="I8358" s="5"/>
    </row>
    <row r="8359" spans="8:9" x14ac:dyDescent="0.3">
      <c r="H8359" s="5"/>
      <c r="I8359" s="5"/>
    </row>
    <row r="8360" spans="8:9" x14ac:dyDescent="0.3">
      <c r="H8360" s="5"/>
      <c r="I8360" s="5"/>
    </row>
    <row r="8361" spans="8:9" x14ac:dyDescent="0.3">
      <c r="H8361" s="5"/>
      <c r="I8361" s="5"/>
    </row>
    <row r="8362" spans="8:9" x14ac:dyDescent="0.3">
      <c r="H8362" s="5"/>
      <c r="I8362" s="5"/>
    </row>
    <row r="8363" spans="8:9" x14ac:dyDescent="0.3">
      <c r="H8363" s="5"/>
      <c r="I8363" s="5"/>
    </row>
    <row r="8364" spans="8:9" x14ac:dyDescent="0.3">
      <c r="H8364" s="5"/>
      <c r="I8364" s="5"/>
    </row>
    <row r="8365" spans="8:9" x14ac:dyDescent="0.3">
      <c r="H8365" s="5"/>
      <c r="I8365" s="5"/>
    </row>
    <row r="8366" spans="8:9" x14ac:dyDescent="0.3">
      <c r="H8366" s="5"/>
      <c r="I8366" s="5"/>
    </row>
    <row r="8367" spans="8:9" x14ac:dyDescent="0.3">
      <c r="H8367" s="5"/>
      <c r="I8367" s="5"/>
    </row>
    <row r="8368" spans="8:9" x14ac:dyDescent="0.3">
      <c r="H8368" s="5"/>
      <c r="I8368" s="5"/>
    </row>
    <row r="8369" spans="8:9" x14ac:dyDescent="0.3">
      <c r="H8369" s="5"/>
      <c r="I8369" s="5"/>
    </row>
    <row r="8370" spans="8:9" x14ac:dyDescent="0.3">
      <c r="H8370" s="5"/>
      <c r="I8370" s="5"/>
    </row>
    <row r="8371" spans="8:9" x14ac:dyDescent="0.3">
      <c r="H8371" s="5"/>
      <c r="I8371" s="5"/>
    </row>
    <row r="8372" spans="8:9" x14ac:dyDescent="0.3">
      <c r="H8372" s="5"/>
      <c r="I8372" s="5"/>
    </row>
    <row r="8373" spans="8:9" x14ac:dyDescent="0.3">
      <c r="H8373" s="5"/>
      <c r="I8373" s="5"/>
    </row>
    <row r="8374" spans="8:9" x14ac:dyDescent="0.3">
      <c r="H8374" s="5"/>
      <c r="I8374" s="5"/>
    </row>
    <row r="8375" spans="8:9" x14ac:dyDescent="0.3">
      <c r="H8375" s="5"/>
      <c r="I8375" s="5"/>
    </row>
    <row r="8376" spans="8:9" x14ac:dyDescent="0.3">
      <c r="H8376" s="5"/>
      <c r="I8376" s="5"/>
    </row>
    <row r="8377" spans="8:9" x14ac:dyDescent="0.3">
      <c r="H8377" s="5"/>
      <c r="I8377" s="5"/>
    </row>
    <row r="8378" spans="8:9" x14ac:dyDescent="0.3">
      <c r="H8378" s="5"/>
      <c r="I8378" s="5"/>
    </row>
    <row r="8379" spans="8:9" x14ac:dyDescent="0.3">
      <c r="H8379" s="5"/>
      <c r="I8379" s="5"/>
    </row>
    <row r="8380" spans="8:9" x14ac:dyDescent="0.3">
      <c r="H8380" s="5"/>
      <c r="I8380" s="5"/>
    </row>
    <row r="8381" spans="8:9" x14ac:dyDescent="0.3">
      <c r="H8381" s="5"/>
      <c r="I8381" s="5"/>
    </row>
    <row r="8382" spans="8:9" x14ac:dyDescent="0.3">
      <c r="H8382" s="5"/>
      <c r="I8382" s="5"/>
    </row>
    <row r="8383" spans="8:9" x14ac:dyDescent="0.3">
      <c r="H8383" s="5"/>
      <c r="I8383" s="5"/>
    </row>
    <row r="8384" spans="8:9" x14ac:dyDescent="0.3">
      <c r="H8384" s="5"/>
      <c r="I8384" s="5"/>
    </row>
    <row r="8385" spans="8:9" x14ac:dyDescent="0.3">
      <c r="H8385" s="5"/>
      <c r="I8385" s="5"/>
    </row>
    <row r="8386" spans="8:9" x14ac:dyDescent="0.3">
      <c r="H8386" s="5"/>
      <c r="I8386" s="5"/>
    </row>
    <row r="8387" spans="8:9" x14ac:dyDescent="0.3">
      <c r="H8387" s="5"/>
      <c r="I8387" s="5"/>
    </row>
    <row r="8388" spans="8:9" x14ac:dyDescent="0.3">
      <c r="H8388" s="5"/>
      <c r="I8388" s="5"/>
    </row>
    <row r="8389" spans="8:9" x14ac:dyDescent="0.3">
      <c r="H8389" s="5"/>
      <c r="I8389" s="5"/>
    </row>
    <row r="8390" spans="8:9" x14ac:dyDescent="0.3">
      <c r="H8390" s="5"/>
      <c r="I8390" s="5"/>
    </row>
    <row r="8391" spans="8:9" x14ac:dyDescent="0.3">
      <c r="H8391" s="5"/>
      <c r="I8391" s="5"/>
    </row>
    <row r="8392" spans="8:9" x14ac:dyDescent="0.3">
      <c r="H8392" s="5"/>
      <c r="I8392" s="5"/>
    </row>
    <row r="8393" spans="8:9" x14ac:dyDescent="0.3">
      <c r="H8393" s="5"/>
      <c r="I8393" s="5"/>
    </row>
    <row r="8394" spans="8:9" x14ac:dyDescent="0.3">
      <c r="H8394" s="5"/>
      <c r="I8394" s="5"/>
    </row>
    <row r="8395" spans="8:9" x14ac:dyDescent="0.3">
      <c r="H8395" s="5"/>
      <c r="I8395" s="5"/>
    </row>
    <row r="8396" spans="8:9" x14ac:dyDescent="0.3">
      <c r="H8396" s="5"/>
      <c r="I8396" s="5"/>
    </row>
    <row r="8397" spans="8:9" x14ac:dyDescent="0.3">
      <c r="H8397" s="5"/>
      <c r="I8397" s="5"/>
    </row>
    <row r="8398" spans="8:9" x14ac:dyDescent="0.3">
      <c r="H8398" s="5"/>
      <c r="I8398" s="5"/>
    </row>
    <row r="8399" spans="8:9" x14ac:dyDescent="0.3">
      <c r="H8399" s="5"/>
      <c r="I8399" s="5"/>
    </row>
    <row r="8400" spans="8:9" x14ac:dyDescent="0.3">
      <c r="H8400" s="5"/>
      <c r="I8400" s="5"/>
    </row>
    <row r="8401" spans="8:9" x14ac:dyDescent="0.3">
      <c r="H8401" s="5"/>
      <c r="I8401" s="5"/>
    </row>
    <row r="8402" spans="8:9" x14ac:dyDescent="0.3">
      <c r="H8402" s="5"/>
      <c r="I8402" s="5"/>
    </row>
    <row r="8403" spans="8:9" x14ac:dyDescent="0.3">
      <c r="H8403" s="5"/>
      <c r="I8403" s="5"/>
    </row>
    <row r="8404" spans="8:9" x14ac:dyDescent="0.3">
      <c r="H8404" s="5"/>
      <c r="I8404" s="5"/>
    </row>
    <row r="8405" spans="8:9" x14ac:dyDescent="0.3">
      <c r="H8405" s="5"/>
      <c r="I8405" s="5"/>
    </row>
    <row r="8406" spans="8:9" x14ac:dyDescent="0.3">
      <c r="H8406" s="5"/>
      <c r="I8406" s="5"/>
    </row>
    <row r="8407" spans="8:9" x14ac:dyDescent="0.3">
      <c r="H8407" s="5"/>
      <c r="I8407" s="5"/>
    </row>
    <row r="8408" spans="8:9" x14ac:dyDescent="0.3">
      <c r="H8408" s="5"/>
      <c r="I8408" s="5"/>
    </row>
    <row r="8409" spans="8:9" x14ac:dyDescent="0.3">
      <c r="H8409" s="5"/>
      <c r="I8409" s="5"/>
    </row>
    <row r="8410" spans="8:9" x14ac:dyDescent="0.3">
      <c r="H8410" s="5"/>
      <c r="I8410" s="5"/>
    </row>
    <row r="8411" spans="8:9" x14ac:dyDescent="0.3">
      <c r="H8411" s="5"/>
      <c r="I8411" s="5"/>
    </row>
    <row r="8412" spans="8:9" x14ac:dyDescent="0.3">
      <c r="H8412" s="5"/>
      <c r="I8412" s="5"/>
    </row>
    <row r="8413" spans="8:9" x14ac:dyDescent="0.3">
      <c r="H8413" s="5"/>
      <c r="I8413" s="5"/>
    </row>
    <row r="8414" spans="8:9" x14ac:dyDescent="0.3">
      <c r="H8414" s="5"/>
      <c r="I8414" s="5"/>
    </row>
    <row r="8415" spans="8:9" x14ac:dyDescent="0.3">
      <c r="H8415" s="5"/>
      <c r="I8415" s="5"/>
    </row>
    <row r="8416" spans="8:9" x14ac:dyDescent="0.3">
      <c r="H8416" s="5"/>
      <c r="I8416" s="5"/>
    </row>
    <row r="8417" spans="8:9" x14ac:dyDescent="0.3">
      <c r="H8417" s="5"/>
      <c r="I8417" s="5"/>
    </row>
    <row r="8418" spans="8:9" x14ac:dyDescent="0.3">
      <c r="H8418" s="5"/>
      <c r="I8418" s="5"/>
    </row>
    <row r="8419" spans="8:9" x14ac:dyDescent="0.3">
      <c r="H8419" s="5"/>
      <c r="I8419" s="5"/>
    </row>
    <row r="8420" spans="8:9" x14ac:dyDescent="0.3">
      <c r="H8420" s="5"/>
      <c r="I8420" s="5"/>
    </row>
    <row r="8421" spans="8:9" x14ac:dyDescent="0.3">
      <c r="H8421" s="5"/>
      <c r="I8421" s="5"/>
    </row>
    <row r="8422" spans="8:9" x14ac:dyDescent="0.3">
      <c r="H8422" s="5"/>
      <c r="I8422" s="5"/>
    </row>
    <row r="8423" spans="8:9" x14ac:dyDescent="0.3">
      <c r="H8423" s="5"/>
      <c r="I8423" s="5"/>
    </row>
    <row r="8424" spans="8:9" x14ac:dyDescent="0.3">
      <c r="H8424" s="5"/>
      <c r="I8424" s="5"/>
    </row>
    <row r="8425" spans="8:9" x14ac:dyDescent="0.3">
      <c r="H8425" s="5"/>
      <c r="I8425" s="5"/>
    </row>
    <row r="8426" spans="8:9" x14ac:dyDescent="0.3">
      <c r="H8426" s="5"/>
      <c r="I8426" s="5"/>
    </row>
    <row r="8427" spans="8:9" x14ac:dyDescent="0.3">
      <c r="H8427" s="5"/>
      <c r="I8427" s="5"/>
    </row>
    <row r="8428" spans="8:9" x14ac:dyDescent="0.3">
      <c r="H8428" s="5"/>
      <c r="I8428" s="5"/>
    </row>
    <row r="8429" spans="8:9" x14ac:dyDescent="0.3">
      <c r="H8429" s="5"/>
      <c r="I8429" s="5"/>
    </row>
    <row r="8430" spans="8:9" x14ac:dyDescent="0.3">
      <c r="H8430" s="5"/>
      <c r="I8430" s="5"/>
    </row>
    <row r="8431" spans="8:9" x14ac:dyDescent="0.3">
      <c r="H8431" s="5"/>
      <c r="I8431" s="5"/>
    </row>
    <row r="8432" spans="8:9" x14ac:dyDescent="0.3">
      <c r="H8432" s="5"/>
      <c r="I8432" s="5"/>
    </row>
    <row r="8433" spans="8:9" x14ac:dyDescent="0.3">
      <c r="H8433" s="5"/>
      <c r="I8433" s="5"/>
    </row>
    <row r="8434" spans="8:9" x14ac:dyDescent="0.3">
      <c r="H8434" s="5"/>
      <c r="I8434" s="5"/>
    </row>
    <row r="8435" spans="8:9" x14ac:dyDescent="0.3">
      <c r="H8435" s="5"/>
      <c r="I8435" s="5"/>
    </row>
    <row r="8436" spans="8:9" x14ac:dyDescent="0.3">
      <c r="H8436" s="5"/>
      <c r="I8436" s="5"/>
    </row>
    <row r="8437" spans="8:9" x14ac:dyDescent="0.3">
      <c r="H8437" s="5"/>
      <c r="I8437" s="5"/>
    </row>
    <row r="8438" spans="8:9" x14ac:dyDescent="0.3">
      <c r="H8438" s="5"/>
      <c r="I8438" s="5"/>
    </row>
    <row r="8439" spans="8:9" x14ac:dyDescent="0.3">
      <c r="H8439" s="5"/>
      <c r="I8439" s="5"/>
    </row>
    <row r="8440" spans="8:9" x14ac:dyDescent="0.3">
      <c r="H8440" s="5"/>
      <c r="I8440" s="5"/>
    </row>
    <row r="8441" spans="8:9" x14ac:dyDescent="0.3">
      <c r="H8441" s="5"/>
      <c r="I8441" s="5"/>
    </row>
    <row r="8442" spans="8:9" x14ac:dyDescent="0.3">
      <c r="H8442" s="5"/>
      <c r="I8442" s="5"/>
    </row>
    <row r="8443" spans="8:9" x14ac:dyDescent="0.3">
      <c r="H8443" s="5"/>
      <c r="I8443" s="5"/>
    </row>
    <row r="8444" spans="8:9" x14ac:dyDescent="0.3">
      <c r="H8444" s="5"/>
      <c r="I8444" s="5"/>
    </row>
    <row r="8445" spans="8:9" x14ac:dyDescent="0.3">
      <c r="H8445" s="5"/>
      <c r="I8445" s="5"/>
    </row>
    <row r="8446" spans="8:9" x14ac:dyDescent="0.3">
      <c r="H8446" s="5"/>
      <c r="I8446" s="5"/>
    </row>
    <row r="8447" spans="8:9" x14ac:dyDescent="0.3">
      <c r="H8447" s="5"/>
      <c r="I8447" s="5"/>
    </row>
    <row r="8448" spans="8:9" x14ac:dyDescent="0.3">
      <c r="H8448" s="5"/>
      <c r="I8448" s="5"/>
    </row>
    <row r="8449" spans="8:9" x14ac:dyDescent="0.3">
      <c r="H8449" s="5"/>
      <c r="I8449" s="5"/>
    </row>
    <row r="8450" spans="8:9" x14ac:dyDescent="0.3">
      <c r="H8450" s="5"/>
      <c r="I8450" s="5"/>
    </row>
    <row r="8451" spans="8:9" x14ac:dyDescent="0.3">
      <c r="H8451" s="5"/>
      <c r="I8451" s="5"/>
    </row>
    <row r="8452" spans="8:9" x14ac:dyDescent="0.3">
      <c r="H8452" s="5"/>
      <c r="I8452" s="5"/>
    </row>
    <row r="8453" spans="8:9" x14ac:dyDescent="0.3">
      <c r="H8453" s="5"/>
      <c r="I8453" s="5"/>
    </row>
    <row r="8454" spans="8:9" x14ac:dyDescent="0.3">
      <c r="H8454" s="5"/>
      <c r="I8454" s="5"/>
    </row>
    <row r="8455" spans="8:9" x14ac:dyDescent="0.3">
      <c r="H8455" s="5"/>
      <c r="I8455" s="5"/>
    </row>
    <row r="8456" spans="8:9" x14ac:dyDescent="0.3">
      <c r="H8456" s="5"/>
      <c r="I8456" s="5"/>
    </row>
    <row r="8457" spans="8:9" x14ac:dyDescent="0.3">
      <c r="H8457" s="5"/>
      <c r="I8457" s="5"/>
    </row>
    <row r="8458" spans="8:9" x14ac:dyDescent="0.3">
      <c r="H8458" s="5"/>
      <c r="I8458" s="5"/>
    </row>
    <row r="8459" spans="8:9" x14ac:dyDescent="0.3">
      <c r="H8459" s="5"/>
      <c r="I8459" s="5"/>
    </row>
    <row r="8460" spans="8:9" x14ac:dyDescent="0.3">
      <c r="H8460" s="5"/>
      <c r="I8460" s="5"/>
    </row>
    <row r="8461" spans="8:9" x14ac:dyDescent="0.3">
      <c r="H8461" s="5"/>
      <c r="I8461" s="5"/>
    </row>
    <row r="8462" spans="8:9" x14ac:dyDescent="0.3">
      <c r="H8462" s="5"/>
      <c r="I8462" s="5"/>
    </row>
    <row r="8463" spans="8:9" x14ac:dyDescent="0.3">
      <c r="H8463" s="5"/>
      <c r="I8463" s="5"/>
    </row>
    <row r="8464" spans="8:9" x14ac:dyDescent="0.3">
      <c r="H8464" s="5"/>
      <c r="I8464" s="5"/>
    </row>
    <row r="8465" spans="8:9" x14ac:dyDescent="0.3">
      <c r="H8465" s="5"/>
      <c r="I8465" s="5"/>
    </row>
    <row r="8466" spans="8:9" x14ac:dyDescent="0.3">
      <c r="H8466" s="5"/>
      <c r="I8466" s="5"/>
    </row>
    <row r="8467" spans="8:9" x14ac:dyDescent="0.3">
      <c r="H8467" s="5"/>
      <c r="I8467" s="5"/>
    </row>
    <row r="8468" spans="8:9" x14ac:dyDescent="0.3">
      <c r="H8468" s="5"/>
      <c r="I8468" s="5"/>
    </row>
    <row r="8469" spans="8:9" x14ac:dyDescent="0.3">
      <c r="H8469" s="5"/>
      <c r="I8469" s="5"/>
    </row>
    <row r="8470" spans="8:9" x14ac:dyDescent="0.3">
      <c r="H8470" s="5"/>
      <c r="I8470" s="5"/>
    </row>
    <row r="8471" spans="8:9" x14ac:dyDescent="0.3">
      <c r="H8471" s="5"/>
      <c r="I8471" s="5"/>
    </row>
    <row r="8472" spans="8:9" x14ac:dyDescent="0.3">
      <c r="H8472" s="5"/>
      <c r="I8472" s="5"/>
    </row>
    <row r="8473" spans="8:9" x14ac:dyDescent="0.3">
      <c r="H8473" s="5"/>
      <c r="I8473" s="5"/>
    </row>
    <row r="8474" spans="8:9" x14ac:dyDescent="0.3">
      <c r="H8474" s="5"/>
      <c r="I8474" s="5"/>
    </row>
    <row r="8475" spans="8:9" x14ac:dyDescent="0.3">
      <c r="H8475" s="5"/>
      <c r="I8475" s="5"/>
    </row>
    <row r="8476" spans="8:9" x14ac:dyDescent="0.3">
      <c r="H8476" s="5"/>
      <c r="I8476" s="5"/>
    </row>
    <row r="8477" spans="8:9" x14ac:dyDescent="0.3">
      <c r="H8477" s="5"/>
      <c r="I8477" s="5"/>
    </row>
    <row r="8478" spans="8:9" x14ac:dyDescent="0.3">
      <c r="H8478" s="5"/>
      <c r="I8478" s="5"/>
    </row>
    <row r="8479" spans="8:9" x14ac:dyDescent="0.3">
      <c r="H8479" s="5"/>
      <c r="I8479" s="5"/>
    </row>
    <row r="8480" spans="8:9" x14ac:dyDescent="0.3">
      <c r="H8480" s="5"/>
      <c r="I8480" s="5"/>
    </row>
    <row r="8481" spans="8:9" x14ac:dyDescent="0.3">
      <c r="H8481" s="5"/>
      <c r="I8481" s="5"/>
    </row>
    <row r="8482" spans="8:9" x14ac:dyDescent="0.3">
      <c r="H8482" s="5"/>
      <c r="I8482" s="5"/>
    </row>
    <row r="8483" spans="8:9" x14ac:dyDescent="0.3">
      <c r="H8483" s="5"/>
      <c r="I8483" s="5"/>
    </row>
    <row r="8484" spans="8:9" x14ac:dyDescent="0.3">
      <c r="H8484" s="5"/>
      <c r="I8484" s="5"/>
    </row>
    <row r="8485" spans="8:9" x14ac:dyDescent="0.3">
      <c r="H8485" s="5"/>
      <c r="I8485" s="5"/>
    </row>
    <row r="8486" spans="8:9" x14ac:dyDescent="0.3">
      <c r="H8486" s="5"/>
      <c r="I8486" s="5"/>
    </row>
    <row r="8487" spans="8:9" x14ac:dyDescent="0.3">
      <c r="H8487" s="5"/>
      <c r="I8487" s="5"/>
    </row>
    <row r="8488" spans="8:9" x14ac:dyDescent="0.3">
      <c r="H8488" s="5"/>
      <c r="I8488" s="5"/>
    </row>
    <row r="8489" spans="8:9" x14ac:dyDescent="0.3">
      <c r="H8489" s="5"/>
      <c r="I8489" s="5"/>
    </row>
    <row r="8490" spans="8:9" x14ac:dyDescent="0.3">
      <c r="H8490" s="5"/>
      <c r="I8490" s="5"/>
    </row>
    <row r="8491" spans="8:9" x14ac:dyDescent="0.3">
      <c r="H8491" s="5"/>
      <c r="I8491" s="5"/>
    </row>
    <row r="8492" spans="8:9" x14ac:dyDescent="0.3">
      <c r="H8492" s="5"/>
      <c r="I8492" s="5"/>
    </row>
    <row r="8493" spans="8:9" x14ac:dyDescent="0.3">
      <c r="H8493" s="5"/>
      <c r="I8493" s="5"/>
    </row>
    <row r="8494" spans="8:9" x14ac:dyDescent="0.3">
      <c r="H8494" s="5"/>
      <c r="I8494" s="5"/>
    </row>
    <row r="8495" spans="8:9" x14ac:dyDescent="0.3">
      <c r="H8495" s="5"/>
      <c r="I8495" s="5"/>
    </row>
    <row r="8496" spans="8:9" x14ac:dyDescent="0.3">
      <c r="H8496" s="5"/>
      <c r="I8496" s="5"/>
    </row>
    <row r="8497" spans="8:9" x14ac:dyDescent="0.3">
      <c r="H8497" s="5"/>
      <c r="I8497" s="5"/>
    </row>
    <row r="8498" spans="8:9" x14ac:dyDescent="0.3">
      <c r="H8498" s="5"/>
      <c r="I8498" s="5"/>
    </row>
    <row r="8499" spans="8:9" x14ac:dyDescent="0.3">
      <c r="H8499" s="5"/>
      <c r="I8499" s="5"/>
    </row>
    <row r="8500" spans="8:9" x14ac:dyDescent="0.3">
      <c r="H8500" s="5"/>
      <c r="I8500" s="5"/>
    </row>
    <row r="8501" spans="8:9" x14ac:dyDescent="0.3">
      <c r="H8501" s="5"/>
      <c r="I8501" s="5"/>
    </row>
    <row r="8502" spans="8:9" x14ac:dyDescent="0.3">
      <c r="H8502" s="5"/>
      <c r="I8502" s="5"/>
    </row>
    <row r="8503" spans="8:9" x14ac:dyDescent="0.3">
      <c r="H8503" s="5"/>
      <c r="I8503" s="5"/>
    </row>
    <row r="8504" spans="8:9" x14ac:dyDescent="0.3">
      <c r="H8504" s="5"/>
      <c r="I8504" s="5"/>
    </row>
    <row r="8505" spans="8:9" x14ac:dyDescent="0.3">
      <c r="H8505" s="5"/>
      <c r="I8505" s="5"/>
    </row>
    <row r="8506" spans="8:9" x14ac:dyDescent="0.3">
      <c r="H8506" s="5"/>
      <c r="I8506" s="5"/>
    </row>
    <row r="8507" spans="8:9" x14ac:dyDescent="0.3">
      <c r="H8507" s="5"/>
      <c r="I8507" s="5"/>
    </row>
    <row r="8508" spans="8:9" x14ac:dyDescent="0.3">
      <c r="H8508" s="5"/>
      <c r="I8508" s="5"/>
    </row>
    <row r="8509" spans="8:9" x14ac:dyDescent="0.3">
      <c r="H8509" s="5"/>
      <c r="I8509" s="5"/>
    </row>
    <row r="8510" spans="8:9" x14ac:dyDescent="0.3">
      <c r="H8510" s="5"/>
      <c r="I8510" s="5"/>
    </row>
    <row r="8511" spans="8:9" x14ac:dyDescent="0.3">
      <c r="H8511" s="5"/>
      <c r="I8511" s="5"/>
    </row>
    <row r="8512" spans="8:9" x14ac:dyDescent="0.3">
      <c r="H8512" s="5"/>
      <c r="I8512" s="5"/>
    </row>
    <row r="8513" spans="8:9" x14ac:dyDescent="0.3">
      <c r="H8513" s="5"/>
      <c r="I8513" s="5"/>
    </row>
    <row r="8514" spans="8:9" x14ac:dyDescent="0.3">
      <c r="H8514" s="5"/>
      <c r="I8514" s="5"/>
    </row>
    <row r="8515" spans="8:9" x14ac:dyDescent="0.3">
      <c r="H8515" s="5"/>
      <c r="I8515" s="5"/>
    </row>
    <row r="8516" spans="8:9" x14ac:dyDescent="0.3">
      <c r="H8516" s="5"/>
      <c r="I8516" s="5"/>
    </row>
    <row r="8517" spans="8:9" x14ac:dyDescent="0.3">
      <c r="H8517" s="5"/>
      <c r="I8517" s="5"/>
    </row>
    <row r="8518" spans="8:9" x14ac:dyDescent="0.3">
      <c r="H8518" s="5"/>
      <c r="I8518" s="5"/>
    </row>
    <row r="8519" spans="8:9" x14ac:dyDescent="0.3">
      <c r="H8519" s="5"/>
      <c r="I8519" s="5"/>
    </row>
    <row r="8520" spans="8:9" x14ac:dyDescent="0.3">
      <c r="H8520" s="5"/>
      <c r="I8520" s="5"/>
    </row>
    <row r="8521" spans="8:9" x14ac:dyDescent="0.3">
      <c r="H8521" s="5"/>
      <c r="I8521" s="5"/>
    </row>
    <row r="8522" spans="8:9" x14ac:dyDescent="0.3">
      <c r="H8522" s="5"/>
      <c r="I8522" s="5"/>
    </row>
    <row r="8523" spans="8:9" x14ac:dyDescent="0.3">
      <c r="H8523" s="5"/>
      <c r="I8523" s="5"/>
    </row>
    <row r="8524" spans="8:9" x14ac:dyDescent="0.3">
      <c r="H8524" s="5"/>
      <c r="I8524" s="5"/>
    </row>
    <row r="8525" spans="8:9" x14ac:dyDescent="0.3">
      <c r="H8525" s="5"/>
      <c r="I8525" s="5"/>
    </row>
    <row r="8526" spans="8:9" x14ac:dyDescent="0.3">
      <c r="H8526" s="5"/>
      <c r="I8526" s="5"/>
    </row>
    <row r="8527" spans="8:9" x14ac:dyDescent="0.3">
      <c r="H8527" s="5"/>
      <c r="I8527" s="5"/>
    </row>
    <row r="8528" spans="8:9" x14ac:dyDescent="0.3">
      <c r="H8528" s="5"/>
      <c r="I8528" s="5"/>
    </row>
    <row r="8529" spans="8:9" x14ac:dyDescent="0.3">
      <c r="H8529" s="5"/>
      <c r="I8529" s="5"/>
    </row>
    <row r="8530" spans="8:9" x14ac:dyDescent="0.3">
      <c r="H8530" s="5"/>
      <c r="I8530" s="5"/>
    </row>
    <row r="8531" spans="8:9" x14ac:dyDescent="0.3">
      <c r="H8531" s="5"/>
      <c r="I8531" s="5"/>
    </row>
    <row r="8532" spans="8:9" x14ac:dyDescent="0.3">
      <c r="H8532" s="5"/>
      <c r="I8532" s="5"/>
    </row>
    <row r="8533" spans="8:9" x14ac:dyDescent="0.3">
      <c r="H8533" s="5"/>
      <c r="I8533" s="5"/>
    </row>
    <row r="8534" spans="8:9" x14ac:dyDescent="0.3">
      <c r="H8534" s="5"/>
      <c r="I8534" s="5"/>
    </row>
    <row r="8535" spans="8:9" x14ac:dyDescent="0.3">
      <c r="H8535" s="5"/>
      <c r="I8535" s="5"/>
    </row>
    <row r="8536" spans="8:9" x14ac:dyDescent="0.3">
      <c r="H8536" s="5"/>
      <c r="I8536" s="5"/>
    </row>
    <row r="8537" spans="8:9" x14ac:dyDescent="0.3">
      <c r="H8537" s="5"/>
      <c r="I8537" s="5"/>
    </row>
    <row r="8538" spans="8:9" x14ac:dyDescent="0.3">
      <c r="H8538" s="5"/>
      <c r="I8538" s="5"/>
    </row>
    <row r="8539" spans="8:9" x14ac:dyDescent="0.3">
      <c r="H8539" s="5"/>
      <c r="I8539" s="5"/>
    </row>
    <row r="8540" spans="8:9" x14ac:dyDescent="0.3">
      <c r="H8540" s="5"/>
      <c r="I8540" s="5"/>
    </row>
    <row r="8541" spans="8:9" x14ac:dyDescent="0.3">
      <c r="H8541" s="5"/>
      <c r="I8541" s="5"/>
    </row>
    <row r="8542" spans="8:9" x14ac:dyDescent="0.3">
      <c r="H8542" s="5"/>
      <c r="I8542" s="5"/>
    </row>
    <row r="8543" spans="8:9" x14ac:dyDescent="0.3">
      <c r="H8543" s="5"/>
      <c r="I8543" s="5"/>
    </row>
    <row r="8544" spans="8:9" x14ac:dyDescent="0.3">
      <c r="H8544" s="5"/>
      <c r="I8544" s="5"/>
    </row>
    <row r="8545" spans="8:9" x14ac:dyDescent="0.3">
      <c r="H8545" s="5"/>
      <c r="I8545" s="5"/>
    </row>
    <row r="8546" spans="8:9" x14ac:dyDescent="0.3">
      <c r="H8546" s="5"/>
      <c r="I8546" s="5"/>
    </row>
    <row r="8547" spans="8:9" x14ac:dyDescent="0.3">
      <c r="H8547" s="5"/>
      <c r="I8547" s="5"/>
    </row>
    <row r="8548" spans="8:9" x14ac:dyDescent="0.3">
      <c r="H8548" s="5"/>
      <c r="I8548" s="5"/>
    </row>
    <row r="8549" spans="8:9" x14ac:dyDescent="0.3">
      <c r="H8549" s="5"/>
      <c r="I8549" s="5"/>
    </row>
    <row r="8550" spans="8:9" x14ac:dyDescent="0.3">
      <c r="H8550" s="5"/>
      <c r="I8550" s="5"/>
    </row>
    <row r="8551" spans="8:9" x14ac:dyDescent="0.3">
      <c r="H8551" s="5"/>
      <c r="I8551" s="5"/>
    </row>
    <row r="8552" spans="8:9" x14ac:dyDescent="0.3">
      <c r="H8552" s="5"/>
      <c r="I8552" s="5"/>
    </row>
    <row r="8553" spans="8:9" x14ac:dyDescent="0.3">
      <c r="H8553" s="5"/>
      <c r="I8553" s="5"/>
    </row>
    <row r="8554" spans="8:9" x14ac:dyDescent="0.3">
      <c r="H8554" s="5"/>
      <c r="I8554" s="5"/>
    </row>
    <row r="8555" spans="8:9" x14ac:dyDescent="0.3">
      <c r="H8555" s="5"/>
      <c r="I8555" s="5"/>
    </row>
    <row r="8556" spans="8:9" x14ac:dyDescent="0.3">
      <c r="H8556" s="5"/>
      <c r="I8556" s="5"/>
    </row>
    <row r="8557" spans="8:9" x14ac:dyDescent="0.3">
      <c r="H8557" s="5"/>
      <c r="I8557" s="5"/>
    </row>
    <row r="8558" spans="8:9" x14ac:dyDescent="0.3">
      <c r="H8558" s="5"/>
      <c r="I8558" s="5"/>
    </row>
    <row r="8559" spans="8:9" x14ac:dyDescent="0.3">
      <c r="H8559" s="5"/>
      <c r="I8559" s="5"/>
    </row>
    <row r="8560" spans="8:9" x14ac:dyDescent="0.3">
      <c r="H8560" s="5"/>
      <c r="I8560" s="5"/>
    </row>
    <row r="8561" spans="8:9" x14ac:dyDescent="0.3">
      <c r="H8561" s="5"/>
      <c r="I8561" s="5"/>
    </row>
    <row r="8562" spans="8:9" x14ac:dyDescent="0.3">
      <c r="H8562" s="5"/>
      <c r="I8562" s="5"/>
    </row>
    <row r="8563" spans="8:9" x14ac:dyDescent="0.3">
      <c r="H8563" s="5"/>
      <c r="I8563" s="5"/>
    </row>
    <row r="8564" spans="8:9" x14ac:dyDescent="0.3">
      <c r="H8564" s="5"/>
      <c r="I8564" s="5"/>
    </row>
    <row r="8565" spans="8:9" x14ac:dyDescent="0.3">
      <c r="H8565" s="5"/>
      <c r="I8565" s="5"/>
    </row>
    <row r="8566" spans="8:9" x14ac:dyDescent="0.3">
      <c r="H8566" s="5"/>
      <c r="I8566" s="5"/>
    </row>
    <row r="8567" spans="8:9" x14ac:dyDescent="0.3">
      <c r="H8567" s="5"/>
      <c r="I8567" s="5"/>
    </row>
    <row r="8568" spans="8:9" x14ac:dyDescent="0.3">
      <c r="H8568" s="5"/>
      <c r="I8568" s="5"/>
    </row>
    <row r="8569" spans="8:9" x14ac:dyDescent="0.3">
      <c r="H8569" s="5"/>
      <c r="I8569" s="5"/>
    </row>
    <row r="8570" spans="8:9" x14ac:dyDescent="0.3">
      <c r="H8570" s="5"/>
      <c r="I8570" s="5"/>
    </row>
    <row r="8571" spans="8:9" x14ac:dyDescent="0.3">
      <c r="H8571" s="5"/>
      <c r="I8571" s="5"/>
    </row>
    <row r="8572" spans="8:9" x14ac:dyDescent="0.3">
      <c r="H8572" s="5"/>
      <c r="I8572" s="5"/>
    </row>
    <row r="8573" spans="8:9" x14ac:dyDescent="0.3">
      <c r="H8573" s="5"/>
      <c r="I8573" s="5"/>
    </row>
    <row r="8574" spans="8:9" x14ac:dyDescent="0.3">
      <c r="H8574" s="5"/>
      <c r="I8574" s="5"/>
    </row>
    <row r="8575" spans="8:9" x14ac:dyDescent="0.3">
      <c r="H8575" s="5"/>
      <c r="I8575" s="5"/>
    </row>
    <row r="8576" spans="8:9" x14ac:dyDescent="0.3">
      <c r="H8576" s="5"/>
      <c r="I8576" s="5"/>
    </row>
    <row r="8577" spans="8:9" x14ac:dyDescent="0.3">
      <c r="H8577" s="5"/>
      <c r="I8577" s="5"/>
    </row>
    <row r="8578" spans="8:9" x14ac:dyDescent="0.3">
      <c r="H8578" s="5"/>
      <c r="I8578" s="5"/>
    </row>
    <row r="8579" spans="8:9" x14ac:dyDescent="0.3">
      <c r="H8579" s="5"/>
      <c r="I8579" s="5"/>
    </row>
    <row r="8580" spans="8:9" x14ac:dyDescent="0.3">
      <c r="H8580" s="5"/>
      <c r="I8580" s="5"/>
    </row>
    <row r="8581" spans="8:9" x14ac:dyDescent="0.3">
      <c r="H8581" s="5"/>
      <c r="I8581" s="5"/>
    </row>
    <row r="8582" spans="8:9" x14ac:dyDescent="0.3">
      <c r="H8582" s="5"/>
      <c r="I8582" s="5"/>
    </row>
    <row r="8583" spans="8:9" x14ac:dyDescent="0.3">
      <c r="H8583" s="5"/>
      <c r="I8583" s="5"/>
    </row>
    <row r="8584" spans="8:9" x14ac:dyDescent="0.3">
      <c r="H8584" s="5"/>
      <c r="I8584" s="5"/>
    </row>
    <row r="8585" spans="8:9" x14ac:dyDescent="0.3">
      <c r="H8585" s="5"/>
      <c r="I8585" s="5"/>
    </row>
    <row r="8586" spans="8:9" x14ac:dyDescent="0.3">
      <c r="H8586" s="5"/>
      <c r="I8586" s="5"/>
    </row>
    <row r="8587" spans="8:9" x14ac:dyDescent="0.3">
      <c r="H8587" s="5"/>
      <c r="I8587" s="5"/>
    </row>
    <row r="8588" spans="8:9" x14ac:dyDescent="0.3">
      <c r="H8588" s="5"/>
      <c r="I8588" s="5"/>
    </row>
    <row r="8589" spans="8:9" x14ac:dyDescent="0.3">
      <c r="H8589" s="5"/>
      <c r="I8589" s="5"/>
    </row>
    <row r="8590" spans="8:9" x14ac:dyDescent="0.3">
      <c r="H8590" s="5"/>
      <c r="I8590" s="5"/>
    </row>
    <row r="8591" spans="8:9" x14ac:dyDescent="0.3">
      <c r="H8591" s="5"/>
      <c r="I8591" s="5"/>
    </row>
    <row r="8592" spans="8:9" x14ac:dyDescent="0.3">
      <c r="H8592" s="5"/>
      <c r="I8592" s="5"/>
    </row>
    <row r="8593" spans="8:9" x14ac:dyDescent="0.3">
      <c r="H8593" s="5"/>
      <c r="I8593" s="5"/>
    </row>
    <row r="8594" spans="8:9" x14ac:dyDescent="0.3">
      <c r="H8594" s="5"/>
      <c r="I8594" s="5"/>
    </row>
    <row r="8595" spans="8:9" x14ac:dyDescent="0.3">
      <c r="H8595" s="5"/>
      <c r="I8595" s="5"/>
    </row>
    <row r="8596" spans="8:9" x14ac:dyDescent="0.3">
      <c r="H8596" s="5"/>
      <c r="I8596" s="5"/>
    </row>
    <row r="8597" spans="8:9" x14ac:dyDescent="0.3">
      <c r="H8597" s="5"/>
      <c r="I8597" s="5"/>
    </row>
    <row r="8598" spans="8:9" x14ac:dyDescent="0.3">
      <c r="H8598" s="5"/>
      <c r="I8598" s="5"/>
    </row>
    <row r="8599" spans="8:9" x14ac:dyDescent="0.3">
      <c r="H8599" s="5"/>
      <c r="I8599" s="5"/>
    </row>
    <row r="8600" spans="8:9" x14ac:dyDescent="0.3">
      <c r="H8600" s="5"/>
      <c r="I8600" s="5"/>
    </row>
    <row r="8601" spans="8:9" x14ac:dyDescent="0.3">
      <c r="H8601" s="5"/>
      <c r="I8601" s="5"/>
    </row>
    <row r="8602" spans="8:9" x14ac:dyDescent="0.3">
      <c r="H8602" s="5"/>
      <c r="I8602" s="5"/>
    </row>
    <row r="8603" spans="8:9" x14ac:dyDescent="0.3">
      <c r="H8603" s="5"/>
      <c r="I8603" s="5"/>
    </row>
    <row r="8604" spans="8:9" x14ac:dyDescent="0.3">
      <c r="H8604" s="5"/>
      <c r="I8604" s="5"/>
    </row>
    <row r="8605" spans="8:9" x14ac:dyDescent="0.3">
      <c r="H8605" s="5"/>
      <c r="I8605" s="5"/>
    </row>
    <row r="8606" spans="8:9" x14ac:dyDescent="0.3">
      <c r="H8606" s="5"/>
      <c r="I8606" s="5"/>
    </row>
    <row r="8607" spans="8:9" x14ac:dyDescent="0.3">
      <c r="H8607" s="5"/>
      <c r="I8607" s="5"/>
    </row>
    <row r="8608" spans="8:9" x14ac:dyDescent="0.3">
      <c r="H8608" s="5"/>
      <c r="I8608" s="5"/>
    </row>
    <row r="8609" spans="8:9" x14ac:dyDescent="0.3">
      <c r="H8609" s="5"/>
      <c r="I8609" s="5"/>
    </row>
    <row r="8610" spans="8:9" x14ac:dyDescent="0.3">
      <c r="H8610" s="5"/>
      <c r="I8610" s="5"/>
    </row>
    <row r="8611" spans="8:9" x14ac:dyDescent="0.3">
      <c r="H8611" s="5"/>
      <c r="I8611" s="5"/>
    </row>
    <row r="8612" spans="8:9" x14ac:dyDescent="0.3">
      <c r="H8612" s="5"/>
      <c r="I8612" s="5"/>
    </row>
    <row r="8613" spans="8:9" x14ac:dyDescent="0.3">
      <c r="H8613" s="5"/>
      <c r="I8613" s="5"/>
    </row>
    <row r="8614" spans="8:9" x14ac:dyDescent="0.3">
      <c r="H8614" s="5"/>
      <c r="I8614" s="5"/>
    </row>
    <row r="8615" spans="8:9" x14ac:dyDescent="0.3">
      <c r="H8615" s="5"/>
      <c r="I8615" s="5"/>
    </row>
    <row r="8616" spans="8:9" x14ac:dyDescent="0.3">
      <c r="H8616" s="5"/>
      <c r="I8616" s="5"/>
    </row>
    <row r="8617" spans="8:9" x14ac:dyDescent="0.3">
      <c r="H8617" s="5"/>
      <c r="I8617" s="5"/>
    </row>
    <row r="8618" spans="8:9" x14ac:dyDescent="0.3">
      <c r="H8618" s="5"/>
      <c r="I8618" s="5"/>
    </row>
    <row r="8619" spans="8:9" x14ac:dyDescent="0.3">
      <c r="H8619" s="5"/>
      <c r="I8619" s="5"/>
    </row>
    <row r="8620" spans="8:9" x14ac:dyDescent="0.3">
      <c r="H8620" s="5"/>
      <c r="I8620" s="5"/>
    </row>
    <row r="8621" spans="8:9" x14ac:dyDescent="0.3">
      <c r="H8621" s="5"/>
      <c r="I8621" s="5"/>
    </row>
    <row r="8622" spans="8:9" x14ac:dyDescent="0.3">
      <c r="H8622" s="5"/>
      <c r="I8622" s="5"/>
    </row>
    <row r="8623" spans="8:9" x14ac:dyDescent="0.3">
      <c r="H8623" s="5"/>
      <c r="I8623" s="5"/>
    </row>
    <row r="8624" spans="8:9" x14ac:dyDescent="0.3">
      <c r="H8624" s="5"/>
      <c r="I8624" s="5"/>
    </row>
    <row r="8625" spans="8:9" x14ac:dyDescent="0.3">
      <c r="H8625" s="5"/>
      <c r="I8625" s="5"/>
    </row>
    <row r="8626" spans="8:9" x14ac:dyDescent="0.3">
      <c r="H8626" s="5"/>
      <c r="I8626" s="5"/>
    </row>
    <row r="8627" spans="8:9" x14ac:dyDescent="0.3">
      <c r="H8627" s="5"/>
      <c r="I8627" s="5"/>
    </row>
    <row r="8628" spans="8:9" x14ac:dyDescent="0.3">
      <c r="H8628" s="5"/>
      <c r="I8628" s="5"/>
    </row>
    <row r="8629" spans="8:9" x14ac:dyDescent="0.3">
      <c r="H8629" s="5"/>
      <c r="I8629" s="5"/>
    </row>
    <row r="8630" spans="8:9" x14ac:dyDescent="0.3">
      <c r="H8630" s="5"/>
      <c r="I8630" s="5"/>
    </row>
    <row r="8631" spans="8:9" x14ac:dyDescent="0.3">
      <c r="H8631" s="5"/>
      <c r="I8631" s="5"/>
    </row>
    <row r="8632" spans="8:9" x14ac:dyDescent="0.3">
      <c r="H8632" s="5"/>
      <c r="I8632" s="5"/>
    </row>
    <row r="8633" spans="8:9" x14ac:dyDescent="0.3">
      <c r="H8633" s="5"/>
      <c r="I8633" s="5"/>
    </row>
    <row r="8634" spans="8:9" x14ac:dyDescent="0.3">
      <c r="H8634" s="5"/>
      <c r="I8634" s="5"/>
    </row>
    <row r="8635" spans="8:9" x14ac:dyDescent="0.3">
      <c r="H8635" s="5"/>
      <c r="I8635" s="5"/>
    </row>
    <row r="8636" spans="8:9" x14ac:dyDescent="0.3">
      <c r="H8636" s="5"/>
      <c r="I8636" s="5"/>
    </row>
    <row r="8637" spans="8:9" x14ac:dyDescent="0.3">
      <c r="H8637" s="5"/>
      <c r="I8637" s="5"/>
    </row>
    <row r="8638" spans="8:9" x14ac:dyDescent="0.3">
      <c r="H8638" s="5"/>
      <c r="I8638" s="5"/>
    </row>
    <row r="8639" spans="8:9" x14ac:dyDescent="0.3">
      <c r="H8639" s="5"/>
      <c r="I8639" s="5"/>
    </row>
    <row r="8640" spans="8:9" x14ac:dyDescent="0.3">
      <c r="H8640" s="5"/>
      <c r="I8640" s="5"/>
    </row>
    <row r="8641" spans="8:9" x14ac:dyDescent="0.3">
      <c r="H8641" s="5"/>
      <c r="I8641" s="5"/>
    </row>
    <row r="8642" spans="8:9" x14ac:dyDescent="0.3">
      <c r="H8642" s="5"/>
      <c r="I8642" s="5"/>
    </row>
    <row r="8643" spans="8:9" x14ac:dyDescent="0.3">
      <c r="H8643" s="5"/>
      <c r="I8643" s="5"/>
    </row>
    <row r="8644" spans="8:9" x14ac:dyDescent="0.3">
      <c r="H8644" s="5"/>
      <c r="I8644" s="5"/>
    </row>
    <row r="8645" spans="8:9" x14ac:dyDescent="0.3">
      <c r="H8645" s="5"/>
      <c r="I8645" s="5"/>
    </row>
    <row r="8646" spans="8:9" x14ac:dyDescent="0.3">
      <c r="H8646" s="5"/>
      <c r="I8646" s="5"/>
    </row>
    <row r="8647" spans="8:9" x14ac:dyDescent="0.3">
      <c r="H8647" s="5"/>
      <c r="I8647" s="5"/>
    </row>
    <row r="8648" spans="8:9" x14ac:dyDescent="0.3">
      <c r="H8648" s="5"/>
      <c r="I8648" s="5"/>
    </row>
    <row r="8649" spans="8:9" x14ac:dyDescent="0.3">
      <c r="H8649" s="5"/>
      <c r="I8649" s="5"/>
    </row>
    <row r="8650" spans="8:9" x14ac:dyDescent="0.3">
      <c r="H8650" s="5"/>
      <c r="I8650" s="5"/>
    </row>
    <row r="8651" spans="8:9" x14ac:dyDescent="0.3">
      <c r="H8651" s="5"/>
      <c r="I8651" s="5"/>
    </row>
    <row r="8652" spans="8:9" x14ac:dyDescent="0.3">
      <c r="H8652" s="5"/>
      <c r="I8652" s="5"/>
    </row>
    <row r="8653" spans="8:9" x14ac:dyDescent="0.3">
      <c r="H8653" s="5"/>
      <c r="I8653" s="5"/>
    </row>
    <row r="8654" spans="8:9" x14ac:dyDescent="0.3">
      <c r="H8654" s="5"/>
      <c r="I8654" s="5"/>
    </row>
    <row r="8655" spans="8:9" x14ac:dyDescent="0.3">
      <c r="H8655" s="5"/>
      <c r="I8655" s="5"/>
    </row>
    <row r="8656" spans="8:9" x14ac:dyDescent="0.3">
      <c r="H8656" s="5"/>
      <c r="I8656" s="5"/>
    </row>
    <row r="8657" spans="8:9" x14ac:dyDescent="0.3">
      <c r="H8657" s="5"/>
      <c r="I8657" s="5"/>
    </row>
    <row r="8658" spans="8:9" x14ac:dyDescent="0.3">
      <c r="H8658" s="5"/>
      <c r="I8658" s="5"/>
    </row>
    <row r="8659" spans="8:9" x14ac:dyDescent="0.3">
      <c r="H8659" s="5"/>
      <c r="I8659" s="5"/>
    </row>
    <row r="8660" spans="8:9" x14ac:dyDescent="0.3">
      <c r="H8660" s="5"/>
      <c r="I8660" s="5"/>
    </row>
    <row r="8661" spans="8:9" x14ac:dyDescent="0.3">
      <c r="H8661" s="5"/>
      <c r="I8661" s="5"/>
    </row>
    <row r="8662" spans="8:9" x14ac:dyDescent="0.3">
      <c r="H8662" s="5"/>
      <c r="I8662" s="5"/>
    </row>
    <row r="8663" spans="8:9" x14ac:dyDescent="0.3">
      <c r="H8663" s="5"/>
      <c r="I8663" s="5"/>
    </row>
    <row r="8664" spans="8:9" x14ac:dyDescent="0.3">
      <c r="H8664" s="5"/>
      <c r="I8664" s="5"/>
    </row>
    <row r="8665" spans="8:9" x14ac:dyDescent="0.3">
      <c r="H8665" s="5"/>
      <c r="I8665" s="5"/>
    </row>
    <row r="8666" spans="8:9" x14ac:dyDescent="0.3">
      <c r="H8666" s="5"/>
      <c r="I8666" s="5"/>
    </row>
    <row r="8667" spans="8:9" x14ac:dyDescent="0.3">
      <c r="H8667" s="5"/>
      <c r="I8667" s="5"/>
    </row>
    <row r="8668" spans="8:9" x14ac:dyDescent="0.3">
      <c r="H8668" s="5"/>
      <c r="I8668" s="5"/>
    </row>
    <row r="8669" spans="8:9" x14ac:dyDescent="0.3">
      <c r="H8669" s="5"/>
      <c r="I8669" s="5"/>
    </row>
    <row r="8670" spans="8:9" x14ac:dyDescent="0.3">
      <c r="H8670" s="5"/>
      <c r="I8670" s="5"/>
    </row>
    <row r="8671" spans="8:9" x14ac:dyDescent="0.3">
      <c r="H8671" s="5"/>
      <c r="I8671" s="5"/>
    </row>
    <row r="8672" spans="8:9" x14ac:dyDescent="0.3">
      <c r="H8672" s="5"/>
      <c r="I8672" s="5"/>
    </row>
    <row r="8673" spans="8:9" x14ac:dyDescent="0.3">
      <c r="H8673" s="5"/>
      <c r="I8673" s="5"/>
    </row>
    <row r="8674" spans="8:9" x14ac:dyDescent="0.3">
      <c r="H8674" s="5"/>
      <c r="I8674" s="5"/>
    </row>
    <row r="8675" spans="8:9" x14ac:dyDescent="0.3">
      <c r="H8675" s="5"/>
      <c r="I8675" s="5"/>
    </row>
    <row r="8676" spans="8:9" x14ac:dyDescent="0.3">
      <c r="H8676" s="5"/>
      <c r="I8676" s="5"/>
    </row>
    <row r="8677" spans="8:9" x14ac:dyDescent="0.3">
      <c r="H8677" s="5"/>
      <c r="I8677" s="5"/>
    </row>
    <row r="8678" spans="8:9" x14ac:dyDescent="0.3">
      <c r="H8678" s="5"/>
      <c r="I8678" s="5"/>
    </row>
    <row r="8679" spans="8:9" x14ac:dyDescent="0.3">
      <c r="H8679" s="5"/>
      <c r="I8679" s="5"/>
    </row>
    <row r="8680" spans="8:9" x14ac:dyDescent="0.3">
      <c r="H8680" s="5"/>
      <c r="I8680" s="5"/>
    </row>
    <row r="8681" spans="8:9" x14ac:dyDescent="0.3">
      <c r="H8681" s="5"/>
      <c r="I8681" s="5"/>
    </row>
    <row r="8682" spans="8:9" x14ac:dyDescent="0.3">
      <c r="H8682" s="5"/>
      <c r="I8682" s="5"/>
    </row>
    <row r="8683" spans="8:9" x14ac:dyDescent="0.3">
      <c r="H8683" s="5"/>
      <c r="I8683" s="5"/>
    </row>
    <row r="8684" spans="8:9" x14ac:dyDescent="0.3">
      <c r="H8684" s="5"/>
      <c r="I8684" s="5"/>
    </row>
    <row r="8685" spans="8:9" x14ac:dyDescent="0.3">
      <c r="H8685" s="5"/>
      <c r="I8685" s="5"/>
    </row>
    <row r="8686" spans="8:9" x14ac:dyDescent="0.3">
      <c r="H8686" s="5"/>
      <c r="I8686" s="5"/>
    </row>
    <row r="8687" spans="8:9" x14ac:dyDescent="0.3">
      <c r="H8687" s="5"/>
      <c r="I8687" s="5"/>
    </row>
    <row r="8688" spans="8:9" x14ac:dyDescent="0.3">
      <c r="H8688" s="5"/>
      <c r="I8688" s="5"/>
    </row>
    <row r="8689" spans="8:9" x14ac:dyDescent="0.3">
      <c r="H8689" s="5"/>
      <c r="I8689" s="5"/>
    </row>
    <row r="8690" spans="8:9" x14ac:dyDescent="0.3">
      <c r="H8690" s="5"/>
      <c r="I8690" s="5"/>
    </row>
    <row r="8691" spans="8:9" x14ac:dyDescent="0.3">
      <c r="H8691" s="5"/>
      <c r="I8691" s="5"/>
    </row>
    <row r="8692" spans="8:9" x14ac:dyDescent="0.3">
      <c r="H8692" s="5"/>
      <c r="I8692" s="5"/>
    </row>
    <row r="8693" spans="8:9" x14ac:dyDescent="0.3">
      <c r="H8693" s="5"/>
      <c r="I8693" s="5"/>
    </row>
    <row r="8694" spans="8:9" x14ac:dyDescent="0.3">
      <c r="H8694" s="5"/>
      <c r="I8694" s="5"/>
    </row>
    <row r="8695" spans="8:9" x14ac:dyDescent="0.3">
      <c r="H8695" s="5"/>
      <c r="I8695" s="5"/>
    </row>
    <row r="8696" spans="8:9" x14ac:dyDescent="0.3">
      <c r="H8696" s="5"/>
      <c r="I8696" s="5"/>
    </row>
    <row r="8697" spans="8:9" x14ac:dyDescent="0.3">
      <c r="H8697" s="5"/>
      <c r="I8697" s="5"/>
    </row>
    <row r="8698" spans="8:9" x14ac:dyDescent="0.3">
      <c r="H8698" s="5"/>
      <c r="I8698" s="5"/>
    </row>
    <row r="8699" spans="8:9" x14ac:dyDescent="0.3">
      <c r="H8699" s="5"/>
      <c r="I8699" s="5"/>
    </row>
    <row r="8700" spans="8:9" x14ac:dyDescent="0.3">
      <c r="H8700" s="5"/>
      <c r="I8700" s="5"/>
    </row>
    <row r="8701" spans="8:9" x14ac:dyDescent="0.3">
      <c r="H8701" s="5"/>
      <c r="I8701" s="5"/>
    </row>
    <row r="8702" spans="8:9" x14ac:dyDescent="0.3">
      <c r="H8702" s="5"/>
      <c r="I8702" s="5"/>
    </row>
    <row r="8703" spans="8:9" x14ac:dyDescent="0.3">
      <c r="H8703" s="5"/>
      <c r="I8703" s="5"/>
    </row>
    <row r="8704" spans="8:9" x14ac:dyDescent="0.3">
      <c r="H8704" s="5"/>
      <c r="I8704" s="5"/>
    </row>
    <row r="8705" spans="8:9" x14ac:dyDescent="0.3">
      <c r="H8705" s="5"/>
      <c r="I8705" s="5"/>
    </row>
    <row r="8706" spans="8:9" x14ac:dyDescent="0.3">
      <c r="H8706" s="5"/>
      <c r="I8706" s="5"/>
    </row>
    <row r="8707" spans="8:9" x14ac:dyDescent="0.3">
      <c r="H8707" s="5"/>
      <c r="I8707" s="5"/>
    </row>
    <row r="8708" spans="8:9" x14ac:dyDescent="0.3">
      <c r="H8708" s="5"/>
      <c r="I8708" s="5"/>
    </row>
    <row r="8709" spans="8:9" x14ac:dyDescent="0.3">
      <c r="H8709" s="5"/>
      <c r="I8709" s="5"/>
    </row>
    <row r="8710" spans="8:9" x14ac:dyDescent="0.3">
      <c r="H8710" s="5"/>
      <c r="I8710" s="5"/>
    </row>
    <row r="8711" spans="8:9" x14ac:dyDescent="0.3">
      <c r="H8711" s="5"/>
      <c r="I8711" s="5"/>
    </row>
    <row r="8712" spans="8:9" x14ac:dyDescent="0.3">
      <c r="H8712" s="5"/>
      <c r="I8712" s="5"/>
    </row>
    <row r="8713" spans="8:9" x14ac:dyDescent="0.3">
      <c r="H8713" s="5"/>
      <c r="I8713" s="5"/>
    </row>
    <row r="8714" spans="8:9" x14ac:dyDescent="0.3">
      <c r="H8714" s="5"/>
      <c r="I8714" s="5"/>
    </row>
    <row r="8715" spans="8:9" x14ac:dyDescent="0.3">
      <c r="H8715" s="5"/>
      <c r="I8715" s="5"/>
    </row>
    <row r="8716" spans="8:9" x14ac:dyDescent="0.3">
      <c r="H8716" s="5"/>
      <c r="I8716" s="5"/>
    </row>
    <row r="8717" spans="8:9" x14ac:dyDescent="0.3">
      <c r="H8717" s="5"/>
      <c r="I8717" s="5"/>
    </row>
    <row r="8718" spans="8:9" x14ac:dyDescent="0.3">
      <c r="H8718" s="5"/>
      <c r="I8718" s="5"/>
    </row>
    <row r="8719" spans="8:9" x14ac:dyDescent="0.3">
      <c r="H8719" s="5"/>
      <c r="I8719" s="5"/>
    </row>
    <row r="8720" spans="8:9" x14ac:dyDescent="0.3">
      <c r="H8720" s="5"/>
      <c r="I8720" s="5"/>
    </row>
    <row r="8721" spans="8:9" x14ac:dyDescent="0.3">
      <c r="H8721" s="5"/>
      <c r="I8721" s="5"/>
    </row>
    <row r="8722" spans="8:9" x14ac:dyDescent="0.3">
      <c r="H8722" s="5"/>
      <c r="I8722" s="5"/>
    </row>
    <row r="8723" spans="8:9" x14ac:dyDescent="0.3">
      <c r="H8723" s="5"/>
      <c r="I8723" s="5"/>
    </row>
    <row r="8724" spans="8:9" x14ac:dyDescent="0.3">
      <c r="H8724" s="5"/>
      <c r="I8724" s="5"/>
    </row>
    <row r="8725" spans="8:9" x14ac:dyDescent="0.3">
      <c r="H8725" s="5"/>
      <c r="I8725" s="5"/>
    </row>
    <row r="8726" spans="8:9" x14ac:dyDescent="0.3">
      <c r="H8726" s="5"/>
      <c r="I8726" s="5"/>
    </row>
    <row r="8727" spans="8:9" x14ac:dyDescent="0.3">
      <c r="H8727" s="5"/>
      <c r="I8727" s="5"/>
    </row>
    <row r="8728" spans="8:9" x14ac:dyDescent="0.3">
      <c r="H8728" s="5"/>
      <c r="I8728" s="5"/>
    </row>
    <row r="8729" spans="8:9" x14ac:dyDescent="0.3">
      <c r="H8729" s="5"/>
      <c r="I8729" s="5"/>
    </row>
    <row r="8730" spans="8:9" x14ac:dyDescent="0.3">
      <c r="H8730" s="5"/>
      <c r="I8730" s="5"/>
    </row>
    <row r="8731" spans="8:9" x14ac:dyDescent="0.3">
      <c r="H8731" s="5"/>
      <c r="I8731" s="5"/>
    </row>
    <row r="8732" spans="8:9" x14ac:dyDescent="0.3">
      <c r="H8732" s="5"/>
      <c r="I8732" s="5"/>
    </row>
    <row r="8733" spans="8:9" x14ac:dyDescent="0.3">
      <c r="H8733" s="5"/>
      <c r="I8733" s="5"/>
    </row>
    <row r="8734" spans="8:9" x14ac:dyDescent="0.3">
      <c r="H8734" s="5"/>
      <c r="I8734" s="5"/>
    </row>
    <row r="8735" spans="8:9" x14ac:dyDescent="0.3">
      <c r="H8735" s="5"/>
      <c r="I8735" s="5"/>
    </row>
    <row r="8736" spans="8:9" x14ac:dyDescent="0.3">
      <c r="H8736" s="5"/>
      <c r="I8736" s="5"/>
    </row>
    <row r="8737" spans="8:9" x14ac:dyDescent="0.3">
      <c r="H8737" s="5"/>
      <c r="I8737" s="5"/>
    </row>
    <row r="8738" spans="8:9" x14ac:dyDescent="0.3">
      <c r="H8738" s="5"/>
      <c r="I8738" s="5"/>
    </row>
    <row r="8739" spans="8:9" x14ac:dyDescent="0.3">
      <c r="H8739" s="5"/>
      <c r="I8739" s="5"/>
    </row>
    <row r="8740" spans="8:9" x14ac:dyDescent="0.3">
      <c r="H8740" s="5"/>
      <c r="I8740" s="5"/>
    </row>
    <row r="8741" spans="8:9" x14ac:dyDescent="0.3">
      <c r="H8741" s="5"/>
      <c r="I8741" s="5"/>
    </row>
    <row r="8742" spans="8:9" x14ac:dyDescent="0.3">
      <c r="H8742" s="5"/>
      <c r="I8742" s="5"/>
    </row>
    <row r="8743" spans="8:9" x14ac:dyDescent="0.3">
      <c r="H8743" s="5"/>
      <c r="I8743" s="5"/>
    </row>
    <row r="8744" spans="8:9" x14ac:dyDescent="0.3">
      <c r="H8744" s="5"/>
      <c r="I8744" s="5"/>
    </row>
    <row r="8745" spans="8:9" x14ac:dyDescent="0.3">
      <c r="H8745" s="5"/>
      <c r="I8745" s="5"/>
    </row>
    <row r="8746" spans="8:9" x14ac:dyDescent="0.3">
      <c r="H8746" s="5"/>
      <c r="I8746" s="5"/>
    </row>
    <row r="8747" spans="8:9" x14ac:dyDescent="0.3">
      <c r="H8747" s="5"/>
      <c r="I8747" s="5"/>
    </row>
    <row r="8748" spans="8:9" x14ac:dyDescent="0.3">
      <c r="H8748" s="5"/>
      <c r="I8748" s="5"/>
    </row>
    <row r="8749" spans="8:9" x14ac:dyDescent="0.3">
      <c r="H8749" s="5"/>
      <c r="I8749" s="5"/>
    </row>
    <row r="8750" spans="8:9" x14ac:dyDescent="0.3">
      <c r="H8750" s="5"/>
      <c r="I8750" s="5"/>
    </row>
    <row r="8751" spans="8:9" x14ac:dyDescent="0.3">
      <c r="H8751" s="5"/>
      <c r="I8751" s="5"/>
    </row>
    <row r="8752" spans="8:9" x14ac:dyDescent="0.3">
      <c r="H8752" s="5"/>
      <c r="I8752" s="5"/>
    </row>
    <row r="8753" spans="8:9" x14ac:dyDescent="0.3">
      <c r="H8753" s="5"/>
      <c r="I8753" s="5"/>
    </row>
    <row r="8754" spans="8:9" x14ac:dyDescent="0.3">
      <c r="H8754" s="5"/>
      <c r="I8754" s="5"/>
    </row>
    <row r="8755" spans="8:9" x14ac:dyDescent="0.3">
      <c r="H8755" s="5"/>
      <c r="I8755" s="5"/>
    </row>
    <row r="8756" spans="8:9" x14ac:dyDescent="0.3">
      <c r="H8756" s="5"/>
      <c r="I8756" s="5"/>
    </row>
    <row r="8757" spans="8:9" x14ac:dyDescent="0.3">
      <c r="H8757" s="5"/>
      <c r="I8757" s="5"/>
    </row>
    <row r="8758" spans="8:9" x14ac:dyDescent="0.3">
      <c r="H8758" s="5"/>
      <c r="I8758" s="5"/>
    </row>
    <row r="8759" spans="8:9" x14ac:dyDescent="0.3">
      <c r="H8759" s="5"/>
      <c r="I8759" s="5"/>
    </row>
    <row r="8760" spans="8:9" x14ac:dyDescent="0.3">
      <c r="H8760" s="5"/>
      <c r="I8760" s="5"/>
    </row>
    <row r="8761" spans="8:9" x14ac:dyDescent="0.3">
      <c r="H8761" s="5"/>
      <c r="I8761" s="5"/>
    </row>
    <row r="8762" spans="8:9" x14ac:dyDescent="0.3">
      <c r="H8762" s="5"/>
      <c r="I8762" s="5"/>
    </row>
    <row r="8763" spans="8:9" x14ac:dyDescent="0.3">
      <c r="H8763" s="5"/>
      <c r="I8763" s="5"/>
    </row>
    <row r="8764" spans="8:9" x14ac:dyDescent="0.3">
      <c r="H8764" s="5"/>
      <c r="I8764" s="5"/>
    </row>
    <row r="8765" spans="8:9" x14ac:dyDescent="0.3">
      <c r="H8765" s="5"/>
      <c r="I8765" s="5"/>
    </row>
    <row r="8766" spans="8:9" x14ac:dyDescent="0.3">
      <c r="H8766" s="5"/>
      <c r="I8766" s="5"/>
    </row>
    <row r="8767" spans="8:9" x14ac:dyDescent="0.3">
      <c r="H8767" s="5"/>
      <c r="I8767" s="5"/>
    </row>
    <row r="8768" spans="8:9" x14ac:dyDescent="0.3">
      <c r="H8768" s="5"/>
      <c r="I8768" s="5"/>
    </row>
    <row r="8769" spans="8:9" x14ac:dyDescent="0.3">
      <c r="H8769" s="5"/>
      <c r="I8769" s="5"/>
    </row>
    <row r="8770" spans="8:9" x14ac:dyDescent="0.3">
      <c r="H8770" s="5"/>
      <c r="I8770" s="5"/>
    </row>
    <row r="8771" spans="8:9" x14ac:dyDescent="0.3">
      <c r="H8771" s="5"/>
      <c r="I8771" s="5"/>
    </row>
    <row r="8772" spans="8:9" x14ac:dyDescent="0.3">
      <c r="H8772" s="5"/>
      <c r="I8772" s="5"/>
    </row>
    <row r="8773" spans="8:9" x14ac:dyDescent="0.3">
      <c r="H8773" s="5"/>
      <c r="I8773" s="5"/>
    </row>
    <row r="8774" spans="8:9" x14ac:dyDescent="0.3">
      <c r="H8774" s="5"/>
      <c r="I8774" s="5"/>
    </row>
    <row r="8775" spans="8:9" x14ac:dyDescent="0.3">
      <c r="H8775" s="5"/>
      <c r="I8775" s="5"/>
    </row>
    <row r="8776" spans="8:9" x14ac:dyDescent="0.3">
      <c r="H8776" s="5"/>
      <c r="I8776" s="5"/>
    </row>
    <row r="8777" spans="8:9" x14ac:dyDescent="0.3">
      <c r="H8777" s="5"/>
      <c r="I8777" s="5"/>
    </row>
    <row r="8778" spans="8:9" x14ac:dyDescent="0.3">
      <c r="H8778" s="5"/>
      <c r="I8778" s="5"/>
    </row>
    <row r="8779" spans="8:9" x14ac:dyDescent="0.3">
      <c r="H8779" s="5"/>
      <c r="I8779" s="5"/>
    </row>
    <row r="8780" spans="8:9" x14ac:dyDescent="0.3">
      <c r="H8780" s="5"/>
      <c r="I8780" s="5"/>
    </row>
    <row r="8781" spans="8:9" x14ac:dyDescent="0.3">
      <c r="H8781" s="5"/>
      <c r="I8781" s="5"/>
    </row>
    <row r="8782" spans="8:9" x14ac:dyDescent="0.3">
      <c r="H8782" s="5"/>
      <c r="I8782" s="5"/>
    </row>
    <row r="8783" spans="8:9" x14ac:dyDescent="0.3">
      <c r="H8783" s="5"/>
      <c r="I8783" s="5"/>
    </row>
    <row r="8784" spans="8:9" x14ac:dyDescent="0.3">
      <c r="H8784" s="5"/>
      <c r="I8784" s="5"/>
    </row>
    <row r="8785" spans="8:9" x14ac:dyDescent="0.3">
      <c r="H8785" s="5"/>
      <c r="I8785" s="5"/>
    </row>
    <row r="8786" spans="8:9" x14ac:dyDescent="0.3">
      <c r="H8786" s="5"/>
      <c r="I8786" s="5"/>
    </row>
    <row r="8787" spans="8:9" x14ac:dyDescent="0.3">
      <c r="H8787" s="5"/>
      <c r="I8787" s="5"/>
    </row>
    <row r="8788" spans="8:9" x14ac:dyDescent="0.3">
      <c r="H8788" s="5"/>
      <c r="I8788" s="5"/>
    </row>
    <row r="8789" spans="8:9" x14ac:dyDescent="0.3">
      <c r="H8789" s="5"/>
      <c r="I8789" s="5"/>
    </row>
    <row r="8790" spans="8:9" x14ac:dyDescent="0.3">
      <c r="H8790" s="5"/>
      <c r="I8790" s="5"/>
    </row>
    <row r="8791" spans="8:9" x14ac:dyDescent="0.3">
      <c r="H8791" s="5"/>
      <c r="I8791" s="5"/>
    </row>
    <row r="8792" spans="8:9" x14ac:dyDescent="0.3">
      <c r="H8792" s="5"/>
      <c r="I8792" s="5"/>
    </row>
    <row r="8793" spans="8:9" x14ac:dyDescent="0.3">
      <c r="H8793" s="5"/>
      <c r="I8793" s="5"/>
    </row>
    <row r="8794" spans="8:9" x14ac:dyDescent="0.3">
      <c r="H8794" s="5"/>
      <c r="I8794" s="5"/>
    </row>
    <row r="8795" spans="8:9" x14ac:dyDescent="0.3">
      <c r="H8795" s="5"/>
      <c r="I8795" s="5"/>
    </row>
    <row r="8796" spans="8:9" x14ac:dyDescent="0.3">
      <c r="H8796" s="5"/>
      <c r="I8796" s="5"/>
    </row>
    <row r="8797" spans="8:9" x14ac:dyDescent="0.3">
      <c r="H8797" s="5"/>
      <c r="I8797" s="5"/>
    </row>
    <row r="8798" spans="8:9" x14ac:dyDescent="0.3">
      <c r="H8798" s="5"/>
      <c r="I8798" s="5"/>
    </row>
    <row r="8799" spans="8:9" x14ac:dyDescent="0.3">
      <c r="H8799" s="5"/>
      <c r="I8799" s="5"/>
    </row>
    <row r="8800" spans="8:9" x14ac:dyDescent="0.3">
      <c r="H8800" s="5"/>
      <c r="I8800" s="5"/>
    </row>
    <row r="8801" spans="8:9" x14ac:dyDescent="0.3">
      <c r="H8801" s="5"/>
      <c r="I8801" s="5"/>
    </row>
    <row r="8802" spans="8:9" x14ac:dyDescent="0.3">
      <c r="H8802" s="5"/>
      <c r="I8802" s="5"/>
    </row>
    <row r="8803" spans="8:9" x14ac:dyDescent="0.3">
      <c r="H8803" s="5"/>
      <c r="I8803" s="5"/>
    </row>
    <row r="8804" spans="8:9" x14ac:dyDescent="0.3">
      <c r="H8804" s="5"/>
      <c r="I8804" s="5"/>
    </row>
    <row r="8805" spans="8:9" x14ac:dyDescent="0.3">
      <c r="H8805" s="5"/>
      <c r="I8805" s="5"/>
    </row>
    <row r="8806" spans="8:9" x14ac:dyDescent="0.3">
      <c r="H8806" s="5"/>
      <c r="I8806" s="5"/>
    </row>
    <row r="8807" spans="8:9" x14ac:dyDescent="0.3">
      <c r="H8807" s="5"/>
      <c r="I8807" s="5"/>
    </row>
    <row r="8808" spans="8:9" x14ac:dyDescent="0.3">
      <c r="H8808" s="5"/>
      <c r="I8808" s="5"/>
    </row>
    <row r="8809" spans="8:9" x14ac:dyDescent="0.3">
      <c r="H8809" s="5"/>
      <c r="I8809" s="5"/>
    </row>
    <row r="8810" spans="8:9" x14ac:dyDescent="0.3">
      <c r="H8810" s="5"/>
      <c r="I8810" s="5"/>
    </row>
    <row r="8811" spans="8:9" x14ac:dyDescent="0.3">
      <c r="H8811" s="5"/>
      <c r="I8811" s="5"/>
    </row>
    <row r="8812" spans="8:9" x14ac:dyDescent="0.3">
      <c r="H8812" s="5"/>
      <c r="I8812" s="5"/>
    </row>
    <row r="8813" spans="8:9" x14ac:dyDescent="0.3">
      <c r="H8813" s="5"/>
      <c r="I8813" s="5"/>
    </row>
    <row r="8814" spans="8:9" x14ac:dyDescent="0.3">
      <c r="H8814" s="5"/>
      <c r="I8814" s="5"/>
    </row>
    <row r="8815" spans="8:9" x14ac:dyDescent="0.3">
      <c r="H8815" s="5"/>
      <c r="I8815" s="5"/>
    </row>
    <row r="8816" spans="8:9" x14ac:dyDescent="0.3">
      <c r="H8816" s="5"/>
      <c r="I8816" s="5"/>
    </row>
    <row r="8817" spans="8:9" x14ac:dyDescent="0.3">
      <c r="H8817" s="5"/>
      <c r="I8817" s="5"/>
    </row>
    <row r="8818" spans="8:9" x14ac:dyDescent="0.3">
      <c r="H8818" s="5"/>
      <c r="I8818" s="5"/>
    </row>
    <row r="8819" spans="8:9" x14ac:dyDescent="0.3">
      <c r="H8819" s="5"/>
      <c r="I8819" s="5"/>
    </row>
    <row r="8820" spans="8:9" x14ac:dyDescent="0.3">
      <c r="H8820" s="5"/>
      <c r="I8820" s="5"/>
    </row>
    <row r="8821" spans="8:9" x14ac:dyDescent="0.3">
      <c r="H8821" s="5"/>
      <c r="I8821" s="5"/>
    </row>
    <row r="8822" spans="8:9" x14ac:dyDescent="0.3">
      <c r="H8822" s="5"/>
      <c r="I8822" s="5"/>
    </row>
    <row r="8823" spans="8:9" x14ac:dyDescent="0.3">
      <c r="H8823" s="5"/>
      <c r="I8823" s="5"/>
    </row>
    <row r="8824" spans="8:9" x14ac:dyDescent="0.3">
      <c r="H8824" s="5"/>
      <c r="I8824" s="5"/>
    </row>
    <row r="8825" spans="8:9" x14ac:dyDescent="0.3">
      <c r="H8825" s="5"/>
      <c r="I8825" s="5"/>
    </row>
    <row r="8826" spans="8:9" x14ac:dyDescent="0.3">
      <c r="H8826" s="5"/>
      <c r="I8826" s="5"/>
    </row>
    <row r="8827" spans="8:9" x14ac:dyDescent="0.3">
      <c r="H8827" s="5"/>
      <c r="I8827" s="5"/>
    </row>
    <row r="8828" spans="8:9" x14ac:dyDescent="0.3">
      <c r="H8828" s="5"/>
      <c r="I8828" s="5"/>
    </row>
    <row r="8829" spans="8:9" x14ac:dyDescent="0.3">
      <c r="H8829" s="5"/>
      <c r="I8829" s="5"/>
    </row>
    <row r="8830" spans="8:9" x14ac:dyDescent="0.3">
      <c r="H8830" s="5"/>
      <c r="I8830" s="5"/>
    </row>
    <row r="8831" spans="8:9" x14ac:dyDescent="0.3">
      <c r="H8831" s="5"/>
      <c r="I8831" s="5"/>
    </row>
    <row r="8832" spans="8:9" x14ac:dyDescent="0.3">
      <c r="H8832" s="5"/>
      <c r="I8832" s="5"/>
    </row>
    <row r="8833" spans="8:9" x14ac:dyDescent="0.3">
      <c r="H8833" s="5"/>
      <c r="I8833" s="5"/>
    </row>
    <row r="8834" spans="8:9" x14ac:dyDescent="0.3">
      <c r="H8834" s="5"/>
      <c r="I8834" s="5"/>
    </row>
    <row r="8835" spans="8:9" x14ac:dyDescent="0.3">
      <c r="H8835" s="5"/>
      <c r="I8835" s="5"/>
    </row>
    <row r="8836" spans="8:9" x14ac:dyDescent="0.3">
      <c r="H8836" s="5"/>
      <c r="I8836" s="5"/>
    </row>
    <row r="8837" spans="8:9" x14ac:dyDescent="0.3">
      <c r="H8837" s="5"/>
      <c r="I8837" s="5"/>
    </row>
    <row r="8838" spans="8:9" x14ac:dyDescent="0.3">
      <c r="H8838" s="5"/>
      <c r="I8838" s="5"/>
    </row>
    <row r="8839" spans="8:9" x14ac:dyDescent="0.3">
      <c r="H8839" s="5"/>
      <c r="I8839" s="5"/>
    </row>
    <row r="8840" spans="8:9" x14ac:dyDescent="0.3">
      <c r="H8840" s="5"/>
      <c r="I8840" s="5"/>
    </row>
    <row r="8841" spans="8:9" x14ac:dyDescent="0.3">
      <c r="H8841" s="5"/>
      <c r="I8841" s="5"/>
    </row>
    <row r="8842" spans="8:9" x14ac:dyDescent="0.3">
      <c r="H8842" s="5"/>
      <c r="I8842" s="5"/>
    </row>
    <row r="8843" spans="8:9" x14ac:dyDescent="0.3">
      <c r="H8843" s="5"/>
      <c r="I8843" s="5"/>
    </row>
    <row r="8844" spans="8:9" x14ac:dyDescent="0.3">
      <c r="H8844" s="5"/>
      <c r="I8844" s="5"/>
    </row>
    <row r="8845" spans="8:9" x14ac:dyDescent="0.3">
      <c r="H8845" s="5"/>
      <c r="I8845" s="5"/>
    </row>
    <row r="8846" spans="8:9" x14ac:dyDescent="0.3">
      <c r="H8846" s="5"/>
      <c r="I8846" s="5"/>
    </row>
    <row r="8847" spans="8:9" x14ac:dyDescent="0.3">
      <c r="H8847" s="5"/>
      <c r="I8847" s="5"/>
    </row>
    <row r="8848" spans="8:9" x14ac:dyDescent="0.3">
      <c r="H8848" s="5"/>
      <c r="I8848" s="5"/>
    </row>
    <row r="8849" spans="8:9" x14ac:dyDescent="0.3">
      <c r="H8849" s="5"/>
      <c r="I8849" s="5"/>
    </row>
    <row r="8850" spans="8:9" x14ac:dyDescent="0.3">
      <c r="H8850" s="5"/>
      <c r="I8850" s="5"/>
    </row>
    <row r="8851" spans="8:9" x14ac:dyDescent="0.3">
      <c r="H8851" s="5"/>
      <c r="I8851" s="5"/>
    </row>
    <row r="8852" spans="8:9" x14ac:dyDescent="0.3">
      <c r="H8852" s="5"/>
      <c r="I8852" s="5"/>
    </row>
    <row r="8853" spans="8:9" x14ac:dyDescent="0.3">
      <c r="H8853" s="5"/>
      <c r="I8853" s="5"/>
    </row>
    <row r="8854" spans="8:9" x14ac:dyDescent="0.3">
      <c r="H8854" s="5"/>
      <c r="I8854" s="5"/>
    </row>
    <row r="8855" spans="8:9" x14ac:dyDescent="0.3">
      <c r="H8855" s="5"/>
      <c r="I8855" s="5"/>
    </row>
    <row r="8856" spans="8:9" x14ac:dyDescent="0.3">
      <c r="H8856" s="5"/>
      <c r="I8856" s="5"/>
    </row>
    <row r="8857" spans="8:9" x14ac:dyDescent="0.3">
      <c r="H8857" s="5"/>
      <c r="I8857" s="5"/>
    </row>
    <row r="8858" spans="8:9" x14ac:dyDescent="0.3">
      <c r="H8858" s="5"/>
      <c r="I8858" s="5"/>
    </row>
    <row r="8859" spans="8:9" x14ac:dyDescent="0.3">
      <c r="H8859" s="5"/>
      <c r="I8859" s="5"/>
    </row>
    <row r="8860" spans="8:9" x14ac:dyDescent="0.3">
      <c r="H8860" s="5"/>
      <c r="I8860" s="5"/>
    </row>
    <row r="8861" spans="8:9" x14ac:dyDescent="0.3">
      <c r="H8861" s="5"/>
      <c r="I8861" s="5"/>
    </row>
    <row r="8862" spans="8:9" x14ac:dyDescent="0.3">
      <c r="H8862" s="5"/>
      <c r="I8862" s="5"/>
    </row>
    <row r="8863" spans="8:9" x14ac:dyDescent="0.3">
      <c r="H8863" s="5"/>
      <c r="I8863" s="5"/>
    </row>
    <row r="8864" spans="8:9" x14ac:dyDescent="0.3">
      <c r="H8864" s="5"/>
      <c r="I8864" s="5"/>
    </row>
    <row r="8865" spans="8:9" x14ac:dyDescent="0.3">
      <c r="H8865" s="5"/>
      <c r="I8865" s="5"/>
    </row>
    <row r="8866" spans="8:9" x14ac:dyDescent="0.3">
      <c r="H8866" s="5"/>
      <c r="I8866" s="5"/>
    </row>
    <row r="8867" spans="8:9" x14ac:dyDescent="0.3">
      <c r="H8867" s="5"/>
      <c r="I8867" s="5"/>
    </row>
    <row r="8868" spans="8:9" x14ac:dyDescent="0.3">
      <c r="H8868" s="5"/>
      <c r="I8868" s="5"/>
    </row>
    <row r="8869" spans="8:9" x14ac:dyDescent="0.3">
      <c r="H8869" s="5"/>
      <c r="I8869" s="5"/>
    </row>
    <row r="8870" spans="8:9" x14ac:dyDescent="0.3">
      <c r="H8870" s="5"/>
      <c r="I8870" s="5"/>
    </row>
    <row r="8871" spans="8:9" x14ac:dyDescent="0.3">
      <c r="H8871" s="5"/>
      <c r="I8871" s="5"/>
    </row>
    <row r="8872" spans="8:9" x14ac:dyDescent="0.3">
      <c r="H8872" s="5"/>
      <c r="I8872" s="5"/>
    </row>
    <row r="8873" spans="8:9" x14ac:dyDescent="0.3">
      <c r="H8873" s="5"/>
      <c r="I8873" s="5"/>
    </row>
    <row r="8874" spans="8:9" x14ac:dyDescent="0.3">
      <c r="H8874" s="5"/>
      <c r="I8874" s="5"/>
    </row>
    <row r="8875" spans="8:9" x14ac:dyDescent="0.3">
      <c r="H8875" s="5"/>
      <c r="I8875" s="5"/>
    </row>
    <row r="8876" spans="8:9" x14ac:dyDescent="0.3">
      <c r="H8876" s="5"/>
      <c r="I8876" s="5"/>
    </row>
    <row r="8877" spans="8:9" x14ac:dyDescent="0.3">
      <c r="H8877" s="5"/>
      <c r="I8877" s="5"/>
    </row>
    <row r="8878" spans="8:9" x14ac:dyDescent="0.3">
      <c r="H8878" s="5"/>
      <c r="I8878" s="5"/>
    </row>
    <row r="8879" spans="8:9" x14ac:dyDescent="0.3">
      <c r="H8879" s="5"/>
      <c r="I8879" s="5"/>
    </row>
    <row r="8880" spans="8:9" x14ac:dyDescent="0.3">
      <c r="H8880" s="5"/>
      <c r="I8880" s="5"/>
    </row>
    <row r="8881" spans="8:9" x14ac:dyDescent="0.3">
      <c r="H8881" s="5"/>
      <c r="I8881" s="5"/>
    </row>
    <row r="8882" spans="8:9" x14ac:dyDescent="0.3">
      <c r="H8882" s="5"/>
      <c r="I8882" s="5"/>
    </row>
    <row r="8883" spans="8:9" x14ac:dyDescent="0.3">
      <c r="H8883" s="5"/>
      <c r="I8883" s="5"/>
    </row>
    <row r="8884" spans="8:9" x14ac:dyDescent="0.3">
      <c r="H8884" s="5"/>
      <c r="I8884" s="5"/>
    </row>
    <row r="8885" spans="8:9" x14ac:dyDescent="0.3">
      <c r="H8885" s="5"/>
      <c r="I8885" s="5"/>
    </row>
    <row r="8886" spans="8:9" x14ac:dyDescent="0.3">
      <c r="H8886" s="5"/>
      <c r="I8886" s="5"/>
    </row>
    <row r="8887" spans="8:9" x14ac:dyDescent="0.3">
      <c r="H8887" s="5"/>
      <c r="I8887" s="5"/>
    </row>
    <row r="8888" spans="8:9" x14ac:dyDescent="0.3">
      <c r="H8888" s="5"/>
      <c r="I8888" s="5"/>
    </row>
    <row r="8889" spans="8:9" x14ac:dyDescent="0.3">
      <c r="H8889" s="5"/>
      <c r="I8889" s="5"/>
    </row>
    <row r="8890" spans="8:9" x14ac:dyDescent="0.3">
      <c r="H8890" s="5"/>
      <c r="I8890" s="5"/>
    </row>
    <row r="8891" spans="8:9" x14ac:dyDescent="0.3">
      <c r="H8891" s="5"/>
      <c r="I8891" s="5"/>
    </row>
    <row r="8892" spans="8:9" x14ac:dyDescent="0.3">
      <c r="H8892" s="5"/>
      <c r="I8892" s="5"/>
    </row>
    <row r="8893" spans="8:9" x14ac:dyDescent="0.3">
      <c r="H8893" s="5"/>
      <c r="I8893" s="5"/>
    </row>
    <row r="8894" spans="8:9" x14ac:dyDescent="0.3">
      <c r="H8894" s="5"/>
      <c r="I8894" s="5"/>
    </row>
    <row r="8895" spans="8:9" x14ac:dyDescent="0.3">
      <c r="H8895" s="5"/>
      <c r="I8895" s="5"/>
    </row>
    <row r="8896" spans="8:9" x14ac:dyDescent="0.3">
      <c r="H8896" s="5"/>
      <c r="I8896" s="5"/>
    </row>
    <row r="8897" spans="8:9" x14ac:dyDescent="0.3">
      <c r="H8897" s="5"/>
      <c r="I8897" s="5"/>
    </row>
    <row r="8898" spans="8:9" x14ac:dyDescent="0.3">
      <c r="H8898" s="5"/>
      <c r="I8898" s="5"/>
    </row>
    <row r="8899" spans="8:9" x14ac:dyDescent="0.3">
      <c r="H8899" s="5"/>
      <c r="I8899" s="5"/>
    </row>
    <row r="8900" spans="8:9" x14ac:dyDescent="0.3">
      <c r="H8900" s="5"/>
      <c r="I8900" s="5"/>
    </row>
    <row r="8901" spans="8:9" x14ac:dyDescent="0.3">
      <c r="H8901" s="5"/>
      <c r="I8901" s="5"/>
    </row>
    <row r="8902" spans="8:9" x14ac:dyDescent="0.3">
      <c r="H8902" s="5"/>
      <c r="I8902" s="5"/>
    </row>
    <row r="8903" spans="8:9" x14ac:dyDescent="0.3">
      <c r="H8903" s="5"/>
      <c r="I8903" s="5"/>
    </row>
    <row r="8904" spans="8:9" x14ac:dyDescent="0.3">
      <c r="H8904" s="5"/>
      <c r="I8904" s="5"/>
    </row>
    <row r="8905" spans="8:9" x14ac:dyDescent="0.3">
      <c r="H8905" s="5"/>
      <c r="I8905" s="5"/>
    </row>
    <row r="8906" spans="8:9" x14ac:dyDescent="0.3">
      <c r="H8906" s="5"/>
      <c r="I8906" s="5"/>
    </row>
    <row r="8907" spans="8:9" x14ac:dyDescent="0.3">
      <c r="H8907" s="5"/>
      <c r="I8907" s="5"/>
    </row>
    <row r="8908" spans="8:9" x14ac:dyDescent="0.3">
      <c r="H8908" s="5"/>
      <c r="I8908" s="5"/>
    </row>
    <row r="8909" spans="8:9" x14ac:dyDescent="0.3">
      <c r="H8909" s="5"/>
      <c r="I8909" s="5"/>
    </row>
    <row r="8910" spans="8:9" x14ac:dyDescent="0.3">
      <c r="H8910" s="5"/>
      <c r="I8910" s="5"/>
    </row>
    <row r="8911" spans="8:9" x14ac:dyDescent="0.3">
      <c r="H8911" s="5"/>
      <c r="I8911" s="5"/>
    </row>
    <row r="8912" spans="8:9" x14ac:dyDescent="0.3">
      <c r="H8912" s="5"/>
      <c r="I8912" s="5"/>
    </row>
    <row r="8913" spans="8:9" x14ac:dyDescent="0.3">
      <c r="H8913" s="5"/>
      <c r="I8913" s="5"/>
    </row>
    <row r="8914" spans="8:9" x14ac:dyDescent="0.3">
      <c r="H8914" s="5"/>
      <c r="I8914" s="5"/>
    </row>
    <row r="8915" spans="8:9" x14ac:dyDescent="0.3">
      <c r="H8915" s="5"/>
      <c r="I8915" s="5"/>
    </row>
    <row r="8916" spans="8:9" x14ac:dyDescent="0.3">
      <c r="H8916" s="5"/>
      <c r="I8916" s="5"/>
    </row>
    <row r="8917" spans="8:9" x14ac:dyDescent="0.3">
      <c r="H8917" s="5"/>
      <c r="I8917" s="5"/>
    </row>
    <row r="8918" spans="8:9" x14ac:dyDescent="0.3">
      <c r="H8918" s="5"/>
      <c r="I8918" s="5"/>
    </row>
    <row r="8919" spans="8:9" x14ac:dyDescent="0.3">
      <c r="H8919" s="5"/>
      <c r="I8919" s="5"/>
    </row>
    <row r="8920" spans="8:9" x14ac:dyDescent="0.3">
      <c r="H8920" s="5"/>
      <c r="I8920" s="5"/>
    </row>
    <row r="8921" spans="8:9" x14ac:dyDescent="0.3">
      <c r="H8921" s="5"/>
      <c r="I8921" s="5"/>
    </row>
    <row r="8922" spans="8:9" x14ac:dyDescent="0.3">
      <c r="H8922" s="5"/>
      <c r="I8922" s="5"/>
    </row>
    <row r="8923" spans="8:9" x14ac:dyDescent="0.3">
      <c r="H8923" s="5"/>
      <c r="I8923" s="5"/>
    </row>
    <row r="8924" spans="8:9" x14ac:dyDescent="0.3">
      <c r="H8924" s="5"/>
      <c r="I8924" s="5"/>
    </row>
    <row r="8925" spans="8:9" x14ac:dyDescent="0.3">
      <c r="H8925" s="5"/>
      <c r="I8925" s="5"/>
    </row>
    <row r="8926" spans="8:9" x14ac:dyDescent="0.3">
      <c r="H8926" s="5"/>
      <c r="I8926" s="5"/>
    </row>
    <row r="8927" spans="8:9" x14ac:dyDescent="0.3">
      <c r="H8927" s="5"/>
      <c r="I8927" s="5"/>
    </row>
    <row r="8928" spans="8:9" x14ac:dyDescent="0.3">
      <c r="H8928" s="5"/>
      <c r="I8928" s="5"/>
    </row>
    <row r="8929" spans="8:9" x14ac:dyDescent="0.3">
      <c r="H8929" s="5"/>
      <c r="I8929" s="5"/>
    </row>
    <row r="8930" spans="8:9" x14ac:dyDescent="0.3">
      <c r="H8930" s="5"/>
      <c r="I8930" s="5"/>
    </row>
    <row r="8931" spans="8:9" x14ac:dyDescent="0.3">
      <c r="H8931" s="5"/>
      <c r="I8931" s="5"/>
    </row>
    <row r="8932" spans="8:9" x14ac:dyDescent="0.3">
      <c r="H8932" s="5"/>
      <c r="I8932" s="5"/>
    </row>
    <row r="8933" spans="8:9" x14ac:dyDescent="0.3">
      <c r="H8933" s="5"/>
      <c r="I8933" s="5"/>
    </row>
    <row r="8934" spans="8:9" x14ac:dyDescent="0.3">
      <c r="H8934" s="5"/>
      <c r="I8934" s="5"/>
    </row>
    <row r="8935" spans="8:9" x14ac:dyDescent="0.3">
      <c r="H8935" s="5"/>
      <c r="I8935" s="5"/>
    </row>
    <row r="8936" spans="8:9" x14ac:dyDescent="0.3">
      <c r="H8936" s="5"/>
      <c r="I8936" s="5"/>
    </row>
    <row r="8937" spans="8:9" x14ac:dyDescent="0.3">
      <c r="H8937" s="5"/>
      <c r="I8937" s="5"/>
    </row>
    <row r="8938" spans="8:9" x14ac:dyDescent="0.3">
      <c r="H8938" s="5"/>
      <c r="I8938" s="5"/>
    </row>
    <row r="8939" spans="8:9" x14ac:dyDescent="0.3">
      <c r="H8939" s="5"/>
      <c r="I8939" s="5"/>
    </row>
    <row r="8940" spans="8:9" x14ac:dyDescent="0.3">
      <c r="H8940" s="5"/>
      <c r="I8940" s="5"/>
    </row>
    <row r="8941" spans="8:9" x14ac:dyDescent="0.3">
      <c r="H8941" s="5"/>
      <c r="I8941" s="5"/>
    </row>
    <row r="8942" spans="8:9" x14ac:dyDescent="0.3">
      <c r="H8942" s="5"/>
      <c r="I8942" s="5"/>
    </row>
    <row r="8943" spans="8:9" x14ac:dyDescent="0.3">
      <c r="H8943" s="5"/>
      <c r="I8943" s="5"/>
    </row>
    <row r="8944" spans="8:9" x14ac:dyDescent="0.3">
      <c r="H8944" s="5"/>
      <c r="I8944" s="5"/>
    </row>
    <row r="8945" spans="8:9" x14ac:dyDescent="0.3">
      <c r="H8945" s="5"/>
      <c r="I8945" s="5"/>
    </row>
    <row r="8946" spans="8:9" x14ac:dyDescent="0.3">
      <c r="H8946" s="5"/>
      <c r="I8946" s="5"/>
    </row>
    <row r="8947" spans="8:9" x14ac:dyDescent="0.3">
      <c r="H8947" s="5"/>
      <c r="I8947" s="5"/>
    </row>
    <row r="8948" spans="8:9" x14ac:dyDescent="0.3">
      <c r="H8948" s="5"/>
      <c r="I8948" s="5"/>
    </row>
    <row r="8949" spans="8:9" x14ac:dyDescent="0.3">
      <c r="H8949" s="5"/>
      <c r="I8949" s="5"/>
    </row>
    <row r="8950" spans="8:9" x14ac:dyDescent="0.3">
      <c r="H8950" s="5"/>
      <c r="I8950" s="5"/>
    </row>
    <row r="8951" spans="8:9" x14ac:dyDescent="0.3">
      <c r="H8951" s="5"/>
      <c r="I8951" s="5"/>
    </row>
    <row r="8952" spans="8:9" x14ac:dyDescent="0.3">
      <c r="H8952" s="5"/>
      <c r="I8952" s="5"/>
    </row>
    <row r="8953" spans="8:9" x14ac:dyDescent="0.3">
      <c r="H8953" s="5"/>
      <c r="I8953" s="5"/>
    </row>
    <row r="8954" spans="8:9" x14ac:dyDescent="0.3">
      <c r="H8954" s="5"/>
      <c r="I8954" s="5"/>
    </row>
    <row r="8955" spans="8:9" x14ac:dyDescent="0.3">
      <c r="H8955" s="5"/>
      <c r="I8955" s="5"/>
    </row>
    <row r="8956" spans="8:9" x14ac:dyDescent="0.3">
      <c r="H8956" s="5"/>
      <c r="I8956" s="5"/>
    </row>
    <row r="8957" spans="8:9" x14ac:dyDescent="0.3">
      <c r="H8957" s="5"/>
      <c r="I8957" s="5"/>
    </row>
    <row r="8958" spans="8:9" x14ac:dyDescent="0.3">
      <c r="H8958" s="5"/>
      <c r="I8958" s="5"/>
    </row>
    <row r="8959" spans="8:9" x14ac:dyDescent="0.3">
      <c r="H8959" s="5"/>
      <c r="I8959" s="5"/>
    </row>
    <row r="8960" spans="8:9" x14ac:dyDescent="0.3">
      <c r="H8960" s="5"/>
      <c r="I8960" s="5"/>
    </row>
    <row r="8961" spans="8:9" x14ac:dyDescent="0.3">
      <c r="H8961" s="5"/>
      <c r="I8961" s="5"/>
    </row>
    <row r="8962" spans="8:9" x14ac:dyDescent="0.3">
      <c r="H8962" s="5"/>
      <c r="I8962" s="5"/>
    </row>
    <row r="8963" spans="8:9" x14ac:dyDescent="0.3">
      <c r="H8963" s="5"/>
      <c r="I8963" s="5"/>
    </row>
    <row r="8964" spans="8:9" x14ac:dyDescent="0.3">
      <c r="H8964" s="5"/>
      <c r="I8964" s="5"/>
    </row>
    <row r="8965" spans="8:9" x14ac:dyDescent="0.3">
      <c r="H8965" s="5"/>
      <c r="I8965" s="5"/>
    </row>
    <row r="8966" spans="8:9" x14ac:dyDescent="0.3">
      <c r="H8966" s="5"/>
      <c r="I8966" s="5"/>
    </row>
    <row r="8967" spans="8:9" x14ac:dyDescent="0.3">
      <c r="H8967" s="5"/>
      <c r="I8967" s="5"/>
    </row>
    <row r="8968" spans="8:9" x14ac:dyDescent="0.3">
      <c r="H8968" s="5"/>
      <c r="I8968" s="5"/>
    </row>
    <row r="8969" spans="8:9" x14ac:dyDescent="0.3">
      <c r="H8969" s="5"/>
      <c r="I8969" s="5"/>
    </row>
    <row r="8970" spans="8:9" x14ac:dyDescent="0.3">
      <c r="H8970" s="5"/>
      <c r="I8970" s="5"/>
    </row>
    <row r="8971" spans="8:9" x14ac:dyDescent="0.3">
      <c r="H8971" s="5"/>
      <c r="I8971" s="5"/>
    </row>
    <row r="8972" spans="8:9" x14ac:dyDescent="0.3">
      <c r="H8972" s="5"/>
      <c r="I8972" s="5"/>
    </row>
    <row r="8973" spans="8:9" x14ac:dyDescent="0.3">
      <c r="H8973" s="5"/>
      <c r="I8973" s="5"/>
    </row>
    <row r="8974" spans="8:9" x14ac:dyDescent="0.3">
      <c r="H8974" s="5"/>
      <c r="I8974" s="5"/>
    </row>
    <row r="8975" spans="8:9" x14ac:dyDescent="0.3">
      <c r="H8975" s="5"/>
      <c r="I8975" s="5"/>
    </row>
    <row r="8976" spans="8:9" x14ac:dyDescent="0.3">
      <c r="H8976" s="5"/>
      <c r="I8976" s="5"/>
    </row>
    <row r="8977" spans="8:9" x14ac:dyDescent="0.3">
      <c r="H8977" s="5"/>
      <c r="I8977" s="5"/>
    </row>
    <row r="8978" spans="8:9" x14ac:dyDescent="0.3">
      <c r="H8978" s="5"/>
      <c r="I8978" s="5"/>
    </row>
    <row r="8979" spans="8:9" x14ac:dyDescent="0.3">
      <c r="H8979" s="5"/>
      <c r="I8979" s="5"/>
    </row>
    <row r="8980" spans="8:9" x14ac:dyDescent="0.3">
      <c r="H8980" s="5"/>
      <c r="I8980" s="5"/>
    </row>
    <row r="8981" spans="8:9" x14ac:dyDescent="0.3">
      <c r="H8981" s="5"/>
      <c r="I8981" s="5"/>
    </row>
    <row r="8982" spans="8:9" x14ac:dyDescent="0.3">
      <c r="H8982" s="5"/>
      <c r="I8982" s="5"/>
    </row>
    <row r="8983" spans="8:9" x14ac:dyDescent="0.3">
      <c r="H8983" s="5"/>
      <c r="I8983" s="5"/>
    </row>
    <row r="8984" spans="8:9" x14ac:dyDescent="0.3">
      <c r="H8984" s="5"/>
      <c r="I8984" s="5"/>
    </row>
    <row r="8985" spans="8:9" x14ac:dyDescent="0.3">
      <c r="H8985" s="5"/>
      <c r="I8985" s="5"/>
    </row>
    <row r="8986" spans="8:9" x14ac:dyDescent="0.3">
      <c r="H8986" s="5"/>
      <c r="I8986" s="5"/>
    </row>
    <row r="8987" spans="8:9" x14ac:dyDescent="0.3">
      <c r="H8987" s="5"/>
      <c r="I8987" s="5"/>
    </row>
    <row r="8988" spans="8:9" x14ac:dyDescent="0.3">
      <c r="H8988" s="5"/>
      <c r="I8988" s="5"/>
    </row>
    <row r="8989" spans="8:9" x14ac:dyDescent="0.3">
      <c r="H8989" s="5"/>
      <c r="I8989" s="5"/>
    </row>
    <row r="8990" spans="8:9" x14ac:dyDescent="0.3">
      <c r="H8990" s="5"/>
      <c r="I8990" s="5"/>
    </row>
    <row r="8991" spans="8:9" x14ac:dyDescent="0.3">
      <c r="H8991" s="5"/>
      <c r="I8991" s="5"/>
    </row>
    <row r="8992" spans="8:9" x14ac:dyDescent="0.3">
      <c r="H8992" s="5"/>
      <c r="I8992" s="5"/>
    </row>
    <row r="8993" spans="8:9" x14ac:dyDescent="0.3">
      <c r="H8993" s="5"/>
      <c r="I8993" s="5"/>
    </row>
    <row r="8994" spans="8:9" x14ac:dyDescent="0.3">
      <c r="H8994" s="5"/>
      <c r="I8994" s="5"/>
    </row>
    <row r="8995" spans="8:9" x14ac:dyDescent="0.3">
      <c r="H8995" s="5"/>
      <c r="I8995" s="5"/>
    </row>
    <row r="8996" spans="8:9" x14ac:dyDescent="0.3">
      <c r="H8996" s="5"/>
      <c r="I8996" s="5"/>
    </row>
    <row r="8997" spans="8:9" x14ac:dyDescent="0.3">
      <c r="H8997" s="5"/>
      <c r="I8997" s="5"/>
    </row>
    <row r="8998" spans="8:9" x14ac:dyDescent="0.3">
      <c r="H8998" s="5"/>
      <c r="I8998" s="5"/>
    </row>
    <row r="8999" spans="8:9" x14ac:dyDescent="0.3">
      <c r="H8999" s="5"/>
      <c r="I8999" s="5"/>
    </row>
    <row r="9000" spans="8:9" x14ac:dyDescent="0.3">
      <c r="H9000" s="5"/>
      <c r="I9000" s="5"/>
    </row>
    <row r="9001" spans="8:9" x14ac:dyDescent="0.3">
      <c r="H9001" s="5"/>
      <c r="I9001" s="5"/>
    </row>
    <row r="9002" spans="8:9" x14ac:dyDescent="0.3">
      <c r="H9002" s="5"/>
      <c r="I9002" s="5"/>
    </row>
    <row r="9003" spans="8:9" x14ac:dyDescent="0.3">
      <c r="H9003" s="5"/>
      <c r="I9003" s="5"/>
    </row>
    <row r="9004" spans="8:9" x14ac:dyDescent="0.3">
      <c r="H9004" s="5"/>
      <c r="I9004" s="5"/>
    </row>
    <row r="9005" spans="8:9" x14ac:dyDescent="0.3">
      <c r="H9005" s="5"/>
      <c r="I9005" s="5"/>
    </row>
    <row r="9006" spans="8:9" x14ac:dyDescent="0.3">
      <c r="H9006" s="5"/>
      <c r="I9006" s="5"/>
    </row>
    <row r="9007" spans="8:9" x14ac:dyDescent="0.3">
      <c r="H9007" s="5"/>
      <c r="I9007" s="5"/>
    </row>
    <row r="9008" spans="8:9" x14ac:dyDescent="0.3">
      <c r="H9008" s="5"/>
      <c r="I9008" s="5"/>
    </row>
    <row r="9009" spans="8:9" x14ac:dyDescent="0.3">
      <c r="H9009" s="5"/>
      <c r="I9009" s="5"/>
    </row>
    <row r="9010" spans="8:9" x14ac:dyDescent="0.3">
      <c r="H9010" s="5"/>
      <c r="I9010" s="5"/>
    </row>
    <row r="9011" spans="8:9" x14ac:dyDescent="0.3">
      <c r="H9011" s="5"/>
      <c r="I9011" s="5"/>
    </row>
    <row r="9012" spans="8:9" x14ac:dyDescent="0.3">
      <c r="H9012" s="5"/>
      <c r="I9012" s="5"/>
    </row>
    <row r="9013" spans="8:9" x14ac:dyDescent="0.3">
      <c r="H9013" s="5"/>
      <c r="I9013" s="5"/>
    </row>
    <row r="9014" spans="8:9" x14ac:dyDescent="0.3">
      <c r="H9014" s="5"/>
      <c r="I9014" s="5"/>
    </row>
    <row r="9015" spans="8:9" x14ac:dyDescent="0.3">
      <c r="H9015" s="5"/>
      <c r="I9015" s="5"/>
    </row>
    <row r="9016" spans="8:9" x14ac:dyDescent="0.3">
      <c r="H9016" s="5"/>
      <c r="I9016" s="5"/>
    </row>
    <row r="9017" spans="8:9" x14ac:dyDescent="0.3">
      <c r="H9017" s="5"/>
      <c r="I9017" s="5"/>
    </row>
    <row r="9018" spans="8:9" x14ac:dyDescent="0.3">
      <c r="H9018" s="5"/>
      <c r="I9018" s="5"/>
    </row>
    <row r="9019" spans="8:9" x14ac:dyDescent="0.3">
      <c r="H9019" s="5"/>
      <c r="I9019" s="5"/>
    </row>
    <row r="9020" spans="8:9" x14ac:dyDescent="0.3">
      <c r="H9020" s="5"/>
      <c r="I9020" s="5"/>
    </row>
    <row r="9021" spans="8:9" x14ac:dyDescent="0.3">
      <c r="H9021" s="5"/>
      <c r="I9021" s="5"/>
    </row>
    <row r="9022" spans="8:9" x14ac:dyDescent="0.3">
      <c r="H9022" s="5"/>
      <c r="I9022" s="5"/>
    </row>
    <row r="9023" spans="8:9" x14ac:dyDescent="0.3">
      <c r="H9023" s="5"/>
      <c r="I9023" s="5"/>
    </row>
    <row r="9024" spans="8:9" x14ac:dyDescent="0.3">
      <c r="H9024" s="5"/>
      <c r="I9024" s="5"/>
    </row>
    <row r="9025" spans="8:9" x14ac:dyDescent="0.3">
      <c r="H9025" s="5"/>
      <c r="I9025" s="5"/>
    </row>
    <row r="9026" spans="8:9" x14ac:dyDescent="0.3">
      <c r="H9026" s="5"/>
      <c r="I9026" s="5"/>
    </row>
    <row r="9027" spans="8:9" x14ac:dyDescent="0.3">
      <c r="H9027" s="5"/>
      <c r="I9027" s="5"/>
    </row>
    <row r="9028" spans="8:9" x14ac:dyDescent="0.3">
      <c r="H9028" s="5"/>
      <c r="I9028" s="5"/>
    </row>
    <row r="9029" spans="8:9" x14ac:dyDescent="0.3">
      <c r="H9029" s="5"/>
      <c r="I9029" s="5"/>
    </row>
    <row r="9030" spans="8:9" x14ac:dyDescent="0.3">
      <c r="H9030" s="5"/>
      <c r="I9030" s="5"/>
    </row>
    <row r="9031" spans="8:9" x14ac:dyDescent="0.3">
      <c r="H9031" s="5"/>
      <c r="I9031" s="5"/>
    </row>
    <row r="9032" spans="8:9" x14ac:dyDescent="0.3">
      <c r="H9032" s="5"/>
      <c r="I9032" s="5"/>
    </row>
    <row r="9033" spans="8:9" x14ac:dyDescent="0.3">
      <c r="H9033" s="5"/>
      <c r="I9033" s="5"/>
    </row>
    <row r="9034" spans="8:9" x14ac:dyDescent="0.3">
      <c r="H9034" s="5"/>
      <c r="I9034" s="5"/>
    </row>
    <row r="9035" spans="8:9" x14ac:dyDescent="0.3">
      <c r="H9035" s="5"/>
      <c r="I9035" s="5"/>
    </row>
    <row r="9036" spans="8:9" x14ac:dyDescent="0.3">
      <c r="H9036" s="5"/>
      <c r="I9036" s="5"/>
    </row>
    <row r="9037" spans="8:9" x14ac:dyDescent="0.3">
      <c r="H9037" s="5"/>
      <c r="I9037" s="5"/>
    </row>
    <row r="9038" spans="8:9" x14ac:dyDescent="0.3">
      <c r="H9038" s="5"/>
      <c r="I9038" s="5"/>
    </row>
    <row r="9039" spans="8:9" x14ac:dyDescent="0.3">
      <c r="H9039" s="5"/>
      <c r="I9039" s="5"/>
    </row>
    <row r="9040" spans="8:9" x14ac:dyDescent="0.3">
      <c r="H9040" s="5"/>
      <c r="I9040" s="5"/>
    </row>
    <row r="9041" spans="8:9" x14ac:dyDescent="0.3">
      <c r="H9041" s="5"/>
      <c r="I9041" s="5"/>
    </row>
    <row r="9042" spans="8:9" x14ac:dyDescent="0.3">
      <c r="H9042" s="5"/>
      <c r="I9042" s="5"/>
    </row>
    <row r="9043" spans="8:9" x14ac:dyDescent="0.3">
      <c r="H9043" s="5"/>
      <c r="I9043" s="5"/>
    </row>
    <row r="9044" spans="8:9" x14ac:dyDescent="0.3">
      <c r="H9044" s="5"/>
      <c r="I9044" s="5"/>
    </row>
    <row r="9045" spans="8:9" x14ac:dyDescent="0.3">
      <c r="H9045" s="5"/>
      <c r="I9045" s="5"/>
    </row>
    <row r="9046" spans="8:9" x14ac:dyDescent="0.3">
      <c r="H9046" s="5"/>
      <c r="I9046" s="5"/>
    </row>
    <row r="9047" spans="8:9" x14ac:dyDescent="0.3">
      <c r="H9047" s="5"/>
      <c r="I9047" s="5"/>
    </row>
    <row r="9048" spans="8:9" x14ac:dyDescent="0.3">
      <c r="H9048" s="5"/>
      <c r="I9048" s="5"/>
    </row>
    <row r="9049" spans="8:9" x14ac:dyDescent="0.3">
      <c r="H9049" s="5"/>
      <c r="I9049" s="5"/>
    </row>
    <row r="9050" spans="8:9" x14ac:dyDescent="0.3">
      <c r="H9050" s="5"/>
      <c r="I9050" s="5"/>
    </row>
    <row r="9051" spans="8:9" x14ac:dyDescent="0.3">
      <c r="H9051" s="5"/>
      <c r="I9051" s="5"/>
    </row>
    <row r="9052" spans="8:9" x14ac:dyDescent="0.3">
      <c r="H9052" s="5"/>
      <c r="I9052" s="5"/>
    </row>
    <row r="9053" spans="8:9" x14ac:dyDescent="0.3">
      <c r="H9053" s="5"/>
      <c r="I9053" s="5"/>
    </row>
    <row r="9054" spans="8:9" x14ac:dyDescent="0.3">
      <c r="H9054" s="5"/>
      <c r="I9054" s="5"/>
    </row>
    <row r="9055" spans="8:9" x14ac:dyDescent="0.3">
      <c r="H9055" s="5"/>
      <c r="I9055" s="5"/>
    </row>
    <row r="9056" spans="8:9" x14ac:dyDescent="0.3">
      <c r="H9056" s="5"/>
      <c r="I9056" s="5"/>
    </row>
    <row r="9057" spans="8:9" x14ac:dyDescent="0.3">
      <c r="H9057" s="5"/>
      <c r="I9057" s="5"/>
    </row>
    <row r="9058" spans="8:9" x14ac:dyDescent="0.3">
      <c r="H9058" s="5"/>
      <c r="I9058" s="5"/>
    </row>
    <row r="9059" spans="8:9" x14ac:dyDescent="0.3">
      <c r="H9059" s="5"/>
      <c r="I9059" s="5"/>
    </row>
    <row r="9060" spans="8:9" x14ac:dyDescent="0.3">
      <c r="H9060" s="5"/>
      <c r="I9060" s="5"/>
    </row>
    <row r="9061" spans="8:9" x14ac:dyDescent="0.3">
      <c r="H9061" s="5"/>
      <c r="I9061" s="5"/>
    </row>
    <row r="9062" spans="8:9" x14ac:dyDescent="0.3">
      <c r="H9062" s="5"/>
      <c r="I9062" s="5"/>
    </row>
    <row r="9063" spans="8:9" x14ac:dyDescent="0.3">
      <c r="H9063" s="5"/>
      <c r="I9063" s="5"/>
    </row>
    <row r="9064" spans="8:9" x14ac:dyDescent="0.3">
      <c r="H9064" s="5"/>
      <c r="I9064" s="5"/>
    </row>
    <row r="9065" spans="8:9" x14ac:dyDescent="0.3">
      <c r="H9065" s="5"/>
      <c r="I9065" s="5"/>
    </row>
    <row r="9066" spans="8:9" x14ac:dyDescent="0.3">
      <c r="H9066" s="5"/>
      <c r="I9066" s="5"/>
    </row>
    <row r="9067" spans="8:9" x14ac:dyDescent="0.3">
      <c r="H9067" s="5"/>
      <c r="I9067" s="5"/>
    </row>
    <row r="9068" spans="8:9" x14ac:dyDescent="0.3">
      <c r="H9068" s="5"/>
      <c r="I9068" s="5"/>
    </row>
    <row r="9069" spans="8:9" x14ac:dyDescent="0.3">
      <c r="H9069" s="5"/>
      <c r="I9069" s="5"/>
    </row>
    <row r="9070" spans="8:9" x14ac:dyDescent="0.3">
      <c r="H9070" s="5"/>
      <c r="I9070" s="5"/>
    </row>
    <row r="9071" spans="8:9" x14ac:dyDescent="0.3">
      <c r="H9071" s="5"/>
      <c r="I9071" s="5"/>
    </row>
    <row r="9072" spans="8:9" x14ac:dyDescent="0.3">
      <c r="H9072" s="5"/>
      <c r="I9072" s="5"/>
    </row>
    <row r="9073" spans="8:9" x14ac:dyDescent="0.3">
      <c r="H9073" s="5"/>
      <c r="I9073" s="5"/>
    </row>
    <row r="9074" spans="8:9" x14ac:dyDescent="0.3">
      <c r="H9074" s="5"/>
      <c r="I9074" s="5"/>
    </row>
    <row r="9075" spans="8:9" x14ac:dyDescent="0.3">
      <c r="H9075" s="5"/>
      <c r="I9075" s="5"/>
    </row>
    <row r="9076" spans="8:9" x14ac:dyDescent="0.3">
      <c r="H9076" s="5"/>
      <c r="I9076" s="5"/>
    </row>
    <row r="9077" spans="8:9" x14ac:dyDescent="0.3">
      <c r="H9077" s="5"/>
      <c r="I9077" s="5"/>
    </row>
    <row r="9078" spans="8:9" x14ac:dyDescent="0.3">
      <c r="H9078" s="5"/>
      <c r="I9078" s="5"/>
    </row>
    <row r="9079" spans="8:9" x14ac:dyDescent="0.3">
      <c r="H9079" s="5"/>
      <c r="I9079" s="5"/>
    </row>
    <row r="9080" spans="8:9" x14ac:dyDescent="0.3">
      <c r="H9080" s="5"/>
      <c r="I9080" s="5"/>
    </row>
    <row r="9081" spans="8:9" x14ac:dyDescent="0.3">
      <c r="H9081" s="5"/>
      <c r="I9081" s="5"/>
    </row>
    <row r="9082" spans="8:9" x14ac:dyDescent="0.3">
      <c r="H9082" s="5"/>
      <c r="I9082" s="5"/>
    </row>
    <row r="9083" spans="8:9" x14ac:dyDescent="0.3">
      <c r="H9083" s="5"/>
      <c r="I9083" s="5"/>
    </row>
    <row r="9084" spans="8:9" x14ac:dyDescent="0.3">
      <c r="H9084" s="5"/>
      <c r="I9084" s="5"/>
    </row>
    <row r="9085" spans="8:9" x14ac:dyDescent="0.3">
      <c r="H9085" s="5"/>
      <c r="I9085" s="5"/>
    </row>
    <row r="9086" spans="8:9" x14ac:dyDescent="0.3">
      <c r="H9086" s="5"/>
      <c r="I9086" s="5"/>
    </row>
    <row r="9087" spans="8:9" x14ac:dyDescent="0.3">
      <c r="H9087" s="5"/>
      <c r="I9087" s="5"/>
    </row>
    <row r="9088" spans="8:9" x14ac:dyDescent="0.3">
      <c r="H9088" s="5"/>
      <c r="I9088" s="5"/>
    </row>
    <row r="9089" spans="8:9" x14ac:dyDescent="0.3">
      <c r="H9089" s="5"/>
      <c r="I9089" s="5"/>
    </row>
    <row r="9090" spans="8:9" x14ac:dyDescent="0.3">
      <c r="H9090" s="5"/>
      <c r="I9090" s="5"/>
    </row>
    <row r="9091" spans="8:9" x14ac:dyDescent="0.3">
      <c r="H9091" s="5"/>
      <c r="I9091" s="5"/>
    </row>
    <row r="9092" spans="8:9" x14ac:dyDescent="0.3">
      <c r="H9092" s="5"/>
      <c r="I9092" s="5"/>
    </row>
    <row r="9093" spans="8:9" x14ac:dyDescent="0.3">
      <c r="H9093" s="5"/>
      <c r="I9093" s="5"/>
    </row>
    <row r="9094" spans="8:9" x14ac:dyDescent="0.3">
      <c r="H9094" s="5"/>
      <c r="I9094" s="5"/>
    </row>
    <row r="9095" spans="8:9" x14ac:dyDescent="0.3">
      <c r="H9095" s="5"/>
      <c r="I9095" s="5"/>
    </row>
    <row r="9096" spans="8:9" x14ac:dyDescent="0.3">
      <c r="H9096" s="5"/>
      <c r="I9096" s="5"/>
    </row>
    <row r="9097" spans="8:9" x14ac:dyDescent="0.3">
      <c r="H9097" s="5"/>
      <c r="I9097" s="5"/>
    </row>
    <row r="9098" spans="8:9" x14ac:dyDescent="0.3">
      <c r="H9098" s="5"/>
      <c r="I9098" s="5"/>
    </row>
    <row r="9099" spans="8:9" x14ac:dyDescent="0.3">
      <c r="H9099" s="5"/>
      <c r="I9099" s="5"/>
    </row>
    <row r="9100" spans="8:9" x14ac:dyDescent="0.3">
      <c r="H9100" s="5"/>
      <c r="I9100" s="5"/>
    </row>
    <row r="9101" spans="8:9" x14ac:dyDescent="0.3">
      <c r="H9101" s="5"/>
      <c r="I9101" s="5"/>
    </row>
    <row r="9102" spans="8:9" x14ac:dyDescent="0.3">
      <c r="H9102" s="5"/>
      <c r="I9102" s="5"/>
    </row>
    <row r="9103" spans="8:9" x14ac:dyDescent="0.3">
      <c r="H9103" s="5"/>
      <c r="I9103" s="5"/>
    </row>
    <row r="9104" spans="8:9" x14ac:dyDescent="0.3">
      <c r="H9104" s="5"/>
      <c r="I9104" s="5"/>
    </row>
    <row r="9105" spans="8:9" x14ac:dyDescent="0.3">
      <c r="H9105" s="5"/>
      <c r="I9105" s="5"/>
    </row>
    <row r="9106" spans="8:9" x14ac:dyDescent="0.3">
      <c r="H9106" s="5"/>
      <c r="I9106" s="5"/>
    </row>
    <row r="9107" spans="8:9" x14ac:dyDescent="0.3">
      <c r="H9107" s="5"/>
      <c r="I9107" s="5"/>
    </row>
    <row r="9108" spans="8:9" x14ac:dyDescent="0.3">
      <c r="H9108" s="5"/>
      <c r="I9108" s="5"/>
    </row>
    <row r="9109" spans="8:9" x14ac:dyDescent="0.3">
      <c r="H9109" s="5"/>
      <c r="I9109" s="5"/>
    </row>
    <row r="9110" spans="8:9" x14ac:dyDescent="0.3">
      <c r="H9110" s="5"/>
      <c r="I9110" s="5"/>
    </row>
    <row r="9111" spans="8:9" x14ac:dyDescent="0.3">
      <c r="H9111" s="5"/>
      <c r="I9111" s="5"/>
    </row>
    <row r="9112" spans="8:9" x14ac:dyDescent="0.3">
      <c r="H9112" s="5"/>
      <c r="I9112" s="5"/>
    </row>
    <row r="9113" spans="8:9" x14ac:dyDescent="0.3">
      <c r="H9113" s="5"/>
      <c r="I9113" s="5"/>
    </row>
    <row r="9114" spans="8:9" x14ac:dyDescent="0.3">
      <c r="H9114" s="5"/>
      <c r="I9114" s="5"/>
    </row>
    <row r="9115" spans="8:9" x14ac:dyDescent="0.3">
      <c r="H9115" s="5"/>
      <c r="I9115" s="5"/>
    </row>
    <row r="9116" spans="8:9" x14ac:dyDescent="0.3">
      <c r="H9116" s="5"/>
      <c r="I9116" s="5"/>
    </row>
    <row r="9117" spans="8:9" x14ac:dyDescent="0.3">
      <c r="H9117" s="5"/>
      <c r="I9117" s="5"/>
    </row>
    <row r="9118" spans="8:9" x14ac:dyDescent="0.3">
      <c r="H9118" s="5"/>
      <c r="I9118" s="5"/>
    </row>
    <row r="9119" spans="8:9" x14ac:dyDescent="0.3">
      <c r="H9119" s="5"/>
      <c r="I9119" s="5"/>
    </row>
    <row r="9120" spans="8:9" x14ac:dyDescent="0.3">
      <c r="H9120" s="5"/>
      <c r="I9120" s="5"/>
    </row>
    <row r="9121" spans="8:9" x14ac:dyDescent="0.3">
      <c r="H9121" s="5"/>
      <c r="I9121" s="5"/>
    </row>
    <row r="9122" spans="8:9" x14ac:dyDescent="0.3">
      <c r="H9122" s="5"/>
      <c r="I9122" s="5"/>
    </row>
    <row r="9123" spans="8:9" x14ac:dyDescent="0.3">
      <c r="H9123" s="5"/>
      <c r="I9123" s="5"/>
    </row>
    <row r="9124" spans="8:9" x14ac:dyDescent="0.3">
      <c r="H9124" s="5"/>
      <c r="I9124" s="5"/>
    </row>
    <row r="9125" spans="8:9" x14ac:dyDescent="0.3">
      <c r="H9125" s="5"/>
      <c r="I9125" s="5"/>
    </row>
    <row r="9126" spans="8:9" x14ac:dyDescent="0.3">
      <c r="H9126" s="5"/>
      <c r="I9126" s="5"/>
    </row>
    <row r="9127" spans="8:9" x14ac:dyDescent="0.3">
      <c r="H9127" s="5"/>
      <c r="I9127" s="5"/>
    </row>
    <row r="9128" spans="8:9" x14ac:dyDescent="0.3">
      <c r="H9128" s="5"/>
      <c r="I9128" s="5"/>
    </row>
    <row r="9129" spans="8:9" x14ac:dyDescent="0.3">
      <c r="H9129" s="5"/>
      <c r="I9129" s="5"/>
    </row>
    <row r="9130" spans="8:9" x14ac:dyDescent="0.3">
      <c r="H9130" s="5"/>
      <c r="I9130" s="5"/>
    </row>
    <row r="9131" spans="8:9" x14ac:dyDescent="0.3">
      <c r="H9131" s="5"/>
      <c r="I9131" s="5"/>
    </row>
    <row r="9132" spans="8:9" x14ac:dyDescent="0.3">
      <c r="H9132" s="5"/>
      <c r="I9132" s="5"/>
    </row>
    <row r="9133" spans="8:9" x14ac:dyDescent="0.3">
      <c r="H9133" s="5"/>
      <c r="I9133" s="5"/>
    </row>
    <row r="9134" spans="8:9" x14ac:dyDescent="0.3">
      <c r="H9134" s="5"/>
      <c r="I9134" s="5"/>
    </row>
    <row r="9135" spans="8:9" x14ac:dyDescent="0.3">
      <c r="H9135" s="5"/>
      <c r="I9135" s="5"/>
    </row>
    <row r="9136" spans="8:9" x14ac:dyDescent="0.3">
      <c r="H9136" s="5"/>
      <c r="I9136" s="5"/>
    </row>
    <row r="9137" spans="8:9" x14ac:dyDescent="0.3">
      <c r="H9137" s="5"/>
      <c r="I9137" s="5"/>
    </row>
    <row r="9138" spans="8:9" x14ac:dyDescent="0.3">
      <c r="H9138" s="5"/>
      <c r="I9138" s="5"/>
    </row>
    <row r="9139" spans="8:9" x14ac:dyDescent="0.3">
      <c r="H9139" s="5"/>
      <c r="I9139" s="5"/>
    </row>
    <row r="9140" spans="8:9" x14ac:dyDescent="0.3">
      <c r="H9140" s="5"/>
      <c r="I9140" s="5"/>
    </row>
    <row r="9141" spans="8:9" x14ac:dyDescent="0.3">
      <c r="H9141" s="5"/>
      <c r="I9141" s="5"/>
    </row>
    <row r="9142" spans="8:9" x14ac:dyDescent="0.3">
      <c r="H9142" s="5"/>
      <c r="I9142" s="5"/>
    </row>
    <row r="9143" spans="8:9" x14ac:dyDescent="0.3">
      <c r="H9143" s="5"/>
      <c r="I9143" s="5"/>
    </row>
    <row r="9144" spans="8:9" x14ac:dyDescent="0.3">
      <c r="H9144" s="5"/>
      <c r="I9144" s="5"/>
    </row>
    <row r="9145" spans="8:9" x14ac:dyDescent="0.3">
      <c r="H9145" s="5"/>
      <c r="I9145" s="5"/>
    </row>
    <row r="9146" spans="8:9" x14ac:dyDescent="0.3">
      <c r="H9146" s="5"/>
      <c r="I9146" s="5"/>
    </row>
    <row r="9147" spans="8:9" x14ac:dyDescent="0.3">
      <c r="H9147" s="5"/>
      <c r="I9147" s="5"/>
    </row>
    <row r="9148" spans="8:9" x14ac:dyDescent="0.3">
      <c r="H9148" s="5"/>
      <c r="I9148" s="5"/>
    </row>
    <row r="9149" spans="8:9" x14ac:dyDescent="0.3">
      <c r="H9149" s="5"/>
      <c r="I9149" s="5"/>
    </row>
    <row r="9150" spans="8:9" x14ac:dyDescent="0.3">
      <c r="H9150" s="5"/>
      <c r="I9150" s="5"/>
    </row>
    <row r="9151" spans="8:9" x14ac:dyDescent="0.3">
      <c r="H9151" s="5"/>
      <c r="I9151" s="5"/>
    </row>
    <row r="9152" spans="8:9" x14ac:dyDescent="0.3">
      <c r="H9152" s="5"/>
      <c r="I9152" s="5"/>
    </row>
    <row r="9153" spans="8:9" x14ac:dyDescent="0.3">
      <c r="H9153" s="5"/>
      <c r="I9153" s="5"/>
    </row>
    <row r="9154" spans="8:9" x14ac:dyDescent="0.3">
      <c r="H9154" s="5"/>
      <c r="I9154" s="5"/>
    </row>
    <row r="9155" spans="8:9" x14ac:dyDescent="0.3">
      <c r="H9155" s="5"/>
      <c r="I9155" s="5"/>
    </row>
    <row r="9156" spans="8:9" x14ac:dyDescent="0.3">
      <c r="H9156" s="5"/>
      <c r="I9156" s="5"/>
    </row>
    <row r="9157" spans="8:9" x14ac:dyDescent="0.3">
      <c r="H9157" s="5"/>
      <c r="I9157" s="5"/>
    </row>
    <row r="9158" spans="8:9" x14ac:dyDescent="0.3">
      <c r="H9158" s="5"/>
      <c r="I9158" s="5"/>
    </row>
    <row r="9159" spans="8:9" x14ac:dyDescent="0.3">
      <c r="H9159" s="5"/>
      <c r="I9159" s="5"/>
    </row>
    <row r="9160" spans="8:9" x14ac:dyDescent="0.3">
      <c r="H9160" s="5"/>
      <c r="I9160" s="5"/>
    </row>
    <row r="9161" spans="8:9" x14ac:dyDescent="0.3">
      <c r="H9161" s="5"/>
      <c r="I9161" s="5"/>
    </row>
    <row r="9162" spans="8:9" x14ac:dyDescent="0.3">
      <c r="H9162" s="5"/>
      <c r="I9162" s="5"/>
    </row>
    <row r="9163" spans="8:9" x14ac:dyDescent="0.3">
      <c r="H9163" s="5"/>
      <c r="I9163" s="5"/>
    </row>
    <row r="9164" spans="8:9" x14ac:dyDescent="0.3">
      <c r="H9164" s="5"/>
      <c r="I9164" s="5"/>
    </row>
    <row r="9165" spans="8:9" x14ac:dyDescent="0.3">
      <c r="H9165" s="5"/>
      <c r="I9165" s="5"/>
    </row>
    <row r="9166" spans="8:9" x14ac:dyDescent="0.3">
      <c r="H9166" s="5"/>
      <c r="I9166" s="5"/>
    </row>
    <row r="9167" spans="8:9" x14ac:dyDescent="0.3">
      <c r="H9167" s="5"/>
      <c r="I9167" s="5"/>
    </row>
    <row r="9168" spans="8:9" x14ac:dyDescent="0.3">
      <c r="H9168" s="5"/>
      <c r="I9168" s="5"/>
    </row>
    <row r="9169" spans="8:9" x14ac:dyDescent="0.3">
      <c r="H9169" s="5"/>
      <c r="I9169" s="5"/>
    </row>
    <row r="9170" spans="8:9" x14ac:dyDescent="0.3">
      <c r="H9170" s="5"/>
      <c r="I9170" s="5"/>
    </row>
    <row r="9171" spans="8:9" x14ac:dyDescent="0.3">
      <c r="H9171" s="5"/>
      <c r="I9171" s="5"/>
    </row>
    <row r="9172" spans="8:9" x14ac:dyDescent="0.3">
      <c r="H9172" s="5"/>
      <c r="I9172" s="5"/>
    </row>
    <row r="9173" spans="8:9" x14ac:dyDescent="0.3">
      <c r="H9173" s="5"/>
      <c r="I9173" s="5"/>
    </row>
    <row r="9174" spans="8:9" x14ac:dyDescent="0.3">
      <c r="H9174" s="5"/>
      <c r="I9174" s="5"/>
    </row>
    <row r="9175" spans="8:9" x14ac:dyDescent="0.3">
      <c r="H9175" s="5"/>
      <c r="I9175" s="5"/>
    </row>
    <row r="9176" spans="8:9" x14ac:dyDescent="0.3">
      <c r="H9176" s="5"/>
      <c r="I9176" s="5"/>
    </row>
    <row r="9177" spans="8:9" x14ac:dyDescent="0.3">
      <c r="H9177" s="5"/>
      <c r="I9177" s="5"/>
    </row>
    <row r="9178" spans="8:9" x14ac:dyDescent="0.3">
      <c r="H9178" s="5"/>
      <c r="I9178" s="5"/>
    </row>
    <row r="9179" spans="8:9" x14ac:dyDescent="0.3">
      <c r="H9179" s="5"/>
      <c r="I9179" s="5"/>
    </row>
    <row r="9180" spans="8:9" x14ac:dyDescent="0.3">
      <c r="H9180" s="5"/>
      <c r="I9180" s="5"/>
    </row>
    <row r="9181" spans="8:9" x14ac:dyDescent="0.3">
      <c r="H9181" s="5"/>
      <c r="I9181" s="5"/>
    </row>
    <row r="9182" spans="8:9" x14ac:dyDescent="0.3">
      <c r="H9182" s="5"/>
      <c r="I9182" s="5"/>
    </row>
    <row r="9183" spans="8:9" x14ac:dyDescent="0.3">
      <c r="H9183" s="5"/>
      <c r="I9183" s="5"/>
    </row>
    <row r="9184" spans="8:9" x14ac:dyDescent="0.3">
      <c r="H9184" s="5"/>
      <c r="I9184" s="5"/>
    </row>
    <row r="9185" spans="8:9" x14ac:dyDescent="0.3">
      <c r="H9185" s="5"/>
      <c r="I9185" s="5"/>
    </row>
    <row r="9186" spans="8:9" x14ac:dyDescent="0.3">
      <c r="H9186" s="5"/>
      <c r="I9186" s="5"/>
    </row>
    <row r="9187" spans="8:9" x14ac:dyDescent="0.3">
      <c r="H9187" s="5"/>
      <c r="I9187" s="5"/>
    </row>
    <row r="9188" spans="8:9" x14ac:dyDescent="0.3">
      <c r="H9188" s="5"/>
      <c r="I9188" s="5"/>
    </row>
    <row r="9189" spans="8:9" x14ac:dyDescent="0.3">
      <c r="H9189" s="5"/>
      <c r="I9189" s="5"/>
    </row>
    <row r="9190" spans="8:9" x14ac:dyDescent="0.3">
      <c r="H9190" s="5"/>
      <c r="I9190" s="5"/>
    </row>
    <row r="9191" spans="8:9" x14ac:dyDescent="0.3">
      <c r="H9191" s="5"/>
      <c r="I9191" s="5"/>
    </row>
    <row r="9192" spans="8:9" x14ac:dyDescent="0.3">
      <c r="H9192" s="5"/>
      <c r="I9192" s="5"/>
    </row>
    <row r="9193" spans="8:9" x14ac:dyDescent="0.3">
      <c r="H9193" s="5"/>
      <c r="I9193" s="5"/>
    </row>
    <row r="9194" spans="8:9" x14ac:dyDescent="0.3">
      <c r="H9194" s="5"/>
      <c r="I9194" s="5"/>
    </row>
    <row r="9195" spans="8:9" x14ac:dyDescent="0.3">
      <c r="H9195" s="5"/>
      <c r="I9195" s="5"/>
    </row>
    <row r="9196" spans="8:9" x14ac:dyDescent="0.3">
      <c r="H9196" s="5"/>
      <c r="I9196" s="5"/>
    </row>
    <row r="9197" spans="8:9" x14ac:dyDescent="0.3">
      <c r="H9197" s="5"/>
      <c r="I9197" s="5"/>
    </row>
    <row r="9198" spans="8:9" x14ac:dyDescent="0.3">
      <c r="H9198" s="5"/>
      <c r="I9198" s="5"/>
    </row>
    <row r="9199" spans="8:9" x14ac:dyDescent="0.3">
      <c r="H9199" s="5"/>
      <c r="I9199" s="5"/>
    </row>
    <row r="9200" spans="8:9" x14ac:dyDescent="0.3">
      <c r="H9200" s="5"/>
      <c r="I9200" s="5"/>
    </row>
    <row r="9201" spans="8:9" x14ac:dyDescent="0.3">
      <c r="H9201" s="5"/>
      <c r="I9201" s="5"/>
    </row>
    <row r="9202" spans="8:9" x14ac:dyDescent="0.3">
      <c r="H9202" s="5"/>
      <c r="I9202" s="5"/>
    </row>
    <row r="9203" spans="8:9" x14ac:dyDescent="0.3">
      <c r="H9203" s="5"/>
      <c r="I9203" s="5"/>
    </row>
    <row r="9204" spans="8:9" x14ac:dyDescent="0.3">
      <c r="H9204" s="5"/>
      <c r="I9204" s="5"/>
    </row>
    <row r="9205" spans="8:9" x14ac:dyDescent="0.3">
      <c r="H9205" s="5"/>
      <c r="I9205" s="5"/>
    </row>
    <row r="9206" spans="8:9" x14ac:dyDescent="0.3">
      <c r="H9206" s="5"/>
      <c r="I9206" s="5"/>
    </row>
    <row r="9207" spans="8:9" x14ac:dyDescent="0.3">
      <c r="H9207" s="5"/>
      <c r="I9207" s="5"/>
    </row>
    <row r="9208" spans="8:9" x14ac:dyDescent="0.3">
      <c r="H9208" s="5"/>
      <c r="I9208" s="5"/>
    </row>
    <row r="9209" spans="8:9" x14ac:dyDescent="0.3">
      <c r="H9209" s="5"/>
      <c r="I9209" s="5"/>
    </row>
    <row r="9210" spans="8:9" x14ac:dyDescent="0.3">
      <c r="H9210" s="5"/>
      <c r="I9210" s="5"/>
    </row>
    <row r="9211" spans="8:9" x14ac:dyDescent="0.3">
      <c r="H9211" s="5"/>
      <c r="I9211" s="5"/>
    </row>
    <row r="9212" spans="8:9" x14ac:dyDescent="0.3">
      <c r="H9212" s="5"/>
      <c r="I9212" s="5"/>
    </row>
    <row r="9213" spans="8:9" x14ac:dyDescent="0.3">
      <c r="H9213" s="5"/>
      <c r="I9213" s="5"/>
    </row>
    <row r="9214" spans="8:9" x14ac:dyDescent="0.3">
      <c r="H9214" s="5"/>
      <c r="I9214" s="5"/>
    </row>
    <row r="9215" spans="8:9" x14ac:dyDescent="0.3">
      <c r="H9215" s="5"/>
      <c r="I9215" s="5"/>
    </row>
    <row r="9216" spans="8:9" x14ac:dyDescent="0.3">
      <c r="H9216" s="5"/>
      <c r="I9216" s="5"/>
    </row>
    <row r="9217" spans="8:9" x14ac:dyDescent="0.3">
      <c r="H9217" s="5"/>
      <c r="I9217" s="5"/>
    </row>
    <row r="9218" spans="8:9" x14ac:dyDescent="0.3">
      <c r="H9218" s="5"/>
      <c r="I9218" s="5"/>
    </row>
    <row r="9219" spans="8:9" x14ac:dyDescent="0.3">
      <c r="H9219" s="5"/>
      <c r="I9219" s="5"/>
    </row>
    <row r="9220" spans="8:9" x14ac:dyDescent="0.3">
      <c r="H9220" s="5"/>
      <c r="I9220" s="5"/>
    </row>
    <row r="9221" spans="8:9" x14ac:dyDescent="0.3">
      <c r="H9221" s="5"/>
      <c r="I9221" s="5"/>
    </row>
    <row r="9222" spans="8:9" x14ac:dyDescent="0.3">
      <c r="H9222" s="5"/>
      <c r="I9222" s="5"/>
    </row>
    <row r="9223" spans="8:9" x14ac:dyDescent="0.3">
      <c r="H9223" s="5"/>
      <c r="I9223" s="5"/>
    </row>
    <row r="9224" spans="8:9" x14ac:dyDescent="0.3">
      <c r="H9224" s="5"/>
      <c r="I9224" s="5"/>
    </row>
    <row r="9225" spans="8:9" x14ac:dyDescent="0.3">
      <c r="H9225" s="5"/>
      <c r="I9225" s="5"/>
    </row>
    <row r="9226" spans="8:9" x14ac:dyDescent="0.3">
      <c r="H9226" s="5"/>
      <c r="I9226" s="5"/>
    </row>
    <row r="9227" spans="8:9" x14ac:dyDescent="0.3">
      <c r="H9227" s="5"/>
      <c r="I9227" s="5"/>
    </row>
    <row r="9228" spans="8:9" x14ac:dyDescent="0.3">
      <c r="H9228" s="5"/>
      <c r="I9228" s="5"/>
    </row>
    <row r="9229" spans="8:9" x14ac:dyDescent="0.3">
      <c r="H9229" s="5"/>
      <c r="I9229" s="5"/>
    </row>
    <row r="9230" spans="8:9" x14ac:dyDescent="0.3">
      <c r="H9230" s="5"/>
      <c r="I9230" s="5"/>
    </row>
    <row r="9231" spans="8:9" x14ac:dyDescent="0.3">
      <c r="H9231" s="5"/>
      <c r="I9231" s="5"/>
    </row>
    <row r="9232" spans="8:9" x14ac:dyDescent="0.3">
      <c r="H9232" s="5"/>
      <c r="I9232" s="5"/>
    </row>
    <row r="9233" spans="8:9" x14ac:dyDescent="0.3">
      <c r="H9233" s="5"/>
      <c r="I9233" s="5"/>
    </row>
    <row r="9234" spans="8:9" x14ac:dyDescent="0.3">
      <c r="H9234" s="5"/>
      <c r="I9234" s="5"/>
    </row>
    <row r="9235" spans="8:9" x14ac:dyDescent="0.3">
      <c r="H9235" s="5"/>
      <c r="I9235" s="5"/>
    </row>
    <row r="9236" spans="8:9" x14ac:dyDescent="0.3">
      <c r="H9236" s="5"/>
      <c r="I9236" s="5"/>
    </row>
    <row r="9237" spans="8:9" x14ac:dyDescent="0.3">
      <c r="H9237" s="5"/>
      <c r="I9237" s="5"/>
    </row>
    <row r="9238" spans="8:9" x14ac:dyDescent="0.3">
      <c r="H9238" s="5"/>
      <c r="I9238" s="5"/>
    </row>
    <row r="9239" spans="8:9" x14ac:dyDescent="0.3">
      <c r="H9239" s="5"/>
      <c r="I9239" s="5"/>
    </row>
    <row r="9240" spans="8:9" x14ac:dyDescent="0.3">
      <c r="H9240" s="5"/>
      <c r="I9240" s="5"/>
    </row>
    <row r="9241" spans="8:9" x14ac:dyDescent="0.3">
      <c r="H9241" s="5"/>
      <c r="I9241" s="5"/>
    </row>
    <row r="9242" spans="8:9" x14ac:dyDescent="0.3">
      <c r="H9242" s="5"/>
      <c r="I9242" s="5"/>
    </row>
    <row r="9243" spans="8:9" x14ac:dyDescent="0.3">
      <c r="H9243" s="5"/>
      <c r="I9243" s="5"/>
    </row>
    <row r="9244" spans="8:9" x14ac:dyDescent="0.3">
      <c r="H9244" s="5"/>
      <c r="I9244" s="5"/>
    </row>
    <row r="9245" spans="8:9" x14ac:dyDescent="0.3">
      <c r="H9245" s="5"/>
      <c r="I9245" s="5"/>
    </row>
    <row r="9246" spans="8:9" x14ac:dyDescent="0.3">
      <c r="H9246" s="5"/>
      <c r="I9246" s="5"/>
    </row>
    <row r="9247" spans="8:9" x14ac:dyDescent="0.3">
      <c r="H9247" s="5"/>
      <c r="I9247" s="5"/>
    </row>
    <row r="9248" spans="8:9" x14ac:dyDescent="0.3">
      <c r="H9248" s="5"/>
      <c r="I9248" s="5"/>
    </row>
    <row r="9249" spans="8:9" x14ac:dyDescent="0.3">
      <c r="H9249" s="5"/>
      <c r="I9249" s="5"/>
    </row>
    <row r="9250" spans="8:9" x14ac:dyDescent="0.3">
      <c r="H9250" s="5"/>
      <c r="I9250" s="5"/>
    </row>
    <row r="9251" spans="8:9" x14ac:dyDescent="0.3">
      <c r="H9251" s="5"/>
      <c r="I9251" s="5"/>
    </row>
    <row r="9252" spans="8:9" x14ac:dyDescent="0.3">
      <c r="H9252" s="5"/>
      <c r="I9252" s="5"/>
    </row>
    <row r="9253" spans="8:9" x14ac:dyDescent="0.3">
      <c r="H9253" s="5"/>
      <c r="I9253" s="5"/>
    </row>
    <row r="9254" spans="8:9" x14ac:dyDescent="0.3">
      <c r="H9254" s="5"/>
      <c r="I9254" s="5"/>
    </row>
    <row r="9255" spans="8:9" x14ac:dyDescent="0.3">
      <c r="H9255" s="5"/>
      <c r="I9255" s="5"/>
    </row>
    <row r="9256" spans="8:9" x14ac:dyDescent="0.3">
      <c r="H9256" s="5"/>
      <c r="I9256" s="5"/>
    </row>
    <row r="9257" spans="8:9" x14ac:dyDescent="0.3">
      <c r="H9257" s="5"/>
      <c r="I9257" s="5"/>
    </row>
    <row r="9258" spans="8:9" x14ac:dyDescent="0.3">
      <c r="H9258" s="5"/>
      <c r="I9258" s="5"/>
    </row>
    <row r="9259" spans="8:9" x14ac:dyDescent="0.3">
      <c r="H9259" s="5"/>
      <c r="I9259" s="5"/>
    </row>
    <row r="9260" spans="8:9" x14ac:dyDescent="0.3">
      <c r="H9260" s="5"/>
      <c r="I9260" s="5"/>
    </row>
    <row r="9261" spans="8:9" x14ac:dyDescent="0.3">
      <c r="H9261" s="5"/>
      <c r="I9261" s="5"/>
    </row>
    <row r="9262" spans="8:9" x14ac:dyDescent="0.3">
      <c r="H9262" s="5"/>
      <c r="I9262" s="5"/>
    </row>
    <row r="9263" spans="8:9" x14ac:dyDescent="0.3">
      <c r="H9263" s="5"/>
      <c r="I9263" s="5"/>
    </row>
    <row r="9264" spans="8:9" x14ac:dyDescent="0.3">
      <c r="H9264" s="5"/>
      <c r="I9264" s="5"/>
    </row>
    <row r="9265" spans="8:9" x14ac:dyDescent="0.3">
      <c r="H9265" s="5"/>
      <c r="I9265" s="5"/>
    </row>
    <row r="9266" spans="8:9" x14ac:dyDescent="0.3">
      <c r="H9266" s="5"/>
      <c r="I9266" s="5"/>
    </row>
    <row r="9267" spans="8:9" x14ac:dyDescent="0.3">
      <c r="H9267" s="5"/>
      <c r="I9267" s="5"/>
    </row>
    <row r="9268" spans="8:9" x14ac:dyDescent="0.3">
      <c r="H9268" s="5"/>
      <c r="I9268" s="5"/>
    </row>
    <row r="9269" spans="8:9" x14ac:dyDescent="0.3">
      <c r="H9269" s="5"/>
      <c r="I9269" s="5"/>
    </row>
    <row r="9270" spans="8:9" x14ac:dyDescent="0.3">
      <c r="H9270" s="5"/>
      <c r="I9270" s="5"/>
    </row>
    <row r="9271" spans="8:9" x14ac:dyDescent="0.3">
      <c r="H9271" s="5"/>
      <c r="I9271" s="5"/>
    </row>
    <row r="9272" spans="8:9" x14ac:dyDescent="0.3">
      <c r="H9272" s="5"/>
      <c r="I9272" s="5"/>
    </row>
    <row r="9273" spans="8:9" x14ac:dyDescent="0.3">
      <c r="H9273" s="5"/>
      <c r="I9273" s="5"/>
    </row>
    <row r="9274" spans="8:9" x14ac:dyDescent="0.3">
      <c r="H9274" s="5"/>
      <c r="I9274" s="5"/>
    </row>
    <row r="9275" spans="8:9" x14ac:dyDescent="0.3">
      <c r="H9275" s="5"/>
      <c r="I9275" s="5"/>
    </row>
    <row r="9276" spans="8:9" x14ac:dyDescent="0.3">
      <c r="H9276" s="5"/>
      <c r="I9276" s="5"/>
    </row>
    <row r="9277" spans="8:9" x14ac:dyDescent="0.3">
      <c r="H9277" s="5"/>
      <c r="I9277" s="5"/>
    </row>
    <row r="9278" spans="8:9" x14ac:dyDescent="0.3">
      <c r="H9278" s="5"/>
      <c r="I9278" s="5"/>
    </row>
    <row r="9279" spans="8:9" x14ac:dyDescent="0.3">
      <c r="H9279" s="5"/>
      <c r="I9279" s="5"/>
    </row>
    <row r="9280" spans="8:9" x14ac:dyDescent="0.3">
      <c r="H9280" s="5"/>
      <c r="I9280" s="5"/>
    </row>
    <row r="9281" spans="8:9" x14ac:dyDescent="0.3">
      <c r="H9281" s="5"/>
      <c r="I9281" s="5"/>
    </row>
    <row r="9282" spans="8:9" x14ac:dyDescent="0.3">
      <c r="H9282" s="5"/>
      <c r="I9282" s="5"/>
    </row>
    <row r="9283" spans="8:9" x14ac:dyDescent="0.3">
      <c r="H9283" s="5"/>
      <c r="I9283" s="5"/>
    </row>
    <row r="9284" spans="8:9" x14ac:dyDescent="0.3">
      <c r="H9284" s="5"/>
      <c r="I9284" s="5"/>
    </row>
    <row r="9285" spans="8:9" x14ac:dyDescent="0.3">
      <c r="H9285" s="5"/>
      <c r="I9285" s="5"/>
    </row>
    <row r="9286" spans="8:9" x14ac:dyDescent="0.3">
      <c r="H9286" s="5"/>
      <c r="I9286" s="5"/>
    </row>
    <row r="9287" spans="8:9" x14ac:dyDescent="0.3">
      <c r="H9287" s="5"/>
      <c r="I9287" s="5"/>
    </row>
    <row r="9288" spans="8:9" x14ac:dyDescent="0.3">
      <c r="H9288" s="5"/>
      <c r="I9288" s="5"/>
    </row>
    <row r="9289" spans="8:9" x14ac:dyDescent="0.3">
      <c r="H9289" s="5"/>
      <c r="I9289" s="5"/>
    </row>
    <row r="9290" spans="8:9" x14ac:dyDescent="0.3">
      <c r="H9290" s="5"/>
      <c r="I9290" s="5"/>
    </row>
    <row r="9291" spans="8:9" x14ac:dyDescent="0.3">
      <c r="H9291" s="5"/>
      <c r="I9291" s="5"/>
    </row>
    <row r="9292" spans="8:9" x14ac:dyDescent="0.3">
      <c r="H9292" s="5"/>
      <c r="I9292" s="5"/>
    </row>
    <row r="9293" spans="8:9" x14ac:dyDescent="0.3">
      <c r="H9293" s="5"/>
      <c r="I9293" s="5"/>
    </row>
    <row r="9294" spans="8:9" x14ac:dyDescent="0.3">
      <c r="H9294" s="5"/>
      <c r="I9294" s="5"/>
    </row>
    <row r="9295" spans="8:9" x14ac:dyDescent="0.3">
      <c r="H9295" s="5"/>
      <c r="I9295" s="5"/>
    </row>
    <row r="9296" spans="8:9" x14ac:dyDescent="0.3">
      <c r="H9296" s="5"/>
      <c r="I9296" s="5"/>
    </row>
    <row r="9297" spans="8:9" x14ac:dyDescent="0.3">
      <c r="H9297" s="5"/>
      <c r="I9297" s="5"/>
    </row>
    <row r="9298" spans="8:9" x14ac:dyDescent="0.3">
      <c r="H9298" s="5"/>
      <c r="I9298" s="5"/>
    </row>
    <row r="9299" spans="8:9" x14ac:dyDescent="0.3">
      <c r="H9299" s="5"/>
      <c r="I9299" s="5"/>
    </row>
    <row r="9300" spans="8:9" x14ac:dyDescent="0.3">
      <c r="H9300" s="5"/>
      <c r="I9300" s="5"/>
    </row>
    <row r="9301" spans="8:9" x14ac:dyDescent="0.3">
      <c r="H9301" s="5"/>
      <c r="I9301" s="5"/>
    </row>
    <row r="9302" spans="8:9" x14ac:dyDescent="0.3">
      <c r="H9302" s="5"/>
      <c r="I9302" s="5"/>
    </row>
    <row r="9303" spans="8:9" x14ac:dyDescent="0.3">
      <c r="H9303" s="5"/>
      <c r="I9303" s="5"/>
    </row>
    <row r="9304" spans="8:9" x14ac:dyDescent="0.3">
      <c r="H9304" s="5"/>
      <c r="I9304" s="5"/>
    </row>
    <row r="9305" spans="8:9" x14ac:dyDescent="0.3">
      <c r="H9305" s="5"/>
      <c r="I9305" s="5"/>
    </row>
    <row r="9306" spans="8:9" x14ac:dyDescent="0.3">
      <c r="H9306" s="5"/>
      <c r="I9306" s="5"/>
    </row>
    <row r="9307" spans="8:9" x14ac:dyDescent="0.3">
      <c r="H9307" s="5"/>
      <c r="I9307" s="5"/>
    </row>
    <row r="9308" spans="8:9" x14ac:dyDescent="0.3">
      <c r="H9308" s="5"/>
      <c r="I9308" s="5"/>
    </row>
    <row r="9309" spans="8:9" x14ac:dyDescent="0.3">
      <c r="H9309" s="5"/>
      <c r="I9309" s="5"/>
    </row>
    <row r="9310" spans="8:9" x14ac:dyDescent="0.3">
      <c r="H9310" s="5"/>
      <c r="I9310" s="5"/>
    </row>
    <row r="9311" spans="8:9" x14ac:dyDescent="0.3">
      <c r="H9311" s="5"/>
      <c r="I9311" s="5"/>
    </row>
    <row r="9312" spans="8:9" x14ac:dyDescent="0.3">
      <c r="H9312" s="5"/>
      <c r="I9312" s="5"/>
    </row>
    <row r="9313" spans="8:9" x14ac:dyDescent="0.3">
      <c r="H9313" s="5"/>
      <c r="I9313" s="5"/>
    </row>
    <row r="9314" spans="8:9" x14ac:dyDescent="0.3">
      <c r="H9314" s="5"/>
      <c r="I9314" s="5"/>
    </row>
    <row r="9315" spans="8:9" x14ac:dyDescent="0.3">
      <c r="H9315" s="5"/>
      <c r="I9315" s="5"/>
    </row>
    <row r="9316" spans="8:9" x14ac:dyDescent="0.3">
      <c r="H9316" s="5"/>
      <c r="I9316" s="5"/>
    </row>
    <row r="9317" spans="8:9" x14ac:dyDescent="0.3">
      <c r="H9317" s="5"/>
      <c r="I9317" s="5"/>
    </row>
    <row r="9318" spans="8:9" x14ac:dyDescent="0.3">
      <c r="H9318" s="5"/>
      <c r="I9318" s="5"/>
    </row>
    <row r="9319" spans="8:9" x14ac:dyDescent="0.3">
      <c r="H9319" s="5"/>
      <c r="I9319" s="5"/>
    </row>
    <row r="9320" spans="8:9" x14ac:dyDescent="0.3">
      <c r="H9320" s="5"/>
      <c r="I9320" s="5"/>
    </row>
    <row r="9321" spans="8:9" x14ac:dyDescent="0.3">
      <c r="H9321" s="5"/>
      <c r="I9321" s="5"/>
    </row>
    <row r="9322" spans="8:9" x14ac:dyDescent="0.3">
      <c r="H9322" s="5"/>
      <c r="I9322" s="5"/>
    </row>
    <row r="9323" spans="8:9" x14ac:dyDescent="0.3">
      <c r="H9323" s="5"/>
      <c r="I9323" s="5"/>
    </row>
    <row r="9324" spans="8:9" x14ac:dyDescent="0.3">
      <c r="H9324" s="5"/>
      <c r="I9324" s="5"/>
    </row>
    <row r="9325" spans="8:9" x14ac:dyDescent="0.3">
      <c r="H9325" s="5"/>
      <c r="I9325" s="5"/>
    </row>
    <row r="9326" spans="8:9" x14ac:dyDescent="0.3">
      <c r="H9326" s="5"/>
      <c r="I9326" s="5"/>
    </row>
    <row r="9327" spans="8:9" x14ac:dyDescent="0.3">
      <c r="H9327" s="5"/>
      <c r="I9327" s="5"/>
    </row>
    <row r="9328" spans="8:9" x14ac:dyDescent="0.3">
      <c r="H9328" s="5"/>
      <c r="I9328" s="5"/>
    </row>
    <row r="9329" spans="8:9" x14ac:dyDescent="0.3">
      <c r="H9329" s="5"/>
      <c r="I9329" s="5"/>
    </row>
    <row r="9330" spans="8:9" x14ac:dyDescent="0.3">
      <c r="H9330" s="5"/>
      <c r="I9330" s="5"/>
    </row>
    <row r="9331" spans="8:9" x14ac:dyDescent="0.3">
      <c r="H9331" s="5"/>
      <c r="I9331" s="5"/>
    </row>
    <row r="9332" spans="8:9" x14ac:dyDescent="0.3">
      <c r="H9332" s="5"/>
      <c r="I9332" s="5"/>
    </row>
    <row r="9333" spans="8:9" x14ac:dyDescent="0.3">
      <c r="H9333" s="5"/>
      <c r="I9333" s="5"/>
    </row>
    <row r="9334" spans="8:9" x14ac:dyDescent="0.3">
      <c r="H9334" s="5"/>
      <c r="I9334" s="5"/>
    </row>
    <row r="9335" spans="8:9" x14ac:dyDescent="0.3">
      <c r="H9335" s="5"/>
      <c r="I9335" s="5"/>
    </row>
    <row r="9336" spans="8:9" x14ac:dyDescent="0.3">
      <c r="H9336" s="5"/>
      <c r="I9336" s="5"/>
    </row>
    <row r="9337" spans="8:9" x14ac:dyDescent="0.3">
      <c r="H9337" s="5"/>
      <c r="I9337" s="5"/>
    </row>
    <row r="9338" spans="8:9" x14ac:dyDescent="0.3">
      <c r="H9338" s="5"/>
      <c r="I9338" s="5"/>
    </row>
    <row r="9339" spans="8:9" x14ac:dyDescent="0.3">
      <c r="H9339" s="5"/>
      <c r="I9339" s="5"/>
    </row>
    <row r="9340" spans="8:9" x14ac:dyDescent="0.3">
      <c r="H9340" s="5"/>
      <c r="I9340" s="5"/>
    </row>
    <row r="9341" spans="8:9" x14ac:dyDescent="0.3">
      <c r="H9341" s="5"/>
      <c r="I9341" s="5"/>
    </row>
    <row r="9342" spans="8:9" x14ac:dyDescent="0.3">
      <c r="H9342" s="5"/>
      <c r="I9342" s="5"/>
    </row>
    <row r="9343" spans="8:9" x14ac:dyDescent="0.3">
      <c r="H9343" s="5"/>
      <c r="I9343" s="5"/>
    </row>
    <row r="9344" spans="8:9" x14ac:dyDescent="0.3">
      <c r="H9344" s="5"/>
      <c r="I9344" s="5"/>
    </row>
    <row r="9345" spans="8:9" x14ac:dyDescent="0.3">
      <c r="H9345" s="5"/>
      <c r="I9345" s="5"/>
    </row>
    <row r="9346" spans="8:9" x14ac:dyDescent="0.3">
      <c r="H9346" s="5"/>
      <c r="I9346" s="5"/>
    </row>
    <row r="9347" spans="8:9" x14ac:dyDescent="0.3">
      <c r="H9347" s="5"/>
      <c r="I9347" s="5"/>
    </row>
    <row r="9348" spans="8:9" x14ac:dyDescent="0.3">
      <c r="H9348" s="5"/>
      <c r="I9348" s="5"/>
    </row>
    <row r="9349" spans="8:9" x14ac:dyDescent="0.3">
      <c r="H9349" s="5"/>
      <c r="I9349" s="5"/>
    </row>
    <row r="9350" spans="8:9" x14ac:dyDescent="0.3">
      <c r="H9350" s="5"/>
      <c r="I9350" s="5"/>
    </row>
    <row r="9351" spans="8:9" x14ac:dyDescent="0.3">
      <c r="H9351" s="5"/>
      <c r="I9351" s="5"/>
    </row>
    <row r="9352" spans="8:9" x14ac:dyDescent="0.3">
      <c r="H9352" s="5"/>
      <c r="I9352" s="5"/>
    </row>
    <row r="9353" spans="8:9" x14ac:dyDescent="0.3">
      <c r="H9353" s="5"/>
      <c r="I9353" s="5"/>
    </row>
    <row r="9354" spans="8:9" x14ac:dyDescent="0.3">
      <c r="H9354" s="5"/>
      <c r="I9354" s="5"/>
    </row>
    <row r="9355" spans="8:9" x14ac:dyDescent="0.3">
      <c r="H9355" s="5"/>
      <c r="I9355" s="5"/>
    </row>
    <row r="9356" spans="8:9" x14ac:dyDescent="0.3">
      <c r="H9356" s="5"/>
      <c r="I9356" s="5"/>
    </row>
    <row r="9357" spans="8:9" x14ac:dyDescent="0.3">
      <c r="H9357" s="5"/>
      <c r="I9357" s="5"/>
    </row>
    <row r="9358" spans="8:9" x14ac:dyDescent="0.3">
      <c r="H9358" s="5"/>
      <c r="I9358" s="5"/>
    </row>
    <row r="9359" spans="8:9" x14ac:dyDescent="0.3">
      <c r="H9359" s="5"/>
      <c r="I9359" s="5"/>
    </row>
    <row r="9360" spans="8:9" x14ac:dyDescent="0.3">
      <c r="H9360" s="5"/>
      <c r="I9360" s="5"/>
    </row>
    <row r="9361" spans="8:9" x14ac:dyDescent="0.3">
      <c r="H9361" s="5"/>
      <c r="I9361" s="5"/>
    </row>
    <row r="9362" spans="8:9" x14ac:dyDescent="0.3">
      <c r="H9362" s="5"/>
      <c r="I9362" s="5"/>
    </row>
    <row r="9363" spans="8:9" x14ac:dyDescent="0.3">
      <c r="H9363" s="5"/>
      <c r="I9363" s="5"/>
    </row>
    <row r="9364" spans="8:9" x14ac:dyDescent="0.3">
      <c r="H9364" s="5"/>
      <c r="I9364" s="5"/>
    </row>
    <row r="9365" spans="8:9" x14ac:dyDescent="0.3">
      <c r="H9365" s="5"/>
      <c r="I9365" s="5"/>
    </row>
    <row r="9366" spans="8:9" x14ac:dyDescent="0.3">
      <c r="H9366" s="5"/>
      <c r="I9366" s="5"/>
    </row>
    <row r="9367" spans="8:9" x14ac:dyDescent="0.3">
      <c r="H9367" s="5"/>
      <c r="I9367" s="5"/>
    </row>
    <row r="9368" spans="8:9" x14ac:dyDescent="0.3">
      <c r="H9368" s="5"/>
      <c r="I9368" s="5"/>
    </row>
    <row r="9369" spans="8:9" x14ac:dyDescent="0.3">
      <c r="H9369" s="5"/>
      <c r="I9369" s="5"/>
    </row>
    <row r="9370" spans="8:9" x14ac:dyDescent="0.3">
      <c r="H9370" s="5"/>
      <c r="I9370" s="5"/>
    </row>
    <row r="9371" spans="8:9" x14ac:dyDescent="0.3">
      <c r="H9371" s="5"/>
      <c r="I9371" s="5"/>
    </row>
    <row r="9372" spans="8:9" x14ac:dyDescent="0.3">
      <c r="H9372" s="5"/>
      <c r="I9372" s="5"/>
    </row>
    <row r="9373" spans="8:9" x14ac:dyDescent="0.3">
      <c r="H9373" s="5"/>
      <c r="I9373" s="5"/>
    </row>
    <row r="9374" spans="8:9" x14ac:dyDescent="0.3">
      <c r="H9374" s="5"/>
      <c r="I9374" s="5"/>
    </row>
    <row r="9375" spans="8:9" x14ac:dyDescent="0.3">
      <c r="H9375" s="5"/>
      <c r="I9375" s="5"/>
    </row>
    <row r="9376" spans="8:9" x14ac:dyDescent="0.3">
      <c r="H9376" s="5"/>
      <c r="I9376" s="5"/>
    </row>
    <row r="9377" spans="8:9" x14ac:dyDescent="0.3">
      <c r="H9377" s="5"/>
      <c r="I9377" s="5"/>
    </row>
    <row r="9378" spans="8:9" x14ac:dyDescent="0.3">
      <c r="H9378" s="5"/>
      <c r="I9378" s="5"/>
    </row>
    <row r="9379" spans="8:9" x14ac:dyDescent="0.3">
      <c r="H9379" s="5"/>
      <c r="I9379" s="5"/>
    </row>
    <row r="9380" spans="8:9" x14ac:dyDescent="0.3">
      <c r="H9380" s="5"/>
      <c r="I9380" s="5"/>
    </row>
    <row r="9381" spans="8:9" x14ac:dyDescent="0.3">
      <c r="H9381" s="5"/>
      <c r="I9381" s="5"/>
    </row>
    <row r="9382" spans="8:9" x14ac:dyDescent="0.3">
      <c r="H9382" s="5"/>
      <c r="I9382" s="5"/>
    </row>
    <row r="9383" spans="8:9" x14ac:dyDescent="0.3">
      <c r="H9383" s="5"/>
      <c r="I9383" s="5"/>
    </row>
    <row r="9384" spans="8:9" x14ac:dyDescent="0.3">
      <c r="H9384" s="5"/>
      <c r="I9384" s="5"/>
    </row>
    <row r="9385" spans="8:9" x14ac:dyDescent="0.3">
      <c r="H9385" s="5"/>
      <c r="I9385" s="5"/>
    </row>
    <row r="9386" spans="8:9" x14ac:dyDescent="0.3">
      <c r="H9386" s="5"/>
      <c r="I9386" s="5"/>
    </row>
    <row r="9387" spans="8:9" x14ac:dyDescent="0.3">
      <c r="H9387" s="5"/>
      <c r="I9387" s="5"/>
    </row>
    <row r="9388" spans="8:9" x14ac:dyDescent="0.3">
      <c r="H9388" s="5"/>
      <c r="I9388" s="5"/>
    </row>
    <row r="9389" spans="8:9" x14ac:dyDescent="0.3">
      <c r="H9389" s="5"/>
      <c r="I9389" s="5"/>
    </row>
    <row r="9390" spans="8:9" x14ac:dyDescent="0.3">
      <c r="H9390" s="5"/>
      <c r="I9390" s="5"/>
    </row>
    <row r="9391" spans="8:9" x14ac:dyDescent="0.3">
      <c r="H9391" s="5"/>
      <c r="I9391" s="5"/>
    </row>
    <row r="9392" spans="8:9" x14ac:dyDescent="0.3">
      <c r="H9392" s="5"/>
      <c r="I9392" s="5"/>
    </row>
    <row r="9393" spans="8:9" x14ac:dyDescent="0.3">
      <c r="H9393" s="5"/>
      <c r="I9393" s="5"/>
    </row>
    <row r="9394" spans="8:9" x14ac:dyDescent="0.3">
      <c r="H9394" s="5"/>
      <c r="I9394" s="5"/>
    </row>
    <row r="9395" spans="8:9" x14ac:dyDescent="0.3">
      <c r="H9395" s="5"/>
      <c r="I9395" s="5"/>
    </row>
    <row r="9396" spans="8:9" x14ac:dyDescent="0.3">
      <c r="H9396" s="5"/>
      <c r="I9396" s="5"/>
    </row>
    <row r="9397" spans="8:9" x14ac:dyDescent="0.3">
      <c r="H9397" s="5"/>
      <c r="I9397" s="5"/>
    </row>
    <row r="9398" spans="8:9" x14ac:dyDescent="0.3">
      <c r="H9398" s="5"/>
      <c r="I9398" s="5"/>
    </row>
    <row r="9399" spans="8:9" x14ac:dyDescent="0.3">
      <c r="H9399" s="5"/>
      <c r="I9399" s="5"/>
    </row>
    <row r="9400" spans="8:9" x14ac:dyDescent="0.3">
      <c r="H9400" s="5"/>
      <c r="I9400" s="5"/>
    </row>
    <row r="9401" spans="8:9" x14ac:dyDescent="0.3">
      <c r="H9401" s="5"/>
      <c r="I9401" s="5"/>
    </row>
    <row r="9402" spans="8:9" x14ac:dyDescent="0.3">
      <c r="H9402" s="5"/>
      <c r="I9402" s="5"/>
    </row>
    <row r="9403" spans="8:9" x14ac:dyDescent="0.3">
      <c r="H9403" s="5"/>
      <c r="I9403" s="5"/>
    </row>
    <row r="9404" spans="8:9" x14ac:dyDescent="0.3">
      <c r="H9404" s="5"/>
      <c r="I9404" s="5"/>
    </row>
    <row r="9405" spans="8:9" x14ac:dyDescent="0.3">
      <c r="H9405" s="5"/>
      <c r="I9405" s="5"/>
    </row>
    <row r="9406" spans="8:9" x14ac:dyDescent="0.3">
      <c r="H9406" s="5"/>
      <c r="I9406" s="5"/>
    </row>
    <row r="9407" spans="8:9" x14ac:dyDescent="0.3">
      <c r="H9407" s="5"/>
      <c r="I9407" s="5"/>
    </row>
    <row r="9408" spans="8:9" x14ac:dyDescent="0.3">
      <c r="H9408" s="5"/>
      <c r="I9408" s="5"/>
    </row>
    <row r="9409" spans="8:9" x14ac:dyDescent="0.3">
      <c r="H9409" s="5"/>
      <c r="I9409" s="5"/>
    </row>
    <row r="9410" spans="8:9" x14ac:dyDescent="0.3">
      <c r="H9410" s="5"/>
      <c r="I9410" s="5"/>
    </row>
    <row r="9411" spans="8:9" x14ac:dyDescent="0.3">
      <c r="H9411" s="5"/>
      <c r="I9411" s="5"/>
    </row>
    <row r="9412" spans="8:9" x14ac:dyDescent="0.3">
      <c r="H9412" s="5"/>
      <c r="I9412" s="5"/>
    </row>
    <row r="9413" spans="8:9" x14ac:dyDescent="0.3">
      <c r="H9413" s="5"/>
      <c r="I9413" s="5"/>
    </row>
    <row r="9414" spans="8:9" x14ac:dyDescent="0.3">
      <c r="H9414" s="5"/>
      <c r="I9414" s="5"/>
    </row>
    <row r="9415" spans="8:9" x14ac:dyDescent="0.3">
      <c r="H9415" s="5"/>
      <c r="I9415" s="5"/>
    </row>
    <row r="9416" spans="8:9" x14ac:dyDescent="0.3">
      <c r="H9416" s="5"/>
      <c r="I9416" s="5"/>
    </row>
    <row r="9417" spans="8:9" x14ac:dyDescent="0.3">
      <c r="H9417" s="5"/>
      <c r="I9417" s="5"/>
    </row>
    <row r="9418" spans="8:9" x14ac:dyDescent="0.3">
      <c r="H9418" s="5"/>
      <c r="I9418" s="5"/>
    </row>
    <row r="9419" spans="8:9" x14ac:dyDescent="0.3">
      <c r="H9419" s="5"/>
      <c r="I9419" s="5"/>
    </row>
    <row r="9420" spans="8:9" x14ac:dyDescent="0.3">
      <c r="H9420" s="5"/>
      <c r="I9420" s="5"/>
    </row>
    <row r="9421" spans="8:9" x14ac:dyDescent="0.3">
      <c r="H9421" s="5"/>
      <c r="I9421" s="5"/>
    </row>
    <row r="9422" spans="8:9" x14ac:dyDescent="0.3">
      <c r="H9422" s="5"/>
      <c r="I9422" s="5"/>
    </row>
    <row r="9423" spans="8:9" x14ac:dyDescent="0.3">
      <c r="H9423" s="5"/>
      <c r="I9423" s="5"/>
    </row>
    <row r="9424" spans="8:9" x14ac:dyDescent="0.3">
      <c r="H9424" s="5"/>
      <c r="I9424" s="5"/>
    </row>
    <row r="9425" spans="8:9" x14ac:dyDescent="0.3">
      <c r="H9425" s="5"/>
      <c r="I9425" s="5"/>
    </row>
    <row r="9426" spans="8:9" x14ac:dyDescent="0.3">
      <c r="H9426" s="5"/>
      <c r="I9426" s="5"/>
    </row>
    <row r="9427" spans="8:9" x14ac:dyDescent="0.3">
      <c r="H9427" s="5"/>
      <c r="I9427" s="5"/>
    </row>
    <row r="9428" spans="8:9" x14ac:dyDescent="0.3">
      <c r="H9428" s="5"/>
      <c r="I9428" s="5"/>
    </row>
    <row r="9429" spans="8:9" x14ac:dyDescent="0.3">
      <c r="H9429" s="5"/>
      <c r="I9429" s="5"/>
    </row>
    <row r="9430" spans="8:9" x14ac:dyDescent="0.3">
      <c r="H9430" s="5"/>
      <c r="I9430" s="5"/>
    </row>
    <row r="9431" spans="8:9" x14ac:dyDescent="0.3">
      <c r="H9431" s="5"/>
      <c r="I9431" s="5"/>
    </row>
    <row r="9432" spans="8:9" x14ac:dyDescent="0.3">
      <c r="H9432" s="5"/>
      <c r="I9432" s="5"/>
    </row>
    <row r="9433" spans="8:9" x14ac:dyDescent="0.3">
      <c r="H9433" s="5"/>
      <c r="I9433" s="5"/>
    </row>
    <row r="9434" spans="8:9" x14ac:dyDescent="0.3">
      <c r="H9434" s="5"/>
      <c r="I9434" s="5"/>
    </row>
    <row r="9435" spans="8:9" x14ac:dyDescent="0.3">
      <c r="H9435" s="5"/>
      <c r="I9435" s="5"/>
    </row>
    <row r="9436" spans="8:9" x14ac:dyDescent="0.3">
      <c r="H9436" s="5"/>
      <c r="I9436" s="5"/>
    </row>
    <row r="9437" spans="8:9" x14ac:dyDescent="0.3">
      <c r="H9437" s="5"/>
      <c r="I9437" s="5"/>
    </row>
    <row r="9438" spans="8:9" x14ac:dyDescent="0.3">
      <c r="H9438" s="5"/>
      <c r="I9438" s="5"/>
    </row>
    <row r="9439" spans="8:9" x14ac:dyDescent="0.3">
      <c r="H9439" s="5"/>
      <c r="I9439" s="5"/>
    </row>
    <row r="9440" spans="8:9" x14ac:dyDescent="0.3">
      <c r="H9440" s="5"/>
      <c r="I9440" s="5"/>
    </row>
    <row r="9441" spans="8:9" x14ac:dyDescent="0.3">
      <c r="H9441" s="5"/>
      <c r="I9441" s="5"/>
    </row>
    <row r="9442" spans="8:9" x14ac:dyDescent="0.3">
      <c r="H9442" s="5"/>
      <c r="I9442" s="5"/>
    </row>
    <row r="9443" spans="8:9" x14ac:dyDescent="0.3">
      <c r="H9443" s="5"/>
      <c r="I9443" s="5"/>
    </row>
    <row r="9444" spans="8:9" x14ac:dyDescent="0.3">
      <c r="H9444" s="5"/>
      <c r="I9444" s="5"/>
    </row>
    <row r="9445" spans="8:9" x14ac:dyDescent="0.3">
      <c r="H9445" s="5"/>
      <c r="I9445" s="5"/>
    </row>
    <row r="9446" spans="8:9" x14ac:dyDescent="0.3">
      <c r="H9446" s="5"/>
      <c r="I9446" s="5"/>
    </row>
    <row r="9447" spans="8:9" x14ac:dyDescent="0.3">
      <c r="H9447" s="5"/>
      <c r="I9447" s="5"/>
    </row>
    <row r="9448" spans="8:9" x14ac:dyDescent="0.3">
      <c r="H9448" s="5"/>
      <c r="I9448" s="5"/>
    </row>
    <row r="9449" spans="8:9" x14ac:dyDescent="0.3">
      <c r="H9449" s="5"/>
      <c r="I9449" s="5"/>
    </row>
    <row r="9450" spans="8:9" x14ac:dyDescent="0.3">
      <c r="H9450" s="5"/>
      <c r="I9450" s="5"/>
    </row>
    <row r="9451" spans="8:9" x14ac:dyDescent="0.3">
      <c r="H9451" s="5"/>
      <c r="I9451" s="5"/>
    </row>
    <row r="9452" spans="8:9" x14ac:dyDescent="0.3">
      <c r="H9452" s="5"/>
      <c r="I9452" s="5"/>
    </row>
    <row r="9453" spans="8:9" x14ac:dyDescent="0.3">
      <c r="H9453" s="5"/>
      <c r="I9453" s="5"/>
    </row>
    <row r="9454" spans="8:9" x14ac:dyDescent="0.3">
      <c r="H9454" s="5"/>
      <c r="I9454" s="5"/>
    </row>
    <row r="9455" spans="8:9" x14ac:dyDescent="0.3">
      <c r="H9455" s="5"/>
      <c r="I9455" s="5"/>
    </row>
    <row r="9456" spans="8:9" x14ac:dyDescent="0.3">
      <c r="H9456" s="5"/>
      <c r="I9456" s="5"/>
    </row>
    <row r="9457" spans="8:9" x14ac:dyDescent="0.3">
      <c r="H9457" s="5"/>
      <c r="I9457" s="5"/>
    </row>
    <row r="9458" spans="8:9" x14ac:dyDescent="0.3">
      <c r="H9458" s="5"/>
      <c r="I9458" s="5"/>
    </row>
    <row r="9459" spans="8:9" x14ac:dyDescent="0.3">
      <c r="H9459" s="5"/>
      <c r="I9459" s="5"/>
    </row>
    <row r="9460" spans="8:9" x14ac:dyDescent="0.3">
      <c r="H9460" s="5"/>
      <c r="I9460" s="5"/>
    </row>
    <row r="9461" spans="8:9" x14ac:dyDescent="0.3">
      <c r="H9461" s="5"/>
      <c r="I9461" s="5"/>
    </row>
    <row r="9462" spans="8:9" x14ac:dyDescent="0.3">
      <c r="H9462" s="5"/>
      <c r="I9462" s="5"/>
    </row>
    <row r="9463" spans="8:9" x14ac:dyDescent="0.3">
      <c r="H9463" s="5"/>
      <c r="I9463" s="5"/>
    </row>
    <row r="9464" spans="8:9" x14ac:dyDescent="0.3">
      <c r="H9464" s="5"/>
      <c r="I9464" s="5"/>
    </row>
    <row r="9465" spans="8:9" x14ac:dyDescent="0.3">
      <c r="H9465" s="5"/>
      <c r="I9465" s="5"/>
    </row>
    <row r="9466" spans="8:9" x14ac:dyDescent="0.3">
      <c r="H9466" s="5"/>
      <c r="I9466" s="5"/>
    </row>
    <row r="9467" spans="8:9" x14ac:dyDescent="0.3">
      <c r="H9467" s="5"/>
      <c r="I9467" s="5"/>
    </row>
    <row r="9468" spans="8:9" x14ac:dyDescent="0.3">
      <c r="H9468" s="5"/>
      <c r="I9468" s="5"/>
    </row>
    <row r="9469" spans="8:9" x14ac:dyDescent="0.3">
      <c r="H9469" s="5"/>
      <c r="I9469" s="5"/>
    </row>
    <row r="9470" spans="8:9" x14ac:dyDescent="0.3">
      <c r="H9470" s="5"/>
      <c r="I9470" s="5"/>
    </row>
    <row r="9471" spans="8:9" x14ac:dyDescent="0.3">
      <c r="H9471" s="5"/>
      <c r="I9471" s="5"/>
    </row>
    <row r="9472" spans="8:9" x14ac:dyDescent="0.3">
      <c r="H9472" s="5"/>
      <c r="I9472" s="5"/>
    </row>
    <row r="9473" spans="8:9" x14ac:dyDescent="0.3">
      <c r="H9473" s="5"/>
      <c r="I9473" s="5"/>
    </row>
    <row r="9474" spans="8:9" x14ac:dyDescent="0.3">
      <c r="H9474" s="5"/>
      <c r="I9474" s="5"/>
    </row>
    <row r="9475" spans="8:9" x14ac:dyDescent="0.3">
      <c r="H9475" s="5"/>
      <c r="I9475" s="5"/>
    </row>
    <row r="9476" spans="8:9" x14ac:dyDescent="0.3">
      <c r="H9476" s="5"/>
      <c r="I9476" s="5"/>
    </row>
    <row r="9477" spans="8:9" x14ac:dyDescent="0.3">
      <c r="H9477" s="5"/>
      <c r="I9477" s="5"/>
    </row>
    <row r="9478" spans="8:9" x14ac:dyDescent="0.3">
      <c r="H9478" s="5"/>
      <c r="I9478" s="5"/>
    </row>
    <row r="9479" spans="8:9" x14ac:dyDescent="0.3">
      <c r="H9479" s="5"/>
      <c r="I9479" s="5"/>
    </row>
    <row r="9480" spans="8:9" x14ac:dyDescent="0.3">
      <c r="H9480" s="5"/>
      <c r="I9480" s="5"/>
    </row>
    <row r="9481" spans="8:9" x14ac:dyDescent="0.3">
      <c r="H9481" s="5"/>
      <c r="I9481" s="5"/>
    </row>
    <row r="9482" spans="8:9" x14ac:dyDescent="0.3">
      <c r="H9482" s="5"/>
      <c r="I9482" s="5"/>
    </row>
    <row r="9483" spans="8:9" x14ac:dyDescent="0.3">
      <c r="H9483" s="5"/>
      <c r="I9483" s="5"/>
    </row>
    <row r="9484" spans="8:9" x14ac:dyDescent="0.3">
      <c r="H9484" s="5"/>
      <c r="I9484" s="5"/>
    </row>
    <row r="9485" spans="8:9" x14ac:dyDescent="0.3">
      <c r="H9485" s="5"/>
      <c r="I9485" s="5"/>
    </row>
    <row r="9486" spans="8:9" x14ac:dyDescent="0.3">
      <c r="H9486" s="5"/>
      <c r="I9486" s="5"/>
    </row>
    <row r="9487" spans="8:9" x14ac:dyDescent="0.3">
      <c r="H9487" s="5"/>
      <c r="I9487" s="5"/>
    </row>
    <row r="9488" spans="8:9" x14ac:dyDescent="0.3">
      <c r="H9488" s="5"/>
      <c r="I9488" s="5"/>
    </row>
    <row r="9489" spans="8:9" x14ac:dyDescent="0.3">
      <c r="H9489" s="5"/>
      <c r="I9489" s="5"/>
    </row>
    <row r="9490" spans="8:9" x14ac:dyDescent="0.3">
      <c r="H9490" s="5"/>
      <c r="I9490" s="5"/>
    </row>
    <row r="9491" spans="8:9" x14ac:dyDescent="0.3">
      <c r="H9491" s="5"/>
      <c r="I9491" s="5"/>
    </row>
    <row r="9492" spans="8:9" x14ac:dyDescent="0.3">
      <c r="H9492" s="5"/>
      <c r="I9492" s="5"/>
    </row>
    <row r="9493" spans="8:9" x14ac:dyDescent="0.3">
      <c r="H9493" s="5"/>
      <c r="I9493" s="5"/>
    </row>
    <row r="9494" spans="8:9" x14ac:dyDescent="0.3">
      <c r="H9494" s="5"/>
      <c r="I9494" s="5"/>
    </row>
    <row r="9495" spans="8:9" x14ac:dyDescent="0.3">
      <c r="H9495" s="5"/>
      <c r="I9495" s="5"/>
    </row>
    <row r="9496" spans="8:9" x14ac:dyDescent="0.3">
      <c r="H9496" s="5"/>
      <c r="I9496" s="5"/>
    </row>
    <row r="9497" spans="8:9" x14ac:dyDescent="0.3">
      <c r="H9497" s="5"/>
      <c r="I9497" s="5"/>
    </row>
    <row r="9498" spans="8:9" x14ac:dyDescent="0.3">
      <c r="H9498" s="5"/>
      <c r="I9498" s="5"/>
    </row>
    <row r="9499" spans="8:9" x14ac:dyDescent="0.3">
      <c r="H9499" s="5"/>
      <c r="I9499" s="5"/>
    </row>
    <row r="9500" spans="8:9" x14ac:dyDescent="0.3">
      <c r="H9500" s="5"/>
      <c r="I9500" s="5"/>
    </row>
    <row r="9501" spans="8:9" x14ac:dyDescent="0.3">
      <c r="H9501" s="5"/>
      <c r="I9501" s="5"/>
    </row>
    <row r="9502" spans="8:9" x14ac:dyDescent="0.3">
      <c r="H9502" s="5"/>
      <c r="I9502" s="5"/>
    </row>
    <row r="9503" spans="8:9" x14ac:dyDescent="0.3">
      <c r="H9503" s="5"/>
      <c r="I9503" s="5"/>
    </row>
    <row r="9504" spans="8:9" x14ac:dyDescent="0.3">
      <c r="H9504" s="5"/>
      <c r="I9504" s="5"/>
    </row>
    <row r="9505" spans="8:9" x14ac:dyDescent="0.3">
      <c r="H9505" s="5"/>
      <c r="I9505" s="5"/>
    </row>
    <row r="9506" spans="8:9" x14ac:dyDescent="0.3">
      <c r="H9506" s="5"/>
      <c r="I9506" s="5"/>
    </row>
    <row r="9507" spans="8:9" x14ac:dyDescent="0.3">
      <c r="H9507" s="5"/>
      <c r="I9507" s="5"/>
    </row>
    <row r="9508" spans="8:9" x14ac:dyDescent="0.3">
      <c r="H9508" s="5"/>
      <c r="I9508" s="5"/>
    </row>
    <row r="9509" spans="8:9" x14ac:dyDescent="0.3">
      <c r="H9509" s="5"/>
      <c r="I9509" s="5"/>
    </row>
    <row r="9510" spans="8:9" x14ac:dyDescent="0.3">
      <c r="H9510" s="5"/>
      <c r="I9510" s="5"/>
    </row>
    <row r="9511" spans="8:9" x14ac:dyDescent="0.3">
      <c r="H9511" s="5"/>
      <c r="I9511" s="5"/>
    </row>
    <row r="9512" spans="8:9" x14ac:dyDescent="0.3">
      <c r="H9512" s="5"/>
      <c r="I9512" s="5"/>
    </row>
    <row r="9513" spans="8:9" x14ac:dyDescent="0.3">
      <c r="H9513" s="5"/>
      <c r="I9513" s="5"/>
    </row>
    <row r="9514" spans="8:9" x14ac:dyDescent="0.3">
      <c r="H9514" s="5"/>
      <c r="I9514" s="5"/>
    </row>
    <row r="9515" spans="8:9" x14ac:dyDescent="0.3">
      <c r="H9515" s="5"/>
      <c r="I9515" s="5"/>
    </row>
    <row r="9516" spans="8:9" x14ac:dyDescent="0.3">
      <c r="H9516" s="5"/>
      <c r="I9516" s="5"/>
    </row>
    <row r="9517" spans="8:9" x14ac:dyDescent="0.3">
      <c r="H9517" s="5"/>
      <c r="I9517" s="5"/>
    </row>
    <row r="9518" spans="8:9" x14ac:dyDescent="0.3">
      <c r="H9518" s="5"/>
      <c r="I9518" s="5"/>
    </row>
    <row r="9519" spans="8:9" x14ac:dyDescent="0.3">
      <c r="H9519" s="5"/>
      <c r="I9519" s="5"/>
    </row>
    <row r="9520" spans="8:9" x14ac:dyDescent="0.3">
      <c r="H9520" s="5"/>
      <c r="I9520" s="5"/>
    </row>
    <row r="9521" spans="8:9" x14ac:dyDescent="0.3">
      <c r="H9521" s="5"/>
      <c r="I9521" s="5"/>
    </row>
    <row r="9522" spans="8:9" x14ac:dyDescent="0.3">
      <c r="H9522" s="5"/>
      <c r="I9522" s="5"/>
    </row>
    <row r="9523" spans="8:9" x14ac:dyDescent="0.3">
      <c r="H9523" s="5"/>
      <c r="I9523" s="5"/>
    </row>
    <row r="9524" spans="8:9" x14ac:dyDescent="0.3">
      <c r="H9524" s="5"/>
      <c r="I9524" s="5"/>
    </row>
    <row r="9525" spans="8:9" x14ac:dyDescent="0.3">
      <c r="H9525" s="5"/>
      <c r="I9525" s="5"/>
    </row>
    <row r="9526" spans="8:9" x14ac:dyDescent="0.3">
      <c r="H9526" s="5"/>
      <c r="I9526" s="5"/>
    </row>
    <row r="9527" spans="8:9" x14ac:dyDescent="0.3">
      <c r="H9527" s="5"/>
      <c r="I9527" s="5"/>
    </row>
    <row r="9528" spans="8:9" x14ac:dyDescent="0.3">
      <c r="H9528" s="5"/>
      <c r="I9528" s="5"/>
    </row>
    <row r="9529" spans="8:9" x14ac:dyDescent="0.3">
      <c r="H9529" s="5"/>
      <c r="I9529" s="5"/>
    </row>
    <row r="9530" spans="8:9" x14ac:dyDescent="0.3">
      <c r="H9530" s="5"/>
      <c r="I9530" s="5"/>
    </row>
    <row r="9531" spans="8:9" x14ac:dyDescent="0.3">
      <c r="H9531" s="5"/>
      <c r="I9531" s="5"/>
    </row>
    <row r="9532" spans="8:9" x14ac:dyDescent="0.3">
      <c r="H9532" s="5"/>
      <c r="I9532" s="5"/>
    </row>
    <row r="9533" spans="8:9" x14ac:dyDescent="0.3">
      <c r="H9533" s="5"/>
      <c r="I9533" s="5"/>
    </row>
    <row r="9534" spans="8:9" x14ac:dyDescent="0.3">
      <c r="H9534" s="5"/>
      <c r="I9534" s="5"/>
    </row>
    <row r="9535" spans="8:9" x14ac:dyDescent="0.3">
      <c r="H9535" s="5"/>
      <c r="I9535" s="5"/>
    </row>
    <row r="9536" spans="8:9" x14ac:dyDescent="0.3">
      <c r="H9536" s="5"/>
      <c r="I9536" s="5"/>
    </row>
    <row r="9537" spans="8:9" x14ac:dyDescent="0.3">
      <c r="H9537" s="5"/>
      <c r="I9537" s="5"/>
    </row>
    <row r="9538" spans="8:9" x14ac:dyDescent="0.3">
      <c r="H9538" s="5"/>
      <c r="I9538" s="5"/>
    </row>
    <row r="9539" spans="8:9" x14ac:dyDescent="0.3">
      <c r="H9539" s="5"/>
      <c r="I9539" s="5"/>
    </row>
    <row r="9540" spans="8:9" x14ac:dyDescent="0.3">
      <c r="H9540" s="5"/>
      <c r="I9540" s="5"/>
    </row>
    <row r="9541" spans="8:9" x14ac:dyDescent="0.3">
      <c r="H9541" s="5"/>
      <c r="I9541" s="5"/>
    </row>
    <row r="9542" spans="8:9" x14ac:dyDescent="0.3">
      <c r="H9542" s="5"/>
      <c r="I9542" s="5"/>
    </row>
    <row r="9543" spans="8:9" x14ac:dyDescent="0.3">
      <c r="H9543" s="5"/>
      <c r="I9543" s="5"/>
    </row>
    <row r="9544" spans="8:9" x14ac:dyDescent="0.3">
      <c r="H9544" s="5"/>
      <c r="I9544" s="5"/>
    </row>
    <row r="9545" spans="8:9" x14ac:dyDescent="0.3">
      <c r="H9545" s="5"/>
      <c r="I9545" s="5"/>
    </row>
    <row r="9546" spans="8:9" x14ac:dyDescent="0.3">
      <c r="H9546" s="5"/>
      <c r="I9546" s="5"/>
    </row>
    <row r="9547" spans="8:9" x14ac:dyDescent="0.3">
      <c r="H9547" s="5"/>
      <c r="I9547" s="5"/>
    </row>
    <row r="9548" spans="8:9" x14ac:dyDescent="0.3">
      <c r="H9548" s="5"/>
      <c r="I9548" s="5"/>
    </row>
    <row r="9549" spans="8:9" x14ac:dyDescent="0.3">
      <c r="H9549" s="5"/>
      <c r="I9549" s="5"/>
    </row>
    <row r="9550" spans="8:9" x14ac:dyDescent="0.3">
      <c r="H9550" s="5"/>
      <c r="I9550" s="5"/>
    </row>
    <row r="9551" spans="8:9" x14ac:dyDescent="0.3">
      <c r="H9551" s="5"/>
      <c r="I9551" s="5"/>
    </row>
    <row r="9552" spans="8:9" x14ac:dyDescent="0.3">
      <c r="H9552" s="5"/>
      <c r="I9552" s="5"/>
    </row>
    <row r="9553" spans="8:9" x14ac:dyDescent="0.3">
      <c r="H9553" s="5"/>
      <c r="I9553" s="5"/>
    </row>
    <row r="9554" spans="8:9" x14ac:dyDescent="0.3">
      <c r="H9554" s="5"/>
      <c r="I9554" s="5"/>
    </row>
    <row r="9555" spans="8:9" x14ac:dyDescent="0.3">
      <c r="H9555" s="5"/>
      <c r="I9555" s="5"/>
    </row>
    <row r="9556" spans="8:9" x14ac:dyDescent="0.3">
      <c r="H9556" s="5"/>
      <c r="I9556" s="5"/>
    </row>
    <row r="9557" spans="8:9" x14ac:dyDescent="0.3">
      <c r="H9557" s="5"/>
      <c r="I9557" s="5"/>
    </row>
    <row r="9558" spans="8:9" x14ac:dyDescent="0.3">
      <c r="H9558" s="5"/>
      <c r="I9558" s="5"/>
    </row>
    <row r="9559" spans="8:9" x14ac:dyDescent="0.3">
      <c r="H9559" s="5"/>
      <c r="I9559" s="5"/>
    </row>
    <row r="9560" spans="8:9" x14ac:dyDescent="0.3">
      <c r="H9560" s="5"/>
      <c r="I9560" s="5"/>
    </row>
    <row r="9561" spans="8:9" x14ac:dyDescent="0.3">
      <c r="H9561" s="5"/>
      <c r="I9561" s="5"/>
    </row>
    <row r="9562" spans="8:9" x14ac:dyDescent="0.3">
      <c r="H9562" s="5"/>
      <c r="I9562" s="5"/>
    </row>
    <row r="9563" spans="8:9" x14ac:dyDescent="0.3">
      <c r="H9563" s="5"/>
      <c r="I9563" s="5"/>
    </row>
    <row r="9564" spans="8:9" x14ac:dyDescent="0.3">
      <c r="H9564" s="5"/>
      <c r="I9564" s="5"/>
    </row>
    <row r="9565" spans="8:9" x14ac:dyDescent="0.3">
      <c r="H9565" s="5"/>
      <c r="I9565" s="5"/>
    </row>
    <row r="9566" spans="8:9" x14ac:dyDescent="0.3">
      <c r="H9566" s="5"/>
      <c r="I9566" s="5"/>
    </row>
    <row r="9567" spans="8:9" x14ac:dyDescent="0.3">
      <c r="H9567" s="5"/>
      <c r="I9567" s="5"/>
    </row>
    <row r="9568" spans="8:9" x14ac:dyDescent="0.3">
      <c r="H9568" s="5"/>
      <c r="I9568" s="5"/>
    </row>
    <row r="9569" spans="8:9" x14ac:dyDescent="0.3">
      <c r="H9569" s="5"/>
      <c r="I9569" s="5"/>
    </row>
    <row r="9570" spans="8:9" x14ac:dyDescent="0.3">
      <c r="H9570" s="5"/>
      <c r="I9570" s="5"/>
    </row>
    <row r="9571" spans="8:9" x14ac:dyDescent="0.3">
      <c r="H9571" s="5"/>
      <c r="I9571" s="5"/>
    </row>
    <row r="9572" spans="8:9" x14ac:dyDescent="0.3">
      <c r="H9572" s="5"/>
      <c r="I9572" s="5"/>
    </row>
    <row r="9573" spans="8:9" x14ac:dyDescent="0.3">
      <c r="H9573" s="5"/>
      <c r="I9573" s="5"/>
    </row>
    <row r="9574" spans="8:9" x14ac:dyDescent="0.3">
      <c r="H9574" s="5"/>
      <c r="I9574" s="5"/>
    </row>
    <row r="9575" spans="8:9" x14ac:dyDescent="0.3">
      <c r="H9575" s="5"/>
      <c r="I9575" s="5"/>
    </row>
    <row r="9576" spans="8:9" x14ac:dyDescent="0.3">
      <c r="H9576" s="5"/>
      <c r="I9576" s="5"/>
    </row>
    <row r="9577" spans="8:9" x14ac:dyDescent="0.3">
      <c r="H9577" s="5"/>
      <c r="I9577" s="5"/>
    </row>
    <row r="9578" spans="8:9" x14ac:dyDescent="0.3">
      <c r="H9578" s="5"/>
      <c r="I9578" s="5"/>
    </row>
    <row r="9579" spans="8:9" x14ac:dyDescent="0.3">
      <c r="H9579" s="5"/>
      <c r="I9579" s="5"/>
    </row>
    <row r="9580" spans="8:9" x14ac:dyDescent="0.3">
      <c r="H9580" s="5"/>
      <c r="I9580" s="5"/>
    </row>
    <row r="9581" spans="8:9" x14ac:dyDescent="0.3">
      <c r="H9581" s="5"/>
      <c r="I9581" s="5"/>
    </row>
    <row r="9582" spans="8:9" x14ac:dyDescent="0.3">
      <c r="H9582" s="5"/>
      <c r="I9582" s="5"/>
    </row>
    <row r="9583" spans="8:9" x14ac:dyDescent="0.3">
      <c r="H9583" s="5"/>
      <c r="I9583" s="5"/>
    </row>
    <row r="9584" spans="8:9" x14ac:dyDescent="0.3">
      <c r="H9584" s="5"/>
      <c r="I9584" s="5"/>
    </row>
    <row r="9585" spans="8:9" x14ac:dyDescent="0.3">
      <c r="H9585" s="5"/>
      <c r="I9585" s="5"/>
    </row>
    <row r="9586" spans="8:9" x14ac:dyDescent="0.3">
      <c r="H9586" s="5"/>
      <c r="I9586" s="5"/>
    </row>
    <row r="9587" spans="8:9" x14ac:dyDescent="0.3">
      <c r="H9587" s="5"/>
      <c r="I9587" s="5"/>
    </row>
    <row r="9588" spans="8:9" x14ac:dyDescent="0.3">
      <c r="H9588" s="5"/>
      <c r="I9588" s="5"/>
    </row>
    <row r="9589" spans="8:9" x14ac:dyDescent="0.3">
      <c r="H9589" s="5"/>
      <c r="I9589" s="5"/>
    </row>
    <row r="9590" spans="8:9" x14ac:dyDescent="0.3">
      <c r="H9590" s="5"/>
      <c r="I9590" s="5"/>
    </row>
    <row r="9591" spans="8:9" x14ac:dyDescent="0.3">
      <c r="H9591" s="5"/>
      <c r="I9591" s="5"/>
    </row>
    <row r="9592" spans="8:9" x14ac:dyDescent="0.3">
      <c r="H9592" s="5"/>
      <c r="I9592" s="5"/>
    </row>
    <row r="9593" spans="8:9" x14ac:dyDescent="0.3">
      <c r="H9593" s="5"/>
      <c r="I9593" s="5"/>
    </row>
    <row r="9594" spans="8:9" x14ac:dyDescent="0.3">
      <c r="H9594" s="5"/>
      <c r="I9594" s="5"/>
    </row>
    <row r="9595" spans="8:9" x14ac:dyDescent="0.3">
      <c r="H9595" s="5"/>
      <c r="I9595" s="5"/>
    </row>
    <row r="9596" spans="8:9" x14ac:dyDescent="0.3">
      <c r="H9596" s="5"/>
      <c r="I9596" s="5"/>
    </row>
    <row r="9597" spans="8:9" x14ac:dyDescent="0.3">
      <c r="H9597" s="5"/>
      <c r="I9597" s="5"/>
    </row>
    <row r="9598" spans="8:9" x14ac:dyDescent="0.3">
      <c r="H9598" s="5"/>
      <c r="I9598" s="5"/>
    </row>
    <row r="9599" spans="8:9" x14ac:dyDescent="0.3">
      <c r="H9599" s="5"/>
      <c r="I9599" s="5"/>
    </row>
    <row r="9600" spans="8:9" x14ac:dyDescent="0.3">
      <c r="H9600" s="5"/>
      <c r="I9600" s="5"/>
    </row>
    <row r="9601" spans="8:9" x14ac:dyDescent="0.3">
      <c r="H9601" s="5"/>
      <c r="I9601" s="5"/>
    </row>
    <row r="9602" spans="8:9" x14ac:dyDescent="0.3">
      <c r="H9602" s="5"/>
      <c r="I9602" s="5"/>
    </row>
    <row r="9603" spans="8:9" x14ac:dyDescent="0.3">
      <c r="H9603" s="5"/>
      <c r="I9603" s="5"/>
    </row>
    <row r="9604" spans="8:9" x14ac:dyDescent="0.3">
      <c r="H9604" s="5"/>
      <c r="I9604" s="5"/>
    </row>
    <row r="9605" spans="8:9" x14ac:dyDescent="0.3">
      <c r="H9605" s="5"/>
      <c r="I9605" s="5"/>
    </row>
    <row r="9606" spans="8:9" x14ac:dyDescent="0.3">
      <c r="H9606" s="5"/>
      <c r="I9606" s="5"/>
    </row>
    <row r="9607" spans="8:9" x14ac:dyDescent="0.3">
      <c r="H9607" s="5"/>
      <c r="I9607" s="5"/>
    </row>
    <row r="9608" spans="8:9" x14ac:dyDescent="0.3">
      <c r="H9608" s="5"/>
      <c r="I9608" s="5"/>
    </row>
    <row r="9609" spans="8:9" x14ac:dyDescent="0.3">
      <c r="H9609" s="5"/>
      <c r="I9609" s="5"/>
    </row>
    <row r="9610" spans="8:9" x14ac:dyDescent="0.3">
      <c r="H9610" s="5"/>
      <c r="I9610" s="5"/>
    </row>
    <row r="9611" spans="8:9" x14ac:dyDescent="0.3">
      <c r="H9611" s="5"/>
      <c r="I9611" s="5"/>
    </row>
    <row r="9612" spans="8:9" x14ac:dyDescent="0.3">
      <c r="H9612" s="5"/>
      <c r="I9612" s="5"/>
    </row>
    <row r="9613" spans="8:9" x14ac:dyDescent="0.3">
      <c r="H9613" s="5"/>
      <c r="I9613" s="5"/>
    </row>
    <row r="9614" spans="8:9" x14ac:dyDescent="0.3">
      <c r="H9614" s="5"/>
      <c r="I9614" s="5"/>
    </row>
    <row r="9615" spans="8:9" x14ac:dyDescent="0.3">
      <c r="H9615" s="5"/>
      <c r="I9615" s="5"/>
    </row>
    <row r="9616" spans="8:9" x14ac:dyDescent="0.3">
      <c r="H9616" s="5"/>
      <c r="I9616" s="5"/>
    </row>
    <row r="9617" spans="8:9" x14ac:dyDescent="0.3">
      <c r="H9617" s="5"/>
      <c r="I9617" s="5"/>
    </row>
    <row r="9618" spans="8:9" x14ac:dyDescent="0.3">
      <c r="H9618" s="5"/>
      <c r="I9618" s="5"/>
    </row>
    <row r="9619" spans="8:9" x14ac:dyDescent="0.3">
      <c r="H9619" s="5"/>
      <c r="I9619" s="5"/>
    </row>
    <row r="9620" spans="8:9" x14ac:dyDescent="0.3">
      <c r="H9620" s="5"/>
      <c r="I9620" s="5"/>
    </row>
    <row r="9621" spans="8:9" x14ac:dyDescent="0.3">
      <c r="H9621" s="5"/>
      <c r="I9621" s="5"/>
    </row>
    <row r="9622" spans="8:9" x14ac:dyDescent="0.3">
      <c r="H9622" s="5"/>
      <c r="I9622" s="5"/>
    </row>
    <row r="9623" spans="8:9" x14ac:dyDescent="0.3">
      <c r="H9623" s="5"/>
      <c r="I9623" s="5"/>
    </row>
    <row r="9624" spans="8:9" x14ac:dyDescent="0.3">
      <c r="H9624" s="5"/>
      <c r="I9624" s="5"/>
    </row>
    <row r="9625" spans="8:9" x14ac:dyDescent="0.3">
      <c r="H9625" s="5"/>
      <c r="I9625" s="5"/>
    </row>
    <row r="9626" spans="8:9" x14ac:dyDescent="0.3">
      <c r="H9626" s="5"/>
      <c r="I9626" s="5"/>
    </row>
    <row r="9627" spans="8:9" x14ac:dyDescent="0.3">
      <c r="H9627" s="5"/>
      <c r="I9627" s="5"/>
    </row>
    <row r="9628" spans="8:9" x14ac:dyDescent="0.3">
      <c r="H9628" s="5"/>
      <c r="I9628" s="5"/>
    </row>
    <row r="9629" spans="8:9" x14ac:dyDescent="0.3">
      <c r="H9629" s="5"/>
      <c r="I9629" s="5"/>
    </row>
    <row r="9630" spans="8:9" x14ac:dyDescent="0.3">
      <c r="H9630" s="5"/>
      <c r="I9630" s="5"/>
    </row>
    <row r="9631" spans="8:9" x14ac:dyDescent="0.3">
      <c r="H9631" s="5"/>
      <c r="I9631" s="5"/>
    </row>
    <row r="9632" spans="8:9" x14ac:dyDescent="0.3">
      <c r="H9632" s="5"/>
      <c r="I9632" s="5"/>
    </row>
    <row r="9633" spans="8:9" x14ac:dyDescent="0.3">
      <c r="H9633" s="5"/>
      <c r="I9633" s="5"/>
    </row>
    <row r="9634" spans="8:9" x14ac:dyDescent="0.3">
      <c r="H9634" s="5"/>
      <c r="I9634" s="5"/>
    </row>
    <row r="9635" spans="8:9" x14ac:dyDescent="0.3">
      <c r="H9635" s="5"/>
      <c r="I9635" s="5"/>
    </row>
    <row r="9636" spans="8:9" x14ac:dyDescent="0.3">
      <c r="H9636" s="5"/>
      <c r="I9636" s="5"/>
    </row>
    <row r="9637" spans="8:9" x14ac:dyDescent="0.3">
      <c r="H9637" s="5"/>
      <c r="I9637" s="5"/>
    </row>
    <row r="9638" spans="8:9" x14ac:dyDescent="0.3">
      <c r="H9638" s="5"/>
      <c r="I9638" s="5"/>
    </row>
    <row r="9639" spans="8:9" x14ac:dyDescent="0.3">
      <c r="H9639" s="5"/>
      <c r="I9639" s="5"/>
    </row>
    <row r="9640" spans="8:9" x14ac:dyDescent="0.3">
      <c r="H9640" s="5"/>
      <c r="I9640" s="5"/>
    </row>
    <row r="9641" spans="8:9" x14ac:dyDescent="0.3">
      <c r="H9641" s="5"/>
      <c r="I9641" s="5"/>
    </row>
    <row r="9642" spans="8:9" x14ac:dyDescent="0.3">
      <c r="H9642" s="5"/>
      <c r="I9642" s="5"/>
    </row>
    <row r="9643" spans="8:9" x14ac:dyDescent="0.3">
      <c r="H9643" s="5"/>
      <c r="I9643" s="5"/>
    </row>
    <row r="9644" spans="8:9" x14ac:dyDescent="0.3">
      <c r="H9644" s="5"/>
      <c r="I9644" s="5"/>
    </row>
    <row r="9645" spans="8:9" x14ac:dyDescent="0.3">
      <c r="H9645" s="5"/>
      <c r="I9645" s="5"/>
    </row>
    <row r="9646" spans="8:9" x14ac:dyDescent="0.3">
      <c r="H9646" s="5"/>
      <c r="I9646" s="5"/>
    </row>
    <row r="9647" spans="8:9" x14ac:dyDescent="0.3">
      <c r="H9647" s="5"/>
      <c r="I9647" s="5"/>
    </row>
    <row r="9648" spans="8:9" x14ac:dyDescent="0.3">
      <c r="H9648" s="5"/>
      <c r="I9648" s="5"/>
    </row>
    <row r="9649" spans="8:9" x14ac:dyDescent="0.3">
      <c r="H9649" s="5"/>
      <c r="I9649" s="5"/>
    </row>
    <row r="9650" spans="8:9" x14ac:dyDescent="0.3">
      <c r="H9650" s="5"/>
      <c r="I9650" s="5"/>
    </row>
    <row r="9651" spans="8:9" x14ac:dyDescent="0.3">
      <c r="H9651" s="5"/>
      <c r="I9651" s="5"/>
    </row>
    <row r="9652" spans="8:9" x14ac:dyDescent="0.3">
      <c r="H9652" s="5"/>
      <c r="I9652" s="5"/>
    </row>
    <row r="9653" spans="8:9" x14ac:dyDescent="0.3">
      <c r="H9653" s="5"/>
      <c r="I9653" s="5"/>
    </row>
    <row r="9654" spans="8:9" x14ac:dyDescent="0.3">
      <c r="H9654" s="5"/>
      <c r="I9654" s="5"/>
    </row>
    <row r="9655" spans="8:9" x14ac:dyDescent="0.3">
      <c r="H9655" s="5"/>
      <c r="I9655" s="5"/>
    </row>
    <row r="9656" spans="8:9" x14ac:dyDescent="0.3">
      <c r="H9656" s="5"/>
      <c r="I9656" s="5"/>
    </row>
    <row r="9657" spans="8:9" x14ac:dyDescent="0.3">
      <c r="H9657" s="5"/>
      <c r="I9657" s="5"/>
    </row>
    <row r="9658" spans="8:9" x14ac:dyDescent="0.3">
      <c r="H9658" s="5"/>
      <c r="I9658" s="5"/>
    </row>
    <row r="9659" spans="8:9" x14ac:dyDescent="0.3">
      <c r="H9659" s="5"/>
      <c r="I9659" s="5"/>
    </row>
    <row r="9660" spans="8:9" x14ac:dyDescent="0.3">
      <c r="H9660" s="5"/>
      <c r="I9660" s="5"/>
    </row>
    <row r="9661" spans="8:9" x14ac:dyDescent="0.3">
      <c r="H9661" s="5"/>
      <c r="I9661" s="5"/>
    </row>
    <row r="9662" spans="8:9" x14ac:dyDescent="0.3">
      <c r="H9662" s="5"/>
      <c r="I9662" s="5"/>
    </row>
    <row r="9663" spans="8:9" x14ac:dyDescent="0.3">
      <c r="H9663" s="5"/>
      <c r="I9663" s="5"/>
    </row>
    <row r="9664" spans="8:9" x14ac:dyDescent="0.3">
      <c r="H9664" s="5"/>
      <c r="I9664" s="5"/>
    </row>
    <row r="9665" spans="8:9" x14ac:dyDescent="0.3">
      <c r="H9665" s="5"/>
      <c r="I9665" s="5"/>
    </row>
    <row r="9666" spans="8:9" x14ac:dyDescent="0.3">
      <c r="H9666" s="5"/>
      <c r="I9666" s="5"/>
    </row>
    <row r="9667" spans="8:9" x14ac:dyDescent="0.3">
      <c r="H9667" s="5"/>
      <c r="I9667" s="5"/>
    </row>
    <row r="9668" spans="8:9" x14ac:dyDescent="0.3">
      <c r="H9668" s="5"/>
      <c r="I9668" s="5"/>
    </row>
    <row r="9669" spans="8:9" x14ac:dyDescent="0.3">
      <c r="H9669" s="5"/>
      <c r="I9669" s="5"/>
    </row>
    <row r="9670" spans="8:9" x14ac:dyDescent="0.3">
      <c r="H9670" s="5"/>
      <c r="I9670" s="5"/>
    </row>
    <row r="9671" spans="8:9" x14ac:dyDescent="0.3">
      <c r="H9671" s="5"/>
      <c r="I9671" s="5"/>
    </row>
    <row r="9672" spans="8:9" x14ac:dyDescent="0.3">
      <c r="H9672" s="5"/>
      <c r="I9672" s="5"/>
    </row>
    <row r="9673" spans="8:9" x14ac:dyDescent="0.3">
      <c r="H9673" s="5"/>
      <c r="I9673" s="5"/>
    </row>
    <row r="9674" spans="8:9" x14ac:dyDescent="0.3">
      <c r="H9674" s="5"/>
      <c r="I9674" s="5"/>
    </row>
    <row r="9675" spans="8:9" x14ac:dyDescent="0.3">
      <c r="H9675" s="5"/>
      <c r="I9675" s="5"/>
    </row>
    <row r="9676" spans="8:9" x14ac:dyDescent="0.3">
      <c r="H9676" s="5"/>
      <c r="I9676" s="5"/>
    </row>
    <row r="9677" spans="8:9" x14ac:dyDescent="0.3">
      <c r="H9677" s="5"/>
      <c r="I9677" s="5"/>
    </row>
    <row r="9678" spans="8:9" x14ac:dyDescent="0.3">
      <c r="H9678" s="5"/>
      <c r="I9678" s="5"/>
    </row>
    <row r="9679" spans="8:9" x14ac:dyDescent="0.3">
      <c r="H9679" s="5"/>
      <c r="I9679" s="5"/>
    </row>
    <row r="9680" spans="8:9" x14ac:dyDescent="0.3">
      <c r="H9680" s="5"/>
      <c r="I9680" s="5"/>
    </row>
    <row r="9681" spans="8:9" x14ac:dyDescent="0.3">
      <c r="H9681" s="5"/>
      <c r="I9681" s="5"/>
    </row>
    <row r="9682" spans="8:9" x14ac:dyDescent="0.3">
      <c r="H9682" s="5"/>
      <c r="I9682" s="5"/>
    </row>
    <row r="9683" spans="8:9" x14ac:dyDescent="0.3">
      <c r="H9683" s="5"/>
      <c r="I9683" s="5"/>
    </row>
    <row r="9684" spans="8:9" x14ac:dyDescent="0.3">
      <c r="H9684" s="5"/>
      <c r="I9684" s="5"/>
    </row>
    <row r="9685" spans="8:9" x14ac:dyDescent="0.3">
      <c r="H9685" s="5"/>
      <c r="I9685" s="5"/>
    </row>
    <row r="9686" spans="8:9" x14ac:dyDescent="0.3">
      <c r="H9686" s="5"/>
      <c r="I9686" s="5"/>
    </row>
    <row r="9687" spans="8:9" x14ac:dyDescent="0.3">
      <c r="H9687" s="5"/>
      <c r="I9687" s="5"/>
    </row>
    <row r="9688" spans="8:9" x14ac:dyDescent="0.3">
      <c r="H9688" s="5"/>
      <c r="I9688" s="5"/>
    </row>
    <row r="9689" spans="8:9" x14ac:dyDescent="0.3">
      <c r="H9689" s="5"/>
      <c r="I9689" s="5"/>
    </row>
    <row r="9690" spans="8:9" x14ac:dyDescent="0.3">
      <c r="H9690" s="5"/>
      <c r="I9690" s="5"/>
    </row>
    <row r="9691" spans="8:9" x14ac:dyDescent="0.3">
      <c r="H9691" s="5"/>
      <c r="I9691" s="5"/>
    </row>
    <row r="9692" spans="8:9" x14ac:dyDescent="0.3">
      <c r="H9692" s="5"/>
      <c r="I9692" s="5"/>
    </row>
    <row r="9693" spans="8:9" x14ac:dyDescent="0.3">
      <c r="H9693" s="5"/>
      <c r="I9693" s="5"/>
    </row>
    <row r="9694" spans="8:9" x14ac:dyDescent="0.3">
      <c r="H9694" s="5"/>
      <c r="I9694" s="5"/>
    </row>
    <row r="9695" spans="8:9" x14ac:dyDescent="0.3">
      <c r="H9695" s="5"/>
      <c r="I9695" s="5"/>
    </row>
    <row r="9696" spans="8:9" x14ac:dyDescent="0.3">
      <c r="H9696" s="5"/>
      <c r="I9696" s="5"/>
    </row>
    <row r="9697" spans="8:9" x14ac:dyDescent="0.3">
      <c r="H9697" s="5"/>
      <c r="I9697" s="5"/>
    </row>
    <row r="9698" spans="8:9" x14ac:dyDescent="0.3">
      <c r="H9698" s="5"/>
      <c r="I9698" s="5"/>
    </row>
    <row r="9699" spans="8:9" x14ac:dyDescent="0.3">
      <c r="H9699" s="5"/>
      <c r="I9699" s="5"/>
    </row>
    <row r="9700" spans="8:9" x14ac:dyDescent="0.3">
      <c r="H9700" s="5"/>
      <c r="I9700" s="5"/>
    </row>
    <row r="9701" spans="8:9" x14ac:dyDescent="0.3">
      <c r="H9701" s="5"/>
      <c r="I9701" s="5"/>
    </row>
    <row r="9702" spans="8:9" x14ac:dyDescent="0.3">
      <c r="H9702" s="5"/>
      <c r="I9702" s="5"/>
    </row>
    <row r="9703" spans="8:9" x14ac:dyDescent="0.3">
      <c r="H9703" s="5"/>
      <c r="I9703" s="5"/>
    </row>
    <row r="9704" spans="8:9" x14ac:dyDescent="0.3">
      <c r="H9704" s="5"/>
      <c r="I9704" s="5"/>
    </row>
    <row r="9705" spans="8:9" x14ac:dyDescent="0.3">
      <c r="H9705" s="5"/>
      <c r="I9705" s="5"/>
    </row>
    <row r="9706" spans="8:9" x14ac:dyDescent="0.3">
      <c r="H9706" s="5"/>
      <c r="I9706" s="5"/>
    </row>
    <row r="9707" spans="8:9" x14ac:dyDescent="0.3">
      <c r="H9707" s="5"/>
      <c r="I9707" s="5"/>
    </row>
    <row r="9708" spans="8:9" x14ac:dyDescent="0.3">
      <c r="H9708" s="5"/>
      <c r="I9708" s="5"/>
    </row>
    <row r="9709" spans="8:9" x14ac:dyDescent="0.3">
      <c r="H9709" s="5"/>
      <c r="I9709" s="5"/>
    </row>
    <row r="9710" spans="8:9" x14ac:dyDescent="0.3">
      <c r="H9710" s="5"/>
      <c r="I9710" s="5"/>
    </row>
    <row r="9711" spans="8:9" x14ac:dyDescent="0.3">
      <c r="H9711" s="5"/>
      <c r="I9711" s="5"/>
    </row>
    <row r="9712" spans="8:9" x14ac:dyDescent="0.3">
      <c r="H9712" s="5"/>
      <c r="I9712" s="5"/>
    </row>
    <row r="9713" spans="8:9" x14ac:dyDescent="0.3">
      <c r="H9713" s="5"/>
      <c r="I9713" s="5"/>
    </row>
    <row r="9714" spans="8:9" x14ac:dyDescent="0.3">
      <c r="H9714" s="5"/>
      <c r="I9714" s="5"/>
    </row>
    <row r="9715" spans="8:9" x14ac:dyDescent="0.3">
      <c r="H9715" s="5"/>
      <c r="I9715" s="5"/>
    </row>
    <row r="9716" spans="8:9" x14ac:dyDescent="0.3">
      <c r="H9716" s="5"/>
      <c r="I9716" s="5"/>
    </row>
    <row r="9717" spans="8:9" x14ac:dyDescent="0.3">
      <c r="H9717" s="5"/>
      <c r="I9717" s="5"/>
    </row>
    <row r="9718" spans="8:9" x14ac:dyDescent="0.3">
      <c r="H9718" s="5"/>
      <c r="I9718" s="5"/>
    </row>
    <row r="9719" spans="8:9" x14ac:dyDescent="0.3">
      <c r="H9719" s="5"/>
      <c r="I9719" s="5"/>
    </row>
    <row r="9720" spans="8:9" x14ac:dyDescent="0.3">
      <c r="H9720" s="5"/>
      <c r="I9720" s="5"/>
    </row>
    <row r="9721" spans="8:9" x14ac:dyDescent="0.3">
      <c r="H9721" s="5"/>
      <c r="I9721" s="5"/>
    </row>
    <row r="9722" spans="8:9" x14ac:dyDescent="0.3">
      <c r="H9722" s="5"/>
      <c r="I9722" s="5"/>
    </row>
    <row r="9723" spans="8:9" x14ac:dyDescent="0.3">
      <c r="H9723" s="5"/>
      <c r="I9723" s="5"/>
    </row>
    <row r="9724" spans="8:9" x14ac:dyDescent="0.3">
      <c r="H9724" s="5"/>
      <c r="I9724" s="5"/>
    </row>
    <row r="9725" spans="8:9" x14ac:dyDescent="0.3">
      <c r="H9725" s="5"/>
      <c r="I9725" s="5"/>
    </row>
    <row r="9726" spans="8:9" x14ac:dyDescent="0.3">
      <c r="H9726" s="5"/>
      <c r="I9726" s="5"/>
    </row>
    <row r="9727" spans="8:9" x14ac:dyDescent="0.3">
      <c r="H9727" s="5"/>
      <c r="I9727" s="5"/>
    </row>
    <row r="9728" spans="8:9" x14ac:dyDescent="0.3">
      <c r="H9728" s="5"/>
      <c r="I9728" s="5"/>
    </row>
    <row r="9729" spans="8:9" x14ac:dyDescent="0.3">
      <c r="H9729" s="5"/>
      <c r="I9729" s="5"/>
    </row>
    <row r="9730" spans="8:9" x14ac:dyDescent="0.3">
      <c r="H9730" s="5"/>
      <c r="I9730" s="5"/>
    </row>
    <row r="9731" spans="8:9" x14ac:dyDescent="0.3">
      <c r="H9731" s="5"/>
      <c r="I9731" s="5"/>
    </row>
    <row r="9732" spans="8:9" x14ac:dyDescent="0.3">
      <c r="H9732" s="5"/>
      <c r="I9732" s="5"/>
    </row>
    <row r="9733" spans="8:9" x14ac:dyDescent="0.3">
      <c r="H9733" s="5"/>
      <c r="I9733" s="5"/>
    </row>
    <row r="9734" spans="8:9" x14ac:dyDescent="0.3">
      <c r="H9734" s="5"/>
      <c r="I9734" s="5"/>
    </row>
    <row r="9735" spans="8:9" x14ac:dyDescent="0.3">
      <c r="H9735" s="5"/>
      <c r="I9735" s="5"/>
    </row>
    <row r="9736" spans="8:9" x14ac:dyDescent="0.3">
      <c r="H9736" s="5"/>
      <c r="I9736" s="5"/>
    </row>
    <row r="9737" spans="8:9" x14ac:dyDescent="0.3">
      <c r="H9737" s="5"/>
      <c r="I9737" s="5"/>
    </row>
    <row r="9738" spans="8:9" x14ac:dyDescent="0.3">
      <c r="H9738" s="5"/>
      <c r="I9738" s="5"/>
    </row>
    <row r="9739" spans="8:9" x14ac:dyDescent="0.3">
      <c r="H9739" s="5"/>
      <c r="I9739" s="5"/>
    </row>
    <row r="9740" spans="8:9" x14ac:dyDescent="0.3">
      <c r="H9740" s="5"/>
      <c r="I9740" s="5"/>
    </row>
    <row r="9741" spans="8:9" x14ac:dyDescent="0.3">
      <c r="H9741" s="5"/>
      <c r="I9741" s="5"/>
    </row>
    <row r="9742" spans="8:9" x14ac:dyDescent="0.3">
      <c r="H9742" s="5"/>
      <c r="I9742" s="5"/>
    </row>
    <row r="9743" spans="8:9" x14ac:dyDescent="0.3">
      <c r="H9743" s="5"/>
      <c r="I9743" s="5"/>
    </row>
    <row r="9744" spans="8:9" x14ac:dyDescent="0.3">
      <c r="H9744" s="5"/>
      <c r="I9744" s="5"/>
    </row>
    <row r="9745" spans="8:9" x14ac:dyDescent="0.3">
      <c r="H9745" s="5"/>
      <c r="I9745" s="5"/>
    </row>
    <row r="9746" spans="8:9" x14ac:dyDescent="0.3">
      <c r="H9746" s="5"/>
      <c r="I9746" s="5"/>
    </row>
    <row r="9747" spans="8:9" x14ac:dyDescent="0.3">
      <c r="H9747" s="5"/>
      <c r="I9747" s="5"/>
    </row>
    <row r="9748" spans="8:9" x14ac:dyDescent="0.3">
      <c r="H9748" s="5"/>
      <c r="I9748" s="5"/>
    </row>
    <row r="9749" spans="8:9" x14ac:dyDescent="0.3">
      <c r="H9749" s="5"/>
      <c r="I9749" s="5"/>
    </row>
    <row r="9750" spans="8:9" x14ac:dyDescent="0.3">
      <c r="H9750" s="5"/>
      <c r="I9750" s="5"/>
    </row>
    <row r="9751" spans="8:9" x14ac:dyDescent="0.3">
      <c r="H9751" s="5"/>
      <c r="I9751" s="5"/>
    </row>
    <row r="9752" spans="8:9" x14ac:dyDescent="0.3">
      <c r="H9752" s="5"/>
      <c r="I9752" s="5"/>
    </row>
    <row r="9753" spans="8:9" x14ac:dyDescent="0.3">
      <c r="H9753" s="5"/>
      <c r="I9753" s="5"/>
    </row>
    <row r="9754" spans="8:9" x14ac:dyDescent="0.3">
      <c r="H9754" s="5"/>
      <c r="I9754" s="5"/>
    </row>
    <row r="9755" spans="8:9" x14ac:dyDescent="0.3">
      <c r="H9755" s="5"/>
      <c r="I9755" s="5"/>
    </row>
    <row r="9756" spans="8:9" x14ac:dyDescent="0.3">
      <c r="H9756" s="5"/>
      <c r="I9756" s="5"/>
    </row>
    <row r="9757" spans="8:9" x14ac:dyDescent="0.3">
      <c r="H9757" s="5"/>
      <c r="I9757" s="5"/>
    </row>
    <row r="9758" spans="8:9" x14ac:dyDescent="0.3">
      <c r="H9758" s="5"/>
      <c r="I9758" s="5"/>
    </row>
    <row r="9759" spans="8:9" x14ac:dyDescent="0.3">
      <c r="H9759" s="5"/>
      <c r="I9759" s="5"/>
    </row>
    <row r="9760" spans="8:9" x14ac:dyDescent="0.3">
      <c r="H9760" s="5"/>
      <c r="I9760" s="5"/>
    </row>
    <row r="9761" spans="8:9" x14ac:dyDescent="0.3">
      <c r="H9761" s="5"/>
      <c r="I9761" s="5"/>
    </row>
    <row r="9762" spans="8:9" x14ac:dyDescent="0.3">
      <c r="H9762" s="5"/>
      <c r="I9762" s="5"/>
    </row>
    <row r="9763" spans="8:9" x14ac:dyDescent="0.3">
      <c r="H9763" s="5"/>
      <c r="I9763" s="5"/>
    </row>
    <row r="9764" spans="8:9" x14ac:dyDescent="0.3">
      <c r="H9764" s="5"/>
      <c r="I9764" s="5"/>
    </row>
    <row r="9765" spans="8:9" x14ac:dyDescent="0.3">
      <c r="H9765" s="5"/>
      <c r="I9765" s="5"/>
    </row>
    <row r="9766" spans="8:9" x14ac:dyDescent="0.3">
      <c r="H9766" s="5"/>
      <c r="I9766" s="5"/>
    </row>
    <row r="9767" spans="8:9" x14ac:dyDescent="0.3">
      <c r="H9767" s="5"/>
      <c r="I9767" s="5"/>
    </row>
    <row r="9768" spans="8:9" x14ac:dyDescent="0.3">
      <c r="H9768" s="5"/>
      <c r="I9768" s="5"/>
    </row>
    <row r="9769" spans="8:9" x14ac:dyDescent="0.3">
      <c r="H9769" s="5"/>
      <c r="I9769" s="5"/>
    </row>
    <row r="9770" spans="8:9" x14ac:dyDescent="0.3">
      <c r="H9770" s="5"/>
      <c r="I9770" s="5"/>
    </row>
    <row r="9771" spans="8:9" x14ac:dyDescent="0.3">
      <c r="H9771" s="5"/>
      <c r="I9771" s="5"/>
    </row>
    <row r="9772" spans="8:9" x14ac:dyDescent="0.3">
      <c r="H9772" s="5"/>
      <c r="I9772" s="5"/>
    </row>
    <row r="9773" spans="8:9" x14ac:dyDescent="0.3">
      <c r="H9773" s="5"/>
      <c r="I9773" s="5"/>
    </row>
    <row r="9774" spans="8:9" x14ac:dyDescent="0.3">
      <c r="H9774" s="5"/>
      <c r="I9774" s="5"/>
    </row>
    <row r="9775" spans="8:9" x14ac:dyDescent="0.3">
      <c r="H9775" s="5"/>
      <c r="I9775" s="5"/>
    </row>
    <row r="9776" spans="8:9" x14ac:dyDescent="0.3">
      <c r="H9776" s="5"/>
      <c r="I9776" s="5"/>
    </row>
    <row r="9777" spans="8:9" x14ac:dyDescent="0.3">
      <c r="H9777" s="5"/>
      <c r="I9777" s="5"/>
    </row>
    <row r="9778" spans="8:9" x14ac:dyDescent="0.3">
      <c r="H9778" s="5"/>
      <c r="I9778" s="5"/>
    </row>
    <row r="9779" spans="8:9" x14ac:dyDescent="0.3">
      <c r="H9779" s="5"/>
      <c r="I9779" s="5"/>
    </row>
    <row r="9780" spans="8:9" x14ac:dyDescent="0.3">
      <c r="H9780" s="5"/>
      <c r="I9780" s="5"/>
    </row>
    <row r="9781" spans="8:9" x14ac:dyDescent="0.3">
      <c r="H9781" s="5"/>
      <c r="I9781" s="5"/>
    </row>
    <row r="9782" spans="8:9" x14ac:dyDescent="0.3">
      <c r="H9782" s="5"/>
      <c r="I9782" s="5"/>
    </row>
    <row r="9783" spans="8:9" x14ac:dyDescent="0.3">
      <c r="H9783" s="5"/>
      <c r="I9783" s="5"/>
    </row>
    <row r="9784" spans="8:9" x14ac:dyDescent="0.3">
      <c r="H9784" s="5"/>
      <c r="I9784" s="5"/>
    </row>
    <row r="9785" spans="8:9" x14ac:dyDescent="0.3">
      <c r="H9785" s="5"/>
      <c r="I9785" s="5"/>
    </row>
    <row r="9786" spans="8:9" x14ac:dyDescent="0.3">
      <c r="H9786" s="5"/>
      <c r="I9786" s="5"/>
    </row>
    <row r="9787" spans="8:9" x14ac:dyDescent="0.3">
      <c r="H9787" s="5"/>
      <c r="I9787" s="5"/>
    </row>
    <row r="9788" spans="8:9" x14ac:dyDescent="0.3">
      <c r="H9788" s="5"/>
      <c r="I9788" s="5"/>
    </row>
    <row r="9789" spans="8:9" x14ac:dyDescent="0.3">
      <c r="H9789" s="5"/>
      <c r="I9789" s="5"/>
    </row>
    <row r="9790" spans="8:9" x14ac:dyDescent="0.3">
      <c r="H9790" s="5"/>
      <c r="I9790" s="5"/>
    </row>
    <row r="9791" spans="8:9" x14ac:dyDescent="0.3">
      <c r="H9791" s="5"/>
      <c r="I9791" s="5"/>
    </row>
    <row r="9792" spans="8:9" x14ac:dyDescent="0.3">
      <c r="H9792" s="5"/>
      <c r="I9792" s="5"/>
    </row>
    <row r="9793" spans="8:9" x14ac:dyDescent="0.3">
      <c r="H9793" s="5"/>
      <c r="I9793" s="5"/>
    </row>
    <row r="9794" spans="8:9" x14ac:dyDescent="0.3">
      <c r="H9794" s="5"/>
      <c r="I9794" s="5"/>
    </row>
    <row r="9795" spans="8:9" x14ac:dyDescent="0.3">
      <c r="H9795" s="5"/>
      <c r="I9795" s="5"/>
    </row>
    <row r="9796" spans="8:9" x14ac:dyDescent="0.3">
      <c r="H9796" s="5"/>
      <c r="I9796" s="5"/>
    </row>
    <row r="9797" spans="8:9" x14ac:dyDescent="0.3">
      <c r="H9797" s="5"/>
      <c r="I9797" s="5"/>
    </row>
    <row r="9798" spans="8:9" x14ac:dyDescent="0.3">
      <c r="H9798" s="5"/>
      <c r="I9798" s="5"/>
    </row>
    <row r="9799" spans="8:9" x14ac:dyDescent="0.3">
      <c r="H9799" s="5"/>
      <c r="I9799" s="5"/>
    </row>
    <row r="9800" spans="8:9" x14ac:dyDescent="0.3">
      <c r="H9800" s="5"/>
      <c r="I9800" s="5"/>
    </row>
    <row r="9801" spans="8:9" x14ac:dyDescent="0.3">
      <c r="H9801" s="5"/>
      <c r="I9801" s="5"/>
    </row>
    <row r="9802" spans="8:9" x14ac:dyDescent="0.3">
      <c r="H9802" s="5"/>
      <c r="I9802" s="5"/>
    </row>
    <row r="9803" spans="8:9" x14ac:dyDescent="0.3">
      <c r="H9803" s="5"/>
      <c r="I9803" s="5"/>
    </row>
    <row r="9804" spans="8:9" x14ac:dyDescent="0.3">
      <c r="H9804" s="5"/>
      <c r="I9804" s="5"/>
    </row>
    <row r="9805" spans="8:9" x14ac:dyDescent="0.3">
      <c r="H9805" s="5"/>
      <c r="I9805" s="5"/>
    </row>
    <row r="9806" spans="8:9" x14ac:dyDescent="0.3">
      <c r="H9806" s="5"/>
      <c r="I9806" s="5"/>
    </row>
    <row r="9807" spans="8:9" x14ac:dyDescent="0.3">
      <c r="H9807" s="5"/>
      <c r="I9807" s="5"/>
    </row>
    <row r="9808" spans="8:9" x14ac:dyDescent="0.3">
      <c r="H9808" s="5"/>
      <c r="I9808" s="5"/>
    </row>
    <row r="9809" spans="8:9" x14ac:dyDescent="0.3">
      <c r="H9809" s="5"/>
      <c r="I9809" s="5"/>
    </row>
    <row r="9810" spans="8:9" x14ac:dyDescent="0.3">
      <c r="H9810" s="5"/>
      <c r="I9810" s="5"/>
    </row>
    <row r="9811" spans="8:9" x14ac:dyDescent="0.3">
      <c r="H9811" s="5"/>
      <c r="I9811" s="5"/>
    </row>
    <row r="9812" spans="8:9" x14ac:dyDescent="0.3">
      <c r="H9812" s="5"/>
      <c r="I9812" s="5"/>
    </row>
    <row r="9813" spans="8:9" x14ac:dyDescent="0.3">
      <c r="H9813" s="5"/>
      <c r="I9813" s="5"/>
    </row>
    <row r="9814" spans="8:9" x14ac:dyDescent="0.3">
      <c r="H9814" s="5"/>
      <c r="I9814" s="5"/>
    </row>
    <row r="9815" spans="8:9" x14ac:dyDescent="0.3">
      <c r="H9815" s="5"/>
      <c r="I9815" s="5"/>
    </row>
    <row r="9816" spans="8:9" x14ac:dyDescent="0.3">
      <c r="H9816" s="5"/>
      <c r="I9816" s="5"/>
    </row>
    <row r="9817" spans="8:9" x14ac:dyDescent="0.3">
      <c r="H9817" s="5"/>
      <c r="I9817" s="5"/>
    </row>
    <row r="9818" spans="8:9" x14ac:dyDescent="0.3">
      <c r="H9818" s="5"/>
      <c r="I9818" s="5"/>
    </row>
    <row r="9819" spans="8:9" x14ac:dyDescent="0.3">
      <c r="H9819" s="5"/>
      <c r="I9819" s="5"/>
    </row>
    <row r="9820" spans="8:9" x14ac:dyDescent="0.3">
      <c r="H9820" s="5"/>
      <c r="I9820" s="5"/>
    </row>
    <row r="9821" spans="8:9" x14ac:dyDescent="0.3">
      <c r="H9821" s="5"/>
      <c r="I9821" s="5"/>
    </row>
    <row r="9822" spans="8:9" x14ac:dyDescent="0.3">
      <c r="H9822" s="5"/>
      <c r="I9822" s="5"/>
    </row>
    <row r="9823" spans="8:9" x14ac:dyDescent="0.3">
      <c r="H9823" s="5"/>
      <c r="I9823" s="5"/>
    </row>
    <row r="9824" spans="8:9" x14ac:dyDescent="0.3">
      <c r="H9824" s="5"/>
      <c r="I9824" s="5"/>
    </row>
    <row r="9825" spans="8:9" x14ac:dyDescent="0.3">
      <c r="H9825" s="5"/>
      <c r="I9825" s="5"/>
    </row>
    <row r="9826" spans="8:9" x14ac:dyDescent="0.3">
      <c r="H9826" s="5"/>
      <c r="I9826" s="5"/>
    </row>
    <row r="9827" spans="8:9" x14ac:dyDescent="0.3">
      <c r="H9827" s="5"/>
      <c r="I9827" s="5"/>
    </row>
    <row r="9828" spans="8:9" x14ac:dyDescent="0.3">
      <c r="H9828" s="5"/>
      <c r="I9828" s="5"/>
    </row>
    <row r="9829" spans="8:9" x14ac:dyDescent="0.3">
      <c r="H9829" s="5"/>
      <c r="I9829" s="5"/>
    </row>
    <row r="9830" spans="8:9" x14ac:dyDescent="0.3">
      <c r="H9830" s="5"/>
      <c r="I9830" s="5"/>
    </row>
    <row r="9831" spans="8:9" x14ac:dyDescent="0.3">
      <c r="H9831" s="5"/>
      <c r="I9831" s="5"/>
    </row>
    <row r="9832" spans="8:9" x14ac:dyDescent="0.3">
      <c r="H9832" s="5"/>
      <c r="I9832" s="5"/>
    </row>
    <row r="9833" spans="8:9" x14ac:dyDescent="0.3">
      <c r="H9833" s="5"/>
      <c r="I9833" s="5"/>
    </row>
    <row r="9834" spans="8:9" x14ac:dyDescent="0.3">
      <c r="H9834" s="5"/>
      <c r="I9834" s="5"/>
    </row>
    <row r="9835" spans="8:9" x14ac:dyDescent="0.3">
      <c r="H9835" s="5"/>
      <c r="I9835" s="5"/>
    </row>
    <row r="9836" spans="8:9" x14ac:dyDescent="0.3">
      <c r="H9836" s="5"/>
      <c r="I9836" s="5"/>
    </row>
    <row r="9837" spans="8:9" x14ac:dyDescent="0.3">
      <c r="H9837" s="5"/>
      <c r="I9837" s="5"/>
    </row>
    <row r="9838" spans="8:9" x14ac:dyDescent="0.3">
      <c r="H9838" s="5"/>
      <c r="I9838" s="5"/>
    </row>
    <row r="9839" spans="8:9" x14ac:dyDescent="0.3">
      <c r="H9839" s="5"/>
      <c r="I9839" s="5"/>
    </row>
    <row r="9840" spans="8:9" x14ac:dyDescent="0.3">
      <c r="H9840" s="5"/>
      <c r="I9840" s="5"/>
    </row>
    <row r="9841" spans="8:9" x14ac:dyDescent="0.3">
      <c r="H9841" s="5"/>
      <c r="I9841" s="5"/>
    </row>
    <row r="9842" spans="8:9" x14ac:dyDescent="0.3">
      <c r="H9842" s="5"/>
      <c r="I9842" s="5"/>
    </row>
    <row r="9843" spans="8:9" x14ac:dyDescent="0.3">
      <c r="H9843" s="5"/>
      <c r="I9843" s="5"/>
    </row>
    <row r="9844" spans="8:9" x14ac:dyDescent="0.3">
      <c r="H9844" s="5"/>
      <c r="I9844" s="5"/>
    </row>
    <row r="9845" spans="8:9" x14ac:dyDescent="0.3">
      <c r="H9845" s="5"/>
      <c r="I9845" s="5"/>
    </row>
    <row r="9846" spans="8:9" x14ac:dyDescent="0.3">
      <c r="H9846" s="5"/>
      <c r="I9846" s="5"/>
    </row>
    <row r="9847" spans="8:9" x14ac:dyDescent="0.3">
      <c r="H9847" s="5"/>
      <c r="I9847" s="5"/>
    </row>
    <row r="9848" spans="8:9" x14ac:dyDescent="0.3">
      <c r="H9848" s="5"/>
      <c r="I9848" s="5"/>
    </row>
    <row r="9849" spans="8:9" x14ac:dyDescent="0.3">
      <c r="H9849" s="5"/>
      <c r="I9849" s="5"/>
    </row>
    <row r="9850" spans="8:9" x14ac:dyDescent="0.3">
      <c r="H9850" s="5"/>
      <c r="I9850" s="5"/>
    </row>
    <row r="9851" spans="8:9" x14ac:dyDescent="0.3">
      <c r="H9851" s="5"/>
      <c r="I9851" s="5"/>
    </row>
    <row r="9852" spans="8:9" x14ac:dyDescent="0.3">
      <c r="H9852" s="5"/>
      <c r="I9852" s="5"/>
    </row>
    <row r="9853" spans="8:9" x14ac:dyDescent="0.3">
      <c r="H9853" s="5"/>
      <c r="I9853" s="5"/>
    </row>
    <row r="9854" spans="8:9" x14ac:dyDescent="0.3">
      <c r="H9854" s="5"/>
      <c r="I9854" s="5"/>
    </row>
    <row r="9855" spans="8:9" x14ac:dyDescent="0.3">
      <c r="H9855" s="5"/>
      <c r="I9855" s="5"/>
    </row>
    <row r="9856" spans="8:9" x14ac:dyDescent="0.3">
      <c r="H9856" s="5"/>
      <c r="I9856" s="5"/>
    </row>
    <row r="9857" spans="8:9" x14ac:dyDescent="0.3">
      <c r="H9857" s="5"/>
      <c r="I9857" s="5"/>
    </row>
    <row r="9858" spans="8:9" x14ac:dyDescent="0.3">
      <c r="H9858" s="5"/>
      <c r="I9858" s="5"/>
    </row>
    <row r="9859" spans="8:9" x14ac:dyDescent="0.3">
      <c r="H9859" s="5"/>
      <c r="I9859" s="5"/>
    </row>
    <row r="9860" spans="8:9" x14ac:dyDescent="0.3">
      <c r="H9860" s="5"/>
      <c r="I9860" s="5"/>
    </row>
    <row r="9861" spans="8:9" x14ac:dyDescent="0.3">
      <c r="H9861" s="5"/>
      <c r="I9861" s="5"/>
    </row>
    <row r="9862" spans="8:9" x14ac:dyDescent="0.3">
      <c r="H9862" s="5"/>
      <c r="I9862" s="5"/>
    </row>
    <row r="9863" spans="8:9" x14ac:dyDescent="0.3">
      <c r="H9863" s="5"/>
      <c r="I9863" s="5"/>
    </row>
    <row r="9864" spans="8:9" x14ac:dyDescent="0.3">
      <c r="H9864" s="5"/>
      <c r="I9864" s="5"/>
    </row>
    <row r="9865" spans="8:9" x14ac:dyDescent="0.3">
      <c r="H9865" s="5"/>
      <c r="I9865" s="5"/>
    </row>
    <row r="9866" spans="8:9" x14ac:dyDescent="0.3">
      <c r="H9866" s="5"/>
      <c r="I9866" s="5"/>
    </row>
    <row r="9867" spans="8:9" x14ac:dyDescent="0.3">
      <c r="H9867" s="5"/>
      <c r="I9867" s="5"/>
    </row>
    <row r="9868" spans="8:9" x14ac:dyDescent="0.3">
      <c r="H9868" s="5"/>
      <c r="I9868" s="5"/>
    </row>
    <row r="9869" spans="8:9" x14ac:dyDescent="0.3">
      <c r="H9869" s="5"/>
      <c r="I9869" s="5"/>
    </row>
    <row r="9870" spans="8:9" x14ac:dyDescent="0.3">
      <c r="H9870" s="5"/>
      <c r="I9870" s="5"/>
    </row>
    <row r="9871" spans="8:9" x14ac:dyDescent="0.3">
      <c r="H9871" s="5"/>
      <c r="I9871" s="5"/>
    </row>
    <row r="9872" spans="8:9" x14ac:dyDescent="0.3">
      <c r="H9872" s="5"/>
      <c r="I9872" s="5"/>
    </row>
    <row r="9873" spans="8:9" x14ac:dyDescent="0.3">
      <c r="H9873" s="5"/>
      <c r="I9873" s="5"/>
    </row>
    <row r="9874" spans="8:9" x14ac:dyDescent="0.3">
      <c r="H9874" s="5"/>
      <c r="I9874" s="5"/>
    </row>
    <row r="9875" spans="8:9" x14ac:dyDescent="0.3">
      <c r="H9875" s="5"/>
      <c r="I9875" s="5"/>
    </row>
    <row r="9876" spans="8:9" x14ac:dyDescent="0.3">
      <c r="H9876" s="5"/>
      <c r="I9876" s="5"/>
    </row>
    <row r="9877" spans="8:9" x14ac:dyDescent="0.3">
      <c r="H9877" s="5"/>
      <c r="I9877" s="5"/>
    </row>
    <row r="9878" spans="8:9" x14ac:dyDescent="0.3">
      <c r="H9878" s="5"/>
      <c r="I9878" s="5"/>
    </row>
    <row r="9879" spans="8:9" x14ac:dyDescent="0.3">
      <c r="H9879" s="5"/>
      <c r="I9879" s="5"/>
    </row>
    <row r="9880" spans="8:9" x14ac:dyDescent="0.3">
      <c r="H9880" s="5"/>
      <c r="I9880" s="5"/>
    </row>
    <row r="9881" spans="8:9" x14ac:dyDescent="0.3">
      <c r="H9881" s="5"/>
      <c r="I9881" s="5"/>
    </row>
    <row r="9882" spans="8:9" x14ac:dyDescent="0.3">
      <c r="H9882" s="5"/>
      <c r="I9882" s="5"/>
    </row>
    <row r="9883" spans="8:9" x14ac:dyDescent="0.3">
      <c r="H9883" s="5"/>
      <c r="I9883" s="5"/>
    </row>
    <row r="9884" spans="8:9" x14ac:dyDescent="0.3">
      <c r="H9884" s="5"/>
      <c r="I9884" s="5"/>
    </row>
    <row r="9885" spans="8:9" x14ac:dyDescent="0.3">
      <c r="H9885" s="5"/>
      <c r="I9885" s="5"/>
    </row>
    <row r="9886" spans="8:9" x14ac:dyDescent="0.3">
      <c r="H9886" s="5"/>
      <c r="I9886" s="5"/>
    </row>
    <row r="9887" spans="8:9" x14ac:dyDescent="0.3">
      <c r="H9887" s="5"/>
      <c r="I9887" s="5"/>
    </row>
    <row r="9888" spans="8:9" x14ac:dyDescent="0.3">
      <c r="H9888" s="5"/>
      <c r="I9888" s="5"/>
    </row>
    <row r="9889" spans="8:9" x14ac:dyDescent="0.3">
      <c r="H9889" s="5"/>
      <c r="I9889" s="5"/>
    </row>
    <row r="9890" spans="8:9" x14ac:dyDescent="0.3">
      <c r="H9890" s="5"/>
      <c r="I9890" s="5"/>
    </row>
    <row r="9891" spans="8:9" x14ac:dyDescent="0.3">
      <c r="H9891" s="5"/>
      <c r="I9891" s="5"/>
    </row>
    <row r="9892" spans="8:9" x14ac:dyDescent="0.3">
      <c r="H9892" s="5"/>
      <c r="I9892" s="5"/>
    </row>
    <row r="9893" spans="8:9" x14ac:dyDescent="0.3">
      <c r="H9893" s="5"/>
      <c r="I9893" s="5"/>
    </row>
    <row r="9894" spans="8:9" x14ac:dyDescent="0.3">
      <c r="H9894" s="5"/>
      <c r="I9894" s="5"/>
    </row>
    <row r="9895" spans="8:9" x14ac:dyDescent="0.3">
      <c r="H9895" s="5"/>
      <c r="I9895" s="5"/>
    </row>
    <row r="9896" spans="8:9" x14ac:dyDescent="0.3">
      <c r="H9896" s="5"/>
      <c r="I9896" s="5"/>
    </row>
    <row r="9897" spans="8:9" x14ac:dyDescent="0.3">
      <c r="H9897" s="5"/>
      <c r="I9897" s="5"/>
    </row>
    <row r="9898" spans="8:9" x14ac:dyDescent="0.3">
      <c r="H9898" s="5"/>
      <c r="I9898" s="5"/>
    </row>
    <row r="9899" spans="8:9" x14ac:dyDescent="0.3">
      <c r="H9899" s="5"/>
      <c r="I9899" s="5"/>
    </row>
    <row r="9900" spans="8:9" x14ac:dyDescent="0.3">
      <c r="H9900" s="5"/>
      <c r="I9900" s="5"/>
    </row>
    <row r="9901" spans="8:9" x14ac:dyDescent="0.3">
      <c r="H9901" s="5"/>
      <c r="I9901" s="5"/>
    </row>
    <row r="9902" spans="8:9" x14ac:dyDescent="0.3">
      <c r="H9902" s="5"/>
      <c r="I9902" s="5"/>
    </row>
    <row r="9903" spans="8:9" x14ac:dyDescent="0.3">
      <c r="H9903" s="5"/>
      <c r="I9903" s="5"/>
    </row>
    <row r="9904" spans="8:9" x14ac:dyDescent="0.3">
      <c r="H9904" s="5"/>
      <c r="I9904" s="5"/>
    </row>
    <row r="9905" spans="8:9" x14ac:dyDescent="0.3">
      <c r="H9905" s="5"/>
      <c r="I9905" s="5"/>
    </row>
    <row r="9906" spans="8:9" x14ac:dyDescent="0.3">
      <c r="H9906" s="5"/>
      <c r="I9906" s="5"/>
    </row>
    <row r="9907" spans="8:9" x14ac:dyDescent="0.3">
      <c r="H9907" s="5"/>
      <c r="I9907" s="5"/>
    </row>
    <row r="9908" spans="8:9" x14ac:dyDescent="0.3">
      <c r="H9908" s="5"/>
      <c r="I9908" s="5"/>
    </row>
    <row r="9909" spans="8:9" x14ac:dyDescent="0.3">
      <c r="H9909" s="5"/>
      <c r="I9909" s="5"/>
    </row>
    <row r="9910" spans="8:9" x14ac:dyDescent="0.3">
      <c r="H9910" s="5"/>
      <c r="I9910" s="5"/>
    </row>
    <row r="9911" spans="8:9" x14ac:dyDescent="0.3">
      <c r="H9911" s="5"/>
      <c r="I9911" s="5"/>
    </row>
    <row r="9912" spans="8:9" x14ac:dyDescent="0.3">
      <c r="H9912" s="5"/>
      <c r="I9912" s="5"/>
    </row>
    <row r="9913" spans="8:9" x14ac:dyDescent="0.3">
      <c r="H9913" s="5"/>
      <c r="I9913" s="5"/>
    </row>
    <row r="9914" spans="8:9" x14ac:dyDescent="0.3">
      <c r="H9914" s="5"/>
      <c r="I9914" s="5"/>
    </row>
    <row r="9915" spans="8:9" x14ac:dyDescent="0.3">
      <c r="H9915" s="5"/>
      <c r="I9915" s="5"/>
    </row>
    <row r="9916" spans="8:9" x14ac:dyDescent="0.3">
      <c r="H9916" s="5"/>
      <c r="I9916" s="5"/>
    </row>
    <row r="9917" spans="8:9" x14ac:dyDescent="0.3">
      <c r="H9917" s="5"/>
      <c r="I9917" s="5"/>
    </row>
    <row r="9918" spans="8:9" x14ac:dyDescent="0.3">
      <c r="H9918" s="5"/>
      <c r="I9918" s="5"/>
    </row>
    <row r="9919" spans="8:9" x14ac:dyDescent="0.3">
      <c r="H9919" s="5"/>
      <c r="I9919" s="5"/>
    </row>
    <row r="9920" spans="8:9" x14ac:dyDescent="0.3">
      <c r="H9920" s="5"/>
      <c r="I9920" s="5"/>
    </row>
    <row r="9921" spans="8:9" x14ac:dyDescent="0.3">
      <c r="H9921" s="5"/>
      <c r="I9921" s="5"/>
    </row>
    <row r="9922" spans="8:9" x14ac:dyDescent="0.3">
      <c r="H9922" s="5"/>
      <c r="I9922" s="5"/>
    </row>
    <row r="9923" spans="8:9" x14ac:dyDescent="0.3">
      <c r="H9923" s="5"/>
      <c r="I9923" s="5"/>
    </row>
    <row r="9924" spans="8:9" x14ac:dyDescent="0.3">
      <c r="H9924" s="5"/>
      <c r="I9924" s="5"/>
    </row>
    <row r="9925" spans="8:9" x14ac:dyDescent="0.3">
      <c r="H9925" s="5"/>
      <c r="I9925" s="5"/>
    </row>
    <row r="9926" spans="8:9" x14ac:dyDescent="0.3">
      <c r="H9926" s="5"/>
      <c r="I9926" s="5"/>
    </row>
    <row r="9927" spans="8:9" x14ac:dyDescent="0.3">
      <c r="H9927" s="5"/>
      <c r="I9927" s="5"/>
    </row>
    <row r="9928" spans="8:9" x14ac:dyDescent="0.3">
      <c r="H9928" s="5"/>
      <c r="I9928" s="5"/>
    </row>
    <row r="9929" spans="8:9" x14ac:dyDescent="0.3">
      <c r="H9929" s="5"/>
      <c r="I9929" s="5"/>
    </row>
    <row r="9930" spans="8:9" x14ac:dyDescent="0.3">
      <c r="H9930" s="5"/>
      <c r="I9930" s="5"/>
    </row>
    <row r="9931" spans="8:9" x14ac:dyDescent="0.3">
      <c r="H9931" s="5"/>
      <c r="I9931" s="5"/>
    </row>
    <row r="9932" spans="8:9" x14ac:dyDescent="0.3">
      <c r="H9932" s="5"/>
      <c r="I9932" s="5"/>
    </row>
    <row r="9933" spans="8:9" x14ac:dyDescent="0.3">
      <c r="H9933" s="5"/>
      <c r="I9933" s="5"/>
    </row>
    <row r="9934" spans="8:9" x14ac:dyDescent="0.3">
      <c r="H9934" s="5"/>
      <c r="I9934" s="5"/>
    </row>
    <row r="9935" spans="8:9" x14ac:dyDescent="0.3">
      <c r="H9935" s="5"/>
      <c r="I9935" s="5"/>
    </row>
    <row r="9936" spans="8:9" x14ac:dyDescent="0.3">
      <c r="H9936" s="5"/>
      <c r="I9936" s="5"/>
    </row>
    <row r="9937" spans="8:9" x14ac:dyDescent="0.3">
      <c r="H9937" s="5"/>
      <c r="I9937" s="5"/>
    </row>
    <row r="9938" spans="8:9" x14ac:dyDescent="0.3">
      <c r="H9938" s="5"/>
      <c r="I9938" s="5"/>
    </row>
    <row r="9939" spans="8:9" x14ac:dyDescent="0.3">
      <c r="H9939" s="5"/>
      <c r="I9939" s="5"/>
    </row>
    <row r="9940" spans="8:9" x14ac:dyDescent="0.3">
      <c r="H9940" s="5"/>
      <c r="I9940" s="5"/>
    </row>
    <row r="9941" spans="8:9" x14ac:dyDescent="0.3">
      <c r="H9941" s="5"/>
      <c r="I9941" s="5"/>
    </row>
    <row r="9942" spans="8:9" x14ac:dyDescent="0.3">
      <c r="H9942" s="5"/>
      <c r="I9942" s="5"/>
    </row>
    <row r="9943" spans="8:9" x14ac:dyDescent="0.3">
      <c r="H9943" s="5"/>
      <c r="I9943" s="5"/>
    </row>
    <row r="9944" spans="8:9" x14ac:dyDescent="0.3">
      <c r="H9944" s="5"/>
      <c r="I9944" s="5"/>
    </row>
    <row r="9945" spans="8:9" x14ac:dyDescent="0.3">
      <c r="H9945" s="5"/>
      <c r="I9945" s="5"/>
    </row>
    <row r="9946" spans="8:9" x14ac:dyDescent="0.3">
      <c r="H9946" s="5"/>
      <c r="I9946" s="5"/>
    </row>
    <row r="9947" spans="8:9" x14ac:dyDescent="0.3">
      <c r="H9947" s="5"/>
      <c r="I9947" s="5"/>
    </row>
    <row r="9948" spans="8:9" x14ac:dyDescent="0.3">
      <c r="H9948" s="5"/>
      <c r="I9948" s="5"/>
    </row>
    <row r="9949" spans="8:9" x14ac:dyDescent="0.3">
      <c r="H9949" s="5"/>
      <c r="I9949" s="5"/>
    </row>
    <row r="9950" spans="8:9" x14ac:dyDescent="0.3">
      <c r="H9950" s="5"/>
      <c r="I9950" s="5"/>
    </row>
    <row r="9951" spans="8:9" x14ac:dyDescent="0.3">
      <c r="H9951" s="5"/>
      <c r="I9951" s="5"/>
    </row>
    <row r="9952" spans="8:9" x14ac:dyDescent="0.3">
      <c r="H9952" s="5"/>
      <c r="I9952" s="5"/>
    </row>
    <row r="9953" spans="8:9" x14ac:dyDescent="0.3">
      <c r="H9953" s="5"/>
      <c r="I9953" s="5"/>
    </row>
    <row r="9954" spans="8:9" x14ac:dyDescent="0.3">
      <c r="H9954" s="5"/>
      <c r="I9954" s="5"/>
    </row>
    <row r="9955" spans="8:9" x14ac:dyDescent="0.3">
      <c r="H9955" s="5"/>
      <c r="I9955" s="5"/>
    </row>
    <row r="9956" spans="8:9" x14ac:dyDescent="0.3">
      <c r="H9956" s="5"/>
      <c r="I9956" s="5"/>
    </row>
    <row r="9957" spans="8:9" x14ac:dyDescent="0.3">
      <c r="H9957" s="5"/>
      <c r="I9957" s="5"/>
    </row>
    <row r="9958" spans="8:9" x14ac:dyDescent="0.3">
      <c r="H9958" s="5"/>
      <c r="I9958" s="5"/>
    </row>
    <row r="9959" spans="8:9" x14ac:dyDescent="0.3">
      <c r="H9959" s="5"/>
      <c r="I9959" s="5"/>
    </row>
    <row r="9960" spans="8:9" x14ac:dyDescent="0.3">
      <c r="H9960" s="5"/>
      <c r="I9960" s="5"/>
    </row>
    <row r="9961" spans="8:9" x14ac:dyDescent="0.3">
      <c r="H9961" s="5"/>
      <c r="I9961" s="5"/>
    </row>
    <row r="9962" spans="8:9" x14ac:dyDescent="0.3">
      <c r="H9962" s="5"/>
      <c r="I9962" s="5"/>
    </row>
    <row r="9963" spans="8:9" x14ac:dyDescent="0.3">
      <c r="H9963" s="5"/>
      <c r="I9963" s="5"/>
    </row>
    <row r="9964" spans="8:9" x14ac:dyDescent="0.3">
      <c r="H9964" s="5"/>
      <c r="I9964" s="5"/>
    </row>
    <row r="9965" spans="8:9" x14ac:dyDescent="0.3">
      <c r="H9965" s="5"/>
      <c r="I9965" s="5"/>
    </row>
    <row r="9966" spans="8:9" x14ac:dyDescent="0.3">
      <c r="H9966" s="5"/>
      <c r="I9966" s="5"/>
    </row>
    <row r="9967" spans="8:9" x14ac:dyDescent="0.3">
      <c r="H9967" s="5"/>
      <c r="I9967" s="5"/>
    </row>
    <row r="9968" spans="8:9" x14ac:dyDescent="0.3">
      <c r="H9968" s="5"/>
      <c r="I9968" s="5"/>
    </row>
    <row r="9969" spans="8:9" x14ac:dyDescent="0.3">
      <c r="H9969" s="5"/>
      <c r="I9969" s="5"/>
    </row>
    <row r="9970" spans="8:9" x14ac:dyDescent="0.3">
      <c r="H9970" s="5"/>
      <c r="I9970" s="5"/>
    </row>
    <row r="9971" spans="8:9" x14ac:dyDescent="0.3">
      <c r="H9971" s="5"/>
      <c r="I9971" s="5"/>
    </row>
    <row r="9972" spans="8:9" x14ac:dyDescent="0.3">
      <c r="H9972" s="5"/>
      <c r="I9972" s="5"/>
    </row>
    <row r="9973" spans="8:9" x14ac:dyDescent="0.3">
      <c r="H9973" s="5"/>
      <c r="I9973" s="5"/>
    </row>
    <row r="9974" spans="8:9" x14ac:dyDescent="0.3">
      <c r="H9974" s="5"/>
      <c r="I9974" s="5"/>
    </row>
    <row r="9975" spans="8:9" x14ac:dyDescent="0.3">
      <c r="H9975" s="5"/>
      <c r="I9975" s="5"/>
    </row>
    <row r="9976" spans="8:9" x14ac:dyDescent="0.3">
      <c r="H9976" s="5"/>
      <c r="I9976" s="5"/>
    </row>
    <row r="9977" spans="8:9" x14ac:dyDescent="0.3">
      <c r="H9977" s="5"/>
      <c r="I9977" s="5"/>
    </row>
    <row r="9978" spans="8:9" x14ac:dyDescent="0.3">
      <c r="H9978" s="5"/>
      <c r="I9978" s="5"/>
    </row>
    <row r="9979" spans="8:9" x14ac:dyDescent="0.3">
      <c r="H9979" s="5"/>
      <c r="I9979" s="5"/>
    </row>
    <row r="9980" spans="8:9" x14ac:dyDescent="0.3">
      <c r="H9980" s="5"/>
      <c r="I9980" s="5"/>
    </row>
    <row r="9981" spans="8:9" x14ac:dyDescent="0.3">
      <c r="H9981" s="5"/>
      <c r="I9981" s="5"/>
    </row>
    <row r="9982" spans="8:9" x14ac:dyDescent="0.3">
      <c r="H9982" s="5"/>
      <c r="I9982" s="5"/>
    </row>
    <row r="9983" spans="8:9" x14ac:dyDescent="0.3">
      <c r="H9983" s="5"/>
      <c r="I9983" s="5"/>
    </row>
    <row r="9984" spans="8:9" x14ac:dyDescent="0.3">
      <c r="H9984" s="5"/>
      <c r="I9984" s="5"/>
    </row>
    <row r="9985" spans="8:9" x14ac:dyDescent="0.3">
      <c r="H9985" s="5"/>
      <c r="I9985" s="5"/>
    </row>
    <row r="9986" spans="8:9" x14ac:dyDescent="0.3">
      <c r="H9986" s="5"/>
      <c r="I9986" s="5"/>
    </row>
    <row r="9987" spans="8:9" x14ac:dyDescent="0.3">
      <c r="H9987" s="5"/>
      <c r="I9987" s="5"/>
    </row>
    <row r="9988" spans="8:9" x14ac:dyDescent="0.3">
      <c r="H9988" s="5"/>
      <c r="I9988" s="5"/>
    </row>
    <row r="9989" spans="8:9" x14ac:dyDescent="0.3">
      <c r="H9989" s="5"/>
      <c r="I9989" s="5"/>
    </row>
    <row r="9990" spans="8:9" x14ac:dyDescent="0.3">
      <c r="H9990" s="5"/>
      <c r="I9990" s="5"/>
    </row>
    <row r="9991" spans="8:9" x14ac:dyDescent="0.3">
      <c r="H9991" s="5"/>
      <c r="I9991" s="5"/>
    </row>
    <row r="9992" spans="8:9" x14ac:dyDescent="0.3">
      <c r="H9992" s="5"/>
      <c r="I9992" s="5"/>
    </row>
    <row r="9993" spans="8:9" x14ac:dyDescent="0.3">
      <c r="H9993" s="5"/>
      <c r="I9993" s="5"/>
    </row>
    <row r="9994" spans="8:9" x14ac:dyDescent="0.3">
      <c r="H9994" s="5"/>
      <c r="I9994" s="5"/>
    </row>
    <row r="9995" spans="8:9" x14ac:dyDescent="0.3">
      <c r="H9995" s="5"/>
      <c r="I9995" s="5"/>
    </row>
    <row r="9996" spans="8:9" x14ac:dyDescent="0.3">
      <c r="H9996" s="5"/>
      <c r="I9996" s="5"/>
    </row>
    <row r="9997" spans="8:9" x14ac:dyDescent="0.3">
      <c r="H9997" s="5"/>
      <c r="I9997" s="5"/>
    </row>
    <row r="9998" spans="8:9" x14ac:dyDescent="0.3">
      <c r="H9998" s="5"/>
      <c r="I9998" s="5"/>
    </row>
    <row r="9999" spans="8:9" x14ac:dyDescent="0.3">
      <c r="H9999" s="5"/>
      <c r="I9999" s="5"/>
    </row>
    <row r="10000" spans="8:9" x14ac:dyDescent="0.3">
      <c r="H10000" s="5"/>
      <c r="I10000" s="5"/>
    </row>
    <row r="10001" spans="8:9" x14ac:dyDescent="0.3">
      <c r="H10001" s="5"/>
      <c r="I10001" s="5"/>
    </row>
    <row r="10002" spans="8:9" x14ac:dyDescent="0.3">
      <c r="H10002" s="5"/>
      <c r="I10002" s="5"/>
    </row>
    <row r="10003" spans="8:9" x14ac:dyDescent="0.3">
      <c r="H10003" s="5"/>
      <c r="I10003" s="5"/>
    </row>
    <row r="10004" spans="8:9" x14ac:dyDescent="0.3">
      <c r="H10004" s="5"/>
      <c r="I10004" s="5"/>
    </row>
    <row r="10005" spans="8:9" x14ac:dyDescent="0.3">
      <c r="H10005" s="5"/>
      <c r="I10005" s="5"/>
    </row>
    <row r="10006" spans="8:9" x14ac:dyDescent="0.3">
      <c r="H10006" s="5"/>
      <c r="I10006" s="5"/>
    </row>
    <row r="10007" spans="8:9" x14ac:dyDescent="0.3">
      <c r="H10007" s="5"/>
      <c r="I10007" s="5"/>
    </row>
    <row r="10008" spans="8:9" x14ac:dyDescent="0.3">
      <c r="H10008" s="5"/>
      <c r="I10008" s="5"/>
    </row>
    <row r="10009" spans="8:9" x14ac:dyDescent="0.3">
      <c r="H10009" s="5"/>
      <c r="I10009" s="5"/>
    </row>
    <row r="10010" spans="8:9" x14ac:dyDescent="0.3">
      <c r="H10010" s="5"/>
      <c r="I10010" s="5"/>
    </row>
    <row r="10011" spans="8:9" x14ac:dyDescent="0.3">
      <c r="H10011" s="5"/>
      <c r="I10011" s="5"/>
    </row>
    <row r="10012" spans="8:9" x14ac:dyDescent="0.3">
      <c r="H10012" s="5"/>
      <c r="I10012" s="5"/>
    </row>
    <row r="10013" spans="8:9" x14ac:dyDescent="0.3">
      <c r="H10013" s="5"/>
      <c r="I10013" s="5"/>
    </row>
    <row r="10014" spans="8:9" x14ac:dyDescent="0.3">
      <c r="H10014" s="5"/>
      <c r="I10014" s="5"/>
    </row>
    <row r="10015" spans="8:9" x14ac:dyDescent="0.3">
      <c r="H10015" s="5"/>
      <c r="I10015" s="5"/>
    </row>
    <row r="10016" spans="8:9" x14ac:dyDescent="0.3">
      <c r="H10016" s="5"/>
      <c r="I10016" s="5"/>
    </row>
    <row r="10017" spans="8:9" x14ac:dyDescent="0.3">
      <c r="H10017" s="5"/>
      <c r="I10017" s="5"/>
    </row>
    <row r="10018" spans="8:9" x14ac:dyDescent="0.3">
      <c r="H10018" s="5"/>
      <c r="I10018" s="5"/>
    </row>
    <row r="10019" spans="8:9" x14ac:dyDescent="0.3">
      <c r="H10019" s="5"/>
      <c r="I10019" s="5"/>
    </row>
    <row r="10020" spans="8:9" x14ac:dyDescent="0.3">
      <c r="H10020" s="5"/>
      <c r="I10020" s="5"/>
    </row>
    <row r="10021" spans="8:9" x14ac:dyDescent="0.3">
      <c r="H10021" s="5"/>
      <c r="I10021" s="5"/>
    </row>
    <row r="10022" spans="8:9" x14ac:dyDescent="0.3">
      <c r="H10022" s="5"/>
      <c r="I10022" s="5"/>
    </row>
    <row r="10023" spans="8:9" x14ac:dyDescent="0.3">
      <c r="H10023" s="5"/>
      <c r="I10023" s="5"/>
    </row>
    <row r="10024" spans="8:9" x14ac:dyDescent="0.3">
      <c r="H10024" s="5"/>
      <c r="I10024" s="5"/>
    </row>
    <row r="10025" spans="8:9" x14ac:dyDescent="0.3">
      <c r="H10025" s="5"/>
      <c r="I10025" s="5"/>
    </row>
    <row r="10026" spans="8:9" x14ac:dyDescent="0.3">
      <c r="H10026" s="5"/>
      <c r="I10026" s="5"/>
    </row>
    <row r="10027" spans="8:9" x14ac:dyDescent="0.3">
      <c r="H10027" s="5"/>
      <c r="I10027" s="5"/>
    </row>
    <row r="10028" spans="8:9" x14ac:dyDescent="0.3">
      <c r="H10028" s="5"/>
      <c r="I10028" s="5"/>
    </row>
    <row r="10029" spans="8:9" x14ac:dyDescent="0.3">
      <c r="H10029" s="5"/>
      <c r="I10029" s="5"/>
    </row>
    <row r="10030" spans="8:9" x14ac:dyDescent="0.3">
      <c r="H10030" s="5"/>
      <c r="I10030" s="5"/>
    </row>
    <row r="10031" spans="8:9" x14ac:dyDescent="0.3">
      <c r="H10031" s="5"/>
      <c r="I10031" s="5"/>
    </row>
    <row r="10032" spans="8:9" x14ac:dyDescent="0.3">
      <c r="H10032" s="5"/>
      <c r="I10032" s="5"/>
    </row>
    <row r="10033" spans="8:9" x14ac:dyDescent="0.3">
      <c r="H10033" s="5"/>
      <c r="I10033" s="5"/>
    </row>
    <row r="10034" spans="8:9" x14ac:dyDescent="0.3">
      <c r="H10034" s="5"/>
      <c r="I10034" s="5"/>
    </row>
    <row r="10035" spans="8:9" x14ac:dyDescent="0.3">
      <c r="H10035" s="5"/>
      <c r="I10035" s="5"/>
    </row>
    <row r="10036" spans="8:9" x14ac:dyDescent="0.3">
      <c r="H10036" s="5"/>
      <c r="I10036" s="5"/>
    </row>
    <row r="10037" spans="8:9" x14ac:dyDescent="0.3">
      <c r="H10037" s="5"/>
      <c r="I10037" s="5"/>
    </row>
    <row r="10038" spans="8:9" x14ac:dyDescent="0.3">
      <c r="H10038" s="5"/>
      <c r="I10038" s="5"/>
    </row>
    <row r="10039" spans="8:9" x14ac:dyDescent="0.3">
      <c r="H10039" s="5"/>
      <c r="I10039" s="5"/>
    </row>
    <row r="10040" spans="8:9" x14ac:dyDescent="0.3">
      <c r="H10040" s="5"/>
      <c r="I10040" s="5"/>
    </row>
    <row r="10041" spans="8:9" x14ac:dyDescent="0.3">
      <c r="H10041" s="5"/>
      <c r="I10041" s="5"/>
    </row>
    <row r="10042" spans="8:9" x14ac:dyDescent="0.3">
      <c r="H10042" s="5"/>
      <c r="I10042" s="5"/>
    </row>
    <row r="10043" spans="8:9" x14ac:dyDescent="0.3">
      <c r="H10043" s="5"/>
      <c r="I10043" s="5"/>
    </row>
    <row r="10044" spans="8:9" x14ac:dyDescent="0.3">
      <c r="H10044" s="5"/>
      <c r="I10044" s="5"/>
    </row>
    <row r="10045" spans="8:9" x14ac:dyDescent="0.3">
      <c r="H10045" s="5"/>
      <c r="I10045" s="5"/>
    </row>
    <row r="10046" spans="8:9" x14ac:dyDescent="0.3">
      <c r="H10046" s="5"/>
      <c r="I10046" s="5"/>
    </row>
    <row r="10047" spans="8:9" x14ac:dyDescent="0.3">
      <c r="H10047" s="5"/>
      <c r="I10047" s="5"/>
    </row>
    <row r="10048" spans="8:9" x14ac:dyDescent="0.3">
      <c r="H10048" s="5"/>
      <c r="I10048" s="5"/>
    </row>
    <row r="10049" spans="8:9" x14ac:dyDescent="0.3">
      <c r="H10049" s="5"/>
      <c r="I10049" s="5"/>
    </row>
    <row r="10050" spans="8:9" x14ac:dyDescent="0.3">
      <c r="H10050" s="5"/>
      <c r="I10050" s="5"/>
    </row>
    <row r="10051" spans="8:9" x14ac:dyDescent="0.3">
      <c r="H10051" s="5"/>
      <c r="I10051" s="5"/>
    </row>
    <row r="10052" spans="8:9" x14ac:dyDescent="0.3">
      <c r="H10052" s="5"/>
      <c r="I10052" s="5"/>
    </row>
    <row r="10053" spans="8:9" x14ac:dyDescent="0.3">
      <c r="H10053" s="5"/>
      <c r="I10053" s="5"/>
    </row>
    <row r="10054" spans="8:9" x14ac:dyDescent="0.3">
      <c r="H10054" s="5"/>
      <c r="I10054" s="5"/>
    </row>
    <row r="10055" spans="8:9" x14ac:dyDescent="0.3">
      <c r="H10055" s="5"/>
      <c r="I10055" s="5"/>
    </row>
    <row r="10056" spans="8:9" x14ac:dyDescent="0.3">
      <c r="H10056" s="5"/>
      <c r="I10056" s="5"/>
    </row>
    <row r="10057" spans="8:9" x14ac:dyDescent="0.3">
      <c r="H10057" s="5"/>
      <c r="I10057" s="5"/>
    </row>
    <row r="10058" spans="8:9" x14ac:dyDescent="0.3">
      <c r="H10058" s="5"/>
      <c r="I10058" s="5"/>
    </row>
    <row r="10059" spans="8:9" x14ac:dyDescent="0.3">
      <c r="H10059" s="5"/>
      <c r="I10059" s="5"/>
    </row>
    <row r="10060" spans="8:9" x14ac:dyDescent="0.3">
      <c r="H10060" s="5"/>
      <c r="I10060" s="5"/>
    </row>
    <row r="10061" spans="8:9" x14ac:dyDescent="0.3">
      <c r="H10061" s="5"/>
      <c r="I10061" s="5"/>
    </row>
    <row r="10062" spans="8:9" x14ac:dyDescent="0.3">
      <c r="H10062" s="5"/>
      <c r="I10062" s="5"/>
    </row>
    <row r="10063" spans="8:9" x14ac:dyDescent="0.3">
      <c r="H10063" s="5"/>
      <c r="I10063" s="5"/>
    </row>
    <row r="10064" spans="8:9" x14ac:dyDescent="0.3">
      <c r="H10064" s="5"/>
      <c r="I10064" s="5"/>
    </row>
    <row r="10065" spans="8:9" x14ac:dyDescent="0.3">
      <c r="H10065" s="5"/>
      <c r="I10065" s="5"/>
    </row>
    <row r="10066" spans="8:9" x14ac:dyDescent="0.3">
      <c r="H10066" s="5"/>
      <c r="I10066" s="5"/>
    </row>
    <row r="10067" spans="8:9" x14ac:dyDescent="0.3">
      <c r="H10067" s="5"/>
      <c r="I10067" s="5"/>
    </row>
    <row r="10068" spans="8:9" x14ac:dyDescent="0.3">
      <c r="H10068" s="5"/>
      <c r="I10068" s="5"/>
    </row>
    <row r="10069" spans="8:9" x14ac:dyDescent="0.3">
      <c r="H10069" s="5"/>
      <c r="I10069" s="5"/>
    </row>
    <row r="10070" spans="8:9" x14ac:dyDescent="0.3">
      <c r="H10070" s="5"/>
      <c r="I10070" s="5"/>
    </row>
    <row r="10071" spans="8:9" x14ac:dyDescent="0.3">
      <c r="H10071" s="5"/>
      <c r="I10071" s="5"/>
    </row>
    <row r="10072" spans="8:9" x14ac:dyDescent="0.3">
      <c r="H10072" s="5"/>
      <c r="I10072" s="5"/>
    </row>
    <row r="10073" spans="8:9" x14ac:dyDescent="0.3">
      <c r="H10073" s="5"/>
      <c r="I10073" s="5"/>
    </row>
    <row r="10074" spans="8:9" x14ac:dyDescent="0.3">
      <c r="H10074" s="5"/>
      <c r="I10074" s="5"/>
    </row>
    <row r="10075" spans="8:9" x14ac:dyDescent="0.3">
      <c r="H10075" s="5"/>
      <c r="I10075" s="5"/>
    </row>
    <row r="10076" spans="8:9" x14ac:dyDescent="0.3">
      <c r="H10076" s="5"/>
      <c r="I10076" s="5"/>
    </row>
    <row r="10077" spans="8:9" x14ac:dyDescent="0.3">
      <c r="H10077" s="5"/>
      <c r="I10077" s="5"/>
    </row>
    <row r="10078" spans="8:9" x14ac:dyDescent="0.3">
      <c r="H10078" s="5"/>
      <c r="I10078" s="5"/>
    </row>
    <row r="10079" spans="8:9" x14ac:dyDescent="0.3">
      <c r="H10079" s="5"/>
      <c r="I10079" s="5"/>
    </row>
    <row r="10080" spans="8:9" x14ac:dyDescent="0.3">
      <c r="H10080" s="5"/>
      <c r="I10080" s="5"/>
    </row>
    <row r="10081" spans="8:9" x14ac:dyDescent="0.3">
      <c r="H10081" s="5"/>
      <c r="I10081" s="5"/>
    </row>
    <row r="10082" spans="8:9" x14ac:dyDescent="0.3">
      <c r="H10082" s="5"/>
      <c r="I10082" s="5"/>
    </row>
    <row r="10083" spans="8:9" x14ac:dyDescent="0.3">
      <c r="H10083" s="5"/>
      <c r="I10083" s="5"/>
    </row>
    <row r="10084" spans="8:9" x14ac:dyDescent="0.3">
      <c r="H10084" s="5"/>
      <c r="I10084" s="5"/>
    </row>
    <row r="10085" spans="8:9" x14ac:dyDescent="0.3">
      <c r="H10085" s="5"/>
      <c r="I10085" s="5"/>
    </row>
    <row r="10086" spans="8:9" x14ac:dyDescent="0.3">
      <c r="H10086" s="5"/>
      <c r="I10086" s="5"/>
    </row>
    <row r="10087" spans="8:9" x14ac:dyDescent="0.3">
      <c r="H10087" s="5"/>
      <c r="I10087" s="5"/>
    </row>
    <row r="10088" spans="8:9" x14ac:dyDescent="0.3">
      <c r="H10088" s="5"/>
      <c r="I10088" s="5"/>
    </row>
    <row r="10089" spans="8:9" x14ac:dyDescent="0.3">
      <c r="H10089" s="5"/>
      <c r="I10089" s="5"/>
    </row>
    <row r="10090" spans="8:9" x14ac:dyDescent="0.3">
      <c r="H10090" s="5"/>
      <c r="I10090" s="5"/>
    </row>
    <row r="10091" spans="8:9" x14ac:dyDescent="0.3">
      <c r="H10091" s="5"/>
      <c r="I10091" s="5"/>
    </row>
    <row r="10092" spans="8:9" x14ac:dyDescent="0.3">
      <c r="H10092" s="5"/>
      <c r="I10092" s="5"/>
    </row>
    <row r="10093" spans="8:9" x14ac:dyDescent="0.3">
      <c r="H10093" s="5"/>
      <c r="I10093" s="5"/>
    </row>
    <row r="10094" spans="8:9" x14ac:dyDescent="0.3">
      <c r="H10094" s="5"/>
      <c r="I10094" s="5"/>
    </row>
    <row r="10095" spans="8:9" x14ac:dyDescent="0.3">
      <c r="H10095" s="5"/>
      <c r="I10095" s="5"/>
    </row>
    <row r="10096" spans="8:9" x14ac:dyDescent="0.3">
      <c r="H10096" s="5"/>
      <c r="I10096" s="5"/>
    </row>
    <row r="10097" spans="8:9" x14ac:dyDescent="0.3">
      <c r="H10097" s="5"/>
      <c r="I10097" s="5"/>
    </row>
    <row r="10098" spans="8:9" x14ac:dyDescent="0.3">
      <c r="H10098" s="5"/>
      <c r="I10098" s="5"/>
    </row>
    <row r="10099" spans="8:9" x14ac:dyDescent="0.3">
      <c r="H10099" s="5"/>
      <c r="I10099" s="5"/>
    </row>
    <row r="10100" spans="8:9" x14ac:dyDescent="0.3">
      <c r="H10100" s="5"/>
      <c r="I10100" s="5"/>
    </row>
    <row r="10101" spans="8:9" x14ac:dyDescent="0.3">
      <c r="H10101" s="5"/>
      <c r="I10101" s="5"/>
    </row>
    <row r="10102" spans="8:9" x14ac:dyDescent="0.3">
      <c r="H10102" s="5"/>
      <c r="I10102" s="5"/>
    </row>
    <row r="10103" spans="8:9" x14ac:dyDescent="0.3">
      <c r="H10103" s="5"/>
      <c r="I10103" s="5"/>
    </row>
    <row r="10104" spans="8:9" x14ac:dyDescent="0.3">
      <c r="H10104" s="5"/>
      <c r="I10104" s="5"/>
    </row>
    <row r="10105" spans="8:9" x14ac:dyDescent="0.3">
      <c r="H10105" s="5"/>
      <c r="I10105" s="5"/>
    </row>
    <row r="10106" spans="8:9" x14ac:dyDescent="0.3">
      <c r="H10106" s="5"/>
      <c r="I10106" s="5"/>
    </row>
    <row r="10107" spans="8:9" x14ac:dyDescent="0.3">
      <c r="H10107" s="5"/>
      <c r="I10107" s="5"/>
    </row>
    <row r="10108" spans="8:9" x14ac:dyDescent="0.3">
      <c r="H10108" s="5"/>
      <c r="I10108" s="5"/>
    </row>
    <row r="10109" spans="8:9" x14ac:dyDescent="0.3">
      <c r="H10109" s="5"/>
      <c r="I10109" s="5"/>
    </row>
    <row r="10110" spans="8:9" x14ac:dyDescent="0.3">
      <c r="H10110" s="5"/>
      <c r="I10110" s="5"/>
    </row>
    <row r="10111" spans="8:9" x14ac:dyDescent="0.3">
      <c r="H10111" s="5"/>
      <c r="I10111" s="5"/>
    </row>
    <row r="10112" spans="8:9" x14ac:dyDescent="0.3">
      <c r="H10112" s="5"/>
      <c r="I10112" s="5"/>
    </row>
    <row r="10113" spans="8:9" x14ac:dyDescent="0.3">
      <c r="H10113" s="5"/>
      <c r="I10113" s="5"/>
    </row>
    <row r="10114" spans="8:9" x14ac:dyDescent="0.3">
      <c r="H10114" s="5"/>
      <c r="I10114" s="5"/>
    </row>
    <row r="10115" spans="8:9" x14ac:dyDescent="0.3">
      <c r="H10115" s="5"/>
      <c r="I10115" s="5"/>
    </row>
    <row r="10116" spans="8:9" x14ac:dyDescent="0.3">
      <c r="H10116" s="5"/>
      <c r="I10116" s="5"/>
    </row>
    <row r="10117" spans="8:9" x14ac:dyDescent="0.3">
      <c r="H10117" s="5"/>
      <c r="I10117" s="5"/>
    </row>
    <row r="10118" spans="8:9" x14ac:dyDescent="0.3">
      <c r="H10118" s="5"/>
      <c r="I10118" s="5"/>
    </row>
    <row r="10119" spans="8:9" x14ac:dyDescent="0.3">
      <c r="H10119" s="5"/>
      <c r="I10119" s="5"/>
    </row>
    <row r="10120" spans="8:9" x14ac:dyDescent="0.3">
      <c r="H10120" s="5"/>
      <c r="I10120" s="5"/>
    </row>
    <row r="10121" spans="8:9" x14ac:dyDescent="0.3">
      <c r="H10121" s="5"/>
      <c r="I10121" s="5"/>
    </row>
    <row r="10122" spans="8:9" x14ac:dyDescent="0.3">
      <c r="H10122" s="5"/>
      <c r="I10122" s="5"/>
    </row>
    <row r="10123" spans="8:9" x14ac:dyDescent="0.3">
      <c r="H10123" s="5"/>
      <c r="I10123" s="5"/>
    </row>
    <row r="10124" spans="8:9" x14ac:dyDescent="0.3">
      <c r="H10124" s="5"/>
      <c r="I10124" s="5"/>
    </row>
    <row r="10125" spans="8:9" x14ac:dyDescent="0.3">
      <c r="H10125" s="5"/>
      <c r="I10125" s="5"/>
    </row>
    <row r="10126" spans="8:9" x14ac:dyDescent="0.3">
      <c r="H10126" s="5"/>
      <c r="I10126" s="5"/>
    </row>
    <row r="10127" spans="8:9" x14ac:dyDescent="0.3">
      <c r="H10127" s="5"/>
      <c r="I10127" s="5"/>
    </row>
    <row r="10128" spans="8:9" x14ac:dyDescent="0.3">
      <c r="H10128" s="5"/>
      <c r="I10128" s="5"/>
    </row>
    <row r="10129" spans="8:9" x14ac:dyDescent="0.3">
      <c r="H10129" s="5"/>
      <c r="I10129" s="5"/>
    </row>
    <row r="10130" spans="8:9" x14ac:dyDescent="0.3">
      <c r="H10130" s="5"/>
      <c r="I10130" s="5"/>
    </row>
    <row r="10131" spans="8:9" x14ac:dyDescent="0.3">
      <c r="H10131" s="5"/>
      <c r="I10131" s="5"/>
    </row>
    <row r="10132" spans="8:9" x14ac:dyDescent="0.3">
      <c r="H10132" s="5"/>
      <c r="I10132" s="5"/>
    </row>
    <row r="10133" spans="8:9" x14ac:dyDescent="0.3">
      <c r="H10133" s="5"/>
      <c r="I10133" s="5"/>
    </row>
    <row r="10134" spans="8:9" x14ac:dyDescent="0.3">
      <c r="H10134" s="5"/>
      <c r="I10134" s="5"/>
    </row>
    <row r="10135" spans="8:9" x14ac:dyDescent="0.3">
      <c r="H10135" s="5"/>
      <c r="I10135" s="5"/>
    </row>
    <row r="10136" spans="8:9" x14ac:dyDescent="0.3">
      <c r="H10136" s="5"/>
      <c r="I10136" s="5"/>
    </row>
    <row r="10137" spans="8:9" x14ac:dyDescent="0.3">
      <c r="H10137" s="5"/>
      <c r="I10137" s="5"/>
    </row>
    <row r="10138" spans="8:9" x14ac:dyDescent="0.3">
      <c r="H10138" s="5"/>
      <c r="I10138" s="5"/>
    </row>
    <row r="10139" spans="8:9" x14ac:dyDescent="0.3">
      <c r="H10139" s="5"/>
      <c r="I10139" s="5"/>
    </row>
    <row r="10140" spans="8:9" x14ac:dyDescent="0.3">
      <c r="H10140" s="5"/>
      <c r="I10140" s="5"/>
    </row>
    <row r="10141" spans="8:9" x14ac:dyDescent="0.3">
      <c r="H10141" s="5"/>
      <c r="I10141" s="5"/>
    </row>
    <row r="10142" spans="8:9" x14ac:dyDescent="0.3">
      <c r="H10142" s="5"/>
      <c r="I10142" s="5"/>
    </row>
    <row r="10143" spans="8:9" x14ac:dyDescent="0.3">
      <c r="H10143" s="5"/>
      <c r="I10143" s="5"/>
    </row>
    <row r="10144" spans="8:9" x14ac:dyDescent="0.3">
      <c r="H10144" s="5"/>
      <c r="I10144" s="5"/>
    </row>
    <row r="10145" spans="8:9" x14ac:dyDescent="0.3">
      <c r="H10145" s="5"/>
      <c r="I10145" s="5"/>
    </row>
    <row r="10146" spans="8:9" x14ac:dyDescent="0.3">
      <c r="H10146" s="5"/>
      <c r="I10146" s="5"/>
    </row>
    <row r="10147" spans="8:9" x14ac:dyDescent="0.3">
      <c r="H10147" s="5"/>
      <c r="I10147" s="5"/>
    </row>
    <row r="10148" spans="8:9" x14ac:dyDescent="0.3">
      <c r="H10148" s="5"/>
      <c r="I10148" s="5"/>
    </row>
    <row r="10149" spans="8:9" x14ac:dyDescent="0.3">
      <c r="H10149" s="5"/>
      <c r="I10149" s="5"/>
    </row>
    <row r="10150" spans="8:9" x14ac:dyDescent="0.3">
      <c r="H10150" s="5"/>
      <c r="I10150" s="5"/>
    </row>
    <row r="10151" spans="8:9" x14ac:dyDescent="0.3">
      <c r="H10151" s="5"/>
      <c r="I10151" s="5"/>
    </row>
    <row r="10152" spans="8:9" x14ac:dyDescent="0.3">
      <c r="H10152" s="5"/>
      <c r="I10152" s="5"/>
    </row>
    <row r="10153" spans="8:9" x14ac:dyDescent="0.3">
      <c r="H10153" s="5"/>
      <c r="I10153" s="5"/>
    </row>
    <row r="10154" spans="8:9" x14ac:dyDescent="0.3">
      <c r="H10154" s="5"/>
      <c r="I10154" s="5"/>
    </row>
    <row r="10155" spans="8:9" x14ac:dyDescent="0.3">
      <c r="H10155" s="5"/>
      <c r="I10155" s="5"/>
    </row>
    <row r="10156" spans="8:9" x14ac:dyDescent="0.3">
      <c r="H10156" s="5"/>
      <c r="I10156" s="5"/>
    </row>
    <row r="10157" spans="8:9" x14ac:dyDescent="0.3">
      <c r="H10157" s="5"/>
      <c r="I10157" s="5"/>
    </row>
    <row r="10158" spans="8:9" x14ac:dyDescent="0.3">
      <c r="H10158" s="5"/>
      <c r="I10158" s="5"/>
    </row>
    <row r="10159" spans="8:9" x14ac:dyDescent="0.3">
      <c r="H10159" s="5"/>
      <c r="I10159" s="5"/>
    </row>
    <row r="10160" spans="8:9" x14ac:dyDescent="0.3">
      <c r="H10160" s="5"/>
      <c r="I10160" s="5"/>
    </row>
    <row r="10161" spans="8:9" x14ac:dyDescent="0.3">
      <c r="H10161" s="5"/>
      <c r="I10161" s="5"/>
    </row>
    <row r="10162" spans="8:9" x14ac:dyDescent="0.3">
      <c r="H10162" s="5"/>
      <c r="I10162" s="5"/>
    </row>
    <row r="10163" spans="8:9" x14ac:dyDescent="0.3">
      <c r="H10163" s="5"/>
      <c r="I10163" s="5"/>
    </row>
    <row r="10164" spans="8:9" x14ac:dyDescent="0.3">
      <c r="H10164" s="5"/>
      <c r="I10164" s="5"/>
    </row>
    <row r="10165" spans="8:9" x14ac:dyDescent="0.3">
      <c r="H10165" s="5"/>
      <c r="I10165" s="5"/>
    </row>
    <row r="10166" spans="8:9" x14ac:dyDescent="0.3">
      <c r="H10166" s="5"/>
      <c r="I10166" s="5"/>
    </row>
    <row r="10167" spans="8:9" x14ac:dyDescent="0.3">
      <c r="H10167" s="5"/>
      <c r="I10167" s="5"/>
    </row>
    <row r="10168" spans="8:9" x14ac:dyDescent="0.3">
      <c r="H10168" s="5"/>
      <c r="I10168" s="5"/>
    </row>
    <row r="10169" spans="8:9" x14ac:dyDescent="0.3">
      <c r="H10169" s="5"/>
      <c r="I10169" s="5"/>
    </row>
    <row r="10170" spans="8:9" x14ac:dyDescent="0.3">
      <c r="H10170" s="5"/>
      <c r="I10170" s="5"/>
    </row>
    <row r="10171" spans="8:9" x14ac:dyDescent="0.3">
      <c r="H10171" s="5"/>
      <c r="I10171" s="5"/>
    </row>
    <row r="10172" spans="8:9" x14ac:dyDescent="0.3">
      <c r="H10172" s="5"/>
      <c r="I10172" s="5"/>
    </row>
    <row r="10173" spans="8:9" x14ac:dyDescent="0.3">
      <c r="H10173" s="5"/>
      <c r="I10173" s="5"/>
    </row>
    <row r="10174" spans="8:9" x14ac:dyDescent="0.3">
      <c r="H10174" s="5"/>
      <c r="I10174" s="5"/>
    </row>
    <row r="10175" spans="8:9" x14ac:dyDescent="0.3">
      <c r="H10175" s="5"/>
      <c r="I10175" s="5"/>
    </row>
    <row r="10176" spans="8:9" x14ac:dyDescent="0.3">
      <c r="H10176" s="5"/>
      <c r="I10176" s="5"/>
    </row>
    <row r="10177" spans="8:9" x14ac:dyDescent="0.3">
      <c r="H10177" s="5"/>
      <c r="I10177" s="5"/>
    </row>
    <row r="10178" spans="8:9" x14ac:dyDescent="0.3">
      <c r="H10178" s="5"/>
      <c r="I10178" s="5"/>
    </row>
    <row r="10179" spans="8:9" x14ac:dyDescent="0.3">
      <c r="H10179" s="5"/>
      <c r="I10179" s="5"/>
    </row>
    <row r="10180" spans="8:9" x14ac:dyDescent="0.3">
      <c r="H10180" s="5"/>
      <c r="I10180" s="5"/>
    </row>
    <row r="10181" spans="8:9" x14ac:dyDescent="0.3">
      <c r="H10181" s="5"/>
      <c r="I10181" s="5"/>
    </row>
    <row r="10182" spans="8:9" x14ac:dyDescent="0.3">
      <c r="H10182" s="5"/>
      <c r="I10182" s="5"/>
    </row>
    <row r="10183" spans="8:9" x14ac:dyDescent="0.3">
      <c r="H10183" s="5"/>
      <c r="I10183" s="5"/>
    </row>
    <row r="10184" spans="8:9" x14ac:dyDescent="0.3">
      <c r="H10184" s="5"/>
      <c r="I10184" s="5"/>
    </row>
    <row r="10185" spans="8:9" x14ac:dyDescent="0.3">
      <c r="H10185" s="5"/>
      <c r="I10185" s="5"/>
    </row>
    <row r="10186" spans="8:9" x14ac:dyDescent="0.3">
      <c r="H10186" s="5"/>
      <c r="I10186" s="5"/>
    </row>
    <row r="10187" spans="8:9" x14ac:dyDescent="0.3">
      <c r="H10187" s="5"/>
      <c r="I10187" s="5"/>
    </row>
    <row r="10188" spans="8:9" x14ac:dyDescent="0.3">
      <c r="H10188" s="5"/>
      <c r="I10188" s="5"/>
    </row>
    <row r="10189" spans="8:9" x14ac:dyDescent="0.3">
      <c r="H10189" s="5"/>
      <c r="I10189" s="5"/>
    </row>
    <row r="10190" spans="8:9" x14ac:dyDescent="0.3">
      <c r="H10190" s="5"/>
      <c r="I10190" s="5"/>
    </row>
    <row r="10191" spans="8:9" x14ac:dyDescent="0.3">
      <c r="H10191" s="5"/>
      <c r="I10191" s="5"/>
    </row>
    <row r="10192" spans="8:9" x14ac:dyDescent="0.3">
      <c r="H10192" s="5"/>
      <c r="I10192" s="5"/>
    </row>
    <row r="10193" spans="8:9" x14ac:dyDescent="0.3">
      <c r="H10193" s="5"/>
      <c r="I10193" s="5"/>
    </row>
    <row r="10194" spans="8:9" x14ac:dyDescent="0.3">
      <c r="H10194" s="5"/>
      <c r="I10194" s="5"/>
    </row>
    <row r="10195" spans="8:9" x14ac:dyDescent="0.3">
      <c r="H10195" s="5"/>
      <c r="I10195" s="5"/>
    </row>
    <row r="10196" spans="8:9" x14ac:dyDescent="0.3">
      <c r="H10196" s="5"/>
      <c r="I10196" s="5"/>
    </row>
    <row r="10197" spans="8:9" x14ac:dyDescent="0.3">
      <c r="H10197" s="5"/>
      <c r="I10197" s="5"/>
    </row>
    <row r="10198" spans="8:9" x14ac:dyDescent="0.3">
      <c r="H10198" s="5"/>
      <c r="I10198" s="5"/>
    </row>
    <row r="10199" spans="8:9" x14ac:dyDescent="0.3">
      <c r="H10199" s="5"/>
      <c r="I10199" s="5"/>
    </row>
    <row r="10200" spans="8:9" x14ac:dyDescent="0.3">
      <c r="H10200" s="5"/>
      <c r="I10200" s="5"/>
    </row>
    <row r="10201" spans="8:9" x14ac:dyDescent="0.3">
      <c r="H10201" s="5"/>
      <c r="I10201" s="5"/>
    </row>
    <row r="10202" spans="8:9" x14ac:dyDescent="0.3">
      <c r="H10202" s="5"/>
      <c r="I10202" s="5"/>
    </row>
    <row r="10203" spans="8:9" x14ac:dyDescent="0.3">
      <c r="H10203" s="5"/>
      <c r="I10203" s="5"/>
    </row>
    <row r="10204" spans="8:9" x14ac:dyDescent="0.3">
      <c r="H10204" s="5"/>
      <c r="I10204" s="5"/>
    </row>
    <row r="10205" spans="8:9" x14ac:dyDescent="0.3">
      <c r="H10205" s="5"/>
      <c r="I10205" s="5"/>
    </row>
    <row r="10206" spans="8:9" x14ac:dyDescent="0.3">
      <c r="H10206" s="5"/>
      <c r="I10206" s="5"/>
    </row>
    <row r="10207" spans="8:9" x14ac:dyDescent="0.3">
      <c r="H10207" s="5"/>
      <c r="I10207" s="5"/>
    </row>
    <row r="10208" spans="8:9" x14ac:dyDescent="0.3">
      <c r="H10208" s="5"/>
      <c r="I10208" s="5"/>
    </row>
    <row r="10209" spans="8:9" x14ac:dyDescent="0.3">
      <c r="H10209" s="5"/>
      <c r="I10209" s="5"/>
    </row>
    <row r="10210" spans="8:9" x14ac:dyDescent="0.3">
      <c r="H10210" s="5"/>
      <c r="I10210" s="5"/>
    </row>
    <row r="10211" spans="8:9" x14ac:dyDescent="0.3">
      <c r="H10211" s="5"/>
      <c r="I10211" s="5"/>
    </row>
    <row r="10212" spans="8:9" x14ac:dyDescent="0.3">
      <c r="H10212" s="5"/>
      <c r="I10212" s="5"/>
    </row>
    <row r="10213" spans="8:9" x14ac:dyDescent="0.3">
      <c r="H10213" s="5"/>
      <c r="I10213" s="5"/>
    </row>
    <row r="10214" spans="8:9" x14ac:dyDescent="0.3">
      <c r="H10214" s="5"/>
      <c r="I10214" s="5"/>
    </row>
    <row r="10215" spans="8:9" x14ac:dyDescent="0.3">
      <c r="H10215" s="5"/>
      <c r="I10215" s="5"/>
    </row>
    <row r="10216" spans="8:9" x14ac:dyDescent="0.3">
      <c r="H10216" s="5"/>
      <c r="I10216" s="5"/>
    </row>
    <row r="10217" spans="8:9" x14ac:dyDescent="0.3">
      <c r="H10217" s="5"/>
      <c r="I10217" s="5"/>
    </row>
    <row r="10218" spans="8:9" x14ac:dyDescent="0.3">
      <c r="H10218" s="5"/>
      <c r="I10218" s="5"/>
    </row>
    <row r="10219" spans="8:9" x14ac:dyDescent="0.3">
      <c r="H10219" s="5"/>
      <c r="I10219" s="5"/>
    </row>
    <row r="10220" spans="8:9" x14ac:dyDescent="0.3">
      <c r="H10220" s="5"/>
      <c r="I10220" s="5"/>
    </row>
    <row r="10221" spans="8:9" x14ac:dyDescent="0.3">
      <c r="H10221" s="5"/>
      <c r="I10221" s="5"/>
    </row>
    <row r="10222" spans="8:9" x14ac:dyDescent="0.3">
      <c r="H10222" s="5"/>
      <c r="I10222" s="5"/>
    </row>
    <row r="10223" spans="8:9" x14ac:dyDescent="0.3">
      <c r="H10223" s="5"/>
      <c r="I10223" s="5"/>
    </row>
    <row r="10224" spans="8:9" x14ac:dyDescent="0.3">
      <c r="H10224" s="5"/>
      <c r="I10224" s="5"/>
    </row>
    <row r="10225" spans="8:9" x14ac:dyDescent="0.3">
      <c r="H10225" s="5"/>
      <c r="I10225" s="5"/>
    </row>
    <row r="10226" spans="8:9" x14ac:dyDescent="0.3">
      <c r="H10226" s="5"/>
      <c r="I10226" s="5"/>
    </row>
    <row r="10227" spans="8:9" x14ac:dyDescent="0.3">
      <c r="H10227" s="5"/>
      <c r="I10227" s="5"/>
    </row>
    <row r="10228" spans="8:9" x14ac:dyDescent="0.3">
      <c r="H10228" s="5"/>
      <c r="I10228" s="5"/>
    </row>
    <row r="10229" spans="8:9" x14ac:dyDescent="0.3">
      <c r="H10229" s="5"/>
      <c r="I10229" s="5"/>
    </row>
    <row r="10230" spans="8:9" x14ac:dyDescent="0.3">
      <c r="H10230" s="5"/>
      <c r="I10230" s="5"/>
    </row>
    <row r="10231" spans="8:9" x14ac:dyDescent="0.3">
      <c r="H10231" s="5"/>
      <c r="I10231" s="5"/>
    </row>
    <row r="10232" spans="8:9" x14ac:dyDescent="0.3">
      <c r="H10232" s="5"/>
      <c r="I10232" s="5"/>
    </row>
    <row r="10233" spans="8:9" x14ac:dyDescent="0.3">
      <c r="H10233" s="5"/>
      <c r="I10233" s="5"/>
    </row>
    <row r="10234" spans="8:9" x14ac:dyDescent="0.3">
      <c r="H10234" s="5"/>
      <c r="I10234" s="5"/>
    </row>
    <row r="10235" spans="8:9" x14ac:dyDescent="0.3">
      <c r="H10235" s="5"/>
      <c r="I10235" s="5"/>
    </row>
    <row r="10236" spans="8:9" x14ac:dyDescent="0.3">
      <c r="H10236" s="5"/>
      <c r="I10236" s="5"/>
    </row>
    <row r="10237" spans="8:9" x14ac:dyDescent="0.3">
      <c r="H10237" s="5"/>
      <c r="I10237" s="5"/>
    </row>
    <row r="10238" spans="8:9" x14ac:dyDescent="0.3">
      <c r="H10238" s="5"/>
      <c r="I10238" s="5"/>
    </row>
    <row r="10239" spans="8:9" x14ac:dyDescent="0.3">
      <c r="H10239" s="5"/>
      <c r="I10239" s="5"/>
    </row>
    <row r="10240" spans="8:9" x14ac:dyDescent="0.3">
      <c r="H10240" s="5"/>
      <c r="I10240" s="5"/>
    </row>
    <row r="10241" spans="8:9" x14ac:dyDescent="0.3">
      <c r="H10241" s="5"/>
      <c r="I10241" s="5"/>
    </row>
    <row r="10242" spans="8:9" x14ac:dyDescent="0.3">
      <c r="H10242" s="5"/>
      <c r="I10242" s="5"/>
    </row>
    <row r="10243" spans="8:9" x14ac:dyDescent="0.3">
      <c r="H10243" s="5"/>
      <c r="I10243" s="5"/>
    </row>
    <row r="10244" spans="8:9" x14ac:dyDescent="0.3">
      <c r="H10244" s="5"/>
      <c r="I10244" s="5"/>
    </row>
    <row r="10245" spans="8:9" x14ac:dyDescent="0.3">
      <c r="H10245" s="5"/>
      <c r="I10245" s="5"/>
    </row>
    <row r="10246" spans="8:9" x14ac:dyDescent="0.3">
      <c r="H10246" s="5"/>
      <c r="I10246" s="5"/>
    </row>
    <row r="10247" spans="8:9" x14ac:dyDescent="0.3">
      <c r="H10247" s="5"/>
      <c r="I10247" s="5"/>
    </row>
    <row r="10248" spans="8:9" x14ac:dyDescent="0.3">
      <c r="H10248" s="5"/>
      <c r="I10248" s="5"/>
    </row>
    <row r="10249" spans="8:9" x14ac:dyDescent="0.3">
      <c r="H10249" s="5"/>
      <c r="I10249" s="5"/>
    </row>
    <row r="10250" spans="8:9" x14ac:dyDescent="0.3">
      <c r="H10250" s="5"/>
      <c r="I10250" s="5"/>
    </row>
    <row r="10251" spans="8:9" x14ac:dyDescent="0.3">
      <c r="H10251" s="5"/>
      <c r="I10251" s="5"/>
    </row>
    <row r="10252" spans="8:9" x14ac:dyDescent="0.3">
      <c r="H10252" s="5"/>
      <c r="I10252" s="5"/>
    </row>
    <row r="10253" spans="8:9" x14ac:dyDescent="0.3">
      <c r="H10253" s="5"/>
      <c r="I10253" s="5"/>
    </row>
    <row r="10254" spans="8:9" x14ac:dyDescent="0.3">
      <c r="H10254" s="5"/>
      <c r="I10254" s="5"/>
    </row>
    <row r="10255" spans="8:9" x14ac:dyDescent="0.3">
      <c r="H10255" s="5"/>
      <c r="I10255" s="5"/>
    </row>
    <row r="10256" spans="8:9" x14ac:dyDescent="0.3">
      <c r="H10256" s="5"/>
      <c r="I10256" s="5"/>
    </row>
    <row r="10257" spans="8:9" x14ac:dyDescent="0.3">
      <c r="H10257" s="5"/>
      <c r="I10257" s="5"/>
    </row>
    <row r="10258" spans="8:9" x14ac:dyDescent="0.3">
      <c r="H10258" s="5"/>
      <c r="I10258" s="5"/>
    </row>
    <row r="10259" spans="8:9" x14ac:dyDescent="0.3">
      <c r="H10259" s="5"/>
      <c r="I10259" s="5"/>
    </row>
    <row r="10260" spans="8:9" x14ac:dyDescent="0.3">
      <c r="H10260" s="5"/>
      <c r="I10260" s="5"/>
    </row>
    <row r="10261" spans="8:9" x14ac:dyDescent="0.3">
      <c r="H10261" s="5"/>
      <c r="I10261" s="5"/>
    </row>
    <row r="10262" spans="8:9" x14ac:dyDescent="0.3">
      <c r="H10262" s="5"/>
      <c r="I10262" s="5"/>
    </row>
    <row r="10263" spans="8:9" x14ac:dyDescent="0.3">
      <c r="H10263" s="5"/>
      <c r="I10263" s="5"/>
    </row>
    <row r="10264" spans="8:9" x14ac:dyDescent="0.3">
      <c r="H10264" s="5"/>
      <c r="I10264" s="5"/>
    </row>
    <row r="10265" spans="8:9" x14ac:dyDescent="0.3">
      <c r="H10265" s="5"/>
      <c r="I10265" s="5"/>
    </row>
    <row r="10266" spans="8:9" x14ac:dyDescent="0.3">
      <c r="H10266" s="5"/>
      <c r="I10266" s="5"/>
    </row>
    <row r="10267" spans="8:9" x14ac:dyDescent="0.3">
      <c r="H10267" s="5"/>
      <c r="I10267" s="5"/>
    </row>
    <row r="10268" spans="8:9" x14ac:dyDescent="0.3">
      <c r="H10268" s="5"/>
      <c r="I10268" s="5"/>
    </row>
    <row r="10269" spans="8:9" x14ac:dyDescent="0.3">
      <c r="H10269" s="5"/>
      <c r="I10269" s="5"/>
    </row>
    <row r="10270" spans="8:9" x14ac:dyDescent="0.3">
      <c r="H10270" s="5"/>
      <c r="I10270" s="5"/>
    </row>
    <row r="10271" spans="8:9" x14ac:dyDescent="0.3">
      <c r="H10271" s="5"/>
      <c r="I10271" s="5"/>
    </row>
    <row r="10272" spans="8:9" x14ac:dyDescent="0.3">
      <c r="H10272" s="5"/>
      <c r="I10272" s="5"/>
    </row>
    <row r="10273" spans="8:9" x14ac:dyDescent="0.3">
      <c r="H10273" s="5"/>
      <c r="I10273" s="5"/>
    </row>
    <row r="10274" spans="8:9" x14ac:dyDescent="0.3">
      <c r="H10274" s="5"/>
      <c r="I10274" s="5"/>
    </row>
    <row r="10275" spans="8:9" x14ac:dyDescent="0.3">
      <c r="H10275" s="5"/>
      <c r="I10275" s="5"/>
    </row>
    <row r="10276" spans="8:9" x14ac:dyDescent="0.3">
      <c r="H10276" s="5"/>
      <c r="I10276" s="5"/>
    </row>
    <row r="10277" spans="8:9" x14ac:dyDescent="0.3">
      <c r="H10277" s="5"/>
      <c r="I10277" s="5"/>
    </row>
    <row r="10278" spans="8:9" x14ac:dyDescent="0.3">
      <c r="H10278" s="5"/>
      <c r="I10278" s="5"/>
    </row>
    <row r="10279" spans="8:9" x14ac:dyDescent="0.3">
      <c r="H10279" s="5"/>
      <c r="I10279" s="5"/>
    </row>
    <row r="10280" spans="8:9" x14ac:dyDescent="0.3">
      <c r="H10280" s="5"/>
      <c r="I10280" s="5"/>
    </row>
    <row r="10281" spans="8:9" x14ac:dyDescent="0.3">
      <c r="H10281" s="5"/>
      <c r="I10281" s="5"/>
    </row>
    <row r="10282" spans="8:9" x14ac:dyDescent="0.3">
      <c r="H10282" s="5"/>
      <c r="I10282" s="5"/>
    </row>
    <row r="10283" spans="8:9" x14ac:dyDescent="0.3">
      <c r="H10283" s="5"/>
      <c r="I10283" s="5"/>
    </row>
    <row r="10284" spans="8:9" x14ac:dyDescent="0.3">
      <c r="H10284" s="5"/>
      <c r="I10284" s="5"/>
    </row>
    <row r="10285" spans="8:9" x14ac:dyDescent="0.3">
      <c r="H10285" s="5"/>
      <c r="I10285" s="5"/>
    </row>
    <row r="10286" spans="8:9" x14ac:dyDescent="0.3">
      <c r="H10286" s="5"/>
      <c r="I10286" s="5"/>
    </row>
    <row r="10287" spans="8:9" x14ac:dyDescent="0.3">
      <c r="H10287" s="5"/>
      <c r="I10287" s="5"/>
    </row>
    <row r="10288" spans="8:9" x14ac:dyDescent="0.3">
      <c r="H10288" s="5"/>
      <c r="I10288" s="5"/>
    </row>
    <row r="10289" spans="8:9" x14ac:dyDescent="0.3">
      <c r="H10289" s="5"/>
      <c r="I10289" s="5"/>
    </row>
    <row r="10290" spans="8:9" x14ac:dyDescent="0.3">
      <c r="H10290" s="5"/>
      <c r="I10290" s="5"/>
    </row>
    <row r="10291" spans="8:9" x14ac:dyDescent="0.3">
      <c r="H10291" s="5"/>
      <c r="I10291" s="5"/>
    </row>
    <row r="10292" spans="8:9" x14ac:dyDescent="0.3">
      <c r="H10292" s="5"/>
      <c r="I10292" s="5"/>
    </row>
    <row r="10293" spans="8:9" x14ac:dyDescent="0.3">
      <c r="H10293" s="5"/>
      <c r="I10293" s="5"/>
    </row>
    <row r="10294" spans="8:9" x14ac:dyDescent="0.3">
      <c r="H10294" s="5"/>
      <c r="I10294" s="5"/>
    </row>
    <row r="10295" spans="8:9" x14ac:dyDescent="0.3">
      <c r="H10295" s="5"/>
      <c r="I10295" s="5"/>
    </row>
    <row r="10296" spans="8:9" x14ac:dyDescent="0.3">
      <c r="H10296" s="5"/>
      <c r="I10296" s="5"/>
    </row>
    <row r="10297" spans="8:9" x14ac:dyDescent="0.3">
      <c r="H10297" s="5"/>
      <c r="I10297" s="5"/>
    </row>
    <row r="10298" spans="8:9" x14ac:dyDescent="0.3">
      <c r="H10298" s="5"/>
      <c r="I10298" s="5"/>
    </row>
    <row r="10299" spans="8:9" x14ac:dyDescent="0.3">
      <c r="H10299" s="5"/>
      <c r="I10299" s="5"/>
    </row>
    <row r="10300" spans="8:9" x14ac:dyDescent="0.3">
      <c r="H10300" s="5"/>
      <c r="I10300" s="5"/>
    </row>
    <row r="10301" spans="8:9" x14ac:dyDescent="0.3">
      <c r="H10301" s="5"/>
      <c r="I10301" s="5"/>
    </row>
    <row r="10302" spans="8:9" x14ac:dyDescent="0.3">
      <c r="H10302" s="5"/>
      <c r="I10302" s="5"/>
    </row>
    <row r="10303" spans="8:9" x14ac:dyDescent="0.3">
      <c r="H10303" s="5"/>
      <c r="I10303" s="5"/>
    </row>
    <row r="10304" spans="8:9" x14ac:dyDescent="0.3">
      <c r="H10304" s="5"/>
      <c r="I10304" s="5"/>
    </row>
    <row r="10305" spans="8:9" x14ac:dyDescent="0.3">
      <c r="H10305" s="5"/>
      <c r="I10305" s="5"/>
    </row>
    <row r="10306" spans="8:9" x14ac:dyDescent="0.3">
      <c r="H10306" s="5"/>
      <c r="I10306" s="5"/>
    </row>
    <row r="10307" spans="8:9" x14ac:dyDescent="0.3">
      <c r="H10307" s="5"/>
      <c r="I10307" s="5"/>
    </row>
    <row r="10308" spans="8:9" x14ac:dyDescent="0.3">
      <c r="H10308" s="5"/>
      <c r="I10308" s="5"/>
    </row>
    <row r="10309" spans="8:9" x14ac:dyDescent="0.3">
      <c r="H10309" s="5"/>
      <c r="I10309" s="5"/>
    </row>
    <row r="10310" spans="8:9" x14ac:dyDescent="0.3">
      <c r="H10310" s="5"/>
      <c r="I10310" s="5"/>
    </row>
    <row r="10311" spans="8:9" x14ac:dyDescent="0.3">
      <c r="H10311" s="5"/>
      <c r="I10311" s="5"/>
    </row>
    <row r="10312" spans="8:9" x14ac:dyDescent="0.3">
      <c r="H10312" s="5"/>
      <c r="I10312" s="5"/>
    </row>
    <row r="10313" spans="8:9" x14ac:dyDescent="0.3">
      <c r="H10313" s="5"/>
      <c r="I10313" s="5"/>
    </row>
    <row r="10314" spans="8:9" x14ac:dyDescent="0.3">
      <c r="H10314" s="5"/>
      <c r="I10314" s="5"/>
    </row>
    <row r="10315" spans="8:9" x14ac:dyDescent="0.3">
      <c r="H10315" s="5"/>
      <c r="I10315" s="5"/>
    </row>
    <row r="10316" spans="8:9" x14ac:dyDescent="0.3">
      <c r="H10316" s="5"/>
      <c r="I10316" s="5"/>
    </row>
    <row r="10317" spans="8:9" x14ac:dyDescent="0.3">
      <c r="H10317" s="5"/>
      <c r="I10317" s="5"/>
    </row>
    <row r="10318" spans="8:9" x14ac:dyDescent="0.3">
      <c r="H10318" s="5"/>
      <c r="I10318" s="5"/>
    </row>
    <row r="10319" spans="8:9" x14ac:dyDescent="0.3">
      <c r="H10319" s="5"/>
      <c r="I10319" s="5"/>
    </row>
    <row r="10320" spans="8:9" x14ac:dyDescent="0.3">
      <c r="H10320" s="5"/>
      <c r="I10320" s="5"/>
    </row>
    <row r="10321" spans="8:9" x14ac:dyDescent="0.3">
      <c r="H10321" s="5"/>
      <c r="I10321" s="5"/>
    </row>
    <row r="10322" spans="8:9" x14ac:dyDescent="0.3">
      <c r="H10322" s="5"/>
      <c r="I10322" s="5"/>
    </row>
    <row r="10323" spans="8:9" x14ac:dyDescent="0.3">
      <c r="H10323" s="5"/>
      <c r="I10323" s="5"/>
    </row>
    <row r="10324" spans="8:9" x14ac:dyDescent="0.3">
      <c r="H10324" s="5"/>
      <c r="I10324" s="5"/>
    </row>
    <row r="10325" spans="8:9" x14ac:dyDescent="0.3">
      <c r="H10325" s="5"/>
      <c r="I10325" s="5"/>
    </row>
    <row r="10326" spans="8:9" x14ac:dyDescent="0.3">
      <c r="H10326" s="5"/>
      <c r="I10326" s="5"/>
    </row>
    <row r="10327" spans="8:9" x14ac:dyDescent="0.3">
      <c r="H10327" s="5"/>
      <c r="I10327" s="5"/>
    </row>
    <row r="10328" spans="8:9" x14ac:dyDescent="0.3">
      <c r="H10328" s="5"/>
      <c r="I10328" s="5"/>
    </row>
    <row r="10329" spans="8:9" x14ac:dyDescent="0.3">
      <c r="H10329" s="5"/>
      <c r="I10329" s="5"/>
    </row>
    <row r="10330" spans="8:9" x14ac:dyDescent="0.3">
      <c r="H10330" s="5"/>
      <c r="I10330" s="5"/>
    </row>
    <row r="10331" spans="8:9" x14ac:dyDescent="0.3">
      <c r="H10331" s="5"/>
      <c r="I10331" s="5"/>
    </row>
    <row r="10332" spans="8:9" x14ac:dyDescent="0.3">
      <c r="H10332" s="5"/>
      <c r="I10332" s="5"/>
    </row>
    <row r="10333" spans="8:9" x14ac:dyDescent="0.3">
      <c r="H10333" s="5"/>
      <c r="I10333" s="5"/>
    </row>
    <row r="10334" spans="8:9" x14ac:dyDescent="0.3">
      <c r="H10334" s="5"/>
      <c r="I10334" s="5"/>
    </row>
    <row r="10335" spans="8:9" x14ac:dyDescent="0.3">
      <c r="H10335" s="5"/>
      <c r="I10335" s="5"/>
    </row>
    <row r="10336" spans="8:9" x14ac:dyDescent="0.3">
      <c r="H10336" s="5"/>
      <c r="I10336" s="5"/>
    </row>
    <row r="10337" spans="8:9" x14ac:dyDescent="0.3">
      <c r="H10337" s="5"/>
      <c r="I10337" s="5"/>
    </row>
    <row r="10338" spans="8:9" x14ac:dyDescent="0.3">
      <c r="H10338" s="5"/>
      <c r="I10338" s="5"/>
    </row>
    <row r="10339" spans="8:9" x14ac:dyDescent="0.3">
      <c r="H10339" s="5"/>
      <c r="I10339" s="5"/>
    </row>
    <row r="10340" spans="8:9" x14ac:dyDescent="0.3">
      <c r="H10340" s="5"/>
      <c r="I10340" s="5"/>
    </row>
    <row r="10341" spans="8:9" x14ac:dyDescent="0.3">
      <c r="H10341" s="5"/>
      <c r="I10341" s="5"/>
    </row>
    <row r="10342" spans="8:9" x14ac:dyDescent="0.3">
      <c r="H10342" s="5"/>
      <c r="I10342" s="5"/>
    </row>
    <row r="10343" spans="8:9" x14ac:dyDescent="0.3">
      <c r="H10343" s="5"/>
      <c r="I10343" s="5"/>
    </row>
    <row r="10344" spans="8:9" x14ac:dyDescent="0.3">
      <c r="H10344" s="5"/>
      <c r="I10344" s="5"/>
    </row>
    <row r="10345" spans="8:9" x14ac:dyDescent="0.3">
      <c r="H10345" s="5"/>
      <c r="I10345" s="5"/>
    </row>
    <row r="10346" spans="8:9" x14ac:dyDescent="0.3">
      <c r="H10346" s="5"/>
      <c r="I10346" s="5"/>
    </row>
    <row r="10347" spans="8:9" x14ac:dyDescent="0.3">
      <c r="H10347" s="5"/>
      <c r="I10347" s="5"/>
    </row>
    <row r="10348" spans="8:9" x14ac:dyDescent="0.3">
      <c r="H10348" s="5"/>
      <c r="I10348" s="5"/>
    </row>
    <row r="10349" spans="8:9" x14ac:dyDescent="0.3">
      <c r="H10349" s="5"/>
      <c r="I10349" s="5"/>
    </row>
    <row r="10350" spans="8:9" x14ac:dyDescent="0.3">
      <c r="H10350" s="5"/>
      <c r="I10350" s="5"/>
    </row>
    <row r="10351" spans="8:9" x14ac:dyDescent="0.3">
      <c r="H10351" s="5"/>
      <c r="I10351" s="5"/>
    </row>
    <row r="10352" spans="8:9" x14ac:dyDescent="0.3">
      <c r="H10352" s="5"/>
      <c r="I10352" s="5"/>
    </row>
    <row r="10353" spans="8:9" x14ac:dyDescent="0.3">
      <c r="H10353" s="5"/>
      <c r="I10353" s="5"/>
    </row>
    <row r="10354" spans="8:9" x14ac:dyDescent="0.3">
      <c r="H10354" s="5"/>
      <c r="I10354" s="5"/>
    </row>
    <row r="10355" spans="8:9" x14ac:dyDescent="0.3">
      <c r="H10355" s="5"/>
      <c r="I10355" s="5"/>
    </row>
    <row r="10356" spans="8:9" x14ac:dyDescent="0.3">
      <c r="H10356" s="5"/>
      <c r="I10356" s="5"/>
    </row>
    <row r="10357" spans="8:9" x14ac:dyDescent="0.3">
      <c r="H10357" s="5"/>
      <c r="I10357" s="5"/>
    </row>
    <row r="10358" spans="8:9" x14ac:dyDescent="0.3">
      <c r="H10358" s="5"/>
      <c r="I10358" s="5"/>
    </row>
    <row r="10359" spans="8:9" x14ac:dyDescent="0.3">
      <c r="H10359" s="5"/>
      <c r="I10359" s="5"/>
    </row>
    <row r="10360" spans="8:9" x14ac:dyDescent="0.3">
      <c r="H10360" s="5"/>
      <c r="I10360" s="5"/>
    </row>
    <row r="10361" spans="8:9" x14ac:dyDescent="0.3">
      <c r="H10361" s="5"/>
      <c r="I10361" s="5"/>
    </row>
    <row r="10362" spans="8:9" x14ac:dyDescent="0.3">
      <c r="H10362" s="5"/>
      <c r="I10362" s="5"/>
    </row>
    <row r="10363" spans="8:9" x14ac:dyDescent="0.3">
      <c r="H10363" s="5"/>
      <c r="I10363" s="5"/>
    </row>
    <row r="10364" spans="8:9" x14ac:dyDescent="0.3">
      <c r="H10364" s="5"/>
      <c r="I10364" s="5"/>
    </row>
    <row r="10365" spans="8:9" x14ac:dyDescent="0.3">
      <c r="H10365" s="5"/>
      <c r="I10365" s="5"/>
    </row>
    <row r="10366" spans="8:9" x14ac:dyDescent="0.3">
      <c r="H10366" s="5"/>
      <c r="I10366" s="5"/>
    </row>
    <row r="10367" spans="8:9" x14ac:dyDescent="0.3">
      <c r="H10367" s="5"/>
      <c r="I10367" s="5"/>
    </row>
    <row r="10368" spans="8:9" x14ac:dyDescent="0.3">
      <c r="H10368" s="5"/>
      <c r="I10368" s="5"/>
    </row>
    <row r="10369" spans="8:9" x14ac:dyDescent="0.3">
      <c r="H10369" s="5"/>
      <c r="I10369" s="5"/>
    </row>
    <row r="10370" spans="8:9" x14ac:dyDescent="0.3">
      <c r="H10370" s="5"/>
      <c r="I10370" s="5"/>
    </row>
    <row r="10371" spans="8:9" x14ac:dyDescent="0.3">
      <c r="H10371" s="5"/>
      <c r="I10371" s="5"/>
    </row>
    <row r="10372" spans="8:9" x14ac:dyDescent="0.3">
      <c r="H10372" s="5"/>
      <c r="I10372" s="5"/>
    </row>
    <row r="10373" spans="8:9" x14ac:dyDescent="0.3">
      <c r="H10373" s="5"/>
      <c r="I10373" s="5"/>
    </row>
    <row r="10374" spans="8:9" x14ac:dyDescent="0.3">
      <c r="H10374" s="5"/>
      <c r="I10374" s="5"/>
    </row>
    <row r="10375" spans="8:9" x14ac:dyDescent="0.3">
      <c r="H10375" s="5"/>
      <c r="I10375" s="5"/>
    </row>
    <row r="10376" spans="8:9" x14ac:dyDescent="0.3">
      <c r="H10376" s="5"/>
      <c r="I10376" s="5"/>
    </row>
    <row r="10377" spans="8:9" x14ac:dyDescent="0.3">
      <c r="H10377" s="5"/>
      <c r="I10377" s="5"/>
    </row>
    <row r="10378" spans="8:9" x14ac:dyDescent="0.3">
      <c r="H10378" s="5"/>
      <c r="I10378" s="5"/>
    </row>
    <row r="10379" spans="8:9" x14ac:dyDescent="0.3">
      <c r="H10379" s="5"/>
      <c r="I10379" s="5"/>
    </row>
    <row r="10380" spans="8:9" x14ac:dyDescent="0.3">
      <c r="H10380" s="5"/>
      <c r="I10380" s="5"/>
    </row>
    <row r="10381" spans="8:9" x14ac:dyDescent="0.3">
      <c r="H10381" s="5"/>
      <c r="I10381" s="5"/>
    </row>
    <row r="10382" spans="8:9" x14ac:dyDescent="0.3">
      <c r="H10382" s="5"/>
      <c r="I10382" s="5"/>
    </row>
    <row r="10383" spans="8:9" x14ac:dyDescent="0.3">
      <c r="H10383" s="5"/>
      <c r="I10383" s="5"/>
    </row>
    <row r="10384" spans="8:9" x14ac:dyDescent="0.3">
      <c r="H10384" s="5"/>
      <c r="I10384" s="5"/>
    </row>
    <row r="10385" spans="8:9" x14ac:dyDescent="0.3">
      <c r="H10385" s="5"/>
      <c r="I10385" s="5"/>
    </row>
    <row r="10386" spans="8:9" x14ac:dyDescent="0.3">
      <c r="H10386" s="5"/>
      <c r="I10386" s="5"/>
    </row>
    <row r="10387" spans="8:9" x14ac:dyDescent="0.3">
      <c r="H10387" s="5"/>
      <c r="I10387" s="5"/>
    </row>
    <row r="10388" spans="8:9" x14ac:dyDescent="0.3">
      <c r="H10388" s="5"/>
      <c r="I10388" s="5"/>
    </row>
    <row r="10389" spans="8:9" x14ac:dyDescent="0.3">
      <c r="H10389" s="5"/>
      <c r="I10389" s="5"/>
    </row>
    <row r="10390" spans="8:9" x14ac:dyDescent="0.3">
      <c r="H10390" s="5"/>
      <c r="I10390" s="5"/>
    </row>
    <row r="10391" spans="8:9" x14ac:dyDescent="0.3">
      <c r="H10391" s="5"/>
      <c r="I10391" s="5"/>
    </row>
    <row r="10392" spans="8:9" x14ac:dyDescent="0.3">
      <c r="H10392" s="5"/>
      <c r="I10392" s="5"/>
    </row>
    <row r="10393" spans="8:9" x14ac:dyDescent="0.3">
      <c r="H10393" s="5"/>
      <c r="I10393" s="5"/>
    </row>
    <row r="10394" spans="8:9" x14ac:dyDescent="0.3">
      <c r="H10394" s="5"/>
      <c r="I10394" s="5"/>
    </row>
    <row r="10395" spans="8:9" x14ac:dyDescent="0.3">
      <c r="H10395" s="5"/>
      <c r="I10395" s="5"/>
    </row>
    <row r="10396" spans="8:9" x14ac:dyDescent="0.3">
      <c r="H10396" s="5"/>
      <c r="I10396" s="5"/>
    </row>
    <row r="10397" spans="8:9" x14ac:dyDescent="0.3">
      <c r="H10397" s="5"/>
      <c r="I10397" s="5"/>
    </row>
    <row r="10398" spans="8:9" x14ac:dyDescent="0.3">
      <c r="H10398" s="5"/>
      <c r="I10398" s="5"/>
    </row>
    <row r="10399" spans="8:9" x14ac:dyDescent="0.3">
      <c r="H10399" s="5"/>
      <c r="I10399" s="5"/>
    </row>
    <row r="10400" spans="8:9" x14ac:dyDescent="0.3">
      <c r="H10400" s="5"/>
      <c r="I10400" s="5"/>
    </row>
    <row r="10401" spans="8:9" x14ac:dyDescent="0.3">
      <c r="H10401" s="5"/>
      <c r="I10401" s="5"/>
    </row>
    <row r="10402" spans="8:9" x14ac:dyDescent="0.3">
      <c r="H10402" s="5"/>
      <c r="I10402" s="5"/>
    </row>
    <row r="10403" spans="8:9" x14ac:dyDescent="0.3">
      <c r="H10403" s="5"/>
      <c r="I10403" s="5"/>
    </row>
    <row r="10404" spans="8:9" x14ac:dyDescent="0.3">
      <c r="H10404" s="5"/>
      <c r="I10404" s="5"/>
    </row>
    <row r="10405" spans="8:9" x14ac:dyDescent="0.3">
      <c r="H10405" s="5"/>
      <c r="I10405" s="5"/>
    </row>
    <row r="10406" spans="8:9" x14ac:dyDescent="0.3">
      <c r="H10406" s="5"/>
      <c r="I10406" s="5"/>
    </row>
    <row r="10407" spans="8:9" x14ac:dyDescent="0.3">
      <c r="H10407" s="5"/>
      <c r="I10407" s="5"/>
    </row>
    <row r="10408" spans="8:9" x14ac:dyDescent="0.3">
      <c r="H10408" s="5"/>
      <c r="I10408" s="5"/>
    </row>
    <row r="10409" spans="8:9" x14ac:dyDescent="0.3">
      <c r="H10409" s="5"/>
      <c r="I10409" s="5"/>
    </row>
    <row r="10410" spans="8:9" x14ac:dyDescent="0.3">
      <c r="H10410" s="5"/>
      <c r="I10410" s="5"/>
    </row>
    <row r="10411" spans="8:9" x14ac:dyDescent="0.3">
      <c r="H10411" s="5"/>
      <c r="I10411" s="5"/>
    </row>
    <row r="10412" spans="8:9" x14ac:dyDescent="0.3">
      <c r="H10412" s="5"/>
      <c r="I10412" s="5"/>
    </row>
    <row r="10413" spans="8:9" x14ac:dyDescent="0.3">
      <c r="H10413" s="5"/>
      <c r="I10413" s="5"/>
    </row>
    <row r="10414" spans="8:9" x14ac:dyDescent="0.3">
      <c r="H10414" s="5"/>
      <c r="I10414" s="5"/>
    </row>
    <row r="10415" spans="8:9" x14ac:dyDescent="0.3">
      <c r="H10415" s="5"/>
      <c r="I10415" s="5"/>
    </row>
    <row r="10416" spans="8:9" x14ac:dyDescent="0.3">
      <c r="H10416" s="5"/>
      <c r="I10416" s="5"/>
    </row>
    <row r="10417" spans="8:9" x14ac:dyDescent="0.3">
      <c r="H10417" s="5"/>
      <c r="I10417" s="5"/>
    </row>
    <row r="10418" spans="8:9" x14ac:dyDescent="0.3">
      <c r="H10418" s="5"/>
      <c r="I10418" s="5"/>
    </row>
    <row r="10419" spans="8:9" x14ac:dyDescent="0.3">
      <c r="H10419" s="5"/>
      <c r="I10419" s="5"/>
    </row>
    <row r="10420" spans="8:9" x14ac:dyDescent="0.3">
      <c r="H10420" s="5"/>
      <c r="I10420" s="5"/>
    </row>
    <row r="10421" spans="8:9" x14ac:dyDescent="0.3">
      <c r="H10421" s="5"/>
      <c r="I10421" s="5"/>
    </row>
    <row r="10422" spans="8:9" x14ac:dyDescent="0.3">
      <c r="H10422" s="5"/>
      <c r="I10422" s="5"/>
    </row>
    <row r="10423" spans="8:9" x14ac:dyDescent="0.3">
      <c r="H10423" s="5"/>
      <c r="I10423" s="5"/>
    </row>
    <row r="10424" spans="8:9" x14ac:dyDescent="0.3">
      <c r="H10424" s="5"/>
      <c r="I10424" s="5"/>
    </row>
    <row r="10425" spans="8:9" x14ac:dyDescent="0.3">
      <c r="H10425" s="5"/>
      <c r="I10425" s="5"/>
    </row>
    <row r="10426" spans="8:9" x14ac:dyDescent="0.3">
      <c r="H10426" s="5"/>
      <c r="I10426" s="5"/>
    </row>
    <row r="10427" spans="8:9" x14ac:dyDescent="0.3">
      <c r="H10427" s="5"/>
      <c r="I10427" s="5"/>
    </row>
    <row r="10428" spans="8:9" x14ac:dyDescent="0.3">
      <c r="H10428" s="5"/>
      <c r="I10428" s="5"/>
    </row>
    <row r="10429" spans="8:9" x14ac:dyDescent="0.3">
      <c r="H10429" s="5"/>
      <c r="I10429" s="5"/>
    </row>
    <row r="10430" spans="8:9" x14ac:dyDescent="0.3">
      <c r="H10430" s="5"/>
      <c r="I10430" s="5"/>
    </row>
    <row r="10431" spans="8:9" x14ac:dyDescent="0.3">
      <c r="H10431" s="5"/>
      <c r="I10431" s="5"/>
    </row>
    <row r="10432" spans="8:9" x14ac:dyDescent="0.3">
      <c r="H10432" s="5"/>
      <c r="I10432" s="5"/>
    </row>
    <row r="10433" spans="8:9" x14ac:dyDescent="0.3">
      <c r="H10433" s="5"/>
      <c r="I10433" s="5"/>
    </row>
    <row r="10434" spans="8:9" x14ac:dyDescent="0.3">
      <c r="H10434" s="5"/>
      <c r="I10434" s="5"/>
    </row>
    <row r="10435" spans="8:9" x14ac:dyDescent="0.3">
      <c r="H10435" s="5"/>
      <c r="I10435" s="5"/>
    </row>
    <row r="10436" spans="8:9" x14ac:dyDescent="0.3">
      <c r="H10436" s="5"/>
      <c r="I10436" s="5"/>
    </row>
    <row r="10437" spans="8:9" x14ac:dyDescent="0.3">
      <c r="H10437" s="5"/>
      <c r="I10437" s="5"/>
    </row>
    <row r="10438" spans="8:9" x14ac:dyDescent="0.3">
      <c r="H10438" s="5"/>
      <c r="I10438" s="5"/>
    </row>
    <row r="10439" spans="8:9" x14ac:dyDescent="0.3">
      <c r="H10439" s="5"/>
      <c r="I10439" s="5"/>
    </row>
    <row r="10440" spans="8:9" x14ac:dyDescent="0.3">
      <c r="H10440" s="5"/>
      <c r="I10440" s="5"/>
    </row>
    <row r="10441" spans="8:9" x14ac:dyDescent="0.3">
      <c r="H10441" s="5"/>
      <c r="I10441" s="5"/>
    </row>
    <row r="10442" spans="8:9" x14ac:dyDescent="0.3">
      <c r="H10442" s="5"/>
      <c r="I10442" s="5"/>
    </row>
    <row r="10443" spans="8:9" x14ac:dyDescent="0.3">
      <c r="H10443" s="5"/>
      <c r="I10443" s="5"/>
    </row>
    <row r="10444" spans="8:9" x14ac:dyDescent="0.3">
      <c r="H10444" s="5"/>
      <c r="I10444" s="5"/>
    </row>
    <row r="10445" spans="8:9" x14ac:dyDescent="0.3">
      <c r="H10445" s="5"/>
      <c r="I10445" s="5"/>
    </row>
    <row r="10446" spans="8:9" x14ac:dyDescent="0.3">
      <c r="H10446" s="5"/>
      <c r="I10446" s="5"/>
    </row>
    <row r="10447" spans="8:9" x14ac:dyDescent="0.3">
      <c r="H10447" s="5"/>
      <c r="I10447" s="5"/>
    </row>
    <row r="10448" spans="8:9" x14ac:dyDescent="0.3">
      <c r="H10448" s="5"/>
      <c r="I10448" s="5"/>
    </row>
    <row r="10449" spans="8:9" x14ac:dyDescent="0.3">
      <c r="H10449" s="5"/>
      <c r="I10449" s="5"/>
    </row>
    <row r="10450" spans="8:9" x14ac:dyDescent="0.3">
      <c r="H10450" s="5"/>
      <c r="I10450" s="5"/>
    </row>
    <row r="10451" spans="8:9" x14ac:dyDescent="0.3">
      <c r="H10451" s="5"/>
      <c r="I10451" s="5"/>
    </row>
    <row r="10452" spans="8:9" x14ac:dyDescent="0.3">
      <c r="H10452" s="5"/>
      <c r="I10452" s="5"/>
    </row>
    <row r="10453" spans="8:9" x14ac:dyDescent="0.3">
      <c r="H10453" s="5"/>
      <c r="I10453" s="5"/>
    </row>
    <row r="10454" spans="8:9" x14ac:dyDescent="0.3">
      <c r="H10454" s="5"/>
      <c r="I10454" s="5"/>
    </row>
    <row r="10455" spans="8:9" x14ac:dyDescent="0.3">
      <c r="H10455" s="5"/>
      <c r="I10455" s="5"/>
    </row>
    <row r="10456" spans="8:9" x14ac:dyDescent="0.3">
      <c r="H10456" s="5"/>
      <c r="I10456" s="5"/>
    </row>
    <row r="10457" spans="8:9" x14ac:dyDescent="0.3">
      <c r="H10457" s="5"/>
      <c r="I10457" s="5"/>
    </row>
    <row r="10458" spans="8:9" x14ac:dyDescent="0.3">
      <c r="H10458" s="5"/>
      <c r="I10458" s="5"/>
    </row>
    <row r="10459" spans="8:9" x14ac:dyDescent="0.3">
      <c r="H10459" s="5"/>
      <c r="I10459" s="5"/>
    </row>
    <row r="10460" spans="8:9" x14ac:dyDescent="0.3">
      <c r="H10460" s="5"/>
      <c r="I10460" s="5"/>
    </row>
    <row r="10461" spans="8:9" x14ac:dyDescent="0.3">
      <c r="H10461" s="5"/>
      <c r="I10461" s="5"/>
    </row>
    <row r="10462" spans="8:9" x14ac:dyDescent="0.3">
      <c r="H10462" s="5"/>
      <c r="I10462" s="5"/>
    </row>
    <row r="10463" spans="8:9" x14ac:dyDescent="0.3">
      <c r="H10463" s="5"/>
      <c r="I10463" s="5"/>
    </row>
    <row r="10464" spans="8:9" x14ac:dyDescent="0.3">
      <c r="H10464" s="5"/>
      <c r="I10464" s="5"/>
    </row>
    <row r="10465" spans="8:9" x14ac:dyDescent="0.3">
      <c r="H10465" s="5"/>
      <c r="I10465" s="5"/>
    </row>
    <row r="10466" spans="8:9" x14ac:dyDescent="0.3">
      <c r="H10466" s="5"/>
      <c r="I10466" s="5"/>
    </row>
    <row r="10467" spans="8:9" x14ac:dyDescent="0.3">
      <c r="H10467" s="5"/>
      <c r="I10467" s="5"/>
    </row>
    <row r="10468" spans="8:9" x14ac:dyDescent="0.3">
      <c r="H10468" s="5"/>
      <c r="I10468" s="5"/>
    </row>
    <row r="10469" spans="8:9" x14ac:dyDescent="0.3">
      <c r="H10469" s="5"/>
      <c r="I10469" s="5"/>
    </row>
    <row r="10470" spans="8:9" x14ac:dyDescent="0.3">
      <c r="H10470" s="5"/>
      <c r="I10470" s="5"/>
    </row>
    <row r="10471" spans="8:9" x14ac:dyDescent="0.3">
      <c r="H10471" s="5"/>
      <c r="I10471" s="5"/>
    </row>
    <row r="10472" spans="8:9" x14ac:dyDescent="0.3">
      <c r="H10472" s="5"/>
      <c r="I10472" s="5"/>
    </row>
    <row r="10473" spans="8:9" x14ac:dyDescent="0.3">
      <c r="H10473" s="5"/>
      <c r="I10473" s="5"/>
    </row>
    <row r="10474" spans="8:9" x14ac:dyDescent="0.3">
      <c r="H10474" s="5"/>
      <c r="I10474" s="5"/>
    </row>
    <row r="10475" spans="8:9" x14ac:dyDescent="0.3">
      <c r="H10475" s="5"/>
      <c r="I10475" s="5"/>
    </row>
    <row r="10476" spans="8:9" x14ac:dyDescent="0.3">
      <c r="H10476" s="5"/>
      <c r="I10476" s="5"/>
    </row>
    <row r="10477" spans="8:9" x14ac:dyDescent="0.3">
      <c r="H10477" s="5"/>
      <c r="I10477" s="5"/>
    </row>
    <row r="10478" spans="8:9" x14ac:dyDescent="0.3">
      <c r="H10478" s="5"/>
      <c r="I10478" s="5"/>
    </row>
    <row r="10479" spans="8:9" x14ac:dyDescent="0.3">
      <c r="H10479" s="5"/>
      <c r="I10479" s="5"/>
    </row>
    <row r="10480" spans="8:9" x14ac:dyDescent="0.3">
      <c r="H10480" s="5"/>
      <c r="I10480" s="5"/>
    </row>
    <row r="10481" spans="8:9" x14ac:dyDescent="0.3">
      <c r="H10481" s="5"/>
      <c r="I10481" s="5"/>
    </row>
    <row r="10482" spans="8:9" x14ac:dyDescent="0.3">
      <c r="H10482" s="5"/>
      <c r="I10482" s="5"/>
    </row>
    <row r="10483" spans="8:9" x14ac:dyDescent="0.3">
      <c r="H10483" s="5"/>
      <c r="I10483" s="5"/>
    </row>
    <row r="10484" spans="8:9" x14ac:dyDescent="0.3">
      <c r="H10484" s="5"/>
      <c r="I10484" s="5"/>
    </row>
    <row r="10485" spans="8:9" x14ac:dyDescent="0.3">
      <c r="H10485" s="5"/>
      <c r="I10485" s="5"/>
    </row>
    <row r="10486" spans="8:9" x14ac:dyDescent="0.3">
      <c r="H10486" s="5"/>
      <c r="I10486" s="5"/>
    </row>
    <row r="10487" spans="8:9" x14ac:dyDescent="0.3">
      <c r="H10487" s="5"/>
      <c r="I10487" s="5"/>
    </row>
    <row r="10488" spans="8:9" x14ac:dyDescent="0.3">
      <c r="H10488" s="5"/>
      <c r="I10488" s="5"/>
    </row>
    <row r="10489" spans="8:9" x14ac:dyDescent="0.3">
      <c r="H10489" s="5"/>
      <c r="I10489" s="5"/>
    </row>
    <row r="10490" spans="8:9" x14ac:dyDescent="0.3">
      <c r="H10490" s="5"/>
      <c r="I10490" s="5"/>
    </row>
    <row r="10491" spans="8:9" x14ac:dyDescent="0.3">
      <c r="H10491" s="5"/>
      <c r="I10491" s="5"/>
    </row>
    <row r="10492" spans="8:9" x14ac:dyDescent="0.3">
      <c r="H10492" s="5"/>
      <c r="I10492" s="5"/>
    </row>
    <row r="10493" spans="8:9" x14ac:dyDescent="0.3">
      <c r="H10493" s="5"/>
      <c r="I10493" s="5"/>
    </row>
    <row r="10494" spans="8:9" x14ac:dyDescent="0.3">
      <c r="H10494" s="5"/>
      <c r="I10494" s="5"/>
    </row>
    <row r="10495" spans="8:9" x14ac:dyDescent="0.3">
      <c r="H10495" s="5"/>
      <c r="I10495" s="5"/>
    </row>
    <row r="10496" spans="8:9" x14ac:dyDescent="0.3">
      <c r="H10496" s="5"/>
      <c r="I10496" s="5"/>
    </row>
    <row r="10497" spans="8:9" x14ac:dyDescent="0.3">
      <c r="H10497" s="5"/>
      <c r="I10497" s="5"/>
    </row>
    <row r="10498" spans="8:9" x14ac:dyDescent="0.3">
      <c r="H10498" s="5"/>
      <c r="I10498" s="5"/>
    </row>
    <row r="10499" spans="8:9" x14ac:dyDescent="0.3">
      <c r="H10499" s="5"/>
      <c r="I10499" s="5"/>
    </row>
    <row r="10500" spans="8:9" x14ac:dyDescent="0.3">
      <c r="H10500" s="5"/>
      <c r="I10500" s="5"/>
    </row>
    <row r="10501" spans="8:9" x14ac:dyDescent="0.3">
      <c r="H10501" s="5"/>
      <c r="I10501" s="5"/>
    </row>
    <row r="10502" spans="8:9" x14ac:dyDescent="0.3">
      <c r="H10502" s="5"/>
      <c r="I10502" s="5"/>
    </row>
    <row r="10503" spans="8:9" x14ac:dyDescent="0.3">
      <c r="H10503" s="5"/>
      <c r="I10503" s="5"/>
    </row>
    <row r="10504" spans="8:9" x14ac:dyDescent="0.3">
      <c r="H10504" s="5"/>
      <c r="I10504" s="5"/>
    </row>
    <row r="10505" spans="8:9" x14ac:dyDescent="0.3">
      <c r="H10505" s="5"/>
      <c r="I10505" s="5"/>
    </row>
    <row r="10506" spans="8:9" x14ac:dyDescent="0.3">
      <c r="H10506" s="5"/>
      <c r="I10506" s="5"/>
    </row>
    <row r="10507" spans="8:9" x14ac:dyDescent="0.3">
      <c r="H10507" s="5"/>
      <c r="I10507" s="5"/>
    </row>
    <row r="10508" spans="8:9" x14ac:dyDescent="0.3">
      <c r="H10508" s="5"/>
      <c r="I10508" s="5"/>
    </row>
    <row r="10509" spans="8:9" x14ac:dyDescent="0.3">
      <c r="H10509" s="5"/>
      <c r="I10509" s="5"/>
    </row>
    <row r="10510" spans="8:9" x14ac:dyDescent="0.3">
      <c r="H10510" s="5"/>
      <c r="I10510" s="5"/>
    </row>
    <row r="10511" spans="8:9" x14ac:dyDescent="0.3">
      <c r="H10511" s="5"/>
      <c r="I10511" s="5"/>
    </row>
    <row r="10512" spans="8:9" x14ac:dyDescent="0.3">
      <c r="H10512" s="5"/>
      <c r="I10512" s="5"/>
    </row>
    <row r="10513" spans="8:9" x14ac:dyDescent="0.3">
      <c r="H10513" s="5"/>
      <c r="I10513" s="5"/>
    </row>
    <row r="10514" spans="8:9" x14ac:dyDescent="0.3">
      <c r="H10514" s="5"/>
      <c r="I10514" s="5"/>
    </row>
    <row r="10515" spans="8:9" x14ac:dyDescent="0.3">
      <c r="H10515" s="5"/>
      <c r="I10515" s="5"/>
    </row>
    <row r="10516" spans="8:9" x14ac:dyDescent="0.3">
      <c r="H10516" s="5"/>
      <c r="I10516" s="5"/>
    </row>
    <row r="10517" spans="8:9" x14ac:dyDescent="0.3">
      <c r="H10517" s="5"/>
      <c r="I10517" s="5"/>
    </row>
    <row r="10518" spans="8:9" x14ac:dyDescent="0.3">
      <c r="H10518" s="5"/>
      <c r="I10518" s="5"/>
    </row>
    <row r="10519" spans="8:9" x14ac:dyDescent="0.3">
      <c r="H10519" s="5"/>
      <c r="I10519" s="5"/>
    </row>
    <row r="10520" spans="8:9" x14ac:dyDescent="0.3">
      <c r="H10520" s="5"/>
      <c r="I10520" s="5"/>
    </row>
    <row r="10521" spans="8:9" x14ac:dyDescent="0.3">
      <c r="H10521" s="5"/>
      <c r="I10521" s="5"/>
    </row>
    <row r="10522" spans="8:9" x14ac:dyDescent="0.3">
      <c r="H10522" s="5"/>
      <c r="I10522" s="5"/>
    </row>
    <row r="10523" spans="8:9" x14ac:dyDescent="0.3">
      <c r="H10523" s="5"/>
      <c r="I10523" s="5"/>
    </row>
    <row r="10524" spans="8:9" x14ac:dyDescent="0.3">
      <c r="H10524" s="5"/>
      <c r="I10524" s="5"/>
    </row>
    <row r="10525" spans="8:9" x14ac:dyDescent="0.3">
      <c r="H10525" s="5"/>
      <c r="I10525" s="5"/>
    </row>
    <row r="10526" spans="8:9" x14ac:dyDescent="0.3">
      <c r="H10526" s="5"/>
      <c r="I10526" s="5"/>
    </row>
    <row r="10527" spans="8:9" x14ac:dyDescent="0.3">
      <c r="H10527" s="5"/>
      <c r="I10527" s="5"/>
    </row>
    <row r="10528" spans="8:9" x14ac:dyDescent="0.3">
      <c r="H10528" s="5"/>
      <c r="I10528" s="5"/>
    </row>
    <row r="10529" spans="8:9" x14ac:dyDescent="0.3">
      <c r="H10529" s="5"/>
      <c r="I10529" s="5"/>
    </row>
    <row r="10530" spans="8:9" x14ac:dyDescent="0.3">
      <c r="H10530" s="5"/>
      <c r="I10530" s="5"/>
    </row>
    <row r="10531" spans="8:9" x14ac:dyDescent="0.3">
      <c r="H10531" s="5"/>
      <c r="I10531" s="5"/>
    </row>
    <row r="10532" spans="8:9" x14ac:dyDescent="0.3">
      <c r="H10532" s="5"/>
      <c r="I10532" s="5"/>
    </row>
    <row r="10533" spans="8:9" x14ac:dyDescent="0.3">
      <c r="H10533" s="5"/>
      <c r="I10533" s="5"/>
    </row>
    <row r="10534" spans="8:9" x14ac:dyDescent="0.3">
      <c r="H10534" s="5"/>
      <c r="I10534" s="5"/>
    </row>
    <row r="10535" spans="8:9" x14ac:dyDescent="0.3">
      <c r="H10535" s="5"/>
      <c r="I10535" s="5"/>
    </row>
    <row r="10536" spans="8:9" x14ac:dyDescent="0.3">
      <c r="H10536" s="5"/>
      <c r="I10536" s="5"/>
    </row>
    <row r="10537" spans="8:9" x14ac:dyDescent="0.3">
      <c r="H10537" s="5"/>
      <c r="I10537" s="5"/>
    </row>
    <row r="10538" spans="8:9" x14ac:dyDescent="0.3">
      <c r="H10538" s="5"/>
      <c r="I10538" s="5"/>
    </row>
    <row r="10539" spans="8:9" x14ac:dyDescent="0.3">
      <c r="H10539" s="5"/>
      <c r="I10539" s="5"/>
    </row>
    <row r="10540" spans="8:9" x14ac:dyDescent="0.3">
      <c r="H10540" s="5"/>
      <c r="I10540" s="5"/>
    </row>
    <row r="10541" spans="8:9" x14ac:dyDescent="0.3">
      <c r="H10541" s="5"/>
      <c r="I10541" s="5"/>
    </row>
    <row r="10542" spans="8:9" x14ac:dyDescent="0.3">
      <c r="H10542" s="5"/>
      <c r="I10542" s="5"/>
    </row>
    <row r="10543" spans="8:9" x14ac:dyDescent="0.3">
      <c r="H10543" s="5"/>
      <c r="I10543" s="5"/>
    </row>
    <row r="10544" spans="8:9" x14ac:dyDescent="0.3">
      <c r="H10544" s="5"/>
      <c r="I10544" s="5"/>
    </row>
    <row r="10545" spans="8:9" x14ac:dyDescent="0.3">
      <c r="H10545" s="5"/>
      <c r="I10545" s="5"/>
    </row>
    <row r="10546" spans="8:9" x14ac:dyDescent="0.3">
      <c r="H10546" s="5"/>
      <c r="I10546" s="5"/>
    </row>
    <row r="10547" spans="8:9" x14ac:dyDescent="0.3">
      <c r="H10547" s="5"/>
      <c r="I10547" s="5"/>
    </row>
    <row r="10548" spans="8:9" x14ac:dyDescent="0.3">
      <c r="H10548" s="5"/>
      <c r="I10548" s="5"/>
    </row>
    <row r="10549" spans="8:9" x14ac:dyDescent="0.3">
      <c r="H10549" s="5"/>
      <c r="I10549" s="5"/>
    </row>
    <row r="10550" spans="8:9" x14ac:dyDescent="0.3">
      <c r="H10550" s="5"/>
      <c r="I10550" s="5"/>
    </row>
    <row r="10551" spans="8:9" x14ac:dyDescent="0.3">
      <c r="H10551" s="5"/>
      <c r="I10551" s="5"/>
    </row>
    <row r="10552" spans="8:9" x14ac:dyDescent="0.3">
      <c r="H10552" s="5"/>
      <c r="I10552" s="5"/>
    </row>
    <row r="10553" spans="8:9" x14ac:dyDescent="0.3">
      <c r="H10553" s="5"/>
      <c r="I10553" s="5"/>
    </row>
    <row r="10554" spans="8:9" x14ac:dyDescent="0.3">
      <c r="H10554" s="5"/>
      <c r="I10554" s="5"/>
    </row>
    <row r="10555" spans="8:9" x14ac:dyDescent="0.3">
      <c r="H10555" s="5"/>
      <c r="I10555" s="5"/>
    </row>
    <row r="10556" spans="8:9" x14ac:dyDescent="0.3">
      <c r="H10556" s="5"/>
      <c r="I10556" s="5"/>
    </row>
    <row r="10557" spans="8:9" x14ac:dyDescent="0.3">
      <c r="H10557" s="5"/>
      <c r="I10557" s="5"/>
    </row>
    <row r="10558" spans="8:9" x14ac:dyDescent="0.3">
      <c r="H10558" s="5"/>
      <c r="I10558" s="5"/>
    </row>
    <row r="10559" spans="8:9" x14ac:dyDescent="0.3">
      <c r="H10559" s="5"/>
      <c r="I10559" s="5"/>
    </row>
    <row r="10560" spans="8:9" x14ac:dyDescent="0.3">
      <c r="H10560" s="5"/>
      <c r="I10560" s="5"/>
    </row>
    <row r="10561" spans="8:9" x14ac:dyDescent="0.3">
      <c r="H10561" s="5"/>
      <c r="I10561" s="5"/>
    </row>
    <row r="10562" spans="8:9" x14ac:dyDescent="0.3">
      <c r="H10562" s="5"/>
      <c r="I10562" s="5"/>
    </row>
    <row r="10563" spans="8:9" x14ac:dyDescent="0.3">
      <c r="H10563" s="5"/>
      <c r="I10563" s="5"/>
    </row>
    <row r="10564" spans="8:9" x14ac:dyDescent="0.3">
      <c r="H10564" s="5"/>
      <c r="I10564" s="5"/>
    </row>
    <row r="10565" spans="8:9" x14ac:dyDescent="0.3">
      <c r="H10565" s="5"/>
      <c r="I10565" s="5"/>
    </row>
    <row r="10566" spans="8:9" x14ac:dyDescent="0.3">
      <c r="H10566" s="5"/>
      <c r="I10566" s="5"/>
    </row>
    <row r="10567" spans="8:9" x14ac:dyDescent="0.3">
      <c r="H10567" s="5"/>
      <c r="I10567" s="5"/>
    </row>
    <row r="10568" spans="8:9" x14ac:dyDescent="0.3">
      <c r="H10568" s="5"/>
      <c r="I10568" s="5"/>
    </row>
    <row r="10569" spans="8:9" x14ac:dyDescent="0.3">
      <c r="H10569" s="5"/>
      <c r="I10569" s="5"/>
    </row>
    <row r="10570" spans="8:9" x14ac:dyDescent="0.3">
      <c r="H10570" s="5"/>
      <c r="I10570" s="5"/>
    </row>
    <row r="10571" spans="8:9" x14ac:dyDescent="0.3">
      <c r="H10571" s="5"/>
      <c r="I10571" s="5"/>
    </row>
    <row r="10572" spans="8:9" x14ac:dyDescent="0.3">
      <c r="H10572" s="5"/>
      <c r="I10572" s="5"/>
    </row>
    <row r="10573" spans="8:9" x14ac:dyDescent="0.3">
      <c r="H10573" s="5"/>
      <c r="I10573" s="5"/>
    </row>
    <row r="10574" spans="8:9" x14ac:dyDescent="0.3">
      <c r="H10574" s="5"/>
      <c r="I10574" s="5"/>
    </row>
    <row r="10575" spans="8:9" x14ac:dyDescent="0.3">
      <c r="H10575" s="5"/>
      <c r="I10575" s="5"/>
    </row>
    <row r="10576" spans="8:9" x14ac:dyDescent="0.3">
      <c r="H10576" s="5"/>
      <c r="I10576" s="5"/>
    </row>
    <row r="10577" spans="8:9" x14ac:dyDescent="0.3">
      <c r="H10577" s="5"/>
      <c r="I10577" s="5"/>
    </row>
    <row r="10578" spans="8:9" x14ac:dyDescent="0.3">
      <c r="H10578" s="5"/>
      <c r="I10578" s="5"/>
    </row>
    <row r="10579" spans="8:9" x14ac:dyDescent="0.3">
      <c r="H10579" s="5"/>
      <c r="I10579" s="5"/>
    </row>
    <row r="10580" spans="8:9" x14ac:dyDescent="0.3">
      <c r="H10580" s="5"/>
      <c r="I10580" s="5"/>
    </row>
    <row r="10581" spans="8:9" x14ac:dyDescent="0.3">
      <c r="H10581" s="5"/>
      <c r="I10581" s="5"/>
    </row>
    <row r="10582" spans="8:9" x14ac:dyDescent="0.3">
      <c r="H10582" s="5"/>
      <c r="I10582" s="5"/>
    </row>
    <row r="10583" spans="8:9" x14ac:dyDescent="0.3">
      <c r="H10583" s="5"/>
      <c r="I10583" s="5"/>
    </row>
    <row r="10584" spans="8:9" x14ac:dyDescent="0.3">
      <c r="H10584" s="5"/>
      <c r="I10584" s="5"/>
    </row>
    <row r="10585" spans="8:9" x14ac:dyDescent="0.3">
      <c r="H10585" s="5"/>
      <c r="I10585" s="5"/>
    </row>
    <row r="10586" spans="8:9" x14ac:dyDescent="0.3">
      <c r="H10586" s="5"/>
      <c r="I10586" s="5"/>
    </row>
    <row r="10587" spans="8:9" x14ac:dyDescent="0.3">
      <c r="H10587" s="5"/>
      <c r="I10587" s="5"/>
    </row>
    <row r="10588" spans="8:9" x14ac:dyDescent="0.3">
      <c r="H10588" s="5"/>
      <c r="I10588" s="5"/>
    </row>
    <row r="10589" spans="8:9" x14ac:dyDescent="0.3">
      <c r="H10589" s="5"/>
      <c r="I10589" s="5"/>
    </row>
    <row r="10590" spans="8:9" x14ac:dyDescent="0.3">
      <c r="H10590" s="5"/>
      <c r="I10590" s="5"/>
    </row>
    <row r="10591" spans="8:9" x14ac:dyDescent="0.3">
      <c r="H10591" s="5"/>
      <c r="I10591" s="5"/>
    </row>
    <row r="10592" spans="8:9" x14ac:dyDescent="0.3">
      <c r="H10592" s="5"/>
      <c r="I10592" s="5"/>
    </row>
    <row r="10593" spans="8:9" x14ac:dyDescent="0.3">
      <c r="H10593" s="5"/>
      <c r="I10593" s="5"/>
    </row>
    <row r="10594" spans="8:9" x14ac:dyDescent="0.3">
      <c r="H10594" s="5"/>
      <c r="I10594" s="5"/>
    </row>
    <row r="10595" spans="8:9" x14ac:dyDescent="0.3">
      <c r="H10595" s="5"/>
      <c r="I10595" s="5"/>
    </row>
    <row r="10596" spans="8:9" x14ac:dyDescent="0.3">
      <c r="H10596" s="5"/>
      <c r="I10596" s="5"/>
    </row>
    <row r="10597" spans="8:9" x14ac:dyDescent="0.3">
      <c r="H10597" s="5"/>
      <c r="I10597" s="5"/>
    </row>
    <row r="10598" spans="8:9" x14ac:dyDescent="0.3">
      <c r="H10598" s="5"/>
      <c r="I10598" s="5"/>
    </row>
    <row r="10599" spans="8:9" x14ac:dyDescent="0.3">
      <c r="H10599" s="5"/>
      <c r="I10599" s="5"/>
    </row>
    <row r="10600" spans="8:9" x14ac:dyDescent="0.3">
      <c r="H10600" s="5"/>
      <c r="I10600" s="5"/>
    </row>
    <row r="10601" spans="8:9" x14ac:dyDescent="0.3">
      <c r="H10601" s="5"/>
      <c r="I10601" s="5"/>
    </row>
    <row r="10602" spans="8:9" x14ac:dyDescent="0.3">
      <c r="H10602" s="5"/>
      <c r="I10602" s="5"/>
    </row>
    <row r="10603" spans="8:9" x14ac:dyDescent="0.3">
      <c r="H10603" s="5"/>
      <c r="I10603" s="5"/>
    </row>
    <row r="10604" spans="8:9" x14ac:dyDescent="0.3">
      <c r="H10604" s="5"/>
      <c r="I10604" s="5"/>
    </row>
    <row r="10605" spans="8:9" x14ac:dyDescent="0.3">
      <c r="H10605" s="5"/>
      <c r="I10605" s="5"/>
    </row>
    <row r="10606" spans="8:9" x14ac:dyDescent="0.3">
      <c r="H10606" s="5"/>
      <c r="I10606" s="5"/>
    </row>
    <row r="10607" spans="8:9" x14ac:dyDescent="0.3">
      <c r="H10607" s="5"/>
      <c r="I10607" s="5"/>
    </row>
    <row r="10608" spans="8:9" x14ac:dyDescent="0.3">
      <c r="H10608" s="5"/>
      <c r="I10608" s="5"/>
    </row>
    <row r="10609" spans="8:9" x14ac:dyDescent="0.3">
      <c r="H10609" s="5"/>
      <c r="I10609" s="5"/>
    </row>
    <row r="10610" spans="8:9" x14ac:dyDescent="0.3">
      <c r="H10610" s="5"/>
      <c r="I10610" s="5"/>
    </row>
    <row r="10611" spans="8:9" x14ac:dyDescent="0.3">
      <c r="H10611" s="5"/>
      <c r="I10611" s="5"/>
    </row>
    <row r="10612" spans="8:9" x14ac:dyDescent="0.3">
      <c r="H10612" s="5"/>
      <c r="I10612" s="5"/>
    </row>
    <row r="10613" spans="8:9" x14ac:dyDescent="0.3">
      <c r="H10613" s="5"/>
      <c r="I10613" s="5"/>
    </row>
    <row r="10614" spans="8:9" x14ac:dyDescent="0.3">
      <c r="H10614" s="5"/>
      <c r="I10614" s="5"/>
    </row>
    <row r="10615" spans="8:9" x14ac:dyDescent="0.3">
      <c r="H10615" s="5"/>
      <c r="I10615" s="5"/>
    </row>
    <row r="10616" spans="8:9" x14ac:dyDescent="0.3">
      <c r="H10616" s="5"/>
      <c r="I10616" s="5"/>
    </row>
    <row r="10617" spans="8:9" x14ac:dyDescent="0.3">
      <c r="H10617" s="5"/>
      <c r="I10617" s="5"/>
    </row>
    <row r="10618" spans="8:9" x14ac:dyDescent="0.3">
      <c r="H10618" s="5"/>
      <c r="I10618" s="5"/>
    </row>
    <row r="10619" spans="8:9" x14ac:dyDescent="0.3">
      <c r="H10619" s="5"/>
      <c r="I10619" s="5"/>
    </row>
    <row r="10620" spans="8:9" x14ac:dyDescent="0.3">
      <c r="H10620" s="5"/>
      <c r="I10620" s="5"/>
    </row>
    <row r="10621" spans="8:9" x14ac:dyDescent="0.3">
      <c r="H10621" s="5"/>
      <c r="I10621" s="5"/>
    </row>
    <row r="10622" spans="8:9" x14ac:dyDescent="0.3">
      <c r="H10622" s="5"/>
      <c r="I10622" s="5"/>
    </row>
    <row r="10623" spans="8:9" x14ac:dyDescent="0.3">
      <c r="H10623" s="5"/>
      <c r="I10623" s="5"/>
    </row>
    <row r="10624" spans="8:9" x14ac:dyDescent="0.3">
      <c r="H10624" s="5"/>
      <c r="I10624" s="5"/>
    </row>
    <row r="10625" spans="8:9" x14ac:dyDescent="0.3">
      <c r="H10625" s="5"/>
      <c r="I10625" s="5"/>
    </row>
    <row r="10626" spans="8:9" x14ac:dyDescent="0.3">
      <c r="H10626" s="5"/>
      <c r="I10626" s="5"/>
    </row>
    <row r="10627" spans="8:9" x14ac:dyDescent="0.3">
      <c r="H10627" s="5"/>
      <c r="I10627" s="5"/>
    </row>
    <row r="10628" spans="8:9" x14ac:dyDescent="0.3">
      <c r="H10628" s="5"/>
      <c r="I10628" s="5"/>
    </row>
    <row r="10629" spans="8:9" x14ac:dyDescent="0.3">
      <c r="H10629" s="5"/>
      <c r="I10629" s="5"/>
    </row>
    <row r="10630" spans="8:9" x14ac:dyDescent="0.3">
      <c r="H10630" s="5"/>
      <c r="I10630" s="5"/>
    </row>
    <row r="10631" spans="8:9" x14ac:dyDescent="0.3">
      <c r="H10631" s="5"/>
      <c r="I10631" s="5"/>
    </row>
    <row r="10632" spans="8:9" x14ac:dyDescent="0.3">
      <c r="H10632" s="5"/>
      <c r="I10632" s="5"/>
    </row>
    <row r="10633" spans="8:9" x14ac:dyDescent="0.3">
      <c r="H10633" s="5"/>
      <c r="I10633" s="5"/>
    </row>
    <row r="10634" spans="8:9" x14ac:dyDescent="0.3">
      <c r="H10634" s="5"/>
      <c r="I10634" s="5"/>
    </row>
    <row r="10635" spans="8:9" x14ac:dyDescent="0.3">
      <c r="H10635" s="5"/>
      <c r="I10635" s="5"/>
    </row>
    <row r="10636" spans="8:9" x14ac:dyDescent="0.3">
      <c r="H10636" s="5"/>
      <c r="I10636" s="5"/>
    </row>
    <row r="10637" spans="8:9" x14ac:dyDescent="0.3">
      <c r="H10637" s="5"/>
      <c r="I10637" s="5"/>
    </row>
    <row r="10638" spans="8:9" x14ac:dyDescent="0.3">
      <c r="H10638" s="5"/>
      <c r="I10638" s="5"/>
    </row>
    <row r="10639" spans="8:9" x14ac:dyDescent="0.3">
      <c r="H10639" s="5"/>
      <c r="I10639" s="5"/>
    </row>
    <row r="10640" spans="8:9" x14ac:dyDescent="0.3">
      <c r="H10640" s="5"/>
      <c r="I10640" s="5"/>
    </row>
    <row r="10641" spans="8:9" x14ac:dyDescent="0.3">
      <c r="H10641" s="5"/>
      <c r="I10641" s="5"/>
    </row>
    <row r="10642" spans="8:9" x14ac:dyDescent="0.3">
      <c r="H10642" s="5"/>
      <c r="I10642" s="5"/>
    </row>
    <row r="10643" spans="8:9" x14ac:dyDescent="0.3">
      <c r="H10643" s="5"/>
      <c r="I10643" s="5"/>
    </row>
    <row r="10644" spans="8:9" x14ac:dyDescent="0.3">
      <c r="H10644" s="5"/>
      <c r="I10644" s="5"/>
    </row>
    <row r="10645" spans="8:9" x14ac:dyDescent="0.3">
      <c r="H10645" s="5"/>
      <c r="I10645" s="5"/>
    </row>
    <row r="10646" spans="8:9" x14ac:dyDescent="0.3">
      <c r="H10646" s="5"/>
      <c r="I10646" s="5"/>
    </row>
    <row r="10647" spans="8:9" x14ac:dyDescent="0.3">
      <c r="H10647" s="5"/>
      <c r="I10647" s="5"/>
    </row>
    <row r="10648" spans="8:9" x14ac:dyDescent="0.3">
      <c r="H10648" s="5"/>
      <c r="I10648" s="5"/>
    </row>
    <row r="10649" spans="8:9" x14ac:dyDescent="0.3">
      <c r="H10649" s="5"/>
      <c r="I10649" s="5"/>
    </row>
    <row r="10650" spans="8:9" x14ac:dyDescent="0.3">
      <c r="H10650" s="5"/>
      <c r="I10650" s="5"/>
    </row>
    <row r="10651" spans="8:9" x14ac:dyDescent="0.3">
      <c r="H10651" s="5"/>
      <c r="I10651" s="5"/>
    </row>
    <row r="10652" spans="8:9" x14ac:dyDescent="0.3">
      <c r="H10652" s="5"/>
      <c r="I10652" s="5"/>
    </row>
    <row r="10653" spans="8:9" x14ac:dyDescent="0.3">
      <c r="H10653" s="5"/>
      <c r="I10653" s="5"/>
    </row>
    <row r="10654" spans="8:9" x14ac:dyDescent="0.3">
      <c r="H10654" s="5"/>
      <c r="I10654" s="5"/>
    </row>
    <row r="10655" spans="8:9" x14ac:dyDescent="0.3">
      <c r="H10655" s="5"/>
      <c r="I10655" s="5"/>
    </row>
    <row r="10656" spans="8:9" x14ac:dyDescent="0.3">
      <c r="H10656" s="5"/>
      <c r="I10656" s="5"/>
    </row>
    <row r="10657" spans="8:9" x14ac:dyDescent="0.3">
      <c r="H10657" s="5"/>
      <c r="I10657" s="5"/>
    </row>
    <row r="10658" spans="8:9" x14ac:dyDescent="0.3">
      <c r="H10658" s="5"/>
      <c r="I10658" s="5"/>
    </row>
    <row r="10659" spans="8:9" x14ac:dyDescent="0.3">
      <c r="H10659" s="5"/>
      <c r="I10659" s="5"/>
    </row>
    <row r="10660" spans="8:9" x14ac:dyDescent="0.3">
      <c r="H10660" s="5"/>
      <c r="I10660" s="5"/>
    </row>
    <row r="10661" spans="8:9" x14ac:dyDescent="0.3">
      <c r="H10661" s="5"/>
      <c r="I10661" s="5"/>
    </row>
    <row r="10662" spans="8:9" x14ac:dyDescent="0.3">
      <c r="H10662" s="5"/>
      <c r="I10662" s="5"/>
    </row>
    <row r="10663" spans="8:9" x14ac:dyDescent="0.3">
      <c r="H10663" s="5"/>
      <c r="I10663" s="5"/>
    </row>
    <row r="10664" spans="8:9" x14ac:dyDescent="0.3">
      <c r="H10664" s="5"/>
      <c r="I10664" s="5"/>
    </row>
    <row r="10665" spans="8:9" x14ac:dyDescent="0.3">
      <c r="H10665" s="5"/>
      <c r="I10665" s="5"/>
    </row>
    <row r="10666" spans="8:9" x14ac:dyDescent="0.3">
      <c r="H10666" s="5"/>
      <c r="I10666" s="5"/>
    </row>
    <row r="10667" spans="8:9" x14ac:dyDescent="0.3">
      <c r="H10667" s="5"/>
      <c r="I10667" s="5"/>
    </row>
    <row r="10668" spans="8:9" x14ac:dyDescent="0.3">
      <c r="H10668" s="5"/>
      <c r="I10668" s="5"/>
    </row>
    <row r="10669" spans="8:9" x14ac:dyDescent="0.3">
      <c r="H10669" s="5"/>
      <c r="I10669" s="5"/>
    </row>
    <row r="10670" spans="8:9" x14ac:dyDescent="0.3">
      <c r="H10670" s="5"/>
      <c r="I10670" s="5"/>
    </row>
    <row r="10671" spans="8:9" x14ac:dyDescent="0.3">
      <c r="H10671" s="5"/>
      <c r="I10671" s="5"/>
    </row>
    <row r="10672" spans="8:9" x14ac:dyDescent="0.3">
      <c r="H10672" s="5"/>
      <c r="I10672" s="5"/>
    </row>
    <row r="10673" spans="8:9" x14ac:dyDescent="0.3">
      <c r="H10673" s="5"/>
      <c r="I10673" s="5"/>
    </row>
    <row r="10674" spans="8:9" x14ac:dyDescent="0.3">
      <c r="H10674" s="5"/>
      <c r="I10674" s="5"/>
    </row>
    <row r="10675" spans="8:9" x14ac:dyDescent="0.3">
      <c r="H10675" s="5"/>
      <c r="I10675" s="5"/>
    </row>
    <row r="10676" spans="8:9" x14ac:dyDescent="0.3">
      <c r="H10676" s="5"/>
      <c r="I10676" s="5"/>
    </row>
    <row r="10677" spans="8:9" x14ac:dyDescent="0.3">
      <c r="H10677" s="5"/>
      <c r="I10677" s="5"/>
    </row>
    <row r="10678" spans="8:9" x14ac:dyDescent="0.3">
      <c r="H10678" s="5"/>
      <c r="I10678" s="5"/>
    </row>
    <row r="10679" spans="8:9" x14ac:dyDescent="0.3">
      <c r="H10679" s="5"/>
      <c r="I10679" s="5"/>
    </row>
    <row r="10680" spans="8:9" x14ac:dyDescent="0.3">
      <c r="H10680" s="5"/>
      <c r="I10680" s="5"/>
    </row>
    <row r="10681" spans="8:9" x14ac:dyDescent="0.3">
      <c r="H10681" s="5"/>
      <c r="I10681" s="5"/>
    </row>
    <row r="10682" spans="8:9" x14ac:dyDescent="0.3">
      <c r="H10682" s="5"/>
      <c r="I10682" s="5"/>
    </row>
    <row r="10683" spans="8:9" x14ac:dyDescent="0.3">
      <c r="H10683" s="5"/>
      <c r="I10683" s="5"/>
    </row>
    <row r="10684" spans="8:9" x14ac:dyDescent="0.3">
      <c r="H10684" s="5"/>
      <c r="I10684" s="5"/>
    </row>
    <row r="10685" spans="8:9" x14ac:dyDescent="0.3">
      <c r="H10685" s="5"/>
      <c r="I10685" s="5"/>
    </row>
    <row r="10686" spans="8:9" x14ac:dyDescent="0.3">
      <c r="H10686" s="5"/>
      <c r="I10686" s="5"/>
    </row>
    <row r="10687" spans="8:9" x14ac:dyDescent="0.3">
      <c r="H10687" s="5"/>
      <c r="I10687" s="5"/>
    </row>
    <row r="10688" spans="8:9" x14ac:dyDescent="0.3">
      <c r="H10688" s="5"/>
      <c r="I10688" s="5"/>
    </row>
    <row r="10689" spans="8:9" x14ac:dyDescent="0.3">
      <c r="H10689" s="5"/>
      <c r="I10689" s="5"/>
    </row>
    <row r="10690" spans="8:9" x14ac:dyDescent="0.3">
      <c r="H10690" s="5"/>
      <c r="I10690" s="5"/>
    </row>
    <row r="10691" spans="8:9" x14ac:dyDescent="0.3">
      <c r="H10691" s="5"/>
      <c r="I10691" s="5"/>
    </row>
    <row r="10692" spans="8:9" x14ac:dyDescent="0.3">
      <c r="H10692" s="5"/>
      <c r="I10692" s="5"/>
    </row>
    <row r="10693" spans="8:9" x14ac:dyDescent="0.3">
      <c r="H10693" s="5"/>
      <c r="I10693" s="5"/>
    </row>
    <row r="10694" spans="8:9" x14ac:dyDescent="0.3">
      <c r="H10694" s="5"/>
      <c r="I10694" s="5"/>
    </row>
    <row r="10695" spans="8:9" x14ac:dyDescent="0.3">
      <c r="H10695" s="5"/>
      <c r="I10695" s="5"/>
    </row>
    <row r="10696" spans="8:9" x14ac:dyDescent="0.3">
      <c r="H10696" s="5"/>
      <c r="I10696" s="5"/>
    </row>
    <row r="10697" spans="8:9" x14ac:dyDescent="0.3">
      <c r="H10697" s="5"/>
      <c r="I10697" s="5"/>
    </row>
    <row r="10698" spans="8:9" x14ac:dyDescent="0.3">
      <c r="H10698" s="5"/>
      <c r="I10698" s="5"/>
    </row>
    <row r="10699" spans="8:9" x14ac:dyDescent="0.3">
      <c r="H10699" s="5"/>
      <c r="I10699" s="5"/>
    </row>
    <row r="10700" spans="8:9" x14ac:dyDescent="0.3">
      <c r="H10700" s="5"/>
      <c r="I10700" s="5"/>
    </row>
    <row r="10701" spans="8:9" x14ac:dyDescent="0.3">
      <c r="H10701" s="5"/>
      <c r="I10701" s="5"/>
    </row>
    <row r="10702" spans="8:9" x14ac:dyDescent="0.3">
      <c r="H10702" s="5"/>
      <c r="I10702" s="5"/>
    </row>
    <row r="10703" spans="8:9" x14ac:dyDescent="0.3">
      <c r="H10703" s="5"/>
      <c r="I10703" s="5"/>
    </row>
    <row r="10704" spans="8:9" x14ac:dyDescent="0.3">
      <c r="H10704" s="5"/>
      <c r="I10704" s="5"/>
    </row>
    <row r="10705" spans="8:9" x14ac:dyDescent="0.3">
      <c r="H10705" s="5"/>
      <c r="I10705" s="5"/>
    </row>
    <row r="10706" spans="8:9" x14ac:dyDescent="0.3">
      <c r="H10706" s="5"/>
      <c r="I10706" s="5"/>
    </row>
    <row r="10707" spans="8:9" x14ac:dyDescent="0.3">
      <c r="H10707" s="5"/>
      <c r="I10707" s="5"/>
    </row>
    <row r="10708" spans="8:9" x14ac:dyDescent="0.3">
      <c r="H10708" s="5"/>
      <c r="I10708" s="5"/>
    </row>
    <row r="10709" spans="8:9" x14ac:dyDescent="0.3">
      <c r="H10709" s="5"/>
      <c r="I10709" s="5"/>
    </row>
    <row r="10710" spans="8:9" x14ac:dyDescent="0.3">
      <c r="H10710" s="5"/>
      <c r="I10710" s="5"/>
    </row>
    <row r="10711" spans="8:9" x14ac:dyDescent="0.3">
      <c r="H10711" s="5"/>
      <c r="I10711" s="5"/>
    </row>
    <row r="10712" spans="8:9" x14ac:dyDescent="0.3">
      <c r="H10712" s="5"/>
      <c r="I10712" s="5"/>
    </row>
    <row r="10713" spans="8:9" x14ac:dyDescent="0.3">
      <c r="H10713" s="5"/>
      <c r="I10713" s="5"/>
    </row>
    <row r="10714" spans="8:9" x14ac:dyDescent="0.3">
      <c r="H10714" s="5"/>
      <c r="I10714" s="5"/>
    </row>
    <row r="10715" spans="8:9" x14ac:dyDescent="0.3">
      <c r="H10715" s="5"/>
      <c r="I10715" s="5"/>
    </row>
    <row r="10716" spans="8:9" x14ac:dyDescent="0.3">
      <c r="H10716" s="5"/>
      <c r="I10716" s="5"/>
    </row>
    <row r="10717" spans="8:9" x14ac:dyDescent="0.3">
      <c r="H10717" s="5"/>
      <c r="I10717" s="5"/>
    </row>
    <row r="10718" spans="8:9" x14ac:dyDescent="0.3">
      <c r="H10718" s="5"/>
      <c r="I10718" s="5"/>
    </row>
    <row r="10719" spans="8:9" x14ac:dyDescent="0.3">
      <c r="H10719" s="5"/>
      <c r="I10719" s="5"/>
    </row>
    <row r="10720" spans="8:9" x14ac:dyDescent="0.3">
      <c r="H10720" s="5"/>
      <c r="I10720" s="5"/>
    </row>
    <row r="10721" spans="8:9" x14ac:dyDescent="0.3">
      <c r="H10721" s="5"/>
      <c r="I10721" s="5"/>
    </row>
    <row r="10722" spans="8:9" x14ac:dyDescent="0.3">
      <c r="H10722" s="5"/>
      <c r="I10722" s="5"/>
    </row>
    <row r="10723" spans="8:9" x14ac:dyDescent="0.3">
      <c r="H10723" s="5"/>
      <c r="I10723" s="5"/>
    </row>
    <row r="10724" spans="8:9" x14ac:dyDescent="0.3">
      <c r="H10724" s="5"/>
      <c r="I10724" s="5"/>
    </row>
    <row r="10725" spans="8:9" x14ac:dyDescent="0.3">
      <c r="H10725" s="5"/>
      <c r="I10725" s="5"/>
    </row>
    <row r="10726" spans="8:9" x14ac:dyDescent="0.3">
      <c r="H10726" s="5"/>
      <c r="I10726" s="5"/>
    </row>
    <row r="10727" spans="8:9" x14ac:dyDescent="0.3">
      <c r="H10727" s="5"/>
      <c r="I10727" s="5"/>
    </row>
    <row r="10728" spans="8:9" x14ac:dyDescent="0.3">
      <c r="H10728" s="5"/>
      <c r="I10728" s="5"/>
    </row>
    <row r="10729" spans="8:9" x14ac:dyDescent="0.3">
      <c r="H10729" s="5"/>
      <c r="I10729" s="5"/>
    </row>
    <row r="10730" spans="8:9" x14ac:dyDescent="0.3">
      <c r="H10730" s="5"/>
      <c r="I10730" s="5"/>
    </row>
    <row r="10731" spans="8:9" x14ac:dyDescent="0.3">
      <c r="H10731" s="5"/>
      <c r="I10731" s="5"/>
    </row>
    <row r="10732" spans="8:9" x14ac:dyDescent="0.3">
      <c r="H10732" s="5"/>
      <c r="I10732" s="5"/>
    </row>
    <row r="10733" spans="8:9" x14ac:dyDescent="0.3">
      <c r="H10733" s="5"/>
      <c r="I10733" s="5"/>
    </row>
    <row r="10734" spans="8:9" x14ac:dyDescent="0.3">
      <c r="H10734" s="5"/>
      <c r="I10734" s="5"/>
    </row>
    <row r="10735" spans="8:9" x14ac:dyDescent="0.3">
      <c r="H10735" s="5"/>
      <c r="I10735" s="5"/>
    </row>
    <row r="10736" spans="8:9" x14ac:dyDescent="0.3">
      <c r="H10736" s="5"/>
      <c r="I10736" s="5"/>
    </row>
    <row r="10737" spans="8:9" x14ac:dyDescent="0.3">
      <c r="H10737" s="5"/>
      <c r="I10737" s="5"/>
    </row>
    <row r="10738" spans="8:9" x14ac:dyDescent="0.3">
      <c r="H10738" s="5"/>
      <c r="I10738" s="5"/>
    </row>
    <row r="10739" spans="8:9" x14ac:dyDescent="0.3">
      <c r="H10739" s="5"/>
      <c r="I10739" s="5"/>
    </row>
    <row r="10740" spans="8:9" x14ac:dyDescent="0.3">
      <c r="H10740" s="5"/>
      <c r="I10740" s="5"/>
    </row>
    <row r="10741" spans="8:9" x14ac:dyDescent="0.3">
      <c r="H10741" s="5"/>
      <c r="I10741" s="5"/>
    </row>
    <row r="10742" spans="8:9" x14ac:dyDescent="0.3">
      <c r="H10742" s="5"/>
      <c r="I10742" s="5"/>
    </row>
    <row r="10743" spans="8:9" x14ac:dyDescent="0.3">
      <c r="H10743" s="5"/>
      <c r="I10743" s="5"/>
    </row>
    <row r="10744" spans="8:9" x14ac:dyDescent="0.3">
      <c r="H10744" s="5"/>
      <c r="I10744" s="5"/>
    </row>
    <row r="10745" spans="8:9" x14ac:dyDescent="0.3">
      <c r="H10745" s="5"/>
      <c r="I10745" s="5"/>
    </row>
    <row r="10746" spans="8:9" x14ac:dyDescent="0.3">
      <c r="H10746" s="5"/>
      <c r="I10746" s="5"/>
    </row>
    <row r="10747" spans="8:9" x14ac:dyDescent="0.3">
      <c r="H10747" s="5"/>
      <c r="I10747" s="5"/>
    </row>
    <row r="10748" spans="8:9" x14ac:dyDescent="0.3">
      <c r="H10748" s="5"/>
      <c r="I10748" s="5"/>
    </row>
    <row r="10749" spans="8:9" x14ac:dyDescent="0.3">
      <c r="H10749" s="5"/>
      <c r="I10749" s="5"/>
    </row>
    <row r="10750" spans="8:9" x14ac:dyDescent="0.3">
      <c r="H10750" s="5"/>
      <c r="I10750" s="5"/>
    </row>
    <row r="10751" spans="8:9" x14ac:dyDescent="0.3">
      <c r="H10751" s="5"/>
      <c r="I10751" s="5"/>
    </row>
    <row r="10752" spans="8:9" x14ac:dyDescent="0.3">
      <c r="H10752" s="5"/>
      <c r="I10752" s="5"/>
    </row>
    <row r="10753" spans="8:9" x14ac:dyDescent="0.3">
      <c r="H10753" s="5"/>
      <c r="I10753" s="5"/>
    </row>
    <row r="10754" spans="8:9" x14ac:dyDescent="0.3">
      <c r="H10754" s="5"/>
      <c r="I10754" s="5"/>
    </row>
    <row r="10755" spans="8:9" x14ac:dyDescent="0.3">
      <c r="H10755" s="5"/>
      <c r="I10755" s="5"/>
    </row>
    <row r="10756" spans="8:9" x14ac:dyDescent="0.3">
      <c r="H10756" s="5"/>
      <c r="I10756" s="5"/>
    </row>
    <row r="10757" spans="8:9" x14ac:dyDescent="0.3">
      <c r="H10757" s="5"/>
      <c r="I10757" s="5"/>
    </row>
    <row r="10758" spans="8:9" x14ac:dyDescent="0.3">
      <c r="H10758" s="5"/>
      <c r="I10758" s="5"/>
    </row>
    <row r="10759" spans="8:9" x14ac:dyDescent="0.3">
      <c r="H10759" s="5"/>
      <c r="I10759" s="5"/>
    </row>
    <row r="10760" spans="8:9" x14ac:dyDescent="0.3">
      <c r="H10760" s="5"/>
      <c r="I10760" s="5"/>
    </row>
    <row r="10761" spans="8:9" x14ac:dyDescent="0.3">
      <c r="H10761" s="5"/>
      <c r="I10761" s="5"/>
    </row>
    <row r="10762" spans="8:9" x14ac:dyDescent="0.3">
      <c r="H10762" s="5"/>
      <c r="I10762" s="5"/>
    </row>
    <row r="10763" spans="8:9" x14ac:dyDescent="0.3">
      <c r="H10763" s="5"/>
      <c r="I10763" s="5"/>
    </row>
    <row r="10764" spans="8:9" x14ac:dyDescent="0.3">
      <c r="H10764" s="5"/>
      <c r="I10764" s="5"/>
    </row>
    <row r="10765" spans="8:9" x14ac:dyDescent="0.3">
      <c r="H10765" s="5"/>
      <c r="I10765" s="5"/>
    </row>
    <row r="10766" spans="8:9" x14ac:dyDescent="0.3">
      <c r="H10766" s="5"/>
      <c r="I10766" s="5"/>
    </row>
    <row r="10767" spans="8:9" x14ac:dyDescent="0.3">
      <c r="H10767" s="5"/>
      <c r="I10767" s="5"/>
    </row>
    <row r="10768" spans="8:9" x14ac:dyDescent="0.3">
      <c r="H10768" s="5"/>
      <c r="I10768" s="5"/>
    </row>
    <row r="10769" spans="8:9" x14ac:dyDescent="0.3">
      <c r="H10769" s="5"/>
      <c r="I10769" s="5"/>
    </row>
    <row r="10770" spans="8:9" x14ac:dyDescent="0.3">
      <c r="H10770" s="5"/>
      <c r="I10770" s="5"/>
    </row>
    <row r="10771" spans="8:9" x14ac:dyDescent="0.3">
      <c r="H10771" s="5"/>
      <c r="I10771" s="5"/>
    </row>
    <row r="10772" spans="8:9" x14ac:dyDescent="0.3">
      <c r="H10772" s="5"/>
      <c r="I10772" s="5"/>
    </row>
    <row r="10773" spans="8:9" x14ac:dyDescent="0.3">
      <c r="H10773" s="5"/>
      <c r="I10773" s="5"/>
    </row>
    <row r="10774" spans="8:9" x14ac:dyDescent="0.3">
      <c r="H10774" s="5"/>
      <c r="I10774" s="5"/>
    </row>
    <row r="10775" spans="8:9" x14ac:dyDescent="0.3">
      <c r="H10775" s="5"/>
      <c r="I10775" s="5"/>
    </row>
    <row r="10776" spans="8:9" x14ac:dyDescent="0.3">
      <c r="H10776" s="5"/>
      <c r="I10776" s="5"/>
    </row>
    <row r="10777" spans="8:9" x14ac:dyDescent="0.3">
      <c r="H10777" s="5"/>
      <c r="I10777" s="5"/>
    </row>
    <row r="10778" spans="8:9" x14ac:dyDescent="0.3">
      <c r="H10778" s="5"/>
      <c r="I10778" s="5"/>
    </row>
    <row r="10779" spans="8:9" x14ac:dyDescent="0.3">
      <c r="H10779" s="5"/>
      <c r="I10779" s="5"/>
    </row>
    <row r="10780" spans="8:9" x14ac:dyDescent="0.3">
      <c r="H10780" s="5"/>
      <c r="I10780" s="5"/>
    </row>
    <row r="10781" spans="8:9" x14ac:dyDescent="0.3">
      <c r="H10781" s="5"/>
      <c r="I10781" s="5"/>
    </row>
    <row r="10782" spans="8:9" x14ac:dyDescent="0.3">
      <c r="H10782" s="5"/>
      <c r="I10782" s="5"/>
    </row>
    <row r="10783" spans="8:9" x14ac:dyDescent="0.3">
      <c r="H10783" s="5"/>
      <c r="I10783" s="5"/>
    </row>
    <row r="10784" spans="8:9" x14ac:dyDescent="0.3">
      <c r="H10784" s="5"/>
      <c r="I10784" s="5"/>
    </row>
    <row r="10785" spans="8:9" x14ac:dyDescent="0.3">
      <c r="H10785" s="5"/>
      <c r="I10785" s="5"/>
    </row>
    <row r="10786" spans="8:9" x14ac:dyDescent="0.3">
      <c r="H10786" s="5"/>
      <c r="I10786" s="5"/>
    </row>
    <row r="10787" spans="8:9" x14ac:dyDescent="0.3">
      <c r="H10787" s="5"/>
      <c r="I10787" s="5"/>
    </row>
    <row r="10788" spans="8:9" x14ac:dyDescent="0.3">
      <c r="H10788" s="5"/>
      <c r="I10788" s="5"/>
    </row>
    <row r="10789" spans="8:9" x14ac:dyDescent="0.3">
      <c r="H10789" s="5"/>
      <c r="I10789" s="5"/>
    </row>
    <row r="10790" spans="8:9" x14ac:dyDescent="0.3">
      <c r="H10790" s="5"/>
      <c r="I10790" s="5"/>
    </row>
    <row r="10791" spans="8:9" x14ac:dyDescent="0.3">
      <c r="H10791" s="5"/>
      <c r="I10791" s="5"/>
    </row>
    <row r="10792" spans="8:9" x14ac:dyDescent="0.3">
      <c r="H10792" s="5"/>
      <c r="I10792" s="5"/>
    </row>
    <row r="10793" spans="8:9" x14ac:dyDescent="0.3">
      <c r="H10793" s="5"/>
      <c r="I10793" s="5"/>
    </row>
    <row r="10794" spans="8:9" x14ac:dyDescent="0.3">
      <c r="H10794" s="5"/>
      <c r="I10794" s="5"/>
    </row>
    <row r="10795" spans="8:9" x14ac:dyDescent="0.3">
      <c r="H10795" s="5"/>
      <c r="I10795" s="5"/>
    </row>
    <row r="10796" spans="8:9" x14ac:dyDescent="0.3">
      <c r="H10796" s="5"/>
      <c r="I10796" s="5"/>
    </row>
    <row r="10797" spans="8:9" x14ac:dyDescent="0.3">
      <c r="H10797" s="5"/>
      <c r="I10797" s="5"/>
    </row>
    <row r="10798" spans="8:9" x14ac:dyDescent="0.3">
      <c r="H10798" s="5"/>
      <c r="I10798" s="5"/>
    </row>
    <row r="10799" spans="8:9" x14ac:dyDescent="0.3">
      <c r="H10799" s="5"/>
      <c r="I10799" s="5"/>
    </row>
    <row r="10800" spans="8:9" x14ac:dyDescent="0.3">
      <c r="H10800" s="5"/>
      <c r="I10800" s="5"/>
    </row>
    <row r="10801" spans="8:9" x14ac:dyDescent="0.3">
      <c r="H10801" s="5"/>
      <c r="I10801" s="5"/>
    </row>
    <row r="10802" spans="8:9" x14ac:dyDescent="0.3">
      <c r="H10802" s="5"/>
      <c r="I10802" s="5"/>
    </row>
    <row r="10803" spans="8:9" x14ac:dyDescent="0.3">
      <c r="H10803" s="5"/>
      <c r="I10803" s="5"/>
    </row>
    <row r="10804" spans="8:9" x14ac:dyDescent="0.3">
      <c r="H10804" s="5"/>
      <c r="I10804" s="5"/>
    </row>
    <row r="10805" spans="8:9" x14ac:dyDescent="0.3">
      <c r="H10805" s="5"/>
      <c r="I10805" s="5"/>
    </row>
    <row r="10806" spans="8:9" x14ac:dyDescent="0.3">
      <c r="H10806" s="5"/>
      <c r="I10806" s="5"/>
    </row>
    <row r="10807" spans="8:9" x14ac:dyDescent="0.3">
      <c r="H10807" s="5"/>
      <c r="I10807" s="5"/>
    </row>
    <row r="10808" spans="8:9" x14ac:dyDescent="0.3">
      <c r="H10808" s="5"/>
      <c r="I10808" s="5"/>
    </row>
    <row r="10809" spans="8:9" x14ac:dyDescent="0.3">
      <c r="H10809" s="5"/>
      <c r="I10809" s="5"/>
    </row>
    <row r="10810" spans="8:9" x14ac:dyDescent="0.3">
      <c r="H10810" s="5"/>
      <c r="I10810" s="5"/>
    </row>
    <row r="10811" spans="8:9" x14ac:dyDescent="0.3">
      <c r="H10811" s="5"/>
      <c r="I10811" s="5"/>
    </row>
    <row r="10812" spans="8:9" x14ac:dyDescent="0.3">
      <c r="H10812" s="5"/>
      <c r="I10812" s="5"/>
    </row>
    <row r="10813" spans="8:9" x14ac:dyDescent="0.3">
      <c r="H10813" s="5"/>
      <c r="I10813" s="5"/>
    </row>
    <row r="10814" spans="8:9" x14ac:dyDescent="0.3">
      <c r="H10814" s="5"/>
      <c r="I10814" s="5"/>
    </row>
    <row r="10815" spans="8:9" x14ac:dyDescent="0.3">
      <c r="H10815" s="5"/>
      <c r="I10815" s="5"/>
    </row>
    <row r="10816" spans="8:9" x14ac:dyDescent="0.3">
      <c r="H10816" s="5"/>
      <c r="I10816" s="5"/>
    </row>
    <row r="10817" spans="8:9" x14ac:dyDescent="0.3">
      <c r="H10817" s="5"/>
      <c r="I10817" s="5"/>
    </row>
    <row r="10818" spans="8:9" x14ac:dyDescent="0.3">
      <c r="H10818" s="5"/>
      <c r="I10818" s="5"/>
    </row>
    <row r="10819" spans="8:9" x14ac:dyDescent="0.3">
      <c r="H10819" s="5"/>
      <c r="I10819" s="5"/>
    </row>
    <row r="10820" spans="8:9" x14ac:dyDescent="0.3">
      <c r="H10820" s="5"/>
      <c r="I10820" s="5"/>
    </row>
    <row r="10821" spans="8:9" x14ac:dyDescent="0.3">
      <c r="H10821" s="5"/>
      <c r="I10821" s="5"/>
    </row>
    <row r="10822" spans="8:9" x14ac:dyDescent="0.3">
      <c r="H10822" s="5"/>
      <c r="I10822" s="5"/>
    </row>
    <row r="10823" spans="8:9" x14ac:dyDescent="0.3">
      <c r="H10823" s="5"/>
      <c r="I10823" s="5"/>
    </row>
    <row r="10824" spans="8:9" x14ac:dyDescent="0.3">
      <c r="H10824" s="5"/>
      <c r="I10824" s="5"/>
    </row>
    <row r="10825" spans="8:9" x14ac:dyDescent="0.3">
      <c r="H10825" s="5"/>
      <c r="I10825" s="5"/>
    </row>
    <row r="10826" spans="8:9" x14ac:dyDescent="0.3">
      <c r="H10826" s="5"/>
      <c r="I10826" s="5"/>
    </row>
    <row r="10827" spans="8:9" x14ac:dyDescent="0.3">
      <c r="H10827" s="5"/>
      <c r="I10827" s="5"/>
    </row>
    <row r="10828" spans="8:9" x14ac:dyDescent="0.3">
      <c r="H10828" s="5"/>
      <c r="I10828" s="5"/>
    </row>
    <row r="10829" spans="8:9" x14ac:dyDescent="0.3">
      <c r="H10829" s="5"/>
      <c r="I10829" s="5"/>
    </row>
    <row r="10830" spans="8:9" x14ac:dyDescent="0.3">
      <c r="H10830" s="5"/>
      <c r="I10830" s="5"/>
    </row>
    <row r="10831" spans="8:9" x14ac:dyDescent="0.3">
      <c r="H10831" s="5"/>
      <c r="I10831" s="5"/>
    </row>
    <row r="10832" spans="8:9" x14ac:dyDescent="0.3">
      <c r="H10832" s="5"/>
      <c r="I10832" s="5"/>
    </row>
    <row r="10833" spans="8:9" x14ac:dyDescent="0.3">
      <c r="H10833" s="5"/>
      <c r="I10833" s="5"/>
    </row>
    <row r="10834" spans="8:9" x14ac:dyDescent="0.3">
      <c r="H10834" s="5"/>
      <c r="I10834" s="5"/>
    </row>
    <row r="10835" spans="8:9" x14ac:dyDescent="0.3">
      <c r="H10835" s="5"/>
      <c r="I10835" s="5"/>
    </row>
    <row r="10836" spans="8:9" x14ac:dyDescent="0.3">
      <c r="H10836" s="5"/>
      <c r="I10836" s="5"/>
    </row>
    <row r="10837" spans="8:9" x14ac:dyDescent="0.3">
      <c r="H10837" s="5"/>
      <c r="I10837" s="5"/>
    </row>
    <row r="10838" spans="8:9" x14ac:dyDescent="0.3">
      <c r="H10838" s="5"/>
      <c r="I10838" s="5"/>
    </row>
    <row r="10839" spans="8:9" x14ac:dyDescent="0.3">
      <c r="H10839" s="5"/>
      <c r="I10839" s="5"/>
    </row>
    <row r="10840" spans="8:9" x14ac:dyDescent="0.3">
      <c r="H10840" s="5"/>
      <c r="I10840" s="5"/>
    </row>
    <row r="10841" spans="8:9" x14ac:dyDescent="0.3">
      <c r="H10841" s="5"/>
      <c r="I10841" s="5"/>
    </row>
    <row r="10842" spans="8:9" x14ac:dyDescent="0.3">
      <c r="H10842" s="5"/>
      <c r="I10842" s="5"/>
    </row>
    <row r="10843" spans="8:9" x14ac:dyDescent="0.3">
      <c r="H10843" s="5"/>
      <c r="I10843" s="5"/>
    </row>
    <row r="10844" spans="8:9" x14ac:dyDescent="0.3">
      <c r="H10844" s="5"/>
      <c r="I10844" s="5"/>
    </row>
    <row r="10845" spans="8:9" x14ac:dyDescent="0.3">
      <c r="H10845" s="5"/>
      <c r="I10845" s="5"/>
    </row>
    <row r="10846" spans="8:9" x14ac:dyDescent="0.3">
      <c r="H10846" s="5"/>
      <c r="I10846" s="5"/>
    </row>
    <row r="10847" spans="8:9" x14ac:dyDescent="0.3">
      <c r="H10847" s="5"/>
      <c r="I10847" s="5"/>
    </row>
    <row r="10848" spans="8:9" x14ac:dyDescent="0.3">
      <c r="H10848" s="5"/>
      <c r="I10848" s="5"/>
    </row>
    <row r="10849" spans="8:9" x14ac:dyDescent="0.3">
      <c r="H10849" s="5"/>
      <c r="I10849" s="5"/>
    </row>
    <row r="10850" spans="8:9" x14ac:dyDescent="0.3">
      <c r="H10850" s="5"/>
      <c r="I10850" s="5"/>
    </row>
    <row r="10851" spans="8:9" x14ac:dyDescent="0.3">
      <c r="H10851" s="5"/>
      <c r="I10851" s="5"/>
    </row>
    <row r="10852" spans="8:9" x14ac:dyDescent="0.3">
      <c r="H10852" s="5"/>
      <c r="I10852" s="5"/>
    </row>
    <row r="10853" spans="8:9" x14ac:dyDescent="0.3">
      <c r="H10853" s="5"/>
      <c r="I10853" s="5"/>
    </row>
    <row r="10854" spans="8:9" x14ac:dyDescent="0.3">
      <c r="H10854" s="5"/>
      <c r="I10854" s="5"/>
    </row>
    <row r="10855" spans="8:9" x14ac:dyDescent="0.3">
      <c r="H10855" s="5"/>
      <c r="I10855" s="5"/>
    </row>
    <row r="10856" spans="8:9" x14ac:dyDescent="0.3">
      <c r="H10856" s="5"/>
      <c r="I10856" s="5"/>
    </row>
    <row r="10857" spans="8:9" x14ac:dyDescent="0.3">
      <c r="H10857" s="5"/>
      <c r="I10857" s="5"/>
    </row>
    <row r="10858" spans="8:9" x14ac:dyDescent="0.3">
      <c r="H10858" s="5"/>
      <c r="I10858" s="5"/>
    </row>
    <row r="10859" spans="8:9" x14ac:dyDescent="0.3">
      <c r="H10859" s="5"/>
      <c r="I10859" s="5"/>
    </row>
    <row r="10860" spans="8:9" x14ac:dyDescent="0.3">
      <c r="H10860" s="5"/>
      <c r="I10860" s="5"/>
    </row>
    <row r="10861" spans="8:9" x14ac:dyDescent="0.3">
      <c r="H10861" s="5"/>
      <c r="I10861" s="5"/>
    </row>
    <row r="10862" spans="8:9" x14ac:dyDescent="0.3">
      <c r="H10862" s="5"/>
      <c r="I10862" s="5"/>
    </row>
    <row r="10863" spans="8:9" x14ac:dyDescent="0.3">
      <c r="H10863" s="5"/>
      <c r="I10863" s="5"/>
    </row>
    <row r="10864" spans="8:9" x14ac:dyDescent="0.3">
      <c r="H10864" s="5"/>
      <c r="I10864" s="5"/>
    </row>
    <row r="10865" spans="8:9" x14ac:dyDescent="0.3">
      <c r="H10865" s="5"/>
      <c r="I10865" s="5"/>
    </row>
    <row r="10866" spans="8:9" x14ac:dyDescent="0.3">
      <c r="H10866" s="5"/>
      <c r="I10866" s="5"/>
    </row>
    <row r="10867" spans="8:9" x14ac:dyDescent="0.3">
      <c r="H10867" s="5"/>
      <c r="I10867" s="5"/>
    </row>
    <row r="10868" spans="8:9" x14ac:dyDescent="0.3">
      <c r="H10868" s="5"/>
      <c r="I10868" s="5"/>
    </row>
    <row r="10869" spans="8:9" x14ac:dyDescent="0.3">
      <c r="H10869" s="5"/>
      <c r="I10869" s="5"/>
    </row>
    <row r="10870" spans="8:9" x14ac:dyDescent="0.3">
      <c r="H10870" s="5"/>
      <c r="I10870" s="5"/>
    </row>
    <row r="10871" spans="8:9" x14ac:dyDescent="0.3">
      <c r="H10871" s="5"/>
      <c r="I10871" s="5"/>
    </row>
    <row r="10872" spans="8:9" x14ac:dyDescent="0.3">
      <c r="H10872" s="5"/>
      <c r="I10872" s="5"/>
    </row>
    <row r="10873" spans="8:9" x14ac:dyDescent="0.3">
      <c r="H10873" s="5"/>
      <c r="I10873" s="5"/>
    </row>
    <row r="10874" spans="8:9" x14ac:dyDescent="0.3">
      <c r="H10874" s="5"/>
      <c r="I10874" s="5"/>
    </row>
    <row r="10875" spans="8:9" x14ac:dyDescent="0.3">
      <c r="H10875" s="5"/>
      <c r="I10875" s="5"/>
    </row>
    <row r="10876" spans="8:9" x14ac:dyDescent="0.3">
      <c r="H10876" s="5"/>
      <c r="I10876" s="5"/>
    </row>
    <row r="10877" spans="8:9" x14ac:dyDescent="0.3">
      <c r="H10877" s="5"/>
      <c r="I10877" s="5"/>
    </row>
    <row r="10878" spans="8:9" x14ac:dyDescent="0.3">
      <c r="H10878" s="5"/>
      <c r="I10878" s="5"/>
    </row>
    <row r="10879" spans="8:9" x14ac:dyDescent="0.3">
      <c r="H10879" s="5"/>
      <c r="I10879" s="5"/>
    </row>
    <row r="10880" spans="8:9" x14ac:dyDescent="0.3">
      <c r="H10880" s="5"/>
      <c r="I10880" s="5"/>
    </row>
    <row r="10881" spans="8:9" x14ac:dyDescent="0.3">
      <c r="H10881" s="5"/>
      <c r="I10881" s="5"/>
    </row>
    <row r="10882" spans="8:9" x14ac:dyDescent="0.3">
      <c r="H10882" s="5"/>
      <c r="I10882" s="5"/>
    </row>
    <row r="10883" spans="8:9" x14ac:dyDescent="0.3">
      <c r="H10883" s="5"/>
      <c r="I10883" s="5"/>
    </row>
    <row r="10884" spans="8:9" x14ac:dyDescent="0.3">
      <c r="H10884" s="5"/>
      <c r="I10884" s="5"/>
    </row>
    <row r="10885" spans="8:9" x14ac:dyDescent="0.3">
      <c r="H10885" s="5"/>
      <c r="I10885" s="5"/>
    </row>
    <row r="10886" spans="8:9" x14ac:dyDescent="0.3">
      <c r="H10886" s="5"/>
      <c r="I10886" s="5"/>
    </row>
    <row r="10887" spans="8:9" x14ac:dyDescent="0.3">
      <c r="H10887" s="5"/>
      <c r="I10887" s="5"/>
    </row>
    <row r="10888" spans="8:9" x14ac:dyDescent="0.3">
      <c r="H10888" s="5"/>
      <c r="I10888" s="5"/>
    </row>
    <row r="10889" spans="8:9" x14ac:dyDescent="0.3">
      <c r="H10889" s="5"/>
      <c r="I10889" s="5"/>
    </row>
    <row r="10890" spans="8:9" x14ac:dyDescent="0.3">
      <c r="H10890" s="5"/>
      <c r="I10890" s="5"/>
    </row>
    <row r="10891" spans="8:9" x14ac:dyDescent="0.3">
      <c r="H10891" s="5"/>
      <c r="I10891" s="5"/>
    </row>
    <row r="10892" spans="8:9" x14ac:dyDescent="0.3">
      <c r="H10892" s="5"/>
      <c r="I10892" s="5"/>
    </row>
    <row r="10893" spans="8:9" x14ac:dyDescent="0.3">
      <c r="H10893" s="5"/>
      <c r="I10893" s="5"/>
    </row>
    <row r="10894" spans="8:9" x14ac:dyDescent="0.3">
      <c r="H10894" s="5"/>
      <c r="I10894" s="5"/>
    </row>
    <row r="10895" spans="8:9" x14ac:dyDescent="0.3">
      <c r="H10895" s="5"/>
      <c r="I10895" s="5"/>
    </row>
    <row r="10896" spans="8:9" x14ac:dyDescent="0.3">
      <c r="H10896" s="5"/>
      <c r="I10896" s="5"/>
    </row>
    <row r="10897" spans="8:9" x14ac:dyDescent="0.3">
      <c r="H10897" s="5"/>
      <c r="I10897" s="5"/>
    </row>
    <row r="10898" spans="8:9" x14ac:dyDescent="0.3">
      <c r="H10898" s="5"/>
      <c r="I10898" s="5"/>
    </row>
    <row r="10899" spans="8:9" x14ac:dyDescent="0.3">
      <c r="H10899" s="5"/>
      <c r="I10899" s="5"/>
    </row>
    <row r="10900" spans="8:9" x14ac:dyDescent="0.3">
      <c r="H10900" s="5"/>
      <c r="I10900" s="5"/>
    </row>
    <row r="10901" spans="8:9" x14ac:dyDescent="0.3">
      <c r="H10901" s="5"/>
      <c r="I10901" s="5"/>
    </row>
    <row r="10902" spans="8:9" x14ac:dyDescent="0.3">
      <c r="H10902" s="5"/>
      <c r="I10902" s="5"/>
    </row>
    <row r="10903" spans="8:9" x14ac:dyDescent="0.3">
      <c r="H10903" s="5"/>
      <c r="I10903" s="5"/>
    </row>
    <row r="10904" spans="8:9" x14ac:dyDescent="0.3">
      <c r="H10904" s="5"/>
      <c r="I10904" s="5"/>
    </row>
    <row r="10905" spans="8:9" x14ac:dyDescent="0.3">
      <c r="H10905" s="5"/>
      <c r="I10905" s="5"/>
    </row>
    <row r="10906" spans="8:9" x14ac:dyDescent="0.3">
      <c r="H10906" s="5"/>
      <c r="I10906" s="5"/>
    </row>
    <row r="10907" spans="8:9" x14ac:dyDescent="0.3">
      <c r="H10907" s="5"/>
      <c r="I10907" s="5"/>
    </row>
    <row r="10908" spans="8:9" x14ac:dyDescent="0.3">
      <c r="H10908" s="5"/>
      <c r="I10908" s="5"/>
    </row>
    <row r="10909" spans="8:9" x14ac:dyDescent="0.3">
      <c r="H10909" s="5"/>
      <c r="I10909" s="5"/>
    </row>
    <row r="10910" spans="8:9" x14ac:dyDescent="0.3">
      <c r="H10910" s="5"/>
      <c r="I10910" s="5"/>
    </row>
    <row r="10911" spans="8:9" x14ac:dyDescent="0.3">
      <c r="H10911" s="5"/>
      <c r="I10911" s="5"/>
    </row>
    <row r="10912" spans="8:9" x14ac:dyDescent="0.3">
      <c r="H10912" s="5"/>
      <c r="I10912" s="5"/>
    </row>
    <row r="10913" spans="8:9" x14ac:dyDescent="0.3">
      <c r="H10913" s="5"/>
      <c r="I10913" s="5"/>
    </row>
    <row r="10914" spans="8:9" x14ac:dyDescent="0.3">
      <c r="H10914" s="5"/>
      <c r="I10914" s="5"/>
    </row>
    <row r="10915" spans="8:9" x14ac:dyDescent="0.3">
      <c r="H10915" s="5"/>
      <c r="I10915" s="5"/>
    </row>
    <row r="10916" spans="8:9" x14ac:dyDescent="0.3">
      <c r="H10916" s="5"/>
      <c r="I10916" s="5"/>
    </row>
    <row r="10917" spans="8:9" x14ac:dyDescent="0.3">
      <c r="H10917" s="5"/>
      <c r="I10917" s="5"/>
    </row>
    <row r="10918" spans="8:9" x14ac:dyDescent="0.3">
      <c r="H10918" s="5"/>
      <c r="I10918" s="5"/>
    </row>
    <row r="10919" spans="8:9" x14ac:dyDescent="0.3">
      <c r="H10919" s="5"/>
      <c r="I10919" s="5"/>
    </row>
    <row r="10920" spans="8:9" x14ac:dyDescent="0.3">
      <c r="H10920" s="5"/>
      <c r="I10920" s="5"/>
    </row>
    <row r="10921" spans="8:9" x14ac:dyDescent="0.3">
      <c r="H10921" s="5"/>
      <c r="I10921" s="5"/>
    </row>
    <row r="10922" spans="8:9" x14ac:dyDescent="0.3">
      <c r="H10922" s="5"/>
      <c r="I10922" s="5"/>
    </row>
    <row r="10923" spans="8:9" x14ac:dyDescent="0.3">
      <c r="H10923" s="5"/>
      <c r="I10923" s="5"/>
    </row>
    <row r="10924" spans="8:9" x14ac:dyDescent="0.3">
      <c r="H10924" s="5"/>
      <c r="I10924" s="5"/>
    </row>
    <row r="10925" spans="8:9" x14ac:dyDescent="0.3">
      <c r="H10925" s="5"/>
      <c r="I10925" s="5"/>
    </row>
    <row r="10926" spans="8:9" x14ac:dyDescent="0.3">
      <c r="H10926" s="5"/>
      <c r="I10926" s="5"/>
    </row>
    <row r="10927" spans="8:9" x14ac:dyDescent="0.3">
      <c r="H10927" s="5"/>
      <c r="I10927" s="5"/>
    </row>
    <row r="10928" spans="8:9" x14ac:dyDescent="0.3">
      <c r="H10928" s="5"/>
      <c r="I10928" s="5"/>
    </row>
    <row r="10929" spans="8:9" x14ac:dyDescent="0.3">
      <c r="H10929" s="5"/>
      <c r="I10929" s="5"/>
    </row>
    <row r="10930" spans="8:9" x14ac:dyDescent="0.3">
      <c r="H10930" s="5"/>
      <c r="I10930" s="5"/>
    </row>
    <row r="10931" spans="8:9" x14ac:dyDescent="0.3">
      <c r="H10931" s="5"/>
      <c r="I10931" s="5"/>
    </row>
    <row r="10932" spans="8:9" x14ac:dyDescent="0.3">
      <c r="H10932" s="5"/>
      <c r="I10932" s="5"/>
    </row>
    <row r="10933" spans="8:9" x14ac:dyDescent="0.3">
      <c r="H10933" s="5"/>
      <c r="I10933" s="5"/>
    </row>
    <row r="10934" spans="8:9" x14ac:dyDescent="0.3">
      <c r="H10934" s="5"/>
      <c r="I10934" s="5"/>
    </row>
    <row r="10935" spans="8:9" x14ac:dyDescent="0.3">
      <c r="H10935" s="5"/>
      <c r="I10935" s="5"/>
    </row>
    <row r="10936" spans="8:9" x14ac:dyDescent="0.3">
      <c r="H10936" s="5"/>
      <c r="I10936" s="5"/>
    </row>
    <row r="10937" spans="8:9" x14ac:dyDescent="0.3">
      <c r="H10937" s="5"/>
      <c r="I10937" s="5"/>
    </row>
    <row r="10938" spans="8:9" x14ac:dyDescent="0.3">
      <c r="H10938" s="5"/>
      <c r="I10938" s="5"/>
    </row>
    <row r="10939" spans="8:9" x14ac:dyDescent="0.3">
      <c r="H10939" s="5"/>
      <c r="I10939" s="5"/>
    </row>
    <row r="10940" spans="8:9" x14ac:dyDescent="0.3">
      <c r="H10940" s="5"/>
      <c r="I10940" s="5"/>
    </row>
    <row r="10941" spans="8:9" x14ac:dyDescent="0.3">
      <c r="H10941" s="5"/>
      <c r="I10941" s="5"/>
    </row>
    <row r="10942" spans="8:9" x14ac:dyDescent="0.3">
      <c r="H10942" s="5"/>
      <c r="I10942" s="5"/>
    </row>
    <row r="10943" spans="8:9" x14ac:dyDescent="0.3">
      <c r="H10943" s="5"/>
      <c r="I10943" s="5"/>
    </row>
    <row r="10944" spans="8:9" x14ac:dyDescent="0.3">
      <c r="H10944" s="5"/>
      <c r="I10944" s="5"/>
    </row>
    <row r="10945" spans="8:9" x14ac:dyDescent="0.3">
      <c r="H10945" s="5"/>
      <c r="I10945" s="5"/>
    </row>
    <row r="10946" spans="8:9" x14ac:dyDescent="0.3">
      <c r="H10946" s="5"/>
      <c r="I10946" s="5"/>
    </row>
    <row r="10947" spans="8:9" x14ac:dyDescent="0.3">
      <c r="H10947" s="5"/>
      <c r="I10947" s="5"/>
    </row>
    <row r="10948" spans="8:9" x14ac:dyDescent="0.3">
      <c r="H10948" s="5"/>
      <c r="I10948" s="5"/>
    </row>
    <row r="10949" spans="8:9" x14ac:dyDescent="0.3">
      <c r="H10949" s="5"/>
      <c r="I10949" s="5"/>
    </row>
    <row r="10950" spans="8:9" x14ac:dyDescent="0.3">
      <c r="H10950" s="5"/>
      <c r="I10950" s="5"/>
    </row>
    <row r="10951" spans="8:9" x14ac:dyDescent="0.3">
      <c r="H10951" s="5"/>
      <c r="I10951" s="5"/>
    </row>
    <row r="10952" spans="8:9" x14ac:dyDescent="0.3">
      <c r="H10952" s="5"/>
      <c r="I10952" s="5"/>
    </row>
    <row r="10953" spans="8:9" x14ac:dyDescent="0.3">
      <c r="H10953" s="5"/>
      <c r="I10953" s="5"/>
    </row>
    <row r="10954" spans="8:9" x14ac:dyDescent="0.3">
      <c r="H10954" s="5"/>
      <c r="I10954" s="5"/>
    </row>
    <row r="10955" spans="8:9" x14ac:dyDescent="0.3">
      <c r="H10955" s="5"/>
      <c r="I10955" s="5"/>
    </row>
    <row r="10956" spans="8:9" x14ac:dyDescent="0.3">
      <c r="H10956" s="5"/>
      <c r="I10956" s="5"/>
    </row>
    <row r="10957" spans="8:9" x14ac:dyDescent="0.3">
      <c r="H10957" s="5"/>
      <c r="I10957" s="5"/>
    </row>
    <row r="10958" spans="8:9" x14ac:dyDescent="0.3">
      <c r="H10958" s="5"/>
      <c r="I10958" s="5"/>
    </row>
    <row r="10959" spans="8:9" x14ac:dyDescent="0.3">
      <c r="H10959" s="5"/>
      <c r="I10959" s="5"/>
    </row>
    <row r="10960" spans="8:9" x14ac:dyDescent="0.3">
      <c r="H10960" s="5"/>
      <c r="I10960" s="5"/>
    </row>
    <row r="10961" spans="8:9" x14ac:dyDescent="0.3">
      <c r="H10961" s="5"/>
      <c r="I10961" s="5"/>
    </row>
    <row r="10962" spans="8:9" x14ac:dyDescent="0.3">
      <c r="H10962" s="5"/>
      <c r="I10962" s="5"/>
    </row>
    <row r="10963" spans="8:9" x14ac:dyDescent="0.3">
      <c r="H10963" s="5"/>
      <c r="I10963" s="5"/>
    </row>
    <row r="10964" spans="8:9" x14ac:dyDescent="0.3">
      <c r="H10964" s="5"/>
      <c r="I10964" s="5"/>
    </row>
    <row r="10965" spans="8:9" x14ac:dyDescent="0.3">
      <c r="H10965" s="5"/>
      <c r="I10965" s="5"/>
    </row>
    <row r="10966" spans="8:9" x14ac:dyDescent="0.3">
      <c r="H10966" s="5"/>
      <c r="I10966" s="5"/>
    </row>
    <row r="10967" spans="8:9" x14ac:dyDescent="0.3">
      <c r="H10967" s="5"/>
      <c r="I10967" s="5"/>
    </row>
    <row r="10968" spans="8:9" x14ac:dyDescent="0.3">
      <c r="H10968" s="5"/>
      <c r="I10968" s="5"/>
    </row>
    <row r="10969" spans="8:9" x14ac:dyDescent="0.3">
      <c r="H10969" s="5"/>
      <c r="I10969" s="5"/>
    </row>
    <row r="10970" spans="8:9" x14ac:dyDescent="0.3">
      <c r="H10970" s="5"/>
      <c r="I10970" s="5"/>
    </row>
    <row r="10971" spans="8:9" x14ac:dyDescent="0.3">
      <c r="H10971" s="5"/>
      <c r="I10971" s="5"/>
    </row>
    <row r="10972" spans="8:9" x14ac:dyDescent="0.3">
      <c r="H10972" s="5"/>
      <c r="I10972" s="5"/>
    </row>
    <row r="10973" spans="8:9" x14ac:dyDescent="0.3">
      <c r="H10973" s="5"/>
      <c r="I10973" s="5"/>
    </row>
    <row r="10974" spans="8:9" x14ac:dyDescent="0.3">
      <c r="H10974" s="5"/>
      <c r="I10974" s="5"/>
    </row>
    <row r="10975" spans="8:9" x14ac:dyDescent="0.3">
      <c r="H10975" s="5"/>
      <c r="I10975" s="5"/>
    </row>
    <row r="10976" spans="8:9" x14ac:dyDescent="0.3">
      <c r="H10976" s="5"/>
      <c r="I10976" s="5"/>
    </row>
    <row r="10977" spans="8:9" x14ac:dyDescent="0.3">
      <c r="H10977" s="5"/>
      <c r="I10977" s="5"/>
    </row>
    <row r="10978" spans="8:9" x14ac:dyDescent="0.3">
      <c r="H10978" s="5"/>
      <c r="I10978" s="5"/>
    </row>
    <row r="10979" spans="8:9" x14ac:dyDescent="0.3">
      <c r="H10979" s="5"/>
      <c r="I10979" s="5"/>
    </row>
    <row r="10980" spans="8:9" x14ac:dyDescent="0.3">
      <c r="H10980" s="5"/>
      <c r="I10980" s="5"/>
    </row>
    <row r="10981" spans="8:9" x14ac:dyDescent="0.3">
      <c r="H10981" s="5"/>
      <c r="I10981" s="5"/>
    </row>
    <row r="10982" spans="8:9" x14ac:dyDescent="0.3">
      <c r="H10982" s="5"/>
      <c r="I10982" s="5"/>
    </row>
    <row r="10983" spans="8:9" x14ac:dyDescent="0.3">
      <c r="H10983" s="5"/>
      <c r="I10983" s="5"/>
    </row>
    <row r="10984" spans="8:9" x14ac:dyDescent="0.3">
      <c r="H10984" s="5"/>
      <c r="I10984" s="5"/>
    </row>
    <row r="10985" spans="8:9" x14ac:dyDescent="0.3">
      <c r="H10985" s="5"/>
      <c r="I10985" s="5"/>
    </row>
    <row r="10986" spans="8:9" x14ac:dyDescent="0.3">
      <c r="H10986" s="5"/>
      <c r="I10986" s="5"/>
    </row>
    <row r="10987" spans="8:9" x14ac:dyDescent="0.3">
      <c r="H10987" s="5"/>
      <c r="I10987" s="5"/>
    </row>
    <row r="10988" spans="8:9" x14ac:dyDescent="0.3">
      <c r="H10988" s="5"/>
      <c r="I10988" s="5"/>
    </row>
    <row r="10989" spans="8:9" x14ac:dyDescent="0.3">
      <c r="H10989" s="5"/>
      <c r="I10989" s="5"/>
    </row>
    <row r="10990" spans="8:9" x14ac:dyDescent="0.3">
      <c r="H10990" s="5"/>
      <c r="I10990" s="5"/>
    </row>
    <row r="10991" spans="8:9" x14ac:dyDescent="0.3">
      <c r="H10991" s="5"/>
      <c r="I10991" s="5"/>
    </row>
    <row r="10992" spans="8:9" x14ac:dyDescent="0.3">
      <c r="H10992" s="5"/>
      <c r="I10992" s="5"/>
    </row>
    <row r="10993" spans="8:9" x14ac:dyDescent="0.3">
      <c r="H10993" s="5"/>
      <c r="I10993" s="5"/>
    </row>
    <row r="10994" spans="8:9" x14ac:dyDescent="0.3">
      <c r="H10994" s="5"/>
      <c r="I10994" s="5"/>
    </row>
    <row r="10995" spans="8:9" x14ac:dyDescent="0.3">
      <c r="H10995" s="5"/>
      <c r="I10995" s="5"/>
    </row>
    <row r="10996" spans="8:9" x14ac:dyDescent="0.3">
      <c r="H10996" s="5"/>
      <c r="I10996" s="5"/>
    </row>
    <row r="10997" spans="8:9" x14ac:dyDescent="0.3">
      <c r="H10997" s="5"/>
      <c r="I10997" s="5"/>
    </row>
    <row r="10998" spans="8:9" x14ac:dyDescent="0.3">
      <c r="H10998" s="5"/>
      <c r="I10998" s="5"/>
    </row>
    <row r="10999" spans="8:9" x14ac:dyDescent="0.3">
      <c r="H10999" s="5"/>
      <c r="I10999" s="5"/>
    </row>
    <row r="11000" spans="8:9" x14ac:dyDescent="0.3">
      <c r="H11000" s="5"/>
      <c r="I11000" s="5"/>
    </row>
    <row r="11001" spans="8:9" x14ac:dyDescent="0.3">
      <c r="H11001" s="5"/>
      <c r="I11001" s="5"/>
    </row>
    <row r="11002" spans="8:9" x14ac:dyDescent="0.3">
      <c r="H11002" s="5"/>
      <c r="I11002" s="5"/>
    </row>
    <row r="11003" spans="8:9" x14ac:dyDescent="0.3">
      <c r="H11003" s="5"/>
      <c r="I11003" s="5"/>
    </row>
    <row r="11004" spans="8:9" x14ac:dyDescent="0.3">
      <c r="H11004" s="5"/>
      <c r="I11004" s="5"/>
    </row>
    <row r="11005" spans="8:9" x14ac:dyDescent="0.3">
      <c r="H11005" s="5"/>
      <c r="I11005" s="5"/>
    </row>
    <row r="11006" spans="8:9" x14ac:dyDescent="0.3">
      <c r="H11006" s="5"/>
      <c r="I11006" s="5"/>
    </row>
    <row r="11007" spans="8:9" x14ac:dyDescent="0.3">
      <c r="H11007" s="5"/>
      <c r="I11007" s="5"/>
    </row>
    <row r="11008" spans="8:9" x14ac:dyDescent="0.3">
      <c r="H11008" s="5"/>
      <c r="I11008" s="5"/>
    </row>
    <row r="11009" spans="8:9" x14ac:dyDescent="0.3">
      <c r="H11009" s="5"/>
      <c r="I11009" s="5"/>
    </row>
    <row r="11010" spans="8:9" x14ac:dyDescent="0.3">
      <c r="H11010" s="5"/>
      <c r="I11010" s="5"/>
    </row>
    <row r="11011" spans="8:9" x14ac:dyDescent="0.3">
      <c r="H11011" s="5"/>
      <c r="I11011" s="5"/>
    </row>
    <row r="11012" spans="8:9" x14ac:dyDescent="0.3">
      <c r="H11012" s="5"/>
      <c r="I11012" s="5"/>
    </row>
    <row r="11013" spans="8:9" x14ac:dyDescent="0.3">
      <c r="H11013" s="5"/>
      <c r="I11013" s="5"/>
    </row>
    <row r="11014" spans="8:9" x14ac:dyDescent="0.3">
      <c r="H11014" s="5"/>
      <c r="I11014" s="5"/>
    </row>
    <row r="11015" spans="8:9" x14ac:dyDescent="0.3">
      <c r="H11015" s="5"/>
      <c r="I11015" s="5"/>
    </row>
    <row r="11016" spans="8:9" x14ac:dyDescent="0.3">
      <c r="H11016" s="5"/>
      <c r="I11016" s="5"/>
    </row>
    <row r="11017" spans="8:9" x14ac:dyDescent="0.3">
      <c r="H11017" s="5"/>
      <c r="I11017" s="5"/>
    </row>
    <row r="11018" spans="8:9" x14ac:dyDescent="0.3">
      <c r="H11018" s="5"/>
      <c r="I11018" s="5"/>
    </row>
    <row r="11019" spans="8:9" x14ac:dyDescent="0.3">
      <c r="H11019" s="5"/>
      <c r="I11019" s="5"/>
    </row>
    <row r="11020" spans="8:9" x14ac:dyDescent="0.3">
      <c r="H11020" s="5"/>
      <c r="I11020" s="5"/>
    </row>
    <row r="11021" spans="8:9" x14ac:dyDescent="0.3">
      <c r="H11021" s="5"/>
      <c r="I11021" s="5"/>
    </row>
    <row r="11022" spans="8:9" x14ac:dyDescent="0.3">
      <c r="H11022" s="5"/>
      <c r="I11022" s="5"/>
    </row>
    <row r="11023" spans="8:9" x14ac:dyDescent="0.3">
      <c r="H11023" s="5"/>
      <c r="I11023" s="5"/>
    </row>
    <row r="11024" spans="8:9" x14ac:dyDescent="0.3">
      <c r="H11024" s="5"/>
      <c r="I11024" s="5"/>
    </row>
    <row r="11025" spans="8:9" x14ac:dyDescent="0.3">
      <c r="H11025" s="5"/>
      <c r="I11025" s="5"/>
    </row>
    <row r="11026" spans="8:9" x14ac:dyDescent="0.3">
      <c r="H11026" s="5"/>
      <c r="I11026" s="5"/>
    </row>
    <row r="11027" spans="8:9" x14ac:dyDescent="0.3">
      <c r="H11027" s="5"/>
      <c r="I11027" s="5"/>
    </row>
    <row r="11028" spans="8:9" x14ac:dyDescent="0.3">
      <c r="H11028" s="5"/>
      <c r="I11028" s="5"/>
    </row>
    <row r="11029" spans="8:9" x14ac:dyDescent="0.3">
      <c r="H11029" s="5"/>
      <c r="I11029" s="5"/>
    </row>
    <row r="11030" spans="8:9" x14ac:dyDescent="0.3">
      <c r="H11030" s="5"/>
      <c r="I11030" s="5"/>
    </row>
    <row r="11031" spans="8:9" x14ac:dyDescent="0.3">
      <c r="H11031" s="5"/>
      <c r="I11031" s="5"/>
    </row>
    <row r="11032" spans="8:9" x14ac:dyDescent="0.3">
      <c r="H11032" s="5"/>
      <c r="I11032" s="5"/>
    </row>
    <row r="11033" spans="8:9" x14ac:dyDescent="0.3">
      <c r="H11033" s="5"/>
      <c r="I11033" s="5"/>
    </row>
    <row r="11034" spans="8:9" x14ac:dyDescent="0.3">
      <c r="H11034" s="5"/>
      <c r="I11034" s="5"/>
    </row>
    <row r="11035" spans="8:9" x14ac:dyDescent="0.3">
      <c r="H11035" s="5"/>
      <c r="I11035" s="5"/>
    </row>
    <row r="11036" spans="8:9" x14ac:dyDescent="0.3">
      <c r="H11036" s="5"/>
      <c r="I11036" s="5"/>
    </row>
    <row r="11037" spans="8:9" x14ac:dyDescent="0.3">
      <c r="H11037" s="5"/>
      <c r="I11037" s="5"/>
    </row>
    <row r="11038" spans="8:9" x14ac:dyDescent="0.3">
      <c r="H11038" s="5"/>
      <c r="I11038" s="5"/>
    </row>
    <row r="11039" spans="8:9" x14ac:dyDescent="0.3">
      <c r="H11039" s="5"/>
      <c r="I11039" s="5"/>
    </row>
    <row r="11040" spans="8:9" x14ac:dyDescent="0.3">
      <c r="H11040" s="5"/>
      <c r="I11040" s="5"/>
    </row>
    <row r="11041" spans="8:9" x14ac:dyDescent="0.3">
      <c r="H11041" s="5"/>
      <c r="I11041" s="5"/>
    </row>
    <row r="11042" spans="8:9" x14ac:dyDescent="0.3">
      <c r="H11042" s="5"/>
      <c r="I11042" s="5"/>
    </row>
    <row r="11043" spans="8:9" x14ac:dyDescent="0.3">
      <c r="H11043" s="5"/>
      <c r="I11043" s="5"/>
    </row>
    <row r="11044" spans="8:9" x14ac:dyDescent="0.3">
      <c r="H11044" s="5"/>
      <c r="I11044" s="5"/>
    </row>
    <row r="11045" spans="8:9" x14ac:dyDescent="0.3">
      <c r="H11045" s="5"/>
      <c r="I11045" s="5"/>
    </row>
    <row r="11046" spans="8:9" x14ac:dyDescent="0.3">
      <c r="H11046" s="5"/>
      <c r="I11046" s="5"/>
    </row>
    <row r="11047" spans="8:9" x14ac:dyDescent="0.3">
      <c r="H11047" s="5"/>
      <c r="I11047" s="5"/>
    </row>
    <row r="11048" spans="8:9" x14ac:dyDescent="0.3">
      <c r="H11048" s="5"/>
      <c r="I11048" s="5"/>
    </row>
    <row r="11049" spans="8:9" x14ac:dyDescent="0.3">
      <c r="H11049" s="5"/>
      <c r="I11049" s="5"/>
    </row>
    <row r="11050" spans="8:9" x14ac:dyDescent="0.3">
      <c r="H11050" s="5"/>
      <c r="I11050" s="5"/>
    </row>
    <row r="11051" spans="8:9" x14ac:dyDescent="0.3">
      <c r="H11051" s="5"/>
      <c r="I11051" s="5"/>
    </row>
    <row r="11052" spans="8:9" x14ac:dyDescent="0.3">
      <c r="H11052" s="5"/>
      <c r="I11052" s="5"/>
    </row>
    <row r="11053" spans="8:9" x14ac:dyDescent="0.3">
      <c r="H11053" s="5"/>
      <c r="I11053" s="5"/>
    </row>
    <row r="11054" spans="8:9" x14ac:dyDescent="0.3">
      <c r="H11054" s="5"/>
      <c r="I11054" s="5"/>
    </row>
    <row r="11055" spans="8:9" x14ac:dyDescent="0.3">
      <c r="H11055" s="5"/>
      <c r="I11055" s="5"/>
    </row>
    <row r="11056" spans="8:9" x14ac:dyDescent="0.3">
      <c r="H11056" s="5"/>
      <c r="I11056" s="5"/>
    </row>
    <row r="11057" spans="8:9" x14ac:dyDescent="0.3">
      <c r="H11057" s="5"/>
      <c r="I11057" s="5"/>
    </row>
    <row r="11058" spans="8:9" x14ac:dyDescent="0.3">
      <c r="H11058" s="5"/>
      <c r="I11058" s="5"/>
    </row>
    <row r="11059" spans="8:9" x14ac:dyDescent="0.3">
      <c r="H11059" s="5"/>
      <c r="I11059" s="5"/>
    </row>
    <row r="11060" spans="8:9" x14ac:dyDescent="0.3">
      <c r="H11060" s="5"/>
      <c r="I11060" s="5"/>
    </row>
    <row r="11061" spans="8:9" x14ac:dyDescent="0.3">
      <c r="H11061" s="5"/>
      <c r="I11061" s="5"/>
    </row>
    <row r="11062" spans="8:9" x14ac:dyDescent="0.3">
      <c r="H11062" s="5"/>
      <c r="I11062" s="5"/>
    </row>
    <row r="11063" spans="8:9" x14ac:dyDescent="0.3">
      <c r="H11063" s="5"/>
      <c r="I11063" s="5"/>
    </row>
    <row r="11064" spans="8:9" x14ac:dyDescent="0.3">
      <c r="H11064" s="5"/>
      <c r="I11064" s="5"/>
    </row>
    <row r="11065" spans="8:9" x14ac:dyDescent="0.3">
      <c r="H11065" s="5"/>
      <c r="I11065" s="5"/>
    </row>
    <row r="11066" spans="8:9" x14ac:dyDescent="0.3">
      <c r="H11066" s="5"/>
      <c r="I11066" s="5"/>
    </row>
    <row r="11067" spans="8:9" x14ac:dyDescent="0.3">
      <c r="H11067" s="5"/>
      <c r="I11067" s="5"/>
    </row>
    <row r="11068" spans="8:9" x14ac:dyDescent="0.3">
      <c r="H11068" s="5"/>
      <c r="I11068" s="5"/>
    </row>
    <row r="11069" spans="8:9" x14ac:dyDescent="0.3">
      <c r="H11069" s="5"/>
      <c r="I11069" s="5"/>
    </row>
    <row r="11070" spans="8:9" x14ac:dyDescent="0.3">
      <c r="H11070" s="5"/>
      <c r="I11070" s="5"/>
    </row>
    <row r="11071" spans="8:9" x14ac:dyDescent="0.3">
      <c r="H11071" s="5"/>
      <c r="I11071" s="5"/>
    </row>
    <row r="11072" spans="8:9" x14ac:dyDescent="0.3">
      <c r="H11072" s="5"/>
      <c r="I11072" s="5"/>
    </row>
    <row r="11073" spans="8:9" x14ac:dyDescent="0.3">
      <c r="H11073" s="5"/>
      <c r="I11073" s="5"/>
    </row>
    <row r="11074" spans="8:9" x14ac:dyDescent="0.3">
      <c r="H11074" s="5"/>
      <c r="I11074" s="5"/>
    </row>
    <row r="11075" spans="8:9" x14ac:dyDescent="0.3">
      <c r="H11075" s="5"/>
      <c r="I11075" s="5"/>
    </row>
    <row r="11076" spans="8:9" x14ac:dyDescent="0.3">
      <c r="H11076" s="5"/>
      <c r="I11076" s="5"/>
    </row>
    <row r="11077" spans="8:9" x14ac:dyDescent="0.3">
      <c r="H11077" s="5"/>
      <c r="I11077" s="5"/>
    </row>
    <row r="11078" spans="8:9" x14ac:dyDescent="0.3">
      <c r="H11078" s="5"/>
      <c r="I11078" s="5"/>
    </row>
    <row r="11079" spans="8:9" x14ac:dyDescent="0.3">
      <c r="H11079" s="5"/>
      <c r="I11079" s="5"/>
    </row>
    <row r="11080" spans="8:9" x14ac:dyDescent="0.3">
      <c r="H11080" s="5"/>
      <c r="I11080" s="5"/>
    </row>
    <row r="11081" spans="8:9" x14ac:dyDescent="0.3">
      <c r="H11081" s="5"/>
      <c r="I11081" s="5"/>
    </row>
    <row r="11082" spans="8:9" x14ac:dyDescent="0.3">
      <c r="H11082" s="5"/>
      <c r="I11082" s="5"/>
    </row>
    <row r="11083" spans="8:9" x14ac:dyDescent="0.3">
      <c r="H11083" s="5"/>
      <c r="I11083" s="5"/>
    </row>
    <row r="11084" spans="8:9" x14ac:dyDescent="0.3">
      <c r="H11084" s="5"/>
      <c r="I11084" s="5"/>
    </row>
    <row r="11085" spans="8:9" x14ac:dyDescent="0.3">
      <c r="H11085" s="5"/>
      <c r="I11085" s="5"/>
    </row>
    <row r="11086" spans="8:9" x14ac:dyDescent="0.3">
      <c r="H11086" s="5"/>
      <c r="I11086" s="5"/>
    </row>
    <row r="11087" spans="8:9" x14ac:dyDescent="0.3">
      <c r="H11087" s="5"/>
      <c r="I11087" s="5"/>
    </row>
    <row r="11088" spans="8:9" x14ac:dyDescent="0.3">
      <c r="H11088" s="5"/>
      <c r="I11088" s="5"/>
    </row>
    <row r="11089" spans="8:9" x14ac:dyDescent="0.3">
      <c r="H11089" s="5"/>
      <c r="I11089" s="5"/>
    </row>
    <row r="11090" spans="8:9" x14ac:dyDescent="0.3">
      <c r="H11090" s="5"/>
      <c r="I11090" s="5"/>
    </row>
    <row r="11091" spans="8:9" x14ac:dyDescent="0.3">
      <c r="H11091" s="5"/>
      <c r="I11091" s="5"/>
    </row>
    <row r="11092" spans="8:9" x14ac:dyDescent="0.3">
      <c r="H11092" s="5"/>
      <c r="I11092" s="5"/>
    </row>
    <row r="11093" spans="8:9" x14ac:dyDescent="0.3">
      <c r="H11093" s="5"/>
      <c r="I11093" s="5"/>
    </row>
    <row r="11094" spans="8:9" x14ac:dyDescent="0.3">
      <c r="H11094" s="5"/>
      <c r="I11094" s="5"/>
    </row>
    <row r="11095" spans="8:9" x14ac:dyDescent="0.3">
      <c r="H11095" s="5"/>
      <c r="I11095" s="5"/>
    </row>
    <row r="11096" spans="8:9" x14ac:dyDescent="0.3">
      <c r="H11096" s="5"/>
      <c r="I11096" s="5"/>
    </row>
    <row r="11097" spans="8:9" x14ac:dyDescent="0.3">
      <c r="H11097" s="5"/>
      <c r="I11097" s="5"/>
    </row>
    <row r="11098" spans="8:9" x14ac:dyDescent="0.3">
      <c r="H11098" s="5"/>
      <c r="I11098" s="5"/>
    </row>
    <row r="11099" spans="8:9" x14ac:dyDescent="0.3">
      <c r="H11099" s="5"/>
      <c r="I11099" s="5"/>
    </row>
    <row r="11100" spans="8:9" x14ac:dyDescent="0.3">
      <c r="H11100" s="5"/>
      <c r="I11100" s="5"/>
    </row>
    <row r="11101" spans="8:9" x14ac:dyDescent="0.3">
      <c r="H11101" s="5"/>
      <c r="I11101" s="5"/>
    </row>
    <row r="11102" spans="8:9" x14ac:dyDescent="0.3">
      <c r="H11102" s="5"/>
      <c r="I11102" s="5"/>
    </row>
    <row r="11103" spans="8:9" x14ac:dyDescent="0.3">
      <c r="H11103" s="5"/>
      <c r="I11103" s="5"/>
    </row>
    <row r="11104" spans="8:9" x14ac:dyDescent="0.3">
      <c r="H11104" s="5"/>
      <c r="I11104" s="5"/>
    </row>
    <row r="11105" spans="8:9" x14ac:dyDescent="0.3">
      <c r="H11105" s="5"/>
      <c r="I11105" s="5"/>
    </row>
    <row r="11106" spans="8:9" x14ac:dyDescent="0.3">
      <c r="H11106" s="5"/>
      <c r="I11106" s="5"/>
    </row>
    <row r="11107" spans="8:9" x14ac:dyDescent="0.3">
      <c r="H11107" s="5"/>
      <c r="I11107" s="5"/>
    </row>
    <row r="11108" spans="8:9" x14ac:dyDescent="0.3">
      <c r="H11108" s="5"/>
      <c r="I11108" s="5"/>
    </row>
    <row r="11109" spans="8:9" x14ac:dyDescent="0.3">
      <c r="H11109" s="5"/>
      <c r="I11109" s="5"/>
    </row>
    <row r="11110" spans="8:9" x14ac:dyDescent="0.3">
      <c r="H11110" s="5"/>
      <c r="I11110" s="5"/>
    </row>
    <row r="11111" spans="8:9" x14ac:dyDescent="0.3">
      <c r="H11111" s="5"/>
      <c r="I11111" s="5"/>
    </row>
    <row r="11112" spans="8:9" x14ac:dyDescent="0.3">
      <c r="H11112" s="5"/>
      <c r="I11112" s="5"/>
    </row>
    <row r="11113" spans="8:9" x14ac:dyDescent="0.3">
      <c r="H11113" s="5"/>
      <c r="I11113" s="5"/>
    </row>
    <row r="11114" spans="8:9" x14ac:dyDescent="0.3">
      <c r="H11114" s="5"/>
      <c r="I11114" s="5"/>
    </row>
    <row r="11115" spans="8:9" x14ac:dyDescent="0.3">
      <c r="H11115" s="5"/>
      <c r="I11115" s="5"/>
    </row>
    <row r="11116" spans="8:9" x14ac:dyDescent="0.3">
      <c r="H11116" s="5"/>
      <c r="I11116" s="5"/>
    </row>
    <row r="11117" spans="8:9" x14ac:dyDescent="0.3">
      <c r="H11117" s="5"/>
      <c r="I11117" s="5"/>
    </row>
    <row r="11118" spans="8:9" x14ac:dyDescent="0.3">
      <c r="H11118" s="5"/>
      <c r="I11118" s="5"/>
    </row>
    <row r="11119" spans="8:9" x14ac:dyDescent="0.3">
      <c r="H11119" s="5"/>
      <c r="I11119" s="5"/>
    </row>
    <row r="11120" spans="8:9" x14ac:dyDescent="0.3">
      <c r="H11120" s="5"/>
      <c r="I11120" s="5"/>
    </row>
    <row r="11121" spans="8:9" x14ac:dyDescent="0.3">
      <c r="H11121" s="5"/>
      <c r="I11121" s="5"/>
    </row>
    <row r="11122" spans="8:9" x14ac:dyDescent="0.3">
      <c r="H11122" s="5"/>
      <c r="I11122" s="5"/>
    </row>
    <row r="11123" spans="8:9" x14ac:dyDescent="0.3">
      <c r="H11123" s="5"/>
      <c r="I11123" s="5"/>
    </row>
    <row r="11124" spans="8:9" x14ac:dyDescent="0.3">
      <c r="H11124" s="5"/>
      <c r="I11124" s="5"/>
    </row>
    <row r="11125" spans="8:9" x14ac:dyDescent="0.3">
      <c r="H11125" s="5"/>
      <c r="I11125" s="5"/>
    </row>
    <row r="11126" spans="8:9" x14ac:dyDescent="0.3">
      <c r="H11126" s="5"/>
      <c r="I11126" s="5"/>
    </row>
    <row r="11127" spans="8:9" x14ac:dyDescent="0.3">
      <c r="H11127" s="5"/>
      <c r="I11127" s="5"/>
    </row>
    <row r="11128" spans="8:9" x14ac:dyDescent="0.3">
      <c r="H11128" s="5"/>
      <c r="I11128" s="5"/>
    </row>
    <row r="11129" spans="8:9" x14ac:dyDescent="0.3">
      <c r="H11129" s="5"/>
      <c r="I11129" s="5"/>
    </row>
    <row r="11130" spans="8:9" x14ac:dyDescent="0.3">
      <c r="H11130" s="5"/>
      <c r="I11130" s="5"/>
    </row>
    <row r="11131" spans="8:9" x14ac:dyDescent="0.3">
      <c r="H11131" s="5"/>
      <c r="I11131" s="5"/>
    </row>
    <row r="11132" spans="8:9" x14ac:dyDescent="0.3">
      <c r="H11132" s="5"/>
      <c r="I11132" s="5"/>
    </row>
    <row r="11133" spans="8:9" x14ac:dyDescent="0.3">
      <c r="H11133" s="5"/>
      <c r="I11133" s="5"/>
    </row>
    <row r="11134" spans="8:9" x14ac:dyDescent="0.3">
      <c r="H11134" s="5"/>
      <c r="I11134" s="5"/>
    </row>
    <row r="11135" spans="8:9" x14ac:dyDescent="0.3">
      <c r="H11135" s="5"/>
      <c r="I11135" s="5"/>
    </row>
    <row r="11136" spans="8:9" x14ac:dyDescent="0.3">
      <c r="H11136" s="5"/>
      <c r="I11136" s="5"/>
    </row>
    <row r="11137" spans="8:9" x14ac:dyDescent="0.3">
      <c r="H11137" s="5"/>
      <c r="I11137" s="5"/>
    </row>
    <row r="11138" spans="8:9" x14ac:dyDescent="0.3">
      <c r="H11138" s="5"/>
      <c r="I11138" s="5"/>
    </row>
    <row r="11139" spans="8:9" x14ac:dyDescent="0.3">
      <c r="H11139" s="5"/>
      <c r="I11139" s="5"/>
    </row>
    <row r="11140" spans="8:9" x14ac:dyDescent="0.3">
      <c r="H11140" s="5"/>
      <c r="I11140" s="5"/>
    </row>
    <row r="11141" spans="8:9" x14ac:dyDescent="0.3">
      <c r="H11141" s="5"/>
      <c r="I11141" s="5"/>
    </row>
    <row r="11142" spans="8:9" x14ac:dyDescent="0.3">
      <c r="H11142" s="5"/>
      <c r="I11142" s="5"/>
    </row>
    <row r="11143" spans="8:9" x14ac:dyDescent="0.3">
      <c r="H11143" s="5"/>
      <c r="I11143" s="5"/>
    </row>
    <row r="11144" spans="8:9" x14ac:dyDescent="0.3">
      <c r="H11144" s="5"/>
      <c r="I11144" s="5"/>
    </row>
    <row r="11145" spans="8:9" x14ac:dyDescent="0.3">
      <c r="H11145" s="5"/>
      <c r="I11145" s="5"/>
    </row>
    <row r="11146" spans="8:9" x14ac:dyDescent="0.3">
      <c r="H11146" s="5"/>
      <c r="I11146" s="5"/>
    </row>
    <row r="11147" spans="8:9" x14ac:dyDescent="0.3">
      <c r="H11147" s="5"/>
      <c r="I11147" s="5"/>
    </row>
    <row r="11148" spans="8:9" x14ac:dyDescent="0.3">
      <c r="H11148" s="5"/>
      <c r="I11148" s="5"/>
    </row>
    <row r="11149" spans="8:9" x14ac:dyDescent="0.3">
      <c r="H11149" s="5"/>
      <c r="I11149" s="5"/>
    </row>
    <row r="11150" spans="8:9" x14ac:dyDescent="0.3">
      <c r="H11150" s="5"/>
      <c r="I11150" s="5"/>
    </row>
    <row r="11151" spans="8:9" x14ac:dyDescent="0.3">
      <c r="H11151" s="5"/>
      <c r="I11151" s="5"/>
    </row>
    <row r="11152" spans="8:9" x14ac:dyDescent="0.3">
      <c r="H11152" s="5"/>
      <c r="I11152" s="5"/>
    </row>
    <row r="11153" spans="8:9" x14ac:dyDescent="0.3">
      <c r="H11153" s="5"/>
      <c r="I11153" s="5"/>
    </row>
    <row r="11154" spans="8:9" x14ac:dyDescent="0.3">
      <c r="H11154" s="5"/>
      <c r="I11154" s="5"/>
    </row>
    <row r="11155" spans="8:9" x14ac:dyDescent="0.3">
      <c r="H11155" s="5"/>
      <c r="I11155" s="5"/>
    </row>
    <row r="11156" spans="8:9" x14ac:dyDescent="0.3">
      <c r="H11156" s="5"/>
      <c r="I11156" s="5"/>
    </row>
    <row r="11157" spans="8:9" x14ac:dyDescent="0.3">
      <c r="H11157" s="5"/>
      <c r="I11157" s="5"/>
    </row>
    <row r="11158" spans="8:9" x14ac:dyDescent="0.3">
      <c r="H11158" s="5"/>
      <c r="I11158" s="5"/>
    </row>
    <row r="11159" spans="8:9" x14ac:dyDescent="0.3">
      <c r="H11159" s="5"/>
      <c r="I11159" s="5"/>
    </row>
    <row r="11160" spans="8:9" x14ac:dyDescent="0.3">
      <c r="H11160" s="5"/>
      <c r="I11160" s="5"/>
    </row>
    <row r="11161" spans="8:9" x14ac:dyDescent="0.3">
      <c r="H11161" s="5"/>
      <c r="I11161" s="5"/>
    </row>
    <row r="11162" spans="8:9" x14ac:dyDescent="0.3">
      <c r="H11162" s="5"/>
      <c r="I11162" s="5"/>
    </row>
    <row r="11163" spans="8:9" x14ac:dyDescent="0.3">
      <c r="H11163" s="5"/>
      <c r="I11163" s="5"/>
    </row>
    <row r="11164" spans="8:9" x14ac:dyDescent="0.3">
      <c r="H11164" s="5"/>
      <c r="I11164" s="5"/>
    </row>
    <row r="11165" spans="8:9" x14ac:dyDescent="0.3">
      <c r="H11165" s="5"/>
      <c r="I11165" s="5"/>
    </row>
    <row r="11166" spans="8:9" x14ac:dyDescent="0.3">
      <c r="H11166" s="5"/>
      <c r="I11166" s="5"/>
    </row>
    <row r="11167" spans="8:9" x14ac:dyDescent="0.3">
      <c r="H11167" s="5"/>
      <c r="I11167" s="5"/>
    </row>
    <row r="11168" spans="8:9" x14ac:dyDescent="0.3">
      <c r="H11168" s="5"/>
      <c r="I11168" s="5"/>
    </row>
    <row r="11169" spans="8:9" x14ac:dyDescent="0.3">
      <c r="H11169" s="5"/>
      <c r="I11169" s="5"/>
    </row>
    <row r="11170" spans="8:9" x14ac:dyDescent="0.3">
      <c r="H11170" s="5"/>
      <c r="I11170" s="5"/>
    </row>
    <row r="11171" spans="8:9" x14ac:dyDescent="0.3">
      <c r="H11171" s="5"/>
      <c r="I11171" s="5"/>
    </row>
    <row r="11172" spans="8:9" x14ac:dyDescent="0.3">
      <c r="H11172" s="5"/>
      <c r="I11172" s="5"/>
    </row>
    <row r="11173" spans="8:9" x14ac:dyDescent="0.3">
      <c r="H11173" s="5"/>
      <c r="I11173" s="5"/>
    </row>
    <row r="11174" spans="8:9" x14ac:dyDescent="0.3">
      <c r="H11174" s="5"/>
      <c r="I11174" s="5"/>
    </row>
    <row r="11175" spans="8:9" x14ac:dyDescent="0.3">
      <c r="H11175" s="5"/>
      <c r="I11175" s="5"/>
    </row>
    <row r="11176" spans="8:9" x14ac:dyDescent="0.3">
      <c r="H11176" s="5"/>
      <c r="I11176" s="5"/>
    </row>
    <row r="11177" spans="8:9" x14ac:dyDescent="0.3">
      <c r="H11177" s="5"/>
      <c r="I11177" s="5"/>
    </row>
    <row r="11178" spans="8:9" x14ac:dyDescent="0.3">
      <c r="H11178" s="5"/>
      <c r="I11178" s="5"/>
    </row>
    <row r="11179" spans="8:9" x14ac:dyDescent="0.3">
      <c r="H11179" s="5"/>
      <c r="I11179" s="5"/>
    </row>
    <row r="11180" spans="8:9" x14ac:dyDescent="0.3">
      <c r="H11180" s="5"/>
      <c r="I11180" s="5"/>
    </row>
    <row r="11181" spans="8:9" x14ac:dyDescent="0.3">
      <c r="H11181" s="5"/>
      <c r="I11181" s="5"/>
    </row>
    <row r="11182" spans="8:9" x14ac:dyDescent="0.3">
      <c r="H11182" s="5"/>
      <c r="I11182" s="5"/>
    </row>
    <row r="11183" spans="8:9" x14ac:dyDescent="0.3">
      <c r="H11183" s="5"/>
      <c r="I11183" s="5"/>
    </row>
    <row r="11184" spans="8:9" x14ac:dyDescent="0.3">
      <c r="H11184" s="5"/>
      <c r="I11184" s="5"/>
    </row>
    <row r="11185" spans="8:9" x14ac:dyDescent="0.3">
      <c r="H11185" s="5"/>
      <c r="I11185" s="5"/>
    </row>
    <row r="11186" spans="8:9" x14ac:dyDescent="0.3">
      <c r="H11186" s="5"/>
      <c r="I11186" s="5"/>
    </row>
    <row r="11187" spans="8:9" x14ac:dyDescent="0.3">
      <c r="H11187" s="5"/>
      <c r="I11187" s="5"/>
    </row>
    <row r="11188" spans="8:9" x14ac:dyDescent="0.3">
      <c r="H11188" s="5"/>
      <c r="I11188" s="5"/>
    </row>
    <row r="11189" spans="8:9" x14ac:dyDescent="0.3">
      <c r="H11189" s="5"/>
      <c r="I11189" s="5"/>
    </row>
    <row r="11190" spans="8:9" x14ac:dyDescent="0.3">
      <c r="H11190" s="5"/>
      <c r="I11190" s="5"/>
    </row>
    <row r="11191" spans="8:9" x14ac:dyDescent="0.3">
      <c r="H11191" s="5"/>
      <c r="I11191" s="5"/>
    </row>
    <row r="11192" spans="8:9" x14ac:dyDescent="0.3">
      <c r="H11192" s="5"/>
      <c r="I11192" s="5"/>
    </row>
    <row r="11193" spans="8:9" x14ac:dyDescent="0.3">
      <c r="H11193" s="5"/>
      <c r="I11193" s="5"/>
    </row>
    <row r="11194" spans="8:9" x14ac:dyDescent="0.3">
      <c r="H11194" s="5"/>
      <c r="I11194" s="5"/>
    </row>
    <row r="11195" spans="8:9" x14ac:dyDescent="0.3">
      <c r="H11195" s="5"/>
      <c r="I11195" s="5"/>
    </row>
    <row r="11196" spans="8:9" x14ac:dyDescent="0.3">
      <c r="H11196" s="5"/>
      <c r="I11196" s="5"/>
    </row>
    <row r="11197" spans="8:9" x14ac:dyDescent="0.3">
      <c r="H11197" s="5"/>
      <c r="I11197" s="5"/>
    </row>
    <row r="11198" spans="8:9" x14ac:dyDescent="0.3">
      <c r="H11198" s="5"/>
      <c r="I11198" s="5"/>
    </row>
    <row r="11199" spans="8:9" x14ac:dyDescent="0.3">
      <c r="H11199" s="5"/>
      <c r="I11199" s="5"/>
    </row>
    <row r="11200" spans="8:9" x14ac:dyDescent="0.3">
      <c r="H11200" s="5"/>
      <c r="I11200" s="5"/>
    </row>
    <row r="11201" spans="8:9" x14ac:dyDescent="0.3">
      <c r="H11201" s="5"/>
      <c r="I11201" s="5"/>
    </row>
    <row r="11202" spans="8:9" x14ac:dyDescent="0.3">
      <c r="H11202" s="5"/>
      <c r="I11202" s="5"/>
    </row>
    <row r="11203" spans="8:9" x14ac:dyDescent="0.3">
      <c r="H11203" s="5"/>
      <c r="I11203" s="5"/>
    </row>
    <row r="11204" spans="8:9" x14ac:dyDescent="0.3">
      <c r="H11204" s="5"/>
      <c r="I11204" s="5"/>
    </row>
    <row r="11205" spans="8:9" x14ac:dyDescent="0.3">
      <c r="H11205" s="5"/>
      <c r="I11205" s="5"/>
    </row>
    <row r="11206" spans="8:9" x14ac:dyDescent="0.3">
      <c r="H11206" s="5"/>
      <c r="I11206" s="5"/>
    </row>
    <row r="11207" spans="8:9" x14ac:dyDescent="0.3">
      <c r="H11207" s="5"/>
      <c r="I11207" s="5"/>
    </row>
    <row r="11208" spans="8:9" x14ac:dyDescent="0.3">
      <c r="H11208" s="5"/>
      <c r="I11208" s="5"/>
    </row>
    <row r="11209" spans="8:9" x14ac:dyDescent="0.3">
      <c r="H11209" s="5"/>
      <c r="I11209" s="5"/>
    </row>
    <row r="11210" spans="8:9" x14ac:dyDescent="0.3">
      <c r="H11210" s="5"/>
      <c r="I11210" s="5"/>
    </row>
    <row r="11211" spans="8:9" x14ac:dyDescent="0.3">
      <c r="H11211" s="5"/>
      <c r="I11211" s="5"/>
    </row>
    <row r="11212" spans="8:9" x14ac:dyDescent="0.3">
      <c r="H11212" s="5"/>
      <c r="I11212" s="5"/>
    </row>
    <row r="11213" spans="8:9" x14ac:dyDescent="0.3">
      <c r="H11213" s="5"/>
      <c r="I11213" s="5"/>
    </row>
    <row r="11214" spans="8:9" x14ac:dyDescent="0.3">
      <c r="H11214" s="5"/>
      <c r="I11214" s="5"/>
    </row>
    <row r="11215" spans="8:9" x14ac:dyDescent="0.3">
      <c r="H11215" s="5"/>
      <c r="I11215" s="5"/>
    </row>
    <row r="11216" spans="8:9" x14ac:dyDescent="0.3">
      <c r="H11216" s="5"/>
      <c r="I11216" s="5"/>
    </row>
    <row r="11217" spans="8:9" x14ac:dyDescent="0.3">
      <c r="H11217" s="5"/>
      <c r="I11217" s="5"/>
    </row>
    <row r="11218" spans="8:9" x14ac:dyDescent="0.3">
      <c r="H11218" s="5"/>
      <c r="I11218" s="5"/>
    </row>
    <row r="11219" spans="8:9" x14ac:dyDescent="0.3">
      <c r="H11219" s="5"/>
      <c r="I11219" s="5"/>
    </row>
    <row r="11220" spans="8:9" x14ac:dyDescent="0.3">
      <c r="H11220" s="5"/>
      <c r="I11220" s="5"/>
    </row>
    <row r="11221" spans="8:9" x14ac:dyDescent="0.3">
      <c r="H11221" s="5"/>
      <c r="I11221" s="5"/>
    </row>
    <row r="11222" spans="8:9" x14ac:dyDescent="0.3">
      <c r="H11222" s="5"/>
      <c r="I11222" s="5"/>
    </row>
    <row r="11223" spans="8:9" x14ac:dyDescent="0.3">
      <c r="H11223" s="5"/>
      <c r="I11223" s="5"/>
    </row>
    <row r="11224" spans="8:9" x14ac:dyDescent="0.3">
      <c r="H11224" s="5"/>
      <c r="I11224" s="5"/>
    </row>
    <row r="11225" spans="8:9" x14ac:dyDescent="0.3">
      <c r="H11225" s="5"/>
      <c r="I11225" s="5"/>
    </row>
    <row r="11226" spans="8:9" x14ac:dyDescent="0.3">
      <c r="H11226" s="5"/>
      <c r="I11226" s="5"/>
    </row>
    <row r="11227" spans="8:9" x14ac:dyDescent="0.3">
      <c r="H11227" s="5"/>
      <c r="I11227" s="5"/>
    </row>
    <row r="11228" spans="8:9" x14ac:dyDescent="0.3">
      <c r="H11228" s="5"/>
      <c r="I11228" s="5"/>
    </row>
    <row r="11229" spans="8:9" x14ac:dyDescent="0.3">
      <c r="H11229" s="5"/>
      <c r="I11229" s="5"/>
    </row>
    <row r="11230" spans="8:9" x14ac:dyDescent="0.3">
      <c r="H11230" s="5"/>
      <c r="I11230" s="5"/>
    </row>
    <row r="11231" spans="8:9" x14ac:dyDescent="0.3">
      <c r="H11231" s="5"/>
      <c r="I11231" s="5"/>
    </row>
    <row r="11232" spans="8:9" x14ac:dyDescent="0.3">
      <c r="H11232" s="5"/>
      <c r="I11232" s="5"/>
    </row>
    <row r="11233" spans="8:9" x14ac:dyDescent="0.3">
      <c r="H11233" s="5"/>
      <c r="I11233" s="5"/>
    </row>
    <row r="11234" spans="8:9" x14ac:dyDescent="0.3">
      <c r="H11234" s="5"/>
      <c r="I11234" s="5"/>
    </row>
    <row r="11235" spans="8:9" x14ac:dyDescent="0.3">
      <c r="H11235" s="5"/>
      <c r="I11235" s="5"/>
    </row>
    <row r="11236" spans="8:9" x14ac:dyDescent="0.3">
      <c r="H11236" s="5"/>
      <c r="I11236" s="5"/>
    </row>
    <row r="11237" spans="8:9" x14ac:dyDescent="0.3">
      <c r="H11237" s="5"/>
      <c r="I11237" s="5"/>
    </row>
    <row r="11238" spans="8:9" x14ac:dyDescent="0.3">
      <c r="H11238" s="5"/>
      <c r="I11238" s="5"/>
    </row>
    <row r="11239" spans="8:9" x14ac:dyDescent="0.3">
      <c r="H11239" s="5"/>
      <c r="I11239" s="5"/>
    </row>
    <row r="11240" spans="8:9" x14ac:dyDescent="0.3">
      <c r="H11240" s="5"/>
      <c r="I11240" s="5"/>
    </row>
    <row r="11241" spans="8:9" x14ac:dyDescent="0.3">
      <c r="H11241" s="5"/>
      <c r="I11241" s="5"/>
    </row>
    <row r="11242" spans="8:9" x14ac:dyDescent="0.3">
      <c r="H11242" s="5"/>
      <c r="I11242" s="5"/>
    </row>
    <row r="11243" spans="8:9" x14ac:dyDescent="0.3">
      <c r="H11243" s="5"/>
      <c r="I11243" s="5"/>
    </row>
    <row r="11244" spans="8:9" x14ac:dyDescent="0.3">
      <c r="H11244" s="5"/>
      <c r="I11244" s="5"/>
    </row>
    <row r="11245" spans="8:9" x14ac:dyDescent="0.3">
      <c r="H11245" s="5"/>
      <c r="I11245" s="5"/>
    </row>
    <row r="11246" spans="8:9" x14ac:dyDescent="0.3">
      <c r="H11246" s="5"/>
      <c r="I11246" s="5"/>
    </row>
    <row r="11247" spans="8:9" x14ac:dyDescent="0.3">
      <c r="H11247" s="5"/>
      <c r="I11247" s="5"/>
    </row>
    <row r="11248" spans="8:9" x14ac:dyDescent="0.3">
      <c r="H11248" s="5"/>
      <c r="I11248" s="5"/>
    </row>
    <row r="11249" spans="8:9" x14ac:dyDescent="0.3">
      <c r="H11249" s="5"/>
      <c r="I11249" s="5"/>
    </row>
    <row r="11250" spans="8:9" x14ac:dyDescent="0.3">
      <c r="H11250" s="5"/>
      <c r="I11250" s="5"/>
    </row>
    <row r="11251" spans="8:9" x14ac:dyDescent="0.3">
      <c r="H11251" s="5"/>
      <c r="I11251" s="5"/>
    </row>
    <row r="11252" spans="8:9" x14ac:dyDescent="0.3">
      <c r="H11252" s="5"/>
      <c r="I11252" s="5"/>
    </row>
    <row r="11253" spans="8:9" x14ac:dyDescent="0.3">
      <c r="H11253" s="5"/>
      <c r="I11253" s="5"/>
    </row>
    <row r="11254" spans="8:9" x14ac:dyDescent="0.3">
      <c r="H11254" s="5"/>
      <c r="I11254" s="5"/>
    </row>
    <row r="11255" spans="8:9" x14ac:dyDescent="0.3">
      <c r="H11255" s="5"/>
      <c r="I11255" s="5"/>
    </row>
    <row r="11256" spans="8:9" x14ac:dyDescent="0.3">
      <c r="H11256" s="5"/>
      <c r="I11256" s="5"/>
    </row>
    <row r="11257" spans="8:9" x14ac:dyDescent="0.3">
      <c r="H11257" s="5"/>
      <c r="I11257" s="5"/>
    </row>
    <row r="11258" spans="8:9" x14ac:dyDescent="0.3">
      <c r="H11258" s="5"/>
      <c r="I11258" s="5"/>
    </row>
    <row r="11259" spans="8:9" x14ac:dyDescent="0.3">
      <c r="H11259" s="5"/>
      <c r="I11259" s="5"/>
    </row>
    <row r="11260" spans="8:9" x14ac:dyDescent="0.3">
      <c r="H11260" s="5"/>
      <c r="I11260" s="5"/>
    </row>
    <row r="11261" spans="8:9" x14ac:dyDescent="0.3">
      <c r="H11261" s="5"/>
      <c r="I11261" s="5"/>
    </row>
    <row r="11262" spans="8:9" x14ac:dyDescent="0.3">
      <c r="H11262" s="5"/>
      <c r="I11262" s="5"/>
    </row>
    <row r="11263" spans="8:9" x14ac:dyDescent="0.3">
      <c r="H11263" s="5"/>
      <c r="I11263" s="5"/>
    </row>
    <row r="11264" spans="8:9" x14ac:dyDescent="0.3">
      <c r="H11264" s="5"/>
      <c r="I11264" s="5"/>
    </row>
    <row r="11265" spans="8:9" x14ac:dyDescent="0.3">
      <c r="H11265" s="5"/>
      <c r="I11265" s="5"/>
    </row>
    <row r="11266" spans="8:9" x14ac:dyDescent="0.3">
      <c r="H11266" s="5"/>
      <c r="I11266" s="5"/>
    </row>
    <row r="11267" spans="8:9" x14ac:dyDescent="0.3">
      <c r="H11267" s="5"/>
      <c r="I11267" s="5"/>
    </row>
    <row r="11268" spans="8:9" x14ac:dyDescent="0.3">
      <c r="H11268" s="5"/>
      <c r="I11268" s="5"/>
    </row>
    <row r="11269" spans="8:9" x14ac:dyDescent="0.3">
      <c r="H11269" s="5"/>
      <c r="I11269" s="5"/>
    </row>
    <row r="11270" spans="8:9" x14ac:dyDescent="0.3">
      <c r="H11270" s="5"/>
      <c r="I11270" s="5"/>
    </row>
    <row r="11271" spans="8:9" x14ac:dyDescent="0.3">
      <c r="H11271" s="5"/>
      <c r="I11271" s="5"/>
    </row>
    <row r="11272" spans="8:9" x14ac:dyDescent="0.3">
      <c r="H11272" s="5"/>
      <c r="I11272" s="5"/>
    </row>
    <row r="11273" spans="8:9" x14ac:dyDescent="0.3">
      <c r="H11273" s="5"/>
      <c r="I11273" s="5"/>
    </row>
    <row r="11274" spans="8:9" x14ac:dyDescent="0.3">
      <c r="H11274" s="5"/>
      <c r="I11274" s="5"/>
    </row>
    <row r="11275" spans="8:9" x14ac:dyDescent="0.3">
      <c r="H11275" s="5"/>
      <c r="I11275" s="5"/>
    </row>
    <row r="11276" spans="8:9" x14ac:dyDescent="0.3">
      <c r="H11276" s="5"/>
      <c r="I11276" s="5"/>
    </row>
    <row r="11277" spans="8:9" x14ac:dyDescent="0.3">
      <c r="H11277" s="5"/>
      <c r="I11277" s="5"/>
    </row>
    <row r="11278" spans="8:9" x14ac:dyDescent="0.3">
      <c r="H11278" s="5"/>
      <c r="I11278" s="5"/>
    </row>
    <row r="11279" spans="8:9" x14ac:dyDescent="0.3">
      <c r="H11279" s="5"/>
      <c r="I11279" s="5"/>
    </row>
    <row r="11280" spans="8:9" x14ac:dyDescent="0.3">
      <c r="H11280" s="5"/>
      <c r="I11280" s="5"/>
    </row>
    <row r="11281" spans="8:9" x14ac:dyDescent="0.3">
      <c r="H11281" s="5"/>
      <c r="I11281" s="5"/>
    </row>
    <row r="11282" spans="8:9" x14ac:dyDescent="0.3">
      <c r="H11282" s="5"/>
      <c r="I11282" s="5"/>
    </row>
    <row r="11283" spans="8:9" x14ac:dyDescent="0.3">
      <c r="H11283" s="5"/>
      <c r="I11283" s="5"/>
    </row>
    <row r="11284" spans="8:9" x14ac:dyDescent="0.3">
      <c r="H11284" s="5"/>
      <c r="I11284" s="5"/>
    </row>
    <row r="11285" spans="8:9" x14ac:dyDescent="0.3">
      <c r="H11285" s="5"/>
      <c r="I11285" s="5"/>
    </row>
    <row r="11286" spans="8:9" x14ac:dyDescent="0.3">
      <c r="H11286" s="5"/>
      <c r="I11286" s="5"/>
    </row>
    <row r="11287" spans="8:9" x14ac:dyDescent="0.3">
      <c r="H11287" s="5"/>
      <c r="I11287" s="5"/>
    </row>
    <row r="11288" spans="8:9" x14ac:dyDescent="0.3">
      <c r="H11288" s="5"/>
      <c r="I11288" s="5"/>
    </row>
    <row r="11289" spans="8:9" x14ac:dyDescent="0.3">
      <c r="H11289" s="5"/>
      <c r="I11289" s="5"/>
    </row>
    <row r="11290" spans="8:9" x14ac:dyDescent="0.3">
      <c r="H11290" s="5"/>
      <c r="I11290" s="5"/>
    </row>
    <row r="11291" spans="8:9" x14ac:dyDescent="0.3">
      <c r="H11291" s="5"/>
      <c r="I11291" s="5"/>
    </row>
    <row r="11292" spans="8:9" x14ac:dyDescent="0.3">
      <c r="H11292" s="5"/>
      <c r="I11292" s="5"/>
    </row>
    <row r="11293" spans="8:9" x14ac:dyDescent="0.3">
      <c r="H11293" s="5"/>
      <c r="I11293" s="5"/>
    </row>
    <row r="11294" spans="8:9" x14ac:dyDescent="0.3">
      <c r="H11294" s="5"/>
      <c r="I11294" s="5"/>
    </row>
    <row r="11295" spans="8:9" x14ac:dyDescent="0.3">
      <c r="H11295" s="5"/>
      <c r="I11295" s="5"/>
    </row>
    <row r="11296" spans="8:9" x14ac:dyDescent="0.3">
      <c r="H11296" s="5"/>
      <c r="I11296" s="5"/>
    </row>
    <row r="11297" spans="8:9" x14ac:dyDescent="0.3">
      <c r="H11297" s="5"/>
      <c r="I11297" s="5"/>
    </row>
    <row r="11298" spans="8:9" x14ac:dyDescent="0.3">
      <c r="H11298" s="5"/>
      <c r="I11298" s="5"/>
    </row>
    <row r="11299" spans="8:9" x14ac:dyDescent="0.3">
      <c r="H11299" s="5"/>
      <c r="I11299" s="5"/>
    </row>
    <row r="11300" spans="8:9" x14ac:dyDescent="0.3">
      <c r="H11300" s="5"/>
      <c r="I11300" s="5"/>
    </row>
    <row r="11301" spans="8:9" x14ac:dyDescent="0.3">
      <c r="H11301" s="5"/>
      <c r="I11301" s="5"/>
    </row>
    <row r="11302" spans="8:9" x14ac:dyDescent="0.3">
      <c r="H11302" s="5"/>
      <c r="I11302" s="5"/>
    </row>
    <row r="11303" spans="8:9" x14ac:dyDescent="0.3">
      <c r="H11303" s="5"/>
      <c r="I11303" s="5"/>
    </row>
    <row r="11304" spans="8:9" x14ac:dyDescent="0.3">
      <c r="H11304" s="5"/>
      <c r="I11304" s="5"/>
    </row>
    <row r="11305" spans="8:9" x14ac:dyDescent="0.3">
      <c r="H11305" s="5"/>
      <c r="I11305" s="5"/>
    </row>
    <row r="11306" spans="8:9" x14ac:dyDescent="0.3">
      <c r="H11306" s="5"/>
      <c r="I11306" s="5"/>
    </row>
    <row r="11307" spans="8:9" x14ac:dyDescent="0.3">
      <c r="H11307" s="5"/>
      <c r="I11307" s="5"/>
    </row>
    <row r="11308" spans="8:9" x14ac:dyDescent="0.3">
      <c r="H11308" s="5"/>
      <c r="I11308" s="5"/>
    </row>
    <row r="11309" spans="8:9" x14ac:dyDescent="0.3">
      <c r="H11309" s="5"/>
      <c r="I11309" s="5"/>
    </row>
    <row r="11310" spans="8:9" x14ac:dyDescent="0.3">
      <c r="H11310" s="5"/>
      <c r="I11310" s="5"/>
    </row>
    <row r="11311" spans="8:9" x14ac:dyDescent="0.3">
      <c r="H11311" s="5"/>
      <c r="I11311" s="5"/>
    </row>
    <row r="11312" spans="8:9" x14ac:dyDescent="0.3">
      <c r="H11312" s="5"/>
      <c r="I11312" s="5"/>
    </row>
    <row r="11313" spans="8:9" x14ac:dyDescent="0.3">
      <c r="H11313" s="5"/>
      <c r="I11313" s="5"/>
    </row>
    <row r="11314" spans="8:9" x14ac:dyDescent="0.3">
      <c r="H11314" s="5"/>
      <c r="I11314" s="5"/>
    </row>
    <row r="11315" spans="8:9" x14ac:dyDescent="0.3">
      <c r="H11315" s="5"/>
      <c r="I11315" s="5"/>
    </row>
    <row r="11316" spans="8:9" x14ac:dyDescent="0.3">
      <c r="H11316" s="5"/>
      <c r="I11316" s="5"/>
    </row>
    <row r="11317" spans="8:9" x14ac:dyDescent="0.3">
      <c r="H11317" s="5"/>
      <c r="I11317" s="5"/>
    </row>
    <row r="11318" spans="8:9" x14ac:dyDescent="0.3">
      <c r="H11318" s="5"/>
      <c r="I11318" s="5"/>
    </row>
    <row r="11319" spans="8:9" x14ac:dyDescent="0.3">
      <c r="H11319" s="5"/>
      <c r="I11319" s="5"/>
    </row>
    <row r="11320" spans="8:9" x14ac:dyDescent="0.3">
      <c r="H11320" s="5"/>
      <c r="I11320" s="5"/>
    </row>
    <row r="11321" spans="8:9" x14ac:dyDescent="0.3">
      <c r="H11321" s="5"/>
      <c r="I11321" s="5"/>
    </row>
    <row r="11322" spans="8:9" x14ac:dyDescent="0.3">
      <c r="H11322" s="5"/>
      <c r="I11322" s="5"/>
    </row>
    <row r="11323" spans="8:9" x14ac:dyDescent="0.3">
      <c r="H11323" s="5"/>
      <c r="I11323" s="5"/>
    </row>
    <row r="11324" spans="8:9" x14ac:dyDescent="0.3">
      <c r="H11324" s="5"/>
      <c r="I11324" s="5"/>
    </row>
    <row r="11325" spans="8:9" x14ac:dyDescent="0.3">
      <c r="H11325" s="5"/>
      <c r="I11325" s="5"/>
    </row>
    <row r="11326" spans="8:9" x14ac:dyDescent="0.3">
      <c r="H11326" s="5"/>
      <c r="I11326" s="5"/>
    </row>
    <row r="11327" spans="8:9" x14ac:dyDescent="0.3">
      <c r="H11327" s="5"/>
      <c r="I11327" s="5"/>
    </row>
    <row r="11328" spans="8:9" x14ac:dyDescent="0.3">
      <c r="H11328" s="5"/>
      <c r="I11328" s="5"/>
    </row>
    <row r="11329" spans="8:9" x14ac:dyDescent="0.3">
      <c r="H11329" s="5"/>
      <c r="I11329" s="5"/>
    </row>
    <row r="11330" spans="8:9" x14ac:dyDescent="0.3">
      <c r="H11330" s="5"/>
      <c r="I11330" s="5"/>
    </row>
    <row r="11331" spans="8:9" x14ac:dyDescent="0.3">
      <c r="H11331" s="5"/>
      <c r="I11331" s="5"/>
    </row>
    <row r="11332" spans="8:9" x14ac:dyDescent="0.3">
      <c r="H11332" s="5"/>
      <c r="I11332" s="5"/>
    </row>
    <row r="11333" spans="8:9" x14ac:dyDescent="0.3">
      <c r="H11333" s="5"/>
      <c r="I11333" s="5"/>
    </row>
    <row r="11334" spans="8:9" x14ac:dyDescent="0.3">
      <c r="H11334" s="5"/>
      <c r="I11334" s="5"/>
    </row>
    <row r="11335" spans="8:9" x14ac:dyDescent="0.3">
      <c r="H11335" s="5"/>
      <c r="I11335" s="5"/>
    </row>
    <row r="11336" spans="8:9" x14ac:dyDescent="0.3">
      <c r="H11336" s="5"/>
      <c r="I11336" s="5"/>
    </row>
    <row r="11337" spans="8:9" x14ac:dyDescent="0.3">
      <c r="H11337" s="5"/>
      <c r="I11337" s="5"/>
    </row>
    <row r="11338" spans="8:9" x14ac:dyDescent="0.3">
      <c r="H11338" s="5"/>
      <c r="I11338" s="5"/>
    </row>
    <row r="11339" spans="8:9" x14ac:dyDescent="0.3">
      <c r="H11339" s="5"/>
      <c r="I11339" s="5"/>
    </row>
    <row r="11340" spans="8:9" x14ac:dyDescent="0.3">
      <c r="H11340" s="5"/>
      <c r="I11340" s="5"/>
    </row>
    <row r="11341" spans="8:9" x14ac:dyDescent="0.3">
      <c r="H11341" s="5"/>
      <c r="I11341" s="5"/>
    </row>
    <row r="11342" spans="8:9" x14ac:dyDescent="0.3">
      <c r="H11342" s="5"/>
      <c r="I11342" s="5"/>
    </row>
    <row r="11343" spans="8:9" x14ac:dyDescent="0.3">
      <c r="H11343" s="5"/>
      <c r="I11343" s="5"/>
    </row>
    <row r="11344" spans="8:9" x14ac:dyDescent="0.3">
      <c r="H11344" s="5"/>
      <c r="I11344" s="5"/>
    </row>
    <row r="11345" spans="8:9" x14ac:dyDescent="0.3">
      <c r="H11345" s="5"/>
      <c r="I11345" s="5"/>
    </row>
    <row r="11346" spans="8:9" x14ac:dyDescent="0.3">
      <c r="H11346" s="5"/>
      <c r="I11346" s="5"/>
    </row>
    <row r="11347" spans="8:9" x14ac:dyDescent="0.3">
      <c r="H11347" s="5"/>
      <c r="I11347" s="5"/>
    </row>
    <row r="11348" spans="8:9" x14ac:dyDescent="0.3">
      <c r="H11348" s="5"/>
      <c r="I11348" s="5"/>
    </row>
    <row r="11349" spans="8:9" x14ac:dyDescent="0.3">
      <c r="H11349" s="5"/>
      <c r="I11349" s="5"/>
    </row>
    <row r="11350" spans="8:9" x14ac:dyDescent="0.3">
      <c r="H11350" s="5"/>
      <c r="I11350" s="5"/>
    </row>
    <row r="11351" spans="8:9" x14ac:dyDescent="0.3">
      <c r="H11351" s="5"/>
      <c r="I11351" s="5"/>
    </row>
    <row r="11352" spans="8:9" x14ac:dyDescent="0.3">
      <c r="H11352" s="5"/>
      <c r="I11352" s="5"/>
    </row>
    <row r="11353" spans="8:9" x14ac:dyDescent="0.3">
      <c r="H11353" s="5"/>
      <c r="I11353" s="5"/>
    </row>
    <row r="11354" spans="8:9" x14ac:dyDescent="0.3">
      <c r="H11354" s="5"/>
      <c r="I11354" s="5"/>
    </row>
    <row r="11355" spans="8:9" x14ac:dyDescent="0.3">
      <c r="H11355" s="5"/>
      <c r="I11355" s="5"/>
    </row>
    <row r="11356" spans="8:9" x14ac:dyDescent="0.3">
      <c r="H11356" s="5"/>
      <c r="I11356" s="5"/>
    </row>
    <row r="11357" spans="8:9" x14ac:dyDescent="0.3">
      <c r="H11357" s="5"/>
      <c r="I11357" s="5"/>
    </row>
    <row r="11358" spans="8:9" x14ac:dyDescent="0.3">
      <c r="H11358" s="5"/>
      <c r="I11358" s="5"/>
    </row>
    <row r="11359" spans="8:9" x14ac:dyDescent="0.3">
      <c r="H11359" s="5"/>
      <c r="I11359" s="5"/>
    </row>
    <row r="11360" spans="8:9" x14ac:dyDescent="0.3">
      <c r="H11360" s="5"/>
      <c r="I11360" s="5"/>
    </row>
    <row r="11361" spans="8:9" x14ac:dyDescent="0.3">
      <c r="H11361" s="5"/>
      <c r="I11361" s="5"/>
    </row>
    <row r="11362" spans="8:9" x14ac:dyDescent="0.3">
      <c r="H11362" s="5"/>
      <c r="I11362" s="5"/>
    </row>
    <row r="11363" spans="8:9" x14ac:dyDescent="0.3">
      <c r="H11363" s="5"/>
      <c r="I11363" s="5"/>
    </row>
    <row r="11364" spans="8:9" x14ac:dyDescent="0.3">
      <c r="H11364" s="5"/>
      <c r="I11364" s="5"/>
    </row>
    <row r="11365" spans="8:9" x14ac:dyDescent="0.3">
      <c r="H11365" s="5"/>
      <c r="I11365" s="5"/>
    </row>
    <row r="11366" spans="8:9" x14ac:dyDescent="0.3">
      <c r="H11366" s="5"/>
      <c r="I11366" s="5"/>
    </row>
    <row r="11367" spans="8:9" x14ac:dyDescent="0.3">
      <c r="H11367" s="5"/>
      <c r="I11367" s="5"/>
    </row>
    <row r="11368" spans="8:9" x14ac:dyDescent="0.3">
      <c r="H11368" s="5"/>
      <c r="I11368" s="5"/>
    </row>
    <row r="11369" spans="8:9" x14ac:dyDescent="0.3">
      <c r="H11369" s="5"/>
      <c r="I11369" s="5"/>
    </row>
    <row r="11370" spans="8:9" x14ac:dyDescent="0.3">
      <c r="H11370" s="5"/>
      <c r="I11370" s="5"/>
    </row>
    <row r="11371" spans="8:9" x14ac:dyDescent="0.3">
      <c r="H11371" s="5"/>
      <c r="I11371" s="5"/>
    </row>
    <row r="11372" spans="8:9" x14ac:dyDescent="0.3">
      <c r="H11372" s="5"/>
      <c r="I11372" s="5"/>
    </row>
    <row r="11373" spans="8:9" x14ac:dyDescent="0.3">
      <c r="H11373" s="5"/>
      <c r="I11373" s="5"/>
    </row>
    <row r="11374" spans="8:9" x14ac:dyDescent="0.3">
      <c r="H11374" s="5"/>
      <c r="I11374" s="5"/>
    </row>
    <row r="11375" spans="8:9" x14ac:dyDescent="0.3">
      <c r="H11375" s="5"/>
      <c r="I11375" s="5"/>
    </row>
    <row r="11376" spans="8:9" x14ac:dyDescent="0.3">
      <c r="H11376" s="5"/>
      <c r="I11376" s="5"/>
    </row>
    <row r="11377" spans="8:9" x14ac:dyDescent="0.3">
      <c r="H11377" s="5"/>
      <c r="I11377" s="5"/>
    </row>
    <row r="11378" spans="8:9" x14ac:dyDescent="0.3">
      <c r="H11378" s="5"/>
      <c r="I11378" s="5"/>
    </row>
    <row r="11379" spans="8:9" x14ac:dyDescent="0.3">
      <c r="H11379" s="5"/>
      <c r="I11379" s="5"/>
    </row>
    <row r="11380" spans="8:9" x14ac:dyDescent="0.3">
      <c r="H11380" s="5"/>
      <c r="I11380" s="5"/>
    </row>
    <row r="11381" spans="8:9" x14ac:dyDescent="0.3">
      <c r="H11381" s="5"/>
      <c r="I11381" s="5"/>
    </row>
    <row r="11382" spans="8:9" x14ac:dyDescent="0.3">
      <c r="H11382" s="5"/>
      <c r="I11382" s="5"/>
    </row>
    <row r="11383" spans="8:9" x14ac:dyDescent="0.3">
      <c r="H11383" s="5"/>
      <c r="I11383" s="5"/>
    </row>
    <row r="11384" spans="8:9" x14ac:dyDescent="0.3">
      <c r="H11384" s="5"/>
      <c r="I11384" s="5"/>
    </row>
    <row r="11385" spans="8:9" x14ac:dyDescent="0.3">
      <c r="H11385" s="5"/>
      <c r="I11385" s="5"/>
    </row>
    <row r="11386" spans="8:9" x14ac:dyDescent="0.3">
      <c r="H11386" s="5"/>
      <c r="I11386" s="5"/>
    </row>
    <row r="11387" spans="8:9" x14ac:dyDescent="0.3">
      <c r="H11387" s="5"/>
      <c r="I11387" s="5"/>
    </row>
    <row r="11388" spans="8:9" x14ac:dyDescent="0.3">
      <c r="H11388" s="5"/>
      <c r="I11388" s="5"/>
    </row>
    <row r="11389" spans="8:9" x14ac:dyDescent="0.3">
      <c r="H11389" s="5"/>
      <c r="I11389" s="5"/>
    </row>
    <row r="11390" spans="8:9" x14ac:dyDescent="0.3">
      <c r="H11390" s="5"/>
      <c r="I11390" s="5"/>
    </row>
    <row r="11391" spans="8:9" x14ac:dyDescent="0.3">
      <c r="H11391" s="5"/>
      <c r="I11391" s="5"/>
    </row>
    <row r="11392" spans="8:9" x14ac:dyDescent="0.3">
      <c r="H11392" s="5"/>
      <c r="I11392" s="5"/>
    </row>
    <row r="11393" spans="8:9" x14ac:dyDescent="0.3">
      <c r="H11393" s="5"/>
      <c r="I11393" s="5"/>
    </row>
    <row r="11394" spans="8:9" x14ac:dyDescent="0.3">
      <c r="H11394" s="5"/>
      <c r="I11394" s="5"/>
    </row>
    <row r="11395" spans="8:9" x14ac:dyDescent="0.3">
      <c r="H11395" s="5"/>
      <c r="I11395" s="5"/>
    </row>
    <row r="11396" spans="8:9" x14ac:dyDescent="0.3">
      <c r="H11396" s="5"/>
      <c r="I11396" s="5"/>
    </row>
    <row r="11397" spans="8:9" x14ac:dyDescent="0.3">
      <c r="H11397" s="5"/>
      <c r="I11397" s="5"/>
    </row>
    <row r="11398" spans="8:9" x14ac:dyDescent="0.3">
      <c r="H11398" s="5"/>
      <c r="I11398" s="5"/>
    </row>
    <row r="11399" spans="8:9" x14ac:dyDescent="0.3">
      <c r="H11399" s="5"/>
      <c r="I11399" s="5"/>
    </row>
    <row r="11400" spans="8:9" x14ac:dyDescent="0.3">
      <c r="H11400" s="5"/>
      <c r="I11400" s="5"/>
    </row>
    <row r="11401" spans="8:9" x14ac:dyDescent="0.3">
      <c r="H11401" s="5"/>
      <c r="I11401" s="5"/>
    </row>
    <row r="11402" spans="8:9" x14ac:dyDescent="0.3">
      <c r="H11402" s="5"/>
      <c r="I11402" s="5"/>
    </row>
    <row r="11403" spans="8:9" x14ac:dyDescent="0.3">
      <c r="H11403" s="5"/>
      <c r="I11403" s="5"/>
    </row>
    <row r="11404" spans="8:9" x14ac:dyDescent="0.3">
      <c r="H11404" s="5"/>
      <c r="I11404" s="5"/>
    </row>
    <row r="11405" spans="8:9" x14ac:dyDescent="0.3">
      <c r="H11405" s="5"/>
      <c r="I11405" s="5"/>
    </row>
    <row r="11406" spans="8:9" x14ac:dyDescent="0.3">
      <c r="H11406" s="5"/>
      <c r="I11406" s="5"/>
    </row>
    <row r="11407" spans="8:9" x14ac:dyDescent="0.3">
      <c r="H11407" s="5"/>
      <c r="I11407" s="5"/>
    </row>
    <row r="11408" spans="8:9" x14ac:dyDescent="0.3">
      <c r="H11408" s="5"/>
      <c r="I11408" s="5"/>
    </row>
    <row r="11409" spans="8:9" x14ac:dyDescent="0.3">
      <c r="H11409" s="5"/>
      <c r="I11409" s="5"/>
    </row>
    <row r="11410" spans="8:9" x14ac:dyDescent="0.3">
      <c r="H11410" s="5"/>
      <c r="I11410" s="5"/>
    </row>
    <row r="11411" spans="8:9" x14ac:dyDescent="0.3">
      <c r="H11411" s="5"/>
      <c r="I11411" s="5"/>
    </row>
    <row r="11412" spans="8:9" x14ac:dyDescent="0.3">
      <c r="H11412" s="5"/>
      <c r="I11412" s="5"/>
    </row>
    <row r="11413" spans="8:9" x14ac:dyDescent="0.3">
      <c r="H11413" s="5"/>
      <c r="I11413" s="5"/>
    </row>
    <row r="11414" spans="8:9" x14ac:dyDescent="0.3">
      <c r="H11414" s="5"/>
      <c r="I11414" s="5"/>
    </row>
    <row r="11415" spans="8:9" x14ac:dyDescent="0.3">
      <c r="H11415" s="5"/>
      <c r="I11415" s="5"/>
    </row>
    <row r="11416" spans="8:9" x14ac:dyDescent="0.3">
      <c r="H11416" s="5"/>
      <c r="I11416" s="5"/>
    </row>
    <row r="11417" spans="8:9" x14ac:dyDescent="0.3">
      <c r="H11417" s="5"/>
      <c r="I11417" s="5"/>
    </row>
    <row r="11418" spans="8:9" x14ac:dyDescent="0.3">
      <c r="H11418" s="5"/>
      <c r="I11418" s="5"/>
    </row>
    <row r="11419" spans="8:9" x14ac:dyDescent="0.3">
      <c r="H11419" s="5"/>
      <c r="I11419" s="5"/>
    </row>
    <row r="11420" spans="8:9" x14ac:dyDescent="0.3">
      <c r="H11420" s="5"/>
      <c r="I11420" s="5"/>
    </row>
    <row r="11421" spans="8:9" x14ac:dyDescent="0.3">
      <c r="H11421" s="5"/>
      <c r="I11421" s="5"/>
    </row>
    <row r="11422" spans="8:9" x14ac:dyDescent="0.3">
      <c r="H11422" s="5"/>
      <c r="I11422" s="5"/>
    </row>
    <row r="11423" spans="8:9" x14ac:dyDescent="0.3">
      <c r="H11423" s="5"/>
      <c r="I11423" s="5"/>
    </row>
    <row r="11424" spans="8:9" x14ac:dyDescent="0.3">
      <c r="H11424" s="5"/>
      <c r="I11424" s="5"/>
    </row>
    <row r="11425" spans="8:9" x14ac:dyDescent="0.3">
      <c r="H11425" s="5"/>
      <c r="I11425" s="5"/>
    </row>
    <row r="11426" spans="8:9" x14ac:dyDescent="0.3">
      <c r="H11426" s="5"/>
      <c r="I11426" s="5"/>
    </row>
    <row r="11427" spans="8:9" x14ac:dyDescent="0.3">
      <c r="H11427" s="5"/>
      <c r="I11427" s="5"/>
    </row>
    <row r="11428" spans="8:9" x14ac:dyDescent="0.3">
      <c r="H11428" s="5"/>
      <c r="I11428" s="5"/>
    </row>
    <row r="11429" spans="8:9" x14ac:dyDescent="0.3">
      <c r="H11429" s="5"/>
      <c r="I11429" s="5"/>
    </row>
    <row r="11430" spans="8:9" x14ac:dyDescent="0.3">
      <c r="H11430" s="5"/>
      <c r="I11430" s="5"/>
    </row>
    <row r="11431" spans="8:9" x14ac:dyDescent="0.3">
      <c r="H11431" s="5"/>
      <c r="I11431" s="5"/>
    </row>
    <row r="11432" spans="8:9" x14ac:dyDescent="0.3">
      <c r="H11432" s="5"/>
      <c r="I11432" s="5"/>
    </row>
    <row r="11433" spans="8:9" x14ac:dyDescent="0.3">
      <c r="H11433" s="5"/>
      <c r="I11433" s="5"/>
    </row>
    <row r="11434" spans="8:9" x14ac:dyDescent="0.3">
      <c r="H11434" s="5"/>
      <c r="I11434" s="5"/>
    </row>
    <row r="11435" spans="8:9" x14ac:dyDescent="0.3">
      <c r="H11435" s="5"/>
      <c r="I11435" s="5"/>
    </row>
    <row r="11436" spans="8:9" x14ac:dyDescent="0.3">
      <c r="H11436" s="5"/>
      <c r="I11436" s="5"/>
    </row>
    <row r="11437" spans="8:9" x14ac:dyDescent="0.3">
      <c r="H11437" s="5"/>
      <c r="I11437" s="5"/>
    </row>
    <row r="11438" spans="8:9" x14ac:dyDescent="0.3">
      <c r="H11438" s="5"/>
      <c r="I11438" s="5"/>
    </row>
    <row r="11439" spans="8:9" x14ac:dyDescent="0.3">
      <c r="H11439" s="5"/>
      <c r="I11439" s="5"/>
    </row>
    <row r="11440" spans="8:9" x14ac:dyDescent="0.3">
      <c r="H11440" s="5"/>
      <c r="I11440" s="5"/>
    </row>
    <row r="11441" spans="8:9" x14ac:dyDescent="0.3">
      <c r="H11441" s="5"/>
      <c r="I11441" s="5"/>
    </row>
    <row r="11442" spans="8:9" x14ac:dyDescent="0.3">
      <c r="H11442" s="5"/>
      <c r="I11442" s="5"/>
    </row>
    <row r="11443" spans="8:9" x14ac:dyDescent="0.3">
      <c r="H11443" s="5"/>
      <c r="I11443" s="5"/>
    </row>
    <row r="11444" spans="8:9" x14ac:dyDescent="0.3">
      <c r="H11444" s="5"/>
      <c r="I11444" s="5"/>
    </row>
    <row r="11445" spans="8:9" x14ac:dyDescent="0.3">
      <c r="H11445" s="5"/>
      <c r="I11445" s="5"/>
    </row>
    <row r="11446" spans="8:9" x14ac:dyDescent="0.3">
      <c r="H11446" s="5"/>
      <c r="I11446" s="5"/>
    </row>
    <row r="11447" spans="8:9" x14ac:dyDescent="0.3">
      <c r="H11447" s="5"/>
      <c r="I11447" s="5"/>
    </row>
    <row r="11448" spans="8:9" x14ac:dyDescent="0.3">
      <c r="H11448" s="5"/>
      <c r="I11448" s="5"/>
    </row>
    <row r="11449" spans="8:9" x14ac:dyDescent="0.3">
      <c r="H11449" s="5"/>
      <c r="I11449" s="5"/>
    </row>
    <row r="11450" spans="8:9" x14ac:dyDescent="0.3">
      <c r="H11450" s="5"/>
      <c r="I11450" s="5"/>
    </row>
    <row r="11451" spans="8:9" x14ac:dyDescent="0.3">
      <c r="H11451" s="5"/>
      <c r="I11451" s="5"/>
    </row>
    <row r="11452" spans="8:9" x14ac:dyDescent="0.3">
      <c r="H11452" s="5"/>
      <c r="I11452" s="5"/>
    </row>
    <row r="11453" spans="8:9" x14ac:dyDescent="0.3">
      <c r="H11453" s="5"/>
      <c r="I11453" s="5"/>
    </row>
    <row r="11454" spans="8:9" x14ac:dyDescent="0.3">
      <c r="H11454" s="5"/>
      <c r="I11454" s="5"/>
    </row>
    <row r="11455" spans="8:9" x14ac:dyDescent="0.3">
      <c r="H11455" s="5"/>
      <c r="I11455" s="5"/>
    </row>
    <row r="11456" spans="8:9" x14ac:dyDescent="0.3">
      <c r="H11456" s="5"/>
      <c r="I11456" s="5"/>
    </row>
    <row r="11457" spans="8:9" x14ac:dyDescent="0.3">
      <c r="H11457" s="5"/>
      <c r="I11457" s="5"/>
    </row>
    <row r="11458" spans="8:9" x14ac:dyDescent="0.3">
      <c r="H11458" s="5"/>
      <c r="I11458" s="5"/>
    </row>
    <row r="11459" spans="8:9" x14ac:dyDescent="0.3">
      <c r="H11459" s="5"/>
      <c r="I11459" s="5"/>
    </row>
    <row r="11460" spans="8:9" x14ac:dyDescent="0.3">
      <c r="H11460" s="5"/>
      <c r="I11460" s="5"/>
    </row>
    <row r="11461" spans="8:9" x14ac:dyDescent="0.3">
      <c r="H11461" s="5"/>
      <c r="I11461" s="5"/>
    </row>
    <row r="11462" spans="8:9" x14ac:dyDescent="0.3">
      <c r="H11462" s="5"/>
      <c r="I11462" s="5"/>
    </row>
    <row r="11463" spans="8:9" x14ac:dyDescent="0.3">
      <c r="H11463" s="5"/>
      <c r="I11463" s="5"/>
    </row>
    <row r="11464" spans="8:9" x14ac:dyDescent="0.3">
      <c r="H11464" s="5"/>
      <c r="I11464" s="5"/>
    </row>
    <row r="11465" spans="8:9" x14ac:dyDescent="0.3">
      <c r="H11465" s="5"/>
      <c r="I11465" s="5"/>
    </row>
    <row r="11466" spans="8:9" x14ac:dyDescent="0.3">
      <c r="H11466" s="5"/>
      <c r="I11466" s="5"/>
    </row>
    <row r="11467" spans="8:9" x14ac:dyDescent="0.3">
      <c r="H11467" s="5"/>
      <c r="I11467" s="5"/>
    </row>
    <row r="11468" spans="8:9" x14ac:dyDescent="0.3">
      <c r="H11468" s="5"/>
      <c r="I11468" s="5"/>
    </row>
    <row r="11469" spans="8:9" x14ac:dyDescent="0.3">
      <c r="H11469" s="5"/>
      <c r="I11469" s="5"/>
    </row>
    <row r="11470" spans="8:9" x14ac:dyDescent="0.3">
      <c r="H11470" s="5"/>
      <c r="I11470" s="5"/>
    </row>
    <row r="11471" spans="8:9" x14ac:dyDescent="0.3">
      <c r="H11471" s="5"/>
      <c r="I11471" s="5"/>
    </row>
    <row r="11472" spans="8:9" x14ac:dyDescent="0.3">
      <c r="H11472" s="5"/>
      <c r="I11472" s="5"/>
    </row>
    <row r="11473" spans="8:9" x14ac:dyDescent="0.3">
      <c r="H11473" s="5"/>
      <c r="I11473" s="5"/>
    </row>
    <row r="11474" spans="8:9" x14ac:dyDescent="0.3">
      <c r="H11474" s="5"/>
      <c r="I11474" s="5"/>
    </row>
    <row r="11475" spans="8:9" x14ac:dyDescent="0.3">
      <c r="H11475" s="5"/>
      <c r="I11475" s="5"/>
    </row>
    <row r="11476" spans="8:9" x14ac:dyDescent="0.3">
      <c r="H11476" s="5"/>
      <c r="I11476" s="5"/>
    </row>
    <row r="11477" spans="8:9" x14ac:dyDescent="0.3">
      <c r="H11477" s="5"/>
      <c r="I11477" s="5"/>
    </row>
    <row r="11478" spans="8:9" x14ac:dyDescent="0.3">
      <c r="H11478" s="5"/>
      <c r="I11478" s="5"/>
    </row>
    <row r="11479" spans="8:9" x14ac:dyDescent="0.3">
      <c r="H11479" s="5"/>
      <c r="I11479" s="5"/>
    </row>
    <row r="11480" spans="8:9" x14ac:dyDescent="0.3">
      <c r="H11480" s="5"/>
      <c r="I11480" s="5"/>
    </row>
    <row r="11481" spans="8:9" x14ac:dyDescent="0.3">
      <c r="H11481" s="5"/>
      <c r="I11481" s="5"/>
    </row>
    <row r="11482" spans="8:9" x14ac:dyDescent="0.3">
      <c r="H11482" s="5"/>
      <c r="I11482" s="5"/>
    </row>
    <row r="11483" spans="8:9" x14ac:dyDescent="0.3">
      <c r="H11483" s="5"/>
      <c r="I11483" s="5"/>
    </row>
    <row r="11484" spans="8:9" x14ac:dyDescent="0.3">
      <c r="H11484" s="5"/>
      <c r="I11484" s="5"/>
    </row>
    <row r="11485" spans="8:9" x14ac:dyDescent="0.3">
      <c r="H11485" s="5"/>
      <c r="I11485" s="5"/>
    </row>
    <row r="11486" spans="8:9" x14ac:dyDescent="0.3">
      <c r="H11486" s="5"/>
      <c r="I11486" s="5"/>
    </row>
    <row r="11487" spans="8:9" x14ac:dyDescent="0.3">
      <c r="H11487" s="5"/>
      <c r="I11487" s="5"/>
    </row>
    <row r="11488" spans="8:9" x14ac:dyDescent="0.3">
      <c r="H11488" s="5"/>
      <c r="I11488" s="5"/>
    </row>
    <row r="11489" spans="8:9" x14ac:dyDescent="0.3">
      <c r="H11489" s="5"/>
      <c r="I11489" s="5"/>
    </row>
    <row r="11490" spans="8:9" x14ac:dyDescent="0.3">
      <c r="H11490" s="5"/>
      <c r="I11490" s="5"/>
    </row>
    <row r="11491" spans="8:9" x14ac:dyDescent="0.3">
      <c r="H11491" s="5"/>
      <c r="I11491" s="5"/>
    </row>
    <row r="11492" spans="8:9" x14ac:dyDescent="0.3">
      <c r="H11492" s="5"/>
      <c r="I11492" s="5"/>
    </row>
    <row r="11493" spans="8:9" x14ac:dyDescent="0.3">
      <c r="H11493" s="5"/>
      <c r="I11493" s="5"/>
    </row>
    <row r="11494" spans="8:9" x14ac:dyDescent="0.3">
      <c r="H11494" s="5"/>
      <c r="I11494" s="5"/>
    </row>
    <row r="11495" spans="8:9" x14ac:dyDescent="0.3">
      <c r="H11495" s="5"/>
      <c r="I11495" s="5"/>
    </row>
    <row r="11496" spans="8:9" x14ac:dyDescent="0.3">
      <c r="H11496" s="5"/>
      <c r="I11496" s="5"/>
    </row>
    <row r="11497" spans="8:9" x14ac:dyDescent="0.3">
      <c r="H11497" s="5"/>
      <c r="I11497" s="5"/>
    </row>
    <row r="11498" spans="8:9" x14ac:dyDescent="0.3">
      <c r="H11498" s="5"/>
      <c r="I11498" s="5"/>
    </row>
    <row r="11499" spans="8:9" x14ac:dyDescent="0.3">
      <c r="H11499" s="5"/>
      <c r="I11499" s="5"/>
    </row>
    <row r="11500" spans="8:9" x14ac:dyDescent="0.3">
      <c r="H11500" s="5"/>
      <c r="I11500" s="5"/>
    </row>
    <row r="11501" spans="8:9" x14ac:dyDescent="0.3">
      <c r="H11501" s="5"/>
      <c r="I11501" s="5"/>
    </row>
    <row r="11502" spans="8:9" x14ac:dyDescent="0.3">
      <c r="H11502" s="5"/>
      <c r="I11502" s="5"/>
    </row>
    <row r="11503" spans="8:9" x14ac:dyDescent="0.3">
      <c r="H11503" s="5"/>
      <c r="I11503" s="5"/>
    </row>
    <row r="11504" spans="8:9" x14ac:dyDescent="0.3">
      <c r="H11504" s="5"/>
      <c r="I11504" s="5"/>
    </row>
    <row r="11505" spans="8:9" x14ac:dyDescent="0.3">
      <c r="H11505" s="5"/>
      <c r="I11505" s="5"/>
    </row>
    <row r="11506" spans="8:9" x14ac:dyDescent="0.3">
      <c r="H11506" s="5"/>
      <c r="I11506" s="5"/>
    </row>
    <row r="11507" spans="8:9" x14ac:dyDescent="0.3">
      <c r="H11507" s="5"/>
      <c r="I11507" s="5"/>
    </row>
    <row r="11508" spans="8:9" x14ac:dyDescent="0.3">
      <c r="H11508" s="5"/>
      <c r="I11508" s="5"/>
    </row>
    <row r="11509" spans="8:9" x14ac:dyDescent="0.3">
      <c r="H11509" s="5"/>
      <c r="I11509" s="5"/>
    </row>
    <row r="11510" spans="8:9" x14ac:dyDescent="0.3">
      <c r="H11510" s="5"/>
      <c r="I11510" s="5"/>
    </row>
    <row r="11511" spans="8:9" x14ac:dyDescent="0.3">
      <c r="H11511" s="5"/>
      <c r="I11511" s="5"/>
    </row>
    <row r="11512" spans="8:9" x14ac:dyDescent="0.3">
      <c r="H11512" s="5"/>
      <c r="I11512" s="5"/>
    </row>
    <row r="11513" spans="8:9" x14ac:dyDescent="0.3">
      <c r="H11513" s="5"/>
      <c r="I11513" s="5"/>
    </row>
    <row r="11514" spans="8:9" x14ac:dyDescent="0.3">
      <c r="H11514" s="5"/>
      <c r="I11514" s="5"/>
    </row>
    <row r="11515" spans="8:9" x14ac:dyDescent="0.3">
      <c r="H11515" s="5"/>
      <c r="I11515" s="5"/>
    </row>
    <row r="11516" spans="8:9" x14ac:dyDescent="0.3">
      <c r="H11516" s="5"/>
      <c r="I11516" s="5"/>
    </row>
    <row r="11517" spans="8:9" x14ac:dyDescent="0.3">
      <c r="H11517" s="5"/>
      <c r="I11517" s="5"/>
    </row>
    <row r="11518" spans="8:9" x14ac:dyDescent="0.3">
      <c r="H11518" s="5"/>
      <c r="I11518" s="5"/>
    </row>
    <row r="11519" spans="8:9" x14ac:dyDescent="0.3">
      <c r="H11519" s="5"/>
      <c r="I11519" s="5"/>
    </row>
    <row r="11520" spans="8:9" x14ac:dyDescent="0.3">
      <c r="H11520" s="5"/>
      <c r="I11520" s="5"/>
    </row>
    <row r="11521" spans="8:9" x14ac:dyDescent="0.3">
      <c r="H11521" s="5"/>
      <c r="I11521" s="5"/>
    </row>
    <row r="11522" spans="8:9" x14ac:dyDescent="0.3">
      <c r="H11522" s="5"/>
      <c r="I11522" s="5"/>
    </row>
    <row r="11523" spans="8:9" x14ac:dyDescent="0.3">
      <c r="H11523" s="5"/>
      <c r="I11523" s="5"/>
    </row>
    <row r="11524" spans="8:9" x14ac:dyDescent="0.3">
      <c r="H11524" s="5"/>
      <c r="I11524" s="5"/>
    </row>
    <row r="11525" spans="8:9" x14ac:dyDescent="0.3">
      <c r="H11525" s="5"/>
      <c r="I11525" s="5"/>
    </row>
    <row r="11526" spans="8:9" x14ac:dyDescent="0.3">
      <c r="H11526" s="5"/>
      <c r="I11526" s="5"/>
    </row>
    <row r="11527" spans="8:9" x14ac:dyDescent="0.3">
      <c r="H11527" s="5"/>
      <c r="I11527" s="5"/>
    </row>
    <row r="11528" spans="8:9" x14ac:dyDescent="0.3">
      <c r="H11528" s="5"/>
      <c r="I11528" s="5"/>
    </row>
    <row r="11529" spans="8:9" x14ac:dyDescent="0.3">
      <c r="H11529" s="5"/>
      <c r="I11529" s="5"/>
    </row>
    <row r="11530" spans="8:9" x14ac:dyDescent="0.3">
      <c r="H11530" s="5"/>
      <c r="I11530" s="5"/>
    </row>
    <row r="11531" spans="8:9" x14ac:dyDescent="0.3">
      <c r="H11531" s="5"/>
      <c r="I11531" s="5"/>
    </row>
    <row r="11532" spans="8:9" x14ac:dyDescent="0.3">
      <c r="H11532" s="5"/>
      <c r="I11532" s="5"/>
    </row>
    <row r="11533" spans="8:9" x14ac:dyDescent="0.3">
      <c r="H11533" s="5"/>
      <c r="I11533" s="5"/>
    </row>
    <row r="11534" spans="8:9" x14ac:dyDescent="0.3">
      <c r="H11534" s="5"/>
      <c r="I11534" s="5"/>
    </row>
    <row r="11535" spans="8:9" x14ac:dyDescent="0.3">
      <c r="H11535" s="5"/>
      <c r="I11535" s="5"/>
    </row>
    <row r="11536" spans="8:9" x14ac:dyDescent="0.3">
      <c r="H11536" s="5"/>
      <c r="I11536" s="5"/>
    </row>
    <row r="11537" spans="8:9" x14ac:dyDescent="0.3">
      <c r="H11537" s="5"/>
      <c r="I11537" s="5"/>
    </row>
    <row r="11538" spans="8:9" x14ac:dyDescent="0.3">
      <c r="H11538" s="5"/>
      <c r="I11538" s="5"/>
    </row>
    <row r="11539" spans="8:9" x14ac:dyDescent="0.3">
      <c r="H11539" s="5"/>
      <c r="I11539" s="5"/>
    </row>
    <row r="11540" spans="8:9" x14ac:dyDescent="0.3">
      <c r="H11540" s="5"/>
      <c r="I11540" s="5"/>
    </row>
    <row r="11541" spans="8:9" x14ac:dyDescent="0.3">
      <c r="H11541" s="5"/>
      <c r="I11541" s="5"/>
    </row>
    <row r="11542" spans="8:9" x14ac:dyDescent="0.3">
      <c r="H11542" s="5"/>
      <c r="I11542" s="5"/>
    </row>
    <row r="11543" spans="8:9" x14ac:dyDescent="0.3">
      <c r="H11543" s="5"/>
      <c r="I11543" s="5"/>
    </row>
    <row r="11544" spans="8:9" x14ac:dyDescent="0.3">
      <c r="H11544" s="5"/>
      <c r="I11544" s="5"/>
    </row>
    <row r="11545" spans="8:9" x14ac:dyDescent="0.3">
      <c r="H11545" s="5"/>
      <c r="I11545" s="5"/>
    </row>
    <row r="11546" spans="8:9" x14ac:dyDescent="0.3">
      <c r="H11546" s="5"/>
      <c r="I11546" s="5"/>
    </row>
    <row r="11547" spans="8:9" x14ac:dyDescent="0.3">
      <c r="H11547" s="5"/>
      <c r="I11547" s="5"/>
    </row>
    <row r="11548" spans="8:9" x14ac:dyDescent="0.3">
      <c r="H11548" s="5"/>
      <c r="I11548" s="5"/>
    </row>
    <row r="11549" spans="8:9" x14ac:dyDescent="0.3">
      <c r="H11549" s="5"/>
      <c r="I11549" s="5"/>
    </row>
    <row r="11550" spans="8:9" x14ac:dyDescent="0.3">
      <c r="H11550" s="5"/>
      <c r="I11550" s="5"/>
    </row>
    <row r="11551" spans="8:9" x14ac:dyDescent="0.3">
      <c r="H11551" s="5"/>
      <c r="I11551" s="5"/>
    </row>
    <row r="11552" spans="8:9" x14ac:dyDescent="0.3">
      <c r="H11552" s="5"/>
      <c r="I11552" s="5"/>
    </row>
    <row r="11553" spans="8:9" x14ac:dyDescent="0.3">
      <c r="H11553" s="5"/>
      <c r="I11553" s="5"/>
    </row>
    <row r="11554" spans="8:9" x14ac:dyDescent="0.3">
      <c r="H11554" s="5"/>
      <c r="I11554" s="5"/>
    </row>
    <row r="11555" spans="8:9" x14ac:dyDescent="0.3">
      <c r="H11555" s="5"/>
      <c r="I11555" s="5"/>
    </row>
    <row r="11556" spans="8:9" x14ac:dyDescent="0.3">
      <c r="H11556" s="5"/>
      <c r="I11556" s="5"/>
    </row>
    <row r="11557" spans="8:9" x14ac:dyDescent="0.3">
      <c r="H11557" s="5"/>
      <c r="I11557" s="5"/>
    </row>
    <row r="11558" spans="8:9" x14ac:dyDescent="0.3">
      <c r="H11558" s="5"/>
      <c r="I11558" s="5"/>
    </row>
    <row r="11559" spans="8:9" x14ac:dyDescent="0.3">
      <c r="H11559" s="5"/>
      <c r="I11559" s="5"/>
    </row>
    <row r="11560" spans="8:9" x14ac:dyDescent="0.3">
      <c r="H11560" s="5"/>
      <c r="I11560" s="5"/>
    </row>
    <row r="11561" spans="8:9" x14ac:dyDescent="0.3">
      <c r="H11561" s="5"/>
      <c r="I11561" s="5"/>
    </row>
    <row r="11562" spans="8:9" x14ac:dyDescent="0.3">
      <c r="H11562" s="5"/>
      <c r="I11562" s="5"/>
    </row>
    <row r="11563" spans="8:9" x14ac:dyDescent="0.3">
      <c r="H11563" s="5"/>
      <c r="I11563" s="5"/>
    </row>
    <row r="11564" spans="8:9" x14ac:dyDescent="0.3">
      <c r="H11564" s="5"/>
      <c r="I11564" s="5"/>
    </row>
    <row r="11565" spans="8:9" x14ac:dyDescent="0.3">
      <c r="H11565" s="5"/>
      <c r="I11565" s="5"/>
    </row>
    <row r="11566" spans="8:9" x14ac:dyDescent="0.3">
      <c r="H11566" s="5"/>
      <c r="I11566" s="5"/>
    </row>
    <row r="11567" spans="8:9" x14ac:dyDescent="0.3">
      <c r="H11567" s="5"/>
      <c r="I11567" s="5"/>
    </row>
    <row r="11568" spans="8:9" x14ac:dyDescent="0.3">
      <c r="H11568" s="5"/>
      <c r="I11568" s="5"/>
    </row>
    <row r="11569" spans="8:9" x14ac:dyDescent="0.3">
      <c r="H11569" s="5"/>
      <c r="I11569" s="5"/>
    </row>
    <row r="11570" spans="8:9" x14ac:dyDescent="0.3">
      <c r="H11570" s="5"/>
      <c r="I11570" s="5"/>
    </row>
    <row r="11571" spans="8:9" x14ac:dyDescent="0.3">
      <c r="H11571" s="5"/>
      <c r="I11571" s="5"/>
    </row>
    <row r="11572" spans="8:9" x14ac:dyDescent="0.3">
      <c r="H11572" s="5"/>
      <c r="I11572" s="5"/>
    </row>
    <row r="11573" spans="8:9" x14ac:dyDescent="0.3">
      <c r="H11573" s="5"/>
      <c r="I11573" s="5"/>
    </row>
    <row r="11574" spans="8:9" x14ac:dyDescent="0.3">
      <c r="H11574" s="5"/>
      <c r="I11574" s="5"/>
    </row>
    <row r="11575" spans="8:9" x14ac:dyDescent="0.3">
      <c r="H11575" s="5"/>
      <c r="I11575" s="5"/>
    </row>
    <row r="11576" spans="8:9" x14ac:dyDescent="0.3">
      <c r="H11576" s="5"/>
      <c r="I11576" s="5"/>
    </row>
    <row r="11577" spans="8:9" x14ac:dyDescent="0.3">
      <c r="H11577" s="5"/>
      <c r="I11577" s="5"/>
    </row>
    <row r="11578" spans="8:9" x14ac:dyDescent="0.3">
      <c r="H11578" s="5"/>
      <c r="I11578" s="5"/>
    </row>
    <row r="11579" spans="8:9" x14ac:dyDescent="0.3">
      <c r="H11579" s="5"/>
      <c r="I11579" s="5"/>
    </row>
    <row r="11580" spans="8:9" x14ac:dyDescent="0.3">
      <c r="H11580" s="5"/>
      <c r="I11580" s="5"/>
    </row>
    <row r="11581" spans="8:9" x14ac:dyDescent="0.3">
      <c r="H11581" s="5"/>
      <c r="I11581" s="5"/>
    </row>
    <row r="11582" spans="8:9" x14ac:dyDescent="0.3">
      <c r="H11582" s="5"/>
      <c r="I11582" s="5"/>
    </row>
    <row r="11583" spans="8:9" x14ac:dyDescent="0.3">
      <c r="H11583" s="5"/>
      <c r="I11583" s="5"/>
    </row>
    <row r="11584" spans="8:9" x14ac:dyDescent="0.3">
      <c r="H11584" s="5"/>
      <c r="I11584" s="5"/>
    </row>
    <row r="11585" spans="8:9" x14ac:dyDescent="0.3">
      <c r="H11585" s="5"/>
      <c r="I11585" s="5"/>
    </row>
    <row r="11586" spans="8:9" x14ac:dyDescent="0.3">
      <c r="H11586" s="5"/>
      <c r="I11586" s="5"/>
    </row>
    <row r="11587" spans="8:9" x14ac:dyDescent="0.3">
      <c r="H11587" s="5"/>
      <c r="I11587" s="5"/>
    </row>
    <row r="11588" spans="8:9" x14ac:dyDescent="0.3">
      <c r="H11588" s="5"/>
      <c r="I11588" s="5"/>
    </row>
    <row r="11589" spans="8:9" x14ac:dyDescent="0.3">
      <c r="H11589" s="5"/>
      <c r="I11589" s="5"/>
    </row>
    <row r="11590" spans="8:9" x14ac:dyDescent="0.3">
      <c r="H11590" s="5"/>
      <c r="I11590" s="5"/>
    </row>
    <row r="11591" spans="8:9" x14ac:dyDescent="0.3">
      <c r="H11591" s="5"/>
      <c r="I11591" s="5"/>
    </row>
    <row r="11592" spans="8:9" x14ac:dyDescent="0.3">
      <c r="H11592" s="5"/>
      <c r="I11592" s="5"/>
    </row>
    <row r="11593" spans="8:9" x14ac:dyDescent="0.3">
      <c r="H11593" s="5"/>
      <c r="I11593" s="5"/>
    </row>
    <row r="11594" spans="8:9" x14ac:dyDescent="0.3">
      <c r="H11594" s="5"/>
      <c r="I11594" s="5"/>
    </row>
    <row r="11595" spans="8:9" x14ac:dyDescent="0.3">
      <c r="H11595" s="5"/>
      <c r="I11595" s="5"/>
    </row>
    <row r="11596" spans="8:9" x14ac:dyDescent="0.3">
      <c r="H11596" s="5"/>
      <c r="I11596" s="5"/>
    </row>
    <row r="11597" spans="8:9" x14ac:dyDescent="0.3">
      <c r="H11597" s="5"/>
      <c r="I11597" s="5"/>
    </row>
    <row r="11598" spans="8:9" x14ac:dyDescent="0.3">
      <c r="H11598" s="5"/>
      <c r="I11598" s="5"/>
    </row>
    <row r="11599" spans="8:9" x14ac:dyDescent="0.3">
      <c r="H11599" s="5"/>
      <c r="I11599" s="5"/>
    </row>
    <row r="11600" spans="8:9" x14ac:dyDescent="0.3">
      <c r="H11600" s="5"/>
      <c r="I11600" s="5"/>
    </row>
    <row r="11601" spans="8:9" x14ac:dyDescent="0.3">
      <c r="H11601" s="5"/>
      <c r="I11601" s="5"/>
    </row>
    <row r="11602" spans="8:9" x14ac:dyDescent="0.3">
      <c r="H11602" s="5"/>
      <c r="I11602" s="5"/>
    </row>
    <row r="11603" spans="8:9" x14ac:dyDescent="0.3">
      <c r="H11603" s="5"/>
      <c r="I11603" s="5"/>
    </row>
    <row r="11604" spans="8:9" x14ac:dyDescent="0.3">
      <c r="H11604" s="5"/>
      <c r="I11604" s="5"/>
    </row>
    <row r="11605" spans="8:9" x14ac:dyDescent="0.3">
      <c r="H11605" s="5"/>
      <c r="I11605" s="5"/>
    </row>
    <row r="11606" spans="8:9" x14ac:dyDescent="0.3">
      <c r="H11606" s="5"/>
      <c r="I11606" s="5"/>
    </row>
    <row r="11607" spans="8:9" x14ac:dyDescent="0.3">
      <c r="H11607" s="5"/>
      <c r="I11607" s="5"/>
    </row>
    <row r="11608" spans="8:9" x14ac:dyDescent="0.3">
      <c r="H11608" s="5"/>
      <c r="I11608" s="5"/>
    </row>
    <row r="11609" spans="8:9" x14ac:dyDescent="0.3">
      <c r="H11609" s="5"/>
      <c r="I11609" s="5"/>
    </row>
    <row r="11610" spans="8:9" x14ac:dyDescent="0.3">
      <c r="H11610" s="5"/>
      <c r="I11610" s="5"/>
    </row>
    <row r="11611" spans="8:9" x14ac:dyDescent="0.3">
      <c r="H11611" s="5"/>
      <c r="I11611" s="5"/>
    </row>
    <row r="11612" spans="8:9" x14ac:dyDescent="0.3">
      <c r="H11612" s="5"/>
      <c r="I11612" s="5"/>
    </row>
    <row r="11613" spans="8:9" x14ac:dyDescent="0.3">
      <c r="H11613" s="5"/>
      <c r="I11613" s="5"/>
    </row>
    <row r="11614" spans="8:9" x14ac:dyDescent="0.3">
      <c r="H11614" s="5"/>
      <c r="I11614" s="5"/>
    </row>
    <row r="11615" spans="8:9" x14ac:dyDescent="0.3">
      <c r="H11615" s="5"/>
      <c r="I11615" s="5"/>
    </row>
    <row r="11616" spans="8:9" x14ac:dyDescent="0.3">
      <c r="H11616" s="5"/>
      <c r="I11616" s="5"/>
    </row>
    <row r="11617" spans="8:9" x14ac:dyDescent="0.3">
      <c r="H11617" s="5"/>
      <c r="I11617" s="5"/>
    </row>
    <row r="11618" spans="8:9" x14ac:dyDescent="0.3">
      <c r="H11618" s="5"/>
      <c r="I11618" s="5"/>
    </row>
    <row r="11619" spans="8:9" x14ac:dyDescent="0.3">
      <c r="H11619" s="5"/>
      <c r="I11619" s="5"/>
    </row>
    <row r="11620" spans="8:9" x14ac:dyDescent="0.3">
      <c r="H11620" s="5"/>
      <c r="I11620" s="5"/>
    </row>
    <row r="11621" spans="8:9" x14ac:dyDescent="0.3">
      <c r="H11621" s="5"/>
      <c r="I11621" s="5"/>
    </row>
    <row r="11622" spans="8:9" x14ac:dyDescent="0.3">
      <c r="H11622" s="5"/>
      <c r="I11622" s="5"/>
    </row>
    <row r="11623" spans="8:9" x14ac:dyDescent="0.3">
      <c r="H11623" s="5"/>
      <c r="I11623" s="5"/>
    </row>
    <row r="11624" spans="8:9" x14ac:dyDescent="0.3">
      <c r="H11624" s="5"/>
      <c r="I11624" s="5"/>
    </row>
    <row r="11625" spans="8:9" x14ac:dyDescent="0.3">
      <c r="H11625" s="5"/>
      <c r="I11625" s="5"/>
    </row>
    <row r="11626" spans="8:9" x14ac:dyDescent="0.3">
      <c r="H11626" s="5"/>
      <c r="I11626" s="5"/>
    </row>
    <row r="11627" spans="8:9" x14ac:dyDescent="0.3">
      <c r="H11627" s="5"/>
      <c r="I11627" s="5"/>
    </row>
    <row r="11628" spans="8:9" x14ac:dyDescent="0.3">
      <c r="H11628" s="5"/>
      <c r="I11628" s="5"/>
    </row>
    <row r="11629" spans="8:9" x14ac:dyDescent="0.3">
      <c r="H11629" s="5"/>
      <c r="I11629" s="5"/>
    </row>
    <row r="11630" spans="8:9" x14ac:dyDescent="0.3">
      <c r="H11630" s="5"/>
      <c r="I11630" s="5"/>
    </row>
    <row r="11631" spans="8:9" x14ac:dyDescent="0.3">
      <c r="H11631" s="5"/>
      <c r="I11631" s="5"/>
    </row>
    <row r="11632" spans="8:9" x14ac:dyDescent="0.3">
      <c r="H11632" s="5"/>
      <c r="I11632" s="5"/>
    </row>
    <row r="11633" spans="8:9" x14ac:dyDescent="0.3">
      <c r="H11633" s="5"/>
      <c r="I11633" s="5"/>
    </row>
    <row r="11634" spans="8:9" x14ac:dyDescent="0.3">
      <c r="H11634" s="5"/>
      <c r="I11634" s="5"/>
    </row>
    <row r="11635" spans="8:9" x14ac:dyDescent="0.3">
      <c r="H11635" s="5"/>
      <c r="I11635" s="5"/>
    </row>
    <row r="11636" spans="8:9" x14ac:dyDescent="0.3">
      <c r="H11636" s="5"/>
      <c r="I11636" s="5"/>
    </row>
    <row r="11637" spans="8:9" x14ac:dyDescent="0.3">
      <c r="H11637" s="5"/>
      <c r="I11637" s="5"/>
    </row>
    <row r="11638" spans="8:9" x14ac:dyDescent="0.3">
      <c r="H11638" s="5"/>
      <c r="I11638" s="5"/>
    </row>
    <row r="11639" spans="8:9" x14ac:dyDescent="0.3">
      <c r="H11639" s="5"/>
      <c r="I11639" s="5"/>
    </row>
    <row r="11640" spans="8:9" x14ac:dyDescent="0.3">
      <c r="H11640" s="5"/>
      <c r="I11640" s="5"/>
    </row>
    <row r="11641" spans="8:9" x14ac:dyDescent="0.3">
      <c r="H11641" s="5"/>
      <c r="I11641" s="5"/>
    </row>
    <row r="11642" spans="8:9" x14ac:dyDescent="0.3">
      <c r="H11642" s="5"/>
      <c r="I11642" s="5"/>
    </row>
    <row r="11643" spans="8:9" x14ac:dyDescent="0.3">
      <c r="H11643" s="5"/>
      <c r="I11643" s="5"/>
    </row>
    <row r="11644" spans="8:9" x14ac:dyDescent="0.3">
      <c r="H11644" s="5"/>
      <c r="I11644" s="5"/>
    </row>
    <row r="11645" spans="8:9" x14ac:dyDescent="0.3">
      <c r="H11645" s="5"/>
      <c r="I11645" s="5"/>
    </row>
    <row r="11646" spans="8:9" x14ac:dyDescent="0.3">
      <c r="H11646" s="5"/>
      <c r="I11646" s="5"/>
    </row>
    <row r="11647" spans="8:9" x14ac:dyDescent="0.3">
      <c r="H11647" s="5"/>
      <c r="I11647" s="5"/>
    </row>
    <row r="11648" spans="8:9" x14ac:dyDescent="0.3">
      <c r="H11648" s="5"/>
      <c r="I11648" s="5"/>
    </row>
    <row r="11649" spans="8:9" x14ac:dyDescent="0.3">
      <c r="H11649" s="5"/>
      <c r="I11649" s="5"/>
    </row>
    <row r="11650" spans="8:9" x14ac:dyDescent="0.3">
      <c r="H11650" s="5"/>
      <c r="I11650" s="5"/>
    </row>
    <row r="11651" spans="8:9" x14ac:dyDescent="0.3">
      <c r="H11651" s="5"/>
      <c r="I11651" s="5"/>
    </row>
    <row r="11652" spans="8:9" x14ac:dyDescent="0.3">
      <c r="H11652" s="5"/>
      <c r="I11652" s="5"/>
    </row>
    <row r="11653" spans="8:9" x14ac:dyDescent="0.3">
      <c r="H11653" s="5"/>
      <c r="I11653" s="5"/>
    </row>
    <row r="11654" spans="8:9" x14ac:dyDescent="0.3">
      <c r="H11654" s="5"/>
      <c r="I11654" s="5"/>
    </row>
    <row r="11655" spans="8:9" x14ac:dyDescent="0.3">
      <c r="H11655" s="5"/>
      <c r="I11655" s="5"/>
    </row>
    <row r="11656" spans="8:9" x14ac:dyDescent="0.3">
      <c r="H11656" s="5"/>
      <c r="I11656" s="5"/>
    </row>
    <row r="11657" spans="8:9" x14ac:dyDescent="0.3">
      <c r="H11657" s="5"/>
      <c r="I11657" s="5"/>
    </row>
    <row r="11658" spans="8:9" x14ac:dyDescent="0.3">
      <c r="H11658" s="5"/>
      <c r="I11658" s="5"/>
    </row>
    <row r="11659" spans="8:9" x14ac:dyDescent="0.3">
      <c r="H11659" s="5"/>
      <c r="I11659" s="5"/>
    </row>
    <row r="11660" spans="8:9" x14ac:dyDescent="0.3">
      <c r="H11660" s="5"/>
      <c r="I11660" s="5"/>
    </row>
    <row r="11661" spans="8:9" x14ac:dyDescent="0.3">
      <c r="H11661" s="5"/>
      <c r="I11661" s="5"/>
    </row>
    <row r="11662" spans="8:9" x14ac:dyDescent="0.3">
      <c r="H11662" s="5"/>
      <c r="I11662" s="5"/>
    </row>
    <row r="11663" spans="8:9" x14ac:dyDescent="0.3">
      <c r="H11663" s="5"/>
      <c r="I11663" s="5"/>
    </row>
    <row r="11664" spans="8:9" x14ac:dyDescent="0.3">
      <c r="H11664" s="5"/>
      <c r="I11664" s="5"/>
    </row>
    <row r="11665" spans="8:9" x14ac:dyDescent="0.3">
      <c r="H11665" s="5"/>
      <c r="I11665" s="5"/>
    </row>
    <row r="11666" spans="8:9" x14ac:dyDescent="0.3">
      <c r="H11666" s="5"/>
      <c r="I11666" s="5"/>
    </row>
    <row r="11667" spans="8:9" x14ac:dyDescent="0.3">
      <c r="H11667" s="5"/>
      <c r="I11667" s="5"/>
    </row>
    <row r="11668" spans="8:9" x14ac:dyDescent="0.3">
      <c r="H11668" s="5"/>
      <c r="I11668" s="5"/>
    </row>
    <row r="11669" spans="8:9" x14ac:dyDescent="0.3">
      <c r="H11669" s="5"/>
      <c r="I11669" s="5"/>
    </row>
    <row r="11670" spans="8:9" x14ac:dyDescent="0.3">
      <c r="H11670" s="5"/>
      <c r="I11670" s="5"/>
    </row>
    <row r="11671" spans="8:9" x14ac:dyDescent="0.3">
      <c r="H11671" s="5"/>
      <c r="I11671" s="5"/>
    </row>
    <row r="11672" spans="8:9" x14ac:dyDescent="0.3">
      <c r="H11672" s="5"/>
      <c r="I11672" s="5"/>
    </row>
    <row r="11673" spans="8:9" x14ac:dyDescent="0.3">
      <c r="H11673" s="5"/>
      <c r="I11673" s="5"/>
    </row>
    <row r="11674" spans="8:9" x14ac:dyDescent="0.3">
      <c r="H11674" s="5"/>
      <c r="I11674" s="5"/>
    </row>
    <row r="11675" spans="8:9" x14ac:dyDescent="0.3">
      <c r="H11675" s="5"/>
      <c r="I11675" s="5"/>
    </row>
    <row r="11676" spans="8:9" x14ac:dyDescent="0.3">
      <c r="H11676" s="5"/>
      <c r="I11676" s="5"/>
    </row>
    <row r="11677" spans="8:9" x14ac:dyDescent="0.3">
      <c r="H11677" s="5"/>
      <c r="I11677" s="5"/>
    </row>
    <row r="11678" spans="8:9" x14ac:dyDescent="0.3">
      <c r="H11678" s="5"/>
      <c r="I11678" s="5"/>
    </row>
    <row r="11679" spans="8:9" x14ac:dyDescent="0.3">
      <c r="H11679" s="5"/>
      <c r="I11679" s="5"/>
    </row>
    <row r="11680" spans="8:9" x14ac:dyDescent="0.3">
      <c r="H11680" s="5"/>
      <c r="I11680" s="5"/>
    </row>
    <row r="11681" spans="8:9" x14ac:dyDescent="0.3">
      <c r="H11681" s="5"/>
      <c r="I11681" s="5"/>
    </row>
    <row r="11682" spans="8:9" x14ac:dyDescent="0.3">
      <c r="H11682" s="5"/>
      <c r="I11682" s="5"/>
    </row>
    <row r="11683" spans="8:9" x14ac:dyDescent="0.3">
      <c r="H11683" s="5"/>
      <c r="I11683" s="5"/>
    </row>
    <row r="11684" spans="8:9" x14ac:dyDescent="0.3">
      <c r="H11684" s="5"/>
      <c r="I11684" s="5"/>
    </row>
    <row r="11685" spans="8:9" x14ac:dyDescent="0.3">
      <c r="H11685" s="5"/>
      <c r="I11685" s="5"/>
    </row>
    <row r="11686" spans="8:9" x14ac:dyDescent="0.3">
      <c r="H11686" s="5"/>
      <c r="I11686" s="5"/>
    </row>
    <row r="11687" spans="8:9" x14ac:dyDescent="0.3">
      <c r="H11687" s="5"/>
      <c r="I11687" s="5"/>
    </row>
    <row r="11688" spans="8:9" x14ac:dyDescent="0.3">
      <c r="H11688" s="5"/>
      <c r="I11688" s="5"/>
    </row>
    <row r="11689" spans="8:9" x14ac:dyDescent="0.3">
      <c r="H11689" s="5"/>
      <c r="I11689" s="5"/>
    </row>
    <row r="11690" spans="8:9" x14ac:dyDescent="0.3">
      <c r="H11690" s="5"/>
      <c r="I11690" s="5"/>
    </row>
    <row r="11691" spans="8:9" x14ac:dyDescent="0.3">
      <c r="H11691" s="5"/>
      <c r="I11691" s="5"/>
    </row>
    <row r="11692" spans="8:9" x14ac:dyDescent="0.3">
      <c r="H11692" s="5"/>
      <c r="I11692" s="5"/>
    </row>
    <row r="11693" spans="8:9" x14ac:dyDescent="0.3">
      <c r="H11693" s="5"/>
      <c r="I11693" s="5"/>
    </row>
    <row r="11694" spans="8:9" x14ac:dyDescent="0.3">
      <c r="H11694" s="5"/>
      <c r="I11694" s="5"/>
    </row>
    <row r="11695" spans="8:9" x14ac:dyDescent="0.3">
      <c r="H11695" s="5"/>
      <c r="I11695" s="5"/>
    </row>
    <row r="11696" spans="8:9" x14ac:dyDescent="0.3">
      <c r="H11696" s="5"/>
      <c r="I11696" s="5"/>
    </row>
    <row r="11697" spans="8:9" x14ac:dyDescent="0.3">
      <c r="H11697" s="5"/>
      <c r="I11697" s="5"/>
    </row>
    <row r="11698" spans="8:9" x14ac:dyDescent="0.3">
      <c r="H11698" s="5"/>
      <c r="I11698" s="5"/>
    </row>
    <row r="11699" spans="8:9" x14ac:dyDescent="0.3">
      <c r="H11699" s="5"/>
      <c r="I11699" s="5"/>
    </row>
    <row r="11700" spans="8:9" x14ac:dyDescent="0.3">
      <c r="H11700" s="5"/>
      <c r="I11700" s="5"/>
    </row>
    <row r="11701" spans="8:9" x14ac:dyDescent="0.3">
      <c r="H11701" s="5"/>
      <c r="I11701" s="5"/>
    </row>
    <row r="11702" spans="8:9" x14ac:dyDescent="0.3">
      <c r="H11702" s="5"/>
      <c r="I11702" s="5"/>
    </row>
    <row r="11703" spans="8:9" x14ac:dyDescent="0.3">
      <c r="H11703" s="5"/>
      <c r="I11703" s="5"/>
    </row>
    <row r="11704" spans="8:9" x14ac:dyDescent="0.3">
      <c r="H11704" s="5"/>
      <c r="I11704" s="5"/>
    </row>
    <row r="11705" spans="8:9" x14ac:dyDescent="0.3">
      <c r="H11705" s="5"/>
      <c r="I11705" s="5"/>
    </row>
    <row r="11706" spans="8:9" x14ac:dyDescent="0.3">
      <c r="H11706" s="5"/>
      <c r="I11706" s="5"/>
    </row>
    <row r="11707" spans="8:9" x14ac:dyDescent="0.3">
      <c r="H11707" s="5"/>
      <c r="I11707" s="5"/>
    </row>
    <row r="11708" spans="8:9" x14ac:dyDescent="0.3">
      <c r="H11708" s="5"/>
      <c r="I11708" s="5"/>
    </row>
    <row r="11709" spans="8:9" x14ac:dyDescent="0.3">
      <c r="H11709" s="5"/>
      <c r="I11709" s="5"/>
    </row>
    <row r="11710" spans="8:9" x14ac:dyDescent="0.3">
      <c r="H11710" s="5"/>
      <c r="I11710" s="5"/>
    </row>
    <row r="11711" spans="8:9" x14ac:dyDescent="0.3">
      <c r="H11711" s="5"/>
      <c r="I11711" s="5"/>
    </row>
    <row r="11712" spans="8:9" x14ac:dyDescent="0.3">
      <c r="H11712" s="5"/>
      <c r="I11712" s="5"/>
    </row>
    <row r="11713" spans="8:9" x14ac:dyDescent="0.3">
      <c r="H11713" s="5"/>
      <c r="I11713" s="5"/>
    </row>
    <row r="11714" spans="8:9" x14ac:dyDescent="0.3">
      <c r="H11714" s="5"/>
      <c r="I11714" s="5"/>
    </row>
    <row r="11715" spans="8:9" x14ac:dyDescent="0.3">
      <c r="H11715" s="5"/>
      <c r="I11715" s="5"/>
    </row>
    <row r="11716" spans="8:9" x14ac:dyDescent="0.3">
      <c r="H11716" s="5"/>
      <c r="I11716" s="5"/>
    </row>
    <row r="11717" spans="8:9" x14ac:dyDescent="0.3">
      <c r="H11717" s="5"/>
      <c r="I11717" s="5"/>
    </row>
    <row r="11718" spans="8:9" x14ac:dyDescent="0.3">
      <c r="H11718" s="5"/>
      <c r="I11718" s="5"/>
    </row>
    <row r="11719" spans="8:9" x14ac:dyDescent="0.3">
      <c r="H11719" s="5"/>
      <c r="I11719" s="5"/>
    </row>
    <row r="11720" spans="8:9" x14ac:dyDescent="0.3">
      <c r="H11720" s="5"/>
      <c r="I11720" s="5"/>
    </row>
    <row r="11721" spans="8:9" x14ac:dyDescent="0.3">
      <c r="H11721" s="5"/>
      <c r="I11721" s="5"/>
    </row>
    <row r="11722" spans="8:9" x14ac:dyDescent="0.3">
      <c r="H11722" s="5"/>
      <c r="I11722" s="5"/>
    </row>
    <row r="11723" spans="8:9" x14ac:dyDescent="0.3">
      <c r="H11723" s="5"/>
      <c r="I11723" s="5"/>
    </row>
    <row r="11724" spans="8:9" x14ac:dyDescent="0.3">
      <c r="H11724" s="5"/>
      <c r="I11724" s="5"/>
    </row>
    <row r="11725" spans="8:9" x14ac:dyDescent="0.3">
      <c r="H11725" s="5"/>
      <c r="I11725" s="5"/>
    </row>
    <row r="11726" spans="8:9" x14ac:dyDescent="0.3">
      <c r="H11726" s="5"/>
      <c r="I11726" s="5"/>
    </row>
    <row r="11727" spans="8:9" x14ac:dyDescent="0.3">
      <c r="H11727" s="5"/>
      <c r="I11727" s="5"/>
    </row>
    <row r="11728" spans="8:9" x14ac:dyDescent="0.3">
      <c r="H11728" s="5"/>
      <c r="I11728" s="5"/>
    </row>
    <row r="11729" spans="8:9" x14ac:dyDescent="0.3">
      <c r="H11729" s="5"/>
      <c r="I11729" s="5"/>
    </row>
    <row r="11730" spans="8:9" x14ac:dyDescent="0.3">
      <c r="H11730" s="5"/>
      <c r="I11730" s="5"/>
    </row>
    <row r="11731" spans="8:9" x14ac:dyDescent="0.3">
      <c r="H11731" s="5"/>
      <c r="I11731" s="5"/>
    </row>
    <row r="11732" spans="8:9" x14ac:dyDescent="0.3">
      <c r="H11732" s="5"/>
      <c r="I11732" s="5"/>
    </row>
    <row r="11733" spans="8:9" x14ac:dyDescent="0.3">
      <c r="H11733" s="5"/>
      <c r="I11733" s="5"/>
    </row>
    <row r="11734" spans="8:9" x14ac:dyDescent="0.3">
      <c r="H11734" s="5"/>
      <c r="I11734" s="5"/>
    </row>
    <row r="11735" spans="8:9" x14ac:dyDescent="0.3">
      <c r="H11735" s="5"/>
      <c r="I11735" s="5"/>
    </row>
    <row r="11736" spans="8:9" x14ac:dyDescent="0.3">
      <c r="H11736" s="5"/>
      <c r="I11736" s="5"/>
    </row>
    <row r="11737" spans="8:9" x14ac:dyDescent="0.3">
      <c r="H11737" s="5"/>
      <c r="I11737" s="5"/>
    </row>
    <row r="11738" spans="8:9" x14ac:dyDescent="0.3">
      <c r="H11738" s="5"/>
      <c r="I11738" s="5"/>
    </row>
    <row r="11739" spans="8:9" x14ac:dyDescent="0.3">
      <c r="H11739" s="5"/>
      <c r="I11739" s="5"/>
    </row>
    <row r="11740" spans="8:9" x14ac:dyDescent="0.3">
      <c r="H11740" s="5"/>
      <c r="I11740" s="5"/>
    </row>
    <row r="11741" spans="8:9" x14ac:dyDescent="0.3">
      <c r="H11741" s="5"/>
      <c r="I11741" s="5"/>
    </row>
    <row r="11742" spans="8:9" x14ac:dyDescent="0.3">
      <c r="H11742" s="5"/>
      <c r="I11742" s="5"/>
    </row>
    <row r="11743" spans="8:9" x14ac:dyDescent="0.3">
      <c r="H11743" s="5"/>
      <c r="I11743" s="5"/>
    </row>
    <row r="11744" spans="8:9" x14ac:dyDescent="0.3">
      <c r="H11744" s="5"/>
      <c r="I11744" s="5"/>
    </row>
    <row r="11745" spans="8:9" x14ac:dyDescent="0.3">
      <c r="H11745" s="5"/>
      <c r="I11745" s="5"/>
    </row>
    <row r="11746" spans="8:9" x14ac:dyDescent="0.3">
      <c r="H11746" s="5"/>
      <c r="I11746" s="5"/>
    </row>
    <row r="11747" spans="8:9" x14ac:dyDescent="0.3">
      <c r="H11747" s="5"/>
      <c r="I11747" s="5"/>
    </row>
    <row r="11748" spans="8:9" x14ac:dyDescent="0.3">
      <c r="H11748" s="5"/>
      <c r="I11748" s="5"/>
    </row>
    <row r="11749" spans="8:9" x14ac:dyDescent="0.3">
      <c r="H11749" s="5"/>
      <c r="I11749" s="5"/>
    </row>
    <row r="11750" spans="8:9" x14ac:dyDescent="0.3">
      <c r="H11750" s="5"/>
      <c r="I11750" s="5"/>
    </row>
    <row r="11751" spans="8:9" x14ac:dyDescent="0.3">
      <c r="H11751" s="5"/>
      <c r="I11751" s="5"/>
    </row>
    <row r="11752" spans="8:9" x14ac:dyDescent="0.3">
      <c r="H11752" s="5"/>
      <c r="I11752" s="5"/>
    </row>
    <row r="11753" spans="8:9" x14ac:dyDescent="0.3">
      <c r="H11753" s="5"/>
      <c r="I11753" s="5"/>
    </row>
    <row r="11754" spans="8:9" x14ac:dyDescent="0.3">
      <c r="H11754" s="5"/>
      <c r="I11754" s="5"/>
    </row>
    <row r="11755" spans="8:9" x14ac:dyDescent="0.3">
      <c r="H11755" s="5"/>
      <c r="I11755" s="5"/>
    </row>
    <row r="11756" spans="8:9" x14ac:dyDescent="0.3">
      <c r="H11756" s="5"/>
      <c r="I11756" s="5"/>
    </row>
    <row r="11757" spans="8:9" x14ac:dyDescent="0.3">
      <c r="H11757" s="5"/>
      <c r="I11757" s="5"/>
    </row>
    <row r="11758" spans="8:9" x14ac:dyDescent="0.3">
      <c r="H11758" s="5"/>
      <c r="I11758" s="5"/>
    </row>
    <row r="11759" spans="8:9" x14ac:dyDescent="0.3">
      <c r="H11759" s="5"/>
      <c r="I11759" s="5"/>
    </row>
    <row r="11760" spans="8:9" x14ac:dyDescent="0.3">
      <c r="H11760" s="5"/>
      <c r="I11760" s="5"/>
    </row>
    <row r="11761" spans="8:9" x14ac:dyDescent="0.3">
      <c r="H11761" s="5"/>
      <c r="I11761" s="5"/>
    </row>
    <row r="11762" spans="8:9" x14ac:dyDescent="0.3">
      <c r="H11762" s="5"/>
      <c r="I11762" s="5"/>
    </row>
    <row r="11763" spans="8:9" x14ac:dyDescent="0.3">
      <c r="H11763" s="5"/>
      <c r="I11763" s="5"/>
    </row>
    <row r="11764" spans="8:9" x14ac:dyDescent="0.3">
      <c r="H11764" s="5"/>
      <c r="I11764" s="5"/>
    </row>
    <row r="11765" spans="8:9" x14ac:dyDescent="0.3">
      <c r="H11765" s="5"/>
      <c r="I11765" s="5"/>
    </row>
    <row r="11766" spans="8:9" x14ac:dyDescent="0.3">
      <c r="H11766" s="5"/>
      <c r="I11766" s="5"/>
    </row>
    <row r="11767" spans="8:9" x14ac:dyDescent="0.3">
      <c r="H11767" s="5"/>
      <c r="I11767" s="5"/>
    </row>
    <row r="11768" spans="8:9" x14ac:dyDescent="0.3">
      <c r="H11768" s="5"/>
      <c r="I11768" s="5"/>
    </row>
    <row r="11769" spans="8:9" x14ac:dyDescent="0.3">
      <c r="H11769" s="5"/>
      <c r="I11769" s="5"/>
    </row>
    <row r="11770" spans="8:9" x14ac:dyDescent="0.3">
      <c r="H11770" s="5"/>
      <c r="I11770" s="5"/>
    </row>
    <row r="11771" spans="8:9" x14ac:dyDescent="0.3">
      <c r="H11771" s="5"/>
      <c r="I11771" s="5"/>
    </row>
    <row r="11772" spans="8:9" x14ac:dyDescent="0.3">
      <c r="H11772" s="5"/>
      <c r="I11772" s="5"/>
    </row>
    <row r="11773" spans="8:9" x14ac:dyDescent="0.3">
      <c r="H11773" s="5"/>
      <c r="I11773" s="5"/>
    </row>
    <row r="11774" spans="8:9" x14ac:dyDescent="0.3">
      <c r="H11774" s="5"/>
      <c r="I11774" s="5"/>
    </row>
    <row r="11775" spans="8:9" x14ac:dyDescent="0.3">
      <c r="H11775" s="5"/>
      <c r="I11775" s="5"/>
    </row>
    <row r="11776" spans="8:9" x14ac:dyDescent="0.3">
      <c r="H11776" s="5"/>
      <c r="I11776" s="5"/>
    </row>
    <row r="11777" spans="8:9" x14ac:dyDescent="0.3">
      <c r="H11777" s="5"/>
      <c r="I11777" s="5"/>
    </row>
    <row r="11778" spans="8:9" x14ac:dyDescent="0.3">
      <c r="H11778" s="5"/>
      <c r="I11778" s="5"/>
    </row>
    <row r="11779" spans="8:9" x14ac:dyDescent="0.3">
      <c r="H11779" s="5"/>
      <c r="I11779" s="5"/>
    </row>
    <row r="11780" spans="8:9" x14ac:dyDescent="0.3">
      <c r="H11780" s="5"/>
      <c r="I11780" s="5"/>
    </row>
    <row r="11781" spans="8:9" x14ac:dyDescent="0.3">
      <c r="H11781" s="5"/>
      <c r="I11781" s="5"/>
    </row>
    <row r="11782" spans="8:9" x14ac:dyDescent="0.3">
      <c r="H11782" s="5"/>
      <c r="I11782" s="5"/>
    </row>
    <row r="11783" spans="8:9" x14ac:dyDescent="0.3">
      <c r="H11783" s="5"/>
      <c r="I11783" s="5"/>
    </row>
    <row r="11784" spans="8:9" x14ac:dyDescent="0.3">
      <c r="H11784" s="5"/>
      <c r="I11784" s="5"/>
    </row>
    <row r="11785" spans="8:9" x14ac:dyDescent="0.3">
      <c r="H11785" s="5"/>
      <c r="I11785" s="5"/>
    </row>
    <row r="11786" spans="8:9" x14ac:dyDescent="0.3">
      <c r="H11786" s="5"/>
      <c r="I11786" s="5"/>
    </row>
    <row r="11787" spans="8:9" x14ac:dyDescent="0.3">
      <c r="H11787" s="5"/>
      <c r="I11787" s="5"/>
    </row>
    <row r="11788" spans="8:9" x14ac:dyDescent="0.3">
      <c r="H11788" s="5"/>
      <c r="I11788" s="5"/>
    </row>
    <row r="11789" spans="8:9" x14ac:dyDescent="0.3">
      <c r="H11789" s="5"/>
      <c r="I11789" s="5"/>
    </row>
    <row r="11790" spans="8:9" x14ac:dyDescent="0.3">
      <c r="H11790" s="5"/>
      <c r="I11790" s="5"/>
    </row>
    <row r="11791" spans="8:9" x14ac:dyDescent="0.3">
      <c r="H11791" s="5"/>
      <c r="I11791" s="5"/>
    </row>
    <row r="11792" spans="8:9" x14ac:dyDescent="0.3">
      <c r="H11792" s="5"/>
      <c r="I11792" s="5"/>
    </row>
    <row r="11793" spans="8:9" x14ac:dyDescent="0.3">
      <c r="H11793" s="5"/>
      <c r="I11793" s="5"/>
    </row>
    <row r="11794" spans="8:9" x14ac:dyDescent="0.3">
      <c r="H11794" s="5"/>
      <c r="I11794" s="5"/>
    </row>
    <row r="11795" spans="8:9" x14ac:dyDescent="0.3">
      <c r="H11795" s="5"/>
      <c r="I11795" s="5"/>
    </row>
    <row r="11796" spans="8:9" x14ac:dyDescent="0.3">
      <c r="H11796" s="5"/>
      <c r="I11796" s="5"/>
    </row>
    <row r="11797" spans="8:9" x14ac:dyDescent="0.3">
      <c r="H11797" s="5"/>
      <c r="I11797" s="5"/>
    </row>
    <row r="11798" spans="8:9" x14ac:dyDescent="0.3">
      <c r="H11798" s="5"/>
      <c r="I11798" s="5"/>
    </row>
    <row r="11799" spans="8:9" x14ac:dyDescent="0.3">
      <c r="H11799" s="5"/>
      <c r="I11799" s="5"/>
    </row>
    <row r="11800" spans="8:9" x14ac:dyDescent="0.3">
      <c r="H11800" s="5"/>
      <c r="I11800" s="5"/>
    </row>
    <row r="11801" spans="8:9" x14ac:dyDescent="0.3">
      <c r="H11801" s="5"/>
      <c r="I11801" s="5"/>
    </row>
    <row r="11802" spans="8:9" x14ac:dyDescent="0.3">
      <c r="H11802" s="5"/>
      <c r="I11802" s="5"/>
    </row>
    <row r="11803" spans="8:9" x14ac:dyDescent="0.3">
      <c r="H11803" s="5"/>
      <c r="I11803" s="5"/>
    </row>
    <row r="11804" spans="8:9" x14ac:dyDescent="0.3">
      <c r="H11804" s="5"/>
      <c r="I11804" s="5"/>
    </row>
    <row r="11805" spans="8:9" x14ac:dyDescent="0.3">
      <c r="H11805" s="5"/>
      <c r="I11805" s="5"/>
    </row>
    <row r="11806" spans="8:9" x14ac:dyDescent="0.3">
      <c r="H11806" s="5"/>
      <c r="I11806" s="5"/>
    </row>
    <row r="11807" spans="8:9" x14ac:dyDescent="0.3">
      <c r="H11807" s="5"/>
      <c r="I11807" s="5"/>
    </row>
    <row r="11808" spans="8:9" x14ac:dyDescent="0.3">
      <c r="H11808" s="5"/>
      <c r="I11808" s="5"/>
    </row>
    <row r="11809" spans="8:9" x14ac:dyDescent="0.3">
      <c r="H11809" s="5"/>
      <c r="I11809" s="5"/>
    </row>
    <row r="11810" spans="8:9" x14ac:dyDescent="0.3">
      <c r="H11810" s="5"/>
      <c r="I11810" s="5"/>
    </row>
    <row r="11811" spans="8:9" x14ac:dyDescent="0.3">
      <c r="H11811" s="5"/>
      <c r="I11811" s="5"/>
    </row>
    <row r="11812" spans="8:9" x14ac:dyDescent="0.3">
      <c r="H11812" s="5"/>
      <c r="I11812" s="5"/>
    </row>
    <row r="11813" spans="8:9" x14ac:dyDescent="0.3">
      <c r="H11813" s="5"/>
      <c r="I11813" s="5"/>
    </row>
    <row r="11814" spans="8:9" x14ac:dyDescent="0.3">
      <c r="H11814" s="5"/>
      <c r="I11814" s="5"/>
    </row>
    <row r="11815" spans="8:9" x14ac:dyDescent="0.3">
      <c r="H11815" s="5"/>
      <c r="I11815" s="5"/>
    </row>
    <row r="11816" spans="8:9" x14ac:dyDescent="0.3">
      <c r="H11816" s="5"/>
      <c r="I11816" s="5"/>
    </row>
    <row r="11817" spans="8:9" x14ac:dyDescent="0.3">
      <c r="H11817" s="5"/>
      <c r="I11817" s="5"/>
    </row>
    <row r="11818" spans="8:9" x14ac:dyDescent="0.3">
      <c r="H11818" s="5"/>
      <c r="I11818" s="5"/>
    </row>
    <row r="11819" spans="8:9" x14ac:dyDescent="0.3">
      <c r="H11819" s="5"/>
      <c r="I11819" s="5"/>
    </row>
    <row r="11820" spans="8:9" x14ac:dyDescent="0.3">
      <c r="H11820" s="5"/>
      <c r="I11820" s="5"/>
    </row>
    <row r="11821" spans="8:9" x14ac:dyDescent="0.3">
      <c r="H11821" s="5"/>
      <c r="I11821" s="5"/>
    </row>
    <row r="11822" spans="8:9" x14ac:dyDescent="0.3">
      <c r="H11822" s="5"/>
      <c r="I11822" s="5"/>
    </row>
    <row r="11823" spans="8:9" x14ac:dyDescent="0.3">
      <c r="H11823" s="5"/>
      <c r="I11823" s="5"/>
    </row>
    <row r="11824" spans="8:9" x14ac:dyDescent="0.3">
      <c r="H11824" s="5"/>
      <c r="I11824" s="5"/>
    </row>
    <row r="11825" spans="8:9" x14ac:dyDescent="0.3">
      <c r="H11825" s="5"/>
      <c r="I11825" s="5"/>
    </row>
    <row r="11826" spans="8:9" x14ac:dyDescent="0.3">
      <c r="H11826" s="5"/>
      <c r="I11826" s="5"/>
    </row>
    <row r="11827" spans="8:9" x14ac:dyDescent="0.3">
      <c r="H11827" s="5"/>
      <c r="I11827" s="5"/>
    </row>
    <row r="11828" spans="8:9" x14ac:dyDescent="0.3">
      <c r="H11828" s="5"/>
      <c r="I11828" s="5"/>
    </row>
    <row r="11829" spans="8:9" x14ac:dyDescent="0.3">
      <c r="H11829" s="5"/>
      <c r="I11829" s="5"/>
    </row>
    <row r="11830" spans="8:9" x14ac:dyDescent="0.3">
      <c r="H11830" s="5"/>
      <c r="I11830" s="5"/>
    </row>
    <row r="11831" spans="8:9" x14ac:dyDescent="0.3">
      <c r="H11831" s="5"/>
      <c r="I11831" s="5"/>
    </row>
    <row r="11832" spans="8:9" x14ac:dyDescent="0.3">
      <c r="H11832" s="5"/>
      <c r="I11832" s="5"/>
    </row>
    <row r="11833" spans="8:9" x14ac:dyDescent="0.3">
      <c r="H11833" s="5"/>
      <c r="I11833" s="5"/>
    </row>
    <row r="11834" spans="8:9" x14ac:dyDescent="0.3">
      <c r="H11834" s="5"/>
      <c r="I11834" s="5"/>
    </row>
    <row r="11835" spans="8:9" x14ac:dyDescent="0.3">
      <c r="H11835" s="5"/>
      <c r="I11835" s="5"/>
    </row>
    <row r="11836" spans="8:9" x14ac:dyDescent="0.3">
      <c r="H11836" s="5"/>
      <c r="I11836" s="5"/>
    </row>
    <row r="11837" spans="8:9" x14ac:dyDescent="0.3">
      <c r="H11837" s="5"/>
      <c r="I11837" s="5"/>
    </row>
    <row r="11838" spans="8:9" x14ac:dyDescent="0.3">
      <c r="H11838" s="5"/>
      <c r="I11838" s="5"/>
    </row>
    <row r="11839" spans="8:9" x14ac:dyDescent="0.3">
      <c r="H11839" s="5"/>
      <c r="I11839" s="5"/>
    </row>
    <row r="11840" spans="8:9" x14ac:dyDescent="0.3">
      <c r="H11840" s="5"/>
      <c r="I11840" s="5"/>
    </row>
    <row r="11841" spans="8:9" x14ac:dyDescent="0.3">
      <c r="H11841" s="5"/>
      <c r="I11841" s="5"/>
    </row>
    <row r="11842" spans="8:9" x14ac:dyDescent="0.3">
      <c r="H11842" s="5"/>
      <c r="I11842" s="5"/>
    </row>
    <row r="11843" spans="8:9" x14ac:dyDescent="0.3">
      <c r="H11843" s="5"/>
      <c r="I11843" s="5"/>
    </row>
    <row r="11844" spans="8:9" x14ac:dyDescent="0.3">
      <c r="H11844" s="5"/>
      <c r="I11844" s="5"/>
    </row>
    <row r="11845" spans="8:9" x14ac:dyDescent="0.3">
      <c r="H11845" s="5"/>
      <c r="I11845" s="5"/>
    </row>
    <row r="11846" spans="8:9" x14ac:dyDescent="0.3">
      <c r="H11846" s="5"/>
      <c r="I11846" s="5"/>
    </row>
    <row r="11847" spans="8:9" x14ac:dyDescent="0.3">
      <c r="H11847" s="5"/>
      <c r="I11847" s="5"/>
    </row>
    <row r="11848" spans="8:9" x14ac:dyDescent="0.3">
      <c r="H11848" s="5"/>
      <c r="I11848" s="5"/>
    </row>
    <row r="11849" spans="8:9" x14ac:dyDescent="0.3">
      <c r="H11849" s="5"/>
      <c r="I11849" s="5"/>
    </row>
    <row r="11850" spans="8:9" x14ac:dyDescent="0.3">
      <c r="H11850" s="5"/>
      <c r="I11850" s="5"/>
    </row>
    <row r="11851" spans="8:9" x14ac:dyDescent="0.3">
      <c r="H11851" s="5"/>
      <c r="I11851" s="5"/>
    </row>
    <row r="11852" spans="8:9" x14ac:dyDescent="0.3">
      <c r="H11852" s="5"/>
      <c r="I11852" s="5"/>
    </row>
    <row r="11853" spans="8:9" x14ac:dyDescent="0.3">
      <c r="H11853" s="5"/>
      <c r="I11853" s="5"/>
    </row>
    <row r="11854" spans="8:9" x14ac:dyDescent="0.3">
      <c r="H11854" s="5"/>
      <c r="I11854" s="5"/>
    </row>
    <row r="11855" spans="8:9" x14ac:dyDescent="0.3">
      <c r="H11855" s="5"/>
      <c r="I11855" s="5"/>
    </row>
    <row r="11856" spans="8:9" x14ac:dyDescent="0.3">
      <c r="H11856" s="5"/>
      <c r="I11856" s="5"/>
    </row>
    <row r="11857" spans="8:9" x14ac:dyDescent="0.3">
      <c r="H11857" s="5"/>
      <c r="I11857" s="5"/>
    </row>
    <row r="11858" spans="8:9" x14ac:dyDescent="0.3">
      <c r="H11858" s="5"/>
      <c r="I11858" s="5"/>
    </row>
    <row r="11859" spans="8:9" x14ac:dyDescent="0.3">
      <c r="H11859" s="5"/>
      <c r="I11859" s="5"/>
    </row>
    <row r="11860" spans="8:9" x14ac:dyDescent="0.3">
      <c r="H11860" s="5"/>
      <c r="I11860" s="5"/>
    </row>
    <row r="11861" spans="8:9" x14ac:dyDescent="0.3">
      <c r="H11861" s="5"/>
      <c r="I11861" s="5"/>
    </row>
    <row r="11862" spans="8:9" x14ac:dyDescent="0.3">
      <c r="H11862" s="5"/>
      <c r="I11862" s="5"/>
    </row>
    <row r="11863" spans="8:9" x14ac:dyDescent="0.3">
      <c r="H11863" s="5"/>
      <c r="I11863" s="5"/>
    </row>
    <row r="11864" spans="8:9" x14ac:dyDescent="0.3">
      <c r="H11864" s="5"/>
      <c r="I11864" s="5"/>
    </row>
    <row r="11865" spans="8:9" x14ac:dyDescent="0.3">
      <c r="H11865" s="5"/>
      <c r="I11865" s="5"/>
    </row>
    <row r="11866" spans="8:9" x14ac:dyDescent="0.3">
      <c r="H11866" s="5"/>
      <c r="I11866" s="5"/>
    </row>
    <row r="11867" spans="8:9" x14ac:dyDescent="0.3">
      <c r="H11867" s="5"/>
      <c r="I11867" s="5"/>
    </row>
    <row r="11868" spans="8:9" x14ac:dyDescent="0.3">
      <c r="H11868" s="5"/>
      <c r="I11868" s="5"/>
    </row>
    <row r="11869" spans="8:9" x14ac:dyDescent="0.3">
      <c r="H11869" s="5"/>
      <c r="I11869" s="5"/>
    </row>
    <row r="11870" spans="8:9" x14ac:dyDescent="0.3">
      <c r="H11870" s="5"/>
      <c r="I11870" s="5"/>
    </row>
    <row r="11871" spans="8:9" x14ac:dyDescent="0.3">
      <c r="H11871" s="5"/>
      <c r="I11871" s="5"/>
    </row>
    <row r="11872" spans="8:9" x14ac:dyDescent="0.3">
      <c r="H11872" s="5"/>
      <c r="I11872" s="5"/>
    </row>
    <row r="11873" spans="8:9" x14ac:dyDescent="0.3">
      <c r="H11873" s="5"/>
      <c r="I11873" s="5"/>
    </row>
    <row r="11874" spans="8:9" x14ac:dyDescent="0.3">
      <c r="H11874" s="5"/>
      <c r="I11874" s="5"/>
    </row>
    <row r="11875" spans="8:9" x14ac:dyDescent="0.3">
      <c r="H11875" s="5"/>
      <c r="I11875" s="5"/>
    </row>
    <row r="11876" spans="8:9" x14ac:dyDescent="0.3">
      <c r="H11876" s="5"/>
      <c r="I11876" s="5"/>
    </row>
    <row r="11877" spans="8:9" x14ac:dyDescent="0.3">
      <c r="H11877" s="5"/>
      <c r="I11877" s="5"/>
    </row>
    <row r="11878" spans="8:9" x14ac:dyDescent="0.3">
      <c r="H11878" s="5"/>
      <c r="I11878" s="5"/>
    </row>
    <row r="11879" spans="8:9" x14ac:dyDescent="0.3">
      <c r="H11879" s="5"/>
      <c r="I11879" s="5"/>
    </row>
    <row r="11880" spans="8:9" x14ac:dyDescent="0.3">
      <c r="H11880" s="5"/>
      <c r="I11880" s="5"/>
    </row>
    <row r="11881" spans="8:9" x14ac:dyDescent="0.3">
      <c r="H11881" s="5"/>
      <c r="I11881" s="5"/>
    </row>
    <row r="11882" spans="8:9" x14ac:dyDescent="0.3">
      <c r="H11882" s="5"/>
      <c r="I11882" s="5"/>
    </row>
    <row r="11883" spans="8:9" x14ac:dyDescent="0.3">
      <c r="H11883" s="5"/>
      <c r="I11883" s="5"/>
    </row>
    <row r="11884" spans="8:9" x14ac:dyDescent="0.3">
      <c r="H11884" s="5"/>
      <c r="I11884" s="5"/>
    </row>
    <row r="11885" spans="8:9" x14ac:dyDescent="0.3">
      <c r="H11885" s="5"/>
      <c r="I11885" s="5"/>
    </row>
    <row r="11886" spans="8:9" x14ac:dyDescent="0.3">
      <c r="H11886" s="5"/>
      <c r="I11886" s="5"/>
    </row>
    <row r="11887" spans="8:9" x14ac:dyDescent="0.3">
      <c r="H11887" s="5"/>
      <c r="I11887" s="5"/>
    </row>
    <row r="11888" spans="8:9" x14ac:dyDescent="0.3">
      <c r="H11888" s="5"/>
      <c r="I11888" s="5"/>
    </row>
    <row r="11889" spans="8:9" x14ac:dyDescent="0.3">
      <c r="H11889" s="5"/>
      <c r="I11889" s="5"/>
    </row>
    <row r="11890" spans="8:9" x14ac:dyDescent="0.3">
      <c r="H11890" s="5"/>
      <c r="I11890" s="5"/>
    </row>
    <row r="11891" spans="8:9" x14ac:dyDescent="0.3">
      <c r="H11891" s="5"/>
      <c r="I11891" s="5"/>
    </row>
    <row r="11892" spans="8:9" x14ac:dyDescent="0.3">
      <c r="H11892" s="5"/>
      <c r="I11892" s="5"/>
    </row>
    <row r="11893" spans="8:9" x14ac:dyDescent="0.3">
      <c r="H11893" s="5"/>
      <c r="I11893" s="5"/>
    </row>
    <row r="11894" spans="8:9" x14ac:dyDescent="0.3">
      <c r="H11894" s="5"/>
      <c r="I11894" s="5"/>
    </row>
    <row r="11895" spans="8:9" x14ac:dyDescent="0.3">
      <c r="H11895" s="5"/>
      <c r="I11895" s="5"/>
    </row>
    <row r="11896" spans="8:9" x14ac:dyDescent="0.3">
      <c r="H11896" s="5"/>
      <c r="I11896" s="5"/>
    </row>
    <row r="11897" spans="8:9" x14ac:dyDescent="0.3">
      <c r="H11897" s="5"/>
      <c r="I11897" s="5"/>
    </row>
    <row r="11898" spans="8:9" x14ac:dyDescent="0.3">
      <c r="H11898" s="5"/>
      <c r="I11898" s="5"/>
    </row>
    <row r="11899" spans="8:9" x14ac:dyDescent="0.3">
      <c r="H11899" s="5"/>
      <c r="I11899" s="5"/>
    </row>
    <row r="11900" spans="8:9" x14ac:dyDescent="0.3">
      <c r="H11900" s="5"/>
      <c r="I11900" s="5"/>
    </row>
    <row r="11901" spans="8:9" x14ac:dyDescent="0.3">
      <c r="H11901" s="5"/>
      <c r="I11901" s="5"/>
    </row>
    <row r="11902" spans="8:9" x14ac:dyDescent="0.3">
      <c r="H11902" s="5"/>
      <c r="I11902" s="5"/>
    </row>
    <row r="11903" spans="8:9" x14ac:dyDescent="0.3">
      <c r="H11903" s="5"/>
      <c r="I11903" s="5"/>
    </row>
    <row r="11904" spans="8:9" x14ac:dyDescent="0.3">
      <c r="H11904" s="5"/>
      <c r="I11904" s="5"/>
    </row>
    <row r="11905" spans="8:9" x14ac:dyDescent="0.3">
      <c r="H11905" s="5"/>
      <c r="I11905" s="5"/>
    </row>
    <row r="11906" spans="8:9" x14ac:dyDescent="0.3">
      <c r="H11906" s="5"/>
      <c r="I11906" s="5"/>
    </row>
    <row r="11907" spans="8:9" x14ac:dyDescent="0.3">
      <c r="H11907" s="5"/>
      <c r="I11907" s="5"/>
    </row>
    <row r="11908" spans="8:9" x14ac:dyDescent="0.3">
      <c r="H11908" s="5"/>
      <c r="I11908" s="5"/>
    </row>
    <row r="11909" spans="8:9" x14ac:dyDescent="0.3">
      <c r="H11909" s="5"/>
      <c r="I11909" s="5"/>
    </row>
    <row r="11910" spans="8:9" x14ac:dyDescent="0.3">
      <c r="H11910" s="5"/>
      <c r="I11910" s="5"/>
    </row>
    <row r="11911" spans="8:9" x14ac:dyDescent="0.3">
      <c r="H11911" s="5"/>
      <c r="I11911" s="5"/>
    </row>
    <row r="11912" spans="8:9" x14ac:dyDescent="0.3">
      <c r="H11912" s="5"/>
      <c r="I11912" s="5"/>
    </row>
    <row r="11913" spans="8:9" x14ac:dyDescent="0.3">
      <c r="H11913" s="5"/>
      <c r="I11913" s="5"/>
    </row>
    <row r="11914" spans="8:9" x14ac:dyDescent="0.3">
      <c r="H11914" s="5"/>
      <c r="I11914" s="5"/>
    </row>
    <row r="11915" spans="8:9" x14ac:dyDescent="0.3">
      <c r="H11915" s="5"/>
      <c r="I11915" s="5"/>
    </row>
    <row r="11916" spans="8:9" x14ac:dyDescent="0.3">
      <c r="H11916" s="5"/>
      <c r="I11916" s="5"/>
    </row>
    <row r="11917" spans="8:9" x14ac:dyDescent="0.3">
      <c r="H11917" s="5"/>
      <c r="I11917" s="5"/>
    </row>
    <row r="11918" spans="8:9" x14ac:dyDescent="0.3">
      <c r="H11918" s="5"/>
      <c r="I11918" s="5"/>
    </row>
    <row r="11919" spans="8:9" x14ac:dyDescent="0.3">
      <c r="H11919" s="5"/>
      <c r="I11919" s="5"/>
    </row>
    <row r="11920" spans="8:9" x14ac:dyDescent="0.3">
      <c r="H11920" s="5"/>
      <c r="I11920" s="5"/>
    </row>
    <row r="11921" spans="8:9" x14ac:dyDescent="0.3">
      <c r="H11921" s="5"/>
      <c r="I11921" s="5"/>
    </row>
    <row r="11922" spans="8:9" x14ac:dyDescent="0.3">
      <c r="H11922" s="5"/>
      <c r="I11922" s="5"/>
    </row>
    <row r="11923" spans="8:9" x14ac:dyDescent="0.3">
      <c r="H11923" s="5"/>
      <c r="I11923" s="5"/>
    </row>
    <row r="11924" spans="8:9" x14ac:dyDescent="0.3">
      <c r="H11924" s="5"/>
      <c r="I11924" s="5"/>
    </row>
    <row r="11925" spans="8:9" x14ac:dyDescent="0.3">
      <c r="H11925" s="5"/>
      <c r="I11925" s="5"/>
    </row>
    <row r="11926" spans="8:9" x14ac:dyDescent="0.3">
      <c r="H11926" s="5"/>
      <c r="I11926" s="5"/>
    </row>
    <row r="11927" spans="8:9" x14ac:dyDescent="0.3">
      <c r="H11927" s="5"/>
      <c r="I11927" s="5"/>
    </row>
    <row r="11928" spans="8:9" x14ac:dyDescent="0.3">
      <c r="H11928" s="5"/>
      <c r="I11928" s="5"/>
    </row>
    <row r="11929" spans="8:9" x14ac:dyDescent="0.3">
      <c r="H11929" s="5"/>
      <c r="I11929" s="5"/>
    </row>
    <row r="11930" spans="8:9" x14ac:dyDescent="0.3">
      <c r="H11930" s="5"/>
      <c r="I11930" s="5"/>
    </row>
    <row r="11931" spans="8:9" x14ac:dyDescent="0.3">
      <c r="H11931" s="5"/>
      <c r="I11931" s="5"/>
    </row>
    <row r="11932" spans="8:9" x14ac:dyDescent="0.3">
      <c r="H11932" s="5"/>
      <c r="I11932" s="5"/>
    </row>
    <row r="11933" spans="8:9" x14ac:dyDescent="0.3">
      <c r="H11933" s="5"/>
      <c r="I11933" s="5"/>
    </row>
    <row r="11934" spans="8:9" x14ac:dyDescent="0.3">
      <c r="H11934" s="5"/>
      <c r="I11934" s="5"/>
    </row>
    <row r="11935" spans="8:9" x14ac:dyDescent="0.3">
      <c r="H11935" s="5"/>
      <c r="I11935" s="5"/>
    </row>
    <row r="11936" spans="8:9" x14ac:dyDescent="0.3">
      <c r="H11936" s="5"/>
      <c r="I11936" s="5"/>
    </row>
    <row r="11937" spans="8:9" x14ac:dyDescent="0.3">
      <c r="H11937" s="5"/>
      <c r="I11937" s="5"/>
    </row>
    <row r="11938" spans="8:9" x14ac:dyDescent="0.3">
      <c r="H11938" s="5"/>
      <c r="I11938" s="5"/>
    </row>
    <row r="11939" spans="8:9" x14ac:dyDescent="0.3">
      <c r="H11939" s="5"/>
      <c r="I11939" s="5"/>
    </row>
    <row r="11940" spans="8:9" x14ac:dyDescent="0.3">
      <c r="H11940" s="5"/>
      <c r="I11940" s="5"/>
    </row>
    <row r="11941" spans="8:9" x14ac:dyDescent="0.3">
      <c r="H11941" s="5"/>
      <c r="I11941" s="5"/>
    </row>
    <row r="11942" spans="8:9" x14ac:dyDescent="0.3">
      <c r="H11942" s="5"/>
      <c r="I11942" s="5"/>
    </row>
    <row r="11943" spans="8:9" x14ac:dyDescent="0.3">
      <c r="H11943" s="5"/>
      <c r="I11943" s="5"/>
    </row>
    <row r="11944" spans="8:9" x14ac:dyDescent="0.3">
      <c r="H11944" s="5"/>
      <c r="I11944" s="5"/>
    </row>
    <row r="11945" spans="8:9" x14ac:dyDescent="0.3">
      <c r="H11945" s="5"/>
      <c r="I11945" s="5"/>
    </row>
    <row r="11946" spans="8:9" x14ac:dyDescent="0.3">
      <c r="H11946" s="5"/>
      <c r="I11946" s="5"/>
    </row>
    <row r="11947" spans="8:9" x14ac:dyDescent="0.3">
      <c r="H11947" s="5"/>
      <c r="I11947" s="5"/>
    </row>
    <row r="11948" spans="8:9" x14ac:dyDescent="0.3">
      <c r="H11948" s="5"/>
      <c r="I11948" s="5"/>
    </row>
    <row r="11949" spans="8:9" x14ac:dyDescent="0.3">
      <c r="H11949" s="5"/>
      <c r="I11949" s="5"/>
    </row>
    <row r="11950" spans="8:9" x14ac:dyDescent="0.3">
      <c r="H11950" s="5"/>
      <c r="I11950" s="5"/>
    </row>
    <row r="11951" spans="8:9" x14ac:dyDescent="0.3">
      <c r="H11951" s="5"/>
      <c r="I11951" s="5"/>
    </row>
    <row r="11952" spans="8:9" x14ac:dyDescent="0.3">
      <c r="H11952" s="5"/>
      <c r="I11952" s="5"/>
    </row>
    <row r="11953" spans="8:9" x14ac:dyDescent="0.3">
      <c r="H11953" s="5"/>
      <c r="I11953" s="5"/>
    </row>
    <row r="11954" spans="8:9" x14ac:dyDescent="0.3">
      <c r="H11954" s="5"/>
      <c r="I11954" s="5"/>
    </row>
    <row r="11955" spans="8:9" x14ac:dyDescent="0.3">
      <c r="H11955" s="5"/>
      <c r="I11955" s="5"/>
    </row>
    <row r="11956" spans="8:9" x14ac:dyDescent="0.3">
      <c r="H11956" s="5"/>
      <c r="I11956" s="5"/>
    </row>
    <row r="11957" spans="8:9" x14ac:dyDescent="0.3">
      <c r="H11957" s="5"/>
      <c r="I11957" s="5"/>
    </row>
    <row r="11958" spans="8:9" x14ac:dyDescent="0.3">
      <c r="H11958" s="5"/>
      <c r="I11958" s="5"/>
    </row>
    <row r="11959" spans="8:9" x14ac:dyDescent="0.3">
      <c r="H11959" s="5"/>
      <c r="I11959" s="5"/>
    </row>
    <row r="11960" spans="8:9" x14ac:dyDescent="0.3">
      <c r="H11960" s="5"/>
      <c r="I11960" s="5"/>
    </row>
    <row r="11961" spans="8:9" x14ac:dyDescent="0.3">
      <c r="H11961" s="5"/>
      <c r="I11961" s="5"/>
    </row>
    <row r="11962" spans="8:9" x14ac:dyDescent="0.3">
      <c r="H11962" s="5"/>
      <c r="I11962" s="5"/>
    </row>
    <row r="11963" spans="8:9" x14ac:dyDescent="0.3">
      <c r="H11963" s="5"/>
      <c r="I11963" s="5"/>
    </row>
    <row r="11964" spans="8:9" x14ac:dyDescent="0.3">
      <c r="H11964" s="5"/>
      <c r="I11964" s="5"/>
    </row>
    <row r="11965" spans="8:9" x14ac:dyDescent="0.3">
      <c r="H11965" s="5"/>
      <c r="I11965" s="5"/>
    </row>
    <row r="11966" spans="8:9" x14ac:dyDescent="0.3">
      <c r="H11966" s="5"/>
      <c r="I11966" s="5"/>
    </row>
    <row r="11967" spans="8:9" x14ac:dyDescent="0.3">
      <c r="H11967" s="5"/>
      <c r="I11967" s="5"/>
    </row>
    <row r="11968" spans="8:9" x14ac:dyDescent="0.3">
      <c r="H11968" s="5"/>
      <c r="I11968" s="5"/>
    </row>
    <row r="11969" spans="8:9" x14ac:dyDescent="0.3">
      <c r="H11969" s="5"/>
      <c r="I11969" s="5"/>
    </row>
    <row r="11970" spans="8:9" x14ac:dyDescent="0.3">
      <c r="H11970" s="5"/>
      <c r="I11970" s="5"/>
    </row>
    <row r="11971" spans="8:9" x14ac:dyDescent="0.3">
      <c r="H11971" s="5"/>
      <c r="I11971" s="5"/>
    </row>
    <row r="11972" spans="8:9" x14ac:dyDescent="0.3">
      <c r="H11972" s="5"/>
      <c r="I11972" s="5"/>
    </row>
    <row r="11973" spans="8:9" x14ac:dyDescent="0.3">
      <c r="H11973" s="5"/>
      <c r="I11973" s="5"/>
    </row>
    <row r="11974" spans="8:9" x14ac:dyDescent="0.3">
      <c r="H11974" s="5"/>
      <c r="I11974" s="5"/>
    </row>
    <row r="11975" spans="8:9" x14ac:dyDescent="0.3">
      <c r="H11975" s="5"/>
      <c r="I11975" s="5"/>
    </row>
    <row r="11976" spans="8:9" x14ac:dyDescent="0.3">
      <c r="H11976" s="5"/>
      <c r="I11976" s="5"/>
    </row>
    <row r="11977" spans="8:9" x14ac:dyDescent="0.3">
      <c r="H11977" s="5"/>
      <c r="I11977" s="5"/>
    </row>
    <row r="11978" spans="8:9" x14ac:dyDescent="0.3">
      <c r="H11978" s="5"/>
      <c r="I11978" s="5"/>
    </row>
    <row r="11979" spans="8:9" x14ac:dyDescent="0.3">
      <c r="H11979" s="5"/>
      <c r="I11979" s="5"/>
    </row>
    <row r="11980" spans="8:9" x14ac:dyDescent="0.3">
      <c r="H11980" s="5"/>
      <c r="I11980" s="5"/>
    </row>
    <row r="11981" spans="8:9" x14ac:dyDescent="0.3">
      <c r="H11981" s="5"/>
      <c r="I11981" s="5"/>
    </row>
    <row r="11982" spans="8:9" x14ac:dyDescent="0.3">
      <c r="H11982" s="5"/>
      <c r="I11982" s="5"/>
    </row>
    <row r="11983" spans="8:9" x14ac:dyDescent="0.3">
      <c r="H11983" s="5"/>
      <c r="I11983" s="5"/>
    </row>
    <row r="11984" spans="8:9" x14ac:dyDescent="0.3">
      <c r="H11984" s="5"/>
      <c r="I11984" s="5"/>
    </row>
    <row r="11985" spans="8:9" x14ac:dyDescent="0.3">
      <c r="H11985" s="5"/>
      <c r="I11985" s="5"/>
    </row>
    <row r="11986" spans="8:9" x14ac:dyDescent="0.3">
      <c r="H11986" s="5"/>
      <c r="I11986" s="5"/>
    </row>
    <row r="11987" spans="8:9" x14ac:dyDescent="0.3">
      <c r="H11987" s="5"/>
      <c r="I11987" s="5"/>
    </row>
    <row r="11988" spans="8:9" x14ac:dyDescent="0.3">
      <c r="H11988" s="5"/>
      <c r="I11988" s="5"/>
    </row>
    <row r="11989" spans="8:9" x14ac:dyDescent="0.3">
      <c r="H11989" s="5"/>
      <c r="I11989" s="5"/>
    </row>
    <row r="11990" spans="8:9" x14ac:dyDescent="0.3">
      <c r="H11990" s="5"/>
      <c r="I11990" s="5"/>
    </row>
    <row r="11991" spans="8:9" x14ac:dyDescent="0.3">
      <c r="H11991" s="5"/>
      <c r="I11991" s="5"/>
    </row>
    <row r="11992" spans="8:9" x14ac:dyDescent="0.3">
      <c r="H11992" s="5"/>
      <c r="I11992" s="5"/>
    </row>
    <row r="11993" spans="8:9" x14ac:dyDescent="0.3">
      <c r="H11993" s="5"/>
      <c r="I11993" s="5"/>
    </row>
    <row r="11994" spans="8:9" x14ac:dyDescent="0.3">
      <c r="H11994" s="5"/>
      <c r="I11994" s="5"/>
    </row>
    <row r="11995" spans="8:9" x14ac:dyDescent="0.3">
      <c r="H11995" s="5"/>
      <c r="I11995" s="5"/>
    </row>
    <row r="11996" spans="8:9" x14ac:dyDescent="0.3">
      <c r="H11996" s="5"/>
      <c r="I11996" s="5"/>
    </row>
    <row r="11997" spans="8:9" x14ac:dyDescent="0.3">
      <c r="H11997" s="5"/>
      <c r="I11997" s="5"/>
    </row>
    <row r="11998" spans="8:9" x14ac:dyDescent="0.3">
      <c r="H11998" s="5"/>
      <c r="I11998" s="5"/>
    </row>
    <row r="11999" spans="8:9" x14ac:dyDescent="0.3">
      <c r="H11999" s="5"/>
      <c r="I11999" s="5"/>
    </row>
    <row r="12000" spans="8:9" x14ac:dyDescent="0.3">
      <c r="H12000" s="5"/>
      <c r="I12000" s="5"/>
    </row>
    <row r="12001" spans="8:9" x14ac:dyDescent="0.3">
      <c r="H12001" s="5"/>
      <c r="I12001" s="5"/>
    </row>
    <row r="12002" spans="8:9" x14ac:dyDescent="0.3">
      <c r="H12002" s="5"/>
      <c r="I12002" s="5"/>
    </row>
    <row r="12003" spans="8:9" x14ac:dyDescent="0.3">
      <c r="H12003" s="5"/>
      <c r="I12003" s="5"/>
    </row>
    <row r="12004" spans="8:9" x14ac:dyDescent="0.3">
      <c r="H12004" s="5"/>
      <c r="I12004" s="5"/>
    </row>
    <row r="12005" spans="8:9" x14ac:dyDescent="0.3">
      <c r="H12005" s="5"/>
      <c r="I12005" s="5"/>
    </row>
    <row r="12006" spans="8:9" x14ac:dyDescent="0.3">
      <c r="H12006" s="5"/>
      <c r="I12006" s="5"/>
    </row>
    <row r="12007" spans="8:9" x14ac:dyDescent="0.3">
      <c r="H12007" s="5"/>
      <c r="I12007" s="5"/>
    </row>
    <row r="12008" spans="8:9" x14ac:dyDescent="0.3">
      <c r="H12008" s="5"/>
      <c r="I12008" s="5"/>
    </row>
    <row r="12009" spans="8:9" x14ac:dyDescent="0.3">
      <c r="H12009" s="5"/>
      <c r="I12009" s="5"/>
    </row>
    <row r="12010" spans="8:9" x14ac:dyDescent="0.3">
      <c r="H12010" s="5"/>
      <c r="I12010" s="5"/>
    </row>
    <row r="12011" spans="8:9" x14ac:dyDescent="0.3">
      <c r="H12011" s="5"/>
      <c r="I12011" s="5"/>
    </row>
    <row r="12012" spans="8:9" x14ac:dyDescent="0.3">
      <c r="H12012" s="5"/>
      <c r="I12012" s="5"/>
    </row>
    <row r="12013" spans="8:9" x14ac:dyDescent="0.3">
      <c r="H12013" s="5"/>
      <c r="I12013" s="5"/>
    </row>
    <row r="12014" spans="8:9" x14ac:dyDescent="0.3">
      <c r="H12014" s="5"/>
      <c r="I12014" s="5"/>
    </row>
    <row r="12015" spans="8:9" x14ac:dyDescent="0.3">
      <c r="H12015" s="5"/>
      <c r="I12015" s="5"/>
    </row>
    <row r="12016" spans="8:9" x14ac:dyDescent="0.3">
      <c r="H12016" s="5"/>
      <c r="I12016" s="5"/>
    </row>
    <row r="12017" spans="8:9" x14ac:dyDescent="0.3">
      <c r="H12017" s="5"/>
      <c r="I12017" s="5"/>
    </row>
    <row r="12018" spans="8:9" x14ac:dyDescent="0.3">
      <c r="H12018" s="5"/>
      <c r="I12018" s="5"/>
    </row>
    <row r="12019" spans="8:9" x14ac:dyDescent="0.3">
      <c r="H12019" s="5"/>
      <c r="I12019" s="5"/>
    </row>
    <row r="12020" spans="8:9" x14ac:dyDescent="0.3">
      <c r="H12020" s="5"/>
      <c r="I12020" s="5"/>
    </row>
    <row r="12021" spans="8:9" x14ac:dyDescent="0.3">
      <c r="H12021" s="5"/>
      <c r="I12021" s="5"/>
    </row>
    <row r="12022" spans="8:9" x14ac:dyDescent="0.3">
      <c r="H12022" s="5"/>
      <c r="I12022" s="5"/>
    </row>
    <row r="12023" spans="8:9" x14ac:dyDescent="0.3">
      <c r="H12023" s="5"/>
      <c r="I12023" s="5"/>
    </row>
    <row r="12024" spans="8:9" x14ac:dyDescent="0.3">
      <c r="H12024" s="5"/>
      <c r="I12024" s="5"/>
    </row>
    <row r="12025" spans="8:9" x14ac:dyDescent="0.3">
      <c r="H12025" s="5"/>
      <c r="I12025" s="5"/>
    </row>
    <row r="12026" spans="8:9" x14ac:dyDescent="0.3">
      <c r="H12026" s="5"/>
      <c r="I12026" s="5"/>
    </row>
    <row r="12027" spans="8:9" x14ac:dyDescent="0.3">
      <c r="H12027" s="5"/>
      <c r="I12027" s="5"/>
    </row>
    <row r="12028" spans="8:9" x14ac:dyDescent="0.3">
      <c r="H12028" s="5"/>
      <c r="I12028" s="5"/>
    </row>
    <row r="12029" spans="8:9" x14ac:dyDescent="0.3">
      <c r="H12029" s="5"/>
      <c r="I12029" s="5"/>
    </row>
    <row r="12030" spans="8:9" x14ac:dyDescent="0.3">
      <c r="H12030" s="5"/>
      <c r="I12030" s="5"/>
    </row>
    <row r="12031" spans="8:9" x14ac:dyDescent="0.3">
      <c r="H12031" s="5"/>
      <c r="I12031" s="5"/>
    </row>
    <row r="12032" spans="8:9" x14ac:dyDescent="0.3">
      <c r="H12032" s="5"/>
      <c r="I12032" s="5"/>
    </row>
    <row r="12033" spans="8:9" x14ac:dyDescent="0.3">
      <c r="H12033" s="5"/>
      <c r="I12033" s="5"/>
    </row>
    <row r="12034" spans="8:9" x14ac:dyDescent="0.3">
      <c r="H12034" s="5"/>
      <c r="I12034" s="5"/>
    </row>
    <row r="12035" spans="8:9" x14ac:dyDescent="0.3">
      <c r="H12035" s="5"/>
      <c r="I12035" s="5"/>
    </row>
    <row r="12036" spans="8:9" x14ac:dyDescent="0.3">
      <c r="H12036" s="5"/>
      <c r="I12036" s="5"/>
    </row>
    <row r="12037" spans="8:9" x14ac:dyDescent="0.3">
      <c r="H12037" s="5"/>
      <c r="I12037" s="5"/>
    </row>
    <row r="12038" spans="8:9" x14ac:dyDescent="0.3">
      <c r="H12038" s="5"/>
      <c r="I12038" s="5"/>
    </row>
    <row r="12039" spans="8:9" x14ac:dyDescent="0.3">
      <c r="H12039" s="5"/>
      <c r="I12039" s="5"/>
    </row>
    <row r="12040" spans="8:9" x14ac:dyDescent="0.3">
      <c r="H12040" s="5"/>
      <c r="I12040" s="5"/>
    </row>
    <row r="12041" spans="8:9" x14ac:dyDescent="0.3">
      <c r="H12041" s="5"/>
      <c r="I12041" s="5"/>
    </row>
    <row r="12042" spans="8:9" x14ac:dyDescent="0.3">
      <c r="H12042" s="5"/>
      <c r="I12042" s="5"/>
    </row>
    <row r="12043" spans="8:9" x14ac:dyDescent="0.3">
      <c r="H12043" s="5"/>
      <c r="I12043" s="5"/>
    </row>
    <row r="12044" spans="8:9" x14ac:dyDescent="0.3">
      <c r="H12044" s="5"/>
      <c r="I12044" s="5"/>
    </row>
    <row r="12045" spans="8:9" x14ac:dyDescent="0.3">
      <c r="H12045" s="5"/>
      <c r="I12045" s="5"/>
    </row>
    <row r="12046" spans="8:9" x14ac:dyDescent="0.3">
      <c r="H12046" s="5"/>
      <c r="I12046" s="5"/>
    </row>
    <row r="12047" spans="8:9" x14ac:dyDescent="0.3">
      <c r="H12047" s="5"/>
      <c r="I12047" s="5"/>
    </row>
    <row r="12048" spans="8:9" x14ac:dyDescent="0.3">
      <c r="H12048" s="5"/>
      <c r="I12048" s="5"/>
    </row>
    <row r="12049" spans="8:9" x14ac:dyDescent="0.3">
      <c r="H12049" s="5"/>
      <c r="I12049" s="5"/>
    </row>
    <row r="12050" spans="8:9" x14ac:dyDescent="0.3">
      <c r="H12050" s="5"/>
      <c r="I12050" s="5"/>
    </row>
    <row r="12051" spans="8:9" x14ac:dyDescent="0.3">
      <c r="H12051" s="5"/>
      <c r="I12051" s="5"/>
    </row>
    <row r="12052" spans="8:9" x14ac:dyDescent="0.3">
      <c r="H12052" s="5"/>
      <c r="I12052" s="5"/>
    </row>
    <row r="12053" spans="8:9" x14ac:dyDescent="0.3">
      <c r="H12053" s="5"/>
      <c r="I12053" s="5"/>
    </row>
    <row r="12054" spans="8:9" x14ac:dyDescent="0.3">
      <c r="H12054" s="5"/>
      <c r="I12054" s="5"/>
    </row>
    <row r="12055" spans="8:9" x14ac:dyDescent="0.3">
      <c r="H12055" s="5"/>
      <c r="I12055" s="5"/>
    </row>
    <row r="12056" spans="8:9" x14ac:dyDescent="0.3">
      <c r="H12056" s="5"/>
      <c r="I12056" s="5"/>
    </row>
    <row r="12057" spans="8:9" x14ac:dyDescent="0.3">
      <c r="H12057" s="5"/>
      <c r="I12057" s="5"/>
    </row>
    <row r="12058" spans="8:9" x14ac:dyDescent="0.3">
      <c r="H12058" s="5"/>
      <c r="I12058" s="5"/>
    </row>
    <row r="12059" spans="8:9" x14ac:dyDescent="0.3">
      <c r="H12059" s="5"/>
      <c r="I12059" s="5"/>
    </row>
    <row r="12060" spans="8:9" x14ac:dyDescent="0.3">
      <c r="H12060" s="5"/>
      <c r="I12060" s="5"/>
    </row>
    <row r="12061" spans="8:9" x14ac:dyDescent="0.3">
      <c r="H12061" s="5"/>
      <c r="I12061" s="5"/>
    </row>
    <row r="12062" spans="8:9" x14ac:dyDescent="0.3">
      <c r="H12062" s="5"/>
      <c r="I12062" s="5"/>
    </row>
    <row r="12063" spans="8:9" x14ac:dyDescent="0.3">
      <c r="H12063" s="5"/>
      <c r="I12063" s="5"/>
    </row>
    <row r="12064" spans="8:9" x14ac:dyDescent="0.3">
      <c r="H12064" s="5"/>
      <c r="I12064" s="5"/>
    </row>
    <row r="12065" spans="8:9" x14ac:dyDescent="0.3">
      <c r="H12065" s="5"/>
      <c r="I12065" s="5"/>
    </row>
    <row r="12066" spans="8:9" x14ac:dyDescent="0.3">
      <c r="H12066" s="5"/>
      <c r="I12066" s="5"/>
    </row>
    <row r="12067" spans="8:9" x14ac:dyDescent="0.3">
      <c r="H12067" s="5"/>
      <c r="I12067" s="5"/>
    </row>
    <row r="12068" spans="8:9" x14ac:dyDescent="0.3">
      <c r="H12068" s="5"/>
      <c r="I12068" s="5"/>
    </row>
    <row r="12069" spans="8:9" x14ac:dyDescent="0.3">
      <c r="H12069" s="5"/>
      <c r="I12069" s="5"/>
    </row>
    <row r="12070" spans="8:9" x14ac:dyDescent="0.3">
      <c r="H12070" s="5"/>
      <c r="I12070" s="5"/>
    </row>
    <row r="12071" spans="8:9" x14ac:dyDescent="0.3">
      <c r="H12071" s="5"/>
      <c r="I12071" s="5"/>
    </row>
    <row r="12072" spans="8:9" x14ac:dyDescent="0.3">
      <c r="H12072" s="5"/>
      <c r="I12072" s="5"/>
    </row>
    <row r="12073" spans="8:9" x14ac:dyDescent="0.3">
      <c r="H12073" s="5"/>
      <c r="I12073" s="5"/>
    </row>
    <row r="12074" spans="8:9" x14ac:dyDescent="0.3">
      <c r="H12074" s="5"/>
      <c r="I12074" s="5"/>
    </row>
    <row r="12075" spans="8:9" x14ac:dyDescent="0.3">
      <c r="H12075" s="5"/>
      <c r="I12075" s="5"/>
    </row>
    <row r="12076" spans="8:9" x14ac:dyDescent="0.3">
      <c r="H12076" s="5"/>
      <c r="I12076" s="5"/>
    </row>
    <row r="12077" spans="8:9" x14ac:dyDescent="0.3">
      <c r="H12077" s="5"/>
      <c r="I12077" s="5"/>
    </row>
    <row r="12078" spans="8:9" x14ac:dyDescent="0.3">
      <c r="H12078" s="5"/>
      <c r="I12078" s="5"/>
    </row>
    <row r="12079" spans="8:9" x14ac:dyDescent="0.3">
      <c r="H12079" s="5"/>
      <c r="I12079" s="5"/>
    </row>
    <row r="12080" spans="8:9" x14ac:dyDescent="0.3">
      <c r="H12080" s="5"/>
      <c r="I12080" s="5"/>
    </row>
    <row r="12081" spans="8:9" x14ac:dyDescent="0.3">
      <c r="H12081" s="5"/>
      <c r="I12081" s="5"/>
    </row>
    <row r="12082" spans="8:9" x14ac:dyDescent="0.3">
      <c r="H12082" s="5"/>
      <c r="I12082" s="5"/>
    </row>
    <row r="12083" spans="8:9" x14ac:dyDescent="0.3">
      <c r="H12083" s="5"/>
      <c r="I12083" s="5"/>
    </row>
    <row r="12084" spans="8:9" x14ac:dyDescent="0.3">
      <c r="H12084" s="5"/>
      <c r="I12084" s="5"/>
    </row>
    <row r="12085" spans="8:9" x14ac:dyDescent="0.3">
      <c r="H12085" s="5"/>
      <c r="I12085" s="5"/>
    </row>
    <row r="12086" spans="8:9" x14ac:dyDescent="0.3">
      <c r="H12086" s="5"/>
      <c r="I12086" s="5"/>
    </row>
    <row r="12087" spans="8:9" x14ac:dyDescent="0.3">
      <c r="H12087" s="5"/>
      <c r="I12087" s="5"/>
    </row>
    <row r="12088" spans="8:9" x14ac:dyDescent="0.3">
      <c r="H12088" s="5"/>
      <c r="I12088" s="5"/>
    </row>
    <row r="12089" spans="8:9" x14ac:dyDescent="0.3">
      <c r="H12089" s="5"/>
      <c r="I12089" s="5"/>
    </row>
    <row r="12090" spans="8:9" x14ac:dyDescent="0.3">
      <c r="H12090" s="5"/>
      <c r="I12090" s="5"/>
    </row>
    <row r="12091" spans="8:9" x14ac:dyDescent="0.3">
      <c r="H12091" s="5"/>
      <c r="I12091" s="5"/>
    </row>
    <row r="12092" spans="8:9" x14ac:dyDescent="0.3">
      <c r="H12092" s="5"/>
      <c r="I12092" s="5"/>
    </row>
    <row r="12093" spans="8:9" x14ac:dyDescent="0.3">
      <c r="H12093" s="5"/>
      <c r="I12093" s="5"/>
    </row>
    <row r="12094" spans="8:9" x14ac:dyDescent="0.3">
      <c r="H12094" s="5"/>
      <c r="I12094" s="5"/>
    </row>
    <row r="12095" spans="8:9" x14ac:dyDescent="0.3">
      <c r="H12095" s="5"/>
      <c r="I12095" s="5"/>
    </row>
    <row r="12096" spans="8:9" x14ac:dyDescent="0.3">
      <c r="H12096" s="5"/>
      <c r="I12096" s="5"/>
    </row>
    <row r="12097" spans="8:9" x14ac:dyDescent="0.3">
      <c r="H12097" s="5"/>
      <c r="I12097" s="5"/>
    </row>
    <row r="12098" spans="8:9" x14ac:dyDescent="0.3">
      <c r="H12098" s="5"/>
      <c r="I12098" s="5"/>
    </row>
    <row r="12099" spans="8:9" x14ac:dyDescent="0.3">
      <c r="H12099" s="5"/>
      <c r="I12099" s="5"/>
    </row>
    <row r="12100" spans="8:9" x14ac:dyDescent="0.3">
      <c r="H12100" s="5"/>
      <c r="I12100" s="5"/>
    </row>
    <row r="12101" spans="8:9" x14ac:dyDescent="0.3">
      <c r="H12101" s="5"/>
      <c r="I12101" s="5"/>
    </row>
    <row r="12102" spans="8:9" x14ac:dyDescent="0.3">
      <c r="H12102" s="5"/>
      <c r="I12102" s="5"/>
    </row>
    <row r="12103" spans="8:9" x14ac:dyDescent="0.3">
      <c r="H12103" s="5"/>
      <c r="I12103" s="5"/>
    </row>
    <row r="12104" spans="8:9" x14ac:dyDescent="0.3">
      <c r="H12104" s="5"/>
      <c r="I12104" s="5"/>
    </row>
    <row r="12105" spans="8:9" x14ac:dyDescent="0.3">
      <c r="H12105" s="5"/>
      <c r="I12105" s="5"/>
    </row>
    <row r="12106" spans="8:9" x14ac:dyDescent="0.3">
      <c r="H12106" s="5"/>
      <c r="I12106" s="5"/>
    </row>
    <row r="12107" spans="8:9" x14ac:dyDescent="0.3">
      <c r="H12107" s="5"/>
      <c r="I12107" s="5"/>
    </row>
    <row r="12108" spans="8:9" x14ac:dyDescent="0.3">
      <c r="H12108" s="5"/>
      <c r="I12108" s="5"/>
    </row>
    <row r="12109" spans="8:9" x14ac:dyDescent="0.3">
      <c r="H12109" s="5"/>
      <c r="I12109" s="5"/>
    </row>
    <row r="12110" spans="8:9" x14ac:dyDescent="0.3">
      <c r="H12110" s="5"/>
      <c r="I12110" s="5"/>
    </row>
    <row r="12111" spans="8:9" x14ac:dyDescent="0.3">
      <c r="H12111" s="5"/>
      <c r="I12111" s="5"/>
    </row>
    <row r="12112" spans="8:9" x14ac:dyDescent="0.3">
      <c r="H12112" s="5"/>
      <c r="I12112" s="5"/>
    </row>
    <row r="12113" spans="8:9" x14ac:dyDescent="0.3">
      <c r="H12113" s="5"/>
      <c r="I12113" s="5"/>
    </row>
    <row r="12114" spans="8:9" x14ac:dyDescent="0.3">
      <c r="H12114" s="5"/>
      <c r="I12114" s="5"/>
    </row>
    <row r="12115" spans="8:9" x14ac:dyDescent="0.3">
      <c r="H12115" s="5"/>
      <c r="I12115" s="5"/>
    </row>
    <row r="12116" spans="8:9" x14ac:dyDescent="0.3">
      <c r="H12116" s="5"/>
      <c r="I12116" s="5"/>
    </row>
    <row r="12117" spans="8:9" x14ac:dyDescent="0.3">
      <c r="H12117" s="5"/>
      <c r="I12117" s="5"/>
    </row>
    <row r="12118" spans="8:9" x14ac:dyDescent="0.3">
      <c r="H12118" s="5"/>
      <c r="I12118" s="5"/>
    </row>
    <row r="12119" spans="8:9" x14ac:dyDescent="0.3">
      <c r="H12119" s="5"/>
      <c r="I12119" s="5"/>
    </row>
    <row r="12120" spans="8:9" x14ac:dyDescent="0.3">
      <c r="H12120" s="5"/>
      <c r="I12120" s="5"/>
    </row>
    <row r="12121" spans="8:9" x14ac:dyDescent="0.3">
      <c r="H12121" s="5"/>
      <c r="I12121" s="5"/>
    </row>
    <row r="12122" spans="8:9" x14ac:dyDescent="0.3">
      <c r="H12122" s="5"/>
      <c r="I12122" s="5"/>
    </row>
    <row r="12123" spans="8:9" x14ac:dyDescent="0.3">
      <c r="H12123" s="5"/>
      <c r="I12123" s="5"/>
    </row>
    <row r="12124" spans="8:9" x14ac:dyDescent="0.3">
      <c r="H12124" s="5"/>
      <c r="I12124" s="5"/>
    </row>
    <row r="12125" spans="8:9" x14ac:dyDescent="0.3">
      <c r="H12125" s="5"/>
      <c r="I12125" s="5"/>
    </row>
    <row r="12126" spans="8:9" x14ac:dyDescent="0.3">
      <c r="H12126" s="5"/>
      <c r="I12126" s="5"/>
    </row>
    <row r="12127" spans="8:9" x14ac:dyDescent="0.3">
      <c r="H12127" s="5"/>
      <c r="I12127" s="5"/>
    </row>
    <row r="12128" spans="8:9" x14ac:dyDescent="0.3">
      <c r="H12128" s="5"/>
      <c r="I12128" s="5"/>
    </row>
    <row r="12129" spans="8:9" x14ac:dyDescent="0.3">
      <c r="H12129" s="5"/>
      <c r="I12129" s="5"/>
    </row>
    <row r="12130" spans="8:9" x14ac:dyDescent="0.3">
      <c r="H12130" s="5"/>
      <c r="I12130" s="5"/>
    </row>
    <row r="12131" spans="8:9" x14ac:dyDescent="0.3">
      <c r="H12131" s="5"/>
      <c r="I12131" s="5"/>
    </row>
    <row r="12132" spans="8:9" x14ac:dyDescent="0.3">
      <c r="H12132" s="5"/>
      <c r="I12132" s="5"/>
    </row>
    <row r="12133" spans="8:9" x14ac:dyDescent="0.3">
      <c r="H12133" s="5"/>
      <c r="I12133" s="5"/>
    </row>
    <row r="12134" spans="8:9" x14ac:dyDescent="0.3">
      <c r="H12134" s="5"/>
      <c r="I12134" s="5"/>
    </row>
    <row r="12135" spans="8:9" x14ac:dyDescent="0.3">
      <c r="H12135" s="5"/>
      <c r="I12135" s="5"/>
    </row>
    <row r="12136" spans="8:9" x14ac:dyDescent="0.3">
      <c r="H12136" s="5"/>
      <c r="I12136" s="5"/>
    </row>
    <row r="12137" spans="8:9" x14ac:dyDescent="0.3">
      <c r="H12137" s="5"/>
      <c r="I12137" s="5"/>
    </row>
    <row r="12138" spans="8:9" x14ac:dyDescent="0.3">
      <c r="H12138" s="5"/>
      <c r="I12138" s="5"/>
    </row>
    <row r="12139" spans="8:9" x14ac:dyDescent="0.3">
      <c r="H12139" s="5"/>
      <c r="I12139" s="5"/>
    </row>
    <row r="12140" spans="8:9" x14ac:dyDescent="0.3">
      <c r="H12140" s="5"/>
      <c r="I12140" s="5"/>
    </row>
    <row r="12141" spans="8:9" x14ac:dyDescent="0.3">
      <c r="H12141" s="5"/>
      <c r="I12141" s="5"/>
    </row>
    <row r="12142" spans="8:9" x14ac:dyDescent="0.3">
      <c r="H12142" s="5"/>
      <c r="I12142" s="5"/>
    </row>
    <row r="12143" spans="8:9" x14ac:dyDescent="0.3">
      <c r="H12143" s="5"/>
      <c r="I12143" s="5"/>
    </row>
    <row r="12144" spans="8:9" x14ac:dyDescent="0.3">
      <c r="H12144" s="5"/>
      <c r="I12144" s="5"/>
    </row>
    <row r="12145" spans="8:9" x14ac:dyDescent="0.3">
      <c r="H12145" s="5"/>
      <c r="I12145" s="5"/>
    </row>
    <row r="12146" spans="8:9" x14ac:dyDescent="0.3">
      <c r="H12146" s="5"/>
      <c r="I12146" s="5"/>
    </row>
    <row r="12147" spans="8:9" x14ac:dyDescent="0.3">
      <c r="H12147" s="5"/>
      <c r="I12147" s="5"/>
    </row>
    <row r="12148" spans="8:9" x14ac:dyDescent="0.3">
      <c r="H12148" s="5"/>
      <c r="I12148" s="5"/>
    </row>
    <row r="12149" spans="8:9" x14ac:dyDescent="0.3">
      <c r="H12149" s="5"/>
      <c r="I12149" s="5"/>
    </row>
    <row r="12150" spans="8:9" x14ac:dyDescent="0.3">
      <c r="H12150" s="5"/>
      <c r="I12150" s="5"/>
    </row>
    <row r="12151" spans="8:9" x14ac:dyDescent="0.3">
      <c r="H12151" s="5"/>
      <c r="I12151" s="5"/>
    </row>
    <row r="12152" spans="8:9" x14ac:dyDescent="0.3">
      <c r="H12152" s="5"/>
      <c r="I12152" s="5"/>
    </row>
    <row r="12153" spans="8:9" x14ac:dyDescent="0.3">
      <c r="H12153" s="5"/>
      <c r="I12153" s="5"/>
    </row>
    <row r="12154" spans="8:9" x14ac:dyDescent="0.3">
      <c r="H12154" s="5"/>
      <c r="I12154" s="5"/>
    </row>
    <row r="12155" spans="8:9" x14ac:dyDescent="0.3">
      <c r="H12155" s="5"/>
      <c r="I12155" s="5"/>
    </row>
    <row r="12156" spans="8:9" x14ac:dyDescent="0.3">
      <c r="H12156" s="5"/>
      <c r="I12156" s="5"/>
    </row>
    <row r="12157" spans="8:9" x14ac:dyDescent="0.3">
      <c r="H12157" s="5"/>
      <c r="I12157" s="5"/>
    </row>
    <row r="12158" spans="8:9" x14ac:dyDescent="0.3">
      <c r="H12158" s="5"/>
      <c r="I12158" s="5"/>
    </row>
    <row r="12159" spans="8:9" x14ac:dyDescent="0.3">
      <c r="H12159" s="5"/>
      <c r="I12159" s="5"/>
    </row>
    <row r="12160" spans="8:9" x14ac:dyDescent="0.3">
      <c r="H12160" s="5"/>
      <c r="I12160" s="5"/>
    </row>
    <row r="12161" spans="8:9" x14ac:dyDescent="0.3">
      <c r="H12161" s="5"/>
      <c r="I12161" s="5"/>
    </row>
    <row r="12162" spans="8:9" x14ac:dyDescent="0.3">
      <c r="H12162" s="5"/>
      <c r="I12162" s="5"/>
    </row>
    <row r="12163" spans="8:9" x14ac:dyDescent="0.3">
      <c r="H12163" s="5"/>
      <c r="I12163" s="5"/>
    </row>
    <row r="12164" spans="8:9" x14ac:dyDescent="0.3">
      <c r="H12164" s="5"/>
      <c r="I12164" s="5"/>
    </row>
    <row r="12165" spans="8:9" x14ac:dyDescent="0.3">
      <c r="H12165" s="5"/>
      <c r="I12165" s="5"/>
    </row>
    <row r="12166" spans="8:9" x14ac:dyDescent="0.3">
      <c r="H12166" s="5"/>
      <c r="I12166" s="5"/>
    </row>
    <row r="12167" spans="8:9" x14ac:dyDescent="0.3">
      <c r="H12167" s="5"/>
      <c r="I12167" s="5"/>
    </row>
    <row r="12168" spans="8:9" x14ac:dyDescent="0.3">
      <c r="H12168" s="5"/>
      <c r="I12168" s="5"/>
    </row>
    <row r="12169" spans="8:9" x14ac:dyDescent="0.3">
      <c r="H12169" s="5"/>
      <c r="I12169" s="5"/>
    </row>
    <row r="12170" spans="8:9" x14ac:dyDescent="0.3">
      <c r="H12170" s="5"/>
      <c r="I12170" s="5"/>
    </row>
    <row r="12171" spans="8:9" x14ac:dyDescent="0.3">
      <c r="H12171" s="5"/>
      <c r="I12171" s="5"/>
    </row>
    <row r="12172" spans="8:9" x14ac:dyDescent="0.3">
      <c r="H12172" s="5"/>
      <c r="I12172" s="5"/>
    </row>
    <row r="12173" spans="8:9" x14ac:dyDescent="0.3">
      <c r="H12173" s="5"/>
      <c r="I12173" s="5"/>
    </row>
    <row r="12174" spans="8:9" x14ac:dyDescent="0.3">
      <c r="H12174" s="5"/>
      <c r="I12174" s="5"/>
    </row>
    <row r="12175" spans="8:9" x14ac:dyDescent="0.3">
      <c r="H12175" s="5"/>
      <c r="I12175" s="5"/>
    </row>
    <row r="12176" spans="8:9" x14ac:dyDescent="0.3">
      <c r="H12176" s="5"/>
      <c r="I12176" s="5"/>
    </row>
    <row r="12177" spans="8:9" x14ac:dyDescent="0.3">
      <c r="H12177" s="5"/>
      <c r="I12177" s="5"/>
    </row>
    <row r="12178" spans="8:9" x14ac:dyDescent="0.3">
      <c r="H12178" s="5"/>
      <c r="I12178" s="5"/>
    </row>
    <row r="12179" spans="8:9" x14ac:dyDescent="0.3">
      <c r="H12179" s="5"/>
      <c r="I12179" s="5"/>
    </row>
    <row r="12180" spans="8:9" x14ac:dyDescent="0.3">
      <c r="H12180" s="5"/>
      <c r="I12180" s="5"/>
    </row>
    <row r="12181" spans="8:9" x14ac:dyDescent="0.3">
      <c r="H12181" s="5"/>
      <c r="I12181" s="5"/>
    </row>
    <row r="12182" spans="8:9" x14ac:dyDescent="0.3">
      <c r="H12182" s="5"/>
      <c r="I12182" s="5"/>
    </row>
    <row r="12183" spans="8:9" x14ac:dyDescent="0.3">
      <c r="H12183" s="5"/>
      <c r="I12183" s="5"/>
    </row>
    <row r="12184" spans="8:9" x14ac:dyDescent="0.3">
      <c r="H12184" s="5"/>
      <c r="I12184" s="5"/>
    </row>
    <row r="12185" spans="8:9" x14ac:dyDescent="0.3">
      <c r="H12185" s="5"/>
      <c r="I12185" s="5"/>
    </row>
    <row r="12186" spans="8:9" x14ac:dyDescent="0.3">
      <c r="H12186" s="5"/>
      <c r="I12186" s="5"/>
    </row>
    <row r="12187" spans="8:9" x14ac:dyDescent="0.3">
      <c r="H12187" s="5"/>
      <c r="I12187" s="5"/>
    </row>
    <row r="12188" spans="8:9" x14ac:dyDescent="0.3">
      <c r="H12188" s="5"/>
      <c r="I12188" s="5"/>
    </row>
    <row r="12189" spans="8:9" x14ac:dyDescent="0.3">
      <c r="H12189" s="5"/>
      <c r="I12189" s="5"/>
    </row>
    <row r="12190" spans="8:9" x14ac:dyDescent="0.3">
      <c r="H12190" s="5"/>
      <c r="I12190" s="5"/>
    </row>
    <row r="12191" spans="8:9" x14ac:dyDescent="0.3">
      <c r="H12191" s="5"/>
      <c r="I12191" s="5"/>
    </row>
    <row r="12192" spans="8:9" x14ac:dyDescent="0.3">
      <c r="H12192" s="5"/>
      <c r="I12192" s="5"/>
    </row>
    <row r="12193" spans="8:9" x14ac:dyDescent="0.3">
      <c r="H12193" s="5"/>
      <c r="I12193" s="5"/>
    </row>
    <row r="12194" spans="8:9" x14ac:dyDescent="0.3">
      <c r="H12194" s="5"/>
      <c r="I12194" s="5"/>
    </row>
    <row r="12195" spans="8:9" x14ac:dyDescent="0.3">
      <c r="H12195" s="5"/>
      <c r="I12195" s="5"/>
    </row>
    <row r="12196" spans="8:9" x14ac:dyDescent="0.3">
      <c r="H12196" s="5"/>
      <c r="I12196" s="5"/>
    </row>
    <row r="12197" spans="8:9" x14ac:dyDescent="0.3">
      <c r="H12197" s="5"/>
      <c r="I12197" s="5"/>
    </row>
    <row r="12198" spans="8:9" x14ac:dyDescent="0.3">
      <c r="H12198" s="5"/>
      <c r="I12198" s="5"/>
    </row>
    <row r="12199" spans="8:9" x14ac:dyDescent="0.3">
      <c r="H12199" s="5"/>
      <c r="I12199" s="5"/>
    </row>
    <row r="12200" spans="8:9" x14ac:dyDescent="0.3">
      <c r="H12200" s="5"/>
      <c r="I12200" s="5"/>
    </row>
    <row r="12201" spans="8:9" x14ac:dyDescent="0.3">
      <c r="H12201" s="5"/>
      <c r="I12201" s="5"/>
    </row>
    <row r="12202" spans="8:9" x14ac:dyDescent="0.3">
      <c r="H12202" s="5"/>
      <c r="I12202" s="5"/>
    </row>
    <row r="12203" spans="8:9" x14ac:dyDescent="0.3">
      <c r="H12203" s="5"/>
      <c r="I12203" s="5"/>
    </row>
    <row r="12204" spans="8:9" x14ac:dyDescent="0.3">
      <c r="H12204" s="5"/>
      <c r="I12204" s="5"/>
    </row>
    <row r="12205" spans="8:9" x14ac:dyDescent="0.3">
      <c r="H12205" s="5"/>
      <c r="I12205" s="5"/>
    </row>
    <row r="12206" spans="8:9" x14ac:dyDescent="0.3">
      <c r="H12206" s="5"/>
      <c r="I12206" s="5"/>
    </row>
    <row r="12207" spans="8:9" x14ac:dyDescent="0.3">
      <c r="H12207" s="5"/>
      <c r="I12207" s="5"/>
    </row>
    <row r="12208" spans="8:9" x14ac:dyDescent="0.3">
      <c r="H12208" s="5"/>
      <c r="I12208" s="5"/>
    </row>
    <row r="12209" spans="8:9" x14ac:dyDescent="0.3">
      <c r="H12209" s="5"/>
      <c r="I12209" s="5"/>
    </row>
    <row r="12210" spans="8:9" x14ac:dyDescent="0.3">
      <c r="H12210" s="5"/>
      <c r="I12210" s="5"/>
    </row>
    <row r="12211" spans="8:9" x14ac:dyDescent="0.3">
      <c r="H12211" s="5"/>
      <c r="I12211" s="5"/>
    </row>
    <row r="12212" spans="8:9" x14ac:dyDescent="0.3">
      <c r="H12212" s="5"/>
      <c r="I12212" s="5"/>
    </row>
    <row r="12213" spans="8:9" x14ac:dyDescent="0.3">
      <c r="H12213" s="5"/>
      <c r="I12213" s="5"/>
    </row>
    <row r="12214" spans="8:9" x14ac:dyDescent="0.3">
      <c r="H12214" s="5"/>
      <c r="I12214" s="5"/>
    </row>
    <row r="12215" spans="8:9" x14ac:dyDescent="0.3">
      <c r="H12215" s="5"/>
      <c r="I12215" s="5"/>
    </row>
    <row r="12216" spans="8:9" x14ac:dyDescent="0.3">
      <c r="H12216" s="5"/>
      <c r="I12216" s="5"/>
    </row>
    <row r="12217" spans="8:9" x14ac:dyDescent="0.3">
      <c r="H12217" s="5"/>
      <c r="I12217" s="5"/>
    </row>
    <row r="12218" spans="8:9" x14ac:dyDescent="0.3">
      <c r="H12218" s="5"/>
      <c r="I12218" s="5"/>
    </row>
    <row r="12219" spans="8:9" x14ac:dyDescent="0.3">
      <c r="H12219" s="5"/>
      <c r="I12219" s="5"/>
    </row>
    <row r="12220" spans="8:9" x14ac:dyDescent="0.3">
      <c r="H12220" s="5"/>
      <c r="I12220" s="5"/>
    </row>
    <row r="12221" spans="8:9" x14ac:dyDescent="0.3">
      <c r="H12221" s="5"/>
      <c r="I12221" s="5"/>
    </row>
    <row r="12222" spans="8:9" x14ac:dyDescent="0.3">
      <c r="H12222" s="5"/>
      <c r="I12222" s="5"/>
    </row>
    <row r="12223" spans="8:9" x14ac:dyDescent="0.3">
      <c r="H12223" s="5"/>
      <c r="I12223" s="5"/>
    </row>
    <row r="12224" spans="8:9" x14ac:dyDescent="0.3">
      <c r="H12224" s="5"/>
      <c r="I12224" s="5"/>
    </row>
    <row r="12225" spans="8:9" x14ac:dyDescent="0.3">
      <c r="H12225" s="5"/>
      <c r="I12225" s="5"/>
    </row>
    <row r="12226" spans="8:9" x14ac:dyDescent="0.3">
      <c r="H12226" s="5"/>
      <c r="I12226" s="5"/>
    </row>
    <row r="12227" spans="8:9" x14ac:dyDescent="0.3">
      <c r="H12227" s="5"/>
      <c r="I12227" s="5"/>
    </row>
    <row r="12228" spans="8:9" x14ac:dyDescent="0.3">
      <c r="H12228" s="5"/>
      <c r="I12228" s="5"/>
    </row>
    <row r="12229" spans="8:9" x14ac:dyDescent="0.3">
      <c r="H12229" s="5"/>
      <c r="I12229" s="5"/>
    </row>
    <row r="12230" spans="8:9" x14ac:dyDescent="0.3">
      <c r="H12230" s="5"/>
      <c r="I12230" s="5"/>
    </row>
    <row r="12231" spans="8:9" x14ac:dyDescent="0.3">
      <c r="H12231" s="5"/>
      <c r="I12231" s="5"/>
    </row>
    <row r="12232" spans="8:9" x14ac:dyDescent="0.3">
      <c r="H12232" s="5"/>
      <c r="I12232" s="5"/>
    </row>
    <row r="12233" spans="8:9" x14ac:dyDescent="0.3">
      <c r="H12233" s="5"/>
      <c r="I12233" s="5"/>
    </row>
    <row r="12234" spans="8:9" x14ac:dyDescent="0.3">
      <c r="H12234" s="5"/>
      <c r="I12234" s="5"/>
    </row>
    <row r="12235" spans="8:9" x14ac:dyDescent="0.3">
      <c r="H12235" s="5"/>
      <c r="I12235" s="5"/>
    </row>
    <row r="12236" spans="8:9" x14ac:dyDescent="0.3">
      <c r="H12236" s="5"/>
      <c r="I12236" s="5"/>
    </row>
    <row r="12237" spans="8:9" x14ac:dyDescent="0.3">
      <c r="H12237" s="5"/>
      <c r="I12237" s="5"/>
    </row>
    <row r="12238" spans="8:9" x14ac:dyDescent="0.3">
      <c r="H12238" s="5"/>
      <c r="I12238" s="5"/>
    </row>
    <row r="12239" spans="8:9" x14ac:dyDescent="0.3">
      <c r="H12239" s="5"/>
      <c r="I12239" s="5"/>
    </row>
    <row r="12240" spans="8:9" x14ac:dyDescent="0.3">
      <c r="H12240" s="5"/>
      <c r="I12240" s="5"/>
    </row>
    <row r="12241" spans="8:9" x14ac:dyDescent="0.3">
      <c r="H12241" s="5"/>
      <c r="I12241" s="5"/>
    </row>
    <row r="12242" spans="8:9" x14ac:dyDescent="0.3">
      <c r="H12242" s="5"/>
      <c r="I12242" s="5"/>
    </row>
    <row r="12243" spans="8:9" x14ac:dyDescent="0.3">
      <c r="H12243" s="5"/>
      <c r="I12243" s="5"/>
    </row>
    <row r="12244" spans="8:9" x14ac:dyDescent="0.3">
      <c r="H12244" s="5"/>
      <c r="I12244" s="5"/>
    </row>
    <row r="12245" spans="8:9" x14ac:dyDescent="0.3">
      <c r="H12245" s="5"/>
      <c r="I12245" s="5"/>
    </row>
    <row r="12246" spans="8:9" x14ac:dyDescent="0.3">
      <c r="H12246" s="5"/>
      <c r="I12246" s="5"/>
    </row>
    <row r="12247" spans="8:9" x14ac:dyDescent="0.3">
      <c r="H12247" s="5"/>
      <c r="I12247" s="5"/>
    </row>
    <row r="12248" spans="8:9" x14ac:dyDescent="0.3">
      <c r="H12248" s="5"/>
      <c r="I12248" s="5"/>
    </row>
    <row r="12249" spans="8:9" x14ac:dyDescent="0.3">
      <c r="H12249" s="5"/>
      <c r="I12249" s="5"/>
    </row>
    <row r="12250" spans="8:9" x14ac:dyDescent="0.3">
      <c r="H12250" s="5"/>
      <c r="I12250" s="5"/>
    </row>
    <row r="12251" spans="8:9" x14ac:dyDescent="0.3">
      <c r="H12251" s="5"/>
      <c r="I12251" s="5"/>
    </row>
    <row r="12252" spans="8:9" x14ac:dyDescent="0.3">
      <c r="H12252" s="5"/>
      <c r="I12252" s="5"/>
    </row>
    <row r="12253" spans="8:9" x14ac:dyDescent="0.3">
      <c r="H12253" s="5"/>
      <c r="I12253" s="5"/>
    </row>
    <row r="12254" spans="8:9" x14ac:dyDescent="0.3">
      <c r="H12254" s="5"/>
      <c r="I12254" s="5"/>
    </row>
    <row r="12255" spans="8:9" x14ac:dyDescent="0.3">
      <c r="H12255" s="5"/>
      <c r="I12255" s="5"/>
    </row>
    <row r="12256" spans="8:9" x14ac:dyDescent="0.3">
      <c r="H12256" s="5"/>
      <c r="I12256" s="5"/>
    </row>
    <row r="12257" spans="8:9" x14ac:dyDescent="0.3">
      <c r="H12257" s="5"/>
      <c r="I12257" s="5"/>
    </row>
    <row r="12258" spans="8:9" x14ac:dyDescent="0.3">
      <c r="H12258" s="5"/>
      <c r="I12258" s="5"/>
    </row>
    <row r="12259" spans="8:9" x14ac:dyDescent="0.3">
      <c r="H12259" s="5"/>
      <c r="I12259" s="5"/>
    </row>
    <row r="12260" spans="8:9" x14ac:dyDescent="0.3">
      <c r="H12260" s="5"/>
      <c r="I12260" s="5"/>
    </row>
    <row r="12261" spans="8:9" x14ac:dyDescent="0.3">
      <c r="H12261" s="5"/>
      <c r="I12261" s="5"/>
    </row>
    <row r="12262" spans="8:9" x14ac:dyDescent="0.3">
      <c r="H12262" s="5"/>
      <c r="I12262" s="5"/>
    </row>
    <row r="12263" spans="8:9" x14ac:dyDescent="0.3">
      <c r="H12263" s="5"/>
      <c r="I12263" s="5"/>
    </row>
    <row r="12264" spans="8:9" x14ac:dyDescent="0.3">
      <c r="H12264" s="5"/>
      <c r="I12264" s="5"/>
    </row>
    <row r="12265" spans="8:9" x14ac:dyDescent="0.3">
      <c r="H12265" s="5"/>
      <c r="I12265" s="5"/>
    </row>
    <row r="12266" spans="8:9" x14ac:dyDescent="0.3">
      <c r="H12266" s="5"/>
      <c r="I12266" s="5"/>
    </row>
    <row r="12267" spans="8:9" x14ac:dyDescent="0.3">
      <c r="H12267" s="5"/>
      <c r="I12267" s="5"/>
    </row>
    <row r="12268" spans="8:9" x14ac:dyDescent="0.3">
      <c r="H12268" s="5"/>
      <c r="I12268" s="5"/>
    </row>
    <row r="12269" spans="8:9" x14ac:dyDescent="0.3">
      <c r="H12269" s="5"/>
      <c r="I12269" s="5"/>
    </row>
    <row r="12270" spans="8:9" x14ac:dyDescent="0.3">
      <c r="H12270" s="5"/>
      <c r="I12270" s="5"/>
    </row>
    <row r="12271" spans="8:9" x14ac:dyDescent="0.3">
      <c r="H12271" s="5"/>
      <c r="I12271" s="5"/>
    </row>
    <row r="12272" spans="8:9" x14ac:dyDescent="0.3">
      <c r="H12272" s="5"/>
      <c r="I12272" s="5"/>
    </row>
    <row r="12273" spans="8:9" x14ac:dyDescent="0.3">
      <c r="H12273" s="5"/>
      <c r="I12273" s="5"/>
    </row>
    <row r="12274" spans="8:9" x14ac:dyDescent="0.3">
      <c r="H12274" s="5"/>
      <c r="I12274" s="5"/>
    </row>
    <row r="12275" spans="8:9" x14ac:dyDescent="0.3">
      <c r="H12275" s="5"/>
      <c r="I12275" s="5"/>
    </row>
    <row r="12276" spans="8:9" x14ac:dyDescent="0.3">
      <c r="H12276" s="5"/>
      <c r="I12276" s="5"/>
    </row>
    <row r="12277" spans="8:9" x14ac:dyDescent="0.3">
      <c r="H12277" s="5"/>
      <c r="I12277" s="5"/>
    </row>
    <row r="12278" spans="8:9" x14ac:dyDescent="0.3">
      <c r="H12278" s="5"/>
      <c r="I12278" s="5"/>
    </row>
    <row r="12279" spans="8:9" x14ac:dyDescent="0.3">
      <c r="H12279" s="5"/>
      <c r="I12279" s="5"/>
    </row>
    <row r="12280" spans="8:9" x14ac:dyDescent="0.3">
      <c r="H12280" s="5"/>
      <c r="I12280" s="5"/>
    </row>
    <row r="12281" spans="8:9" x14ac:dyDescent="0.3">
      <c r="H12281" s="5"/>
      <c r="I12281" s="5"/>
    </row>
    <row r="12282" spans="8:9" x14ac:dyDescent="0.3">
      <c r="H12282" s="5"/>
      <c r="I12282" s="5"/>
    </row>
    <row r="12283" spans="8:9" x14ac:dyDescent="0.3">
      <c r="H12283" s="5"/>
      <c r="I12283" s="5"/>
    </row>
    <row r="12284" spans="8:9" x14ac:dyDescent="0.3">
      <c r="H12284" s="5"/>
      <c r="I12284" s="5"/>
    </row>
    <row r="12285" spans="8:9" x14ac:dyDescent="0.3">
      <c r="H12285" s="5"/>
      <c r="I12285" s="5"/>
    </row>
    <row r="12286" spans="8:9" x14ac:dyDescent="0.3">
      <c r="H12286" s="5"/>
      <c r="I12286" s="5"/>
    </row>
    <row r="12287" spans="8:9" x14ac:dyDescent="0.3">
      <c r="H12287" s="5"/>
      <c r="I12287" s="5"/>
    </row>
    <row r="12288" spans="8:9" x14ac:dyDescent="0.3">
      <c r="H12288" s="5"/>
      <c r="I12288" s="5"/>
    </row>
    <row r="12289" spans="8:9" x14ac:dyDescent="0.3">
      <c r="H12289" s="5"/>
      <c r="I12289" s="5"/>
    </row>
    <row r="12290" spans="8:9" x14ac:dyDescent="0.3">
      <c r="H12290" s="5"/>
      <c r="I12290" s="5"/>
    </row>
    <row r="12291" spans="8:9" x14ac:dyDescent="0.3">
      <c r="H12291" s="5"/>
      <c r="I12291" s="5"/>
    </row>
    <row r="12292" spans="8:9" x14ac:dyDescent="0.3">
      <c r="H12292" s="5"/>
      <c r="I12292" s="5"/>
    </row>
    <row r="12293" spans="8:9" x14ac:dyDescent="0.3">
      <c r="H12293" s="5"/>
      <c r="I12293" s="5"/>
    </row>
    <row r="12294" spans="8:9" x14ac:dyDescent="0.3">
      <c r="H12294" s="5"/>
      <c r="I12294" s="5"/>
    </row>
    <row r="12295" spans="8:9" x14ac:dyDescent="0.3">
      <c r="H12295" s="5"/>
      <c r="I12295" s="5"/>
    </row>
    <row r="12296" spans="8:9" x14ac:dyDescent="0.3">
      <c r="H12296" s="5"/>
      <c r="I12296" s="5"/>
    </row>
    <row r="12297" spans="8:9" x14ac:dyDescent="0.3">
      <c r="H12297" s="5"/>
      <c r="I12297" s="5"/>
    </row>
    <row r="12298" spans="8:9" x14ac:dyDescent="0.3">
      <c r="H12298" s="5"/>
      <c r="I12298" s="5"/>
    </row>
    <row r="12299" spans="8:9" x14ac:dyDescent="0.3">
      <c r="H12299" s="5"/>
      <c r="I12299" s="5"/>
    </row>
    <row r="12300" spans="8:9" x14ac:dyDescent="0.3">
      <c r="H12300" s="5"/>
      <c r="I12300" s="5"/>
    </row>
    <row r="12301" spans="8:9" x14ac:dyDescent="0.3">
      <c r="H12301" s="5"/>
      <c r="I12301" s="5"/>
    </row>
    <row r="12302" spans="8:9" x14ac:dyDescent="0.3">
      <c r="H12302" s="5"/>
      <c r="I12302" s="5"/>
    </row>
    <row r="12303" spans="8:9" x14ac:dyDescent="0.3">
      <c r="H12303" s="5"/>
      <c r="I12303" s="5"/>
    </row>
    <row r="12304" spans="8:9" x14ac:dyDescent="0.3">
      <c r="H12304" s="5"/>
      <c r="I12304" s="5"/>
    </row>
    <row r="12305" spans="8:9" x14ac:dyDescent="0.3">
      <c r="H12305" s="5"/>
      <c r="I12305" s="5"/>
    </row>
    <row r="12306" spans="8:9" x14ac:dyDescent="0.3">
      <c r="H12306" s="5"/>
      <c r="I12306" s="5"/>
    </row>
    <row r="12307" spans="8:9" x14ac:dyDescent="0.3">
      <c r="H12307" s="5"/>
      <c r="I12307" s="5"/>
    </row>
    <row r="12308" spans="8:9" x14ac:dyDescent="0.3">
      <c r="H12308" s="5"/>
      <c r="I12308" s="5"/>
    </row>
    <row r="12309" spans="8:9" x14ac:dyDescent="0.3">
      <c r="H12309" s="5"/>
      <c r="I12309" s="5"/>
    </row>
    <row r="12310" spans="8:9" x14ac:dyDescent="0.3">
      <c r="H12310" s="5"/>
      <c r="I12310" s="5"/>
    </row>
    <row r="12311" spans="8:9" x14ac:dyDescent="0.3">
      <c r="H12311" s="5"/>
      <c r="I12311" s="5"/>
    </row>
    <row r="12312" spans="8:9" x14ac:dyDescent="0.3">
      <c r="H12312" s="5"/>
      <c r="I12312" s="5"/>
    </row>
    <row r="12313" spans="8:9" x14ac:dyDescent="0.3">
      <c r="H12313" s="5"/>
      <c r="I12313" s="5"/>
    </row>
    <row r="12314" spans="8:9" x14ac:dyDescent="0.3">
      <c r="H12314" s="5"/>
      <c r="I12314" s="5"/>
    </row>
    <row r="12315" spans="8:9" x14ac:dyDescent="0.3">
      <c r="H12315" s="5"/>
      <c r="I12315" s="5"/>
    </row>
    <row r="12316" spans="8:9" x14ac:dyDescent="0.3">
      <c r="H12316" s="5"/>
      <c r="I12316" s="5"/>
    </row>
    <row r="12317" spans="8:9" x14ac:dyDescent="0.3">
      <c r="H12317" s="5"/>
      <c r="I12317" s="5"/>
    </row>
    <row r="12318" spans="8:9" x14ac:dyDescent="0.3">
      <c r="H12318" s="5"/>
      <c r="I12318" s="5"/>
    </row>
    <row r="12319" spans="8:9" x14ac:dyDescent="0.3">
      <c r="H12319" s="5"/>
      <c r="I12319" s="5"/>
    </row>
    <row r="12320" spans="8:9" x14ac:dyDescent="0.3">
      <c r="H12320" s="5"/>
      <c r="I12320" s="5"/>
    </row>
    <row r="12321" spans="8:9" x14ac:dyDescent="0.3">
      <c r="H12321" s="5"/>
      <c r="I12321" s="5"/>
    </row>
    <row r="12322" spans="8:9" x14ac:dyDescent="0.3">
      <c r="H12322" s="5"/>
      <c r="I12322" s="5"/>
    </row>
    <row r="12323" spans="8:9" x14ac:dyDescent="0.3">
      <c r="H12323" s="5"/>
      <c r="I12323" s="5"/>
    </row>
    <row r="12324" spans="8:9" x14ac:dyDescent="0.3">
      <c r="H12324" s="5"/>
      <c r="I12324" s="5"/>
    </row>
    <row r="12325" spans="8:9" x14ac:dyDescent="0.3">
      <c r="H12325" s="5"/>
      <c r="I12325" s="5"/>
    </row>
    <row r="12326" spans="8:9" x14ac:dyDescent="0.3">
      <c r="H12326" s="5"/>
      <c r="I12326" s="5"/>
    </row>
    <row r="12327" spans="8:9" x14ac:dyDescent="0.3">
      <c r="H12327" s="5"/>
      <c r="I12327" s="5"/>
    </row>
    <row r="12328" spans="8:9" x14ac:dyDescent="0.3">
      <c r="H12328" s="5"/>
      <c r="I12328" s="5"/>
    </row>
    <row r="12329" spans="8:9" x14ac:dyDescent="0.3">
      <c r="H12329" s="5"/>
      <c r="I12329" s="5"/>
    </row>
    <row r="12330" spans="8:9" x14ac:dyDescent="0.3">
      <c r="H12330" s="5"/>
      <c r="I12330" s="5"/>
    </row>
    <row r="12331" spans="8:9" x14ac:dyDescent="0.3">
      <c r="H12331" s="5"/>
      <c r="I12331" s="5"/>
    </row>
    <row r="12332" spans="8:9" x14ac:dyDescent="0.3">
      <c r="H12332" s="5"/>
      <c r="I12332" s="5"/>
    </row>
    <row r="12333" spans="8:9" x14ac:dyDescent="0.3">
      <c r="H12333" s="5"/>
      <c r="I12333" s="5"/>
    </row>
    <row r="12334" spans="8:9" x14ac:dyDescent="0.3">
      <c r="H12334" s="5"/>
      <c r="I12334" s="5"/>
    </row>
    <row r="12335" spans="8:9" x14ac:dyDescent="0.3">
      <c r="H12335" s="5"/>
      <c r="I12335" s="5"/>
    </row>
    <row r="12336" spans="8:9" x14ac:dyDescent="0.3">
      <c r="H12336" s="5"/>
      <c r="I12336" s="5"/>
    </row>
    <row r="12337" spans="8:9" x14ac:dyDescent="0.3">
      <c r="H12337" s="5"/>
      <c r="I12337" s="5"/>
    </row>
    <row r="12338" spans="8:9" x14ac:dyDescent="0.3">
      <c r="H12338" s="5"/>
      <c r="I12338" s="5"/>
    </row>
    <row r="12339" spans="8:9" x14ac:dyDescent="0.3">
      <c r="H12339" s="5"/>
      <c r="I12339" s="5"/>
    </row>
    <row r="12340" spans="8:9" x14ac:dyDescent="0.3">
      <c r="H12340" s="5"/>
      <c r="I12340" s="5"/>
    </row>
    <row r="12341" spans="8:9" x14ac:dyDescent="0.3">
      <c r="H12341" s="5"/>
      <c r="I12341" s="5"/>
    </row>
    <row r="12342" spans="8:9" x14ac:dyDescent="0.3">
      <c r="H12342" s="5"/>
      <c r="I12342" s="5"/>
    </row>
    <row r="12343" spans="8:9" x14ac:dyDescent="0.3">
      <c r="H12343" s="5"/>
      <c r="I12343" s="5"/>
    </row>
    <row r="12344" spans="8:9" x14ac:dyDescent="0.3">
      <c r="H12344" s="5"/>
      <c r="I12344" s="5"/>
    </row>
    <row r="12345" spans="8:9" x14ac:dyDescent="0.3">
      <c r="H12345" s="5"/>
      <c r="I12345" s="5"/>
    </row>
    <row r="12346" spans="8:9" x14ac:dyDescent="0.3">
      <c r="H12346" s="5"/>
      <c r="I12346" s="5"/>
    </row>
    <row r="12347" spans="8:9" x14ac:dyDescent="0.3">
      <c r="H12347" s="5"/>
      <c r="I12347" s="5"/>
    </row>
    <row r="12348" spans="8:9" x14ac:dyDescent="0.3">
      <c r="H12348" s="5"/>
      <c r="I12348" s="5"/>
    </row>
    <row r="12349" spans="8:9" x14ac:dyDescent="0.3">
      <c r="H12349" s="5"/>
      <c r="I12349" s="5"/>
    </row>
    <row r="12350" spans="8:9" x14ac:dyDescent="0.3">
      <c r="H12350" s="5"/>
      <c r="I12350" s="5"/>
    </row>
    <row r="12351" spans="8:9" x14ac:dyDescent="0.3">
      <c r="H12351" s="5"/>
      <c r="I12351" s="5"/>
    </row>
    <row r="12352" spans="8:9" x14ac:dyDescent="0.3">
      <c r="H12352" s="5"/>
      <c r="I12352" s="5"/>
    </row>
    <row r="12353" spans="8:9" x14ac:dyDescent="0.3">
      <c r="H12353" s="5"/>
      <c r="I12353" s="5"/>
    </row>
    <row r="12354" spans="8:9" x14ac:dyDescent="0.3">
      <c r="H12354" s="5"/>
      <c r="I12354" s="5"/>
    </row>
    <row r="12355" spans="8:9" x14ac:dyDescent="0.3">
      <c r="H12355" s="5"/>
      <c r="I12355" s="5"/>
    </row>
    <row r="12356" spans="8:9" x14ac:dyDescent="0.3">
      <c r="H12356" s="5"/>
      <c r="I12356" s="5"/>
    </row>
    <row r="12357" spans="8:9" x14ac:dyDescent="0.3">
      <c r="H12357" s="5"/>
      <c r="I12357" s="5"/>
    </row>
    <row r="12358" spans="8:9" x14ac:dyDescent="0.3">
      <c r="H12358" s="5"/>
      <c r="I12358" s="5"/>
    </row>
    <row r="12359" spans="8:9" x14ac:dyDescent="0.3">
      <c r="H12359" s="5"/>
      <c r="I12359" s="5"/>
    </row>
    <row r="12360" spans="8:9" x14ac:dyDescent="0.3">
      <c r="H12360" s="5"/>
      <c r="I12360" s="5"/>
    </row>
    <row r="12361" spans="8:9" x14ac:dyDescent="0.3">
      <c r="H12361" s="5"/>
      <c r="I12361" s="5"/>
    </row>
    <row r="12362" spans="8:9" x14ac:dyDescent="0.3">
      <c r="H12362" s="5"/>
      <c r="I12362" s="5"/>
    </row>
    <row r="12363" spans="8:9" x14ac:dyDescent="0.3">
      <c r="H12363" s="5"/>
      <c r="I12363" s="5"/>
    </row>
    <row r="12364" spans="8:9" x14ac:dyDescent="0.3">
      <c r="H12364" s="5"/>
      <c r="I12364" s="5"/>
    </row>
    <row r="12365" spans="8:9" x14ac:dyDescent="0.3">
      <c r="H12365" s="5"/>
      <c r="I12365" s="5"/>
    </row>
    <row r="12366" spans="8:9" x14ac:dyDescent="0.3">
      <c r="H12366" s="5"/>
      <c r="I12366" s="5"/>
    </row>
    <row r="12367" spans="8:9" x14ac:dyDescent="0.3">
      <c r="H12367" s="5"/>
      <c r="I12367" s="5"/>
    </row>
    <row r="12368" spans="8:9" x14ac:dyDescent="0.3">
      <c r="H12368" s="5"/>
      <c r="I12368" s="5"/>
    </row>
    <row r="12369" spans="8:9" x14ac:dyDescent="0.3">
      <c r="H12369" s="5"/>
      <c r="I12369" s="5"/>
    </row>
    <row r="12370" spans="8:9" x14ac:dyDescent="0.3">
      <c r="H12370" s="5"/>
      <c r="I12370" s="5"/>
    </row>
    <row r="12371" spans="8:9" x14ac:dyDescent="0.3">
      <c r="H12371" s="5"/>
      <c r="I12371" s="5"/>
    </row>
    <row r="12372" spans="8:9" x14ac:dyDescent="0.3">
      <c r="H12372" s="5"/>
      <c r="I12372" s="5"/>
    </row>
    <row r="12373" spans="8:9" x14ac:dyDescent="0.3">
      <c r="H12373" s="5"/>
      <c r="I12373" s="5"/>
    </row>
    <row r="12374" spans="8:9" x14ac:dyDescent="0.3">
      <c r="H12374" s="5"/>
      <c r="I12374" s="5"/>
    </row>
    <row r="12375" spans="8:9" x14ac:dyDescent="0.3">
      <c r="H12375" s="5"/>
      <c r="I12375" s="5"/>
    </row>
    <row r="12376" spans="8:9" x14ac:dyDescent="0.3">
      <c r="H12376" s="5"/>
      <c r="I12376" s="5"/>
    </row>
    <row r="12377" spans="8:9" x14ac:dyDescent="0.3">
      <c r="H12377" s="5"/>
      <c r="I12377" s="5"/>
    </row>
    <row r="12378" spans="8:9" x14ac:dyDescent="0.3">
      <c r="H12378" s="5"/>
      <c r="I12378" s="5"/>
    </row>
    <row r="12379" spans="8:9" x14ac:dyDescent="0.3">
      <c r="H12379" s="5"/>
      <c r="I12379" s="5"/>
    </row>
    <row r="12380" spans="8:9" x14ac:dyDescent="0.3">
      <c r="H12380" s="5"/>
      <c r="I12380" s="5"/>
    </row>
    <row r="12381" spans="8:9" x14ac:dyDescent="0.3">
      <c r="H12381" s="5"/>
      <c r="I12381" s="5"/>
    </row>
    <row r="12382" spans="8:9" x14ac:dyDescent="0.3">
      <c r="H12382" s="5"/>
      <c r="I12382" s="5"/>
    </row>
    <row r="12383" spans="8:9" x14ac:dyDescent="0.3">
      <c r="H12383" s="5"/>
      <c r="I12383" s="5"/>
    </row>
    <row r="12384" spans="8:9" x14ac:dyDescent="0.3">
      <c r="H12384" s="5"/>
      <c r="I12384" s="5"/>
    </row>
    <row r="12385" spans="8:9" x14ac:dyDescent="0.3">
      <c r="H12385" s="5"/>
      <c r="I12385" s="5"/>
    </row>
    <row r="12386" spans="8:9" x14ac:dyDescent="0.3">
      <c r="H12386" s="5"/>
      <c r="I12386" s="5"/>
    </row>
    <row r="12387" spans="8:9" x14ac:dyDescent="0.3">
      <c r="H12387" s="5"/>
      <c r="I12387" s="5"/>
    </row>
    <row r="12388" spans="8:9" x14ac:dyDescent="0.3">
      <c r="H12388" s="5"/>
      <c r="I12388" s="5"/>
    </row>
    <row r="12389" spans="8:9" x14ac:dyDescent="0.3">
      <c r="H12389" s="5"/>
      <c r="I12389" s="5"/>
    </row>
    <row r="12390" spans="8:9" x14ac:dyDescent="0.3">
      <c r="H12390" s="5"/>
      <c r="I12390" s="5"/>
    </row>
    <row r="12391" spans="8:9" x14ac:dyDescent="0.3">
      <c r="H12391" s="5"/>
      <c r="I12391" s="5"/>
    </row>
    <row r="12392" spans="8:9" x14ac:dyDescent="0.3">
      <c r="H12392" s="5"/>
      <c r="I12392" s="5"/>
    </row>
    <row r="12393" spans="8:9" x14ac:dyDescent="0.3">
      <c r="H12393" s="5"/>
      <c r="I12393" s="5"/>
    </row>
    <row r="12394" spans="8:9" x14ac:dyDescent="0.3">
      <c r="H12394" s="5"/>
      <c r="I12394" s="5"/>
    </row>
    <row r="12395" spans="8:9" x14ac:dyDescent="0.3">
      <c r="H12395" s="5"/>
      <c r="I12395" s="5"/>
    </row>
    <row r="12396" spans="8:9" x14ac:dyDescent="0.3">
      <c r="H12396" s="5"/>
      <c r="I12396" s="5"/>
    </row>
    <row r="12397" spans="8:9" x14ac:dyDescent="0.3">
      <c r="H12397" s="5"/>
      <c r="I12397" s="5"/>
    </row>
    <row r="12398" spans="8:9" x14ac:dyDescent="0.3">
      <c r="H12398" s="5"/>
      <c r="I12398" s="5"/>
    </row>
    <row r="12399" spans="8:9" x14ac:dyDescent="0.3">
      <c r="H12399" s="5"/>
      <c r="I12399" s="5"/>
    </row>
    <row r="12400" spans="8:9" x14ac:dyDescent="0.3">
      <c r="H12400" s="5"/>
      <c r="I12400" s="5"/>
    </row>
    <row r="12401" spans="8:9" x14ac:dyDescent="0.3">
      <c r="H12401" s="5"/>
      <c r="I12401" s="5"/>
    </row>
    <row r="12402" spans="8:9" x14ac:dyDescent="0.3">
      <c r="H12402" s="5"/>
      <c r="I12402" s="5"/>
    </row>
    <row r="12403" spans="8:9" x14ac:dyDescent="0.3">
      <c r="H12403" s="5"/>
      <c r="I12403" s="5"/>
    </row>
    <row r="12404" spans="8:9" x14ac:dyDescent="0.3">
      <c r="H12404" s="5"/>
      <c r="I12404" s="5"/>
    </row>
    <row r="12405" spans="8:9" x14ac:dyDescent="0.3">
      <c r="H12405" s="5"/>
      <c r="I12405" s="5"/>
    </row>
    <row r="12406" spans="8:9" x14ac:dyDescent="0.3">
      <c r="H12406" s="5"/>
      <c r="I12406" s="5"/>
    </row>
    <row r="12407" spans="8:9" x14ac:dyDescent="0.3">
      <c r="H12407" s="5"/>
      <c r="I12407" s="5"/>
    </row>
    <row r="12408" spans="8:9" x14ac:dyDescent="0.3">
      <c r="H12408" s="5"/>
      <c r="I12408" s="5"/>
    </row>
    <row r="12409" spans="8:9" x14ac:dyDescent="0.3">
      <c r="H12409" s="5"/>
      <c r="I12409" s="5"/>
    </row>
    <row r="12410" spans="8:9" x14ac:dyDescent="0.3">
      <c r="H12410" s="5"/>
      <c r="I12410" s="5"/>
    </row>
    <row r="12411" spans="8:9" x14ac:dyDescent="0.3">
      <c r="H12411" s="5"/>
      <c r="I12411" s="5"/>
    </row>
    <row r="12412" spans="8:9" x14ac:dyDescent="0.3">
      <c r="H12412" s="5"/>
      <c r="I12412" s="5"/>
    </row>
    <row r="12413" spans="8:9" x14ac:dyDescent="0.3">
      <c r="H12413" s="5"/>
      <c r="I12413" s="5"/>
    </row>
    <row r="12414" spans="8:9" x14ac:dyDescent="0.3">
      <c r="H12414" s="5"/>
      <c r="I12414" s="5"/>
    </row>
    <row r="12415" spans="8:9" x14ac:dyDescent="0.3">
      <c r="H12415" s="5"/>
      <c r="I12415" s="5"/>
    </row>
    <row r="12416" spans="8:9" x14ac:dyDescent="0.3">
      <c r="H12416" s="5"/>
      <c r="I12416" s="5"/>
    </row>
    <row r="12417" spans="8:9" x14ac:dyDescent="0.3">
      <c r="H12417" s="5"/>
      <c r="I12417" s="5"/>
    </row>
    <row r="12418" spans="8:9" x14ac:dyDescent="0.3">
      <c r="H12418" s="5"/>
      <c r="I12418" s="5"/>
    </row>
    <row r="12419" spans="8:9" x14ac:dyDescent="0.3">
      <c r="H12419" s="5"/>
      <c r="I12419" s="5"/>
    </row>
    <row r="12420" spans="8:9" x14ac:dyDescent="0.3">
      <c r="H12420" s="5"/>
      <c r="I12420" s="5"/>
    </row>
    <row r="12421" spans="8:9" x14ac:dyDescent="0.3">
      <c r="H12421" s="5"/>
      <c r="I12421" s="5"/>
    </row>
    <row r="12422" spans="8:9" x14ac:dyDescent="0.3">
      <c r="H12422" s="5"/>
      <c r="I12422" s="5"/>
    </row>
    <row r="12423" spans="8:9" x14ac:dyDescent="0.3">
      <c r="H12423" s="5"/>
      <c r="I12423" s="5"/>
    </row>
    <row r="12424" spans="8:9" x14ac:dyDescent="0.3">
      <c r="H12424" s="5"/>
      <c r="I12424" s="5"/>
    </row>
    <row r="12425" spans="8:9" x14ac:dyDescent="0.3">
      <c r="H12425" s="5"/>
      <c r="I12425" s="5"/>
    </row>
    <row r="12426" spans="8:9" x14ac:dyDescent="0.3">
      <c r="H12426" s="5"/>
      <c r="I12426" s="5"/>
    </row>
    <row r="12427" spans="8:9" x14ac:dyDescent="0.3">
      <c r="H12427" s="5"/>
      <c r="I12427" s="5"/>
    </row>
    <row r="12428" spans="8:9" x14ac:dyDescent="0.3">
      <c r="H12428" s="5"/>
      <c r="I12428" s="5"/>
    </row>
    <row r="12429" spans="8:9" x14ac:dyDescent="0.3">
      <c r="H12429" s="5"/>
      <c r="I12429" s="5"/>
    </row>
    <row r="12430" spans="8:9" x14ac:dyDescent="0.3">
      <c r="H12430" s="5"/>
      <c r="I12430" s="5"/>
    </row>
    <row r="12431" spans="8:9" x14ac:dyDescent="0.3">
      <c r="H12431" s="5"/>
      <c r="I12431" s="5"/>
    </row>
    <row r="12432" spans="8:9" x14ac:dyDescent="0.3">
      <c r="H12432" s="5"/>
      <c r="I12432" s="5"/>
    </row>
    <row r="12433" spans="8:9" x14ac:dyDescent="0.3">
      <c r="H12433" s="5"/>
      <c r="I12433" s="5"/>
    </row>
    <row r="12434" spans="8:9" x14ac:dyDescent="0.3">
      <c r="H12434" s="5"/>
      <c r="I12434" s="5"/>
    </row>
    <row r="12435" spans="8:9" x14ac:dyDescent="0.3">
      <c r="H12435" s="5"/>
      <c r="I12435" s="5"/>
    </row>
    <row r="12436" spans="8:9" x14ac:dyDescent="0.3">
      <c r="H12436" s="5"/>
      <c r="I12436" s="5"/>
    </row>
    <row r="12437" spans="8:9" x14ac:dyDescent="0.3">
      <c r="H12437" s="5"/>
      <c r="I12437" s="5"/>
    </row>
    <row r="12438" spans="8:9" x14ac:dyDescent="0.3">
      <c r="H12438" s="5"/>
      <c r="I12438" s="5"/>
    </row>
    <row r="12439" spans="8:9" x14ac:dyDescent="0.3">
      <c r="H12439" s="5"/>
      <c r="I12439" s="5"/>
    </row>
    <row r="12440" spans="8:9" x14ac:dyDescent="0.3">
      <c r="H12440" s="5"/>
      <c r="I12440" s="5"/>
    </row>
    <row r="12441" spans="8:9" x14ac:dyDescent="0.3">
      <c r="H12441" s="5"/>
      <c r="I12441" s="5"/>
    </row>
    <row r="12442" spans="8:9" x14ac:dyDescent="0.3">
      <c r="H12442" s="5"/>
      <c r="I12442" s="5"/>
    </row>
    <row r="12443" spans="8:9" x14ac:dyDescent="0.3">
      <c r="H12443" s="5"/>
      <c r="I12443" s="5"/>
    </row>
    <row r="12444" spans="8:9" x14ac:dyDescent="0.3">
      <c r="H12444" s="5"/>
      <c r="I12444" s="5"/>
    </row>
    <row r="12445" spans="8:9" x14ac:dyDescent="0.3">
      <c r="H12445" s="5"/>
      <c r="I12445" s="5"/>
    </row>
    <row r="12446" spans="8:9" x14ac:dyDescent="0.3">
      <c r="H12446" s="5"/>
      <c r="I12446" s="5"/>
    </row>
    <row r="12447" spans="8:9" x14ac:dyDescent="0.3">
      <c r="H12447" s="5"/>
      <c r="I12447" s="5"/>
    </row>
    <row r="12448" spans="8:9" x14ac:dyDescent="0.3">
      <c r="H12448" s="5"/>
      <c r="I12448" s="5"/>
    </row>
    <row r="12449" spans="8:9" x14ac:dyDescent="0.3">
      <c r="H12449" s="5"/>
      <c r="I12449" s="5"/>
    </row>
    <row r="12450" spans="8:9" x14ac:dyDescent="0.3">
      <c r="H12450" s="5"/>
      <c r="I12450" s="5"/>
    </row>
    <row r="12451" spans="8:9" x14ac:dyDescent="0.3">
      <c r="H12451" s="5"/>
      <c r="I12451" s="5"/>
    </row>
    <row r="12452" spans="8:9" x14ac:dyDescent="0.3">
      <c r="H12452" s="5"/>
      <c r="I12452" s="5"/>
    </row>
    <row r="12453" spans="8:9" x14ac:dyDescent="0.3">
      <c r="H12453" s="5"/>
      <c r="I12453" s="5"/>
    </row>
    <row r="12454" spans="8:9" x14ac:dyDescent="0.3">
      <c r="H12454" s="5"/>
      <c r="I12454" s="5"/>
    </row>
    <row r="12455" spans="8:9" x14ac:dyDescent="0.3">
      <c r="H12455" s="5"/>
      <c r="I12455" s="5"/>
    </row>
    <row r="12456" spans="8:9" x14ac:dyDescent="0.3">
      <c r="H12456" s="5"/>
      <c r="I12456" s="5"/>
    </row>
    <row r="12457" spans="8:9" x14ac:dyDescent="0.3">
      <c r="H12457" s="5"/>
      <c r="I12457" s="5"/>
    </row>
    <row r="12458" spans="8:9" x14ac:dyDescent="0.3">
      <c r="H12458" s="5"/>
      <c r="I12458" s="5"/>
    </row>
    <row r="12459" spans="8:9" x14ac:dyDescent="0.3">
      <c r="H12459" s="5"/>
      <c r="I12459" s="5"/>
    </row>
    <row r="12460" spans="8:9" x14ac:dyDescent="0.3">
      <c r="H12460" s="5"/>
      <c r="I12460" s="5"/>
    </row>
    <row r="12461" spans="8:9" x14ac:dyDescent="0.3">
      <c r="H12461" s="5"/>
      <c r="I12461" s="5"/>
    </row>
    <row r="12462" spans="8:9" x14ac:dyDescent="0.3">
      <c r="H12462" s="5"/>
      <c r="I12462" s="5"/>
    </row>
    <row r="12463" spans="8:9" x14ac:dyDescent="0.3">
      <c r="H12463" s="5"/>
      <c r="I12463" s="5"/>
    </row>
    <row r="12464" spans="8:9" x14ac:dyDescent="0.3">
      <c r="H12464" s="5"/>
      <c r="I12464" s="5"/>
    </row>
    <row r="12465" spans="8:9" x14ac:dyDescent="0.3">
      <c r="H12465" s="5"/>
      <c r="I12465" s="5"/>
    </row>
    <row r="12466" spans="8:9" x14ac:dyDescent="0.3">
      <c r="H12466" s="5"/>
      <c r="I12466" s="5"/>
    </row>
    <row r="12467" spans="8:9" x14ac:dyDescent="0.3">
      <c r="H12467" s="5"/>
      <c r="I12467" s="5"/>
    </row>
    <row r="12468" spans="8:9" x14ac:dyDescent="0.3">
      <c r="H12468" s="5"/>
      <c r="I12468" s="5"/>
    </row>
    <row r="12469" spans="8:9" x14ac:dyDescent="0.3">
      <c r="H12469" s="5"/>
      <c r="I12469" s="5"/>
    </row>
    <row r="12470" spans="8:9" x14ac:dyDescent="0.3">
      <c r="H12470" s="5"/>
      <c r="I12470" s="5"/>
    </row>
    <row r="12471" spans="8:9" x14ac:dyDescent="0.3">
      <c r="H12471" s="5"/>
      <c r="I12471" s="5"/>
    </row>
    <row r="12472" spans="8:9" x14ac:dyDescent="0.3">
      <c r="H12472" s="5"/>
      <c r="I12472" s="5"/>
    </row>
    <row r="12473" spans="8:9" x14ac:dyDescent="0.3">
      <c r="H12473" s="5"/>
      <c r="I12473" s="5"/>
    </row>
    <row r="12474" spans="8:9" x14ac:dyDescent="0.3">
      <c r="H12474" s="5"/>
      <c r="I12474" s="5"/>
    </row>
    <row r="12475" spans="8:9" x14ac:dyDescent="0.3">
      <c r="H12475" s="5"/>
      <c r="I12475" s="5"/>
    </row>
    <row r="12476" spans="8:9" x14ac:dyDescent="0.3">
      <c r="H12476" s="5"/>
      <c r="I12476" s="5"/>
    </row>
    <row r="12477" spans="8:9" x14ac:dyDescent="0.3">
      <c r="H12477" s="5"/>
      <c r="I12477" s="5"/>
    </row>
    <row r="12478" spans="8:9" x14ac:dyDescent="0.3">
      <c r="H12478" s="5"/>
      <c r="I12478" s="5"/>
    </row>
    <row r="12479" spans="8:9" x14ac:dyDescent="0.3">
      <c r="H12479" s="5"/>
      <c r="I12479" s="5"/>
    </row>
    <row r="12480" spans="8:9" x14ac:dyDescent="0.3">
      <c r="H12480" s="5"/>
      <c r="I12480" s="5"/>
    </row>
    <row r="12481" spans="8:9" x14ac:dyDescent="0.3">
      <c r="H12481" s="5"/>
      <c r="I12481" s="5"/>
    </row>
    <row r="12482" spans="8:9" x14ac:dyDescent="0.3">
      <c r="H12482" s="5"/>
      <c r="I12482" s="5"/>
    </row>
    <row r="12483" spans="8:9" x14ac:dyDescent="0.3">
      <c r="H12483" s="5"/>
      <c r="I12483" s="5"/>
    </row>
    <row r="12484" spans="8:9" x14ac:dyDescent="0.3">
      <c r="H12484" s="5"/>
      <c r="I12484" s="5"/>
    </row>
    <row r="12485" spans="8:9" x14ac:dyDescent="0.3">
      <c r="H12485" s="5"/>
      <c r="I12485" s="5"/>
    </row>
    <row r="12486" spans="8:9" x14ac:dyDescent="0.3">
      <c r="H12486" s="5"/>
      <c r="I12486" s="5"/>
    </row>
    <row r="12487" spans="8:9" x14ac:dyDescent="0.3">
      <c r="H12487" s="5"/>
      <c r="I12487" s="5"/>
    </row>
    <row r="12488" spans="8:9" x14ac:dyDescent="0.3">
      <c r="H12488" s="5"/>
      <c r="I12488" s="5"/>
    </row>
    <row r="12489" spans="8:9" x14ac:dyDescent="0.3">
      <c r="H12489" s="5"/>
      <c r="I12489" s="5"/>
    </row>
    <row r="12490" spans="8:9" x14ac:dyDescent="0.3">
      <c r="H12490" s="5"/>
      <c r="I12490" s="5"/>
    </row>
    <row r="12491" spans="8:9" x14ac:dyDescent="0.3">
      <c r="H12491" s="5"/>
      <c r="I12491" s="5"/>
    </row>
    <row r="12492" spans="8:9" x14ac:dyDescent="0.3">
      <c r="H12492" s="5"/>
      <c r="I12492" s="5"/>
    </row>
    <row r="12493" spans="8:9" x14ac:dyDescent="0.3">
      <c r="H12493" s="5"/>
      <c r="I12493" s="5"/>
    </row>
    <row r="12494" spans="8:9" x14ac:dyDescent="0.3">
      <c r="H12494" s="5"/>
      <c r="I12494" s="5"/>
    </row>
    <row r="12495" spans="8:9" x14ac:dyDescent="0.3">
      <c r="H12495" s="5"/>
      <c r="I12495" s="5"/>
    </row>
    <row r="12496" spans="8:9" x14ac:dyDescent="0.3">
      <c r="H12496" s="5"/>
      <c r="I12496" s="5"/>
    </row>
    <row r="12497" spans="8:9" x14ac:dyDescent="0.3">
      <c r="H12497" s="5"/>
      <c r="I12497" s="5"/>
    </row>
    <row r="12498" spans="8:9" x14ac:dyDescent="0.3">
      <c r="H12498" s="5"/>
      <c r="I12498" s="5"/>
    </row>
    <row r="12499" spans="8:9" x14ac:dyDescent="0.3">
      <c r="H12499" s="5"/>
      <c r="I12499" s="5"/>
    </row>
    <row r="12500" spans="8:9" x14ac:dyDescent="0.3">
      <c r="H12500" s="5"/>
      <c r="I12500" s="5"/>
    </row>
    <row r="12501" spans="8:9" x14ac:dyDescent="0.3">
      <c r="H12501" s="5"/>
      <c r="I12501" s="5"/>
    </row>
    <row r="12502" spans="8:9" x14ac:dyDescent="0.3">
      <c r="H12502" s="5"/>
      <c r="I12502" s="5"/>
    </row>
    <row r="12503" spans="8:9" x14ac:dyDescent="0.3">
      <c r="H12503" s="5"/>
      <c r="I12503" s="5"/>
    </row>
    <row r="12504" spans="8:9" x14ac:dyDescent="0.3">
      <c r="H12504" s="5"/>
      <c r="I12504" s="5"/>
    </row>
    <row r="12505" spans="8:9" x14ac:dyDescent="0.3">
      <c r="H12505" s="5"/>
      <c r="I12505" s="5"/>
    </row>
    <row r="12506" spans="8:9" x14ac:dyDescent="0.3">
      <c r="H12506" s="5"/>
      <c r="I12506" s="5"/>
    </row>
    <row r="12507" spans="8:9" x14ac:dyDescent="0.3">
      <c r="H12507" s="5"/>
      <c r="I12507" s="5"/>
    </row>
    <row r="12508" spans="8:9" x14ac:dyDescent="0.3">
      <c r="H12508" s="5"/>
      <c r="I12508" s="5"/>
    </row>
    <row r="12509" spans="8:9" x14ac:dyDescent="0.3">
      <c r="H12509" s="5"/>
      <c r="I12509" s="5"/>
    </row>
    <row r="12510" spans="8:9" x14ac:dyDescent="0.3">
      <c r="H12510" s="5"/>
      <c r="I12510" s="5"/>
    </row>
    <row r="12511" spans="8:9" x14ac:dyDescent="0.3">
      <c r="H12511" s="5"/>
      <c r="I12511" s="5"/>
    </row>
    <row r="12512" spans="8:9" x14ac:dyDescent="0.3">
      <c r="H12512" s="5"/>
      <c r="I12512" s="5"/>
    </row>
    <row r="12513" spans="8:9" x14ac:dyDescent="0.3">
      <c r="H12513" s="5"/>
      <c r="I12513" s="5"/>
    </row>
    <row r="12514" spans="8:9" x14ac:dyDescent="0.3">
      <c r="H12514" s="5"/>
      <c r="I12514" s="5"/>
    </row>
    <row r="12515" spans="8:9" x14ac:dyDescent="0.3">
      <c r="H12515" s="5"/>
      <c r="I12515" s="5"/>
    </row>
    <row r="12516" spans="8:9" x14ac:dyDescent="0.3">
      <c r="H12516" s="5"/>
      <c r="I12516" s="5"/>
    </row>
    <row r="12517" spans="8:9" x14ac:dyDescent="0.3">
      <c r="H12517" s="5"/>
      <c r="I12517" s="5"/>
    </row>
    <row r="12518" spans="8:9" x14ac:dyDescent="0.3">
      <c r="H12518" s="5"/>
      <c r="I12518" s="5"/>
    </row>
    <row r="12519" spans="8:9" x14ac:dyDescent="0.3">
      <c r="H12519" s="5"/>
      <c r="I12519" s="5"/>
    </row>
    <row r="12520" spans="8:9" x14ac:dyDescent="0.3">
      <c r="H12520" s="5"/>
      <c r="I12520" s="5"/>
    </row>
    <row r="12521" spans="8:9" x14ac:dyDescent="0.3">
      <c r="H12521" s="5"/>
      <c r="I12521" s="5"/>
    </row>
    <row r="12522" spans="8:9" x14ac:dyDescent="0.3">
      <c r="H12522" s="5"/>
      <c r="I12522" s="5"/>
    </row>
    <row r="12523" spans="8:9" x14ac:dyDescent="0.3">
      <c r="H12523" s="5"/>
      <c r="I12523" s="5"/>
    </row>
    <row r="12524" spans="8:9" x14ac:dyDescent="0.3">
      <c r="H12524" s="5"/>
      <c r="I12524" s="5"/>
    </row>
    <row r="12525" spans="8:9" x14ac:dyDescent="0.3">
      <c r="H12525" s="5"/>
      <c r="I12525" s="5"/>
    </row>
    <row r="12526" spans="8:9" x14ac:dyDescent="0.3">
      <c r="H12526" s="5"/>
      <c r="I12526" s="5"/>
    </row>
    <row r="12527" spans="8:9" x14ac:dyDescent="0.3">
      <c r="H12527" s="5"/>
      <c r="I12527" s="5"/>
    </row>
    <row r="12528" spans="8:9" x14ac:dyDescent="0.3">
      <c r="H12528" s="5"/>
      <c r="I12528" s="5"/>
    </row>
    <row r="12529" spans="8:9" x14ac:dyDescent="0.3">
      <c r="H12529" s="5"/>
      <c r="I12529" s="5"/>
    </row>
    <row r="12530" spans="8:9" x14ac:dyDescent="0.3">
      <c r="H12530" s="5"/>
      <c r="I12530" s="5"/>
    </row>
    <row r="12531" spans="8:9" x14ac:dyDescent="0.3">
      <c r="H12531" s="5"/>
      <c r="I12531" s="5"/>
    </row>
    <row r="12532" spans="8:9" x14ac:dyDescent="0.3">
      <c r="H12532" s="5"/>
      <c r="I12532" s="5"/>
    </row>
    <row r="12533" spans="8:9" x14ac:dyDescent="0.3">
      <c r="H12533" s="5"/>
      <c r="I12533" s="5"/>
    </row>
    <row r="12534" spans="8:9" x14ac:dyDescent="0.3">
      <c r="H12534" s="5"/>
      <c r="I12534" s="5"/>
    </row>
    <row r="12535" spans="8:9" x14ac:dyDescent="0.3">
      <c r="H12535" s="5"/>
      <c r="I12535" s="5"/>
    </row>
    <row r="12536" spans="8:9" x14ac:dyDescent="0.3">
      <c r="H12536" s="5"/>
      <c r="I12536" s="5"/>
    </row>
    <row r="12537" spans="8:9" x14ac:dyDescent="0.3">
      <c r="H12537" s="5"/>
      <c r="I12537" s="5"/>
    </row>
    <row r="12538" spans="8:9" x14ac:dyDescent="0.3">
      <c r="H12538" s="5"/>
      <c r="I12538" s="5"/>
    </row>
    <row r="12539" spans="8:9" x14ac:dyDescent="0.3">
      <c r="H12539" s="5"/>
      <c r="I12539" s="5"/>
    </row>
    <row r="12540" spans="8:9" x14ac:dyDescent="0.3">
      <c r="H12540" s="5"/>
      <c r="I12540" s="5"/>
    </row>
    <row r="12541" spans="8:9" x14ac:dyDescent="0.3">
      <c r="H12541" s="5"/>
      <c r="I12541" s="5"/>
    </row>
    <row r="12542" spans="8:9" x14ac:dyDescent="0.3">
      <c r="H12542" s="5"/>
      <c r="I12542" s="5"/>
    </row>
    <row r="12543" spans="8:9" x14ac:dyDescent="0.3">
      <c r="H12543" s="5"/>
      <c r="I12543" s="5"/>
    </row>
    <row r="12544" spans="8:9" x14ac:dyDescent="0.3">
      <c r="H12544" s="5"/>
      <c r="I12544" s="5"/>
    </row>
    <row r="12545" spans="8:9" x14ac:dyDescent="0.3">
      <c r="H12545" s="5"/>
      <c r="I12545" s="5"/>
    </row>
    <row r="12546" spans="8:9" x14ac:dyDescent="0.3">
      <c r="H12546" s="5"/>
      <c r="I12546" s="5"/>
    </row>
    <row r="12547" spans="8:9" x14ac:dyDescent="0.3">
      <c r="H12547" s="5"/>
      <c r="I12547" s="5"/>
    </row>
    <row r="12548" spans="8:9" x14ac:dyDescent="0.3">
      <c r="H12548" s="5"/>
      <c r="I12548" s="5"/>
    </row>
    <row r="12549" spans="8:9" x14ac:dyDescent="0.3">
      <c r="H12549" s="5"/>
      <c r="I12549" s="5"/>
    </row>
    <row r="12550" spans="8:9" x14ac:dyDescent="0.3">
      <c r="H12550" s="5"/>
      <c r="I12550" s="5"/>
    </row>
    <row r="12551" spans="8:9" x14ac:dyDescent="0.3">
      <c r="H12551" s="5"/>
      <c r="I12551" s="5"/>
    </row>
    <row r="12552" spans="8:9" x14ac:dyDescent="0.3">
      <c r="H12552" s="5"/>
      <c r="I12552" s="5"/>
    </row>
    <row r="12553" spans="8:9" x14ac:dyDescent="0.3">
      <c r="H12553" s="5"/>
      <c r="I12553" s="5"/>
    </row>
    <row r="12554" spans="8:9" x14ac:dyDescent="0.3">
      <c r="H12554" s="5"/>
      <c r="I12554" s="5"/>
    </row>
    <row r="12555" spans="8:9" x14ac:dyDescent="0.3">
      <c r="H12555" s="5"/>
      <c r="I12555" s="5"/>
    </row>
    <row r="12556" spans="8:9" x14ac:dyDescent="0.3">
      <c r="H12556" s="5"/>
      <c r="I12556" s="5"/>
    </row>
    <row r="12557" spans="8:9" x14ac:dyDescent="0.3">
      <c r="H12557" s="5"/>
      <c r="I12557" s="5"/>
    </row>
    <row r="12558" spans="8:9" x14ac:dyDescent="0.3">
      <c r="H12558" s="5"/>
      <c r="I12558" s="5"/>
    </row>
    <row r="12559" spans="8:9" x14ac:dyDescent="0.3">
      <c r="H12559" s="5"/>
      <c r="I12559" s="5"/>
    </row>
    <row r="12560" spans="8:9" x14ac:dyDescent="0.3">
      <c r="H12560" s="5"/>
      <c r="I12560" s="5"/>
    </row>
    <row r="12561" spans="8:9" x14ac:dyDescent="0.3">
      <c r="H12561" s="5"/>
      <c r="I12561" s="5"/>
    </row>
    <row r="12562" spans="8:9" x14ac:dyDescent="0.3">
      <c r="H12562" s="5"/>
      <c r="I12562" s="5"/>
    </row>
    <row r="12563" spans="8:9" x14ac:dyDescent="0.3">
      <c r="H12563" s="5"/>
      <c r="I12563" s="5"/>
    </row>
    <row r="12564" spans="8:9" x14ac:dyDescent="0.3">
      <c r="H12564" s="5"/>
      <c r="I12564" s="5"/>
    </row>
    <row r="12565" spans="8:9" x14ac:dyDescent="0.3">
      <c r="H12565" s="5"/>
      <c r="I12565" s="5"/>
    </row>
    <row r="12566" spans="8:9" x14ac:dyDescent="0.3">
      <c r="H12566" s="5"/>
      <c r="I12566" s="5"/>
    </row>
    <row r="12567" spans="8:9" x14ac:dyDescent="0.3">
      <c r="H12567" s="5"/>
      <c r="I12567" s="5"/>
    </row>
    <row r="12568" spans="8:9" x14ac:dyDescent="0.3">
      <c r="H12568" s="5"/>
      <c r="I12568" s="5"/>
    </row>
    <row r="12569" spans="8:9" x14ac:dyDescent="0.3">
      <c r="H12569" s="5"/>
      <c r="I12569" s="5"/>
    </row>
    <row r="12570" spans="8:9" x14ac:dyDescent="0.3">
      <c r="H12570" s="5"/>
      <c r="I12570" s="5"/>
    </row>
    <row r="12571" spans="8:9" x14ac:dyDescent="0.3">
      <c r="H12571" s="5"/>
      <c r="I12571" s="5"/>
    </row>
    <row r="12572" spans="8:9" x14ac:dyDescent="0.3">
      <c r="H12572" s="5"/>
      <c r="I12572" s="5"/>
    </row>
    <row r="12573" spans="8:9" x14ac:dyDescent="0.3">
      <c r="H12573" s="5"/>
      <c r="I12573" s="5"/>
    </row>
    <row r="12574" spans="8:9" x14ac:dyDescent="0.3">
      <c r="H12574" s="5"/>
      <c r="I12574" s="5"/>
    </row>
    <row r="12575" spans="8:9" x14ac:dyDescent="0.3">
      <c r="H12575" s="5"/>
      <c r="I12575" s="5"/>
    </row>
    <row r="12576" spans="8:9" x14ac:dyDescent="0.3">
      <c r="H12576" s="5"/>
      <c r="I12576" s="5"/>
    </row>
    <row r="12577" spans="8:9" x14ac:dyDescent="0.3">
      <c r="H12577" s="5"/>
      <c r="I12577" s="5"/>
    </row>
    <row r="12578" spans="8:9" x14ac:dyDescent="0.3">
      <c r="H12578" s="5"/>
      <c r="I12578" s="5"/>
    </row>
    <row r="12579" spans="8:9" x14ac:dyDescent="0.3">
      <c r="H12579" s="5"/>
      <c r="I12579" s="5"/>
    </row>
    <row r="12580" spans="8:9" x14ac:dyDescent="0.3">
      <c r="H12580" s="5"/>
      <c r="I12580" s="5"/>
    </row>
    <row r="12581" spans="8:9" x14ac:dyDescent="0.3">
      <c r="H12581" s="5"/>
      <c r="I12581" s="5"/>
    </row>
    <row r="12582" spans="8:9" x14ac:dyDescent="0.3">
      <c r="H12582" s="5"/>
      <c r="I12582" s="5"/>
    </row>
    <row r="12583" spans="8:9" x14ac:dyDescent="0.3">
      <c r="H12583" s="5"/>
      <c r="I12583" s="5"/>
    </row>
    <row r="12584" spans="8:9" x14ac:dyDescent="0.3">
      <c r="H12584" s="5"/>
      <c r="I12584" s="5"/>
    </row>
    <row r="12585" spans="8:9" x14ac:dyDescent="0.3">
      <c r="H12585" s="5"/>
      <c r="I12585" s="5"/>
    </row>
    <row r="12586" spans="8:9" x14ac:dyDescent="0.3">
      <c r="H12586" s="5"/>
      <c r="I12586" s="5"/>
    </row>
    <row r="12587" spans="8:9" x14ac:dyDescent="0.3">
      <c r="H12587" s="5"/>
      <c r="I12587" s="5"/>
    </row>
    <row r="12588" spans="8:9" x14ac:dyDescent="0.3">
      <c r="H12588" s="5"/>
      <c r="I12588" s="5"/>
    </row>
    <row r="12589" spans="8:9" x14ac:dyDescent="0.3">
      <c r="H12589" s="5"/>
      <c r="I12589" s="5"/>
    </row>
    <row r="12590" spans="8:9" x14ac:dyDescent="0.3">
      <c r="H12590" s="5"/>
      <c r="I12590" s="5"/>
    </row>
    <row r="12591" spans="8:9" x14ac:dyDescent="0.3">
      <c r="H12591" s="5"/>
      <c r="I12591" s="5"/>
    </row>
    <row r="12592" spans="8:9" x14ac:dyDescent="0.3">
      <c r="H12592" s="5"/>
      <c r="I12592" s="5"/>
    </row>
    <row r="12593" spans="8:9" x14ac:dyDescent="0.3">
      <c r="H12593" s="5"/>
      <c r="I12593" s="5"/>
    </row>
    <row r="12594" spans="8:9" x14ac:dyDescent="0.3">
      <c r="H12594" s="5"/>
      <c r="I12594" s="5"/>
    </row>
    <row r="12595" spans="8:9" x14ac:dyDescent="0.3">
      <c r="H12595" s="5"/>
      <c r="I12595" s="5"/>
    </row>
    <row r="12596" spans="8:9" x14ac:dyDescent="0.3">
      <c r="H12596" s="5"/>
      <c r="I12596" s="5"/>
    </row>
    <row r="12597" spans="8:9" x14ac:dyDescent="0.3">
      <c r="H12597" s="5"/>
      <c r="I12597" s="5"/>
    </row>
    <row r="12598" spans="8:9" x14ac:dyDescent="0.3">
      <c r="H12598" s="5"/>
      <c r="I12598" s="5"/>
    </row>
    <row r="12599" spans="8:9" x14ac:dyDescent="0.3">
      <c r="H12599" s="5"/>
      <c r="I12599" s="5"/>
    </row>
    <row r="12600" spans="8:9" x14ac:dyDescent="0.3">
      <c r="H12600" s="5"/>
      <c r="I12600" s="5"/>
    </row>
    <row r="12601" spans="8:9" x14ac:dyDescent="0.3">
      <c r="H12601" s="5"/>
      <c r="I12601" s="5"/>
    </row>
    <row r="12602" spans="8:9" x14ac:dyDescent="0.3">
      <c r="H12602" s="5"/>
      <c r="I12602" s="5"/>
    </row>
    <row r="12603" spans="8:9" x14ac:dyDescent="0.3">
      <c r="H12603" s="5"/>
      <c r="I12603" s="5"/>
    </row>
    <row r="12604" spans="8:9" x14ac:dyDescent="0.3">
      <c r="H12604" s="5"/>
      <c r="I12604" s="5"/>
    </row>
    <row r="12605" spans="8:9" x14ac:dyDescent="0.3">
      <c r="H12605" s="5"/>
      <c r="I12605" s="5"/>
    </row>
    <row r="12606" spans="8:9" x14ac:dyDescent="0.3">
      <c r="H12606" s="5"/>
      <c r="I12606" s="5"/>
    </row>
    <row r="12607" spans="8:9" x14ac:dyDescent="0.3">
      <c r="H12607" s="5"/>
      <c r="I12607" s="5"/>
    </row>
    <row r="12608" spans="8:9" x14ac:dyDescent="0.3">
      <c r="H12608" s="5"/>
      <c r="I12608" s="5"/>
    </row>
    <row r="12609" spans="8:9" x14ac:dyDescent="0.3">
      <c r="H12609" s="5"/>
      <c r="I12609" s="5"/>
    </row>
    <row r="12610" spans="8:9" x14ac:dyDescent="0.3">
      <c r="H12610" s="5"/>
      <c r="I12610" s="5"/>
    </row>
    <row r="12611" spans="8:9" x14ac:dyDescent="0.3">
      <c r="H12611" s="5"/>
      <c r="I12611" s="5"/>
    </row>
    <row r="12612" spans="8:9" x14ac:dyDescent="0.3">
      <c r="H12612" s="5"/>
      <c r="I12612" s="5"/>
    </row>
    <row r="12613" spans="8:9" x14ac:dyDescent="0.3">
      <c r="H12613" s="5"/>
      <c r="I12613" s="5"/>
    </row>
    <row r="12614" spans="8:9" x14ac:dyDescent="0.3">
      <c r="H12614" s="5"/>
      <c r="I12614" s="5"/>
    </row>
    <row r="12615" spans="8:9" x14ac:dyDescent="0.3">
      <c r="H12615" s="5"/>
      <c r="I12615" s="5"/>
    </row>
    <row r="12616" spans="8:9" x14ac:dyDescent="0.3">
      <c r="H12616" s="5"/>
      <c r="I12616" s="5"/>
    </row>
    <row r="12617" spans="8:9" x14ac:dyDescent="0.3">
      <c r="H12617" s="5"/>
      <c r="I12617" s="5"/>
    </row>
    <row r="12618" spans="8:9" x14ac:dyDescent="0.3">
      <c r="H12618" s="5"/>
      <c r="I12618" s="5"/>
    </row>
    <row r="12619" spans="8:9" x14ac:dyDescent="0.3">
      <c r="H12619" s="5"/>
      <c r="I12619" s="5"/>
    </row>
    <row r="12620" spans="8:9" x14ac:dyDescent="0.3">
      <c r="H12620" s="5"/>
      <c r="I12620" s="5"/>
    </row>
    <row r="12621" spans="8:9" x14ac:dyDescent="0.3">
      <c r="H12621" s="5"/>
      <c r="I12621" s="5"/>
    </row>
    <row r="12622" spans="8:9" x14ac:dyDescent="0.3">
      <c r="H12622" s="5"/>
      <c r="I12622" s="5"/>
    </row>
    <row r="12623" spans="8:9" x14ac:dyDescent="0.3">
      <c r="H12623" s="5"/>
      <c r="I12623" s="5"/>
    </row>
    <row r="12624" spans="8:9" x14ac:dyDescent="0.3">
      <c r="H12624" s="5"/>
      <c r="I12624" s="5"/>
    </row>
    <row r="12625" spans="8:9" x14ac:dyDescent="0.3">
      <c r="H12625" s="5"/>
      <c r="I12625" s="5"/>
    </row>
    <row r="12626" spans="8:9" x14ac:dyDescent="0.3">
      <c r="H12626" s="5"/>
      <c r="I12626" s="5"/>
    </row>
    <row r="12627" spans="8:9" x14ac:dyDescent="0.3">
      <c r="H12627" s="5"/>
      <c r="I12627" s="5"/>
    </row>
    <row r="12628" spans="8:9" x14ac:dyDescent="0.3">
      <c r="H12628" s="5"/>
      <c r="I12628" s="5"/>
    </row>
    <row r="12629" spans="8:9" x14ac:dyDescent="0.3">
      <c r="H12629" s="5"/>
      <c r="I12629" s="5"/>
    </row>
    <row r="12630" spans="8:9" x14ac:dyDescent="0.3">
      <c r="H12630" s="5"/>
      <c r="I12630" s="5"/>
    </row>
    <row r="12631" spans="8:9" x14ac:dyDescent="0.3">
      <c r="H12631" s="5"/>
      <c r="I12631" s="5"/>
    </row>
    <row r="12632" spans="8:9" x14ac:dyDescent="0.3">
      <c r="H12632" s="5"/>
      <c r="I12632" s="5"/>
    </row>
    <row r="12633" spans="8:9" x14ac:dyDescent="0.3">
      <c r="H12633" s="5"/>
      <c r="I12633" s="5"/>
    </row>
    <row r="12634" spans="8:9" x14ac:dyDescent="0.3">
      <c r="H12634" s="5"/>
      <c r="I12634" s="5"/>
    </row>
    <row r="12635" spans="8:9" x14ac:dyDescent="0.3">
      <c r="H12635" s="5"/>
      <c r="I12635" s="5"/>
    </row>
    <row r="12636" spans="8:9" x14ac:dyDescent="0.3">
      <c r="H12636" s="5"/>
      <c r="I12636" s="5"/>
    </row>
    <row r="12637" spans="8:9" x14ac:dyDescent="0.3">
      <c r="H12637" s="5"/>
      <c r="I12637" s="5"/>
    </row>
    <row r="12638" spans="8:9" x14ac:dyDescent="0.3">
      <c r="H12638" s="5"/>
      <c r="I12638" s="5"/>
    </row>
    <row r="12639" spans="8:9" x14ac:dyDescent="0.3">
      <c r="H12639" s="5"/>
      <c r="I12639" s="5"/>
    </row>
    <row r="12640" spans="8:9" x14ac:dyDescent="0.3">
      <c r="H12640" s="5"/>
      <c r="I12640" s="5"/>
    </row>
    <row r="12641" spans="8:9" x14ac:dyDescent="0.3">
      <c r="H12641" s="5"/>
      <c r="I12641" s="5"/>
    </row>
    <row r="12642" spans="8:9" x14ac:dyDescent="0.3">
      <c r="H12642" s="5"/>
      <c r="I12642" s="5"/>
    </row>
    <row r="12643" spans="8:9" x14ac:dyDescent="0.3">
      <c r="H12643" s="5"/>
      <c r="I12643" s="5"/>
    </row>
    <row r="12644" spans="8:9" x14ac:dyDescent="0.3">
      <c r="H12644" s="5"/>
      <c r="I12644" s="5"/>
    </row>
    <row r="12645" spans="8:9" x14ac:dyDescent="0.3">
      <c r="H12645" s="5"/>
      <c r="I12645" s="5"/>
    </row>
    <row r="12646" spans="8:9" x14ac:dyDescent="0.3">
      <c r="H12646" s="5"/>
      <c r="I12646" s="5"/>
    </row>
    <row r="12647" spans="8:9" x14ac:dyDescent="0.3">
      <c r="H12647" s="5"/>
      <c r="I12647" s="5"/>
    </row>
    <row r="12648" spans="8:9" x14ac:dyDescent="0.3">
      <c r="H12648" s="5"/>
      <c r="I12648" s="5"/>
    </row>
    <row r="12649" spans="8:9" x14ac:dyDescent="0.3">
      <c r="H12649" s="5"/>
      <c r="I12649" s="5"/>
    </row>
    <row r="12650" spans="8:9" x14ac:dyDescent="0.3">
      <c r="H12650" s="5"/>
      <c r="I12650" s="5"/>
    </row>
    <row r="12651" spans="8:9" x14ac:dyDescent="0.3">
      <c r="H12651" s="5"/>
      <c r="I12651" s="5"/>
    </row>
    <row r="12652" spans="8:9" x14ac:dyDescent="0.3">
      <c r="H12652" s="5"/>
      <c r="I12652" s="5"/>
    </row>
    <row r="12653" spans="8:9" x14ac:dyDescent="0.3">
      <c r="H12653" s="5"/>
      <c r="I12653" s="5"/>
    </row>
    <row r="12654" spans="8:9" x14ac:dyDescent="0.3">
      <c r="H12654" s="5"/>
      <c r="I12654" s="5"/>
    </row>
    <row r="12655" spans="8:9" x14ac:dyDescent="0.3">
      <c r="H12655" s="5"/>
      <c r="I12655" s="5"/>
    </row>
    <row r="12656" spans="8:9" x14ac:dyDescent="0.3">
      <c r="H12656" s="5"/>
      <c r="I12656" s="5"/>
    </row>
    <row r="12657" spans="8:9" x14ac:dyDescent="0.3">
      <c r="H12657" s="5"/>
      <c r="I12657" s="5"/>
    </row>
    <row r="12658" spans="8:9" x14ac:dyDescent="0.3">
      <c r="H12658" s="5"/>
      <c r="I12658" s="5"/>
    </row>
    <row r="12659" spans="8:9" x14ac:dyDescent="0.3">
      <c r="H12659" s="5"/>
      <c r="I12659" s="5"/>
    </row>
    <row r="12660" spans="8:9" x14ac:dyDescent="0.3">
      <c r="H12660" s="5"/>
      <c r="I12660" s="5"/>
    </row>
    <row r="12661" spans="8:9" x14ac:dyDescent="0.3">
      <c r="H12661" s="5"/>
      <c r="I12661" s="5"/>
    </row>
    <row r="12662" spans="8:9" x14ac:dyDescent="0.3">
      <c r="H12662" s="5"/>
      <c r="I12662" s="5"/>
    </row>
    <row r="12663" spans="8:9" x14ac:dyDescent="0.3">
      <c r="H12663" s="5"/>
      <c r="I12663" s="5"/>
    </row>
    <row r="12664" spans="8:9" x14ac:dyDescent="0.3">
      <c r="H12664" s="5"/>
      <c r="I12664" s="5"/>
    </row>
    <row r="12665" spans="8:9" x14ac:dyDescent="0.3">
      <c r="H12665" s="5"/>
      <c r="I12665" s="5"/>
    </row>
    <row r="12666" spans="8:9" x14ac:dyDescent="0.3">
      <c r="H12666" s="5"/>
      <c r="I12666" s="5"/>
    </row>
    <row r="12667" spans="8:9" x14ac:dyDescent="0.3">
      <c r="H12667" s="5"/>
      <c r="I12667" s="5"/>
    </row>
    <row r="12668" spans="8:9" x14ac:dyDescent="0.3">
      <c r="H12668" s="5"/>
      <c r="I12668" s="5"/>
    </row>
    <row r="12669" spans="8:9" x14ac:dyDescent="0.3">
      <c r="H12669" s="5"/>
      <c r="I12669" s="5"/>
    </row>
    <row r="12670" spans="8:9" x14ac:dyDescent="0.3">
      <c r="H12670" s="5"/>
      <c r="I12670" s="5"/>
    </row>
    <row r="12671" spans="8:9" x14ac:dyDescent="0.3">
      <c r="H12671" s="5"/>
      <c r="I12671" s="5"/>
    </row>
    <row r="12672" spans="8:9" x14ac:dyDescent="0.3">
      <c r="H12672" s="5"/>
      <c r="I12672" s="5"/>
    </row>
    <row r="12673" spans="8:9" x14ac:dyDescent="0.3">
      <c r="H12673" s="5"/>
      <c r="I12673" s="5"/>
    </row>
    <row r="12674" spans="8:9" x14ac:dyDescent="0.3">
      <c r="H12674" s="5"/>
      <c r="I12674" s="5"/>
    </row>
    <row r="12675" spans="8:9" x14ac:dyDescent="0.3">
      <c r="H12675" s="5"/>
      <c r="I12675" s="5"/>
    </row>
    <row r="12676" spans="8:9" x14ac:dyDescent="0.3">
      <c r="H12676" s="5"/>
      <c r="I12676" s="5"/>
    </row>
    <row r="12677" spans="8:9" x14ac:dyDescent="0.3">
      <c r="H12677" s="5"/>
      <c r="I12677" s="5"/>
    </row>
    <row r="12678" spans="8:9" x14ac:dyDescent="0.3">
      <c r="H12678" s="5"/>
      <c r="I12678" s="5"/>
    </row>
    <row r="12679" spans="8:9" x14ac:dyDescent="0.3">
      <c r="H12679" s="5"/>
      <c r="I12679" s="5"/>
    </row>
    <row r="12680" spans="8:9" x14ac:dyDescent="0.3">
      <c r="H12680" s="5"/>
      <c r="I12680" s="5"/>
    </row>
    <row r="12681" spans="8:9" x14ac:dyDescent="0.3">
      <c r="H12681" s="5"/>
      <c r="I12681" s="5"/>
    </row>
    <row r="12682" spans="8:9" x14ac:dyDescent="0.3">
      <c r="H12682" s="5"/>
      <c r="I12682" s="5"/>
    </row>
    <row r="12683" spans="8:9" x14ac:dyDescent="0.3">
      <c r="H12683" s="5"/>
      <c r="I12683" s="5"/>
    </row>
    <row r="12684" spans="8:9" x14ac:dyDescent="0.3">
      <c r="H12684" s="5"/>
      <c r="I12684" s="5"/>
    </row>
    <row r="12685" spans="8:9" x14ac:dyDescent="0.3">
      <c r="H12685" s="5"/>
      <c r="I12685" s="5"/>
    </row>
    <row r="12686" spans="8:9" x14ac:dyDescent="0.3">
      <c r="H12686" s="5"/>
      <c r="I12686" s="5"/>
    </row>
    <row r="12687" spans="8:9" x14ac:dyDescent="0.3">
      <c r="H12687" s="5"/>
      <c r="I12687" s="5"/>
    </row>
    <row r="12688" spans="8:9" x14ac:dyDescent="0.3">
      <c r="H12688" s="5"/>
      <c r="I12688" s="5"/>
    </row>
    <row r="12689" spans="8:9" x14ac:dyDescent="0.3">
      <c r="H12689" s="5"/>
      <c r="I12689" s="5"/>
    </row>
    <row r="12690" spans="8:9" x14ac:dyDescent="0.3">
      <c r="H12690" s="5"/>
      <c r="I12690" s="5"/>
    </row>
    <row r="12691" spans="8:9" x14ac:dyDescent="0.3">
      <c r="H12691" s="5"/>
      <c r="I12691" s="5"/>
    </row>
    <row r="12692" spans="8:9" x14ac:dyDescent="0.3">
      <c r="H12692" s="5"/>
      <c r="I12692" s="5"/>
    </row>
    <row r="12693" spans="8:9" x14ac:dyDescent="0.3">
      <c r="H12693" s="5"/>
      <c r="I12693" s="5"/>
    </row>
    <row r="12694" spans="8:9" x14ac:dyDescent="0.3">
      <c r="H12694" s="5"/>
      <c r="I12694" s="5"/>
    </row>
    <row r="12695" spans="8:9" x14ac:dyDescent="0.3">
      <c r="H12695" s="5"/>
      <c r="I12695" s="5"/>
    </row>
    <row r="12696" spans="8:9" x14ac:dyDescent="0.3">
      <c r="H12696" s="5"/>
      <c r="I12696" s="5"/>
    </row>
    <row r="12697" spans="8:9" x14ac:dyDescent="0.3">
      <c r="H12697" s="5"/>
      <c r="I12697" s="5"/>
    </row>
    <row r="12698" spans="8:9" x14ac:dyDescent="0.3">
      <c r="H12698" s="5"/>
      <c r="I12698" s="5"/>
    </row>
    <row r="12699" spans="8:9" x14ac:dyDescent="0.3">
      <c r="H12699" s="5"/>
      <c r="I12699" s="5"/>
    </row>
    <row r="12700" spans="8:9" x14ac:dyDescent="0.3">
      <c r="H12700" s="5"/>
      <c r="I12700" s="5"/>
    </row>
    <row r="12701" spans="8:9" x14ac:dyDescent="0.3">
      <c r="H12701" s="5"/>
      <c r="I12701" s="5"/>
    </row>
    <row r="12702" spans="8:9" x14ac:dyDescent="0.3">
      <c r="H12702" s="5"/>
      <c r="I12702" s="5"/>
    </row>
    <row r="12703" spans="8:9" x14ac:dyDescent="0.3">
      <c r="H12703" s="5"/>
      <c r="I12703" s="5"/>
    </row>
    <row r="12704" spans="8:9" x14ac:dyDescent="0.3">
      <c r="H12704" s="5"/>
      <c r="I12704" s="5"/>
    </row>
    <row r="12705" spans="8:9" x14ac:dyDescent="0.3">
      <c r="H12705" s="5"/>
      <c r="I12705" s="5"/>
    </row>
    <row r="12706" spans="8:9" x14ac:dyDescent="0.3">
      <c r="H12706" s="5"/>
      <c r="I12706" s="5"/>
    </row>
    <row r="12707" spans="8:9" x14ac:dyDescent="0.3">
      <c r="H12707" s="5"/>
      <c r="I12707" s="5"/>
    </row>
    <row r="12708" spans="8:9" x14ac:dyDescent="0.3">
      <c r="H12708" s="5"/>
      <c r="I12708" s="5"/>
    </row>
    <row r="12709" spans="8:9" x14ac:dyDescent="0.3">
      <c r="H12709" s="5"/>
      <c r="I12709" s="5"/>
    </row>
    <row r="12710" spans="8:9" x14ac:dyDescent="0.3">
      <c r="H12710" s="5"/>
      <c r="I12710" s="5"/>
    </row>
    <row r="12711" spans="8:9" x14ac:dyDescent="0.3">
      <c r="H12711" s="5"/>
      <c r="I12711" s="5"/>
    </row>
    <row r="12712" spans="8:9" x14ac:dyDescent="0.3">
      <c r="H12712" s="5"/>
      <c r="I12712" s="5"/>
    </row>
    <row r="12713" spans="8:9" x14ac:dyDescent="0.3">
      <c r="H12713" s="5"/>
      <c r="I12713" s="5"/>
    </row>
    <row r="12714" spans="8:9" x14ac:dyDescent="0.3">
      <c r="H12714" s="5"/>
      <c r="I12714" s="5"/>
    </row>
    <row r="12715" spans="8:9" x14ac:dyDescent="0.3">
      <c r="H12715" s="5"/>
      <c r="I12715" s="5"/>
    </row>
    <row r="12716" spans="8:9" x14ac:dyDescent="0.3">
      <c r="H12716" s="5"/>
      <c r="I12716" s="5"/>
    </row>
    <row r="12717" spans="8:9" x14ac:dyDescent="0.3">
      <c r="H12717" s="5"/>
      <c r="I12717" s="5"/>
    </row>
    <row r="12718" spans="8:9" x14ac:dyDescent="0.3">
      <c r="H12718" s="5"/>
      <c r="I12718" s="5"/>
    </row>
    <row r="12719" spans="8:9" x14ac:dyDescent="0.3">
      <c r="H12719" s="5"/>
      <c r="I12719" s="5"/>
    </row>
    <row r="12720" spans="8:9" x14ac:dyDescent="0.3">
      <c r="H12720" s="5"/>
      <c r="I12720" s="5"/>
    </row>
    <row r="12721" spans="8:9" x14ac:dyDescent="0.3">
      <c r="H12721" s="5"/>
      <c r="I12721" s="5"/>
    </row>
    <row r="12722" spans="8:9" x14ac:dyDescent="0.3">
      <c r="H12722" s="5"/>
      <c r="I12722" s="5"/>
    </row>
    <row r="12723" spans="8:9" x14ac:dyDescent="0.3">
      <c r="H12723" s="5"/>
      <c r="I12723" s="5"/>
    </row>
    <row r="12724" spans="8:9" x14ac:dyDescent="0.3">
      <c r="H12724" s="5"/>
      <c r="I12724" s="5"/>
    </row>
    <row r="12725" spans="8:9" x14ac:dyDescent="0.3">
      <c r="H12725" s="5"/>
      <c r="I12725" s="5"/>
    </row>
    <row r="12726" spans="8:9" x14ac:dyDescent="0.3">
      <c r="H12726" s="5"/>
      <c r="I12726" s="5"/>
    </row>
    <row r="12727" spans="8:9" x14ac:dyDescent="0.3">
      <c r="H12727" s="5"/>
      <c r="I12727" s="5"/>
    </row>
    <row r="12728" spans="8:9" x14ac:dyDescent="0.3">
      <c r="H12728" s="5"/>
      <c r="I12728" s="5"/>
    </row>
    <row r="12729" spans="8:9" x14ac:dyDescent="0.3">
      <c r="H12729" s="5"/>
      <c r="I12729" s="5"/>
    </row>
    <row r="12730" spans="8:9" x14ac:dyDescent="0.3">
      <c r="H12730" s="5"/>
      <c r="I12730" s="5"/>
    </row>
    <row r="12731" spans="8:9" x14ac:dyDescent="0.3">
      <c r="H12731" s="5"/>
      <c r="I12731" s="5"/>
    </row>
    <row r="12732" spans="8:9" x14ac:dyDescent="0.3">
      <c r="H12732" s="5"/>
      <c r="I12732" s="5"/>
    </row>
    <row r="12733" spans="8:9" x14ac:dyDescent="0.3">
      <c r="H12733" s="5"/>
      <c r="I12733" s="5"/>
    </row>
    <row r="12734" spans="8:9" x14ac:dyDescent="0.3">
      <c r="H12734" s="5"/>
      <c r="I12734" s="5"/>
    </row>
    <row r="12735" spans="8:9" x14ac:dyDescent="0.3">
      <c r="H12735" s="5"/>
      <c r="I12735" s="5"/>
    </row>
    <row r="12736" spans="8:9" x14ac:dyDescent="0.3">
      <c r="H12736" s="5"/>
      <c r="I12736" s="5"/>
    </row>
    <row r="12737" spans="8:9" x14ac:dyDescent="0.3">
      <c r="H12737" s="5"/>
      <c r="I12737" s="5"/>
    </row>
    <row r="12738" spans="8:9" x14ac:dyDescent="0.3">
      <c r="H12738" s="5"/>
      <c r="I12738" s="5"/>
    </row>
    <row r="12739" spans="8:9" x14ac:dyDescent="0.3">
      <c r="H12739" s="5"/>
      <c r="I12739" s="5"/>
    </row>
    <row r="12740" spans="8:9" x14ac:dyDescent="0.3">
      <c r="H12740" s="5"/>
      <c r="I12740" s="5"/>
    </row>
    <row r="12741" spans="8:9" x14ac:dyDescent="0.3">
      <c r="H12741" s="5"/>
      <c r="I12741" s="5"/>
    </row>
    <row r="12742" spans="8:9" x14ac:dyDescent="0.3">
      <c r="H12742" s="5"/>
      <c r="I12742" s="5"/>
    </row>
    <row r="12743" spans="8:9" x14ac:dyDescent="0.3">
      <c r="H12743" s="5"/>
      <c r="I12743" s="5"/>
    </row>
    <row r="12744" spans="8:9" x14ac:dyDescent="0.3">
      <c r="H12744" s="5"/>
      <c r="I12744" s="5"/>
    </row>
    <row r="12745" spans="8:9" x14ac:dyDescent="0.3">
      <c r="H12745" s="5"/>
      <c r="I12745" s="5"/>
    </row>
    <row r="12746" spans="8:9" x14ac:dyDescent="0.3">
      <c r="H12746" s="5"/>
      <c r="I12746" s="5"/>
    </row>
    <row r="12747" spans="8:9" x14ac:dyDescent="0.3">
      <c r="H12747" s="5"/>
      <c r="I12747" s="5"/>
    </row>
    <row r="12748" spans="8:9" x14ac:dyDescent="0.3">
      <c r="H12748" s="5"/>
      <c r="I12748" s="5"/>
    </row>
    <row r="12749" spans="8:9" x14ac:dyDescent="0.3">
      <c r="H12749" s="5"/>
      <c r="I12749" s="5"/>
    </row>
    <row r="12750" spans="8:9" x14ac:dyDescent="0.3">
      <c r="H12750" s="5"/>
      <c r="I12750" s="5"/>
    </row>
    <row r="12751" spans="8:9" x14ac:dyDescent="0.3">
      <c r="H12751" s="5"/>
      <c r="I12751" s="5"/>
    </row>
    <row r="12752" spans="8:9" x14ac:dyDescent="0.3">
      <c r="H12752" s="5"/>
      <c r="I12752" s="5"/>
    </row>
    <row r="12753" spans="8:9" x14ac:dyDescent="0.3">
      <c r="H12753" s="5"/>
      <c r="I12753" s="5"/>
    </row>
    <row r="12754" spans="8:9" x14ac:dyDescent="0.3">
      <c r="H12754" s="5"/>
      <c r="I12754" s="5"/>
    </row>
    <row r="12755" spans="8:9" x14ac:dyDescent="0.3">
      <c r="H12755" s="5"/>
      <c r="I12755" s="5"/>
    </row>
    <row r="12756" spans="8:9" x14ac:dyDescent="0.3">
      <c r="H12756" s="5"/>
      <c r="I12756" s="5"/>
    </row>
    <row r="12757" spans="8:9" x14ac:dyDescent="0.3">
      <c r="H12757" s="5"/>
      <c r="I12757" s="5"/>
    </row>
    <row r="12758" spans="8:9" x14ac:dyDescent="0.3">
      <c r="H12758" s="5"/>
      <c r="I12758" s="5"/>
    </row>
    <row r="12759" spans="8:9" x14ac:dyDescent="0.3">
      <c r="H12759" s="5"/>
      <c r="I12759" s="5"/>
    </row>
    <row r="12760" spans="8:9" x14ac:dyDescent="0.3">
      <c r="H12760" s="5"/>
      <c r="I12760" s="5"/>
    </row>
    <row r="12761" spans="8:9" x14ac:dyDescent="0.3">
      <c r="H12761" s="5"/>
      <c r="I12761" s="5"/>
    </row>
    <row r="12762" spans="8:9" x14ac:dyDescent="0.3">
      <c r="H12762" s="5"/>
      <c r="I12762" s="5"/>
    </row>
    <row r="12763" spans="8:9" x14ac:dyDescent="0.3">
      <c r="H12763" s="5"/>
      <c r="I12763" s="5"/>
    </row>
    <row r="12764" spans="8:9" x14ac:dyDescent="0.3">
      <c r="H12764" s="5"/>
      <c r="I12764" s="5"/>
    </row>
    <row r="12765" spans="8:9" x14ac:dyDescent="0.3">
      <c r="H12765" s="5"/>
      <c r="I12765" s="5"/>
    </row>
    <row r="12766" spans="8:9" x14ac:dyDescent="0.3">
      <c r="H12766" s="5"/>
      <c r="I12766" s="5"/>
    </row>
    <row r="12767" spans="8:9" x14ac:dyDescent="0.3">
      <c r="H12767" s="5"/>
      <c r="I12767" s="5"/>
    </row>
    <row r="12768" spans="8:9" x14ac:dyDescent="0.3">
      <c r="H12768" s="5"/>
      <c r="I12768" s="5"/>
    </row>
    <row r="12769" spans="8:9" x14ac:dyDescent="0.3">
      <c r="H12769" s="5"/>
      <c r="I12769" s="5"/>
    </row>
    <row r="12770" spans="8:9" x14ac:dyDescent="0.3">
      <c r="H12770" s="5"/>
      <c r="I12770" s="5"/>
    </row>
    <row r="12771" spans="8:9" x14ac:dyDescent="0.3">
      <c r="H12771" s="5"/>
      <c r="I12771" s="5"/>
    </row>
    <row r="12772" spans="8:9" x14ac:dyDescent="0.3">
      <c r="H12772" s="5"/>
      <c r="I12772" s="5"/>
    </row>
    <row r="12773" spans="8:9" x14ac:dyDescent="0.3">
      <c r="H12773" s="5"/>
      <c r="I12773" s="5"/>
    </row>
    <row r="12774" spans="8:9" x14ac:dyDescent="0.3">
      <c r="H12774" s="5"/>
      <c r="I12774" s="5"/>
    </row>
    <row r="12775" spans="8:9" x14ac:dyDescent="0.3">
      <c r="H12775" s="5"/>
      <c r="I12775" s="5"/>
    </row>
    <row r="12776" spans="8:9" x14ac:dyDescent="0.3">
      <c r="H12776" s="5"/>
      <c r="I12776" s="5"/>
    </row>
    <row r="12777" spans="8:9" x14ac:dyDescent="0.3">
      <c r="H12777" s="5"/>
      <c r="I12777" s="5"/>
    </row>
    <row r="12778" spans="8:9" x14ac:dyDescent="0.3">
      <c r="H12778" s="5"/>
      <c r="I12778" s="5"/>
    </row>
    <row r="12779" spans="8:9" x14ac:dyDescent="0.3">
      <c r="H12779" s="5"/>
      <c r="I12779" s="5"/>
    </row>
    <row r="12780" spans="8:9" x14ac:dyDescent="0.3">
      <c r="H12780" s="5"/>
      <c r="I12780" s="5"/>
    </row>
    <row r="12781" spans="8:9" x14ac:dyDescent="0.3">
      <c r="H12781" s="5"/>
      <c r="I12781" s="5"/>
    </row>
    <row r="12782" spans="8:9" x14ac:dyDescent="0.3">
      <c r="H12782" s="5"/>
      <c r="I12782" s="5"/>
    </row>
    <row r="12783" spans="8:9" x14ac:dyDescent="0.3">
      <c r="H12783" s="5"/>
      <c r="I12783" s="5"/>
    </row>
    <row r="12784" spans="8:9" x14ac:dyDescent="0.3">
      <c r="H12784" s="5"/>
      <c r="I12784" s="5"/>
    </row>
    <row r="12785" spans="8:9" x14ac:dyDescent="0.3">
      <c r="H12785" s="5"/>
      <c r="I12785" s="5"/>
    </row>
    <row r="12786" spans="8:9" x14ac:dyDescent="0.3">
      <c r="H12786" s="5"/>
      <c r="I12786" s="5"/>
    </row>
    <row r="12787" spans="8:9" x14ac:dyDescent="0.3">
      <c r="H12787" s="5"/>
      <c r="I12787" s="5"/>
    </row>
    <row r="12788" spans="8:9" x14ac:dyDescent="0.3">
      <c r="H12788" s="5"/>
      <c r="I12788" s="5"/>
    </row>
    <row r="12789" spans="8:9" x14ac:dyDescent="0.3">
      <c r="H12789" s="5"/>
      <c r="I12789" s="5"/>
    </row>
    <row r="12790" spans="8:9" x14ac:dyDescent="0.3">
      <c r="H12790" s="5"/>
      <c r="I12790" s="5"/>
    </row>
    <row r="12791" spans="8:9" x14ac:dyDescent="0.3">
      <c r="H12791" s="5"/>
      <c r="I12791" s="5"/>
    </row>
    <row r="12792" spans="8:9" x14ac:dyDescent="0.3">
      <c r="H12792" s="5"/>
      <c r="I12792" s="5"/>
    </row>
    <row r="12793" spans="8:9" x14ac:dyDescent="0.3">
      <c r="H12793" s="5"/>
      <c r="I12793" s="5"/>
    </row>
    <row r="12794" spans="8:9" x14ac:dyDescent="0.3">
      <c r="H12794" s="5"/>
      <c r="I12794" s="5"/>
    </row>
    <row r="12795" spans="8:9" x14ac:dyDescent="0.3">
      <c r="H12795" s="5"/>
      <c r="I12795" s="5"/>
    </row>
    <row r="12796" spans="8:9" x14ac:dyDescent="0.3">
      <c r="H12796" s="5"/>
      <c r="I12796" s="5"/>
    </row>
    <row r="12797" spans="8:9" x14ac:dyDescent="0.3">
      <c r="H12797" s="5"/>
      <c r="I12797" s="5"/>
    </row>
    <row r="12798" spans="8:9" x14ac:dyDescent="0.3">
      <c r="H12798" s="5"/>
      <c r="I12798" s="5"/>
    </row>
    <row r="12799" spans="8:9" x14ac:dyDescent="0.3">
      <c r="H12799" s="5"/>
      <c r="I12799" s="5"/>
    </row>
    <row r="12800" spans="8:9" x14ac:dyDescent="0.3">
      <c r="H12800" s="5"/>
      <c r="I12800" s="5"/>
    </row>
    <row r="12801" spans="8:9" x14ac:dyDescent="0.3">
      <c r="H12801" s="5"/>
      <c r="I12801" s="5"/>
    </row>
    <row r="12802" spans="8:9" x14ac:dyDescent="0.3">
      <c r="H12802" s="5"/>
      <c r="I12802" s="5"/>
    </row>
    <row r="12803" spans="8:9" x14ac:dyDescent="0.3">
      <c r="H12803" s="5"/>
      <c r="I12803" s="5"/>
    </row>
    <row r="12804" spans="8:9" x14ac:dyDescent="0.3">
      <c r="H12804" s="5"/>
      <c r="I12804" s="5"/>
    </row>
    <row r="12805" spans="8:9" x14ac:dyDescent="0.3">
      <c r="H12805" s="5"/>
      <c r="I12805" s="5"/>
    </row>
    <row r="12806" spans="8:9" x14ac:dyDescent="0.3">
      <c r="H12806" s="5"/>
      <c r="I12806" s="5"/>
    </row>
    <row r="12807" spans="8:9" x14ac:dyDescent="0.3">
      <c r="H12807" s="5"/>
      <c r="I12807" s="5"/>
    </row>
    <row r="12808" spans="8:9" x14ac:dyDescent="0.3">
      <c r="H12808" s="5"/>
      <c r="I12808" s="5"/>
    </row>
    <row r="12809" spans="8:9" x14ac:dyDescent="0.3">
      <c r="H12809" s="5"/>
      <c r="I12809" s="5"/>
    </row>
    <row r="12810" spans="8:9" x14ac:dyDescent="0.3">
      <c r="H12810" s="5"/>
      <c r="I12810" s="5"/>
    </row>
    <row r="12811" spans="8:9" x14ac:dyDescent="0.3">
      <c r="H12811" s="5"/>
      <c r="I12811" s="5"/>
    </row>
    <row r="12812" spans="8:9" x14ac:dyDescent="0.3">
      <c r="H12812" s="5"/>
      <c r="I12812" s="5"/>
    </row>
    <row r="12813" spans="8:9" x14ac:dyDescent="0.3">
      <c r="H12813" s="5"/>
      <c r="I12813" s="5"/>
    </row>
    <row r="12814" spans="8:9" x14ac:dyDescent="0.3">
      <c r="H12814" s="5"/>
      <c r="I12814" s="5"/>
    </row>
    <row r="12815" spans="8:9" x14ac:dyDescent="0.3">
      <c r="H12815" s="5"/>
      <c r="I12815" s="5"/>
    </row>
    <row r="12816" spans="8:9" x14ac:dyDescent="0.3">
      <c r="H12816" s="5"/>
      <c r="I12816" s="5"/>
    </row>
    <row r="12817" spans="8:9" x14ac:dyDescent="0.3">
      <c r="H12817" s="5"/>
      <c r="I12817" s="5"/>
    </row>
    <row r="12818" spans="8:9" x14ac:dyDescent="0.3">
      <c r="H12818" s="5"/>
      <c r="I12818" s="5"/>
    </row>
    <row r="12819" spans="8:9" x14ac:dyDescent="0.3">
      <c r="H12819" s="5"/>
      <c r="I12819" s="5"/>
    </row>
    <row r="12820" spans="8:9" x14ac:dyDescent="0.3">
      <c r="H12820" s="5"/>
      <c r="I12820" s="5"/>
    </row>
    <row r="12821" spans="8:9" x14ac:dyDescent="0.3">
      <c r="H12821" s="5"/>
      <c r="I12821" s="5"/>
    </row>
    <row r="12822" spans="8:9" x14ac:dyDescent="0.3">
      <c r="H12822" s="5"/>
      <c r="I12822" s="5"/>
    </row>
    <row r="12823" spans="8:9" x14ac:dyDescent="0.3">
      <c r="H12823" s="5"/>
      <c r="I12823" s="5"/>
    </row>
    <row r="12824" spans="8:9" x14ac:dyDescent="0.3">
      <c r="H12824" s="5"/>
      <c r="I12824" s="5"/>
    </row>
    <row r="12825" spans="8:9" x14ac:dyDescent="0.3">
      <c r="H12825" s="5"/>
      <c r="I12825" s="5"/>
    </row>
    <row r="12826" spans="8:9" x14ac:dyDescent="0.3">
      <c r="H12826" s="5"/>
      <c r="I12826" s="5"/>
    </row>
    <row r="12827" spans="8:9" x14ac:dyDescent="0.3">
      <c r="H12827" s="5"/>
      <c r="I12827" s="5"/>
    </row>
    <row r="12828" spans="8:9" x14ac:dyDescent="0.3">
      <c r="H12828" s="5"/>
      <c r="I12828" s="5"/>
    </row>
    <row r="12829" spans="8:9" x14ac:dyDescent="0.3">
      <c r="H12829" s="5"/>
      <c r="I12829" s="5"/>
    </row>
    <row r="12830" spans="8:9" x14ac:dyDescent="0.3">
      <c r="H12830" s="5"/>
      <c r="I12830" s="5"/>
    </row>
    <row r="12831" spans="8:9" x14ac:dyDescent="0.3">
      <c r="H12831" s="5"/>
      <c r="I12831" s="5"/>
    </row>
    <row r="12832" spans="8:9" x14ac:dyDescent="0.3">
      <c r="H12832" s="5"/>
      <c r="I12832" s="5"/>
    </row>
    <row r="12833" spans="8:9" x14ac:dyDescent="0.3">
      <c r="H12833" s="5"/>
      <c r="I12833" s="5"/>
    </row>
    <row r="12834" spans="8:9" x14ac:dyDescent="0.3">
      <c r="H12834" s="5"/>
      <c r="I12834" s="5"/>
    </row>
    <row r="12835" spans="8:9" x14ac:dyDescent="0.3">
      <c r="H12835" s="5"/>
      <c r="I12835" s="5"/>
    </row>
    <row r="12836" spans="8:9" x14ac:dyDescent="0.3">
      <c r="H12836" s="5"/>
      <c r="I12836" s="5"/>
    </row>
    <row r="12837" spans="8:9" x14ac:dyDescent="0.3">
      <c r="H12837" s="5"/>
      <c r="I12837" s="5"/>
    </row>
    <row r="12838" spans="8:9" x14ac:dyDescent="0.3">
      <c r="H12838" s="5"/>
      <c r="I12838" s="5"/>
    </row>
    <row r="12839" spans="8:9" x14ac:dyDescent="0.3">
      <c r="H12839" s="5"/>
      <c r="I12839" s="5"/>
    </row>
    <row r="12840" spans="8:9" x14ac:dyDescent="0.3">
      <c r="H12840" s="5"/>
      <c r="I12840" s="5"/>
    </row>
    <row r="12841" spans="8:9" x14ac:dyDescent="0.3">
      <c r="H12841" s="5"/>
      <c r="I12841" s="5"/>
    </row>
    <row r="12842" spans="8:9" x14ac:dyDescent="0.3">
      <c r="H12842" s="5"/>
      <c r="I12842" s="5"/>
    </row>
    <row r="12843" spans="8:9" x14ac:dyDescent="0.3">
      <c r="H12843" s="5"/>
      <c r="I12843" s="5"/>
    </row>
    <row r="12844" spans="8:9" x14ac:dyDescent="0.3">
      <c r="H12844" s="5"/>
      <c r="I12844" s="5"/>
    </row>
    <row r="12845" spans="8:9" x14ac:dyDescent="0.3">
      <c r="H12845" s="5"/>
      <c r="I12845" s="5"/>
    </row>
    <row r="12846" spans="8:9" x14ac:dyDescent="0.3">
      <c r="H12846" s="5"/>
      <c r="I12846" s="5"/>
    </row>
    <row r="12847" spans="8:9" x14ac:dyDescent="0.3">
      <c r="H12847" s="5"/>
      <c r="I12847" s="5"/>
    </row>
    <row r="12848" spans="8:9" x14ac:dyDescent="0.3">
      <c r="H12848" s="5"/>
      <c r="I12848" s="5"/>
    </row>
    <row r="12849" spans="8:9" x14ac:dyDescent="0.3">
      <c r="H12849" s="5"/>
      <c r="I12849" s="5"/>
    </row>
    <row r="12850" spans="8:9" x14ac:dyDescent="0.3">
      <c r="H12850" s="5"/>
      <c r="I12850" s="5"/>
    </row>
    <row r="12851" spans="8:9" x14ac:dyDescent="0.3">
      <c r="H12851" s="5"/>
      <c r="I12851" s="5"/>
    </row>
    <row r="12852" spans="8:9" x14ac:dyDescent="0.3">
      <c r="H12852" s="5"/>
      <c r="I12852" s="5"/>
    </row>
    <row r="12853" spans="8:9" x14ac:dyDescent="0.3">
      <c r="H12853" s="5"/>
      <c r="I12853" s="5"/>
    </row>
    <row r="12854" spans="8:9" x14ac:dyDescent="0.3">
      <c r="H12854" s="5"/>
      <c r="I12854" s="5"/>
    </row>
    <row r="12855" spans="8:9" x14ac:dyDescent="0.3">
      <c r="H12855" s="5"/>
      <c r="I12855" s="5"/>
    </row>
    <row r="12856" spans="8:9" x14ac:dyDescent="0.3">
      <c r="H12856" s="5"/>
      <c r="I12856" s="5"/>
    </row>
    <row r="12857" spans="8:9" x14ac:dyDescent="0.3">
      <c r="H12857" s="5"/>
      <c r="I12857" s="5"/>
    </row>
    <row r="12858" spans="8:9" x14ac:dyDescent="0.3">
      <c r="H12858" s="5"/>
      <c r="I12858" s="5"/>
    </row>
    <row r="12859" spans="8:9" x14ac:dyDescent="0.3">
      <c r="H12859" s="5"/>
      <c r="I12859" s="5"/>
    </row>
    <row r="12860" spans="8:9" x14ac:dyDescent="0.3">
      <c r="H12860" s="5"/>
      <c r="I12860" s="5"/>
    </row>
    <row r="12861" spans="8:9" x14ac:dyDescent="0.3">
      <c r="H12861" s="5"/>
      <c r="I12861" s="5"/>
    </row>
    <row r="12862" spans="8:9" x14ac:dyDescent="0.3">
      <c r="H12862" s="5"/>
      <c r="I12862" s="5"/>
    </row>
    <row r="12863" spans="8:9" x14ac:dyDescent="0.3">
      <c r="H12863" s="5"/>
      <c r="I12863" s="5"/>
    </row>
    <row r="12864" spans="8:9" x14ac:dyDescent="0.3">
      <c r="H12864" s="5"/>
      <c r="I12864" s="5"/>
    </row>
    <row r="12865" spans="8:9" x14ac:dyDescent="0.3">
      <c r="H12865" s="5"/>
      <c r="I12865" s="5"/>
    </row>
    <row r="12866" spans="8:9" x14ac:dyDescent="0.3">
      <c r="H12866" s="5"/>
      <c r="I12866" s="5"/>
    </row>
    <row r="12867" spans="8:9" x14ac:dyDescent="0.3">
      <c r="H12867" s="5"/>
      <c r="I12867" s="5"/>
    </row>
    <row r="12868" spans="8:9" x14ac:dyDescent="0.3">
      <c r="H12868" s="5"/>
      <c r="I12868" s="5"/>
    </row>
    <row r="12869" spans="8:9" x14ac:dyDescent="0.3">
      <c r="H12869" s="5"/>
      <c r="I12869" s="5"/>
    </row>
    <row r="12870" spans="8:9" x14ac:dyDescent="0.3">
      <c r="H12870" s="5"/>
      <c r="I12870" s="5"/>
    </row>
    <row r="12871" spans="8:9" x14ac:dyDescent="0.3">
      <c r="H12871" s="5"/>
      <c r="I12871" s="5"/>
    </row>
    <row r="12872" spans="8:9" x14ac:dyDescent="0.3">
      <c r="H12872" s="5"/>
      <c r="I12872" s="5"/>
    </row>
    <row r="12873" spans="8:9" x14ac:dyDescent="0.3">
      <c r="H12873" s="5"/>
      <c r="I12873" s="5"/>
    </row>
    <row r="12874" spans="8:9" x14ac:dyDescent="0.3">
      <c r="H12874" s="5"/>
      <c r="I12874" s="5"/>
    </row>
    <row r="12875" spans="8:9" x14ac:dyDescent="0.3">
      <c r="H12875" s="5"/>
      <c r="I12875" s="5"/>
    </row>
    <row r="12876" spans="8:9" x14ac:dyDescent="0.3">
      <c r="H12876" s="5"/>
      <c r="I12876" s="5"/>
    </row>
    <row r="12877" spans="8:9" x14ac:dyDescent="0.3">
      <c r="H12877" s="5"/>
      <c r="I12877" s="5"/>
    </row>
    <row r="12878" spans="8:9" x14ac:dyDescent="0.3">
      <c r="H12878" s="5"/>
      <c r="I12878" s="5"/>
    </row>
    <row r="12879" spans="8:9" x14ac:dyDescent="0.3">
      <c r="H12879" s="5"/>
      <c r="I12879" s="5"/>
    </row>
    <row r="12880" spans="8:9" x14ac:dyDescent="0.3">
      <c r="H12880" s="5"/>
      <c r="I12880" s="5"/>
    </row>
    <row r="12881" spans="8:9" x14ac:dyDescent="0.3">
      <c r="H12881" s="5"/>
      <c r="I12881" s="5"/>
    </row>
    <row r="12882" spans="8:9" x14ac:dyDescent="0.3">
      <c r="H12882" s="5"/>
      <c r="I12882" s="5"/>
    </row>
    <row r="12883" spans="8:9" x14ac:dyDescent="0.3">
      <c r="H12883" s="5"/>
      <c r="I12883" s="5"/>
    </row>
    <row r="12884" spans="8:9" x14ac:dyDescent="0.3">
      <c r="H12884" s="5"/>
      <c r="I12884" s="5"/>
    </row>
    <row r="12885" spans="8:9" x14ac:dyDescent="0.3">
      <c r="H12885" s="5"/>
      <c r="I12885" s="5"/>
    </row>
    <row r="12886" spans="8:9" x14ac:dyDescent="0.3">
      <c r="H12886" s="5"/>
      <c r="I12886" s="5"/>
    </row>
    <row r="12887" spans="8:9" x14ac:dyDescent="0.3">
      <c r="H12887" s="5"/>
      <c r="I12887" s="5"/>
    </row>
    <row r="12888" spans="8:9" x14ac:dyDescent="0.3">
      <c r="H12888" s="5"/>
      <c r="I12888" s="5"/>
    </row>
    <row r="12889" spans="8:9" x14ac:dyDescent="0.3">
      <c r="H12889" s="5"/>
      <c r="I12889" s="5"/>
    </row>
    <row r="12890" spans="8:9" x14ac:dyDescent="0.3">
      <c r="H12890" s="5"/>
      <c r="I12890" s="5"/>
    </row>
    <row r="12891" spans="8:9" x14ac:dyDescent="0.3">
      <c r="H12891" s="5"/>
      <c r="I12891" s="5"/>
    </row>
    <row r="12892" spans="8:9" x14ac:dyDescent="0.3">
      <c r="H12892" s="5"/>
      <c r="I12892" s="5"/>
    </row>
    <row r="12893" spans="8:9" x14ac:dyDescent="0.3">
      <c r="H12893" s="5"/>
      <c r="I12893" s="5"/>
    </row>
    <row r="12894" spans="8:9" x14ac:dyDescent="0.3">
      <c r="H12894" s="5"/>
      <c r="I12894" s="5"/>
    </row>
    <row r="12895" spans="8:9" x14ac:dyDescent="0.3">
      <c r="H12895" s="5"/>
      <c r="I12895" s="5"/>
    </row>
    <row r="12896" spans="8:9" x14ac:dyDescent="0.3">
      <c r="H12896" s="5"/>
      <c r="I12896" s="5"/>
    </row>
    <row r="12897" spans="8:9" x14ac:dyDescent="0.3">
      <c r="H12897" s="5"/>
      <c r="I12897" s="5"/>
    </row>
    <row r="12898" spans="8:9" x14ac:dyDescent="0.3">
      <c r="H12898" s="5"/>
      <c r="I12898" s="5"/>
    </row>
    <row r="12899" spans="8:9" x14ac:dyDescent="0.3">
      <c r="H12899" s="5"/>
      <c r="I12899" s="5"/>
    </row>
    <row r="12900" spans="8:9" x14ac:dyDescent="0.3">
      <c r="H12900" s="5"/>
      <c r="I12900" s="5"/>
    </row>
    <row r="12901" spans="8:9" x14ac:dyDescent="0.3">
      <c r="H12901" s="5"/>
      <c r="I12901" s="5"/>
    </row>
    <row r="12902" spans="8:9" x14ac:dyDescent="0.3">
      <c r="H12902" s="5"/>
      <c r="I12902" s="5"/>
    </row>
    <row r="12903" spans="8:9" x14ac:dyDescent="0.3">
      <c r="H12903" s="5"/>
      <c r="I12903" s="5"/>
    </row>
    <row r="12904" spans="8:9" x14ac:dyDescent="0.3">
      <c r="H12904" s="5"/>
      <c r="I12904" s="5"/>
    </row>
    <row r="12905" spans="8:9" x14ac:dyDescent="0.3">
      <c r="H12905" s="5"/>
      <c r="I12905" s="5"/>
    </row>
    <row r="12906" spans="8:9" x14ac:dyDescent="0.3">
      <c r="H12906" s="5"/>
      <c r="I12906" s="5"/>
    </row>
    <row r="12907" spans="8:9" x14ac:dyDescent="0.3">
      <c r="H12907" s="5"/>
      <c r="I12907" s="5"/>
    </row>
    <row r="12908" spans="8:9" x14ac:dyDescent="0.3">
      <c r="H12908" s="5"/>
      <c r="I12908" s="5"/>
    </row>
    <row r="12909" spans="8:9" x14ac:dyDescent="0.3">
      <c r="H12909" s="5"/>
      <c r="I12909" s="5"/>
    </row>
    <row r="12910" spans="8:9" x14ac:dyDescent="0.3">
      <c r="H12910" s="5"/>
      <c r="I12910" s="5"/>
    </row>
    <row r="12911" spans="8:9" x14ac:dyDescent="0.3">
      <c r="H12911" s="5"/>
      <c r="I12911" s="5"/>
    </row>
    <row r="12912" spans="8:9" x14ac:dyDescent="0.3">
      <c r="H12912" s="5"/>
      <c r="I12912" s="5"/>
    </row>
    <row r="12913" spans="8:9" x14ac:dyDescent="0.3">
      <c r="H12913" s="5"/>
      <c r="I12913" s="5"/>
    </row>
    <row r="12914" spans="8:9" x14ac:dyDescent="0.3">
      <c r="H12914" s="5"/>
      <c r="I12914" s="5"/>
    </row>
    <row r="12915" spans="8:9" x14ac:dyDescent="0.3">
      <c r="H12915" s="5"/>
      <c r="I12915" s="5"/>
    </row>
    <row r="12916" spans="8:9" x14ac:dyDescent="0.3">
      <c r="H12916" s="5"/>
      <c r="I12916" s="5"/>
    </row>
    <row r="12917" spans="8:9" x14ac:dyDescent="0.3">
      <c r="H12917" s="5"/>
      <c r="I12917" s="5"/>
    </row>
    <row r="12918" spans="8:9" x14ac:dyDescent="0.3">
      <c r="H12918" s="5"/>
      <c r="I12918" s="5"/>
    </row>
    <row r="12919" spans="8:9" x14ac:dyDescent="0.3">
      <c r="H12919" s="5"/>
      <c r="I12919" s="5"/>
    </row>
    <row r="12920" spans="8:9" x14ac:dyDescent="0.3">
      <c r="H12920" s="5"/>
      <c r="I12920" s="5"/>
    </row>
    <row r="12921" spans="8:9" x14ac:dyDescent="0.3">
      <c r="H12921" s="5"/>
      <c r="I12921" s="5"/>
    </row>
    <row r="12922" spans="8:9" x14ac:dyDescent="0.3">
      <c r="H12922" s="5"/>
      <c r="I12922" s="5"/>
    </row>
    <row r="12923" spans="8:9" x14ac:dyDescent="0.3">
      <c r="H12923" s="5"/>
      <c r="I12923" s="5"/>
    </row>
    <row r="12924" spans="8:9" x14ac:dyDescent="0.3">
      <c r="H12924" s="5"/>
      <c r="I12924" s="5"/>
    </row>
    <row r="12925" spans="8:9" x14ac:dyDescent="0.3">
      <c r="H12925" s="5"/>
      <c r="I12925" s="5"/>
    </row>
    <row r="12926" spans="8:9" x14ac:dyDescent="0.3">
      <c r="H12926" s="5"/>
      <c r="I12926" s="5"/>
    </row>
    <row r="12927" spans="8:9" x14ac:dyDescent="0.3">
      <c r="H12927" s="5"/>
      <c r="I12927" s="5"/>
    </row>
    <row r="12928" spans="8:9" x14ac:dyDescent="0.3">
      <c r="H12928" s="5"/>
      <c r="I12928" s="5"/>
    </row>
    <row r="12929" spans="8:9" x14ac:dyDescent="0.3">
      <c r="H12929" s="5"/>
      <c r="I12929" s="5"/>
    </row>
    <row r="12930" spans="8:9" x14ac:dyDescent="0.3">
      <c r="H12930" s="5"/>
      <c r="I12930" s="5"/>
    </row>
    <row r="12931" spans="8:9" x14ac:dyDescent="0.3">
      <c r="H12931" s="5"/>
      <c r="I12931" s="5"/>
    </row>
    <row r="12932" spans="8:9" x14ac:dyDescent="0.3">
      <c r="H12932" s="5"/>
      <c r="I12932" s="5"/>
    </row>
    <row r="12933" spans="8:9" x14ac:dyDescent="0.3">
      <c r="H12933" s="5"/>
      <c r="I12933" s="5"/>
    </row>
    <row r="12934" spans="8:9" x14ac:dyDescent="0.3">
      <c r="H12934" s="5"/>
      <c r="I12934" s="5"/>
    </row>
    <row r="12935" spans="8:9" x14ac:dyDescent="0.3">
      <c r="H12935" s="5"/>
      <c r="I12935" s="5"/>
    </row>
    <row r="12936" spans="8:9" x14ac:dyDescent="0.3">
      <c r="H12936" s="5"/>
      <c r="I12936" s="5"/>
    </row>
    <row r="12937" spans="8:9" x14ac:dyDescent="0.3">
      <c r="H12937" s="5"/>
      <c r="I12937" s="5"/>
    </row>
    <row r="12938" spans="8:9" x14ac:dyDescent="0.3">
      <c r="H12938" s="5"/>
      <c r="I12938" s="5"/>
    </row>
    <row r="12939" spans="8:9" x14ac:dyDescent="0.3">
      <c r="H12939" s="5"/>
      <c r="I12939" s="5"/>
    </row>
    <row r="12940" spans="8:9" x14ac:dyDescent="0.3">
      <c r="H12940" s="5"/>
      <c r="I12940" s="5"/>
    </row>
    <row r="12941" spans="8:9" x14ac:dyDescent="0.3">
      <c r="H12941" s="5"/>
      <c r="I12941" s="5"/>
    </row>
    <row r="12942" spans="8:9" x14ac:dyDescent="0.3">
      <c r="H12942" s="5"/>
      <c r="I12942" s="5"/>
    </row>
    <row r="12943" spans="8:9" x14ac:dyDescent="0.3">
      <c r="H12943" s="5"/>
      <c r="I12943" s="5"/>
    </row>
    <row r="12944" spans="8:9" x14ac:dyDescent="0.3">
      <c r="H12944" s="5"/>
      <c r="I12944" s="5"/>
    </row>
    <row r="12945" spans="8:9" x14ac:dyDescent="0.3">
      <c r="H12945" s="5"/>
      <c r="I12945" s="5"/>
    </row>
    <row r="12946" spans="8:9" x14ac:dyDescent="0.3">
      <c r="H12946" s="5"/>
      <c r="I12946" s="5"/>
    </row>
    <row r="12947" spans="8:9" x14ac:dyDescent="0.3">
      <c r="H12947" s="5"/>
      <c r="I12947" s="5"/>
    </row>
    <row r="12948" spans="8:9" x14ac:dyDescent="0.3">
      <c r="H12948" s="5"/>
      <c r="I12948" s="5"/>
    </row>
    <row r="12949" spans="8:9" x14ac:dyDescent="0.3">
      <c r="H12949" s="5"/>
      <c r="I12949" s="5"/>
    </row>
    <row r="12950" spans="8:9" x14ac:dyDescent="0.3">
      <c r="H12950" s="5"/>
      <c r="I12950" s="5"/>
    </row>
    <row r="12951" spans="8:9" x14ac:dyDescent="0.3">
      <c r="H12951" s="5"/>
      <c r="I12951" s="5"/>
    </row>
    <row r="12952" spans="8:9" x14ac:dyDescent="0.3">
      <c r="H12952" s="5"/>
      <c r="I12952" s="5"/>
    </row>
    <row r="12953" spans="8:9" x14ac:dyDescent="0.3">
      <c r="H12953" s="5"/>
      <c r="I12953" s="5"/>
    </row>
    <row r="12954" spans="8:9" x14ac:dyDescent="0.3">
      <c r="H12954" s="5"/>
      <c r="I12954" s="5"/>
    </row>
    <row r="12955" spans="8:9" x14ac:dyDescent="0.3">
      <c r="H12955" s="5"/>
      <c r="I12955" s="5"/>
    </row>
    <row r="12956" spans="8:9" x14ac:dyDescent="0.3">
      <c r="H12956" s="5"/>
      <c r="I12956" s="5"/>
    </row>
    <row r="12957" spans="8:9" x14ac:dyDescent="0.3">
      <c r="H12957" s="5"/>
      <c r="I12957" s="5"/>
    </row>
    <row r="12958" spans="8:9" x14ac:dyDescent="0.3">
      <c r="H12958" s="5"/>
      <c r="I12958" s="5"/>
    </row>
    <row r="12959" spans="8:9" x14ac:dyDescent="0.3">
      <c r="H12959" s="5"/>
      <c r="I12959" s="5"/>
    </row>
    <row r="12960" spans="8:9" x14ac:dyDescent="0.3">
      <c r="H12960" s="5"/>
      <c r="I12960" s="5"/>
    </row>
    <row r="12961" spans="8:9" x14ac:dyDescent="0.3">
      <c r="H12961" s="5"/>
      <c r="I12961" s="5"/>
    </row>
    <row r="12962" spans="8:9" x14ac:dyDescent="0.3">
      <c r="H12962" s="5"/>
      <c r="I12962" s="5"/>
    </row>
    <row r="12963" spans="8:9" x14ac:dyDescent="0.3">
      <c r="H12963" s="5"/>
      <c r="I12963" s="5"/>
    </row>
    <row r="12964" spans="8:9" x14ac:dyDescent="0.3">
      <c r="H12964" s="5"/>
      <c r="I12964" s="5"/>
    </row>
    <row r="12965" spans="8:9" x14ac:dyDescent="0.3">
      <c r="H12965" s="5"/>
      <c r="I12965" s="5"/>
    </row>
    <row r="12966" spans="8:9" x14ac:dyDescent="0.3">
      <c r="H12966" s="5"/>
      <c r="I12966" s="5"/>
    </row>
    <row r="12967" spans="8:9" x14ac:dyDescent="0.3">
      <c r="H12967" s="5"/>
      <c r="I12967" s="5"/>
    </row>
    <row r="12968" spans="8:9" x14ac:dyDescent="0.3">
      <c r="H12968" s="5"/>
      <c r="I12968" s="5"/>
    </row>
    <row r="12969" spans="8:9" x14ac:dyDescent="0.3">
      <c r="H12969" s="5"/>
      <c r="I12969" s="5"/>
    </row>
    <row r="12970" spans="8:9" x14ac:dyDescent="0.3">
      <c r="H12970" s="5"/>
      <c r="I12970" s="5"/>
    </row>
    <row r="12971" spans="8:9" x14ac:dyDescent="0.3">
      <c r="H12971" s="5"/>
      <c r="I12971" s="5"/>
    </row>
    <row r="12972" spans="8:9" x14ac:dyDescent="0.3">
      <c r="H12972" s="5"/>
      <c r="I12972" s="5"/>
    </row>
    <row r="12973" spans="8:9" x14ac:dyDescent="0.3">
      <c r="H12973" s="5"/>
      <c r="I12973" s="5"/>
    </row>
    <row r="12974" spans="8:9" x14ac:dyDescent="0.3">
      <c r="H12974" s="5"/>
      <c r="I12974" s="5"/>
    </row>
    <row r="12975" spans="8:9" x14ac:dyDescent="0.3">
      <c r="H12975" s="5"/>
      <c r="I12975" s="5"/>
    </row>
    <row r="12976" spans="8:9" x14ac:dyDescent="0.3">
      <c r="H12976" s="5"/>
      <c r="I12976" s="5"/>
    </row>
    <row r="12977" spans="8:9" x14ac:dyDescent="0.3">
      <c r="H12977" s="5"/>
      <c r="I12977" s="5"/>
    </row>
    <row r="12978" spans="8:9" x14ac:dyDescent="0.3">
      <c r="H12978" s="5"/>
      <c r="I12978" s="5"/>
    </row>
    <row r="12979" spans="8:9" x14ac:dyDescent="0.3">
      <c r="H12979" s="5"/>
      <c r="I12979" s="5"/>
    </row>
    <row r="12980" spans="8:9" x14ac:dyDescent="0.3">
      <c r="H12980" s="5"/>
      <c r="I12980" s="5"/>
    </row>
    <row r="12981" spans="8:9" x14ac:dyDescent="0.3">
      <c r="H12981" s="5"/>
      <c r="I12981" s="5"/>
    </row>
    <row r="12982" spans="8:9" x14ac:dyDescent="0.3">
      <c r="H12982" s="5"/>
      <c r="I12982" s="5"/>
    </row>
    <row r="12983" spans="8:9" x14ac:dyDescent="0.3">
      <c r="H12983" s="5"/>
      <c r="I12983" s="5"/>
    </row>
    <row r="12984" spans="8:9" x14ac:dyDescent="0.3">
      <c r="H12984" s="5"/>
      <c r="I12984" s="5"/>
    </row>
    <row r="12985" spans="8:9" x14ac:dyDescent="0.3">
      <c r="H12985" s="5"/>
      <c r="I12985" s="5"/>
    </row>
    <row r="12986" spans="8:9" x14ac:dyDescent="0.3">
      <c r="H12986" s="5"/>
      <c r="I12986" s="5"/>
    </row>
    <row r="12987" spans="8:9" x14ac:dyDescent="0.3">
      <c r="H12987" s="5"/>
      <c r="I12987" s="5"/>
    </row>
    <row r="12988" spans="8:9" x14ac:dyDescent="0.3">
      <c r="H12988" s="5"/>
      <c r="I12988" s="5"/>
    </row>
    <row r="12989" spans="8:9" x14ac:dyDescent="0.3">
      <c r="H12989" s="5"/>
      <c r="I12989" s="5"/>
    </row>
    <row r="12990" spans="8:9" x14ac:dyDescent="0.3">
      <c r="H12990" s="5"/>
      <c r="I12990" s="5"/>
    </row>
    <row r="12991" spans="8:9" x14ac:dyDescent="0.3">
      <c r="H12991" s="5"/>
      <c r="I12991" s="5"/>
    </row>
    <row r="12992" spans="8:9" x14ac:dyDescent="0.3">
      <c r="H12992" s="5"/>
      <c r="I12992" s="5"/>
    </row>
    <row r="12993" spans="8:9" x14ac:dyDescent="0.3">
      <c r="H12993" s="5"/>
      <c r="I12993" s="5"/>
    </row>
    <row r="12994" spans="8:9" x14ac:dyDescent="0.3">
      <c r="H12994" s="5"/>
      <c r="I12994" s="5"/>
    </row>
    <row r="12995" spans="8:9" x14ac:dyDescent="0.3">
      <c r="H12995" s="5"/>
      <c r="I12995" s="5"/>
    </row>
    <row r="12996" spans="8:9" x14ac:dyDescent="0.3">
      <c r="H12996" s="5"/>
      <c r="I12996" s="5"/>
    </row>
    <row r="12997" spans="8:9" x14ac:dyDescent="0.3">
      <c r="H12997" s="5"/>
      <c r="I12997" s="5"/>
    </row>
    <row r="12998" spans="8:9" x14ac:dyDescent="0.3">
      <c r="H12998" s="5"/>
      <c r="I12998" s="5"/>
    </row>
    <row r="12999" spans="8:9" x14ac:dyDescent="0.3">
      <c r="H12999" s="5"/>
      <c r="I12999" s="5"/>
    </row>
    <row r="13000" spans="8:9" x14ac:dyDescent="0.3">
      <c r="H13000" s="5"/>
      <c r="I13000" s="5"/>
    </row>
    <row r="13001" spans="8:9" x14ac:dyDescent="0.3">
      <c r="H13001" s="5"/>
      <c r="I13001" s="5"/>
    </row>
    <row r="13002" spans="8:9" x14ac:dyDescent="0.3">
      <c r="H13002" s="5"/>
      <c r="I13002" s="5"/>
    </row>
    <row r="13003" spans="8:9" x14ac:dyDescent="0.3">
      <c r="H13003" s="5"/>
      <c r="I13003" s="5"/>
    </row>
    <row r="13004" spans="8:9" x14ac:dyDescent="0.3">
      <c r="H13004" s="5"/>
      <c r="I13004" s="5"/>
    </row>
    <row r="13005" spans="8:9" x14ac:dyDescent="0.3">
      <c r="H13005" s="5"/>
      <c r="I13005" s="5"/>
    </row>
    <row r="13006" spans="8:9" x14ac:dyDescent="0.3">
      <c r="H13006" s="5"/>
      <c r="I13006" s="5"/>
    </row>
    <row r="13007" spans="8:9" x14ac:dyDescent="0.3">
      <c r="H13007" s="5"/>
      <c r="I13007" s="5"/>
    </row>
    <row r="13008" spans="8:9" x14ac:dyDescent="0.3">
      <c r="H13008" s="5"/>
      <c r="I13008" s="5"/>
    </row>
    <row r="13009" spans="8:9" x14ac:dyDescent="0.3">
      <c r="H13009" s="5"/>
      <c r="I13009" s="5"/>
    </row>
    <row r="13010" spans="8:9" x14ac:dyDescent="0.3">
      <c r="H13010" s="5"/>
      <c r="I13010" s="5"/>
    </row>
    <row r="13011" spans="8:9" x14ac:dyDescent="0.3">
      <c r="H13011" s="5"/>
      <c r="I13011" s="5"/>
    </row>
    <row r="13012" spans="8:9" x14ac:dyDescent="0.3">
      <c r="H13012" s="5"/>
      <c r="I13012" s="5"/>
    </row>
    <row r="13013" spans="8:9" x14ac:dyDescent="0.3">
      <c r="H13013" s="5"/>
      <c r="I13013" s="5"/>
    </row>
    <row r="13014" spans="8:9" x14ac:dyDescent="0.3">
      <c r="H13014" s="5"/>
      <c r="I13014" s="5"/>
    </row>
    <row r="13015" spans="8:9" x14ac:dyDescent="0.3">
      <c r="H13015" s="5"/>
      <c r="I13015" s="5"/>
    </row>
    <row r="13016" spans="8:9" x14ac:dyDescent="0.3">
      <c r="H13016" s="5"/>
      <c r="I13016" s="5"/>
    </row>
    <row r="13017" spans="8:9" x14ac:dyDescent="0.3">
      <c r="H13017" s="5"/>
      <c r="I13017" s="5"/>
    </row>
    <row r="13018" spans="8:9" x14ac:dyDescent="0.3">
      <c r="H13018" s="5"/>
      <c r="I13018" s="5"/>
    </row>
    <row r="13019" spans="8:9" x14ac:dyDescent="0.3">
      <c r="H13019" s="5"/>
      <c r="I13019" s="5"/>
    </row>
    <row r="13020" spans="8:9" x14ac:dyDescent="0.3">
      <c r="H13020" s="5"/>
      <c r="I13020" s="5"/>
    </row>
    <row r="13021" spans="8:9" x14ac:dyDescent="0.3">
      <c r="H13021" s="5"/>
      <c r="I13021" s="5"/>
    </row>
    <row r="13022" spans="8:9" x14ac:dyDescent="0.3">
      <c r="H13022" s="5"/>
      <c r="I13022" s="5"/>
    </row>
    <row r="13023" spans="8:9" x14ac:dyDescent="0.3">
      <c r="H13023" s="5"/>
      <c r="I13023" s="5"/>
    </row>
    <row r="13024" spans="8:9" x14ac:dyDescent="0.3">
      <c r="H13024" s="5"/>
      <c r="I13024" s="5"/>
    </row>
    <row r="13025" spans="8:9" x14ac:dyDescent="0.3">
      <c r="H13025" s="5"/>
      <c r="I13025" s="5"/>
    </row>
    <row r="13026" spans="8:9" x14ac:dyDescent="0.3">
      <c r="H13026" s="5"/>
      <c r="I13026" s="5"/>
    </row>
    <row r="13027" spans="8:9" x14ac:dyDescent="0.3">
      <c r="H13027" s="5"/>
      <c r="I13027" s="5"/>
    </row>
    <row r="13028" spans="8:9" x14ac:dyDescent="0.3">
      <c r="H13028" s="5"/>
      <c r="I13028" s="5"/>
    </row>
    <row r="13029" spans="8:9" x14ac:dyDescent="0.3">
      <c r="H13029" s="5"/>
      <c r="I13029" s="5"/>
    </row>
    <row r="13030" spans="8:9" x14ac:dyDescent="0.3">
      <c r="H13030" s="5"/>
      <c r="I13030" s="5"/>
    </row>
    <row r="13031" spans="8:9" x14ac:dyDescent="0.3">
      <c r="H13031" s="5"/>
      <c r="I13031" s="5"/>
    </row>
    <row r="13032" spans="8:9" x14ac:dyDescent="0.3">
      <c r="H13032" s="5"/>
      <c r="I13032" s="5"/>
    </row>
    <row r="13033" spans="8:9" x14ac:dyDescent="0.3">
      <c r="H13033" s="5"/>
      <c r="I13033" s="5"/>
    </row>
    <row r="13034" spans="8:9" x14ac:dyDescent="0.3">
      <c r="H13034" s="5"/>
      <c r="I13034" s="5"/>
    </row>
    <row r="13035" spans="8:9" x14ac:dyDescent="0.3">
      <c r="H13035" s="5"/>
      <c r="I13035" s="5"/>
    </row>
    <row r="13036" spans="8:9" x14ac:dyDescent="0.3">
      <c r="H13036" s="5"/>
      <c r="I13036" s="5"/>
    </row>
    <row r="13037" spans="8:9" x14ac:dyDescent="0.3">
      <c r="H13037" s="5"/>
      <c r="I13037" s="5"/>
    </row>
    <row r="13038" spans="8:9" x14ac:dyDescent="0.3">
      <c r="H13038" s="5"/>
      <c r="I13038" s="5"/>
    </row>
    <row r="13039" spans="8:9" x14ac:dyDescent="0.3">
      <c r="H13039" s="5"/>
      <c r="I13039" s="5"/>
    </row>
    <row r="13040" spans="8:9" x14ac:dyDescent="0.3">
      <c r="H13040" s="5"/>
      <c r="I13040" s="5"/>
    </row>
    <row r="13041" spans="8:9" x14ac:dyDescent="0.3">
      <c r="H13041" s="5"/>
      <c r="I13041" s="5"/>
    </row>
    <row r="13042" spans="8:9" x14ac:dyDescent="0.3">
      <c r="H13042" s="5"/>
      <c r="I13042" s="5"/>
    </row>
    <row r="13043" spans="8:9" x14ac:dyDescent="0.3">
      <c r="H13043" s="5"/>
      <c r="I13043" s="5"/>
    </row>
    <row r="13044" spans="8:9" x14ac:dyDescent="0.3">
      <c r="H13044" s="5"/>
      <c r="I13044" s="5"/>
    </row>
    <row r="13045" spans="8:9" x14ac:dyDescent="0.3">
      <c r="H13045" s="5"/>
      <c r="I13045" s="5"/>
    </row>
    <row r="13046" spans="8:9" x14ac:dyDescent="0.3">
      <c r="H13046" s="5"/>
      <c r="I13046" s="5"/>
    </row>
    <row r="13047" spans="8:9" x14ac:dyDescent="0.3">
      <c r="H13047" s="5"/>
      <c r="I13047" s="5"/>
    </row>
    <row r="13048" spans="8:9" x14ac:dyDescent="0.3">
      <c r="H13048" s="5"/>
      <c r="I13048" s="5"/>
    </row>
    <row r="13049" spans="8:9" x14ac:dyDescent="0.3">
      <c r="H13049" s="5"/>
      <c r="I13049" s="5"/>
    </row>
    <row r="13050" spans="8:9" x14ac:dyDescent="0.3">
      <c r="H13050" s="5"/>
      <c r="I13050" s="5"/>
    </row>
    <row r="13051" spans="8:9" x14ac:dyDescent="0.3">
      <c r="H13051" s="5"/>
      <c r="I13051" s="5"/>
    </row>
    <row r="13052" spans="8:9" x14ac:dyDescent="0.3">
      <c r="H13052" s="5"/>
      <c r="I13052" s="5"/>
    </row>
    <row r="13053" spans="8:9" x14ac:dyDescent="0.3">
      <c r="H13053" s="5"/>
      <c r="I13053" s="5"/>
    </row>
    <row r="13054" spans="8:9" x14ac:dyDescent="0.3">
      <c r="H13054" s="5"/>
      <c r="I13054" s="5"/>
    </row>
    <row r="13055" spans="8:9" x14ac:dyDescent="0.3">
      <c r="H13055" s="5"/>
      <c r="I13055" s="5"/>
    </row>
    <row r="13056" spans="8:9" x14ac:dyDescent="0.3">
      <c r="H13056" s="5"/>
      <c r="I13056" s="5"/>
    </row>
    <row r="13057" spans="8:9" x14ac:dyDescent="0.3">
      <c r="H13057" s="5"/>
      <c r="I13057" s="5"/>
    </row>
    <row r="13058" spans="8:9" x14ac:dyDescent="0.3">
      <c r="H13058" s="5"/>
      <c r="I13058" s="5"/>
    </row>
    <row r="13059" spans="8:9" x14ac:dyDescent="0.3">
      <c r="H13059" s="5"/>
      <c r="I13059" s="5"/>
    </row>
    <row r="13060" spans="8:9" x14ac:dyDescent="0.3">
      <c r="H13060" s="5"/>
      <c r="I13060" s="5"/>
    </row>
    <row r="13061" spans="8:9" x14ac:dyDescent="0.3">
      <c r="H13061" s="5"/>
      <c r="I13061" s="5"/>
    </row>
    <row r="13062" spans="8:9" x14ac:dyDescent="0.3">
      <c r="H13062" s="5"/>
      <c r="I13062" s="5"/>
    </row>
    <row r="13063" spans="8:9" x14ac:dyDescent="0.3">
      <c r="H13063" s="5"/>
      <c r="I13063" s="5"/>
    </row>
    <row r="13064" spans="8:9" x14ac:dyDescent="0.3">
      <c r="H13064" s="5"/>
      <c r="I13064" s="5"/>
    </row>
    <row r="13065" spans="8:9" x14ac:dyDescent="0.3">
      <c r="H13065" s="5"/>
      <c r="I13065" s="5"/>
    </row>
    <row r="13066" spans="8:9" x14ac:dyDescent="0.3">
      <c r="H13066" s="5"/>
      <c r="I13066" s="5"/>
    </row>
    <row r="13067" spans="8:9" x14ac:dyDescent="0.3">
      <c r="H13067" s="5"/>
      <c r="I13067" s="5"/>
    </row>
    <row r="13068" spans="8:9" x14ac:dyDescent="0.3">
      <c r="H13068" s="5"/>
      <c r="I13068" s="5"/>
    </row>
    <row r="13069" spans="8:9" x14ac:dyDescent="0.3">
      <c r="H13069" s="5"/>
      <c r="I13069" s="5"/>
    </row>
    <row r="13070" spans="8:9" x14ac:dyDescent="0.3">
      <c r="H13070" s="5"/>
      <c r="I13070" s="5"/>
    </row>
    <row r="13071" spans="8:9" x14ac:dyDescent="0.3">
      <c r="H13071" s="5"/>
      <c r="I13071" s="5"/>
    </row>
    <row r="13072" spans="8:9" x14ac:dyDescent="0.3">
      <c r="H13072" s="5"/>
      <c r="I13072" s="5"/>
    </row>
    <row r="13073" spans="8:9" x14ac:dyDescent="0.3">
      <c r="H13073" s="5"/>
      <c r="I13073" s="5"/>
    </row>
    <row r="13074" spans="8:9" x14ac:dyDescent="0.3">
      <c r="H13074" s="5"/>
      <c r="I13074" s="5"/>
    </row>
    <row r="13075" spans="8:9" x14ac:dyDescent="0.3">
      <c r="H13075" s="5"/>
      <c r="I13075" s="5"/>
    </row>
    <row r="13076" spans="8:9" x14ac:dyDescent="0.3">
      <c r="H13076" s="5"/>
      <c r="I13076" s="5"/>
    </row>
    <row r="13077" spans="8:9" x14ac:dyDescent="0.3">
      <c r="H13077" s="5"/>
      <c r="I13077" s="5"/>
    </row>
    <row r="13078" spans="8:9" x14ac:dyDescent="0.3">
      <c r="H13078" s="5"/>
      <c r="I13078" s="5"/>
    </row>
    <row r="13079" spans="8:9" x14ac:dyDescent="0.3">
      <c r="H13079" s="5"/>
      <c r="I13079" s="5"/>
    </row>
    <row r="13080" spans="8:9" x14ac:dyDescent="0.3">
      <c r="H13080" s="5"/>
      <c r="I13080" s="5"/>
    </row>
    <row r="13081" spans="8:9" x14ac:dyDescent="0.3">
      <c r="H13081" s="5"/>
      <c r="I13081" s="5"/>
    </row>
    <row r="13082" spans="8:9" x14ac:dyDescent="0.3">
      <c r="H13082" s="5"/>
      <c r="I13082" s="5"/>
    </row>
    <row r="13083" spans="8:9" x14ac:dyDescent="0.3">
      <c r="H13083" s="5"/>
      <c r="I13083" s="5"/>
    </row>
    <row r="13084" spans="8:9" x14ac:dyDescent="0.3">
      <c r="H13084" s="5"/>
      <c r="I13084" s="5"/>
    </row>
    <row r="13085" spans="8:9" x14ac:dyDescent="0.3">
      <c r="H13085" s="5"/>
      <c r="I13085" s="5"/>
    </row>
    <row r="13086" spans="8:9" x14ac:dyDescent="0.3">
      <c r="H13086" s="5"/>
      <c r="I13086" s="5"/>
    </row>
    <row r="13087" spans="8:9" x14ac:dyDescent="0.3">
      <c r="H13087" s="5"/>
      <c r="I13087" s="5"/>
    </row>
    <row r="13088" spans="8:9" x14ac:dyDescent="0.3">
      <c r="H13088" s="5"/>
      <c r="I13088" s="5"/>
    </row>
    <row r="13089" spans="8:9" x14ac:dyDescent="0.3">
      <c r="H13089" s="5"/>
      <c r="I13089" s="5"/>
    </row>
    <row r="13090" spans="8:9" x14ac:dyDescent="0.3">
      <c r="H13090" s="5"/>
      <c r="I13090" s="5"/>
    </row>
    <row r="13091" spans="8:9" x14ac:dyDescent="0.3">
      <c r="H13091" s="5"/>
      <c r="I13091" s="5"/>
    </row>
    <row r="13092" spans="8:9" x14ac:dyDescent="0.3">
      <c r="H13092" s="5"/>
      <c r="I13092" s="5"/>
    </row>
    <row r="13093" spans="8:9" x14ac:dyDescent="0.3">
      <c r="H13093" s="5"/>
      <c r="I13093" s="5"/>
    </row>
    <row r="13094" spans="8:9" x14ac:dyDescent="0.3">
      <c r="H13094" s="5"/>
      <c r="I13094" s="5"/>
    </row>
    <row r="13095" spans="8:9" x14ac:dyDescent="0.3">
      <c r="H13095" s="5"/>
      <c r="I13095" s="5"/>
    </row>
    <row r="13096" spans="8:9" x14ac:dyDescent="0.3">
      <c r="H13096" s="5"/>
      <c r="I13096" s="5"/>
    </row>
    <row r="13097" spans="8:9" x14ac:dyDescent="0.3">
      <c r="H13097" s="5"/>
      <c r="I13097" s="5"/>
    </row>
    <row r="13098" spans="8:9" x14ac:dyDescent="0.3">
      <c r="H13098" s="5"/>
      <c r="I13098" s="5"/>
    </row>
    <row r="13099" spans="8:9" x14ac:dyDescent="0.3">
      <c r="H13099" s="5"/>
      <c r="I13099" s="5"/>
    </row>
    <row r="13100" spans="8:9" x14ac:dyDescent="0.3">
      <c r="H13100" s="5"/>
      <c r="I13100" s="5"/>
    </row>
    <row r="13101" spans="8:9" x14ac:dyDescent="0.3">
      <c r="H13101" s="5"/>
      <c r="I13101" s="5"/>
    </row>
    <row r="13102" spans="8:9" x14ac:dyDescent="0.3">
      <c r="H13102" s="5"/>
      <c r="I13102" s="5"/>
    </row>
    <row r="13103" spans="8:9" x14ac:dyDescent="0.3">
      <c r="H13103" s="5"/>
      <c r="I13103" s="5"/>
    </row>
    <row r="13104" spans="8:9" x14ac:dyDescent="0.3">
      <c r="H13104" s="5"/>
      <c r="I13104" s="5"/>
    </row>
    <row r="13105" spans="8:9" x14ac:dyDescent="0.3">
      <c r="H13105" s="5"/>
      <c r="I13105" s="5"/>
    </row>
    <row r="13106" spans="8:9" x14ac:dyDescent="0.3">
      <c r="H13106" s="5"/>
      <c r="I13106" s="5"/>
    </row>
    <row r="13107" spans="8:9" x14ac:dyDescent="0.3">
      <c r="H13107" s="5"/>
      <c r="I13107" s="5"/>
    </row>
    <row r="13108" spans="8:9" x14ac:dyDescent="0.3">
      <c r="H13108" s="5"/>
      <c r="I13108" s="5"/>
    </row>
    <row r="13109" spans="8:9" x14ac:dyDescent="0.3">
      <c r="H13109" s="5"/>
      <c r="I13109" s="5"/>
    </row>
    <row r="13110" spans="8:9" x14ac:dyDescent="0.3">
      <c r="H13110" s="5"/>
      <c r="I13110" s="5"/>
    </row>
    <row r="13111" spans="8:9" x14ac:dyDescent="0.3">
      <c r="H13111" s="5"/>
      <c r="I13111" s="5"/>
    </row>
    <row r="13112" spans="8:9" x14ac:dyDescent="0.3">
      <c r="H13112" s="5"/>
      <c r="I13112" s="5"/>
    </row>
    <row r="13113" spans="8:9" x14ac:dyDescent="0.3">
      <c r="H13113" s="5"/>
      <c r="I13113" s="5"/>
    </row>
    <row r="13114" spans="8:9" x14ac:dyDescent="0.3">
      <c r="H13114" s="5"/>
      <c r="I13114" s="5"/>
    </row>
    <row r="13115" spans="8:9" x14ac:dyDescent="0.3">
      <c r="H13115" s="5"/>
      <c r="I13115" s="5"/>
    </row>
    <row r="13116" spans="8:9" x14ac:dyDescent="0.3">
      <c r="H13116" s="5"/>
      <c r="I13116" s="5"/>
    </row>
    <row r="13117" spans="8:9" x14ac:dyDescent="0.3">
      <c r="H13117" s="5"/>
      <c r="I13117" s="5"/>
    </row>
    <row r="13118" spans="8:9" x14ac:dyDescent="0.3">
      <c r="H13118" s="5"/>
      <c r="I13118" s="5"/>
    </row>
    <row r="13119" spans="8:9" x14ac:dyDescent="0.3">
      <c r="H13119" s="5"/>
      <c r="I13119" s="5"/>
    </row>
    <row r="13120" spans="8:9" x14ac:dyDescent="0.3">
      <c r="H13120" s="5"/>
      <c r="I13120" s="5"/>
    </row>
    <row r="13121" spans="8:9" x14ac:dyDescent="0.3">
      <c r="H13121" s="5"/>
      <c r="I13121" s="5"/>
    </row>
    <row r="13122" spans="8:9" x14ac:dyDescent="0.3">
      <c r="H13122" s="5"/>
      <c r="I13122" s="5"/>
    </row>
    <row r="13123" spans="8:9" x14ac:dyDescent="0.3">
      <c r="H13123" s="5"/>
      <c r="I13123" s="5"/>
    </row>
    <row r="13124" spans="8:9" x14ac:dyDescent="0.3">
      <c r="H13124" s="5"/>
      <c r="I13124" s="5"/>
    </row>
    <row r="13125" spans="8:9" x14ac:dyDescent="0.3">
      <c r="H13125" s="5"/>
      <c r="I13125" s="5"/>
    </row>
    <row r="13126" spans="8:9" x14ac:dyDescent="0.3">
      <c r="H13126" s="5"/>
      <c r="I13126" s="5"/>
    </row>
    <row r="13127" spans="8:9" x14ac:dyDescent="0.3">
      <c r="H13127" s="5"/>
      <c r="I13127" s="5"/>
    </row>
    <row r="13128" spans="8:9" x14ac:dyDescent="0.3">
      <c r="H13128" s="5"/>
      <c r="I13128" s="5"/>
    </row>
    <row r="13129" spans="8:9" x14ac:dyDescent="0.3">
      <c r="H13129" s="5"/>
      <c r="I13129" s="5"/>
    </row>
    <row r="13130" spans="8:9" x14ac:dyDescent="0.3">
      <c r="H13130" s="5"/>
      <c r="I13130" s="5"/>
    </row>
    <row r="13131" spans="8:9" x14ac:dyDescent="0.3">
      <c r="H13131" s="5"/>
      <c r="I13131" s="5"/>
    </row>
    <row r="13132" spans="8:9" x14ac:dyDescent="0.3">
      <c r="H13132" s="5"/>
      <c r="I13132" s="5"/>
    </row>
    <row r="13133" spans="8:9" x14ac:dyDescent="0.3">
      <c r="H13133" s="5"/>
      <c r="I13133" s="5"/>
    </row>
    <row r="13134" spans="8:9" x14ac:dyDescent="0.3">
      <c r="H13134" s="5"/>
      <c r="I13134" s="5"/>
    </row>
    <row r="13135" spans="8:9" x14ac:dyDescent="0.3">
      <c r="H13135" s="5"/>
      <c r="I13135" s="5"/>
    </row>
    <row r="13136" spans="8:9" x14ac:dyDescent="0.3">
      <c r="H13136" s="5"/>
      <c r="I13136" s="5"/>
    </row>
    <row r="13137" spans="8:9" x14ac:dyDescent="0.3">
      <c r="H13137" s="5"/>
      <c r="I13137" s="5"/>
    </row>
    <row r="13138" spans="8:9" x14ac:dyDescent="0.3">
      <c r="H13138" s="5"/>
      <c r="I13138" s="5"/>
    </row>
    <row r="13139" spans="8:9" x14ac:dyDescent="0.3">
      <c r="H13139" s="5"/>
      <c r="I13139" s="5"/>
    </row>
    <row r="13140" spans="8:9" x14ac:dyDescent="0.3">
      <c r="H13140" s="5"/>
      <c r="I13140" s="5"/>
    </row>
    <row r="13141" spans="8:9" x14ac:dyDescent="0.3">
      <c r="H13141" s="5"/>
      <c r="I13141" s="5"/>
    </row>
    <row r="13142" spans="8:9" x14ac:dyDescent="0.3">
      <c r="H13142" s="5"/>
      <c r="I13142" s="5"/>
    </row>
    <row r="13143" spans="8:9" x14ac:dyDescent="0.3">
      <c r="H13143" s="5"/>
      <c r="I13143" s="5"/>
    </row>
    <row r="13144" spans="8:9" x14ac:dyDescent="0.3">
      <c r="H13144" s="5"/>
      <c r="I13144" s="5"/>
    </row>
    <row r="13145" spans="8:9" x14ac:dyDescent="0.3">
      <c r="H13145" s="5"/>
      <c r="I13145" s="5"/>
    </row>
    <row r="13146" spans="8:9" x14ac:dyDescent="0.3">
      <c r="H13146" s="5"/>
      <c r="I13146" s="5"/>
    </row>
    <row r="13147" spans="8:9" x14ac:dyDescent="0.3">
      <c r="H13147" s="5"/>
      <c r="I13147" s="5"/>
    </row>
    <row r="13148" spans="8:9" x14ac:dyDescent="0.3">
      <c r="H13148" s="5"/>
      <c r="I13148" s="5"/>
    </row>
    <row r="13149" spans="8:9" x14ac:dyDescent="0.3">
      <c r="H13149" s="5"/>
      <c r="I13149" s="5"/>
    </row>
    <row r="13150" spans="8:9" x14ac:dyDescent="0.3">
      <c r="H13150" s="5"/>
      <c r="I13150" s="5"/>
    </row>
    <row r="13151" spans="8:9" x14ac:dyDescent="0.3">
      <c r="H13151" s="5"/>
      <c r="I13151" s="5"/>
    </row>
    <row r="13152" spans="8:9" x14ac:dyDescent="0.3">
      <c r="H13152" s="5"/>
      <c r="I13152" s="5"/>
    </row>
    <row r="13153" spans="8:9" x14ac:dyDescent="0.3">
      <c r="H13153" s="5"/>
      <c r="I13153" s="5"/>
    </row>
    <row r="13154" spans="8:9" x14ac:dyDescent="0.3">
      <c r="H13154" s="5"/>
      <c r="I13154" s="5"/>
    </row>
    <row r="13155" spans="8:9" x14ac:dyDescent="0.3">
      <c r="H13155" s="5"/>
      <c r="I13155" s="5"/>
    </row>
    <row r="13156" spans="8:9" x14ac:dyDescent="0.3">
      <c r="H13156" s="5"/>
      <c r="I13156" s="5"/>
    </row>
    <row r="13157" spans="8:9" x14ac:dyDescent="0.3">
      <c r="H13157" s="5"/>
      <c r="I13157" s="5"/>
    </row>
    <row r="13158" spans="8:9" x14ac:dyDescent="0.3">
      <c r="H13158" s="5"/>
      <c r="I13158" s="5"/>
    </row>
    <row r="13159" spans="8:9" x14ac:dyDescent="0.3">
      <c r="H13159" s="5"/>
      <c r="I13159" s="5"/>
    </row>
    <row r="13160" spans="8:9" x14ac:dyDescent="0.3">
      <c r="H13160" s="5"/>
      <c r="I13160" s="5"/>
    </row>
    <row r="13161" spans="8:9" x14ac:dyDescent="0.3">
      <c r="H13161" s="5"/>
      <c r="I13161" s="5"/>
    </row>
    <row r="13162" spans="8:9" x14ac:dyDescent="0.3">
      <c r="H13162" s="5"/>
      <c r="I13162" s="5"/>
    </row>
    <row r="13163" spans="8:9" x14ac:dyDescent="0.3">
      <c r="H13163" s="5"/>
      <c r="I13163" s="5"/>
    </row>
    <row r="13164" spans="8:9" x14ac:dyDescent="0.3">
      <c r="H13164" s="5"/>
      <c r="I13164" s="5"/>
    </row>
    <row r="13165" spans="8:9" x14ac:dyDescent="0.3">
      <c r="H13165" s="5"/>
      <c r="I13165" s="5"/>
    </row>
    <row r="13166" spans="8:9" x14ac:dyDescent="0.3">
      <c r="H13166" s="5"/>
      <c r="I13166" s="5"/>
    </row>
    <row r="13167" spans="8:9" x14ac:dyDescent="0.3">
      <c r="H13167" s="5"/>
      <c r="I13167" s="5"/>
    </row>
    <row r="13168" spans="8:9" x14ac:dyDescent="0.3">
      <c r="H13168" s="5"/>
      <c r="I13168" s="5"/>
    </row>
    <row r="13169" spans="8:9" x14ac:dyDescent="0.3">
      <c r="H13169" s="5"/>
      <c r="I13169" s="5"/>
    </row>
    <row r="13170" spans="8:9" x14ac:dyDescent="0.3">
      <c r="H13170" s="5"/>
      <c r="I13170" s="5"/>
    </row>
    <row r="13171" spans="8:9" x14ac:dyDescent="0.3">
      <c r="H13171" s="5"/>
      <c r="I13171" s="5"/>
    </row>
    <row r="13172" spans="8:9" x14ac:dyDescent="0.3">
      <c r="H13172" s="5"/>
      <c r="I13172" s="5"/>
    </row>
    <row r="13173" spans="8:9" x14ac:dyDescent="0.3">
      <c r="H13173" s="5"/>
      <c r="I13173" s="5"/>
    </row>
    <row r="13174" spans="8:9" x14ac:dyDescent="0.3">
      <c r="H13174" s="5"/>
      <c r="I13174" s="5"/>
    </row>
    <row r="13175" spans="8:9" x14ac:dyDescent="0.3">
      <c r="H13175" s="5"/>
      <c r="I13175" s="5"/>
    </row>
    <row r="13176" spans="8:9" x14ac:dyDescent="0.3">
      <c r="H13176" s="5"/>
      <c r="I13176" s="5"/>
    </row>
    <row r="13177" spans="8:9" x14ac:dyDescent="0.3">
      <c r="H13177" s="5"/>
      <c r="I13177" s="5"/>
    </row>
    <row r="13178" spans="8:9" x14ac:dyDescent="0.3">
      <c r="H13178" s="5"/>
      <c r="I13178" s="5"/>
    </row>
    <row r="13179" spans="8:9" x14ac:dyDescent="0.3">
      <c r="H13179" s="5"/>
      <c r="I13179" s="5"/>
    </row>
    <row r="13180" spans="8:9" x14ac:dyDescent="0.3">
      <c r="H13180" s="5"/>
      <c r="I13180" s="5"/>
    </row>
    <row r="13181" spans="8:9" x14ac:dyDescent="0.3">
      <c r="H13181" s="5"/>
      <c r="I13181" s="5"/>
    </row>
    <row r="13182" spans="8:9" x14ac:dyDescent="0.3">
      <c r="H13182" s="5"/>
      <c r="I13182" s="5"/>
    </row>
    <row r="13183" spans="8:9" x14ac:dyDescent="0.3">
      <c r="H13183" s="5"/>
      <c r="I13183" s="5"/>
    </row>
    <row r="13184" spans="8:9" x14ac:dyDescent="0.3">
      <c r="H13184" s="5"/>
      <c r="I13184" s="5"/>
    </row>
    <row r="13185" spans="8:9" x14ac:dyDescent="0.3">
      <c r="H13185" s="5"/>
      <c r="I13185" s="5"/>
    </row>
    <row r="13186" spans="8:9" x14ac:dyDescent="0.3">
      <c r="H13186" s="5"/>
      <c r="I13186" s="5"/>
    </row>
    <row r="13187" spans="8:9" x14ac:dyDescent="0.3">
      <c r="H13187" s="5"/>
      <c r="I13187" s="5"/>
    </row>
    <row r="13188" spans="8:9" x14ac:dyDescent="0.3">
      <c r="H13188" s="5"/>
      <c r="I13188" s="5"/>
    </row>
    <row r="13189" spans="8:9" x14ac:dyDescent="0.3">
      <c r="H13189" s="5"/>
      <c r="I13189" s="5"/>
    </row>
    <row r="13190" spans="8:9" x14ac:dyDescent="0.3">
      <c r="H13190" s="5"/>
      <c r="I13190" s="5"/>
    </row>
    <row r="13191" spans="8:9" x14ac:dyDescent="0.3">
      <c r="H13191" s="5"/>
      <c r="I13191" s="5"/>
    </row>
    <row r="13192" spans="8:9" x14ac:dyDescent="0.3">
      <c r="H13192" s="5"/>
      <c r="I13192" s="5"/>
    </row>
    <row r="13193" spans="8:9" x14ac:dyDescent="0.3">
      <c r="H13193" s="5"/>
      <c r="I13193" s="5"/>
    </row>
    <row r="13194" spans="8:9" x14ac:dyDescent="0.3">
      <c r="H13194" s="5"/>
      <c r="I13194" s="5"/>
    </row>
    <row r="13195" spans="8:9" x14ac:dyDescent="0.3">
      <c r="H13195" s="5"/>
      <c r="I13195" s="5"/>
    </row>
    <row r="13196" spans="8:9" x14ac:dyDescent="0.3">
      <c r="H13196" s="5"/>
      <c r="I13196" s="5"/>
    </row>
    <row r="13197" spans="8:9" x14ac:dyDescent="0.3">
      <c r="H13197" s="5"/>
      <c r="I13197" s="5"/>
    </row>
    <row r="13198" spans="8:9" x14ac:dyDescent="0.3">
      <c r="H13198" s="5"/>
      <c r="I13198" s="5"/>
    </row>
    <row r="13199" spans="8:9" x14ac:dyDescent="0.3">
      <c r="H13199" s="5"/>
      <c r="I13199" s="5"/>
    </row>
    <row r="13200" spans="8:9" x14ac:dyDescent="0.3">
      <c r="H13200" s="5"/>
      <c r="I13200" s="5"/>
    </row>
    <row r="13201" spans="8:9" x14ac:dyDescent="0.3">
      <c r="H13201" s="5"/>
      <c r="I13201" s="5"/>
    </row>
    <row r="13202" spans="8:9" x14ac:dyDescent="0.3">
      <c r="H13202" s="5"/>
      <c r="I13202" s="5"/>
    </row>
    <row r="13203" spans="8:9" x14ac:dyDescent="0.3">
      <c r="H13203" s="5"/>
      <c r="I13203" s="5"/>
    </row>
    <row r="13204" spans="8:9" x14ac:dyDescent="0.3">
      <c r="H13204" s="5"/>
      <c r="I13204" s="5"/>
    </row>
    <row r="13205" spans="8:9" x14ac:dyDescent="0.3">
      <c r="H13205" s="5"/>
      <c r="I13205" s="5"/>
    </row>
    <row r="13206" spans="8:9" x14ac:dyDescent="0.3">
      <c r="H13206" s="5"/>
      <c r="I13206" s="5"/>
    </row>
    <row r="13207" spans="8:9" x14ac:dyDescent="0.3">
      <c r="H13207" s="5"/>
      <c r="I13207" s="5"/>
    </row>
    <row r="13208" spans="8:9" x14ac:dyDescent="0.3">
      <c r="H13208" s="5"/>
      <c r="I13208" s="5"/>
    </row>
    <row r="13209" spans="8:9" x14ac:dyDescent="0.3">
      <c r="H13209" s="5"/>
      <c r="I13209" s="5"/>
    </row>
    <row r="13210" spans="8:9" x14ac:dyDescent="0.3">
      <c r="H13210" s="5"/>
      <c r="I13210" s="5"/>
    </row>
    <row r="13211" spans="8:9" x14ac:dyDescent="0.3">
      <c r="H13211" s="5"/>
      <c r="I13211" s="5"/>
    </row>
    <row r="13212" spans="8:9" x14ac:dyDescent="0.3">
      <c r="H13212" s="5"/>
      <c r="I13212" s="5"/>
    </row>
    <row r="13213" spans="8:9" x14ac:dyDescent="0.3">
      <c r="H13213" s="5"/>
      <c r="I13213" s="5"/>
    </row>
    <row r="13214" spans="8:9" x14ac:dyDescent="0.3">
      <c r="H13214" s="5"/>
      <c r="I13214" s="5"/>
    </row>
    <row r="13215" spans="8:9" x14ac:dyDescent="0.3">
      <c r="H13215" s="5"/>
      <c r="I13215" s="5"/>
    </row>
    <row r="13216" spans="8:9" x14ac:dyDescent="0.3">
      <c r="H13216" s="5"/>
      <c r="I13216" s="5"/>
    </row>
    <row r="13217" spans="8:9" x14ac:dyDescent="0.3">
      <c r="H13217" s="5"/>
      <c r="I13217" s="5"/>
    </row>
    <row r="13218" spans="8:9" x14ac:dyDescent="0.3">
      <c r="H13218" s="5"/>
      <c r="I13218" s="5"/>
    </row>
    <row r="13219" spans="8:9" x14ac:dyDescent="0.3">
      <c r="H13219" s="5"/>
      <c r="I13219" s="5"/>
    </row>
    <row r="13220" spans="8:9" x14ac:dyDescent="0.3">
      <c r="H13220" s="5"/>
      <c r="I13220" s="5"/>
    </row>
    <row r="13221" spans="8:9" x14ac:dyDescent="0.3">
      <c r="H13221" s="5"/>
      <c r="I13221" s="5"/>
    </row>
    <row r="13222" spans="8:9" x14ac:dyDescent="0.3">
      <c r="H13222" s="5"/>
      <c r="I13222" s="5"/>
    </row>
    <row r="13223" spans="8:9" x14ac:dyDescent="0.3">
      <c r="H13223" s="5"/>
      <c r="I13223" s="5"/>
    </row>
    <row r="13224" spans="8:9" x14ac:dyDescent="0.3">
      <c r="H13224" s="5"/>
      <c r="I13224" s="5"/>
    </row>
    <row r="13225" spans="8:9" x14ac:dyDescent="0.3">
      <c r="H13225" s="5"/>
      <c r="I13225" s="5"/>
    </row>
    <row r="13226" spans="8:9" x14ac:dyDescent="0.3">
      <c r="H13226" s="5"/>
      <c r="I13226" s="5"/>
    </row>
    <row r="13227" spans="8:9" x14ac:dyDescent="0.3">
      <c r="H13227" s="5"/>
      <c r="I13227" s="5"/>
    </row>
    <row r="13228" spans="8:9" x14ac:dyDescent="0.3">
      <c r="H13228" s="5"/>
      <c r="I13228" s="5"/>
    </row>
    <row r="13229" spans="8:9" x14ac:dyDescent="0.3">
      <c r="H13229" s="5"/>
      <c r="I13229" s="5"/>
    </row>
    <row r="13230" spans="8:9" x14ac:dyDescent="0.3">
      <c r="H13230" s="5"/>
      <c r="I13230" s="5"/>
    </row>
    <row r="13231" spans="8:9" x14ac:dyDescent="0.3">
      <c r="H13231" s="5"/>
      <c r="I13231" s="5"/>
    </row>
    <row r="13232" spans="8:9" x14ac:dyDescent="0.3">
      <c r="H13232" s="5"/>
      <c r="I13232" s="5"/>
    </row>
    <row r="13233" spans="8:9" x14ac:dyDescent="0.3">
      <c r="H13233" s="5"/>
      <c r="I13233" s="5"/>
    </row>
    <row r="13234" spans="8:9" x14ac:dyDescent="0.3">
      <c r="H13234" s="5"/>
      <c r="I13234" s="5"/>
    </row>
    <row r="13235" spans="8:9" x14ac:dyDescent="0.3">
      <c r="H13235" s="5"/>
      <c r="I13235" s="5"/>
    </row>
    <row r="13236" spans="8:9" x14ac:dyDescent="0.3">
      <c r="H13236" s="5"/>
      <c r="I13236" s="5"/>
    </row>
    <row r="13237" spans="8:9" x14ac:dyDescent="0.3">
      <c r="H13237" s="5"/>
      <c r="I13237" s="5"/>
    </row>
    <row r="13238" spans="8:9" x14ac:dyDescent="0.3">
      <c r="H13238" s="5"/>
      <c r="I13238" s="5"/>
    </row>
    <row r="13239" spans="8:9" x14ac:dyDescent="0.3">
      <c r="H13239" s="5"/>
      <c r="I13239" s="5"/>
    </row>
    <row r="13240" spans="8:9" x14ac:dyDescent="0.3">
      <c r="H13240" s="5"/>
      <c r="I13240" s="5"/>
    </row>
    <row r="13241" spans="8:9" x14ac:dyDescent="0.3">
      <c r="H13241" s="5"/>
      <c r="I13241" s="5"/>
    </row>
    <row r="13242" spans="8:9" x14ac:dyDescent="0.3">
      <c r="H13242" s="5"/>
      <c r="I13242" s="5"/>
    </row>
    <row r="13243" spans="8:9" x14ac:dyDescent="0.3">
      <c r="H13243" s="5"/>
      <c r="I13243" s="5"/>
    </row>
    <row r="13244" spans="8:9" x14ac:dyDescent="0.3">
      <c r="H13244" s="5"/>
      <c r="I13244" s="5"/>
    </row>
    <row r="13245" spans="8:9" x14ac:dyDescent="0.3">
      <c r="H13245" s="5"/>
      <c r="I13245" s="5"/>
    </row>
    <row r="13246" spans="8:9" x14ac:dyDescent="0.3">
      <c r="H13246" s="5"/>
      <c r="I13246" s="5"/>
    </row>
    <row r="13247" spans="8:9" x14ac:dyDescent="0.3">
      <c r="H13247" s="5"/>
      <c r="I13247" s="5"/>
    </row>
    <row r="13248" spans="8:9" x14ac:dyDescent="0.3">
      <c r="H13248" s="5"/>
      <c r="I13248" s="5"/>
    </row>
    <row r="13249" spans="8:9" x14ac:dyDescent="0.3">
      <c r="H13249" s="5"/>
      <c r="I13249" s="5"/>
    </row>
    <row r="13250" spans="8:9" x14ac:dyDescent="0.3">
      <c r="H13250" s="5"/>
      <c r="I13250" s="5"/>
    </row>
    <row r="13251" spans="8:9" x14ac:dyDescent="0.3">
      <c r="H13251" s="5"/>
      <c r="I13251" s="5"/>
    </row>
    <row r="13252" spans="8:9" x14ac:dyDescent="0.3">
      <c r="H13252" s="5"/>
      <c r="I13252" s="5"/>
    </row>
    <row r="13253" spans="8:9" x14ac:dyDescent="0.3">
      <c r="H13253" s="5"/>
      <c r="I13253" s="5"/>
    </row>
    <row r="13254" spans="8:9" x14ac:dyDescent="0.3">
      <c r="H13254" s="5"/>
      <c r="I13254" s="5"/>
    </row>
    <row r="13255" spans="8:9" x14ac:dyDescent="0.3">
      <c r="H13255" s="5"/>
      <c r="I13255" s="5"/>
    </row>
    <row r="13256" spans="8:9" x14ac:dyDescent="0.3">
      <c r="H13256" s="5"/>
      <c r="I13256" s="5"/>
    </row>
    <row r="13257" spans="8:9" x14ac:dyDescent="0.3">
      <c r="H13257" s="5"/>
      <c r="I13257" s="5"/>
    </row>
    <row r="13258" spans="8:9" x14ac:dyDescent="0.3">
      <c r="H13258" s="5"/>
      <c r="I13258" s="5"/>
    </row>
    <row r="13259" spans="8:9" x14ac:dyDescent="0.3">
      <c r="H13259" s="5"/>
      <c r="I13259" s="5"/>
    </row>
    <row r="13260" spans="8:9" x14ac:dyDescent="0.3">
      <c r="H13260" s="5"/>
      <c r="I13260" s="5"/>
    </row>
    <row r="13261" spans="8:9" x14ac:dyDescent="0.3">
      <c r="H13261" s="5"/>
      <c r="I13261" s="5"/>
    </row>
    <row r="13262" spans="8:9" x14ac:dyDescent="0.3">
      <c r="H13262" s="5"/>
      <c r="I13262" s="5"/>
    </row>
    <row r="13263" spans="8:9" x14ac:dyDescent="0.3">
      <c r="H13263" s="5"/>
      <c r="I13263" s="5"/>
    </row>
    <row r="13264" spans="8:9" x14ac:dyDescent="0.3">
      <c r="H13264" s="5"/>
      <c r="I13264" s="5"/>
    </row>
    <row r="13265" spans="8:9" x14ac:dyDescent="0.3">
      <c r="H13265" s="5"/>
      <c r="I13265" s="5"/>
    </row>
    <row r="13266" spans="8:9" x14ac:dyDescent="0.3">
      <c r="H13266" s="5"/>
      <c r="I13266" s="5"/>
    </row>
    <row r="13267" spans="8:9" x14ac:dyDescent="0.3">
      <c r="H13267" s="5"/>
      <c r="I13267" s="5"/>
    </row>
    <row r="13268" spans="8:9" x14ac:dyDescent="0.3">
      <c r="H13268" s="5"/>
      <c r="I13268" s="5"/>
    </row>
    <row r="13269" spans="8:9" x14ac:dyDescent="0.3">
      <c r="H13269" s="5"/>
      <c r="I13269" s="5"/>
    </row>
    <row r="13270" spans="8:9" x14ac:dyDescent="0.3">
      <c r="H13270" s="5"/>
      <c r="I13270" s="5"/>
    </row>
    <row r="13271" spans="8:9" x14ac:dyDescent="0.3">
      <c r="H13271" s="5"/>
      <c r="I13271" s="5"/>
    </row>
    <row r="13272" spans="8:9" x14ac:dyDescent="0.3">
      <c r="H13272" s="5"/>
      <c r="I13272" s="5"/>
    </row>
    <row r="13273" spans="8:9" x14ac:dyDescent="0.3">
      <c r="H13273" s="5"/>
      <c r="I13273" s="5"/>
    </row>
    <row r="13274" spans="8:9" x14ac:dyDescent="0.3">
      <c r="H13274" s="5"/>
      <c r="I13274" s="5"/>
    </row>
    <row r="13275" spans="8:9" x14ac:dyDescent="0.3">
      <c r="H13275" s="5"/>
      <c r="I13275" s="5"/>
    </row>
    <row r="13276" spans="8:9" x14ac:dyDescent="0.3">
      <c r="H13276" s="5"/>
      <c r="I13276" s="5"/>
    </row>
    <row r="13277" spans="8:9" x14ac:dyDescent="0.3">
      <c r="H13277" s="5"/>
      <c r="I13277" s="5"/>
    </row>
    <row r="13278" spans="8:9" x14ac:dyDescent="0.3">
      <c r="H13278" s="5"/>
      <c r="I13278" s="5"/>
    </row>
    <row r="13279" spans="8:9" x14ac:dyDescent="0.3">
      <c r="H13279" s="5"/>
      <c r="I13279" s="5"/>
    </row>
    <row r="13280" spans="8:9" x14ac:dyDescent="0.3">
      <c r="H13280" s="5"/>
      <c r="I13280" s="5"/>
    </row>
    <row r="13281" spans="8:9" x14ac:dyDescent="0.3">
      <c r="H13281" s="5"/>
      <c r="I13281" s="5"/>
    </row>
    <row r="13282" spans="8:9" x14ac:dyDescent="0.3">
      <c r="H13282" s="5"/>
      <c r="I13282" s="5"/>
    </row>
    <row r="13283" spans="8:9" x14ac:dyDescent="0.3">
      <c r="H13283" s="5"/>
      <c r="I13283" s="5"/>
    </row>
    <row r="13284" spans="8:9" x14ac:dyDescent="0.3">
      <c r="H13284" s="5"/>
      <c r="I13284" s="5"/>
    </row>
    <row r="13285" spans="8:9" x14ac:dyDescent="0.3">
      <c r="H13285" s="5"/>
      <c r="I13285" s="5"/>
    </row>
    <row r="13286" spans="8:9" x14ac:dyDescent="0.3">
      <c r="H13286" s="5"/>
      <c r="I13286" s="5"/>
    </row>
    <row r="13287" spans="8:9" x14ac:dyDescent="0.3">
      <c r="H13287" s="5"/>
      <c r="I13287" s="5"/>
    </row>
    <row r="13288" spans="8:9" x14ac:dyDescent="0.3">
      <c r="H13288" s="5"/>
      <c r="I13288" s="5"/>
    </row>
    <row r="13289" spans="8:9" x14ac:dyDescent="0.3">
      <c r="H13289" s="5"/>
      <c r="I13289" s="5"/>
    </row>
    <row r="13290" spans="8:9" x14ac:dyDescent="0.3">
      <c r="H13290" s="5"/>
      <c r="I13290" s="5"/>
    </row>
    <row r="13291" spans="8:9" x14ac:dyDescent="0.3">
      <c r="H13291" s="5"/>
      <c r="I13291" s="5"/>
    </row>
    <row r="13292" spans="8:9" x14ac:dyDescent="0.3">
      <c r="H13292" s="5"/>
      <c r="I13292" s="5"/>
    </row>
    <row r="13293" spans="8:9" x14ac:dyDescent="0.3">
      <c r="H13293" s="5"/>
      <c r="I13293" s="5"/>
    </row>
    <row r="13294" spans="8:9" x14ac:dyDescent="0.3">
      <c r="H13294" s="5"/>
      <c r="I13294" s="5"/>
    </row>
    <row r="13295" spans="8:9" x14ac:dyDescent="0.3">
      <c r="H13295" s="5"/>
      <c r="I13295" s="5"/>
    </row>
    <row r="13296" spans="8:9" x14ac:dyDescent="0.3">
      <c r="H13296" s="5"/>
      <c r="I13296" s="5"/>
    </row>
    <row r="13297" spans="8:9" x14ac:dyDescent="0.3">
      <c r="H13297" s="5"/>
      <c r="I13297" s="5"/>
    </row>
    <row r="13298" spans="8:9" x14ac:dyDescent="0.3">
      <c r="H13298" s="5"/>
      <c r="I13298" s="5"/>
    </row>
    <row r="13299" spans="8:9" x14ac:dyDescent="0.3">
      <c r="H13299" s="5"/>
      <c r="I13299" s="5"/>
    </row>
    <row r="13300" spans="8:9" x14ac:dyDescent="0.3">
      <c r="H13300" s="5"/>
      <c r="I13300" s="5"/>
    </row>
    <row r="13301" spans="8:9" x14ac:dyDescent="0.3">
      <c r="H13301" s="5"/>
      <c r="I13301" s="5"/>
    </row>
    <row r="13302" spans="8:9" x14ac:dyDescent="0.3">
      <c r="H13302" s="5"/>
      <c r="I13302" s="5"/>
    </row>
    <row r="13303" spans="8:9" x14ac:dyDescent="0.3">
      <c r="H13303" s="5"/>
      <c r="I13303" s="5"/>
    </row>
    <row r="13304" spans="8:9" x14ac:dyDescent="0.3">
      <c r="H13304" s="5"/>
      <c r="I13304" s="5"/>
    </row>
    <row r="13305" spans="8:9" x14ac:dyDescent="0.3">
      <c r="H13305" s="5"/>
      <c r="I13305" s="5"/>
    </row>
    <row r="13306" spans="8:9" x14ac:dyDescent="0.3">
      <c r="H13306" s="5"/>
      <c r="I13306" s="5"/>
    </row>
    <row r="13307" spans="8:9" x14ac:dyDescent="0.3">
      <c r="H13307" s="5"/>
      <c r="I13307" s="5"/>
    </row>
    <row r="13308" spans="8:9" x14ac:dyDescent="0.3">
      <c r="H13308" s="5"/>
      <c r="I13308" s="5"/>
    </row>
    <row r="13309" spans="8:9" x14ac:dyDescent="0.3">
      <c r="H13309" s="5"/>
      <c r="I13309" s="5"/>
    </row>
    <row r="13310" spans="8:9" x14ac:dyDescent="0.3">
      <c r="H13310" s="5"/>
      <c r="I13310" s="5"/>
    </row>
    <row r="13311" spans="8:9" x14ac:dyDescent="0.3">
      <c r="H13311" s="5"/>
      <c r="I13311" s="5"/>
    </row>
    <row r="13312" spans="8:9" x14ac:dyDescent="0.3">
      <c r="H13312" s="5"/>
      <c r="I13312" s="5"/>
    </row>
    <row r="13313" spans="8:9" x14ac:dyDescent="0.3">
      <c r="H13313" s="5"/>
      <c r="I13313" s="5"/>
    </row>
    <row r="13314" spans="8:9" x14ac:dyDescent="0.3">
      <c r="H13314" s="5"/>
      <c r="I13314" s="5"/>
    </row>
    <row r="13315" spans="8:9" x14ac:dyDescent="0.3">
      <c r="H13315" s="5"/>
      <c r="I13315" s="5"/>
    </row>
    <row r="13316" spans="8:9" x14ac:dyDescent="0.3">
      <c r="H13316" s="5"/>
      <c r="I13316" s="5"/>
    </row>
    <row r="13317" spans="8:9" x14ac:dyDescent="0.3">
      <c r="H13317" s="5"/>
      <c r="I13317" s="5"/>
    </row>
    <row r="13318" spans="8:9" x14ac:dyDescent="0.3">
      <c r="H13318" s="5"/>
      <c r="I13318" s="5"/>
    </row>
    <row r="13319" spans="8:9" x14ac:dyDescent="0.3">
      <c r="H13319" s="5"/>
      <c r="I13319" s="5"/>
    </row>
    <row r="13320" spans="8:9" x14ac:dyDescent="0.3">
      <c r="H13320" s="5"/>
      <c r="I13320" s="5"/>
    </row>
    <row r="13321" spans="8:9" x14ac:dyDescent="0.3">
      <c r="H13321" s="5"/>
      <c r="I13321" s="5"/>
    </row>
    <row r="13322" spans="8:9" x14ac:dyDescent="0.3">
      <c r="H13322" s="5"/>
      <c r="I13322" s="5"/>
    </row>
    <row r="13323" spans="8:9" x14ac:dyDescent="0.3">
      <c r="H13323" s="5"/>
      <c r="I13323" s="5"/>
    </row>
    <row r="13324" spans="8:9" x14ac:dyDescent="0.3">
      <c r="H13324" s="5"/>
      <c r="I13324" s="5"/>
    </row>
    <row r="13325" spans="8:9" x14ac:dyDescent="0.3">
      <c r="H13325" s="5"/>
      <c r="I13325" s="5"/>
    </row>
    <row r="13326" spans="8:9" x14ac:dyDescent="0.3">
      <c r="H13326" s="5"/>
      <c r="I13326" s="5"/>
    </row>
    <row r="13327" spans="8:9" x14ac:dyDescent="0.3">
      <c r="H13327" s="5"/>
      <c r="I13327" s="5"/>
    </row>
    <row r="13328" spans="8:9" x14ac:dyDescent="0.3">
      <c r="H13328" s="5"/>
      <c r="I13328" s="5"/>
    </row>
    <row r="13329" spans="8:9" x14ac:dyDescent="0.3">
      <c r="H13329" s="5"/>
      <c r="I13329" s="5"/>
    </row>
    <row r="13330" spans="8:9" x14ac:dyDescent="0.3">
      <c r="H13330" s="5"/>
      <c r="I13330" s="5"/>
    </row>
    <row r="13331" spans="8:9" x14ac:dyDescent="0.3">
      <c r="H13331" s="5"/>
      <c r="I13331" s="5"/>
    </row>
    <row r="13332" spans="8:9" x14ac:dyDescent="0.3">
      <c r="H13332" s="5"/>
      <c r="I13332" s="5"/>
    </row>
    <row r="13333" spans="8:9" x14ac:dyDescent="0.3">
      <c r="H13333" s="5"/>
      <c r="I13333" s="5"/>
    </row>
    <row r="13334" spans="8:9" x14ac:dyDescent="0.3">
      <c r="H13334" s="5"/>
      <c r="I13334" s="5"/>
    </row>
    <row r="13335" spans="8:9" x14ac:dyDescent="0.3">
      <c r="H13335" s="5"/>
      <c r="I13335" s="5"/>
    </row>
    <row r="13336" spans="8:9" x14ac:dyDescent="0.3">
      <c r="H13336" s="5"/>
      <c r="I13336" s="5"/>
    </row>
    <row r="13337" spans="8:9" x14ac:dyDescent="0.3">
      <c r="H13337" s="5"/>
      <c r="I13337" s="5"/>
    </row>
    <row r="13338" spans="8:9" x14ac:dyDescent="0.3">
      <c r="H13338" s="5"/>
      <c r="I13338" s="5"/>
    </row>
    <row r="13339" spans="8:9" x14ac:dyDescent="0.3">
      <c r="H13339" s="5"/>
      <c r="I13339" s="5"/>
    </row>
    <row r="13340" spans="8:9" x14ac:dyDescent="0.3">
      <c r="H13340" s="5"/>
      <c r="I13340" s="5"/>
    </row>
    <row r="13341" spans="8:9" x14ac:dyDescent="0.3">
      <c r="H13341" s="5"/>
      <c r="I13341" s="5"/>
    </row>
    <row r="13342" spans="8:9" x14ac:dyDescent="0.3">
      <c r="H13342" s="5"/>
      <c r="I13342" s="5"/>
    </row>
    <row r="13343" spans="8:9" x14ac:dyDescent="0.3">
      <c r="H13343" s="5"/>
      <c r="I13343" s="5"/>
    </row>
    <row r="13344" spans="8:9" x14ac:dyDescent="0.3">
      <c r="H13344" s="5"/>
      <c r="I13344" s="5"/>
    </row>
    <row r="13345" spans="8:9" x14ac:dyDescent="0.3">
      <c r="H13345" s="5"/>
      <c r="I13345" s="5"/>
    </row>
    <row r="13346" spans="8:9" x14ac:dyDescent="0.3">
      <c r="H13346" s="5"/>
      <c r="I13346" s="5"/>
    </row>
    <row r="13347" spans="8:9" x14ac:dyDescent="0.3">
      <c r="H13347" s="5"/>
      <c r="I13347" s="5"/>
    </row>
    <row r="13348" spans="8:9" x14ac:dyDescent="0.3">
      <c r="H13348" s="5"/>
      <c r="I13348" s="5"/>
    </row>
    <row r="13349" spans="8:9" x14ac:dyDescent="0.3">
      <c r="H13349" s="5"/>
      <c r="I13349" s="5"/>
    </row>
    <row r="13350" spans="8:9" x14ac:dyDescent="0.3">
      <c r="H13350" s="5"/>
      <c r="I13350" s="5"/>
    </row>
    <row r="13351" spans="8:9" x14ac:dyDescent="0.3">
      <c r="H13351" s="5"/>
      <c r="I13351" s="5"/>
    </row>
    <row r="13352" spans="8:9" x14ac:dyDescent="0.3">
      <c r="H13352" s="5"/>
      <c r="I13352" s="5"/>
    </row>
    <row r="13353" spans="8:9" x14ac:dyDescent="0.3">
      <c r="H13353" s="5"/>
      <c r="I13353" s="5"/>
    </row>
    <row r="13354" spans="8:9" x14ac:dyDescent="0.3">
      <c r="H13354" s="5"/>
      <c r="I13354" s="5"/>
    </row>
    <row r="13355" spans="8:9" x14ac:dyDescent="0.3">
      <c r="H13355" s="5"/>
      <c r="I13355" s="5"/>
    </row>
    <row r="13356" spans="8:9" x14ac:dyDescent="0.3">
      <c r="H13356" s="5"/>
      <c r="I13356" s="5"/>
    </row>
    <row r="13357" spans="8:9" x14ac:dyDescent="0.3">
      <c r="H13357" s="5"/>
      <c r="I13357" s="5"/>
    </row>
    <row r="13358" spans="8:9" x14ac:dyDescent="0.3">
      <c r="H13358" s="5"/>
      <c r="I13358" s="5"/>
    </row>
    <row r="13359" spans="8:9" x14ac:dyDescent="0.3">
      <c r="H13359" s="5"/>
      <c r="I13359" s="5"/>
    </row>
    <row r="13360" spans="8:9" x14ac:dyDescent="0.3">
      <c r="H13360" s="5"/>
      <c r="I13360" s="5"/>
    </row>
    <row r="13361" spans="8:9" x14ac:dyDescent="0.3">
      <c r="H13361" s="5"/>
      <c r="I13361" s="5"/>
    </row>
    <row r="13362" spans="8:9" x14ac:dyDescent="0.3">
      <c r="H13362" s="5"/>
      <c r="I13362" s="5"/>
    </row>
    <row r="13363" spans="8:9" x14ac:dyDescent="0.3">
      <c r="H13363" s="5"/>
      <c r="I13363" s="5"/>
    </row>
    <row r="13364" spans="8:9" x14ac:dyDescent="0.3">
      <c r="H13364" s="5"/>
      <c r="I13364" s="5"/>
    </row>
    <row r="13365" spans="8:9" x14ac:dyDescent="0.3">
      <c r="H13365" s="5"/>
      <c r="I13365" s="5"/>
    </row>
    <row r="13366" spans="8:9" x14ac:dyDescent="0.3">
      <c r="H13366" s="5"/>
      <c r="I13366" s="5"/>
    </row>
    <row r="13367" spans="8:9" x14ac:dyDescent="0.3">
      <c r="H13367" s="5"/>
      <c r="I13367" s="5"/>
    </row>
    <row r="13368" spans="8:9" x14ac:dyDescent="0.3">
      <c r="H13368" s="5"/>
      <c r="I13368" s="5"/>
    </row>
    <row r="13369" spans="8:9" x14ac:dyDescent="0.3">
      <c r="H13369" s="5"/>
      <c r="I13369" s="5"/>
    </row>
    <row r="13370" spans="8:9" x14ac:dyDescent="0.3">
      <c r="H13370" s="5"/>
      <c r="I13370" s="5"/>
    </row>
    <row r="13371" spans="8:9" x14ac:dyDescent="0.3">
      <c r="H13371" s="5"/>
      <c r="I13371" s="5"/>
    </row>
    <row r="13372" spans="8:9" x14ac:dyDescent="0.3">
      <c r="H13372" s="5"/>
      <c r="I13372" s="5"/>
    </row>
    <row r="13373" spans="8:9" x14ac:dyDescent="0.3">
      <c r="H13373" s="5"/>
      <c r="I13373" s="5"/>
    </row>
    <row r="13374" spans="8:9" x14ac:dyDescent="0.3">
      <c r="H13374" s="5"/>
      <c r="I13374" s="5"/>
    </row>
    <row r="13375" spans="8:9" x14ac:dyDescent="0.3">
      <c r="H13375" s="5"/>
      <c r="I13375" s="5"/>
    </row>
    <row r="13376" spans="8:9" x14ac:dyDescent="0.3">
      <c r="H13376" s="5"/>
      <c r="I13376" s="5"/>
    </row>
    <row r="13377" spans="8:9" x14ac:dyDescent="0.3">
      <c r="H13377" s="5"/>
      <c r="I13377" s="5"/>
    </row>
    <row r="13378" spans="8:9" x14ac:dyDescent="0.3">
      <c r="H13378" s="5"/>
      <c r="I13378" s="5"/>
    </row>
    <row r="13379" spans="8:9" x14ac:dyDescent="0.3">
      <c r="H13379" s="5"/>
      <c r="I13379" s="5"/>
    </row>
    <row r="13380" spans="8:9" x14ac:dyDescent="0.3">
      <c r="H13380" s="5"/>
      <c r="I13380" s="5"/>
    </row>
    <row r="13381" spans="8:9" x14ac:dyDescent="0.3">
      <c r="H13381" s="5"/>
      <c r="I13381" s="5"/>
    </row>
    <row r="13382" spans="8:9" x14ac:dyDescent="0.3">
      <c r="H13382" s="5"/>
      <c r="I13382" s="5"/>
    </row>
    <row r="13383" spans="8:9" x14ac:dyDescent="0.3">
      <c r="H13383" s="5"/>
      <c r="I13383" s="5"/>
    </row>
    <row r="13384" spans="8:9" x14ac:dyDescent="0.3">
      <c r="H13384" s="5"/>
      <c r="I13384" s="5"/>
    </row>
    <row r="13385" spans="8:9" x14ac:dyDescent="0.3">
      <c r="H13385" s="5"/>
      <c r="I13385" s="5"/>
    </row>
    <row r="13386" spans="8:9" x14ac:dyDescent="0.3">
      <c r="H13386" s="5"/>
      <c r="I13386" s="5"/>
    </row>
    <row r="13387" spans="8:9" x14ac:dyDescent="0.3">
      <c r="H13387" s="5"/>
      <c r="I13387" s="5"/>
    </row>
    <row r="13388" spans="8:9" x14ac:dyDescent="0.3">
      <c r="H13388" s="5"/>
      <c r="I13388" s="5"/>
    </row>
    <row r="13389" spans="8:9" x14ac:dyDescent="0.3">
      <c r="H13389" s="5"/>
      <c r="I13389" s="5"/>
    </row>
    <row r="13390" spans="8:9" x14ac:dyDescent="0.3">
      <c r="H13390" s="5"/>
      <c r="I13390" s="5"/>
    </row>
    <row r="13391" spans="8:9" x14ac:dyDescent="0.3">
      <c r="H13391" s="5"/>
      <c r="I13391" s="5"/>
    </row>
    <row r="13392" spans="8:9" x14ac:dyDescent="0.3">
      <c r="H13392" s="5"/>
      <c r="I13392" s="5"/>
    </row>
    <row r="13393" spans="8:9" x14ac:dyDescent="0.3">
      <c r="H13393" s="5"/>
      <c r="I13393" s="5"/>
    </row>
    <row r="13394" spans="8:9" x14ac:dyDescent="0.3">
      <c r="H13394" s="5"/>
      <c r="I13394" s="5"/>
    </row>
    <row r="13395" spans="8:9" x14ac:dyDescent="0.3">
      <c r="H13395" s="5"/>
      <c r="I13395" s="5"/>
    </row>
    <row r="13396" spans="8:9" x14ac:dyDescent="0.3">
      <c r="H13396" s="5"/>
      <c r="I13396" s="5"/>
    </row>
    <row r="13397" spans="8:9" x14ac:dyDescent="0.3">
      <c r="H13397" s="5"/>
      <c r="I13397" s="5"/>
    </row>
    <row r="13398" spans="8:9" x14ac:dyDescent="0.3">
      <c r="H13398" s="5"/>
      <c r="I13398" s="5"/>
    </row>
    <row r="13399" spans="8:9" x14ac:dyDescent="0.3">
      <c r="H13399" s="5"/>
      <c r="I13399" s="5"/>
    </row>
    <row r="13400" spans="8:9" x14ac:dyDescent="0.3">
      <c r="H13400" s="5"/>
      <c r="I13400" s="5"/>
    </row>
    <row r="13401" spans="8:9" x14ac:dyDescent="0.3">
      <c r="H13401" s="5"/>
      <c r="I13401" s="5"/>
    </row>
    <row r="13402" spans="8:9" x14ac:dyDescent="0.3">
      <c r="H13402" s="5"/>
      <c r="I13402" s="5"/>
    </row>
    <row r="13403" spans="8:9" x14ac:dyDescent="0.3">
      <c r="H13403" s="5"/>
      <c r="I13403" s="5"/>
    </row>
    <row r="13404" spans="8:9" x14ac:dyDescent="0.3">
      <c r="H13404" s="5"/>
      <c r="I13404" s="5"/>
    </row>
    <row r="13405" spans="8:9" x14ac:dyDescent="0.3">
      <c r="H13405" s="5"/>
      <c r="I13405" s="5"/>
    </row>
    <row r="13406" spans="8:9" x14ac:dyDescent="0.3">
      <c r="H13406" s="5"/>
      <c r="I13406" s="5"/>
    </row>
    <row r="13407" spans="8:9" x14ac:dyDescent="0.3">
      <c r="H13407" s="5"/>
      <c r="I13407" s="5"/>
    </row>
    <row r="13408" spans="8:9" x14ac:dyDescent="0.3">
      <c r="H13408" s="5"/>
      <c r="I13408" s="5"/>
    </row>
    <row r="13409" spans="8:9" x14ac:dyDescent="0.3">
      <c r="H13409" s="5"/>
      <c r="I13409" s="5"/>
    </row>
    <row r="13410" spans="8:9" x14ac:dyDescent="0.3">
      <c r="H13410" s="5"/>
      <c r="I13410" s="5"/>
    </row>
    <row r="13411" spans="8:9" x14ac:dyDescent="0.3">
      <c r="H13411" s="5"/>
      <c r="I13411" s="5"/>
    </row>
    <row r="13412" spans="8:9" x14ac:dyDescent="0.3">
      <c r="H13412" s="5"/>
      <c r="I13412" s="5"/>
    </row>
    <row r="13413" spans="8:9" x14ac:dyDescent="0.3">
      <c r="H13413" s="5"/>
      <c r="I13413" s="5"/>
    </row>
    <row r="13414" spans="8:9" x14ac:dyDescent="0.3">
      <c r="H13414" s="5"/>
      <c r="I13414" s="5"/>
    </row>
    <row r="13415" spans="8:9" x14ac:dyDescent="0.3">
      <c r="H13415" s="5"/>
      <c r="I13415" s="5"/>
    </row>
    <row r="13416" spans="8:9" x14ac:dyDescent="0.3">
      <c r="H13416" s="5"/>
      <c r="I13416" s="5"/>
    </row>
    <row r="13417" spans="8:9" x14ac:dyDescent="0.3">
      <c r="H13417" s="5"/>
      <c r="I13417" s="5"/>
    </row>
    <row r="13418" spans="8:9" x14ac:dyDescent="0.3">
      <c r="H13418" s="5"/>
      <c r="I13418" s="5"/>
    </row>
    <row r="13419" spans="8:9" x14ac:dyDescent="0.3">
      <c r="H13419" s="5"/>
      <c r="I13419" s="5"/>
    </row>
    <row r="13420" spans="8:9" x14ac:dyDescent="0.3">
      <c r="H13420" s="5"/>
      <c r="I13420" s="5"/>
    </row>
    <row r="13421" spans="8:9" x14ac:dyDescent="0.3">
      <c r="H13421" s="5"/>
      <c r="I13421" s="5"/>
    </row>
    <row r="13422" spans="8:9" x14ac:dyDescent="0.3">
      <c r="H13422" s="5"/>
      <c r="I13422" s="5"/>
    </row>
    <row r="13423" spans="8:9" x14ac:dyDescent="0.3">
      <c r="H13423" s="5"/>
      <c r="I13423" s="5"/>
    </row>
    <row r="13424" spans="8:9" x14ac:dyDescent="0.3">
      <c r="H13424" s="5"/>
      <c r="I13424" s="5"/>
    </row>
    <row r="13425" spans="8:9" x14ac:dyDescent="0.3">
      <c r="H13425" s="5"/>
      <c r="I13425" s="5"/>
    </row>
    <row r="13426" spans="8:9" x14ac:dyDescent="0.3">
      <c r="H13426" s="5"/>
      <c r="I13426" s="5"/>
    </row>
    <row r="13427" spans="8:9" x14ac:dyDescent="0.3">
      <c r="H13427" s="5"/>
      <c r="I13427" s="5"/>
    </row>
    <row r="13428" spans="8:9" x14ac:dyDescent="0.3">
      <c r="H13428" s="5"/>
      <c r="I13428" s="5"/>
    </row>
    <row r="13429" spans="8:9" x14ac:dyDescent="0.3">
      <c r="H13429" s="5"/>
      <c r="I13429" s="5"/>
    </row>
    <row r="13430" spans="8:9" x14ac:dyDescent="0.3">
      <c r="H13430" s="5"/>
      <c r="I13430" s="5"/>
    </row>
    <row r="13431" spans="8:9" x14ac:dyDescent="0.3">
      <c r="H13431" s="5"/>
      <c r="I13431" s="5"/>
    </row>
    <row r="13432" spans="8:9" x14ac:dyDescent="0.3">
      <c r="H13432" s="5"/>
      <c r="I13432" s="5"/>
    </row>
    <row r="13433" spans="8:9" x14ac:dyDescent="0.3">
      <c r="H13433" s="5"/>
      <c r="I13433" s="5"/>
    </row>
    <row r="13434" spans="8:9" x14ac:dyDescent="0.3">
      <c r="H13434" s="5"/>
      <c r="I13434" s="5"/>
    </row>
    <row r="13435" spans="8:9" x14ac:dyDescent="0.3">
      <c r="H13435" s="5"/>
      <c r="I13435" s="5"/>
    </row>
    <row r="13436" spans="8:9" x14ac:dyDescent="0.3">
      <c r="H13436" s="5"/>
      <c r="I13436" s="5"/>
    </row>
    <row r="13437" spans="8:9" x14ac:dyDescent="0.3">
      <c r="H13437" s="5"/>
      <c r="I13437" s="5"/>
    </row>
    <row r="13438" spans="8:9" x14ac:dyDescent="0.3">
      <c r="H13438" s="5"/>
      <c r="I13438" s="5"/>
    </row>
    <row r="13439" spans="8:9" x14ac:dyDescent="0.3">
      <c r="H13439" s="5"/>
      <c r="I13439" s="5"/>
    </row>
    <row r="13440" spans="8:9" x14ac:dyDescent="0.3">
      <c r="H13440" s="5"/>
      <c r="I13440" s="5"/>
    </row>
    <row r="13441" spans="8:9" x14ac:dyDescent="0.3">
      <c r="H13441" s="5"/>
      <c r="I13441" s="5"/>
    </row>
    <row r="13442" spans="8:9" x14ac:dyDescent="0.3">
      <c r="H13442" s="5"/>
      <c r="I13442" s="5"/>
    </row>
    <row r="13443" spans="8:9" x14ac:dyDescent="0.3">
      <c r="H13443" s="5"/>
      <c r="I13443" s="5"/>
    </row>
    <row r="13444" spans="8:9" x14ac:dyDescent="0.3">
      <c r="H13444" s="5"/>
      <c r="I13444" s="5"/>
    </row>
    <row r="13445" spans="8:9" x14ac:dyDescent="0.3">
      <c r="H13445" s="5"/>
      <c r="I13445" s="5"/>
    </row>
    <row r="13446" spans="8:9" x14ac:dyDescent="0.3">
      <c r="H13446" s="5"/>
      <c r="I13446" s="5"/>
    </row>
    <row r="13447" spans="8:9" x14ac:dyDescent="0.3">
      <c r="H13447" s="5"/>
      <c r="I13447" s="5"/>
    </row>
    <row r="13448" spans="8:9" x14ac:dyDescent="0.3">
      <c r="H13448" s="5"/>
      <c r="I13448" s="5"/>
    </row>
    <row r="13449" spans="8:9" x14ac:dyDescent="0.3">
      <c r="H13449" s="5"/>
      <c r="I13449" s="5"/>
    </row>
    <row r="13450" spans="8:9" x14ac:dyDescent="0.3">
      <c r="H13450" s="5"/>
      <c r="I13450" s="5"/>
    </row>
    <row r="13451" spans="8:9" x14ac:dyDescent="0.3">
      <c r="H13451" s="5"/>
      <c r="I13451" s="5"/>
    </row>
    <row r="13452" spans="8:9" x14ac:dyDescent="0.3">
      <c r="H13452" s="5"/>
      <c r="I13452" s="5"/>
    </row>
    <row r="13453" spans="8:9" x14ac:dyDescent="0.3">
      <c r="H13453" s="5"/>
      <c r="I13453" s="5"/>
    </row>
    <row r="13454" spans="8:9" x14ac:dyDescent="0.3">
      <c r="H13454" s="5"/>
      <c r="I13454" s="5"/>
    </row>
    <row r="13455" spans="8:9" x14ac:dyDescent="0.3">
      <c r="H13455" s="5"/>
      <c r="I13455" s="5"/>
    </row>
    <row r="13456" spans="8:9" x14ac:dyDescent="0.3">
      <c r="H13456" s="5"/>
      <c r="I13456" s="5"/>
    </row>
    <row r="13457" spans="8:9" x14ac:dyDescent="0.3">
      <c r="H13457" s="5"/>
      <c r="I13457" s="5"/>
    </row>
    <row r="13458" spans="8:9" x14ac:dyDescent="0.3">
      <c r="H13458" s="5"/>
      <c r="I13458" s="5"/>
    </row>
    <row r="13459" spans="8:9" x14ac:dyDescent="0.3">
      <c r="H13459" s="5"/>
      <c r="I13459" s="5"/>
    </row>
    <row r="13460" spans="8:9" x14ac:dyDescent="0.3">
      <c r="H13460" s="5"/>
      <c r="I13460" s="5"/>
    </row>
    <row r="13461" spans="8:9" x14ac:dyDescent="0.3">
      <c r="H13461" s="5"/>
      <c r="I13461" s="5"/>
    </row>
    <row r="13462" spans="8:9" x14ac:dyDescent="0.3">
      <c r="H13462" s="5"/>
      <c r="I13462" s="5"/>
    </row>
    <row r="13463" spans="8:9" x14ac:dyDescent="0.3">
      <c r="H13463" s="5"/>
      <c r="I13463" s="5"/>
    </row>
    <row r="13464" spans="8:9" x14ac:dyDescent="0.3">
      <c r="H13464" s="5"/>
      <c r="I13464" s="5"/>
    </row>
    <row r="13465" spans="8:9" x14ac:dyDescent="0.3">
      <c r="H13465" s="5"/>
      <c r="I13465" s="5"/>
    </row>
    <row r="13466" spans="8:9" x14ac:dyDescent="0.3">
      <c r="H13466" s="5"/>
      <c r="I13466" s="5"/>
    </row>
    <row r="13467" spans="8:9" x14ac:dyDescent="0.3">
      <c r="H13467" s="5"/>
      <c r="I13467" s="5"/>
    </row>
    <row r="13468" spans="8:9" x14ac:dyDescent="0.3">
      <c r="H13468" s="5"/>
      <c r="I13468" s="5"/>
    </row>
    <row r="13469" spans="8:9" x14ac:dyDescent="0.3">
      <c r="H13469" s="5"/>
      <c r="I13469" s="5"/>
    </row>
    <row r="13470" spans="8:9" x14ac:dyDescent="0.3">
      <c r="H13470" s="5"/>
      <c r="I13470" s="5"/>
    </row>
    <row r="13471" spans="8:9" x14ac:dyDescent="0.3">
      <c r="H13471" s="5"/>
      <c r="I13471" s="5"/>
    </row>
    <row r="13472" spans="8:9" x14ac:dyDescent="0.3">
      <c r="H13472" s="5"/>
      <c r="I13472" s="5"/>
    </row>
    <row r="13473" spans="8:9" x14ac:dyDescent="0.3">
      <c r="H13473" s="5"/>
      <c r="I13473" s="5"/>
    </row>
    <row r="13474" spans="8:9" x14ac:dyDescent="0.3">
      <c r="H13474" s="5"/>
      <c r="I13474" s="5"/>
    </row>
    <row r="13475" spans="8:9" x14ac:dyDescent="0.3">
      <c r="H13475" s="5"/>
      <c r="I13475" s="5"/>
    </row>
    <row r="13476" spans="8:9" x14ac:dyDescent="0.3">
      <c r="H13476" s="5"/>
      <c r="I13476" s="5"/>
    </row>
    <row r="13477" spans="8:9" x14ac:dyDescent="0.3">
      <c r="H13477" s="5"/>
      <c r="I13477" s="5"/>
    </row>
    <row r="13478" spans="8:9" x14ac:dyDescent="0.3">
      <c r="H13478" s="5"/>
      <c r="I13478" s="5"/>
    </row>
    <row r="13479" spans="8:9" x14ac:dyDescent="0.3">
      <c r="H13479" s="5"/>
      <c r="I13479" s="5"/>
    </row>
    <row r="13480" spans="8:9" x14ac:dyDescent="0.3">
      <c r="H13480" s="5"/>
      <c r="I13480" s="5"/>
    </row>
    <row r="13481" spans="8:9" x14ac:dyDescent="0.3">
      <c r="H13481" s="5"/>
      <c r="I13481" s="5"/>
    </row>
    <row r="13482" spans="8:9" x14ac:dyDescent="0.3">
      <c r="H13482" s="5"/>
      <c r="I13482" s="5"/>
    </row>
    <row r="13483" spans="8:9" x14ac:dyDescent="0.3">
      <c r="H13483" s="5"/>
      <c r="I13483" s="5"/>
    </row>
    <row r="13484" spans="8:9" x14ac:dyDescent="0.3">
      <c r="H13484" s="5"/>
      <c r="I13484" s="5"/>
    </row>
    <row r="13485" spans="8:9" x14ac:dyDescent="0.3">
      <c r="H13485" s="5"/>
      <c r="I13485" s="5"/>
    </row>
    <row r="13486" spans="8:9" x14ac:dyDescent="0.3">
      <c r="H13486" s="5"/>
      <c r="I13486" s="5"/>
    </row>
    <row r="13487" spans="8:9" x14ac:dyDescent="0.3">
      <c r="H13487" s="5"/>
      <c r="I13487" s="5"/>
    </row>
    <row r="13488" spans="8:9" x14ac:dyDescent="0.3">
      <c r="H13488" s="5"/>
      <c r="I13488" s="5"/>
    </row>
    <row r="13489" spans="8:9" x14ac:dyDescent="0.3">
      <c r="H13489" s="5"/>
      <c r="I13489" s="5"/>
    </row>
    <row r="13490" spans="8:9" x14ac:dyDescent="0.3">
      <c r="H13490" s="5"/>
      <c r="I13490" s="5"/>
    </row>
    <row r="13491" spans="8:9" x14ac:dyDescent="0.3">
      <c r="H13491" s="5"/>
      <c r="I13491" s="5"/>
    </row>
    <row r="13492" spans="8:9" x14ac:dyDescent="0.3">
      <c r="H13492" s="5"/>
      <c r="I13492" s="5"/>
    </row>
    <row r="13493" spans="8:9" x14ac:dyDescent="0.3">
      <c r="H13493" s="5"/>
      <c r="I13493" s="5"/>
    </row>
    <row r="13494" spans="8:9" x14ac:dyDescent="0.3">
      <c r="H13494" s="5"/>
      <c r="I13494" s="5"/>
    </row>
    <row r="13495" spans="8:9" x14ac:dyDescent="0.3">
      <c r="H13495" s="5"/>
      <c r="I13495" s="5"/>
    </row>
    <row r="13496" spans="8:9" x14ac:dyDescent="0.3">
      <c r="H13496" s="5"/>
      <c r="I13496" s="5"/>
    </row>
    <row r="13497" spans="8:9" x14ac:dyDescent="0.3">
      <c r="H13497" s="5"/>
      <c r="I13497" s="5"/>
    </row>
    <row r="13498" spans="8:9" x14ac:dyDescent="0.3">
      <c r="H13498" s="5"/>
      <c r="I13498" s="5"/>
    </row>
    <row r="13499" spans="8:9" x14ac:dyDescent="0.3">
      <c r="H13499" s="5"/>
      <c r="I13499" s="5"/>
    </row>
    <row r="13500" spans="8:9" x14ac:dyDescent="0.3">
      <c r="H13500" s="5"/>
      <c r="I13500" s="5"/>
    </row>
    <row r="13501" spans="8:9" x14ac:dyDescent="0.3">
      <c r="H13501" s="5"/>
      <c r="I13501" s="5"/>
    </row>
    <row r="13502" spans="8:9" x14ac:dyDescent="0.3">
      <c r="H13502" s="5"/>
      <c r="I13502" s="5"/>
    </row>
    <row r="13503" spans="8:9" x14ac:dyDescent="0.3">
      <c r="H13503" s="5"/>
      <c r="I13503" s="5"/>
    </row>
    <row r="13504" spans="8:9" x14ac:dyDescent="0.3">
      <c r="H13504" s="5"/>
      <c r="I13504" s="5"/>
    </row>
    <row r="13505" spans="8:9" x14ac:dyDescent="0.3">
      <c r="H13505" s="5"/>
      <c r="I13505" s="5"/>
    </row>
    <row r="13506" spans="8:9" x14ac:dyDescent="0.3">
      <c r="H13506" s="5"/>
      <c r="I13506" s="5"/>
    </row>
    <row r="13507" spans="8:9" x14ac:dyDescent="0.3">
      <c r="H13507" s="5"/>
      <c r="I13507" s="5"/>
    </row>
    <row r="13508" spans="8:9" x14ac:dyDescent="0.3">
      <c r="H13508" s="5"/>
      <c r="I13508" s="5"/>
    </row>
    <row r="13509" spans="8:9" x14ac:dyDescent="0.3">
      <c r="H13509" s="5"/>
      <c r="I13509" s="5"/>
    </row>
    <row r="13510" spans="8:9" x14ac:dyDescent="0.3">
      <c r="H13510" s="5"/>
      <c r="I13510" s="5"/>
    </row>
    <row r="13511" spans="8:9" x14ac:dyDescent="0.3">
      <c r="H13511" s="5"/>
      <c r="I13511" s="5"/>
    </row>
    <row r="13512" spans="8:9" x14ac:dyDescent="0.3">
      <c r="H13512" s="5"/>
      <c r="I13512" s="5"/>
    </row>
    <row r="13513" spans="8:9" x14ac:dyDescent="0.3">
      <c r="H13513" s="5"/>
      <c r="I13513" s="5"/>
    </row>
    <row r="13514" spans="8:9" x14ac:dyDescent="0.3">
      <c r="H13514" s="5"/>
      <c r="I13514" s="5"/>
    </row>
    <row r="13515" spans="8:9" x14ac:dyDescent="0.3">
      <c r="H13515" s="5"/>
      <c r="I13515" s="5"/>
    </row>
    <row r="13516" spans="8:9" x14ac:dyDescent="0.3">
      <c r="H13516" s="5"/>
      <c r="I13516" s="5"/>
    </row>
    <row r="13517" spans="8:9" x14ac:dyDescent="0.3">
      <c r="H13517" s="5"/>
      <c r="I13517" s="5"/>
    </row>
    <row r="13518" spans="8:9" x14ac:dyDescent="0.3">
      <c r="H13518" s="5"/>
      <c r="I13518" s="5"/>
    </row>
    <row r="13519" spans="8:9" x14ac:dyDescent="0.3">
      <c r="H13519" s="5"/>
      <c r="I13519" s="5"/>
    </row>
    <row r="13520" spans="8:9" x14ac:dyDescent="0.3">
      <c r="H13520" s="5"/>
      <c r="I13520" s="5"/>
    </row>
    <row r="13521" spans="8:9" x14ac:dyDescent="0.3">
      <c r="H13521" s="5"/>
      <c r="I13521" s="5"/>
    </row>
    <row r="13522" spans="8:9" x14ac:dyDescent="0.3">
      <c r="H13522" s="5"/>
      <c r="I13522" s="5"/>
    </row>
    <row r="13523" spans="8:9" x14ac:dyDescent="0.3">
      <c r="H13523" s="5"/>
      <c r="I13523" s="5"/>
    </row>
    <row r="13524" spans="8:9" x14ac:dyDescent="0.3">
      <c r="H13524" s="5"/>
      <c r="I13524" s="5"/>
    </row>
    <row r="13525" spans="8:9" x14ac:dyDescent="0.3">
      <c r="H13525" s="5"/>
      <c r="I13525" s="5"/>
    </row>
    <row r="13526" spans="8:9" x14ac:dyDescent="0.3">
      <c r="H13526" s="5"/>
      <c r="I13526" s="5"/>
    </row>
    <row r="13527" spans="8:9" x14ac:dyDescent="0.3">
      <c r="H13527" s="5"/>
      <c r="I13527" s="5"/>
    </row>
    <row r="13528" spans="8:9" x14ac:dyDescent="0.3">
      <c r="H13528" s="5"/>
      <c r="I13528" s="5"/>
    </row>
    <row r="13529" spans="8:9" x14ac:dyDescent="0.3">
      <c r="H13529" s="5"/>
      <c r="I13529" s="5"/>
    </row>
    <row r="13530" spans="8:9" x14ac:dyDescent="0.3">
      <c r="H13530" s="5"/>
      <c r="I13530" s="5"/>
    </row>
    <row r="13531" spans="8:9" x14ac:dyDescent="0.3">
      <c r="H13531" s="5"/>
      <c r="I13531" s="5"/>
    </row>
    <row r="13532" spans="8:9" x14ac:dyDescent="0.3">
      <c r="H13532" s="5"/>
      <c r="I13532" s="5"/>
    </row>
    <row r="13533" spans="8:9" x14ac:dyDescent="0.3">
      <c r="H13533" s="5"/>
      <c r="I13533" s="5"/>
    </row>
    <row r="13534" spans="8:9" x14ac:dyDescent="0.3">
      <c r="H13534" s="5"/>
      <c r="I13534" s="5"/>
    </row>
    <row r="13535" spans="8:9" x14ac:dyDescent="0.3">
      <c r="H13535" s="5"/>
      <c r="I13535" s="5"/>
    </row>
    <row r="13536" spans="8:9" x14ac:dyDescent="0.3">
      <c r="H13536" s="5"/>
      <c r="I13536" s="5"/>
    </row>
    <row r="13537" spans="8:9" x14ac:dyDescent="0.3">
      <c r="H13537" s="5"/>
      <c r="I13537" s="5"/>
    </row>
    <row r="13538" spans="8:9" x14ac:dyDescent="0.3">
      <c r="H13538" s="5"/>
      <c r="I13538" s="5"/>
    </row>
    <row r="13539" spans="8:9" x14ac:dyDescent="0.3">
      <c r="H13539" s="5"/>
      <c r="I13539" s="5"/>
    </row>
    <row r="13540" spans="8:9" x14ac:dyDescent="0.3">
      <c r="H13540" s="5"/>
      <c r="I13540" s="5"/>
    </row>
    <row r="13541" spans="8:9" x14ac:dyDescent="0.3">
      <c r="H13541" s="5"/>
      <c r="I13541" s="5"/>
    </row>
    <row r="13542" spans="8:9" x14ac:dyDescent="0.3">
      <c r="H13542" s="5"/>
      <c r="I13542" s="5"/>
    </row>
    <row r="13543" spans="8:9" x14ac:dyDescent="0.3">
      <c r="H13543" s="5"/>
      <c r="I13543" s="5"/>
    </row>
    <row r="13544" spans="8:9" x14ac:dyDescent="0.3">
      <c r="H13544" s="5"/>
      <c r="I13544" s="5"/>
    </row>
    <row r="13545" spans="8:9" x14ac:dyDescent="0.3">
      <c r="H13545" s="5"/>
      <c r="I13545" s="5"/>
    </row>
    <row r="13546" spans="8:9" x14ac:dyDescent="0.3">
      <c r="H13546" s="5"/>
      <c r="I13546" s="5"/>
    </row>
    <row r="13547" spans="8:9" x14ac:dyDescent="0.3">
      <c r="H13547" s="5"/>
      <c r="I13547" s="5"/>
    </row>
    <row r="13548" spans="8:9" x14ac:dyDescent="0.3">
      <c r="H13548" s="5"/>
      <c r="I13548" s="5"/>
    </row>
    <row r="13549" spans="8:9" x14ac:dyDescent="0.3">
      <c r="H13549" s="5"/>
      <c r="I13549" s="5"/>
    </row>
    <row r="13550" spans="8:9" x14ac:dyDescent="0.3">
      <c r="H13550" s="5"/>
      <c r="I13550" s="5"/>
    </row>
    <row r="13551" spans="8:9" x14ac:dyDescent="0.3">
      <c r="H13551" s="5"/>
      <c r="I13551" s="5"/>
    </row>
    <row r="13552" spans="8:9" x14ac:dyDescent="0.3">
      <c r="H13552" s="5"/>
      <c r="I13552" s="5"/>
    </row>
    <row r="13553" spans="8:9" x14ac:dyDescent="0.3">
      <c r="H13553" s="5"/>
      <c r="I13553" s="5"/>
    </row>
    <row r="13554" spans="8:9" x14ac:dyDescent="0.3">
      <c r="H13554" s="5"/>
      <c r="I13554" s="5"/>
    </row>
    <row r="13555" spans="8:9" x14ac:dyDescent="0.3">
      <c r="H13555" s="5"/>
      <c r="I13555" s="5"/>
    </row>
    <row r="13556" spans="8:9" x14ac:dyDescent="0.3">
      <c r="H13556" s="5"/>
      <c r="I13556" s="5"/>
    </row>
    <row r="13557" spans="8:9" x14ac:dyDescent="0.3">
      <c r="H13557" s="5"/>
      <c r="I13557" s="5"/>
    </row>
    <row r="13558" spans="8:9" x14ac:dyDescent="0.3">
      <c r="H13558" s="5"/>
      <c r="I13558" s="5"/>
    </row>
    <row r="13559" spans="8:9" x14ac:dyDescent="0.3">
      <c r="H13559" s="5"/>
      <c r="I13559" s="5"/>
    </row>
    <row r="13560" spans="8:9" x14ac:dyDescent="0.3">
      <c r="H13560" s="5"/>
      <c r="I13560" s="5"/>
    </row>
    <row r="13561" spans="8:9" x14ac:dyDescent="0.3">
      <c r="H13561" s="5"/>
      <c r="I13561" s="5"/>
    </row>
    <row r="13562" spans="8:9" x14ac:dyDescent="0.3">
      <c r="H13562" s="5"/>
      <c r="I13562" s="5"/>
    </row>
    <row r="13563" spans="8:9" x14ac:dyDescent="0.3">
      <c r="H13563" s="5"/>
      <c r="I13563" s="5"/>
    </row>
    <row r="13564" spans="8:9" x14ac:dyDescent="0.3">
      <c r="H13564" s="5"/>
      <c r="I13564" s="5"/>
    </row>
    <row r="13565" spans="8:9" x14ac:dyDescent="0.3">
      <c r="H13565" s="5"/>
      <c r="I13565" s="5"/>
    </row>
    <row r="13566" spans="8:9" x14ac:dyDescent="0.3">
      <c r="H13566" s="5"/>
      <c r="I13566" s="5"/>
    </row>
    <row r="13567" spans="8:9" x14ac:dyDescent="0.3">
      <c r="H13567" s="5"/>
      <c r="I13567" s="5"/>
    </row>
    <row r="13568" spans="8:9" x14ac:dyDescent="0.3">
      <c r="H13568" s="5"/>
      <c r="I13568" s="5"/>
    </row>
    <row r="13569" spans="8:9" x14ac:dyDescent="0.3">
      <c r="H13569" s="5"/>
      <c r="I13569" s="5"/>
    </row>
    <row r="13570" spans="8:9" x14ac:dyDescent="0.3">
      <c r="H13570" s="5"/>
      <c r="I13570" s="5"/>
    </row>
    <row r="13571" spans="8:9" x14ac:dyDescent="0.3">
      <c r="H13571" s="5"/>
      <c r="I13571" s="5"/>
    </row>
    <row r="13572" spans="8:9" x14ac:dyDescent="0.3">
      <c r="H13572" s="5"/>
      <c r="I13572" s="5"/>
    </row>
    <row r="13573" spans="8:9" x14ac:dyDescent="0.3">
      <c r="H13573" s="5"/>
      <c r="I13573" s="5"/>
    </row>
    <row r="13574" spans="8:9" x14ac:dyDescent="0.3">
      <c r="H13574" s="5"/>
      <c r="I13574" s="5"/>
    </row>
    <row r="13575" spans="8:9" x14ac:dyDescent="0.3">
      <c r="H13575" s="5"/>
      <c r="I13575" s="5"/>
    </row>
    <row r="13576" spans="8:9" x14ac:dyDescent="0.3">
      <c r="H13576" s="5"/>
      <c r="I13576" s="5"/>
    </row>
    <row r="13577" spans="8:9" x14ac:dyDescent="0.3">
      <c r="H13577" s="5"/>
      <c r="I13577" s="5"/>
    </row>
    <row r="13578" spans="8:9" x14ac:dyDescent="0.3">
      <c r="H13578" s="5"/>
      <c r="I13578" s="5"/>
    </row>
    <row r="13579" spans="8:9" x14ac:dyDescent="0.3">
      <c r="H13579" s="5"/>
      <c r="I13579" s="5"/>
    </row>
    <row r="13580" spans="8:9" x14ac:dyDescent="0.3">
      <c r="H13580" s="5"/>
      <c r="I13580" s="5"/>
    </row>
    <row r="13581" spans="8:9" x14ac:dyDescent="0.3">
      <c r="H13581" s="5"/>
      <c r="I13581" s="5"/>
    </row>
    <row r="13582" spans="8:9" x14ac:dyDescent="0.3">
      <c r="H13582" s="5"/>
      <c r="I13582" s="5"/>
    </row>
    <row r="13583" spans="8:9" x14ac:dyDescent="0.3">
      <c r="H13583" s="5"/>
      <c r="I13583" s="5"/>
    </row>
    <row r="13584" spans="8:9" x14ac:dyDescent="0.3">
      <c r="H13584" s="5"/>
      <c r="I13584" s="5"/>
    </row>
    <row r="13585" spans="8:9" x14ac:dyDescent="0.3">
      <c r="H13585" s="5"/>
      <c r="I13585" s="5"/>
    </row>
    <row r="13586" spans="8:9" x14ac:dyDescent="0.3">
      <c r="H13586" s="5"/>
      <c r="I13586" s="5"/>
    </row>
    <row r="13587" spans="8:9" x14ac:dyDescent="0.3">
      <c r="H13587" s="5"/>
      <c r="I13587" s="5"/>
    </row>
    <row r="13588" spans="8:9" x14ac:dyDescent="0.3">
      <c r="H13588" s="5"/>
      <c r="I13588" s="5"/>
    </row>
    <row r="13589" spans="8:9" x14ac:dyDescent="0.3">
      <c r="H13589" s="5"/>
      <c r="I13589" s="5"/>
    </row>
    <row r="13590" spans="8:9" x14ac:dyDescent="0.3">
      <c r="H13590" s="5"/>
      <c r="I13590" s="5"/>
    </row>
    <row r="13591" spans="8:9" x14ac:dyDescent="0.3">
      <c r="H13591" s="5"/>
      <c r="I13591" s="5"/>
    </row>
    <row r="13592" spans="8:9" x14ac:dyDescent="0.3">
      <c r="H13592" s="5"/>
      <c r="I13592" s="5"/>
    </row>
    <row r="13593" spans="8:9" x14ac:dyDescent="0.3">
      <c r="H13593" s="5"/>
      <c r="I13593" s="5"/>
    </row>
    <row r="13594" spans="8:9" x14ac:dyDescent="0.3">
      <c r="H13594" s="5"/>
      <c r="I13594" s="5"/>
    </row>
    <row r="13595" spans="8:9" x14ac:dyDescent="0.3">
      <c r="H13595" s="5"/>
      <c r="I13595" s="5"/>
    </row>
    <row r="13596" spans="8:9" x14ac:dyDescent="0.3">
      <c r="H13596" s="5"/>
      <c r="I13596" s="5"/>
    </row>
    <row r="13597" spans="8:9" x14ac:dyDescent="0.3">
      <c r="H13597" s="5"/>
      <c r="I13597" s="5"/>
    </row>
    <row r="13598" spans="8:9" x14ac:dyDescent="0.3">
      <c r="H13598" s="5"/>
      <c r="I13598" s="5"/>
    </row>
    <row r="13599" spans="8:9" x14ac:dyDescent="0.3">
      <c r="H13599" s="5"/>
      <c r="I13599" s="5"/>
    </row>
    <row r="13600" spans="8:9" x14ac:dyDescent="0.3">
      <c r="H13600" s="5"/>
      <c r="I13600" s="5"/>
    </row>
    <row r="13601" spans="8:9" x14ac:dyDescent="0.3">
      <c r="H13601" s="5"/>
      <c r="I13601" s="5"/>
    </row>
    <row r="13602" spans="8:9" x14ac:dyDescent="0.3">
      <c r="H13602" s="5"/>
      <c r="I13602" s="5"/>
    </row>
    <row r="13603" spans="8:9" x14ac:dyDescent="0.3">
      <c r="H13603" s="5"/>
      <c r="I13603" s="5"/>
    </row>
    <row r="13604" spans="8:9" x14ac:dyDescent="0.3">
      <c r="H13604" s="5"/>
      <c r="I13604" s="5"/>
    </row>
    <row r="13605" spans="8:9" x14ac:dyDescent="0.3">
      <c r="H13605" s="5"/>
      <c r="I13605" s="5"/>
    </row>
    <row r="13606" spans="8:9" x14ac:dyDescent="0.3">
      <c r="H13606" s="5"/>
      <c r="I13606" s="5"/>
    </row>
    <row r="13607" spans="8:9" x14ac:dyDescent="0.3">
      <c r="H13607" s="5"/>
      <c r="I13607" s="5"/>
    </row>
    <row r="13608" spans="8:9" x14ac:dyDescent="0.3">
      <c r="H13608" s="5"/>
      <c r="I13608" s="5"/>
    </row>
    <row r="13609" spans="8:9" x14ac:dyDescent="0.3">
      <c r="H13609" s="5"/>
      <c r="I13609" s="5"/>
    </row>
    <row r="13610" spans="8:9" x14ac:dyDescent="0.3">
      <c r="H13610" s="5"/>
      <c r="I13610" s="5"/>
    </row>
    <row r="13611" spans="8:9" x14ac:dyDescent="0.3">
      <c r="H13611" s="5"/>
      <c r="I13611" s="5"/>
    </row>
    <row r="13612" spans="8:9" x14ac:dyDescent="0.3">
      <c r="H13612" s="5"/>
      <c r="I13612" s="5"/>
    </row>
    <row r="13613" spans="8:9" x14ac:dyDescent="0.3">
      <c r="H13613" s="5"/>
      <c r="I13613" s="5"/>
    </row>
    <row r="13614" spans="8:9" x14ac:dyDescent="0.3">
      <c r="H13614" s="5"/>
      <c r="I13614" s="5"/>
    </row>
    <row r="13615" spans="8:9" x14ac:dyDescent="0.3">
      <c r="H13615" s="5"/>
      <c r="I13615" s="5"/>
    </row>
    <row r="13616" spans="8:9" x14ac:dyDescent="0.3">
      <c r="H13616" s="5"/>
      <c r="I13616" s="5"/>
    </row>
    <row r="13617" spans="8:9" x14ac:dyDescent="0.3">
      <c r="H13617" s="5"/>
      <c r="I13617" s="5"/>
    </row>
    <row r="13618" spans="8:9" x14ac:dyDescent="0.3">
      <c r="H13618" s="5"/>
      <c r="I13618" s="5"/>
    </row>
    <row r="13619" spans="8:9" x14ac:dyDescent="0.3">
      <c r="H13619" s="5"/>
      <c r="I13619" s="5"/>
    </row>
    <row r="13620" spans="8:9" x14ac:dyDescent="0.3">
      <c r="H13620" s="5"/>
      <c r="I13620" s="5"/>
    </row>
    <row r="13621" spans="8:9" x14ac:dyDescent="0.3">
      <c r="H13621" s="5"/>
      <c r="I13621" s="5"/>
    </row>
    <row r="13622" spans="8:9" x14ac:dyDescent="0.3">
      <c r="H13622" s="5"/>
      <c r="I13622" s="5"/>
    </row>
    <row r="13623" spans="8:9" x14ac:dyDescent="0.3">
      <c r="H13623" s="5"/>
      <c r="I13623" s="5"/>
    </row>
    <row r="13624" spans="8:9" x14ac:dyDescent="0.3">
      <c r="H13624" s="5"/>
      <c r="I13624" s="5"/>
    </row>
    <row r="13625" spans="8:9" x14ac:dyDescent="0.3">
      <c r="H13625" s="5"/>
      <c r="I13625" s="5"/>
    </row>
    <row r="13626" spans="8:9" x14ac:dyDescent="0.3">
      <c r="H13626" s="5"/>
      <c r="I13626" s="5"/>
    </row>
    <row r="13627" spans="8:9" x14ac:dyDescent="0.3">
      <c r="H13627" s="5"/>
      <c r="I13627" s="5"/>
    </row>
    <row r="13628" spans="8:9" x14ac:dyDescent="0.3">
      <c r="H13628" s="5"/>
      <c r="I13628" s="5"/>
    </row>
    <row r="13629" spans="8:9" x14ac:dyDescent="0.3">
      <c r="H13629" s="5"/>
      <c r="I13629" s="5"/>
    </row>
    <row r="13630" spans="8:9" x14ac:dyDescent="0.3">
      <c r="H13630" s="5"/>
      <c r="I13630" s="5"/>
    </row>
    <row r="13631" spans="8:9" x14ac:dyDescent="0.3">
      <c r="H13631" s="5"/>
      <c r="I13631" s="5"/>
    </row>
    <row r="13632" spans="8:9" x14ac:dyDescent="0.3">
      <c r="H13632" s="5"/>
      <c r="I13632" s="5"/>
    </row>
    <row r="13633" spans="8:9" x14ac:dyDescent="0.3">
      <c r="H13633" s="5"/>
      <c r="I13633" s="5"/>
    </row>
    <row r="13634" spans="8:9" x14ac:dyDescent="0.3">
      <c r="H13634" s="5"/>
      <c r="I13634" s="5"/>
    </row>
    <row r="13635" spans="8:9" x14ac:dyDescent="0.3">
      <c r="H13635" s="5"/>
      <c r="I13635" s="5"/>
    </row>
    <row r="13636" spans="8:9" x14ac:dyDescent="0.3">
      <c r="H13636" s="5"/>
      <c r="I13636" s="5"/>
    </row>
    <row r="13637" spans="8:9" x14ac:dyDescent="0.3">
      <c r="H13637" s="5"/>
      <c r="I13637" s="5"/>
    </row>
    <row r="13638" spans="8:9" x14ac:dyDescent="0.3">
      <c r="H13638" s="5"/>
      <c r="I13638" s="5"/>
    </row>
    <row r="13639" spans="8:9" x14ac:dyDescent="0.3">
      <c r="H13639" s="5"/>
      <c r="I13639" s="5"/>
    </row>
    <row r="13640" spans="8:9" x14ac:dyDescent="0.3">
      <c r="H13640" s="5"/>
      <c r="I13640" s="5"/>
    </row>
    <row r="13641" spans="8:9" x14ac:dyDescent="0.3">
      <c r="H13641" s="5"/>
      <c r="I13641" s="5"/>
    </row>
    <row r="13642" spans="8:9" x14ac:dyDescent="0.3">
      <c r="H13642" s="5"/>
      <c r="I13642" s="5"/>
    </row>
    <row r="13643" spans="8:9" x14ac:dyDescent="0.3">
      <c r="H13643" s="5"/>
      <c r="I13643" s="5"/>
    </row>
    <row r="13644" spans="8:9" x14ac:dyDescent="0.3">
      <c r="H13644" s="5"/>
      <c r="I13644" s="5"/>
    </row>
    <row r="13645" spans="8:9" x14ac:dyDescent="0.3">
      <c r="H13645" s="5"/>
      <c r="I13645" s="5"/>
    </row>
    <row r="13646" spans="8:9" x14ac:dyDescent="0.3">
      <c r="H13646" s="5"/>
      <c r="I13646" s="5"/>
    </row>
    <row r="13647" spans="8:9" x14ac:dyDescent="0.3">
      <c r="H13647" s="5"/>
      <c r="I13647" s="5"/>
    </row>
    <row r="13648" spans="8:9" x14ac:dyDescent="0.3">
      <c r="H13648" s="5"/>
      <c r="I13648" s="5"/>
    </row>
    <row r="13649" spans="8:9" x14ac:dyDescent="0.3">
      <c r="H13649" s="5"/>
      <c r="I13649" s="5"/>
    </row>
    <row r="13650" spans="8:9" x14ac:dyDescent="0.3">
      <c r="H13650" s="5"/>
      <c r="I13650" s="5"/>
    </row>
    <row r="13651" spans="8:9" x14ac:dyDescent="0.3">
      <c r="H13651" s="5"/>
      <c r="I13651" s="5"/>
    </row>
    <row r="13652" spans="8:9" x14ac:dyDescent="0.3">
      <c r="H13652" s="5"/>
      <c r="I13652" s="5"/>
    </row>
    <row r="13653" spans="8:9" x14ac:dyDescent="0.3">
      <c r="H13653" s="5"/>
      <c r="I13653" s="5"/>
    </row>
    <row r="13654" spans="8:9" x14ac:dyDescent="0.3">
      <c r="H13654" s="5"/>
      <c r="I13654" s="5"/>
    </row>
    <row r="13655" spans="8:9" x14ac:dyDescent="0.3">
      <c r="H13655" s="5"/>
      <c r="I13655" s="5"/>
    </row>
    <row r="13656" spans="8:9" x14ac:dyDescent="0.3">
      <c r="H13656" s="5"/>
      <c r="I13656" s="5"/>
    </row>
    <row r="13657" spans="8:9" x14ac:dyDescent="0.3">
      <c r="H13657" s="5"/>
      <c r="I13657" s="5"/>
    </row>
    <row r="13658" spans="8:9" x14ac:dyDescent="0.3">
      <c r="H13658" s="5"/>
      <c r="I13658" s="5"/>
    </row>
    <row r="13659" spans="8:9" x14ac:dyDescent="0.3">
      <c r="H13659" s="5"/>
      <c r="I13659" s="5"/>
    </row>
    <row r="13660" spans="8:9" x14ac:dyDescent="0.3">
      <c r="H13660" s="5"/>
      <c r="I13660" s="5"/>
    </row>
    <row r="13661" spans="8:9" x14ac:dyDescent="0.3">
      <c r="H13661" s="5"/>
      <c r="I13661" s="5"/>
    </row>
    <row r="13662" spans="8:9" x14ac:dyDescent="0.3">
      <c r="H13662" s="5"/>
      <c r="I13662" s="5"/>
    </row>
    <row r="13663" spans="8:9" x14ac:dyDescent="0.3">
      <c r="H13663" s="5"/>
      <c r="I13663" s="5"/>
    </row>
    <row r="13664" spans="8:9" x14ac:dyDescent="0.3">
      <c r="H13664" s="5"/>
      <c r="I13664" s="5"/>
    </row>
    <row r="13665" spans="8:9" x14ac:dyDescent="0.3">
      <c r="H13665" s="5"/>
      <c r="I13665" s="5"/>
    </row>
    <row r="13666" spans="8:9" x14ac:dyDescent="0.3">
      <c r="H13666" s="5"/>
      <c r="I13666" s="5"/>
    </row>
    <row r="13667" spans="8:9" x14ac:dyDescent="0.3">
      <c r="H13667" s="5"/>
      <c r="I13667" s="5"/>
    </row>
    <row r="13668" spans="8:9" x14ac:dyDescent="0.3">
      <c r="H13668" s="5"/>
      <c r="I13668" s="5"/>
    </row>
    <row r="13669" spans="8:9" x14ac:dyDescent="0.3">
      <c r="H13669" s="5"/>
      <c r="I13669" s="5"/>
    </row>
    <row r="13670" spans="8:9" x14ac:dyDescent="0.3">
      <c r="H13670" s="5"/>
      <c r="I13670" s="5"/>
    </row>
    <row r="13671" spans="8:9" x14ac:dyDescent="0.3">
      <c r="H13671" s="5"/>
      <c r="I13671" s="5"/>
    </row>
    <row r="13672" spans="8:9" x14ac:dyDescent="0.3">
      <c r="H13672" s="5"/>
      <c r="I13672" s="5"/>
    </row>
    <row r="13673" spans="8:9" x14ac:dyDescent="0.3">
      <c r="H13673" s="5"/>
      <c r="I13673" s="5"/>
    </row>
    <row r="13674" spans="8:9" x14ac:dyDescent="0.3">
      <c r="H13674" s="5"/>
      <c r="I13674" s="5"/>
    </row>
    <row r="13675" spans="8:9" x14ac:dyDescent="0.3">
      <c r="H13675" s="5"/>
      <c r="I13675" s="5"/>
    </row>
    <row r="13676" spans="8:9" x14ac:dyDescent="0.3">
      <c r="H13676" s="5"/>
      <c r="I13676" s="5"/>
    </row>
    <row r="13677" spans="8:9" x14ac:dyDescent="0.3">
      <c r="H13677" s="5"/>
      <c r="I13677" s="5"/>
    </row>
    <row r="13678" spans="8:9" x14ac:dyDescent="0.3">
      <c r="H13678" s="5"/>
      <c r="I13678" s="5"/>
    </row>
    <row r="13679" spans="8:9" x14ac:dyDescent="0.3">
      <c r="H13679" s="5"/>
      <c r="I13679" s="5"/>
    </row>
    <row r="13680" spans="8:9" x14ac:dyDescent="0.3">
      <c r="H13680" s="5"/>
      <c r="I13680" s="5"/>
    </row>
    <row r="13681" spans="8:9" x14ac:dyDescent="0.3">
      <c r="H13681" s="5"/>
      <c r="I13681" s="5"/>
    </row>
    <row r="13682" spans="8:9" x14ac:dyDescent="0.3">
      <c r="H13682" s="5"/>
      <c r="I13682" s="5"/>
    </row>
    <row r="13683" spans="8:9" x14ac:dyDescent="0.3">
      <c r="H13683" s="5"/>
      <c r="I13683" s="5"/>
    </row>
    <row r="13684" spans="8:9" x14ac:dyDescent="0.3">
      <c r="H13684" s="5"/>
      <c r="I13684" s="5"/>
    </row>
    <row r="13685" spans="8:9" x14ac:dyDescent="0.3">
      <c r="H13685" s="5"/>
      <c r="I13685" s="5"/>
    </row>
    <row r="13686" spans="8:9" x14ac:dyDescent="0.3">
      <c r="H13686" s="5"/>
      <c r="I13686" s="5"/>
    </row>
    <row r="13687" spans="8:9" x14ac:dyDescent="0.3">
      <c r="H13687" s="5"/>
      <c r="I13687" s="5"/>
    </row>
    <row r="13688" spans="8:9" x14ac:dyDescent="0.3">
      <c r="H13688" s="5"/>
      <c r="I13688" s="5"/>
    </row>
    <row r="13689" spans="8:9" x14ac:dyDescent="0.3">
      <c r="H13689" s="5"/>
      <c r="I13689" s="5"/>
    </row>
    <row r="13690" spans="8:9" x14ac:dyDescent="0.3">
      <c r="H13690" s="5"/>
      <c r="I13690" s="5"/>
    </row>
    <row r="13691" spans="8:9" x14ac:dyDescent="0.3">
      <c r="H13691" s="5"/>
      <c r="I13691" s="5"/>
    </row>
    <row r="13692" spans="8:9" x14ac:dyDescent="0.3">
      <c r="H13692" s="5"/>
      <c r="I13692" s="5"/>
    </row>
    <row r="13693" spans="8:9" x14ac:dyDescent="0.3">
      <c r="H13693" s="5"/>
      <c r="I13693" s="5"/>
    </row>
    <row r="13694" spans="8:9" x14ac:dyDescent="0.3">
      <c r="H13694" s="5"/>
      <c r="I13694" s="5"/>
    </row>
    <row r="13695" spans="8:9" x14ac:dyDescent="0.3">
      <c r="H13695" s="5"/>
      <c r="I13695" s="5"/>
    </row>
    <row r="13696" spans="8:9" x14ac:dyDescent="0.3">
      <c r="H13696" s="5"/>
      <c r="I13696" s="5"/>
    </row>
    <row r="13697" spans="8:9" x14ac:dyDescent="0.3">
      <c r="H13697" s="5"/>
      <c r="I13697" s="5"/>
    </row>
    <row r="13698" spans="8:9" x14ac:dyDescent="0.3">
      <c r="H13698" s="5"/>
      <c r="I13698" s="5"/>
    </row>
    <row r="13699" spans="8:9" x14ac:dyDescent="0.3">
      <c r="H13699" s="5"/>
      <c r="I13699" s="5"/>
    </row>
    <row r="13700" spans="8:9" x14ac:dyDescent="0.3">
      <c r="H13700" s="5"/>
      <c r="I13700" s="5"/>
    </row>
    <row r="13701" spans="8:9" x14ac:dyDescent="0.3">
      <c r="H13701" s="5"/>
      <c r="I13701" s="5"/>
    </row>
    <row r="13702" spans="8:9" x14ac:dyDescent="0.3">
      <c r="H13702" s="5"/>
      <c r="I13702" s="5"/>
    </row>
    <row r="13703" spans="8:9" x14ac:dyDescent="0.3">
      <c r="H13703" s="5"/>
      <c r="I13703" s="5"/>
    </row>
    <row r="13704" spans="8:9" x14ac:dyDescent="0.3">
      <c r="H13704" s="5"/>
      <c r="I13704" s="5"/>
    </row>
    <row r="13705" spans="8:9" x14ac:dyDescent="0.3">
      <c r="H13705" s="5"/>
      <c r="I13705" s="5"/>
    </row>
    <row r="13706" spans="8:9" x14ac:dyDescent="0.3">
      <c r="H13706" s="5"/>
      <c r="I13706" s="5"/>
    </row>
    <row r="13707" spans="8:9" x14ac:dyDescent="0.3">
      <c r="H13707" s="5"/>
      <c r="I13707" s="5"/>
    </row>
    <row r="13708" spans="8:9" x14ac:dyDescent="0.3">
      <c r="H13708" s="5"/>
      <c r="I13708" s="5"/>
    </row>
    <row r="13709" spans="8:9" x14ac:dyDescent="0.3">
      <c r="H13709" s="5"/>
      <c r="I13709" s="5"/>
    </row>
    <row r="13710" spans="8:9" x14ac:dyDescent="0.3">
      <c r="H13710" s="5"/>
      <c r="I13710" s="5"/>
    </row>
    <row r="13711" spans="8:9" x14ac:dyDescent="0.3">
      <c r="H13711" s="5"/>
      <c r="I13711" s="5"/>
    </row>
    <row r="13712" spans="8:9" x14ac:dyDescent="0.3">
      <c r="H13712" s="5"/>
      <c r="I13712" s="5"/>
    </row>
    <row r="13713" spans="8:9" x14ac:dyDescent="0.3">
      <c r="H13713" s="5"/>
      <c r="I13713" s="5"/>
    </row>
    <row r="13714" spans="8:9" x14ac:dyDescent="0.3">
      <c r="H13714" s="5"/>
      <c r="I13714" s="5"/>
    </row>
    <row r="13715" spans="8:9" x14ac:dyDescent="0.3">
      <c r="H13715" s="5"/>
      <c r="I13715" s="5"/>
    </row>
    <row r="13716" spans="8:9" x14ac:dyDescent="0.3">
      <c r="H13716" s="5"/>
      <c r="I13716" s="5"/>
    </row>
    <row r="13717" spans="8:9" x14ac:dyDescent="0.3">
      <c r="H13717" s="5"/>
      <c r="I13717" s="5"/>
    </row>
    <row r="13718" spans="8:9" x14ac:dyDescent="0.3">
      <c r="H13718" s="5"/>
      <c r="I13718" s="5"/>
    </row>
    <row r="13719" spans="8:9" x14ac:dyDescent="0.3">
      <c r="H13719" s="5"/>
      <c r="I13719" s="5"/>
    </row>
    <row r="13720" spans="8:9" x14ac:dyDescent="0.3">
      <c r="H13720" s="5"/>
      <c r="I13720" s="5"/>
    </row>
    <row r="13721" spans="8:9" x14ac:dyDescent="0.3">
      <c r="H13721" s="5"/>
      <c r="I13721" s="5"/>
    </row>
    <row r="13722" spans="8:9" x14ac:dyDescent="0.3">
      <c r="H13722" s="5"/>
      <c r="I13722" s="5"/>
    </row>
    <row r="13723" spans="8:9" x14ac:dyDescent="0.3">
      <c r="H13723" s="5"/>
      <c r="I13723" s="5"/>
    </row>
    <row r="13724" spans="8:9" x14ac:dyDescent="0.3">
      <c r="H13724" s="5"/>
      <c r="I13724" s="5"/>
    </row>
    <row r="13725" spans="8:9" x14ac:dyDescent="0.3">
      <c r="H13725" s="5"/>
      <c r="I13725" s="5"/>
    </row>
    <row r="13726" spans="8:9" x14ac:dyDescent="0.3">
      <c r="H13726" s="5"/>
      <c r="I13726" s="5"/>
    </row>
    <row r="13727" spans="8:9" x14ac:dyDescent="0.3">
      <c r="H13727" s="5"/>
      <c r="I13727" s="5"/>
    </row>
    <row r="13728" spans="8:9" x14ac:dyDescent="0.3">
      <c r="H13728" s="5"/>
      <c r="I13728" s="5"/>
    </row>
    <row r="13729" spans="8:9" x14ac:dyDescent="0.3">
      <c r="H13729" s="5"/>
      <c r="I13729" s="5"/>
    </row>
    <row r="13730" spans="8:9" x14ac:dyDescent="0.3">
      <c r="H13730" s="5"/>
      <c r="I13730" s="5"/>
    </row>
    <row r="13731" spans="8:9" x14ac:dyDescent="0.3">
      <c r="H13731" s="5"/>
      <c r="I13731" s="5"/>
    </row>
    <row r="13732" spans="8:9" x14ac:dyDescent="0.3">
      <c r="H13732" s="5"/>
      <c r="I13732" s="5"/>
    </row>
    <row r="13733" spans="8:9" x14ac:dyDescent="0.3">
      <c r="H13733" s="5"/>
      <c r="I13733" s="5"/>
    </row>
    <row r="13734" spans="8:9" x14ac:dyDescent="0.3">
      <c r="H13734" s="5"/>
      <c r="I13734" s="5"/>
    </row>
    <row r="13735" spans="8:9" x14ac:dyDescent="0.3">
      <c r="H13735" s="5"/>
      <c r="I13735" s="5"/>
    </row>
    <row r="13736" spans="8:9" x14ac:dyDescent="0.3">
      <c r="H13736" s="5"/>
      <c r="I13736" s="5"/>
    </row>
    <row r="13737" spans="8:9" x14ac:dyDescent="0.3">
      <c r="H13737" s="5"/>
      <c r="I13737" s="5"/>
    </row>
    <row r="13738" spans="8:9" x14ac:dyDescent="0.3">
      <c r="H13738" s="5"/>
      <c r="I13738" s="5"/>
    </row>
    <row r="13739" spans="8:9" x14ac:dyDescent="0.3">
      <c r="H13739" s="5"/>
      <c r="I13739" s="5"/>
    </row>
    <row r="13740" spans="8:9" x14ac:dyDescent="0.3">
      <c r="H13740" s="5"/>
      <c r="I13740" s="5"/>
    </row>
    <row r="13741" spans="8:9" x14ac:dyDescent="0.3">
      <c r="H13741" s="5"/>
      <c r="I13741" s="5"/>
    </row>
    <row r="13742" spans="8:9" x14ac:dyDescent="0.3">
      <c r="H13742" s="5"/>
      <c r="I13742" s="5"/>
    </row>
    <row r="13743" spans="8:9" x14ac:dyDescent="0.3">
      <c r="H13743" s="5"/>
      <c r="I13743" s="5"/>
    </row>
    <row r="13744" spans="8:9" x14ac:dyDescent="0.3">
      <c r="H13744" s="5"/>
      <c r="I13744" s="5"/>
    </row>
    <row r="13745" spans="8:9" x14ac:dyDescent="0.3">
      <c r="H13745" s="5"/>
      <c r="I13745" s="5"/>
    </row>
    <row r="13746" spans="8:9" x14ac:dyDescent="0.3">
      <c r="H13746" s="5"/>
      <c r="I13746" s="5"/>
    </row>
    <row r="13747" spans="8:9" x14ac:dyDescent="0.3">
      <c r="H13747" s="5"/>
      <c r="I13747" s="5"/>
    </row>
    <row r="13748" spans="8:9" x14ac:dyDescent="0.3">
      <c r="H13748" s="5"/>
      <c r="I13748" s="5"/>
    </row>
    <row r="13749" spans="8:9" x14ac:dyDescent="0.3">
      <c r="H13749" s="5"/>
      <c r="I13749" s="5"/>
    </row>
    <row r="13750" spans="8:9" x14ac:dyDescent="0.3">
      <c r="H13750" s="5"/>
      <c r="I13750" s="5"/>
    </row>
    <row r="13751" spans="8:9" x14ac:dyDescent="0.3">
      <c r="H13751" s="5"/>
      <c r="I13751" s="5"/>
    </row>
    <row r="13752" spans="8:9" x14ac:dyDescent="0.3">
      <c r="H13752" s="5"/>
      <c r="I13752" s="5"/>
    </row>
    <row r="13753" spans="8:9" x14ac:dyDescent="0.3">
      <c r="H13753" s="5"/>
      <c r="I13753" s="5"/>
    </row>
    <row r="13754" spans="8:9" x14ac:dyDescent="0.3">
      <c r="H13754" s="5"/>
      <c r="I13754" s="5"/>
    </row>
    <row r="13755" spans="8:9" x14ac:dyDescent="0.3">
      <c r="H13755" s="5"/>
      <c r="I13755" s="5"/>
    </row>
    <row r="13756" spans="8:9" x14ac:dyDescent="0.3">
      <c r="H13756" s="5"/>
      <c r="I13756" s="5"/>
    </row>
    <row r="13757" spans="8:9" x14ac:dyDescent="0.3">
      <c r="H13757" s="5"/>
      <c r="I13757" s="5"/>
    </row>
    <row r="13758" spans="8:9" x14ac:dyDescent="0.3">
      <c r="H13758" s="5"/>
      <c r="I13758" s="5"/>
    </row>
    <row r="13759" spans="8:9" x14ac:dyDescent="0.3">
      <c r="H13759" s="5"/>
      <c r="I13759" s="5"/>
    </row>
    <row r="13760" spans="8:9" x14ac:dyDescent="0.3">
      <c r="H13760" s="5"/>
      <c r="I13760" s="5"/>
    </row>
    <row r="13761" spans="8:9" x14ac:dyDescent="0.3">
      <c r="H13761" s="5"/>
      <c r="I13761" s="5"/>
    </row>
    <row r="13762" spans="8:9" x14ac:dyDescent="0.3">
      <c r="H13762" s="5"/>
      <c r="I13762" s="5"/>
    </row>
    <row r="13763" spans="8:9" x14ac:dyDescent="0.3">
      <c r="H13763" s="5"/>
      <c r="I13763" s="5"/>
    </row>
    <row r="13764" spans="8:9" x14ac:dyDescent="0.3">
      <c r="H13764" s="5"/>
      <c r="I13764" s="5"/>
    </row>
    <row r="13765" spans="8:9" x14ac:dyDescent="0.3">
      <c r="H13765" s="5"/>
      <c r="I13765" s="5"/>
    </row>
    <row r="13766" spans="8:9" x14ac:dyDescent="0.3">
      <c r="H13766" s="5"/>
      <c r="I13766" s="5"/>
    </row>
    <row r="13767" spans="8:9" x14ac:dyDescent="0.3">
      <c r="H13767" s="5"/>
      <c r="I13767" s="5"/>
    </row>
    <row r="13768" spans="8:9" x14ac:dyDescent="0.3">
      <c r="H13768" s="5"/>
      <c r="I13768" s="5"/>
    </row>
    <row r="13769" spans="8:9" x14ac:dyDescent="0.3">
      <c r="H13769" s="5"/>
      <c r="I13769" s="5"/>
    </row>
    <row r="13770" spans="8:9" x14ac:dyDescent="0.3">
      <c r="H13770" s="5"/>
      <c r="I13770" s="5"/>
    </row>
    <row r="13771" spans="8:9" x14ac:dyDescent="0.3">
      <c r="H13771" s="5"/>
      <c r="I13771" s="5"/>
    </row>
    <row r="13772" spans="8:9" x14ac:dyDescent="0.3">
      <c r="H13772" s="5"/>
      <c r="I13772" s="5"/>
    </row>
    <row r="13773" spans="8:9" x14ac:dyDescent="0.3">
      <c r="H13773" s="5"/>
      <c r="I13773" s="5"/>
    </row>
    <row r="13774" spans="8:9" x14ac:dyDescent="0.3">
      <c r="H13774" s="5"/>
      <c r="I13774" s="5"/>
    </row>
    <row r="13775" spans="8:9" x14ac:dyDescent="0.3">
      <c r="H13775" s="5"/>
      <c r="I13775" s="5"/>
    </row>
    <row r="13776" spans="8:9" x14ac:dyDescent="0.3">
      <c r="H13776" s="5"/>
      <c r="I13776" s="5"/>
    </row>
    <row r="13777" spans="8:9" x14ac:dyDescent="0.3">
      <c r="H13777" s="5"/>
      <c r="I13777" s="5"/>
    </row>
    <row r="13778" spans="8:9" x14ac:dyDescent="0.3">
      <c r="H13778" s="5"/>
      <c r="I13778" s="5"/>
    </row>
    <row r="13779" spans="8:9" x14ac:dyDescent="0.3">
      <c r="H13779" s="5"/>
      <c r="I13779" s="5"/>
    </row>
    <row r="13780" spans="8:9" x14ac:dyDescent="0.3">
      <c r="H13780" s="5"/>
      <c r="I13780" s="5"/>
    </row>
    <row r="13781" spans="8:9" x14ac:dyDescent="0.3">
      <c r="H13781" s="5"/>
      <c r="I13781" s="5"/>
    </row>
    <row r="13782" spans="8:9" x14ac:dyDescent="0.3">
      <c r="H13782" s="5"/>
      <c r="I13782" s="5"/>
    </row>
    <row r="13783" spans="8:9" x14ac:dyDescent="0.3">
      <c r="H13783" s="5"/>
      <c r="I13783" s="5"/>
    </row>
    <row r="13784" spans="8:9" x14ac:dyDescent="0.3">
      <c r="H13784" s="5"/>
      <c r="I13784" s="5"/>
    </row>
    <row r="13785" spans="8:9" x14ac:dyDescent="0.3">
      <c r="H13785" s="5"/>
      <c r="I13785" s="5"/>
    </row>
    <row r="13786" spans="8:9" x14ac:dyDescent="0.3">
      <c r="H13786" s="5"/>
      <c r="I13786" s="5"/>
    </row>
    <row r="13787" spans="8:9" x14ac:dyDescent="0.3">
      <c r="H13787" s="5"/>
      <c r="I13787" s="5"/>
    </row>
    <row r="13788" spans="8:9" x14ac:dyDescent="0.3">
      <c r="H13788" s="5"/>
      <c r="I13788" s="5"/>
    </row>
    <row r="13789" spans="8:9" x14ac:dyDescent="0.3">
      <c r="H13789" s="5"/>
      <c r="I13789" s="5"/>
    </row>
    <row r="13790" spans="8:9" x14ac:dyDescent="0.3">
      <c r="H13790" s="5"/>
      <c r="I13790" s="5"/>
    </row>
    <row r="13791" spans="8:9" x14ac:dyDescent="0.3">
      <c r="H13791" s="5"/>
      <c r="I13791" s="5"/>
    </row>
    <row r="13792" spans="8:9" x14ac:dyDescent="0.3">
      <c r="H13792" s="5"/>
      <c r="I13792" s="5"/>
    </row>
    <row r="13793" spans="8:9" x14ac:dyDescent="0.3">
      <c r="H13793" s="5"/>
      <c r="I13793" s="5"/>
    </row>
    <row r="13794" spans="8:9" x14ac:dyDescent="0.3">
      <c r="H13794" s="5"/>
      <c r="I13794" s="5"/>
    </row>
    <row r="13795" spans="8:9" x14ac:dyDescent="0.3">
      <c r="H13795" s="5"/>
      <c r="I13795" s="5"/>
    </row>
    <row r="13796" spans="8:9" x14ac:dyDescent="0.3">
      <c r="H13796" s="5"/>
      <c r="I13796" s="5"/>
    </row>
    <row r="13797" spans="8:9" x14ac:dyDescent="0.3">
      <c r="H13797" s="5"/>
      <c r="I13797" s="5"/>
    </row>
    <row r="13798" spans="8:9" x14ac:dyDescent="0.3">
      <c r="H13798" s="5"/>
      <c r="I13798" s="5"/>
    </row>
    <row r="13799" spans="8:9" x14ac:dyDescent="0.3">
      <c r="H13799" s="5"/>
      <c r="I13799" s="5"/>
    </row>
    <row r="13800" spans="8:9" x14ac:dyDescent="0.3">
      <c r="H13800" s="5"/>
      <c r="I13800" s="5"/>
    </row>
    <row r="13801" spans="8:9" x14ac:dyDescent="0.3">
      <c r="H13801" s="5"/>
      <c r="I13801" s="5"/>
    </row>
    <row r="13802" spans="8:9" x14ac:dyDescent="0.3">
      <c r="H13802" s="5"/>
      <c r="I13802" s="5"/>
    </row>
    <row r="13803" spans="8:9" x14ac:dyDescent="0.3">
      <c r="H13803" s="5"/>
      <c r="I13803" s="5"/>
    </row>
    <row r="13804" spans="8:9" x14ac:dyDescent="0.3">
      <c r="H13804" s="5"/>
      <c r="I13804" s="5"/>
    </row>
    <row r="13805" spans="8:9" x14ac:dyDescent="0.3">
      <c r="H13805" s="5"/>
      <c r="I13805" s="5"/>
    </row>
    <row r="13806" spans="8:9" x14ac:dyDescent="0.3">
      <c r="H13806" s="5"/>
      <c r="I13806" s="5"/>
    </row>
    <row r="13807" spans="8:9" x14ac:dyDescent="0.3">
      <c r="H13807" s="5"/>
      <c r="I13807" s="5"/>
    </row>
    <row r="13808" spans="8:9" x14ac:dyDescent="0.3">
      <c r="H13808" s="5"/>
      <c r="I13808" s="5"/>
    </row>
    <row r="13809" spans="8:9" x14ac:dyDescent="0.3">
      <c r="H13809" s="5"/>
      <c r="I13809" s="5"/>
    </row>
    <row r="13810" spans="8:9" x14ac:dyDescent="0.3">
      <c r="H13810" s="5"/>
      <c r="I13810" s="5"/>
    </row>
    <row r="13811" spans="8:9" x14ac:dyDescent="0.3">
      <c r="H13811" s="5"/>
      <c r="I13811" s="5"/>
    </row>
    <row r="13812" spans="8:9" x14ac:dyDescent="0.3">
      <c r="H13812" s="5"/>
      <c r="I13812" s="5"/>
    </row>
    <row r="13813" spans="8:9" x14ac:dyDescent="0.3">
      <c r="H13813" s="5"/>
      <c r="I13813" s="5"/>
    </row>
    <row r="13814" spans="8:9" x14ac:dyDescent="0.3">
      <c r="H13814" s="5"/>
      <c r="I13814" s="5"/>
    </row>
    <row r="13815" spans="8:9" x14ac:dyDescent="0.3">
      <c r="H13815" s="5"/>
      <c r="I13815" s="5"/>
    </row>
    <row r="13816" spans="8:9" x14ac:dyDescent="0.3">
      <c r="H13816" s="5"/>
      <c r="I13816" s="5"/>
    </row>
    <row r="13817" spans="8:9" x14ac:dyDescent="0.3">
      <c r="H13817" s="5"/>
      <c r="I13817" s="5"/>
    </row>
    <row r="13818" spans="8:9" x14ac:dyDescent="0.3">
      <c r="H13818" s="5"/>
      <c r="I13818" s="5"/>
    </row>
    <row r="13819" spans="8:9" x14ac:dyDescent="0.3">
      <c r="H13819" s="5"/>
      <c r="I13819" s="5"/>
    </row>
    <row r="13820" spans="8:9" x14ac:dyDescent="0.3">
      <c r="H13820" s="5"/>
      <c r="I13820" s="5"/>
    </row>
    <row r="13821" spans="8:9" x14ac:dyDescent="0.3">
      <c r="H13821" s="5"/>
      <c r="I13821" s="5"/>
    </row>
    <row r="13822" spans="8:9" x14ac:dyDescent="0.3">
      <c r="H13822" s="5"/>
      <c r="I13822" s="5"/>
    </row>
    <row r="13823" spans="8:9" x14ac:dyDescent="0.3">
      <c r="H13823" s="5"/>
      <c r="I13823" s="5"/>
    </row>
    <row r="13824" spans="8:9" x14ac:dyDescent="0.3">
      <c r="H13824" s="5"/>
      <c r="I13824" s="5"/>
    </row>
    <row r="13825" spans="8:9" x14ac:dyDescent="0.3">
      <c r="H13825" s="5"/>
      <c r="I13825" s="5"/>
    </row>
    <row r="13826" spans="8:9" x14ac:dyDescent="0.3">
      <c r="H13826" s="5"/>
      <c r="I13826" s="5"/>
    </row>
    <row r="13827" spans="8:9" x14ac:dyDescent="0.3">
      <c r="H13827" s="5"/>
      <c r="I13827" s="5"/>
    </row>
    <row r="13828" spans="8:9" x14ac:dyDescent="0.3">
      <c r="H13828" s="5"/>
      <c r="I13828" s="5"/>
    </row>
    <row r="13829" spans="8:9" x14ac:dyDescent="0.3">
      <c r="H13829" s="5"/>
      <c r="I13829" s="5"/>
    </row>
    <row r="13830" spans="8:9" x14ac:dyDescent="0.3">
      <c r="H13830" s="5"/>
      <c r="I13830" s="5"/>
    </row>
    <row r="13831" spans="8:9" x14ac:dyDescent="0.3">
      <c r="H13831" s="5"/>
      <c r="I13831" s="5"/>
    </row>
    <row r="13832" spans="8:9" x14ac:dyDescent="0.3">
      <c r="H13832" s="5"/>
      <c r="I13832" s="5"/>
    </row>
    <row r="13833" spans="8:9" x14ac:dyDescent="0.3">
      <c r="H13833" s="5"/>
      <c r="I13833" s="5"/>
    </row>
    <row r="13834" spans="8:9" x14ac:dyDescent="0.3">
      <c r="H13834" s="5"/>
      <c r="I13834" s="5"/>
    </row>
    <row r="13835" spans="8:9" x14ac:dyDescent="0.3">
      <c r="H13835" s="5"/>
      <c r="I13835" s="5"/>
    </row>
    <row r="13836" spans="8:9" x14ac:dyDescent="0.3">
      <c r="H13836" s="5"/>
      <c r="I13836" s="5"/>
    </row>
    <row r="13837" spans="8:9" x14ac:dyDescent="0.3">
      <c r="H13837" s="5"/>
      <c r="I13837" s="5"/>
    </row>
    <row r="13838" spans="8:9" x14ac:dyDescent="0.3">
      <c r="H13838" s="5"/>
      <c r="I13838" s="5"/>
    </row>
    <row r="13839" spans="8:9" x14ac:dyDescent="0.3">
      <c r="H13839" s="5"/>
      <c r="I13839" s="5"/>
    </row>
    <row r="13840" spans="8:9" x14ac:dyDescent="0.3">
      <c r="H13840" s="5"/>
      <c r="I13840" s="5"/>
    </row>
    <row r="13841" spans="8:9" x14ac:dyDescent="0.3">
      <c r="H13841" s="5"/>
      <c r="I13841" s="5"/>
    </row>
    <row r="13842" spans="8:9" x14ac:dyDescent="0.3">
      <c r="H13842" s="5"/>
      <c r="I13842" s="5"/>
    </row>
    <row r="13843" spans="8:9" x14ac:dyDescent="0.3">
      <c r="H13843" s="5"/>
      <c r="I13843" s="5"/>
    </row>
    <row r="13844" spans="8:9" x14ac:dyDescent="0.3">
      <c r="H13844" s="5"/>
      <c r="I13844" s="5"/>
    </row>
    <row r="13845" spans="8:9" x14ac:dyDescent="0.3">
      <c r="H13845" s="5"/>
      <c r="I13845" s="5"/>
    </row>
    <row r="13846" spans="8:9" x14ac:dyDescent="0.3">
      <c r="H13846" s="5"/>
      <c r="I13846" s="5"/>
    </row>
    <row r="13847" spans="8:9" x14ac:dyDescent="0.3">
      <c r="H13847" s="5"/>
      <c r="I13847" s="5"/>
    </row>
    <row r="13848" spans="8:9" x14ac:dyDescent="0.3">
      <c r="H13848" s="5"/>
      <c r="I13848" s="5"/>
    </row>
    <row r="13849" spans="8:9" x14ac:dyDescent="0.3">
      <c r="H13849" s="5"/>
      <c r="I13849" s="5"/>
    </row>
    <row r="13850" spans="8:9" x14ac:dyDescent="0.3">
      <c r="H13850" s="5"/>
      <c r="I13850" s="5"/>
    </row>
    <row r="13851" spans="8:9" x14ac:dyDescent="0.3">
      <c r="H13851" s="5"/>
      <c r="I13851" s="5"/>
    </row>
    <row r="13852" spans="8:9" x14ac:dyDescent="0.3">
      <c r="H13852" s="5"/>
      <c r="I13852" s="5"/>
    </row>
    <row r="13853" spans="8:9" x14ac:dyDescent="0.3">
      <c r="H13853" s="5"/>
      <c r="I13853" s="5"/>
    </row>
    <row r="13854" spans="8:9" x14ac:dyDescent="0.3">
      <c r="H13854" s="5"/>
      <c r="I13854" s="5"/>
    </row>
    <row r="13855" spans="8:9" x14ac:dyDescent="0.3">
      <c r="H13855" s="5"/>
      <c r="I13855" s="5"/>
    </row>
    <row r="13856" spans="8:9" x14ac:dyDescent="0.3">
      <c r="H13856" s="5"/>
      <c r="I13856" s="5"/>
    </row>
    <row r="13857" spans="8:9" x14ac:dyDescent="0.3">
      <c r="H13857" s="5"/>
      <c r="I13857" s="5"/>
    </row>
    <row r="13858" spans="8:9" x14ac:dyDescent="0.3">
      <c r="H13858" s="5"/>
      <c r="I13858" s="5"/>
    </row>
    <row r="13859" spans="8:9" x14ac:dyDescent="0.3">
      <c r="H13859" s="5"/>
      <c r="I13859" s="5"/>
    </row>
    <row r="13860" spans="8:9" x14ac:dyDescent="0.3">
      <c r="H13860" s="5"/>
      <c r="I13860" s="5"/>
    </row>
    <row r="13861" spans="8:9" x14ac:dyDescent="0.3">
      <c r="H13861" s="5"/>
      <c r="I13861" s="5"/>
    </row>
    <row r="13862" spans="8:9" x14ac:dyDescent="0.3">
      <c r="H13862" s="5"/>
      <c r="I13862" s="5"/>
    </row>
    <row r="13863" spans="8:9" x14ac:dyDescent="0.3">
      <c r="H13863" s="5"/>
      <c r="I13863" s="5"/>
    </row>
    <row r="13864" spans="8:9" x14ac:dyDescent="0.3">
      <c r="H13864" s="5"/>
      <c r="I13864" s="5"/>
    </row>
    <row r="13865" spans="8:9" x14ac:dyDescent="0.3">
      <c r="H13865" s="5"/>
      <c r="I13865" s="5"/>
    </row>
    <row r="13866" spans="8:9" x14ac:dyDescent="0.3">
      <c r="H13866" s="5"/>
      <c r="I13866" s="5"/>
    </row>
    <row r="13867" spans="8:9" x14ac:dyDescent="0.3">
      <c r="H13867" s="5"/>
      <c r="I13867" s="5"/>
    </row>
    <row r="13868" spans="8:9" x14ac:dyDescent="0.3">
      <c r="H13868" s="5"/>
      <c r="I13868" s="5"/>
    </row>
    <row r="13869" spans="8:9" x14ac:dyDescent="0.3">
      <c r="H13869" s="5"/>
      <c r="I13869" s="5"/>
    </row>
    <row r="13870" spans="8:9" x14ac:dyDescent="0.3">
      <c r="H13870" s="5"/>
      <c r="I13870" s="5"/>
    </row>
    <row r="13871" spans="8:9" x14ac:dyDescent="0.3">
      <c r="H13871" s="5"/>
      <c r="I13871" s="5"/>
    </row>
    <row r="13872" spans="8:9" x14ac:dyDescent="0.3">
      <c r="H13872" s="5"/>
      <c r="I13872" s="5"/>
    </row>
    <row r="13873" spans="8:9" x14ac:dyDescent="0.3">
      <c r="H13873" s="5"/>
      <c r="I13873" s="5"/>
    </row>
    <row r="13874" spans="8:9" x14ac:dyDescent="0.3">
      <c r="H13874" s="5"/>
      <c r="I13874" s="5"/>
    </row>
    <row r="13875" spans="8:9" x14ac:dyDescent="0.3">
      <c r="H13875" s="5"/>
      <c r="I13875" s="5"/>
    </row>
    <row r="13876" spans="8:9" x14ac:dyDescent="0.3">
      <c r="H13876" s="5"/>
      <c r="I13876" s="5"/>
    </row>
    <row r="13877" spans="8:9" x14ac:dyDescent="0.3">
      <c r="H13877" s="5"/>
      <c r="I13877" s="5"/>
    </row>
    <row r="13878" spans="8:9" x14ac:dyDescent="0.3">
      <c r="H13878" s="5"/>
      <c r="I13878" s="5"/>
    </row>
    <row r="13879" spans="8:9" x14ac:dyDescent="0.3">
      <c r="H13879" s="5"/>
      <c r="I13879" s="5"/>
    </row>
    <row r="13880" spans="8:9" x14ac:dyDescent="0.3">
      <c r="H13880" s="5"/>
      <c r="I13880" s="5"/>
    </row>
    <row r="13881" spans="8:9" x14ac:dyDescent="0.3">
      <c r="H13881" s="5"/>
      <c r="I13881" s="5"/>
    </row>
    <row r="13882" spans="8:9" x14ac:dyDescent="0.3">
      <c r="H13882" s="5"/>
      <c r="I13882" s="5"/>
    </row>
    <row r="13883" spans="8:9" x14ac:dyDescent="0.3">
      <c r="H13883" s="5"/>
      <c r="I13883" s="5"/>
    </row>
    <row r="13884" spans="8:9" x14ac:dyDescent="0.3">
      <c r="H13884" s="5"/>
      <c r="I13884" s="5"/>
    </row>
    <row r="13885" spans="8:9" x14ac:dyDescent="0.3">
      <c r="H13885" s="5"/>
      <c r="I13885" s="5"/>
    </row>
    <row r="13886" spans="8:9" x14ac:dyDescent="0.3">
      <c r="H13886" s="5"/>
      <c r="I13886" s="5"/>
    </row>
    <row r="13887" spans="8:9" x14ac:dyDescent="0.3">
      <c r="H13887" s="5"/>
      <c r="I13887" s="5"/>
    </row>
    <row r="13888" spans="8:9" x14ac:dyDescent="0.3">
      <c r="H13888" s="5"/>
      <c r="I13888" s="5"/>
    </row>
    <row r="13889" spans="8:9" x14ac:dyDescent="0.3">
      <c r="H13889" s="5"/>
      <c r="I13889" s="5"/>
    </row>
    <row r="13890" spans="8:9" x14ac:dyDescent="0.3">
      <c r="H13890" s="5"/>
      <c r="I13890" s="5"/>
    </row>
    <row r="13891" spans="8:9" x14ac:dyDescent="0.3">
      <c r="H13891" s="5"/>
      <c r="I13891" s="5"/>
    </row>
    <row r="13892" spans="8:9" x14ac:dyDescent="0.3">
      <c r="H13892" s="5"/>
      <c r="I13892" s="5"/>
    </row>
    <row r="13893" spans="8:9" x14ac:dyDescent="0.3">
      <c r="H13893" s="5"/>
      <c r="I13893" s="5"/>
    </row>
    <row r="13894" spans="8:9" x14ac:dyDescent="0.3">
      <c r="H13894" s="5"/>
      <c r="I13894" s="5"/>
    </row>
    <row r="13895" spans="8:9" x14ac:dyDescent="0.3">
      <c r="H13895" s="5"/>
      <c r="I13895" s="5"/>
    </row>
    <row r="13896" spans="8:9" x14ac:dyDescent="0.3">
      <c r="H13896" s="5"/>
      <c r="I13896" s="5"/>
    </row>
    <row r="13897" spans="8:9" x14ac:dyDescent="0.3">
      <c r="H13897" s="5"/>
      <c r="I13897" s="5"/>
    </row>
    <row r="13898" spans="8:9" x14ac:dyDescent="0.3">
      <c r="H13898" s="5"/>
      <c r="I13898" s="5"/>
    </row>
    <row r="13899" spans="8:9" x14ac:dyDescent="0.3">
      <c r="H13899" s="5"/>
      <c r="I13899" s="5"/>
    </row>
    <row r="13900" spans="8:9" x14ac:dyDescent="0.3">
      <c r="H13900" s="5"/>
      <c r="I13900" s="5"/>
    </row>
    <row r="13901" spans="8:9" x14ac:dyDescent="0.3">
      <c r="H13901" s="5"/>
      <c r="I13901" s="5"/>
    </row>
    <row r="13902" spans="8:9" x14ac:dyDescent="0.3">
      <c r="H13902" s="5"/>
      <c r="I13902" s="5"/>
    </row>
    <row r="13903" spans="8:9" x14ac:dyDescent="0.3">
      <c r="H13903" s="5"/>
      <c r="I13903" s="5"/>
    </row>
    <row r="13904" spans="8:9" x14ac:dyDescent="0.3">
      <c r="H13904" s="5"/>
      <c r="I13904" s="5"/>
    </row>
    <row r="13905" spans="8:9" x14ac:dyDescent="0.3">
      <c r="H13905" s="5"/>
      <c r="I13905" s="5"/>
    </row>
    <row r="13906" spans="8:9" x14ac:dyDescent="0.3">
      <c r="H13906" s="5"/>
      <c r="I13906" s="5"/>
    </row>
    <row r="13907" spans="8:9" x14ac:dyDescent="0.3">
      <c r="H13907" s="5"/>
      <c r="I13907" s="5"/>
    </row>
    <row r="13908" spans="8:9" x14ac:dyDescent="0.3">
      <c r="H13908" s="5"/>
      <c r="I13908" s="5"/>
    </row>
    <row r="13909" spans="8:9" x14ac:dyDescent="0.3">
      <c r="H13909" s="5"/>
      <c r="I13909" s="5"/>
    </row>
    <row r="13910" spans="8:9" x14ac:dyDescent="0.3">
      <c r="H13910" s="5"/>
      <c r="I13910" s="5"/>
    </row>
    <row r="13911" spans="8:9" x14ac:dyDescent="0.3">
      <c r="H13911" s="5"/>
      <c r="I13911" s="5"/>
    </row>
    <row r="13912" spans="8:9" x14ac:dyDescent="0.3">
      <c r="H13912" s="5"/>
      <c r="I13912" s="5"/>
    </row>
    <row r="13913" spans="8:9" x14ac:dyDescent="0.3">
      <c r="H13913" s="5"/>
      <c r="I13913" s="5"/>
    </row>
    <row r="13914" spans="8:9" x14ac:dyDescent="0.3">
      <c r="H13914" s="5"/>
      <c r="I13914" s="5"/>
    </row>
    <row r="13915" spans="8:9" x14ac:dyDescent="0.3">
      <c r="H13915" s="5"/>
      <c r="I13915" s="5"/>
    </row>
    <row r="13916" spans="8:9" x14ac:dyDescent="0.3">
      <c r="H13916" s="5"/>
      <c r="I13916" s="5"/>
    </row>
    <row r="13917" spans="8:9" x14ac:dyDescent="0.3">
      <c r="H13917" s="5"/>
      <c r="I13917" s="5"/>
    </row>
    <row r="13918" spans="8:9" x14ac:dyDescent="0.3">
      <c r="H13918" s="5"/>
      <c r="I13918" s="5"/>
    </row>
    <row r="13919" spans="8:9" x14ac:dyDescent="0.3">
      <c r="H13919" s="5"/>
      <c r="I13919" s="5"/>
    </row>
    <row r="13920" spans="8:9" x14ac:dyDescent="0.3">
      <c r="H13920" s="5"/>
      <c r="I13920" s="5"/>
    </row>
    <row r="13921" spans="8:9" x14ac:dyDescent="0.3">
      <c r="H13921" s="5"/>
      <c r="I13921" s="5"/>
    </row>
    <row r="13922" spans="8:9" x14ac:dyDescent="0.3">
      <c r="H13922" s="5"/>
      <c r="I13922" s="5"/>
    </row>
    <row r="13923" spans="8:9" x14ac:dyDescent="0.3">
      <c r="H13923" s="5"/>
      <c r="I13923" s="5"/>
    </row>
    <row r="13924" spans="8:9" x14ac:dyDescent="0.3">
      <c r="H13924" s="5"/>
      <c r="I13924" s="5"/>
    </row>
    <row r="13925" spans="8:9" x14ac:dyDescent="0.3">
      <c r="H13925" s="5"/>
      <c r="I13925" s="5"/>
    </row>
    <row r="13926" spans="8:9" x14ac:dyDescent="0.3">
      <c r="H13926" s="5"/>
      <c r="I13926" s="5"/>
    </row>
    <row r="13927" spans="8:9" x14ac:dyDescent="0.3">
      <c r="H13927" s="5"/>
      <c r="I13927" s="5"/>
    </row>
    <row r="13928" spans="8:9" x14ac:dyDescent="0.3">
      <c r="H13928" s="5"/>
      <c r="I13928" s="5"/>
    </row>
    <row r="13929" spans="8:9" x14ac:dyDescent="0.3">
      <c r="H13929" s="5"/>
      <c r="I13929" s="5"/>
    </row>
    <row r="13930" spans="8:9" x14ac:dyDescent="0.3">
      <c r="H13930" s="5"/>
      <c r="I13930" s="5"/>
    </row>
    <row r="13931" spans="8:9" x14ac:dyDescent="0.3">
      <c r="H13931" s="5"/>
      <c r="I13931" s="5"/>
    </row>
    <row r="13932" spans="8:9" x14ac:dyDescent="0.3">
      <c r="H13932" s="5"/>
      <c r="I13932" s="5"/>
    </row>
    <row r="13933" spans="8:9" x14ac:dyDescent="0.3">
      <c r="H13933" s="5"/>
      <c r="I13933" s="5"/>
    </row>
    <row r="13934" spans="8:9" x14ac:dyDescent="0.3">
      <c r="H13934" s="5"/>
      <c r="I13934" s="5"/>
    </row>
    <row r="13935" spans="8:9" x14ac:dyDescent="0.3">
      <c r="H13935" s="5"/>
      <c r="I13935" s="5"/>
    </row>
    <row r="13936" spans="8:9" x14ac:dyDescent="0.3">
      <c r="H13936" s="5"/>
      <c r="I13936" s="5"/>
    </row>
    <row r="13937" spans="8:9" x14ac:dyDescent="0.3">
      <c r="H13937" s="5"/>
      <c r="I13937" s="5"/>
    </row>
    <row r="13938" spans="8:9" x14ac:dyDescent="0.3">
      <c r="H13938" s="5"/>
      <c r="I13938" s="5"/>
    </row>
    <row r="13939" spans="8:9" x14ac:dyDescent="0.3">
      <c r="H13939" s="5"/>
      <c r="I13939" s="5"/>
    </row>
    <row r="13940" spans="8:9" x14ac:dyDescent="0.3">
      <c r="H13940" s="5"/>
      <c r="I13940" s="5"/>
    </row>
    <row r="13941" spans="8:9" x14ac:dyDescent="0.3">
      <c r="H13941" s="5"/>
      <c r="I13941" s="5"/>
    </row>
    <row r="13942" spans="8:9" x14ac:dyDescent="0.3">
      <c r="H13942" s="5"/>
      <c r="I13942" s="5"/>
    </row>
    <row r="13943" spans="8:9" x14ac:dyDescent="0.3">
      <c r="H13943" s="5"/>
      <c r="I13943" s="5"/>
    </row>
    <row r="13944" spans="8:9" x14ac:dyDescent="0.3">
      <c r="H13944" s="5"/>
      <c r="I13944" s="5"/>
    </row>
    <row r="13945" spans="8:9" x14ac:dyDescent="0.3">
      <c r="H13945" s="5"/>
      <c r="I13945" s="5"/>
    </row>
    <row r="13946" spans="8:9" x14ac:dyDescent="0.3">
      <c r="H13946" s="5"/>
      <c r="I13946" s="5"/>
    </row>
    <row r="13947" spans="8:9" x14ac:dyDescent="0.3">
      <c r="H13947" s="5"/>
      <c r="I13947" s="5"/>
    </row>
    <row r="13948" spans="8:9" x14ac:dyDescent="0.3">
      <c r="H13948" s="5"/>
      <c r="I13948" s="5"/>
    </row>
    <row r="13949" spans="8:9" x14ac:dyDescent="0.3">
      <c r="H13949" s="5"/>
      <c r="I13949" s="5"/>
    </row>
    <row r="13950" spans="8:9" x14ac:dyDescent="0.3">
      <c r="H13950" s="5"/>
      <c r="I13950" s="5"/>
    </row>
    <row r="13951" spans="8:9" x14ac:dyDescent="0.3">
      <c r="H13951" s="5"/>
      <c r="I13951" s="5"/>
    </row>
    <row r="13952" spans="8:9" x14ac:dyDescent="0.3">
      <c r="H13952" s="5"/>
      <c r="I13952" s="5"/>
    </row>
    <row r="13953" spans="8:9" x14ac:dyDescent="0.3">
      <c r="H13953" s="5"/>
      <c r="I13953" s="5"/>
    </row>
    <row r="13954" spans="8:9" x14ac:dyDescent="0.3">
      <c r="H13954" s="5"/>
      <c r="I13954" s="5"/>
    </row>
    <row r="13955" spans="8:9" x14ac:dyDescent="0.3">
      <c r="H13955" s="5"/>
      <c r="I13955" s="5"/>
    </row>
    <row r="13956" spans="8:9" x14ac:dyDescent="0.3">
      <c r="H13956" s="5"/>
      <c r="I13956" s="5"/>
    </row>
    <row r="13957" spans="8:9" x14ac:dyDescent="0.3">
      <c r="H13957" s="5"/>
      <c r="I13957" s="5"/>
    </row>
    <row r="13958" spans="8:9" x14ac:dyDescent="0.3">
      <c r="H13958" s="5"/>
      <c r="I13958" s="5"/>
    </row>
    <row r="13959" spans="8:9" x14ac:dyDescent="0.3">
      <c r="H13959" s="5"/>
      <c r="I13959" s="5"/>
    </row>
    <row r="13960" spans="8:9" x14ac:dyDescent="0.3">
      <c r="H13960" s="5"/>
      <c r="I13960" s="5"/>
    </row>
    <row r="13961" spans="8:9" x14ac:dyDescent="0.3">
      <c r="H13961" s="5"/>
      <c r="I13961" s="5"/>
    </row>
    <row r="13962" spans="8:9" x14ac:dyDescent="0.3">
      <c r="H13962" s="5"/>
      <c r="I13962" s="5"/>
    </row>
    <row r="13963" spans="8:9" x14ac:dyDescent="0.3">
      <c r="H13963" s="5"/>
      <c r="I13963" s="5"/>
    </row>
    <row r="13964" spans="8:9" x14ac:dyDescent="0.3">
      <c r="H13964" s="5"/>
      <c r="I13964" s="5"/>
    </row>
    <row r="13965" spans="8:9" x14ac:dyDescent="0.3">
      <c r="H13965" s="5"/>
      <c r="I13965" s="5"/>
    </row>
    <row r="13966" spans="8:9" x14ac:dyDescent="0.3">
      <c r="H13966" s="5"/>
      <c r="I13966" s="5"/>
    </row>
    <row r="13967" spans="8:9" x14ac:dyDescent="0.3">
      <c r="H13967" s="5"/>
      <c r="I13967" s="5"/>
    </row>
    <row r="13968" spans="8:9" x14ac:dyDescent="0.3">
      <c r="H13968" s="5"/>
      <c r="I13968" s="5"/>
    </row>
    <row r="13969" spans="8:9" x14ac:dyDescent="0.3">
      <c r="H13969" s="5"/>
      <c r="I13969" s="5"/>
    </row>
    <row r="13970" spans="8:9" x14ac:dyDescent="0.3">
      <c r="H13970" s="5"/>
      <c r="I13970" s="5"/>
    </row>
    <row r="13971" spans="8:9" x14ac:dyDescent="0.3">
      <c r="H13971" s="5"/>
      <c r="I13971" s="5"/>
    </row>
    <row r="13972" spans="8:9" x14ac:dyDescent="0.3">
      <c r="H13972" s="5"/>
      <c r="I13972" s="5"/>
    </row>
    <row r="13973" spans="8:9" x14ac:dyDescent="0.3">
      <c r="H13973" s="5"/>
      <c r="I13973" s="5"/>
    </row>
    <row r="13974" spans="8:9" x14ac:dyDescent="0.3">
      <c r="H13974" s="5"/>
      <c r="I13974" s="5"/>
    </row>
    <row r="13975" spans="8:9" x14ac:dyDescent="0.3">
      <c r="H13975" s="5"/>
      <c r="I13975" s="5"/>
    </row>
    <row r="13976" spans="8:9" x14ac:dyDescent="0.3">
      <c r="H13976" s="5"/>
      <c r="I13976" s="5"/>
    </row>
    <row r="13977" spans="8:9" x14ac:dyDescent="0.3">
      <c r="H13977" s="5"/>
      <c r="I13977" s="5"/>
    </row>
    <row r="13978" spans="8:9" x14ac:dyDescent="0.3">
      <c r="H13978" s="5"/>
      <c r="I13978" s="5"/>
    </row>
    <row r="13979" spans="8:9" x14ac:dyDescent="0.3">
      <c r="H13979" s="5"/>
      <c r="I13979" s="5"/>
    </row>
    <row r="13980" spans="8:9" x14ac:dyDescent="0.3">
      <c r="H13980" s="5"/>
      <c r="I13980" s="5"/>
    </row>
    <row r="13981" spans="8:9" x14ac:dyDescent="0.3">
      <c r="H13981" s="5"/>
      <c r="I13981" s="5"/>
    </row>
    <row r="13982" spans="8:9" x14ac:dyDescent="0.3">
      <c r="H13982" s="5"/>
      <c r="I13982" s="5"/>
    </row>
    <row r="13983" spans="8:9" x14ac:dyDescent="0.3">
      <c r="H13983" s="5"/>
      <c r="I13983" s="5"/>
    </row>
    <row r="13984" spans="8:9" x14ac:dyDescent="0.3">
      <c r="H13984" s="5"/>
      <c r="I13984" s="5"/>
    </row>
    <row r="13985" spans="8:9" x14ac:dyDescent="0.3">
      <c r="H13985" s="5"/>
      <c r="I13985" s="5"/>
    </row>
    <row r="13986" spans="8:9" x14ac:dyDescent="0.3">
      <c r="H13986" s="5"/>
      <c r="I13986" s="5"/>
    </row>
    <row r="13987" spans="8:9" x14ac:dyDescent="0.3">
      <c r="H13987" s="5"/>
      <c r="I13987" s="5"/>
    </row>
    <row r="13988" spans="8:9" x14ac:dyDescent="0.3">
      <c r="H13988" s="5"/>
      <c r="I13988" s="5"/>
    </row>
    <row r="13989" spans="8:9" x14ac:dyDescent="0.3">
      <c r="H13989" s="5"/>
      <c r="I13989" s="5"/>
    </row>
    <row r="13990" spans="8:9" x14ac:dyDescent="0.3">
      <c r="H13990" s="5"/>
      <c r="I13990" s="5"/>
    </row>
    <row r="13991" spans="8:9" x14ac:dyDescent="0.3">
      <c r="H13991" s="5"/>
      <c r="I13991" s="5"/>
    </row>
    <row r="13992" spans="8:9" x14ac:dyDescent="0.3">
      <c r="H13992" s="5"/>
      <c r="I13992" s="5"/>
    </row>
    <row r="13993" spans="8:9" x14ac:dyDescent="0.3">
      <c r="H13993" s="5"/>
      <c r="I13993" s="5"/>
    </row>
    <row r="13994" spans="8:9" x14ac:dyDescent="0.3">
      <c r="H13994" s="5"/>
      <c r="I13994" s="5"/>
    </row>
    <row r="13995" spans="8:9" x14ac:dyDescent="0.3">
      <c r="H13995" s="5"/>
      <c r="I13995" s="5"/>
    </row>
    <row r="13996" spans="8:9" x14ac:dyDescent="0.3">
      <c r="H13996" s="5"/>
      <c r="I13996" s="5"/>
    </row>
    <row r="13997" spans="8:9" x14ac:dyDescent="0.3">
      <c r="H13997" s="5"/>
      <c r="I13997" s="5"/>
    </row>
    <row r="13998" spans="8:9" x14ac:dyDescent="0.3">
      <c r="H13998" s="5"/>
      <c r="I13998" s="5"/>
    </row>
    <row r="13999" spans="8:9" x14ac:dyDescent="0.3">
      <c r="H13999" s="5"/>
      <c r="I13999" s="5"/>
    </row>
    <row r="14000" spans="8:9" x14ac:dyDescent="0.3">
      <c r="H14000" s="5"/>
      <c r="I14000" s="5"/>
    </row>
    <row r="14001" spans="8:9" x14ac:dyDescent="0.3">
      <c r="H14001" s="5"/>
      <c r="I14001" s="5"/>
    </row>
    <row r="14002" spans="8:9" x14ac:dyDescent="0.3">
      <c r="H14002" s="5"/>
      <c r="I14002" s="5"/>
    </row>
    <row r="14003" spans="8:9" x14ac:dyDescent="0.3">
      <c r="H14003" s="5"/>
      <c r="I14003" s="5"/>
    </row>
    <row r="14004" spans="8:9" x14ac:dyDescent="0.3">
      <c r="H14004" s="5"/>
      <c r="I14004" s="5"/>
    </row>
    <row r="14005" spans="8:9" x14ac:dyDescent="0.3">
      <c r="H14005" s="5"/>
      <c r="I14005" s="5"/>
    </row>
    <row r="14006" spans="8:9" x14ac:dyDescent="0.3">
      <c r="H14006" s="5"/>
      <c r="I14006" s="5"/>
    </row>
    <row r="14007" spans="8:9" x14ac:dyDescent="0.3">
      <c r="H14007" s="5"/>
      <c r="I14007" s="5"/>
    </row>
    <row r="14008" spans="8:9" x14ac:dyDescent="0.3">
      <c r="H14008" s="5"/>
      <c r="I14008" s="5"/>
    </row>
    <row r="14009" spans="8:9" x14ac:dyDescent="0.3">
      <c r="H14009" s="5"/>
      <c r="I14009" s="5"/>
    </row>
    <row r="14010" spans="8:9" x14ac:dyDescent="0.3">
      <c r="H14010" s="5"/>
      <c r="I14010" s="5"/>
    </row>
    <row r="14011" spans="8:9" x14ac:dyDescent="0.3">
      <c r="H14011" s="5"/>
      <c r="I14011" s="5"/>
    </row>
    <row r="14012" spans="8:9" x14ac:dyDescent="0.3">
      <c r="H14012" s="5"/>
      <c r="I14012" s="5"/>
    </row>
    <row r="14013" spans="8:9" x14ac:dyDescent="0.3">
      <c r="H14013" s="5"/>
      <c r="I14013" s="5"/>
    </row>
    <row r="14014" spans="8:9" x14ac:dyDescent="0.3">
      <c r="H14014" s="5"/>
      <c r="I14014" s="5"/>
    </row>
    <row r="14015" spans="8:9" x14ac:dyDescent="0.3">
      <c r="H14015" s="5"/>
      <c r="I14015" s="5"/>
    </row>
    <row r="14016" spans="8:9" x14ac:dyDescent="0.3">
      <c r="H14016" s="5"/>
      <c r="I14016" s="5"/>
    </row>
    <row r="14017" spans="8:9" x14ac:dyDescent="0.3">
      <c r="H14017" s="5"/>
      <c r="I14017" s="5"/>
    </row>
    <row r="14018" spans="8:9" x14ac:dyDescent="0.3">
      <c r="H14018" s="5"/>
      <c r="I14018" s="5"/>
    </row>
    <row r="14019" spans="8:9" x14ac:dyDescent="0.3">
      <c r="H14019" s="5"/>
      <c r="I14019" s="5"/>
    </row>
    <row r="14020" spans="8:9" x14ac:dyDescent="0.3">
      <c r="H14020" s="5"/>
      <c r="I14020" s="5"/>
    </row>
    <row r="14021" spans="8:9" x14ac:dyDescent="0.3">
      <c r="H14021" s="5"/>
      <c r="I14021" s="5"/>
    </row>
    <row r="14022" spans="8:9" x14ac:dyDescent="0.3">
      <c r="H14022" s="5"/>
      <c r="I14022" s="5"/>
    </row>
    <row r="14023" spans="8:9" x14ac:dyDescent="0.3">
      <c r="H14023" s="5"/>
      <c r="I14023" s="5"/>
    </row>
    <row r="14024" spans="8:9" x14ac:dyDescent="0.3">
      <c r="H14024" s="5"/>
      <c r="I14024" s="5"/>
    </row>
    <row r="14025" spans="8:9" x14ac:dyDescent="0.3">
      <c r="H14025" s="5"/>
      <c r="I14025" s="5"/>
    </row>
    <row r="14026" spans="8:9" x14ac:dyDescent="0.3">
      <c r="H14026" s="5"/>
      <c r="I14026" s="5"/>
    </row>
    <row r="14027" spans="8:9" x14ac:dyDescent="0.3">
      <c r="H14027" s="5"/>
      <c r="I14027" s="5"/>
    </row>
    <row r="14028" spans="8:9" x14ac:dyDescent="0.3">
      <c r="H14028" s="5"/>
      <c r="I14028" s="5"/>
    </row>
    <row r="14029" spans="8:9" x14ac:dyDescent="0.3">
      <c r="H14029" s="5"/>
      <c r="I14029" s="5"/>
    </row>
    <row r="14030" spans="8:9" x14ac:dyDescent="0.3">
      <c r="H14030" s="5"/>
      <c r="I14030" s="5"/>
    </row>
    <row r="14031" spans="8:9" x14ac:dyDescent="0.3">
      <c r="H14031" s="5"/>
      <c r="I14031" s="5"/>
    </row>
    <row r="14032" spans="8:9" x14ac:dyDescent="0.3">
      <c r="H14032" s="5"/>
      <c r="I14032" s="5"/>
    </row>
    <row r="14033" spans="8:9" x14ac:dyDescent="0.3">
      <c r="H14033" s="5"/>
      <c r="I14033" s="5"/>
    </row>
    <row r="14034" spans="8:9" x14ac:dyDescent="0.3">
      <c r="H14034" s="5"/>
      <c r="I14034" s="5"/>
    </row>
    <row r="14035" spans="8:9" x14ac:dyDescent="0.3">
      <c r="H14035" s="5"/>
      <c r="I14035" s="5"/>
    </row>
    <row r="14036" spans="8:9" x14ac:dyDescent="0.3">
      <c r="H14036" s="5"/>
      <c r="I14036" s="5"/>
    </row>
    <row r="14037" spans="8:9" x14ac:dyDescent="0.3">
      <c r="H14037" s="5"/>
      <c r="I14037" s="5"/>
    </row>
    <row r="14038" spans="8:9" x14ac:dyDescent="0.3">
      <c r="H14038" s="5"/>
      <c r="I14038" s="5"/>
    </row>
    <row r="14039" spans="8:9" x14ac:dyDescent="0.3">
      <c r="H14039" s="5"/>
      <c r="I14039" s="5"/>
    </row>
    <row r="14040" spans="8:9" x14ac:dyDescent="0.3">
      <c r="H14040" s="5"/>
      <c r="I14040" s="5"/>
    </row>
    <row r="14041" spans="8:9" x14ac:dyDescent="0.3">
      <c r="H14041" s="5"/>
      <c r="I14041" s="5"/>
    </row>
    <row r="14042" spans="8:9" x14ac:dyDescent="0.3">
      <c r="H14042" s="5"/>
      <c r="I14042" s="5"/>
    </row>
    <row r="14043" spans="8:9" x14ac:dyDescent="0.3">
      <c r="H14043" s="5"/>
      <c r="I14043" s="5"/>
    </row>
    <row r="14044" spans="8:9" x14ac:dyDescent="0.3">
      <c r="H14044" s="5"/>
      <c r="I14044" s="5"/>
    </row>
    <row r="14045" spans="8:9" x14ac:dyDescent="0.3">
      <c r="H14045" s="5"/>
      <c r="I14045" s="5"/>
    </row>
    <row r="14046" spans="8:9" x14ac:dyDescent="0.3">
      <c r="H14046" s="5"/>
      <c r="I14046" s="5"/>
    </row>
    <row r="14047" spans="8:9" x14ac:dyDescent="0.3">
      <c r="H14047" s="5"/>
      <c r="I14047" s="5"/>
    </row>
    <row r="14048" spans="8:9" x14ac:dyDescent="0.3">
      <c r="H14048" s="5"/>
      <c r="I14048" s="5"/>
    </row>
    <row r="14049" spans="8:9" x14ac:dyDescent="0.3">
      <c r="H14049" s="5"/>
      <c r="I14049" s="5"/>
    </row>
    <row r="14050" spans="8:9" x14ac:dyDescent="0.3">
      <c r="H14050" s="5"/>
      <c r="I14050" s="5"/>
    </row>
    <row r="14051" spans="8:9" x14ac:dyDescent="0.3">
      <c r="H14051" s="5"/>
      <c r="I14051" s="5"/>
    </row>
    <row r="14052" spans="8:9" x14ac:dyDescent="0.3">
      <c r="H14052" s="5"/>
      <c r="I14052" s="5"/>
    </row>
    <row r="14053" spans="8:9" x14ac:dyDescent="0.3">
      <c r="H14053" s="5"/>
      <c r="I14053" s="5"/>
    </row>
    <row r="14054" spans="8:9" x14ac:dyDescent="0.3">
      <c r="H14054" s="5"/>
      <c r="I14054" s="5"/>
    </row>
    <row r="14055" spans="8:9" x14ac:dyDescent="0.3">
      <c r="H14055" s="5"/>
      <c r="I14055" s="5"/>
    </row>
    <row r="14056" spans="8:9" x14ac:dyDescent="0.3">
      <c r="H14056" s="5"/>
      <c r="I14056" s="5"/>
    </row>
    <row r="14057" spans="8:9" x14ac:dyDescent="0.3">
      <c r="H14057" s="5"/>
      <c r="I14057" s="5"/>
    </row>
    <row r="14058" spans="8:9" x14ac:dyDescent="0.3">
      <c r="H14058" s="5"/>
      <c r="I14058" s="5"/>
    </row>
    <row r="14059" spans="8:9" x14ac:dyDescent="0.3">
      <c r="H14059" s="5"/>
      <c r="I14059" s="5"/>
    </row>
    <row r="14060" spans="8:9" x14ac:dyDescent="0.3">
      <c r="H14060" s="5"/>
      <c r="I14060" s="5"/>
    </row>
    <row r="14061" spans="8:9" x14ac:dyDescent="0.3">
      <c r="H14061" s="5"/>
      <c r="I14061" s="5"/>
    </row>
    <row r="14062" spans="8:9" x14ac:dyDescent="0.3">
      <c r="H14062" s="5"/>
      <c r="I14062" s="5"/>
    </row>
    <row r="14063" spans="8:9" x14ac:dyDescent="0.3">
      <c r="H14063" s="5"/>
      <c r="I14063" s="5"/>
    </row>
    <row r="14064" spans="8:9" x14ac:dyDescent="0.3">
      <c r="H14064" s="5"/>
      <c r="I14064" s="5"/>
    </row>
    <row r="14065" spans="8:9" x14ac:dyDescent="0.3">
      <c r="H14065" s="5"/>
      <c r="I14065" s="5"/>
    </row>
    <row r="14066" spans="8:9" x14ac:dyDescent="0.3">
      <c r="H14066" s="5"/>
      <c r="I14066" s="5"/>
    </row>
    <row r="14067" spans="8:9" x14ac:dyDescent="0.3">
      <c r="H14067" s="5"/>
      <c r="I14067" s="5"/>
    </row>
    <row r="14068" spans="8:9" x14ac:dyDescent="0.3">
      <c r="H14068" s="5"/>
      <c r="I14068" s="5"/>
    </row>
    <row r="14069" spans="8:9" x14ac:dyDescent="0.3">
      <c r="H14069" s="5"/>
      <c r="I14069" s="5"/>
    </row>
    <row r="14070" spans="8:9" x14ac:dyDescent="0.3">
      <c r="H14070" s="5"/>
      <c r="I14070" s="5"/>
    </row>
    <row r="14071" spans="8:9" x14ac:dyDescent="0.3">
      <c r="H14071" s="5"/>
      <c r="I14071" s="5"/>
    </row>
    <row r="14072" spans="8:9" x14ac:dyDescent="0.3">
      <c r="H14072" s="5"/>
      <c r="I14072" s="5"/>
    </row>
    <row r="14073" spans="8:9" x14ac:dyDescent="0.3">
      <c r="H14073" s="5"/>
      <c r="I14073" s="5"/>
    </row>
    <row r="14074" spans="8:9" x14ac:dyDescent="0.3">
      <c r="H14074" s="5"/>
      <c r="I14074" s="5"/>
    </row>
    <row r="14075" spans="8:9" x14ac:dyDescent="0.3">
      <c r="H14075" s="5"/>
      <c r="I14075" s="5"/>
    </row>
    <row r="14076" spans="8:9" x14ac:dyDescent="0.3">
      <c r="H14076" s="5"/>
      <c r="I14076" s="5"/>
    </row>
    <row r="14077" spans="8:9" x14ac:dyDescent="0.3">
      <c r="H14077" s="5"/>
      <c r="I14077" s="5"/>
    </row>
    <row r="14078" spans="8:9" x14ac:dyDescent="0.3">
      <c r="H14078" s="5"/>
      <c r="I14078" s="5"/>
    </row>
    <row r="14079" spans="8:9" x14ac:dyDescent="0.3">
      <c r="H14079" s="5"/>
      <c r="I14079" s="5"/>
    </row>
    <row r="14080" spans="8:9" x14ac:dyDescent="0.3">
      <c r="H14080" s="5"/>
      <c r="I14080" s="5"/>
    </row>
    <row r="14081" spans="8:9" x14ac:dyDescent="0.3">
      <c r="H14081" s="5"/>
      <c r="I14081" s="5"/>
    </row>
    <row r="14082" spans="8:9" x14ac:dyDescent="0.3">
      <c r="H14082" s="5"/>
      <c r="I14082" s="5"/>
    </row>
    <row r="14083" spans="8:9" x14ac:dyDescent="0.3">
      <c r="H14083" s="5"/>
      <c r="I14083" s="5"/>
    </row>
    <row r="14084" spans="8:9" x14ac:dyDescent="0.3">
      <c r="H14084" s="5"/>
      <c r="I14084" s="5"/>
    </row>
    <row r="14085" spans="8:9" x14ac:dyDescent="0.3">
      <c r="H14085" s="5"/>
      <c r="I14085" s="5"/>
    </row>
    <row r="14086" spans="8:9" x14ac:dyDescent="0.3">
      <c r="H14086" s="5"/>
      <c r="I14086" s="5"/>
    </row>
    <row r="14087" spans="8:9" x14ac:dyDescent="0.3">
      <c r="H14087" s="5"/>
      <c r="I14087" s="5"/>
    </row>
    <row r="14088" spans="8:9" x14ac:dyDescent="0.3">
      <c r="H14088" s="5"/>
      <c r="I14088" s="5"/>
    </row>
    <row r="14089" spans="8:9" x14ac:dyDescent="0.3">
      <c r="H14089" s="5"/>
      <c r="I14089" s="5"/>
    </row>
    <row r="14090" spans="8:9" x14ac:dyDescent="0.3">
      <c r="H14090" s="5"/>
      <c r="I14090" s="5"/>
    </row>
    <row r="14091" spans="8:9" x14ac:dyDescent="0.3">
      <c r="H14091" s="5"/>
      <c r="I14091" s="5"/>
    </row>
    <row r="14092" spans="8:9" x14ac:dyDescent="0.3">
      <c r="H14092" s="5"/>
      <c r="I14092" s="5"/>
    </row>
    <row r="14093" spans="8:9" x14ac:dyDescent="0.3">
      <c r="H14093" s="5"/>
      <c r="I14093" s="5"/>
    </row>
    <row r="14094" spans="8:9" x14ac:dyDescent="0.3">
      <c r="H14094" s="5"/>
      <c r="I14094" s="5"/>
    </row>
    <row r="14095" spans="8:9" x14ac:dyDescent="0.3">
      <c r="H14095" s="5"/>
      <c r="I14095" s="5"/>
    </row>
    <row r="14096" spans="8:9" x14ac:dyDescent="0.3">
      <c r="H14096" s="5"/>
      <c r="I14096" s="5"/>
    </row>
    <row r="14097" spans="8:9" x14ac:dyDescent="0.3">
      <c r="H14097" s="5"/>
      <c r="I14097" s="5"/>
    </row>
    <row r="14098" spans="8:9" x14ac:dyDescent="0.3">
      <c r="H14098" s="5"/>
      <c r="I14098" s="5"/>
    </row>
    <row r="14099" spans="8:9" x14ac:dyDescent="0.3">
      <c r="H14099" s="5"/>
      <c r="I14099" s="5"/>
    </row>
    <row r="14100" spans="8:9" x14ac:dyDescent="0.3">
      <c r="H14100" s="5"/>
      <c r="I14100" s="5"/>
    </row>
    <row r="14101" spans="8:9" x14ac:dyDescent="0.3">
      <c r="H14101" s="5"/>
      <c r="I14101" s="5"/>
    </row>
    <row r="14102" spans="8:9" x14ac:dyDescent="0.3">
      <c r="H14102" s="5"/>
      <c r="I14102" s="5"/>
    </row>
    <row r="14103" spans="8:9" x14ac:dyDescent="0.3">
      <c r="H14103" s="5"/>
      <c r="I14103" s="5"/>
    </row>
    <row r="14104" spans="8:9" x14ac:dyDescent="0.3">
      <c r="H14104" s="5"/>
      <c r="I14104" s="5"/>
    </row>
    <row r="14105" spans="8:9" x14ac:dyDescent="0.3">
      <c r="H14105" s="5"/>
      <c r="I14105" s="5"/>
    </row>
    <row r="14106" spans="8:9" x14ac:dyDescent="0.3">
      <c r="H14106" s="5"/>
      <c r="I14106" s="5"/>
    </row>
    <row r="14107" spans="8:9" x14ac:dyDescent="0.3">
      <c r="H14107" s="5"/>
      <c r="I14107" s="5"/>
    </row>
    <row r="14108" spans="8:9" x14ac:dyDescent="0.3">
      <c r="H14108" s="5"/>
      <c r="I14108" s="5"/>
    </row>
    <row r="14109" spans="8:9" x14ac:dyDescent="0.3">
      <c r="H14109" s="5"/>
      <c r="I14109" s="5"/>
    </row>
    <row r="14110" spans="8:9" x14ac:dyDescent="0.3">
      <c r="H14110" s="5"/>
      <c r="I14110" s="5"/>
    </row>
    <row r="14111" spans="8:9" x14ac:dyDescent="0.3">
      <c r="H14111" s="5"/>
      <c r="I14111" s="5"/>
    </row>
    <row r="14112" spans="8:9" x14ac:dyDescent="0.3">
      <c r="H14112" s="5"/>
      <c r="I14112" s="5"/>
    </row>
    <row r="14113" spans="8:9" x14ac:dyDescent="0.3">
      <c r="H14113" s="5"/>
      <c r="I14113" s="5"/>
    </row>
    <row r="14114" spans="8:9" x14ac:dyDescent="0.3">
      <c r="H14114" s="5"/>
      <c r="I14114" s="5"/>
    </row>
    <row r="14115" spans="8:9" x14ac:dyDescent="0.3">
      <c r="H14115" s="5"/>
      <c r="I14115" s="5"/>
    </row>
    <row r="14116" spans="8:9" x14ac:dyDescent="0.3">
      <c r="H14116" s="5"/>
      <c r="I14116" s="5"/>
    </row>
    <row r="14117" spans="8:9" x14ac:dyDescent="0.3">
      <c r="H14117" s="5"/>
      <c r="I14117" s="5"/>
    </row>
    <row r="14118" spans="8:9" x14ac:dyDescent="0.3">
      <c r="H14118" s="5"/>
      <c r="I14118" s="5"/>
    </row>
    <row r="14119" spans="8:9" x14ac:dyDescent="0.3">
      <c r="H14119" s="5"/>
      <c r="I14119" s="5"/>
    </row>
    <row r="14120" spans="8:9" x14ac:dyDescent="0.3">
      <c r="H14120" s="5"/>
      <c r="I14120" s="5"/>
    </row>
    <row r="14121" spans="8:9" x14ac:dyDescent="0.3">
      <c r="H14121" s="5"/>
      <c r="I14121" s="5"/>
    </row>
    <row r="14122" spans="8:9" x14ac:dyDescent="0.3">
      <c r="H14122" s="5"/>
      <c r="I14122" s="5"/>
    </row>
    <row r="14123" spans="8:9" x14ac:dyDescent="0.3">
      <c r="H14123" s="5"/>
      <c r="I14123" s="5"/>
    </row>
    <row r="14124" spans="8:9" x14ac:dyDescent="0.3">
      <c r="H14124" s="5"/>
      <c r="I14124" s="5"/>
    </row>
    <row r="14125" spans="8:9" x14ac:dyDescent="0.3">
      <c r="H14125" s="5"/>
      <c r="I14125" s="5"/>
    </row>
    <row r="14126" spans="8:9" x14ac:dyDescent="0.3">
      <c r="H14126" s="5"/>
      <c r="I14126" s="5"/>
    </row>
    <row r="14127" spans="8:9" x14ac:dyDescent="0.3">
      <c r="H14127" s="5"/>
      <c r="I14127" s="5"/>
    </row>
    <row r="14128" spans="8:9" x14ac:dyDescent="0.3">
      <c r="H14128" s="5"/>
      <c r="I14128" s="5"/>
    </row>
    <row r="14129" spans="8:9" x14ac:dyDescent="0.3">
      <c r="H14129" s="5"/>
      <c r="I14129" s="5"/>
    </row>
    <row r="14130" spans="8:9" x14ac:dyDescent="0.3">
      <c r="H14130" s="5"/>
      <c r="I14130" s="5"/>
    </row>
    <row r="14131" spans="8:9" x14ac:dyDescent="0.3">
      <c r="H14131" s="5"/>
      <c r="I14131" s="5"/>
    </row>
    <row r="14132" spans="8:9" x14ac:dyDescent="0.3">
      <c r="H14132" s="5"/>
      <c r="I14132" s="5"/>
    </row>
    <row r="14133" spans="8:9" x14ac:dyDescent="0.3">
      <c r="H14133" s="5"/>
      <c r="I14133" s="5"/>
    </row>
    <row r="14134" spans="8:9" x14ac:dyDescent="0.3">
      <c r="H14134" s="5"/>
      <c r="I14134" s="5"/>
    </row>
    <row r="14135" spans="8:9" x14ac:dyDescent="0.3">
      <c r="H14135" s="5"/>
      <c r="I14135" s="5"/>
    </row>
    <row r="14136" spans="8:9" x14ac:dyDescent="0.3">
      <c r="H14136" s="5"/>
      <c r="I14136" s="5"/>
    </row>
    <row r="14137" spans="8:9" x14ac:dyDescent="0.3">
      <c r="H14137" s="5"/>
      <c r="I14137" s="5"/>
    </row>
    <row r="14138" spans="8:9" x14ac:dyDescent="0.3">
      <c r="H14138" s="5"/>
      <c r="I14138" s="5"/>
    </row>
    <row r="14139" spans="8:9" x14ac:dyDescent="0.3">
      <c r="H14139" s="5"/>
      <c r="I14139" s="5"/>
    </row>
    <row r="14140" spans="8:9" x14ac:dyDescent="0.3">
      <c r="H14140" s="5"/>
      <c r="I14140" s="5"/>
    </row>
    <row r="14141" spans="8:9" x14ac:dyDescent="0.3">
      <c r="H14141" s="5"/>
      <c r="I14141" s="5"/>
    </row>
    <row r="14142" spans="8:9" x14ac:dyDescent="0.3">
      <c r="H14142" s="5"/>
      <c r="I14142" s="5"/>
    </row>
    <row r="14143" spans="8:9" x14ac:dyDescent="0.3">
      <c r="H14143" s="5"/>
      <c r="I14143" s="5"/>
    </row>
    <row r="14144" spans="8:9" x14ac:dyDescent="0.3">
      <c r="H14144" s="5"/>
      <c r="I14144" s="5"/>
    </row>
    <row r="14145" spans="8:9" x14ac:dyDescent="0.3">
      <c r="H14145" s="5"/>
      <c r="I14145" s="5"/>
    </row>
    <row r="14146" spans="8:9" x14ac:dyDescent="0.3">
      <c r="H14146" s="5"/>
      <c r="I14146" s="5"/>
    </row>
    <row r="14147" spans="8:9" x14ac:dyDescent="0.3">
      <c r="H14147" s="5"/>
      <c r="I14147" s="5"/>
    </row>
    <row r="14148" spans="8:9" x14ac:dyDescent="0.3">
      <c r="H14148" s="5"/>
      <c r="I14148" s="5"/>
    </row>
    <row r="14149" spans="8:9" x14ac:dyDescent="0.3">
      <c r="H14149" s="5"/>
      <c r="I14149" s="5"/>
    </row>
    <row r="14150" spans="8:9" x14ac:dyDescent="0.3">
      <c r="H14150" s="5"/>
      <c r="I14150" s="5"/>
    </row>
    <row r="14151" spans="8:9" x14ac:dyDescent="0.3">
      <c r="H14151" s="5"/>
      <c r="I14151" s="5"/>
    </row>
    <row r="14152" spans="8:9" x14ac:dyDescent="0.3">
      <c r="H14152" s="5"/>
      <c r="I14152" s="5"/>
    </row>
    <row r="14153" spans="8:9" x14ac:dyDescent="0.3">
      <c r="H14153" s="5"/>
      <c r="I14153" s="5"/>
    </row>
    <row r="14154" spans="8:9" x14ac:dyDescent="0.3">
      <c r="H14154" s="5"/>
      <c r="I14154" s="5"/>
    </row>
    <row r="14155" spans="8:9" x14ac:dyDescent="0.3">
      <c r="H14155" s="5"/>
      <c r="I14155" s="5"/>
    </row>
    <row r="14156" spans="8:9" x14ac:dyDescent="0.3">
      <c r="H14156" s="5"/>
      <c r="I14156" s="5"/>
    </row>
    <row r="14157" spans="8:9" x14ac:dyDescent="0.3">
      <c r="H14157" s="5"/>
      <c r="I14157" s="5"/>
    </row>
    <row r="14158" spans="8:9" x14ac:dyDescent="0.3">
      <c r="H14158" s="5"/>
      <c r="I14158" s="5"/>
    </row>
    <row r="14159" spans="8:9" x14ac:dyDescent="0.3">
      <c r="H14159" s="5"/>
      <c r="I14159" s="5"/>
    </row>
    <row r="14160" spans="8:9" x14ac:dyDescent="0.3">
      <c r="H14160" s="5"/>
      <c r="I14160" s="5"/>
    </row>
    <row r="14161" spans="8:9" x14ac:dyDescent="0.3">
      <c r="H14161" s="5"/>
      <c r="I14161" s="5"/>
    </row>
    <row r="14162" spans="8:9" x14ac:dyDescent="0.3">
      <c r="H14162" s="5"/>
      <c r="I14162" s="5"/>
    </row>
    <row r="14163" spans="8:9" x14ac:dyDescent="0.3">
      <c r="H14163" s="5"/>
      <c r="I14163" s="5"/>
    </row>
    <row r="14164" spans="8:9" x14ac:dyDescent="0.3">
      <c r="H14164" s="5"/>
      <c r="I14164" s="5"/>
    </row>
    <row r="14165" spans="8:9" x14ac:dyDescent="0.3">
      <c r="H14165" s="5"/>
      <c r="I14165" s="5"/>
    </row>
    <row r="14166" spans="8:9" x14ac:dyDescent="0.3">
      <c r="H14166" s="5"/>
      <c r="I14166" s="5"/>
    </row>
    <row r="14167" spans="8:9" x14ac:dyDescent="0.3">
      <c r="H14167" s="5"/>
      <c r="I14167" s="5"/>
    </row>
    <row r="14168" spans="8:9" x14ac:dyDescent="0.3">
      <c r="H14168" s="5"/>
      <c r="I14168" s="5"/>
    </row>
    <row r="14169" spans="8:9" x14ac:dyDescent="0.3">
      <c r="H14169" s="5"/>
      <c r="I14169" s="5"/>
    </row>
    <row r="14170" spans="8:9" x14ac:dyDescent="0.3">
      <c r="H14170" s="5"/>
      <c r="I14170" s="5"/>
    </row>
    <row r="14171" spans="8:9" x14ac:dyDescent="0.3">
      <c r="H14171" s="5"/>
      <c r="I14171" s="5"/>
    </row>
    <row r="14172" spans="8:9" x14ac:dyDescent="0.3">
      <c r="H14172" s="5"/>
      <c r="I14172" s="5"/>
    </row>
    <row r="14173" spans="8:9" x14ac:dyDescent="0.3">
      <c r="H14173" s="5"/>
      <c r="I14173" s="5"/>
    </row>
    <row r="14174" spans="8:9" x14ac:dyDescent="0.3">
      <c r="H14174" s="5"/>
      <c r="I14174" s="5"/>
    </row>
    <row r="14175" spans="8:9" x14ac:dyDescent="0.3">
      <c r="H14175" s="5"/>
      <c r="I14175" s="5"/>
    </row>
    <row r="14176" spans="8:9" x14ac:dyDescent="0.3">
      <c r="H14176" s="5"/>
      <c r="I14176" s="5"/>
    </row>
    <row r="14177" spans="8:9" x14ac:dyDescent="0.3">
      <c r="H14177" s="5"/>
      <c r="I14177" s="5"/>
    </row>
    <row r="14178" spans="8:9" x14ac:dyDescent="0.3">
      <c r="H14178" s="5"/>
      <c r="I14178" s="5"/>
    </row>
    <row r="14179" spans="8:9" x14ac:dyDescent="0.3">
      <c r="H14179" s="5"/>
      <c r="I14179" s="5"/>
    </row>
    <row r="14180" spans="8:9" x14ac:dyDescent="0.3">
      <c r="H14180" s="5"/>
      <c r="I14180" s="5"/>
    </row>
    <row r="14181" spans="8:9" x14ac:dyDescent="0.3">
      <c r="H14181" s="5"/>
      <c r="I14181" s="5"/>
    </row>
    <row r="14182" spans="8:9" x14ac:dyDescent="0.3">
      <c r="H14182" s="5"/>
      <c r="I14182" s="5"/>
    </row>
    <row r="14183" spans="8:9" x14ac:dyDescent="0.3">
      <c r="H14183" s="5"/>
      <c r="I14183" s="5"/>
    </row>
    <row r="14184" spans="8:9" x14ac:dyDescent="0.3">
      <c r="H14184" s="5"/>
      <c r="I14184" s="5"/>
    </row>
    <row r="14185" spans="8:9" x14ac:dyDescent="0.3">
      <c r="H14185" s="5"/>
      <c r="I14185" s="5"/>
    </row>
    <row r="14186" spans="8:9" x14ac:dyDescent="0.3">
      <c r="H14186" s="5"/>
      <c r="I14186" s="5"/>
    </row>
    <row r="14187" spans="8:9" x14ac:dyDescent="0.3">
      <c r="H14187" s="5"/>
      <c r="I14187" s="5"/>
    </row>
    <row r="14188" spans="8:9" x14ac:dyDescent="0.3">
      <c r="H14188" s="5"/>
      <c r="I14188" s="5"/>
    </row>
    <row r="14189" spans="8:9" x14ac:dyDescent="0.3">
      <c r="H14189" s="5"/>
      <c r="I14189" s="5"/>
    </row>
    <row r="14190" spans="8:9" x14ac:dyDescent="0.3">
      <c r="H14190" s="5"/>
      <c r="I14190" s="5"/>
    </row>
    <row r="14191" spans="8:9" x14ac:dyDescent="0.3">
      <c r="H14191" s="5"/>
      <c r="I14191" s="5"/>
    </row>
    <row r="14192" spans="8:9" x14ac:dyDescent="0.3">
      <c r="H14192" s="5"/>
      <c r="I14192" s="5"/>
    </row>
    <row r="14193" spans="8:9" x14ac:dyDescent="0.3">
      <c r="H14193" s="5"/>
      <c r="I14193" s="5"/>
    </row>
    <row r="14194" spans="8:9" x14ac:dyDescent="0.3">
      <c r="H14194" s="5"/>
      <c r="I14194" s="5"/>
    </row>
    <row r="14195" spans="8:9" x14ac:dyDescent="0.3">
      <c r="H14195" s="5"/>
      <c r="I14195" s="5"/>
    </row>
    <row r="14196" spans="8:9" x14ac:dyDescent="0.3">
      <c r="H14196" s="5"/>
      <c r="I14196" s="5"/>
    </row>
    <row r="14197" spans="8:9" x14ac:dyDescent="0.3">
      <c r="H14197" s="5"/>
      <c r="I14197" s="5"/>
    </row>
    <row r="14198" spans="8:9" x14ac:dyDescent="0.3">
      <c r="H14198" s="5"/>
      <c r="I14198" s="5"/>
    </row>
    <row r="14199" spans="8:9" x14ac:dyDescent="0.3">
      <c r="H14199" s="5"/>
      <c r="I14199" s="5"/>
    </row>
    <row r="14200" spans="8:9" x14ac:dyDescent="0.3">
      <c r="H14200" s="5"/>
      <c r="I14200" s="5"/>
    </row>
    <row r="14201" spans="8:9" x14ac:dyDescent="0.3">
      <c r="H14201" s="5"/>
      <c r="I14201" s="5"/>
    </row>
    <row r="14202" spans="8:9" x14ac:dyDescent="0.3">
      <c r="H14202" s="5"/>
      <c r="I14202" s="5"/>
    </row>
    <row r="14203" spans="8:9" x14ac:dyDescent="0.3">
      <c r="H14203" s="5"/>
      <c r="I14203" s="5"/>
    </row>
    <row r="14204" spans="8:9" x14ac:dyDescent="0.3">
      <c r="H14204" s="5"/>
      <c r="I14204" s="5"/>
    </row>
    <row r="14205" spans="8:9" x14ac:dyDescent="0.3">
      <c r="H14205" s="5"/>
      <c r="I14205" s="5"/>
    </row>
    <row r="14206" spans="8:9" x14ac:dyDescent="0.3">
      <c r="H14206" s="5"/>
      <c r="I14206" s="5"/>
    </row>
    <row r="14207" spans="8:9" x14ac:dyDescent="0.3">
      <c r="H14207" s="5"/>
      <c r="I14207" s="5"/>
    </row>
    <row r="14208" spans="8:9" x14ac:dyDescent="0.3">
      <c r="H14208" s="5"/>
      <c r="I14208" s="5"/>
    </row>
    <row r="14209" spans="8:9" x14ac:dyDescent="0.3">
      <c r="H14209" s="5"/>
      <c r="I14209" s="5"/>
    </row>
    <row r="14210" spans="8:9" x14ac:dyDescent="0.3">
      <c r="H14210" s="5"/>
      <c r="I14210" s="5"/>
    </row>
    <row r="14211" spans="8:9" x14ac:dyDescent="0.3">
      <c r="H14211" s="5"/>
      <c r="I14211" s="5"/>
    </row>
    <row r="14212" spans="8:9" x14ac:dyDescent="0.3">
      <c r="H14212" s="5"/>
      <c r="I14212" s="5"/>
    </row>
    <row r="14213" spans="8:9" x14ac:dyDescent="0.3">
      <c r="H14213" s="5"/>
      <c r="I14213" s="5"/>
    </row>
    <row r="14214" spans="8:9" x14ac:dyDescent="0.3">
      <c r="H14214" s="5"/>
      <c r="I14214" s="5"/>
    </row>
    <row r="14215" spans="8:9" x14ac:dyDescent="0.3">
      <c r="H14215" s="5"/>
      <c r="I14215" s="5"/>
    </row>
    <row r="14216" spans="8:9" x14ac:dyDescent="0.3">
      <c r="H14216" s="5"/>
      <c r="I14216" s="5"/>
    </row>
    <row r="14217" spans="8:9" x14ac:dyDescent="0.3">
      <c r="H14217" s="5"/>
      <c r="I14217" s="5"/>
    </row>
    <row r="14218" spans="8:9" x14ac:dyDescent="0.3">
      <c r="H14218" s="5"/>
      <c r="I14218" s="5"/>
    </row>
    <row r="14219" spans="8:9" x14ac:dyDescent="0.3">
      <c r="H14219" s="5"/>
      <c r="I14219" s="5"/>
    </row>
    <row r="14220" spans="8:9" x14ac:dyDescent="0.3">
      <c r="H14220" s="5"/>
      <c r="I14220" s="5"/>
    </row>
    <row r="14221" spans="8:9" x14ac:dyDescent="0.3">
      <c r="H14221" s="5"/>
      <c r="I14221" s="5"/>
    </row>
    <row r="14222" spans="8:9" x14ac:dyDescent="0.3">
      <c r="H14222" s="5"/>
      <c r="I14222" s="5"/>
    </row>
    <row r="14223" spans="8:9" x14ac:dyDescent="0.3">
      <c r="H14223" s="5"/>
      <c r="I14223" s="5"/>
    </row>
    <row r="14224" spans="8:9" x14ac:dyDescent="0.3">
      <c r="H14224" s="5"/>
      <c r="I14224" s="5"/>
    </row>
    <row r="14225" spans="8:9" x14ac:dyDescent="0.3">
      <c r="H14225" s="5"/>
      <c r="I14225" s="5"/>
    </row>
    <row r="14226" spans="8:9" x14ac:dyDescent="0.3">
      <c r="H14226" s="5"/>
      <c r="I14226" s="5"/>
    </row>
    <row r="14227" spans="8:9" x14ac:dyDescent="0.3">
      <c r="H14227" s="5"/>
      <c r="I14227" s="5"/>
    </row>
    <row r="14228" spans="8:9" x14ac:dyDescent="0.3">
      <c r="H14228" s="5"/>
      <c r="I14228" s="5"/>
    </row>
    <row r="14229" spans="8:9" x14ac:dyDescent="0.3">
      <c r="H14229" s="5"/>
      <c r="I14229" s="5"/>
    </row>
    <row r="14230" spans="8:9" x14ac:dyDescent="0.3">
      <c r="H14230" s="5"/>
      <c r="I14230" s="5"/>
    </row>
    <row r="14231" spans="8:9" x14ac:dyDescent="0.3">
      <c r="H14231" s="5"/>
      <c r="I14231" s="5"/>
    </row>
    <row r="14232" spans="8:9" x14ac:dyDescent="0.3">
      <c r="H14232" s="5"/>
      <c r="I14232" s="5"/>
    </row>
    <row r="14233" spans="8:9" x14ac:dyDescent="0.3">
      <c r="H14233" s="5"/>
      <c r="I14233" s="5"/>
    </row>
    <row r="14234" spans="8:9" x14ac:dyDescent="0.3">
      <c r="H14234" s="5"/>
      <c r="I14234" s="5"/>
    </row>
    <row r="14235" spans="8:9" x14ac:dyDescent="0.3">
      <c r="H14235" s="5"/>
      <c r="I14235" s="5"/>
    </row>
    <row r="14236" spans="8:9" x14ac:dyDescent="0.3">
      <c r="H14236" s="5"/>
      <c r="I14236" s="5"/>
    </row>
    <row r="14237" spans="8:9" x14ac:dyDescent="0.3">
      <c r="H14237" s="5"/>
      <c r="I14237" s="5"/>
    </row>
    <row r="14238" spans="8:9" x14ac:dyDescent="0.3">
      <c r="H14238" s="5"/>
      <c r="I14238" s="5"/>
    </row>
    <row r="14239" spans="8:9" x14ac:dyDescent="0.3">
      <c r="H14239" s="5"/>
      <c r="I14239" s="5"/>
    </row>
    <row r="14240" spans="8:9" x14ac:dyDescent="0.3">
      <c r="H14240" s="5"/>
      <c r="I14240" s="5"/>
    </row>
    <row r="14241" spans="8:9" x14ac:dyDescent="0.3">
      <c r="H14241" s="5"/>
      <c r="I14241" s="5"/>
    </row>
    <row r="14242" spans="8:9" x14ac:dyDescent="0.3">
      <c r="H14242" s="5"/>
      <c r="I14242" s="5"/>
    </row>
    <row r="14243" spans="8:9" x14ac:dyDescent="0.3">
      <c r="H14243" s="5"/>
      <c r="I14243" s="5"/>
    </row>
    <row r="14244" spans="8:9" x14ac:dyDescent="0.3">
      <c r="H14244" s="5"/>
      <c r="I14244" s="5"/>
    </row>
    <row r="14245" spans="8:9" x14ac:dyDescent="0.3">
      <c r="H14245" s="5"/>
      <c r="I14245" s="5"/>
    </row>
    <row r="14246" spans="8:9" x14ac:dyDescent="0.3">
      <c r="H14246" s="5"/>
      <c r="I14246" s="5"/>
    </row>
    <row r="14247" spans="8:9" x14ac:dyDescent="0.3">
      <c r="H14247" s="5"/>
      <c r="I14247" s="5"/>
    </row>
    <row r="14248" spans="8:9" x14ac:dyDescent="0.3">
      <c r="H14248" s="5"/>
      <c r="I14248" s="5"/>
    </row>
    <row r="14249" spans="8:9" x14ac:dyDescent="0.3">
      <c r="H14249" s="5"/>
      <c r="I14249" s="5"/>
    </row>
    <row r="14250" spans="8:9" x14ac:dyDescent="0.3">
      <c r="H14250" s="5"/>
      <c r="I14250" s="5"/>
    </row>
    <row r="14251" spans="8:9" x14ac:dyDescent="0.3">
      <c r="H14251" s="5"/>
      <c r="I14251" s="5"/>
    </row>
    <row r="14252" spans="8:9" x14ac:dyDescent="0.3">
      <c r="H14252" s="5"/>
      <c r="I14252" s="5"/>
    </row>
    <row r="14253" spans="8:9" x14ac:dyDescent="0.3">
      <c r="H14253" s="5"/>
      <c r="I14253" s="5"/>
    </row>
    <row r="14254" spans="8:9" x14ac:dyDescent="0.3">
      <c r="H14254" s="5"/>
      <c r="I14254" s="5"/>
    </row>
    <row r="14255" spans="8:9" x14ac:dyDescent="0.3">
      <c r="H14255" s="5"/>
      <c r="I14255" s="5"/>
    </row>
    <row r="14256" spans="8:9" x14ac:dyDescent="0.3">
      <c r="H14256" s="5"/>
      <c r="I14256" s="5"/>
    </row>
    <row r="14257" spans="8:9" x14ac:dyDescent="0.3">
      <c r="H14257" s="5"/>
      <c r="I14257" s="5"/>
    </row>
    <row r="14258" spans="8:9" x14ac:dyDescent="0.3">
      <c r="H14258" s="5"/>
      <c r="I14258" s="5"/>
    </row>
    <row r="14259" spans="8:9" x14ac:dyDescent="0.3">
      <c r="H14259" s="5"/>
      <c r="I14259" s="5"/>
    </row>
    <row r="14260" spans="8:9" x14ac:dyDescent="0.3">
      <c r="H14260" s="5"/>
      <c r="I14260" s="5"/>
    </row>
    <row r="14261" spans="8:9" x14ac:dyDescent="0.3">
      <c r="H14261" s="5"/>
      <c r="I14261" s="5"/>
    </row>
    <row r="14262" spans="8:9" x14ac:dyDescent="0.3">
      <c r="H14262" s="5"/>
      <c r="I14262" s="5"/>
    </row>
    <row r="14263" spans="8:9" x14ac:dyDescent="0.3">
      <c r="H14263" s="5"/>
      <c r="I14263" s="5"/>
    </row>
    <row r="14264" spans="8:9" x14ac:dyDescent="0.3">
      <c r="H14264" s="5"/>
      <c r="I14264" s="5"/>
    </row>
    <row r="14265" spans="8:9" x14ac:dyDescent="0.3">
      <c r="H14265" s="5"/>
      <c r="I14265" s="5"/>
    </row>
    <row r="14266" spans="8:9" x14ac:dyDescent="0.3">
      <c r="H14266" s="5"/>
      <c r="I14266" s="5"/>
    </row>
    <row r="14267" spans="8:9" x14ac:dyDescent="0.3">
      <c r="H14267" s="5"/>
      <c r="I14267" s="5"/>
    </row>
    <row r="14268" spans="8:9" x14ac:dyDescent="0.3">
      <c r="H14268" s="5"/>
      <c r="I14268" s="5"/>
    </row>
    <row r="14269" spans="8:9" x14ac:dyDescent="0.3">
      <c r="H14269" s="5"/>
      <c r="I14269" s="5"/>
    </row>
    <row r="14270" spans="8:9" x14ac:dyDescent="0.3">
      <c r="H14270" s="5"/>
      <c r="I14270" s="5"/>
    </row>
    <row r="14271" spans="8:9" x14ac:dyDescent="0.3">
      <c r="H14271" s="5"/>
      <c r="I14271" s="5"/>
    </row>
    <row r="14272" spans="8:9" x14ac:dyDescent="0.3">
      <c r="H14272" s="5"/>
      <c r="I14272" s="5"/>
    </row>
    <row r="14273" spans="8:9" x14ac:dyDescent="0.3">
      <c r="H14273" s="5"/>
      <c r="I14273" s="5"/>
    </row>
    <row r="14274" spans="8:9" x14ac:dyDescent="0.3">
      <c r="H14274" s="5"/>
      <c r="I14274" s="5"/>
    </row>
    <row r="14275" spans="8:9" x14ac:dyDescent="0.3">
      <c r="H14275" s="5"/>
      <c r="I14275" s="5"/>
    </row>
    <row r="14276" spans="8:9" x14ac:dyDescent="0.3">
      <c r="H14276" s="5"/>
      <c r="I14276" s="5"/>
    </row>
    <row r="14277" spans="8:9" x14ac:dyDescent="0.3">
      <c r="H14277" s="5"/>
      <c r="I14277" s="5"/>
    </row>
    <row r="14278" spans="8:9" x14ac:dyDescent="0.3">
      <c r="H14278" s="5"/>
      <c r="I14278" s="5"/>
    </row>
    <row r="14279" spans="8:9" x14ac:dyDescent="0.3">
      <c r="H14279" s="5"/>
      <c r="I14279" s="5"/>
    </row>
    <row r="14280" spans="8:9" x14ac:dyDescent="0.3">
      <c r="H14280" s="5"/>
      <c r="I14280" s="5"/>
    </row>
    <row r="14281" spans="8:9" x14ac:dyDescent="0.3">
      <c r="H14281" s="5"/>
      <c r="I14281" s="5"/>
    </row>
    <row r="14282" spans="8:9" x14ac:dyDescent="0.3">
      <c r="H14282" s="5"/>
      <c r="I14282" s="5"/>
    </row>
    <row r="14283" spans="8:9" x14ac:dyDescent="0.3">
      <c r="H14283" s="5"/>
      <c r="I14283" s="5"/>
    </row>
    <row r="14284" spans="8:9" x14ac:dyDescent="0.3">
      <c r="H14284" s="5"/>
      <c r="I14284" s="5"/>
    </row>
    <row r="14285" spans="8:9" x14ac:dyDescent="0.3">
      <c r="H14285" s="5"/>
      <c r="I14285" s="5"/>
    </row>
    <row r="14286" spans="8:9" x14ac:dyDescent="0.3">
      <c r="H14286" s="5"/>
      <c r="I14286" s="5"/>
    </row>
    <row r="14287" spans="8:9" x14ac:dyDescent="0.3">
      <c r="H14287" s="5"/>
      <c r="I14287" s="5"/>
    </row>
    <row r="14288" spans="8:9" x14ac:dyDescent="0.3">
      <c r="H14288" s="5"/>
      <c r="I14288" s="5"/>
    </row>
    <row r="14289" spans="8:9" x14ac:dyDescent="0.3">
      <c r="H14289" s="5"/>
      <c r="I14289" s="5"/>
    </row>
    <row r="14290" spans="8:9" x14ac:dyDescent="0.3">
      <c r="H14290" s="5"/>
      <c r="I14290" s="5"/>
    </row>
    <row r="14291" spans="8:9" x14ac:dyDescent="0.3">
      <c r="H14291" s="5"/>
      <c r="I14291" s="5"/>
    </row>
    <row r="14292" spans="8:9" x14ac:dyDescent="0.3">
      <c r="H14292" s="5"/>
      <c r="I14292" s="5"/>
    </row>
    <row r="14293" spans="8:9" x14ac:dyDescent="0.3">
      <c r="H14293" s="5"/>
      <c r="I14293" s="5"/>
    </row>
    <row r="14294" spans="8:9" x14ac:dyDescent="0.3">
      <c r="H14294" s="5"/>
      <c r="I14294" s="5"/>
    </row>
    <row r="14295" spans="8:9" x14ac:dyDescent="0.3">
      <c r="H14295" s="5"/>
      <c r="I14295" s="5"/>
    </row>
    <row r="14296" spans="8:9" x14ac:dyDescent="0.3">
      <c r="H14296" s="5"/>
      <c r="I14296" s="5"/>
    </row>
    <row r="14297" spans="8:9" x14ac:dyDescent="0.3">
      <c r="H14297" s="5"/>
      <c r="I14297" s="5"/>
    </row>
    <row r="14298" spans="8:9" x14ac:dyDescent="0.3">
      <c r="H14298" s="5"/>
      <c r="I14298" s="5"/>
    </row>
    <row r="14299" spans="8:9" x14ac:dyDescent="0.3">
      <c r="H14299" s="5"/>
      <c r="I14299" s="5"/>
    </row>
    <row r="14300" spans="8:9" x14ac:dyDescent="0.3">
      <c r="H14300" s="5"/>
      <c r="I14300" s="5"/>
    </row>
    <row r="14301" spans="8:9" x14ac:dyDescent="0.3">
      <c r="H14301" s="5"/>
      <c r="I14301" s="5"/>
    </row>
    <row r="14302" spans="8:9" x14ac:dyDescent="0.3">
      <c r="H14302" s="5"/>
      <c r="I14302" s="5"/>
    </row>
    <row r="14303" spans="8:9" x14ac:dyDescent="0.3">
      <c r="H14303" s="5"/>
      <c r="I14303" s="5"/>
    </row>
    <row r="14304" spans="8:9" x14ac:dyDescent="0.3">
      <c r="H14304" s="5"/>
      <c r="I14304" s="5"/>
    </row>
    <row r="14305" spans="8:9" x14ac:dyDescent="0.3">
      <c r="H14305" s="5"/>
      <c r="I14305" s="5"/>
    </row>
    <row r="14306" spans="8:9" x14ac:dyDescent="0.3">
      <c r="H14306" s="5"/>
      <c r="I14306" s="5"/>
    </row>
    <row r="14307" spans="8:9" x14ac:dyDescent="0.3">
      <c r="H14307" s="5"/>
      <c r="I14307" s="5"/>
    </row>
    <row r="14308" spans="8:9" x14ac:dyDescent="0.3">
      <c r="H14308" s="5"/>
      <c r="I14308" s="5"/>
    </row>
    <row r="14309" spans="8:9" x14ac:dyDescent="0.3">
      <c r="H14309" s="5"/>
      <c r="I14309" s="5"/>
    </row>
    <row r="14310" spans="8:9" x14ac:dyDescent="0.3">
      <c r="H14310" s="5"/>
      <c r="I14310" s="5"/>
    </row>
    <row r="14311" spans="8:9" x14ac:dyDescent="0.3">
      <c r="H14311" s="5"/>
      <c r="I14311" s="5"/>
    </row>
    <row r="14312" spans="8:9" x14ac:dyDescent="0.3">
      <c r="H14312" s="5"/>
      <c r="I14312" s="5"/>
    </row>
    <row r="14313" spans="8:9" x14ac:dyDescent="0.3">
      <c r="H14313" s="5"/>
      <c r="I14313" s="5"/>
    </row>
    <row r="14314" spans="8:9" x14ac:dyDescent="0.3">
      <c r="H14314" s="5"/>
      <c r="I14314" s="5"/>
    </row>
    <row r="14315" spans="8:9" x14ac:dyDescent="0.3">
      <c r="H14315" s="5"/>
      <c r="I14315" s="5"/>
    </row>
    <row r="14316" spans="8:9" x14ac:dyDescent="0.3">
      <c r="H14316" s="5"/>
      <c r="I14316" s="5"/>
    </row>
    <row r="14317" spans="8:9" x14ac:dyDescent="0.3">
      <c r="H14317" s="5"/>
      <c r="I14317" s="5"/>
    </row>
    <row r="14318" spans="8:9" x14ac:dyDescent="0.3">
      <c r="H14318" s="5"/>
      <c r="I14318" s="5"/>
    </row>
    <row r="14319" spans="8:9" x14ac:dyDescent="0.3">
      <c r="H14319" s="5"/>
      <c r="I14319" s="5"/>
    </row>
    <row r="14320" spans="8:9" x14ac:dyDescent="0.3">
      <c r="H14320" s="5"/>
      <c r="I14320" s="5"/>
    </row>
    <row r="14321" spans="8:9" x14ac:dyDescent="0.3">
      <c r="H14321" s="5"/>
      <c r="I14321" s="5"/>
    </row>
    <row r="14322" spans="8:9" x14ac:dyDescent="0.3">
      <c r="H14322" s="5"/>
      <c r="I14322" s="5"/>
    </row>
    <row r="14323" spans="8:9" x14ac:dyDescent="0.3">
      <c r="H14323" s="5"/>
      <c r="I14323" s="5"/>
    </row>
    <row r="14324" spans="8:9" x14ac:dyDescent="0.3">
      <c r="H14324" s="5"/>
      <c r="I14324" s="5"/>
    </row>
    <row r="14325" spans="8:9" x14ac:dyDescent="0.3">
      <c r="H14325" s="5"/>
      <c r="I14325" s="5"/>
    </row>
    <row r="14326" spans="8:9" x14ac:dyDescent="0.3">
      <c r="H14326" s="5"/>
      <c r="I14326" s="5"/>
    </row>
    <row r="14327" spans="8:9" x14ac:dyDescent="0.3">
      <c r="H14327" s="5"/>
      <c r="I14327" s="5"/>
    </row>
    <row r="14328" spans="8:9" x14ac:dyDescent="0.3">
      <c r="H14328" s="5"/>
      <c r="I14328" s="5"/>
    </row>
    <row r="14329" spans="8:9" x14ac:dyDescent="0.3">
      <c r="H14329" s="5"/>
      <c r="I14329" s="5"/>
    </row>
    <row r="14330" spans="8:9" x14ac:dyDescent="0.3">
      <c r="H14330" s="5"/>
      <c r="I14330" s="5"/>
    </row>
    <row r="14331" spans="8:9" x14ac:dyDescent="0.3">
      <c r="H14331" s="5"/>
      <c r="I14331" s="5"/>
    </row>
    <row r="14332" spans="8:9" x14ac:dyDescent="0.3">
      <c r="H14332" s="5"/>
      <c r="I14332" s="5"/>
    </row>
    <row r="14333" spans="8:9" x14ac:dyDescent="0.3">
      <c r="H14333" s="5"/>
      <c r="I14333" s="5"/>
    </row>
    <row r="14334" spans="8:9" x14ac:dyDescent="0.3">
      <c r="H14334" s="5"/>
      <c r="I14334" s="5"/>
    </row>
    <row r="14335" spans="8:9" x14ac:dyDescent="0.3">
      <c r="H14335" s="5"/>
      <c r="I14335" s="5"/>
    </row>
    <row r="14336" spans="8:9" x14ac:dyDescent="0.3">
      <c r="H14336" s="5"/>
      <c r="I14336" s="5"/>
    </row>
    <row r="14337" spans="8:9" x14ac:dyDescent="0.3">
      <c r="H14337" s="5"/>
      <c r="I14337" s="5"/>
    </row>
    <row r="14338" spans="8:9" x14ac:dyDescent="0.3">
      <c r="H14338" s="5"/>
      <c r="I14338" s="5"/>
    </row>
    <row r="14339" spans="8:9" x14ac:dyDescent="0.3">
      <c r="H14339" s="5"/>
      <c r="I14339" s="5"/>
    </row>
    <row r="14340" spans="8:9" x14ac:dyDescent="0.3">
      <c r="H14340" s="5"/>
      <c r="I14340" s="5"/>
    </row>
    <row r="14341" spans="8:9" x14ac:dyDescent="0.3">
      <c r="H14341" s="5"/>
      <c r="I14341" s="5"/>
    </row>
    <row r="14342" spans="8:9" x14ac:dyDescent="0.3">
      <c r="H14342" s="5"/>
      <c r="I14342" s="5"/>
    </row>
    <row r="14343" spans="8:9" x14ac:dyDescent="0.3">
      <c r="H14343" s="5"/>
      <c r="I14343" s="5"/>
    </row>
    <row r="14344" spans="8:9" x14ac:dyDescent="0.3">
      <c r="H14344" s="5"/>
      <c r="I14344" s="5"/>
    </row>
    <row r="14345" spans="8:9" x14ac:dyDescent="0.3">
      <c r="H14345" s="5"/>
      <c r="I14345" s="5"/>
    </row>
    <row r="14346" spans="8:9" x14ac:dyDescent="0.3">
      <c r="H14346" s="5"/>
      <c r="I14346" s="5"/>
    </row>
    <row r="14347" spans="8:9" x14ac:dyDescent="0.3">
      <c r="H14347" s="5"/>
      <c r="I14347" s="5"/>
    </row>
    <row r="14348" spans="8:9" x14ac:dyDescent="0.3">
      <c r="H14348" s="5"/>
      <c r="I14348" s="5"/>
    </row>
    <row r="14349" spans="8:9" x14ac:dyDescent="0.3">
      <c r="H14349" s="5"/>
      <c r="I14349" s="5"/>
    </row>
    <row r="14350" spans="8:9" x14ac:dyDescent="0.3">
      <c r="H14350" s="5"/>
      <c r="I14350" s="5"/>
    </row>
    <row r="14351" spans="8:9" x14ac:dyDescent="0.3">
      <c r="H14351" s="5"/>
      <c r="I14351" s="5"/>
    </row>
    <row r="14352" spans="8:9" x14ac:dyDescent="0.3">
      <c r="H14352" s="5"/>
      <c r="I14352" s="5"/>
    </row>
    <row r="14353" spans="8:9" x14ac:dyDescent="0.3">
      <c r="H14353" s="5"/>
      <c r="I14353" s="5"/>
    </row>
    <row r="14354" spans="8:9" x14ac:dyDescent="0.3">
      <c r="H14354" s="5"/>
      <c r="I14354" s="5"/>
    </row>
    <row r="14355" spans="8:9" x14ac:dyDescent="0.3">
      <c r="H14355" s="5"/>
      <c r="I14355" s="5"/>
    </row>
    <row r="14356" spans="8:9" x14ac:dyDescent="0.3">
      <c r="H14356" s="5"/>
      <c r="I14356" s="5"/>
    </row>
    <row r="14357" spans="8:9" x14ac:dyDescent="0.3">
      <c r="H14357" s="5"/>
      <c r="I14357" s="5"/>
    </row>
    <row r="14358" spans="8:9" x14ac:dyDescent="0.3">
      <c r="H14358" s="5"/>
      <c r="I14358" s="5"/>
    </row>
    <row r="14359" spans="8:9" x14ac:dyDescent="0.3">
      <c r="H14359" s="5"/>
      <c r="I14359" s="5"/>
    </row>
    <row r="14360" spans="8:9" x14ac:dyDescent="0.3">
      <c r="H14360" s="5"/>
      <c r="I14360" s="5"/>
    </row>
    <row r="14361" spans="8:9" x14ac:dyDescent="0.3">
      <c r="H14361" s="5"/>
      <c r="I14361" s="5"/>
    </row>
    <row r="14362" spans="8:9" x14ac:dyDescent="0.3">
      <c r="H14362" s="5"/>
      <c r="I14362" s="5"/>
    </row>
    <row r="14363" spans="8:9" x14ac:dyDescent="0.3">
      <c r="H14363" s="5"/>
      <c r="I14363" s="5"/>
    </row>
    <row r="14364" spans="8:9" x14ac:dyDescent="0.3">
      <c r="H14364" s="5"/>
      <c r="I14364" s="5"/>
    </row>
    <row r="14365" spans="8:9" x14ac:dyDescent="0.3">
      <c r="H14365" s="5"/>
      <c r="I14365" s="5"/>
    </row>
    <row r="14366" spans="8:9" x14ac:dyDescent="0.3">
      <c r="H14366" s="5"/>
      <c r="I14366" s="5"/>
    </row>
    <row r="14367" spans="8:9" x14ac:dyDescent="0.3">
      <c r="H14367" s="5"/>
      <c r="I14367" s="5"/>
    </row>
    <row r="14368" spans="8:9" x14ac:dyDescent="0.3">
      <c r="H14368" s="5"/>
      <c r="I14368" s="5"/>
    </row>
    <row r="14369" spans="8:9" x14ac:dyDescent="0.3">
      <c r="H14369" s="5"/>
      <c r="I14369" s="5"/>
    </row>
    <row r="14370" spans="8:9" x14ac:dyDescent="0.3">
      <c r="H14370" s="5"/>
      <c r="I14370" s="5"/>
    </row>
    <row r="14371" spans="8:9" x14ac:dyDescent="0.3">
      <c r="H14371" s="5"/>
      <c r="I14371" s="5"/>
    </row>
    <row r="14372" spans="8:9" x14ac:dyDescent="0.3">
      <c r="H14372" s="5"/>
      <c r="I14372" s="5"/>
    </row>
    <row r="14373" spans="8:9" x14ac:dyDescent="0.3">
      <c r="H14373" s="5"/>
      <c r="I14373" s="5"/>
    </row>
    <row r="14374" spans="8:9" x14ac:dyDescent="0.3">
      <c r="H14374" s="5"/>
      <c r="I14374" s="5"/>
    </row>
    <row r="14375" spans="8:9" x14ac:dyDescent="0.3">
      <c r="H14375" s="5"/>
      <c r="I14375" s="5"/>
    </row>
    <row r="14376" spans="8:9" x14ac:dyDescent="0.3">
      <c r="H14376" s="5"/>
      <c r="I14376" s="5"/>
    </row>
    <row r="14377" spans="8:9" x14ac:dyDescent="0.3">
      <c r="H14377" s="5"/>
      <c r="I14377" s="5"/>
    </row>
    <row r="14378" spans="8:9" x14ac:dyDescent="0.3">
      <c r="H14378" s="5"/>
      <c r="I14378" s="5"/>
    </row>
    <row r="14379" spans="8:9" x14ac:dyDescent="0.3">
      <c r="H14379" s="5"/>
      <c r="I14379" s="5"/>
    </row>
    <row r="14380" spans="8:9" x14ac:dyDescent="0.3">
      <c r="H14380" s="5"/>
      <c r="I14380" s="5"/>
    </row>
    <row r="14381" spans="8:9" x14ac:dyDescent="0.3">
      <c r="H14381" s="5"/>
      <c r="I14381" s="5"/>
    </row>
    <row r="14382" spans="8:9" x14ac:dyDescent="0.3">
      <c r="H14382" s="5"/>
      <c r="I14382" s="5"/>
    </row>
    <row r="14383" spans="8:9" x14ac:dyDescent="0.3">
      <c r="H14383" s="5"/>
      <c r="I14383" s="5"/>
    </row>
    <row r="14384" spans="8:9" x14ac:dyDescent="0.3">
      <c r="H14384" s="5"/>
      <c r="I14384" s="5"/>
    </row>
    <row r="14385" spans="8:9" x14ac:dyDescent="0.3">
      <c r="H14385" s="5"/>
      <c r="I14385" s="5"/>
    </row>
    <row r="14386" spans="8:9" x14ac:dyDescent="0.3">
      <c r="H14386" s="5"/>
      <c r="I14386" s="5"/>
    </row>
    <row r="14387" spans="8:9" x14ac:dyDescent="0.3">
      <c r="H14387" s="5"/>
      <c r="I14387" s="5"/>
    </row>
    <row r="14388" spans="8:9" x14ac:dyDescent="0.3">
      <c r="H14388" s="5"/>
      <c r="I14388" s="5"/>
    </row>
    <row r="14389" spans="8:9" x14ac:dyDescent="0.3">
      <c r="H14389" s="5"/>
      <c r="I14389" s="5"/>
    </row>
    <row r="14390" spans="8:9" x14ac:dyDescent="0.3">
      <c r="H14390" s="5"/>
      <c r="I14390" s="5"/>
    </row>
    <row r="14391" spans="8:9" x14ac:dyDescent="0.3">
      <c r="H14391" s="5"/>
      <c r="I14391" s="5"/>
    </row>
    <row r="14392" spans="8:9" x14ac:dyDescent="0.3">
      <c r="H14392" s="5"/>
      <c r="I14392" s="5"/>
    </row>
    <row r="14393" spans="8:9" x14ac:dyDescent="0.3">
      <c r="H14393" s="5"/>
      <c r="I14393" s="5"/>
    </row>
    <row r="14394" spans="8:9" x14ac:dyDescent="0.3">
      <c r="H14394" s="5"/>
      <c r="I14394" s="5"/>
    </row>
    <row r="14395" spans="8:9" x14ac:dyDescent="0.3">
      <c r="H14395" s="5"/>
      <c r="I14395" s="5"/>
    </row>
    <row r="14396" spans="8:9" x14ac:dyDescent="0.3">
      <c r="H14396" s="5"/>
      <c r="I14396" s="5"/>
    </row>
    <row r="14397" spans="8:9" x14ac:dyDescent="0.3">
      <c r="H14397" s="5"/>
      <c r="I14397" s="5"/>
    </row>
    <row r="14398" spans="8:9" x14ac:dyDescent="0.3">
      <c r="H14398" s="5"/>
      <c r="I14398" s="5"/>
    </row>
    <row r="14399" spans="8:9" x14ac:dyDescent="0.3">
      <c r="H14399" s="5"/>
      <c r="I14399" s="5"/>
    </row>
    <row r="14400" spans="8:9" x14ac:dyDescent="0.3">
      <c r="H14400" s="5"/>
      <c r="I14400" s="5"/>
    </row>
    <row r="14401" spans="8:9" x14ac:dyDescent="0.3">
      <c r="H14401" s="5"/>
      <c r="I14401" s="5"/>
    </row>
    <row r="14402" spans="8:9" x14ac:dyDescent="0.3">
      <c r="H14402" s="5"/>
      <c r="I14402" s="5"/>
    </row>
    <row r="14403" spans="8:9" x14ac:dyDescent="0.3">
      <c r="H14403" s="5"/>
      <c r="I14403" s="5"/>
    </row>
    <row r="14404" spans="8:9" x14ac:dyDescent="0.3">
      <c r="H14404" s="5"/>
      <c r="I14404" s="5"/>
    </row>
    <row r="14405" spans="8:9" x14ac:dyDescent="0.3">
      <c r="H14405" s="5"/>
      <c r="I14405" s="5"/>
    </row>
    <row r="14406" spans="8:9" x14ac:dyDescent="0.3">
      <c r="H14406" s="5"/>
      <c r="I14406" s="5"/>
    </row>
    <row r="14407" spans="8:9" x14ac:dyDescent="0.3">
      <c r="H14407" s="5"/>
      <c r="I14407" s="5"/>
    </row>
    <row r="14408" spans="8:9" x14ac:dyDescent="0.3">
      <c r="H14408" s="5"/>
      <c r="I14408" s="5"/>
    </row>
    <row r="14409" spans="8:9" x14ac:dyDescent="0.3">
      <c r="H14409" s="5"/>
      <c r="I14409" s="5"/>
    </row>
    <row r="14410" spans="8:9" x14ac:dyDescent="0.3">
      <c r="H14410" s="5"/>
      <c r="I14410" s="5"/>
    </row>
    <row r="14411" spans="8:9" x14ac:dyDescent="0.3">
      <c r="H14411" s="5"/>
      <c r="I14411" s="5"/>
    </row>
    <row r="14412" spans="8:9" x14ac:dyDescent="0.3">
      <c r="H14412" s="5"/>
      <c r="I14412" s="5"/>
    </row>
    <row r="14413" spans="8:9" x14ac:dyDescent="0.3">
      <c r="H14413" s="5"/>
      <c r="I14413" s="5"/>
    </row>
    <row r="14414" spans="8:9" x14ac:dyDescent="0.3">
      <c r="H14414" s="5"/>
      <c r="I14414" s="5"/>
    </row>
    <row r="14415" spans="8:9" x14ac:dyDescent="0.3">
      <c r="H14415" s="5"/>
      <c r="I14415" s="5"/>
    </row>
    <row r="14416" spans="8:9" x14ac:dyDescent="0.3">
      <c r="H14416" s="5"/>
      <c r="I14416" s="5"/>
    </row>
    <row r="14417" spans="8:9" x14ac:dyDescent="0.3">
      <c r="H14417" s="5"/>
      <c r="I14417" s="5"/>
    </row>
    <row r="14418" spans="8:9" x14ac:dyDescent="0.3">
      <c r="H14418" s="5"/>
      <c r="I14418" s="5"/>
    </row>
    <row r="14419" spans="8:9" x14ac:dyDescent="0.3">
      <c r="H14419" s="5"/>
      <c r="I14419" s="5"/>
    </row>
    <row r="14420" spans="8:9" x14ac:dyDescent="0.3">
      <c r="H14420" s="5"/>
      <c r="I14420" s="5"/>
    </row>
    <row r="14421" spans="8:9" x14ac:dyDescent="0.3">
      <c r="H14421" s="5"/>
      <c r="I14421" s="5"/>
    </row>
    <row r="14422" spans="8:9" x14ac:dyDescent="0.3">
      <c r="H14422" s="5"/>
      <c r="I14422" s="5"/>
    </row>
    <row r="14423" spans="8:9" x14ac:dyDescent="0.3">
      <c r="H14423" s="5"/>
      <c r="I14423" s="5"/>
    </row>
    <row r="14424" spans="8:9" x14ac:dyDescent="0.3">
      <c r="H14424" s="5"/>
      <c r="I14424" s="5"/>
    </row>
    <row r="14425" spans="8:9" x14ac:dyDescent="0.3">
      <c r="H14425" s="5"/>
      <c r="I14425" s="5"/>
    </row>
    <row r="14426" spans="8:9" x14ac:dyDescent="0.3">
      <c r="H14426" s="5"/>
      <c r="I14426" s="5"/>
    </row>
    <row r="14427" spans="8:9" x14ac:dyDescent="0.3">
      <c r="H14427" s="5"/>
      <c r="I14427" s="5"/>
    </row>
    <row r="14428" spans="8:9" x14ac:dyDescent="0.3">
      <c r="H14428" s="5"/>
      <c r="I14428" s="5"/>
    </row>
    <row r="14429" spans="8:9" x14ac:dyDescent="0.3">
      <c r="H14429" s="5"/>
      <c r="I14429" s="5"/>
    </row>
    <row r="14430" spans="8:9" x14ac:dyDescent="0.3">
      <c r="H14430" s="5"/>
      <c r="I14430" s="5"/>
    </row>
    <row r="14431" spans="8:9" x14ac:dyDescent="0.3">
      <c r="H14431" s="5"/>
      <c r="I14431" s="5"/>
    </row>
    <row r="14432" spans="8:9" x14ac:dyDescent="0.3">
      <c r="H14432" s="5"/>
      <c r="I14432" s="5"/>
    </row>
    <row r="14433" spans="8:9" x14ac:dyDescent="0.3">
      <c r="H14433" s="5"/>
      <c r="I14433" s="5"/>
    </row>
    <row r="14434" spans="8:9" x14ac:dyDescent="0.3">
      <c r="H14434" s="5"/>
      <c r="I14434" s="5"/>
    </row>
    <row r="14435" spans="8:9" x14ac:dyDescent="0.3">
      <c r="H14435" s="5"/>
      <c r="I14435" s="5"/>
    </row>
    <row r="14436" spans="8:9" x14ac:dyDescent="0.3">
      <c r="H14436" s="5"/>
      <c r="I14436" s="5"/>
    </row>
    <row r="14437" spans="8:9" x14ac:dyDescent="0.3">
      <c r="H14437" s="5"/>
      <c r="I14437" s="5"/>
    </row>
    <row r="14438" spans="8:9" x14ac:dyDescent="0.3">
      <c r="H14438" s="5"/>
      <c r="I14438" s="5"/>
    </row>
    <row r="14439" spans="8:9" x14ac:dyDescent="0.3">
      <c r="H14439" s="5"/>
      <c r="I14439" s="5"/>
    </row>
    <row r="14440" spans="8:9" x14ac:dyDescent="0.3">
      <c r="H14440" s="5"/>
      <c r="I14440" s="5"/>
    </row>
    <row r="14441" spans="8:9" x14ac:dyDescent="0.3">
      <c r="H14441" s="5"/>
      <c r="I14441" s="5"/>
    </row>
    <row r="14442" spans="8:9" x14ac:dyDescent="0.3">
      <c r="H14442" s="5"/>
      <c r="I14442" s="5"/>
    </row>
    <row r="14443" spans="8:9" x14ac:dyDescent="0.3">
      <c r="H14443" s="5"/>
      <c r="I14443" s="5"/>
    </row>
    <row r="14444" spans="8:9" x14ac:dyDescent="0.3">
      <c r="H14444" s="5"/>
      <c r="I14444" s="5"/>
    </row>
    <row r="14445" spans="8:9" x14ac:dyDescent="0.3">
      <c r="H14445" s="5"/>
      <c r="I14445" s="5"/>
    </row>
    <row r="14446" spans="8:9" x14ac:dyDescent="0.3">
      <c r="H14446" s="5"/>
      <c r="I14446" s="5"/>
    </row>
    <row r="14447" spans="8:9" x14ac:dyDescent="0.3">
      <c r="H14447" s="5"/>
      <c r="I14447" s="5"/>
    </row>
    <row r="14448" spans="8:9" x14ac:dyDescent="0.3">
      <c r="H14448" s="5"/>
      <c r="I14448" s="5"/>
    </row>
    <row r="14449" spans="8:9" x14ac:dyDescent="0.3">
      <c r="H14449" s="5"/>
      <c r="I14449" s="5"/>
    </row>
    <row r="14450" spans="8:9" x14ac:dyDescent="0.3">
      <c r="H14450" s="5"/>
      <c r="I14450" s="5"/>
    </row>
    <row r="14451" spans="8:9" x14ac:dyDescent="0.3">
      <c r="H14451" s="5"/>
      <c r="I14451" s="5"/>
    </row>
    <row r="14452" spans="8:9" x14ac:dyDescent="0.3">
      <c r="H14452" s="5"/>
      <c r="I14452" s="5"/>
    </row>
    <row r="14453" spans="8:9" x14ac:dyDescent="0.3">
      <c r="H14453" s="5"/>
      <c r="I14453" s="5"/>
    </row>
    <row r="14454" spans="8:9" x14ac:dyDescent="0.3">
      <c r="H14454" s="5"/>
      <c r="I14454" s="5"/>
    </row>
    <row r="14455" spans="8:9" x14ac:dyDescent="0.3">
      <c r="H14455" s="5"/>
      <c r="I14455" s="5"/>
    </row>
    <row r="14456" spans="8:9" x14ac:dyDescent="0.3">
      <c r="H14456" s="5"/>
      <c r="I14456" s="5"/>
    </row>
    <row r="14457" spans="8:9" x14ac:dyDescent="0.3">
      <c r="H14457" s="5"/>
      <c r="I14457" s="5"/>
    </row>
    <row r="14458" spans="8:9" x14ac:dyDescent="0.3">
      <c r="H14458" s="5"/>
      <c r="I14458" s="5"/>
    </row>
    <row r="14459" spans="8:9" x14ac:dyDescent="0.3">
      <c r="H14459" s="5"/>
      <c r="I14459" s="5"/>
    </row>
    <row r="14460" spans="8:9" x14ac:dyDescent="0.3">
      <c r="H14460" s="5"/>
      <c r="I14460" s="5"/>
    </row>
    <row r="14461" spans="8:9" x14ac:dyDescent="0.3">
      <c r="H14461" s="5"/>
      <c r="I14461" s="5"/>
    </row>
    <row r="14462" spans="8:9" x14ac:dyDescent="0.3">
      <c r="H14462" s="5"/>
      <c r="I14462" s="5"/>
    </row>
    <row r="14463" spans="8:9" x14ac:dyDescent="0.3">
      <c r="H14463" s="5"/>
      <c r="I14463" s="5"/>
    </row>
    <row r="14464" spans="8:9" x14ac:dyDescent="0.3">
      <c r="H14464" s="5"/>
      <c r="I14464" s="5"/>
    </row>
    <row r="14465" spans="8:9" x14ac:dyDescent="0.3">
      <c r="H14465" s="5"/>
      <c r="I14465" s="5"/>
    </row>
    <row r="14466" spans="8:9" x14ac:dyDescent="0.3">
      <c r="H14466" s="5"/>
      <c r="I14466" s="5"/>
    </row>
    <row r="14467" spans="8:9" x14ac:dyDescent="0.3">
      <c r="H14467" s="5"/>
      <c r="I14467" s="5"/>
    </row>
    <row r="14468" spans="8:9" x14ac:dyDescent="0.3">
      <c r="H14468" s="5"/>
      <c r="I14468" s="5"/>
    </row>
    <row r="14469" spans="8:9" x14ac:dyDescent="0.3">
      <c r="H14469" s="5"/>
      <c r="I14469" s="5"/>
    </row>
    <row r="14470" spans="8:9" x14ac:dyDescent="0.3">
      <c r="H14470" s="5"/>
      <c r="I14470" s="5"/>
    </row>
    <row r="14471" spans="8:9" x14ac:dyDescent="0.3">
      <c r="H14471" s="5"/>
      <c r="I14471" s="5"/>
    </row>
    <row r="14472" spans="8:9" x14ac:dyDescent="0.3">
      <c r="H14472" s="5"/>
      <c r="I14472" s="5"/>
    </row>
    <row r="14473" spans="8:9" x14ac:dyDescent="0.3">
      <c r="H14473" s="5"/>
      <c r="I14473" s="5"/>
    </row>
    <row r="14474" spans="8:9" x14ac:dyDescent="0.3">
      <c r="H14474" s="5"/>
      <c r="I14474" s="5"/>
    </row>
    <row r="14475" spans="8:9" x14ac:dyDescent="0.3">
      <c r="H14475" s="5"/>
      <c r="I14475" s="5"/>
    </row>
    <row r="14476" spans="8:9" x14ac:dyDescent="0.3">
      <c r="H14476" s="5"/>
      <c r="I14476" s="5"/>
    </row>
    <row r="14477" spans="8:9" x14ac:dyDescent="0.3">
      <c r="H14477" s="5"/>
      <c r="I14477" s="5"/>
    </row>
    <row r="14478" spans="8:9" x14ac:dyDescent="0.3">
      <c r="H14478" s="5"/>
      <c r="I14478" s="5"/>
    </row>
    <row r="14479" spans="8:9" x14ac:dyDescent="0.3">
      <c r="H14479" s="5"/>
      <c r="I14479" s="5"/>
    </row>
    <row r="14480" spans="8:9" x14ac:dyDescent="0.3">
      <c r="H14480" s="5"/>
      <c r="I14480" s="5"/>
    </row>
    <row r="14481" spans="8:9" x14ac:dyDescent="0.3">
      <c r="H14481" s="5"/>
      <c r="I14481" s="5"/>
    </row>
    <row r="14482" spans="8:9" x14ac:dyDescent="0.3">
      <c r="H14482" s="5"/>
      <c r="I14482" s="5"/>
    </row>
    <row r="14483" spans="8:9" x14ac:dyDescent="0.3">
      <c r="H14483" s="5"/>
      <c r="I14483" s="5"/>
    </row>
    <row r="14484" spans="8:9" x14ac:dyDescent="0.3">
      <c r="H14484" s="5"/>
      <c r="I14484" s="5"/>
    </row>
    <row r="14485" spans="8:9" x14ac:dyDescent="0.3">
      <c r="H14485" s="5"/>
      <c r="I14485" s="5"/>
    </row>
    <row r="14486" spans="8:9" x14ac:dyDescent="0.3">
      <c r="H14486" s="5"/>
      <c r="I14486" s="5"/>
    </row>
    <row r="14487" spans="8:9" x14ac:dyDescent="0.3">
      <c r="H14487" s="5"/>
      <c r="I14487" s="5"/>
    </row>
    <row r="14488" spans="8:9" x14ac:dyDescent="0.3">
      <c r="H14488" s="5"/>
      <c r="I14488" s="5"/>
    </row>
    <row r="14489" spans="8:9" x14ac:dyDescent="0.3">
      <c r="H14489" s="5"/>
      <c r="I14489" s="5"/>
    </row>
    <row r="14490" spans="8:9" x14ac:dyDescent="0.3">
      <c r="H14490" s="5"/>
      <c r="I14490" s="5"/>
    </row>
    <row r="14491" spans="8:9" x14ac:dyDescent="0.3">
      <c r="H14491" s="5"/>
      <c r="I14491" s="5"/>
    </row>
    <row r="14492" spans="8:9" x14ac:dyDescent="0.3">
      <c r="H14492" s="5"/>
      <c r="I14492" s="5"/>
    </row>
    <row r="14493" spans="8:9" x14ac:dyDescent="0.3">
      <c r="H14493" s="5"/>
      <c r="I14493" s="5"/>
    </row>
    <row r="14494" spans="8:9" x14ac:dyDescent="0.3">
      <c r="H14494" s="5"/>
      <c r="I14494" s="5"/>
    </row>
    <row r="14495" spans="8:9" x14ac:dyDescent="0.3">
      <c r="H14495" s="5"/>
      <c r="I14495" s="5"/>
    </row>
    <row r="14496" spans="8:9" x14ac:dyDescent="0.3">
      <c r="H14496" s="5"/>
      <c r="I14496" s="5"/>
    </row>
    <row r="14497" spans="8:9" x14ac:dyDescent="0.3">
      <c r="H14497" s="5"/>
      <c r="I14497" s="5"/>
    </row>
    <row r="14498" spans="8:9" x14ac:dyDescent="0.3">
      <c r="H14498" s="5"/>
      <c r="I14498" s="5"/>
    </row>
    <row r="14499" spans="8:9" x14ac:dyDescent="0.3">
      <c r="H14499" s="5"/>
      <c r="I14499" s="5"/>
    </row>
    <row r="14500" spans="8:9" x14ac:dyDescent="0.3">
      <c r="H14500" s="5"/>
      <c r="I14500" s="5"/>
    </row>
    <row r="14501" spans="8:9" x14ac:dyDescent="0.3">
      <c r="H14501" s="5"/>
      <c r="I14501" s="5"/>
    </row>
    <row r="14502" spans="8:9" x14ac:dyDescent="0.3">
      <c r="H14502" s="5"/>
      <c r="I14502" s="5"/>
    </row>
    <row r="14503" spans="8:9" x14ac:dyDescent="0.3">
      <c r="H14503" s="5"/>
      <c r="I14503" s="5"/>
    </row>
    <row r="14504" spans="8:9" x14ac:dyDescent="0.3">
      <c r="H14504" s="5"/>
      <c r="I14504" s="5"/>
    </row>
    <row r="14505" spans="8:9" x14ac:dyDescent="0.3">
      <c r="H14505" s="5"/>
      <c r="I14505" s="5"/>
    </row>
    <row r="14506" spans="8:9" x14ac:dyDescent="0.3">
      <c r="H14506" s="5"/>
      <c r="I14506" s="5"/>
    </row>
    <row r="14507" spans="8:9" x14ac:dyDescent="0.3">
      <c r="H14507" s="5"/>
      <c r="I14507" s="5"/>
    </row>
    <row r="14508" spans="8:9" x14ac:dyDescent="0.3">
      <c r="H14508" s="5"/>
      <c r="I14508" s="5"/>
    </row>
    <row r="14509" spans="8:9" x14ac:dyDescent="0.3">
      <c r="H14509" s="5"/>
      <c r="I14509" s="5"/>
    </row>
    <row r="14510" spans="8:9" x14ac:dyDescent="0.3">
      <c r="H14510" s="5"/>
      <c r="I14510" s="5"/>
    </row>
    <row r="14511" spans="8:9" x14ac:dyDescent="0.3">
      <c r="H14511" s="5"/>
      <c r="I14511" s="5"/>
    </row>
    <row r="14512" spans="8:9" x14ac:dyDescent="0.3">
      <c r="H14512" s="5"/>
      <c r="I14512" s="5"/>
    </row>
    <row r="14513" spans="8:9" x14ac:dyDescent="0.3">
      <c r="H14513" s="5"/>
      <c r="I14513" s="5"/>
    </row>
    <row r="14514" spans="8:9" x14ac:dyDescent="0.3">
      <c r="H14514" s="5"/>
      <c r="I14514" s="5"/>
    </row>
    <row r="14515" spans="8:9" x14ac:dyDescent="0.3">
      <c r="H14515" s="5"/>
      <c r="I14515" s="5"/>
    </row>
    <row r="14516" spans="8:9" x14ac:dyDescent="0.3">
      <c r="H14516" s="5"/>
      <c r="I14516" s="5"/>
    </row>
    <row r="14517" spans="8:9" x14ac:dyDescent="0.3">
      <c r="H14517" s="5"/>
      <c r="I14517" s="5"/>
    </row>
    <row r="14518" spans="8:9" x14ac:dyDescent="0.3">
      <c r="H14518" s="5"/>
      <c r="I14518" s="5"/>
    </row>
    <row r="14519" spans="8:9" x14ac:dyDescent="0.3">
      <c r="H14519" s="5"/>
      <c r="I14519" s="5"/>
    </row>
    <row r="14520" spans="8:9" x14ac:dyDescent="0.3">
      <c r="H14520" s="5"/>
      <c r="I14520" s="5"/>
    </row>
    <row r="14521" spans="8:9" x14ac:dyDescent="0.3">
      <c r="H14521" s="5"/>
      <c r="I14521" s="5"/>
    </row>
    <row r="14522" spans="8:9" x14ac:dyDescent="0.3">
      <c r="H14522" s="5"/>
      <c r="I14522" s="5"/>
    </row>
    <row r="14523" spans="8:9" x14ac:dyDescent="0.3">
      <c r="H14523" s="5"/>
      <c r="I14523" s="5"/>
    </row>
    <row r="14524" spans="8:9" x14ac:dyDescent="0.3">
      <c r="H14524" s="5"/>
      <c r="I14524" s="5"/>
    </row>
    <row r="14525" spans="8:9" x14ac:dyDescent="0.3">
      <c r="H14525" s="5"/>
      <c r="I14525" s="5"/>
    </row>
    <row r="14526" spans="8:9" x14ac:dyDescent="0.3">
      <c r="H14526" s="5"/>
      <c r="I14526" s="5"/>
    </row>
    <row r="14527" spans="8:9" x14ac:dyDescent="0.3">
      <c r="H14527" s="5"/>
      <c r="I14527" s="5"/>
    </row>
    <row r="14528" spans="8:9" x14ac:dyDescent="0.3">
      <c r="H14528" s="5"/>
      <c r="I14528" s="5"/>
    </row>
    <row r="14529" spans="8:9" x14ac:dyDescent="0.3">
      <c r="H14529" s="5"/>
      <c r="I14529" s="5"/>
    </row>
    <row r="14530" spans="8:9" x14ac:dyDescent="0.3">
      <c r="H14530" s="5"/>
      <c r="I14530" s="5"/>
    </row>
    <row r="14531" spans="8:9" x14ac:dyDescent="0.3">
      <c r="H14531" s="5"/>
      <c r="I14531" s="5"/>
    </row>
    <row r="14532" spans="8:9" x14ac:dyDescent="0.3">
      <c r="H14532" s="5"/>
      <c r="I14532" s="5"/>
    </row>
    <row r="14533" spans="8:9" x14ac:dyDescent="0.3">
      <c r="H14533" s="5"/>
      <c r="I14533" s="5"/>
    </row>
    <row r="14534" spans="8:9" x14ac:dyDescent="0.3">
      <c r="H14534" s="5"/>
      <c r="I14534" s="5"/>
    </row>
    <row r="14535" spans="8:9" x14ac:dyDescent="0.3">
      <c r="H14535" s="5"/>
      <c r="I14535" s="5"/>
    </row>
    <row r="14536" spans="8:9" x14ac:dyDescent="0.3">
      <c r="H14536" s="5"/>
      <c r="I14536" s="5"/>
    </row>
    <row r="14537" spans="8:9" x14ac:dyDescent="0.3">
      <c r="H14537" s="5"/>
      <c r="I14537" s="5"/>
    </row>
    <row r="14538" spans="8:9" x14ac:dyDescent="0.3">
      <c r="H14538" s="5"/>
      <c r="I14538" s="5"/>
    </row>
    <row r="14539" spans="8:9" x14ac:dyDescent="0.3">
      <c r="H14539" s="5"/>
      <c r="I14539" s="5"/>
    </row>
    <row r="14540" spans="8:9" x14ac:dyDescent="0.3">
      <c r="H14540" s="5"/>
      <c r="I14540" s="5"/>
    </row>
    <row r="14541" spans="8:9" x14ac:dyDescent="0.3">
      <c r="H14541" s="5"/>
      <c r="I14541" s="5"/>
    </row>
    <row r="14542" spans="8:9" x14ac:dyDescent="0.3">
      <c r="H14542" s="5"/>
      <c r="I14542" s="5"/>
    </row>
    <row r="14543" spans="8:9" x14ac:dyDescent="0.3">
      <c r="H14543" s="5"/>
      <c r="I14543" s="5"/>
    </row>
    <row r="14544" spans="8:9" x14ac:dyDescent="0.3">
      <c r="H14544" s="5"/>
      <c r="I14544" s="5"/>
    </row>
    <row r="14545" spans="8:9" x14ac:dyDescent="0.3">
      <c r="H14545" s="5"/>
      <c r="I14545" s="5"/>
    </row>
    <row r="14546" spans="8:9" x14ac:dyDescent="0.3">
      <c r="H14546" s="5"/>
      <c r="I14546" s="5"/>
    </row>
    <row r="14547" spans="8:9" x14ac:dyDescent="0.3">
      <c r="H14547" s="5"/>
      <c r="I14547" s="5"/>
    </row>
    <row r="14548" spans="8:9" x14ac:dyDescent="0.3">
      <c r="H14548" s="5"/>
      <c r="I14548" s="5"/>
    </row>
    <row r="14549" spans="8:9" x14ac:dyDescent="0.3">
      <c r="H14549" s="5"/>
      <c r="I14549" s="5"/>
    </row>
    <row r="14550" spans="8:9" x14ac:dyDescent="0.3">
      <c r="H14550" s="5"/>
      <c r="I14550" s="5"/>
    </row>
    <row r="14551" spans="8:9" x14ac:dyDescent="0.3">
      <c r="H14551" s="5"/>
      <c r="I14551" s="5"/>
    </row>
    <row r="14552" spans="8:9" x14ac:dyDescent="0.3">
      <c r="H14552" s="5"/>
      <c r="I14552" s="5"/>
    </row>
    <row r="14553" spans="8:9" x14ac:dyDescent="0.3">
      <c r="H14553" s="5"/>
      <c r="I14553" s="5"/>
    </row>
    <row r="14554" spans="8:9" x14ac:dyDescent="0.3">
      <c r="H14554" s="5"/>
      <c r="I14554" s="5"/>
    </row>
    <row r="14555" spans="8:9" x14ac:dyDescent="0.3">
      <c r="H14555" s="5"/>
      <c r="I14555" s="5"/>
    </row>
    <row r="14556" spans="8:9" x14ac:dyDescent="0.3">
      <c r="H14556" s="5"/>
      <c r="I14556" s="5"/>
    </row>
    <row r="14557" spans="8:9" x14ac:dyDescent="0.3">
      <c r="H14557" s="5"/>
      <c r="I14557" s="5"/>
    </row>
    <row r="14558" spans="8:9" x14ac:dyDescent="0.3">
      <c r="H14558" s="5"/>
      <c r="I14558" s="5"/>
    </row>
    <row r="14559" spans="8:9" x14ac:dyDescent="0.3">
      <c r="H14559" s="5"/>
      <c r="I14559" s="5"/>
    </row>
    <row r="14560" spans="8:9" x14ac:dyDescent="0.3">
      <c r="H14560" s="5"/>
      <c r="I14560" s="5"/>
    </row>
    <row r="14561" spans="8:9" x14ac:dyDescent="0.3">
      <c r="H14561" s="5"/>
      <c r="I14561" s="5"/>
    </row>
    <row r="14562" spans="8:9" x14ac:dyDescent="0.3">
      <c r="H14562" s="5"/>
      <c r="I14562" s="5"/>
    </row>
    <row r="14563" spans="8:9" x14ac:dyDescent="0.3">
      <c r="H14563" s="5"/>
      <c r="I14563" s="5"/>
    </row>
    <row r="14564" spans="8:9" x14ac:dyDescent="0.3">
      <c r="H14564" s="5"/>
      <c r="I14564" s="5"/>
    </row>
    <row r="14565" spans="8:9" x14ac:dyDescent="0.3">
      <c r="H14565" s="5"/>
      <c r="I14565" s="5"/>
    </row>
    <row r="14566" spans="8:9" x14ac:dyDescent="0.3">
      <c r="H14566" s="5"/>
      <c r="I14566" s="5"/>
    </row>
    <row r="14567" spans="8:9" x14ac:dyDescent="0.3">
      <c r="H14567" s="5"/>
      <c r="I14567" s="5"/>
    </row>
    <row r="14568" spans="8:9" x14ac:dyDescent="0.3">
      <c r="H14568" s="5"/>
      <c r="I14568" s="5"/>
    </row>
    <row r="14569" spans="8:9" x14ac:dyDescent="0.3">
      <c r="H14569" s="5"/>
      <c r="I14569" s="5"/>
    </row>
    <row r="14570" spans="8:9" x14ac:dyDescent="0.3">
      <c r="H14570" s="5"/>
      <c r="I14570" s="5"/>
    </row>
    <row r="14571" spans="8:9" x14ac:dyDescent="0.3">
      <c r="H14571" s="5"/>
      <c r="I14571" s="5"/>
    </row>
    <row r="14572" spans="8:9" x14ac:dyDescent="0.3">
      <c r="H14572" s="5"/>
      <c r="I14572" s="5"/>
    </row>
    <row r="14573" spans="8:9" x14ac:dyDescent="0.3">
      <c r="H14573" s="5"/>
      <c r="I14573" s="5"/>
    </row>
    <row r="14574" spans="8:9" x14ac:dyDescent="0.3">
      <c r="H14574" s="5"/>
      <c r="I14574" s="5"/>
    </row>
    <row r="14575" spans="8:9" x14ac:dyDescent="0.3">
      <c r="H14575" s="5"/>
      <c r="I14575" s="5"/>
    </row>
    <row r="14576" spans="8:9" x14ac:dyDescent="0.3">
      <c r="H14576" s="5"/>
      <c r="I14576" s="5"/>
    </row>
    <row r="14577" spans="8:9" x14ac:dyDescent="0.3">
      <c r="H14577" s="5"/>
      <c r="I14577" s="5"/>
    </row>
    <row r="14578" spans="8:9" x14ac:dyDescent="0.3">
      <c r="H14578" s="5"/>
      <c r="I14578" s="5"/>
    </row>
    <row r="14579" spans="8:9" x14ac:dyDescent="0.3">
      <c r="H14579" s="5"/>
      <c r="I14579" s="5"/>
    </row>
    <row r="14580" spans="8:9" x14ac:dyDescent="0.3">
      <c r="H14580" s="5"/>
      <c r="I14580" s="5"/>
    </row>
    <row r="14581" spans="8:9" x14ac:dyDescent="0.3">
      <c r="H14581" s="5"/>
      <c r="I14581" s="5"/>
    </row>
    <row r="14582" spans="8:9" x14ac:dyDescent="0.3">
      <c r="H14582" s="5"/>
      <c r="I14582" s="5"/>
    </row>
    <row r="14583" spans="8:9" x14ac:dyDescent="0.3">
      <c r="H14583" s="5"/>
      <c r="I14583" s="5"/>
    </row>
    <row r="14584" spans="8:9" x14ac:dyDescent="0.3">
      <c r="H14584" s="5"/>
      <c r="I14584" s="5"/>
    </row>
    <row r="14585" spans="8:9" x14ac:dyDescent="0.3">
      <c r="H14585" s="5"/>
      <c r="I14585" s="5"/>
    </row>
    <row r="14586" spans="8:9" x14ac:dyDescent="0.3">
      <c r="H14586" s="5"/>
      <c r="I14586" s="5"/>
    </row>
    <row r="14587" spans="8:9" x14ac:dyDescent="0.3">
      <c r="H14587" s="5"/>
      <c r="I14587" s="5"/>
    </row>
    <row r="14588" spans="8:9" x14ac:dyDescent="0.3">
      <c r="H14588" s="5"/>
      <c r="I14588" s="5"/>
    </row>
    <row r="14589" spans="8:9" x14ac:dyDescent="0.3">
      <c r="H14589" s="5"/>
      <c r="I14589" s="5"/>
    </row>
    <row r="14590" spans="8:9" x14ac:dyDescent="0.3">
      <c r="H14590" s="5"/>
      <c r="I14590" s="5"/>
    </row>
    <row r="14591" spans="8:9" x14ac:dyDescent="0.3">
      <c r="H14591" s="5"/>
      <c r="I14591" s="5"/>
    </row>
    <row r="14592" spans="8:9" x14ac:dyDescent="0.3">
      <c r="H14592" s="5"/>
      <c r="I14592" s="5"/>
    </row>
    <row r="14593" spans="8:9" x14ac:dyDescent="0.3">
      <c r="H14593" s="5"/>
      <c r="I14593" s="5"/>
    </row>
    <row r="14594" spans="8:9" x14ac:dyDescent="0.3">
      <c r="H14594" s="5"/>
      <c r="I14594" s="5"/>
    </row>
    <row r="14595" spans="8:9" x14ac:dyDescent="0.3">
      <c r="H14595" s="5"/>
      <c r="I14595" s="5"/>
    </row>
    <row r="14596" spans="8:9" x14ac:dyDescent="0.3">
      <c r="H14596" s="5"/>
      <c r="I14596" s="5"/>
    </row>
    <row r="14597" spans="8:9" x14ac:dyDescent="0.3">
      <c r="H14597" s="5"/>
      <c r="I14597" s="5"/>
    </row>
    <row r="14598" spans="8:9" x14ac:dyDescent="0.3">
      <c r="H14598" s="5"/>
      <c r="I14598" s="5"/>
    </row>
    <row r="14599" spans="8:9" x14ac:dyDescent="0.3">
      <c r="H14599" s="5"/>
      <c r="I14599" s="5"/>
    </row>
    <row r="14600" spans="8:9" x14ac:dyDescent="0.3">
      <c r="H14600" s="5"/>
      <c r="I14600" s="5"/>
    </row>
    <row r="14601" spans="8:9" x14ac:dyDescent="0.3">
      <c r="H14601" s="5"/>
      <c r="I14601" s="5"/>
    </row>
    <row r="14602" spans="8:9" x14ac:dyDescent="0.3">
      <c r="H14602" s="5"/>
      <c r="I14602" s="5"/>
    </row>
    <row r="14603" spans="8:9" x14ac:dyDescent="0.3">
      <c r="H14603" s="5"/>
      <c r="I14603" s="5"/>
    </row>
    <row r="14604" spans="8:9" x14ac:dyDescent="0.3">
      <c r="H14604" s="5"/>
      <c r="I14604" s="5"/>
    </row>
    <row r="14605" spans="8:9" x14ac:dyDescent="0.3">
      <c r="H14605" s="5"/>
      <c r="I14605" s="5"/>
    </row>
    <row r="14606" spans="8:9" x14ac:dyDescent="0.3">
      <c r="H14606" s="5"/>
      <c r="I14606" s="5"/>
    </row>
    <row r="14607" spans="8:9" x14ac:dyDescent="0.3">
      <c r="H14607" s="5"/>
      <c r="I14607" s="5"/>
    </row>
    <row r="14608" spans="8:9" x14ac:dyDescent="0.3">
      <c r="H14608" s="5"/>
      <c r="I14608" s="5"/>
    </row>
    <row r="14609" spans="8:9" x14ac:dyDescent="0.3">
      <c r="H14609" s="5"/>
      <c r="I14609" s="5"/>
    </row>
    <row r="14610" spans="8:9" x14ac:dyDescent="0.3">
      <c r="H14610" s="5"/>
      <c r="I14610" s="5"/>
    </row>
    <row r="14611" spans="8:9" x14ac:dyDescent="0.3">
      <c r="H14611" s="5"/>
      <c r="I14611" s="5"/>
    </row>
    <row r="14612" spans="8:9" x14ac:dyDescent="0.3">
      <c r="H14612" s="5"/>
      <c r="I14612" s="5"/>
    </row>
    <row r="14613" spans="8:9" x14ac:dyDescent="0.3">
      <c r="H14613" s="5"/>
      <c r="I14613" s="5"/>
    </row>
    <row r="14614" spans="8:9" x14ac:dyDescent="0.3">
      <c r="H14614" s="5"/>
      <c r="I14614" s="5"/>
    </row>
    <row r="14615" spans="8:9" x14ac:dyDescent="0.3">
      <c r="H14615" s="5"/>
      <c r="I14615" s="5"/>
    </row>
    <row r="14616" spans="8:9" x14ac:dyDescent="0.3">
      <c r="H14616" s="5"/>
      <c r="I14616" s="5"/>
    </row>
    <row r="14617" spans="8:9" x14ac:dyDescent="0.3">
      <c r="H14617" s="5"/>
      <c r="I14617" s="5"/>
    </row>
    <row r="14618" spans="8:9" x14ac:dyDescent="0.3">
      <c r="H14618" s="5"/>
      <c r="I14618" s="5"/>
    </row>
    <row r="14619" spans="8:9" x14ac:dyDescent="0.3">
      <c r="H14619" s="5"/>
      <c r="I14619" s="5"/>
    </row>
    <row r="14620" spans="8:9" x14ac:dyDescent="0.3">
      <c r="H14620" s="5"/>
      <c r="I14620" s="5"/>
    </row>
    <row r="14621" spans="8:9" x14ac:dyDescent="0.3">
      <c r="H14621" s="5"/>
      <c r="I14621" s="5"/>
    </row>
    <row r="14622" spans="8:9" x14ac:dyDescent="0.3">
      <c r="H14622" s="5"/>
      <c r="I14622" s="5"/>
    </row>
    <row r="14623" spans="8:9" x14ac:dyDescent="0.3">
      <c r="H14623" s="5"/>
      <c r="I14623" s="5"/>
    </row>
    <row r="14624" spans="8:9" x14ac:dyDescent="0.3">
      <c r="H14624" s="5"/>
      <c r="I14624" s="5"/>
    </row>
    <row r="14625" spans="8:9" x14ac:dyDescent="0.3">
      <c r="H14625" s="5"/>
      <c r="I14625" s="5"/>
    </row>
    <row r="14626" spans="8:9" x14ac:dyDescent="0.3">
      <c r="H14626" s="5"/>
      <c r="I14626" s="5"/>
    </row>
    <row r="14627" spans="8:9" x14ac:dyDescent="0.3">
      <c r="H14627" s="5"/>
      <c r="I14627" s="5"/>
    </row>
    <row r="14628" spans="8:9" x14ac:dyDescent="0.3">
      <c r="H14628" s="5"/>
      <c r="I14628" s="5"/>
    </row>
    <row r="14629" spans="8:9" x14ac:dyDescent="0.3">
      <c r="H14629" s="5"/>
      <c r="I14629" s="5"/>
    </row>
    <row r="14630" spans="8:9" x14ac:dyDescent="0.3">
      <c r="H14630" s="5"/>
      <c r="I14630" s="5"/>
    </row>
    <row r="14631" spans="8:9" x14ac:dyDescent="0.3">
      <c r="H14631" s="5"/>
      <c r="I14631" s="5"/>
    </row>
    <row r="14632" spans="8:9" x14ac:dyDescent="0.3">
      <c r="H14632" s="5"/>
      <c r="I14632" s="5"/>
    </row>
    <row r="14633" spans="8:9" x14ac:dyDescent="0.3">
      <c r="H14633" s="5"/>
      <c r="I14633" s="5"/>
    </row>
    <row r="14634" spans="8:9" x14ac:dyDescent="0.3">
      <c r="H14634" s="5"/>
      <c r="I14634" s="5"/>
    </row>
    <row r="14635" spans="8:9" x14ac:dyDescent="0.3">
      <c r="H14635" s="5"/>
      <c r="I14635" s="5"/>
    </row>
    <row r="14636" spans="8:9" x14ac:dyDescent="0.3">
      <c r="H14636" s="5"/>
      <c r="I14636" s="5"/>
    </row>
    <row r="14637" spans="8:9" x14ac:dyDescent="0.3">
      <c r="H14637" s="5"/>
      <c r="I14637" s="5"/>
    </row>
    <row r="14638" spans="8:9" x14ac:dyDescent="0.3">
      <c r="H14638" s="5"/>
      <c r="I14638" s="5"/>
    </row>
    <row r="14639" spans="8:9" x14ac:dyDescent="0.3">
      <c r="H14639" s="5"/>
      <c r="I14639" s="5"/>
    </row>
    <row r="14640" spans="8:9" x14ac:dyDescent="0.3">
      <c r="H14640" s="5"/>
      <c r="I14640" s="5"/>
    </row>
    <row r="14641" spans="8:9" x14ac:dyDescent="0.3">
      <c r="H14641" s="5"/>
      <c r="I14641" s="5"/>
    </row>
    <row r="14642" spans="8:9" x14ac:dyDescent="0.3">
      <c r="H14642" s="5"/>
      <c r="I14642" s="5"/>
    </row>
    <row r="14643" spans="8:9" x14ac:dyDescent="0.3">
      <c r="H14643" s="5"/>
      <c r="I14643" s="5"/>
    </row>
    <row r="14644" spans="8:9" x14ac:dyDescent="0.3">
      <c r="H14644" s="5"/>
      <c r="I14644" s="5"/>
    </row>
    <row r="14645" spans="8:9" x14ac:dyDescent="0.3">
      <c r="H14645" s="5"/>
      <c r="I14645" s="5"/>
    </row>
    <row r="14646" spans="8:9" x14ac:dyDescent="0.3">
      <c r="H14646" s="5"/>
      <c r="I14646" s="5"/>
    </row>
    <row r="14647" spans="8:9" x14ac:dyDescent="0.3">
      <c r="H14647" s="5"/>
      <c r="I14647" s="5"/>
    </row>
    <row r="14648" spans="8:9" x14ac:dyDescent="0.3">
      <c r="H14648" s="5"/>
      <c r="I14648" s="5"/>
    </row>
    <row r="14649" spans="8:9" x14ac:dyDescent="0.3">
      <c r="H14649" s="5"/>
      <c r="I14649" s="5"/>
    </row>
    <row r="14650" spans="8:9" x14ac:dyDescent="0.3">
      <c r="H14650" s="5"/>
      <c r="I14650" s="5"/>
    </row>
    <row r="14651" spans="8:9" x14ac:dyDescent="0.3">
      <c r="H14651" s="5"/>
      <c r="I14651" s="5"/>
    </row>
    <row r="14652" spans="8:9" x14ac:dyDescent="0.3">
      <c r="H14652" s="5"/>
      <c r="I14652" s="5"/>
    </row>
    <row r="14653" spans="8:9" x14ac:dyDescent="0.3">
      <c r="H14653" s="5"/>
      <c r="I14653" s="5"/>
    </row>
    <row r="14654" spans="8:9" x14ac:dyDescent="0.3">
      <c r="H14654" s="5"/>
      <c r="I14654" s="5"/>
    </row>
    <row r="14655" spans="8:9" x14ac:dyDescent="0.3">
      <c r="H14655" s="5"/>
      <c r="I14655" s="5"/>
    </row>
    <row r="14656" spans="8:9" x14ac:dyDescent="0.3">
      <c r="H14656" s="5"/>
      <c r="I14656" s="5"/>
    </row>
    <row r="14657" spans="8:9" x14ac:dyDescent="0.3">
      <c r="H14657" s="5"/>
      <c r="I14657" s="5"/>
    </row>
    <row r="14658" spans="8:9" x14ac:dyDescent="0.3">
      <c r="H14658" s="5"/>
      <c r="I14658" s="5"/>
    </row>
    <row r="14659" spans="8:9" x14ac:dyDescent="0.3">
      <c r="H14659" s="5"/>
      <c r="I14659" s="5"/>
    </row>
    <row r="14660" spans="8:9" x14ac:dyDescent="0.3">
      <c r="H14660" s="5"/>
      <c r="I14660" s="5"/>
    </row>
    <row r="14661" spans="8:9" x14ac:dyDescent="0.3">
      <c r="H14661" s="5"/>
      <c r="I14661" s="5"/>
    </row>
    <row r="14662" spans="8:9" x14ac:dyDescent="0.3">
      <c r="H14662" s="5"/>
      <c r="I14662" s="5"/>
    </row>
    <row r="14663" spans="8:9" x14ac:dyDescent="0.3">
      <c r="H14663" s="5"/>
      <c r="I14663" s="5"/>
    </row>
    <row r="14664" spans="8:9" x14ac:dyDescent="0.3">
      <c r="H14664" s="5"/>
      <c r="I14664" s="5"/>
    </row>
    <row r="14665" spans="8:9" x14ac:dyDescent="0.3">
      <c r="H14665" s="5"/>
      <c r="I14665" s="5"/>
    </row>
    <row r="14666" spans="8:9" x14ac:dyDescent="0.3">
      <c r="H14666" s="5"/>
      <c r="I14666" s="5"/>
    </row>
    <row r="14667" spans="8:9" x14ac:dyDescent="0.3">
      <c r="H14667" s="5"/>
      <c r="I14667" s="5"/>
    </row>
    <row r="14668" spans="8:9" x14ac:dyDescent="0.3">
      <c r="H14668" s="5"/>
      <c r="I14668" s="5"/>
    </row>
    <row r="14669" spans="8:9" x14ac:dyDescent="0.3">
      <c r="H14669" s="5"/>
      <c r="I14669" s="5"/>
    </row>
    <row r="14670" spans="8:9" x14ac:dyDescent="0.3">
      <c r="H14670" s="5"/>
      <c r="I14670" s="5"/>
    </row>
    <row r="14671" spans="8:9" x14ac:dyDescent="0.3">
      <c r="H14671" s="5"/>
      <c r="I14671" s="5"/>
    </row>
    <row r="14672" spans="8:9" x14ac:dyDescent="0.3">
      <c r="H14672" s="5"/>
      <c r="I14672" s="5"/>
    </row>
    <row r="14673" spans="8:9" x14ac:dyDescent="0.3">
      <c r="H14673" s="5"/>
      <c r="I14673" s="5"/>
    </row>
    <row r="14674" spans="8:9" x14ac:dyDescent="0.3">
      <c r="H14674" s="5"/>
      <c r="I14674" s="5"/>
    </row>
    <row r="14675" spans="8:9" x14ac:dyDescent="0.3">
      <c r="H14675" s="5"/>
      <c r="I14675" s="5"/>
    </row>
    <row r="14676" spans="8:9" x14ac:dyDescent="0.3">
      <c r="H14676" s="5"/>
      <c r="I14676" s="5"/>
    </row>
    <row r="14677" spans="8:9" x14ac:dyDescent="0.3">
      <c r="H14677" s="5"/>
      <c r="I14677" s="5"/>
    </row>
    <row r="14678" spans="8:9" x14ac:dyDescent="0.3">
      <c r="H14678" s="5"/>
      <c r="I14678" s="5"/>
    </row>
    <row r="14679" spans="8:9" x14ac:dyDescent="0.3">
      <c r="H14679" s="5"/>
      <c r="I14679" s="5"/>
    </row>
    <row r="14680" spans="8:9" x14ac:dyDescent="0.3">
      <c r="H14680" s="5"/>
      <c r="I14680" s="5"/>
    </row>
    <row r="14681" spans="8:9" x14ac:dyDescent="0.3">
      <c r="H14681" s="5"/>
      <c r="I14681" s="5"/>
    </row>
    <row r="14682" spans="8:9" x14ac:dyDescent="0.3">
      <c r="H14682" s="5"/>
      <c r="I14682" s="5"/>
    </row>
    <row r="14683" spans="8:9" x14ac:dyDescent="0.3">
      <c r="H14683" s="5"/>
      <c r="I14683" s="5"/>
    </row>
    <row r="14684" spans="8:9" x14ac:dyDescent="0.3">
      <c r="H14684" s="5"/>
      <c r="I14684" s="5"/>
    </row>
    <row r="14685" spans="8:9" x14ac:dyDescent="0.3">
      <c r="H14685" s="5"/>
      <c r="I14685" s="5"/>
    </row>
    <row r="14686" spans="8:9" x14ac:dyDescent="0.3">
      <c r="H14686" s="5"/>
      <c r="I14686" s="5"/>
    </row>
    <row r="14687" spans="8:9" x14ac:dyDescent="0.3">
      <c r="H14687" s="5"/>
      <c r="I14687" s="5"/>
    </row>
    <row r="14688" spans="8:9" x14ac:dyDescent="0.3">
      <c r="H14688" s="5"/>
      <c r="I14688" s="5"/>
    </row>
    <row r="14689" spans="8:9" x14ac:dyDescent="0.3">
      <c r="H14689" s="5"/>
      <c r="I14689" s="5"/>
    </row>
    <row r="14690" spans="8:9" x14ac:dyDescent="0.3">
      <c r="H14690" s="5"/>
      <c r="I14690" s="5"/>
    </row>
    <row r="14691" spans="8:9" x14ac:dyDescent="0.3">
      <c r="H14691" s="5"/>
      <c r="I14691" s="5"/>
    </row>
    <row r="14692" spans="8:9" x14ac:dyDescent="0.3">
      <c r="H14692" s="5"/>
      <c r="I14692" s="5"/>
    </row>
    <row r="14693" spans="8:9" x14ac:dyDescent="0.3">
      <c r="H14693" s="5"/>
      <c r="I14693" s="5"/>
    </row>
    <row r="14694" spans="8:9" x14ac:dyDescent="0.3">
      <c r="H14694" s="5"/>
      <c r="I14694" s="5"/>
    </row>
    <row r="14695" spans="8:9" x14ac:dyDescent="0.3">
      <c r="H14695" s="5"/>
      <c r="I14695" s="5"/>
    </row>
    <row r="14696" spans="8:9" x14ac:dyDescent="0.3">
      <c r="H14696" s="5"/>
      <c r="I14696" s="5"/>
    </row>
    <row r="14697" spans="8:9" x14ac:dyDescent="0.3">
      <c r="H14697" s="5"/>
      <c r="I14697" s="5"/>
    </row>
    <row r="14698" spans="8:9" x14ac:dyDescent="0.3">
      <c r="H14698" s="5"/>
      <c r="I14698" s="5"/>
    </row>
    <row r="14699" spans="8:9" x14ac:dyDescent="0.3">
      <c r="H14699" s="5"/>
      <c r="I14699" s="5"/>
    </row>
    <row r="14700" spans="8:9" x14ac:dyDescent="0.3">
      <c r="H14700" s="5"/>
      <c r="I14700" s="5"/>
    </row>
    <row r="14701" spans="8:9" x14ac:dyDescent="0.3">
      <c r="H14701" s="5"/>
      <c r="I14701" s="5"/>
    </row>
    <row r="14702" spans="8:9" x14ac:dyDescent="0.3">
      <c r="H14702" s="5"/>
      <c r="I14702" s="5"/>
    </row>
    <row r="14703" spans="8:9" x14ac:dyDescent="0.3">
      <c r="H14703" s="5"/>
      <c r="I14703" s="5"/>
    </row>
    <row r="14704" spans="8:9" x14ac:dyDescent="0.3">
      <c r="H14704" s="5"/>
      <c r="I14704" s="5"/>
    </row>
    <row r="14705" spans="8:9" x14ac:dyDescent="0.3">
      <c r="H14705" s="5"/>
      <c r="I14705" s="5"/>
    </row>
    <row r="14706" spans="8:9" x14ac:dyDescent="0.3">
      <c r="H14706" s="5"/>
      <c r="I14706" s="5"/>
    </row>
    <row r="14707" spans="8:9" x14ac:dyDescent="0.3">
      <c r="H14707" s="5"/>
      <c r="I14707" s="5"/>
    </row>
    <row r="14708" spans="8:9" x14ac:dyDescent="0.3">
      <c r="H14708" s="5"/>
      <c r="I14708" s="5"/>
    </row>
    <row r="14709" spans="8:9" x14ac:dyDescent="0.3">
      <c r="H14709" s="5"/>
      <c r="I14709" s="5"/>
    </row>
    <row r="14710" spans="8:9" x14ac:dyDescent="0.3">
      <c r="H14710" s="5"/>
      <c r="I14710" s="5"/>
    </row>
    <row r="14711" spans="8:9" x14ac:dyDescent="0.3">
      <c r="H14711" s="5"/>
      <c r="I14711" s="5"/>
    </row>
    <row r="14712" spans="8:9" x14ac:dyDescent="0.3">
      <c r="H14712" s="5"/>
      <c r="I14712" s="5"/>
    </row>
    <row r="14713" spans="8:9" x14ac:dyDescent="0.3">
      <c r="H14713" s="5"/>
      <c r="I14713" s="5"/>
    </row>
    <row r="14714" spans="8:9" x14ac:dyDescent="0.3">
      <c r="H14714" s="5"/>
      <c r="I14714" s="5"/>
    </row>
    <row r="14715" spans="8:9" x14ac:dyDescent="0.3">
      <c r="H14715" s="5"/>
      <c r="I14715" s="5"/>
    </row>
    <row r="14716" spans="8:9" x14ac:dyDescent="0.3">
      <c r="H14716" s="5"/>
      <c r="I14716" s="5"/>
    </row>
    <row r="14717" spans="8:9" x14ac:dyDescent="0.3">
      <c r="H14717" s="5"/>
      <c r="I14717" s="5"/>
    </row>
    <row r="14718" spans="8:9" x14ac:dyDescent="0.3">
      <c r="H14718" s="5"/>
      <c r="I14718" s="5"/>
    </row>
    <row r="14719" spans="8:9" x14ac:dyDescent="0.3">
      <c r="H14719" s="5"/>
      <c r="I14719" s="5"/>
    </row>
    <row r="14720" spans="8:9" x14ac:dyDescent="0.3">
      <c r="H14720" s="5"/>
      <c r="I14720" s="5"/>
    </row>
    <row r="14721" spans="8:9" x14ac:dyDescent="0.3">
      <c r="H14721" s="5"/>
      <c r="I14721" s="5"/>
    </row>
    <row r="14722" spans="8:9" x14ac:dyDescent="0.3">
      <c r="H14722" s="5"/>
      <c r="I14722" s="5"/>
    </row>
    <row r="14723" spans="8:9" x14ac:dyDescent="0.3">
      <c r="H14723" s="5"/>
      <c r="I14723" s="5"/>
    </row>
    <row r="14724" spans="8:9" x14ac:dyDescent="0.3">
      <c r="H14724" s="5"/>
      <c r="I14724" s="5"/>
    </row>
    <row r="14725" spans="8:9" x14ac:dyDescent="0.3">
      <c r="H14725" s="5"/>
      <c r="I14725" s="5"/>
    </row>
    <row r="14726" spans="8:9" x14ac:dyDescent="0.3">
      <c r="H14726" s="5"/>
      <c r="I14726" s="5"/>
    </row>
    <row r="14727" spans="8:9" x14ac:dyDescent="0.3">
      <c r="H14727" s="5"/>
      <c r="I14727" s="5"/>
    </row>
    <row r="14728" spans="8:9" x14ac:dyDescent="0.3">
      <c r="H14728" s="5"/>
      <c r="I14728" s="5"/>
    </row>
    <row r="14729" spans="8:9" x14ac:dyDescent="0.3">
      <c r="H14729" s="5"/>
      <c r="I14729" s="5"/>
    </row>
    <row r="14730" spans="8:9" x14ac:dyDescent="0.3">
      <c r="H14730" s="5"/>
      <c r="I14730" s="5"/>
    </row>
    <row r="14731" spans="8:9" x14ac:dyDescent="0.3">
      <c r="H14731" s="5"/>
      <c r="I14731" s="5"/>
    </row>
    <row r="14732" spans="8:9" x14ac:dyDescent="0.3">
      <c r="H14732" s="5"/>
      <c r="I14732" s="5"/>
    </row>
    <row r="14733" spans="8:9" x14ac:dyDescent="0.3">
      <c r="H14733" s="5"/>
      <c r="I14733" s="5"/>
    </row>
    <row r="14734" spans="8:9" x14ac:dyDescent="0.3">
      <c r="H14734" s="5"/>
      <c r="I14734" s="5"/>
    </row>
    <row r="14735" spans="8:9" x14ac:dyDescent="0.3">
      <c r="H14735" s="5"/>
      <c r="I14735" s="5"/>
    </row>
    <row r="14736" spans="8:9" x14ac:dyDescent="0.3">
      <c r="H14736" s="5"/>
      <c r="I14736" s="5"/>
    </row>
    <row r="14737" spans="8:9" x14ac:dyDescent="0.3">
      <c r="H14737" s="5"/>
      <c r="I14737" s="5"/>
    </row>
    <row r="14738" spans="8:9" x14ac:dyDescent="0.3">
      <c r="H14738" s="5"/>
      <c r="I14738" s="5"/>
    </row>
    <row r="14739" spans="8:9" x14ac:dyDescent="0.3">
      <c r="H14739" s="5"/>
      <c r="I14739" s="5"/>
    </row>
    <row r="14740" spans="8:9" x14ac:dyDescent="0.3">
      <c r="H14740" s="5"/>
      <c r="I14740" s="5"/>
    </row>
    <row r="14741" spans="8:9" x14ac:dyDescent="0.3">
      <c r="H14741" s="5"/>
      <c r="I14741" s="5"/>
    </row>
    <row r="14742" spans="8:9" x14ac:dyDescent="0.3">
      <c r="H14742" s="5"/>
      <c r="I14742" s="5"/>
    </row>
    <row r="14743" spans="8:9" x14ac:dyDescent="0.3">
      <c r="H14743" s="5"/>
      <c r="I14743" s="5"/>
    </row>
    <row r="14744" spans="8:9" x14ac:dyDescent="0.3">
      <c r="H14744" s="5"/>
      <c r="I14744" s="5"/>
    </row>
    <row r="14745" spans="8:9" x14ac:dyDescent="0.3">
      <c r="H14745" s="5"/>
      <c r="I14745" s="5"/>
    </row>
    <row r="14746" spans="8:9" x14ac:dyDescent="0.3">
      <c r="H14746" s="5"/>
      <c r="I14746" s="5"/>
    </row>
    <row r="14747" spans="8:9" x14ac:dyDescent="0.3">
      <c r="H14747" s="5"/>
      <c r="I14747" s="5"/>
    </row>
    <row r="14748" spans="8:9" x14ac:dyDescent="0.3">
      <c r="H14748" s="5"/>
      <c r="I14748" s="5"/>
    </row>
    <row r="14749" spans="8:9" x14ac:dyDescent="0.3">
      <c r="H14749" s="5"/>
      <c r="I14749" s="5"/>
    </row>
    <row r="14750" spans="8:9" x14ac:dyDescent="0.3">
      <c r="H14750" s="5"/>
      <c r="I14750" s="5"/>
    </row>
    <row r="14751" spans="8:9" x14ac:dyDescent="0.3">
      <c r="H14751" s="5"/>
      <c r="I14751" s="5"/>
    </row>
    <row r="14752" spans="8:9" x14ac:dyDescent="0.3">
      <c r="H14752" s="5"/>
      <c r="I14752" s="5"/>
    </row>
    <row r="14753" spans="8:9" x14ac:dyDescent="0.3">
      <c r="H14753" s="5"/>
      <c r="I14753" s="5"/>
    </row>
    <row r="14754" spans="8:9" x14ac:dyDescent="0.3">
      <c r="H14754" s="5"/>
      <c r="I14754" s="5"/>
    </row>
    <row r="14755" spans="8:9" x14ac:dyDescent="0.3">
      <c r="H14755" s="5"/>
      <c r="I14755" s="5"/>
    </row>
    <row r="14756" spans="8:9" x14ac:dyDescent="0.3">
      <c r="H14756" s="5"/>
      <c r="I14756" s="5"/>
    </row>
    <row r="14757" spans="8:9" x14ac:dyDescent="0.3">
      <c r="H14757" s="5"/>
      <c r="I14757" s="5"/>
    </row>
    <row r="14758" spans="8:9" x14ac:dyDescent="0.3">
      <c r="H14758" s="5"/>
      <c r="I14758" s="5"/>
    </row>
    <row r="14759" spans="8:9" x14ac:dyDescent="0.3">
      <c r="H14759" s="5"/>
      <c r="I14759" s="5"/>
    </row>
    <row r="14760" spans="8:9" x14ac:dyDescent="0.3">
      <c r="H14760" s="5"/>
      <c r="I14760" s="5"/>
    </row>
    <row r="14761" spans="8:9" x14ac:dyDescent="0.3">
      <c r="H14761" s="5"/>
      <c r="I14761" s="5"/>
    </row>
    <row r="14762" spans="8:9" x14ac:dyDescent="0.3">
      <c r="H14762" s="5"/>
      <c r="I14762" s="5"/>
    </row>
    <row r="14763" spans="8:9" x14ac:dyDescent="0.3">
      <c r="H14763" s="5"/>
      <c r="I14763" s="5"/>
    </row>
    <row r="14764" spans="8:9" x14ac:dyDescent="0.3">
      <c r="H14764" s="5"/>
      <c r="I14764" s="5"/>
    </row>
    <row r="14765" spans="8:9" x14ac:dyDescent="0.3">
      <c r="H14765" s="5"/>
      <c r="I14765" s="5"/>
    </row>
    <row r="14766" spans="8:9" x14ac:dyDescent="0.3">
      <c r="H14766" s="5"/>
      <c r="I14766" s="5"/>
    </row>
    <row r="14767" spans="8:9" x14ac:dyDescent="0.3">
      <c r="H14767" s="5"/>
      <c r="I14767" s="5"/>
    </row>
    <row r="14768" spans="8:9" x14ac:dyDescent="0.3">
      <c r="H14768" s="5"/>
      <c r="I14768" s="5"/>
    </row>
    <row r="14769" spans="8:9" x14ac:dyDescent="0.3">
      <c r="H14769" s="5"/>
      <c r="I14769" s="5"/>
    </row>
    <row r="14770" spans="8:9" x14ac:dyDescent="0.3">
      <c r="H14770" s="5"/>
      <c r="I14770" s="5"/>
    </row>
    <row r="14771" spans="8:9" x14ac:dyDescent="0.3">
      <c r="H14771" s="5"/>
      <c r="I14771" s="5"/>
    </row>
    <row r="14772" spans="8:9" x14ac:dyDescent="0.3">
      <c r="H14772" s="5"/>
      <c r="I14772" s="5"/>
    </row>
    <row r="14773" spans="8:9" x14ac:dyDescent="0.3">
      <c r="H14773" s="5"/>
      <c r="I14773" s="5"/>
    </row>
    <row r="14774" spans="8:9" x14ac:dyDescent="0.3">
      <c r="H14774" s="5"/>
      <c r="I14774" s="5"/>
    </row>
    <row r="14775" spans="8:9" x14ac:dyDescent="0.3">
      <c r="H14775" s="5"/>
      <c r="I14775" s="5"/>
    </row>
    <row r="14776" spans="8:9" x14ac:dyDescent="0.3">
      <c r="H14776" s="5"/>
      <c r="I14776" s="5"/>
    </row>
    <row r="14777" spans="8:9" x14ac:dyDescent="0.3">
      <c r="H14777" s="5"/>
      <c r="I14777" s="5"/>
    </row>
    <row r="14778" spans="8:9" x14ac:dyDescent="0.3">
      <c r="H14778" s="5"/>
      <c r="I14778" s="5"/>
    </row>
    <row r="14779" spans="8:9" x14ac:dyDescent="0.3">
      <c r="H14779" s="5"/>
      <c r="I14779" s="5"/>
    </row>
    <row r="14780" spans="8:9" x14ac:dyDescent="0.3">
      <c r="H14780" s="5"/>
      <c r="I14780" s="5"/>
    </row>
    <row r="14781" spans="8:9" x14ac:dyDescent="0.3">
      <c r="H14781" s="5"/>
      <c r="I14781" s="5"/>
    </row>
    <row r="14782" spans="8:9" x14ac:dyDescent="0.3">
      <c r="H14782" s="5"/>
      <c r="I14782" s="5"/>
    </row>
    <row r="14783" spans="8:9" x14ac:dyDescent="0.3">
      <c r="H14783" s="5"/>
      <c r="I14783" s="5"/>
    </row>
    <row r="14784" spans="8:9" x14ac:dyDescent="0.3">
      <c r="H14784" s="5"/>
      <c r="I14784" s="5"/>
    </row>
    <row r="14785" spans="8:9" x14ac:dyDescent="0.3">
      <c r="H14785" s="5"/>
      <c r="I14785" s="5"/>
    </row>
    <row r="14786" spans="8:9" x14ac:dyDescent="0.3">
      <c r="H14786" s="5"/>
      <c r="I14786" s="5"/>
    </row>
    <row r="14787" spans="8:9" x14ac:dyDescent="0.3">
      <c r="H14787" s="5"/>
      <c r="I14787" s="5"/>
    </row>
    <row r="14788" spans="8:9" x14ac:dyDescent="0.3">
      <c r="H14788" s="5"/>
      <c r="I14788" s="5"/>
    </row>
    <row r="14789" spans="8:9" x14ac:dyDescent="0.3">
      <c r="H14789" s="5"/>
      <c r="I14789" s="5"/>
    </row>
    <row r="14790" spans="8:9" x14ac:dyDescent="0.3">
      <c r="H14790" s="5"/>
      <c r="I14790" s="5"/>
    </row>
    <row r="14791" spans="8:9" x14ac:dyDescent="0.3">
      <c r="H14791" s="5"/>
      <c r="I14791" s="5"/>
    </row>
    <row r="14792" spans="8:9" x14ac:dyDescent="0.3">
      <c r="H14792" s="5"/>
      <c r="I14792" s="5"/>
    </row>
    <row r="14793" spans="8:9" x14ac:dyDescent="0.3">
      <c r="H14793" s="5"/>
      <c r="I14793" s="5"/>
    </row>
    <row r="14794" spans="8:9" x14ac:dyDescent="0.3">
      <c r="H14794" s="5"/>
      <c r="I14794" s="5"/>
    </row>
    <row r="14795" spans="8:9" x14ac:dyDescent="0.3">
      <c r="H14795" s="5"/>
      <c r="I14795" s="5"/>
    </row>
    <row r="14796" spans="8:9" x14ac:dyDescent="0.3">
      <c r="H14796" s="5"/>
      <c r="I14796" s="5"/>
    </row>
    <row r="14797" spans="8:9" x14ac:dyDescent="0.3">
      <c r="H14797" s="5"/>
      <c r="I14797" s="5"/>
    </row>
    <row r="14798" spans="8:9" x14ac:dyDescent="0.3">
      <c r="H14798" s="5"/>
      <c r="I14798" s="5"/>
    </row>
    <row r="14799" spans="8:9" x14ac:dyDescent="0.3">
      <c r="H14799" s="5"/>
      <c r="I14799" s="5"/>
    </row>
    <row r="14800" spans="8:9" x14ac:dyDescent="0.3">
      <c r="H14800" s="5"/>
      <c r="I14800" s="5"/>
    </row>
    <row r="14801" spans="8:9" x14ac:dyDescent="0.3">
      <c r="H14801" s="5"/>
      <c r="I14801" s="5"/>
    </row>
    <row r="14802" spans="8:9" x14ac:dyDescent="0.3">
      <c r="H14802" s="5"/>
      <c r="I14802" s="5"/>
    </row>
    <row r="14803" spans="8:9" x14ac:dyDescent="0.3">
      <c r="H14803" s="5"/>
      <c r="I14803" s="5"/>
    </row>
    <row r="14804" spans="8:9" x14ac:dyDescent="0.3">
      <c r="H14804" s="5"/>
      <c r="I14804" s="5"/>
    </row>
    <row r="14805" spans="8:9" x14ac:dyDescent="0.3">
      <c r="H14805" s="5"/>
      <c r="I14805" s="5"/>
    </row>
    <row r="14806" spans="8:9" x14ac:dyDescent="0.3">
      <c r="H14806" s="5"/>
      <c r="I14806" s="5"/>
    </row>
    <row r="14807" spans="8:9" x14ac:dyDescent="0.3">
      <c r="H14807" s="5"/>
      <c r="I14807" s="5"/>
    </row>
    <row r="14808" spans="8:9" x14ac:dyDescent="0.3">
      <c r="H14808" s="5"/>
      <c r="I14808" s="5"/>
    </row>
    <row r="14809" spans="8:9" x14ac:dyDescent="0.3">
      <c r="H14809" s="5"/>
      <c r="I14809" s="5"/>
    </row>
    <row r="14810" spans="8:9" x14ac:dyDescent="0.3">
      <c r="H14810" s="5"/>
      <c r="I14810" s="5"/>
    </row>
    <row r="14811" spans="8:9" x14ac:dyDescent="0.3">
      <c r="H14811" s="5"/>
      <c r="I14811" s="5"/>
    </row>
    <row r="14812" spans="8:9" x14ac:dyDescent="0.3">
      <c r="H14812" s="5"/>
      <c r="I14812" s="5"/>
    </row>
    <row r="14813" spans="8:9" x14ac:dyDescent="0.3">
      <c r="H14813" s="5"/>
      <c r="I14813" s="5"/>
    </row>
    <row r="14814" spans="8:9" x14ac:dyDescent="0.3">
      <c r="H14814" s="5"/>
      <c r="I14814" s="5"/>
    </row>
    <row r="14815" spans="8:9" x14ac:dyDescent="0.3">
      <c r="H14815" s="5"/>
      <c r="I14815" s="5"/>
    </row>
    <row r="14816" spans="8:9" x14ac:dyDescent="0.3">
      <c r="H14816" s="5"/>
      <c r="I14816" s="5"/>
    </row>
    <row r="14817" spans="8:9" x14ac:dyDescent="0.3">
      <c r="H14817" s="5"/>
      <c r="I14817" s="5"/>
    </row>
    <row r="14818" spans="8:9" x14ac:dyDescent="0.3">
      <c r="H14818" s="5"/>
      <c r="I14818" s="5"/>
    </row>
    <row r="14819" spans="8:9" x14ac:dyDescent="0.3">
      <c r="H14819" s="5"/>
      <c r="I14819" s="5"/>
    </row>
    <row r="14820" spans="8:9" x14ac:dyDescent="0.3">
      <c r="H14820" s="5"/>
      <c r="I14820" s="5"/>
    </row>
    <row r="14821" spans="8:9" x14ac:dyDescent="0.3">
      <c r="H14821" s="5"/>
      <c r="I14821" s="5"/>
    </row>
    <row r="14822" spans="8:9" x14ac:dyDescent="0.3">
      <c r="H14822" s="5"/>
      <c r="I14822" s="5"/>
    </row>
    <row r="14823" spans="8:9" x14ac:dyDescent="0.3">
      <c r="H14823" s="5"/>
      <c r="I14823" s="5"/>
    </row>
    <row r="14824" spans="8:9" x14ac:dyDescent="0.3">
      <c r="H14824" s="5"/>
      <c r="I14824" s="5"/>
    </row>
    <row r="14825" spans="8:9" x14ac:dyDescent="0.3">
      <c r="H14825" s="5"/>
      <c r="I14825" s="5"/>
    </row>
    <row r="14826" spans="8:9" x14ac:dyDescent="0.3">
      <c r="H14826" s="5"/>
      <c r="I14826" s="5"/>
    </row>
    <row r="14827" spans="8:9" x14ac:dyDescent="0.3">
      <c r="H14827" s="5"/>
      <c r="I14827" s="5"/>
    </row>
    <row r="14828" spans="8:9" x14ac:dyDescent="0.3">
      <c r="H14828" s="5"/>
      <c r="I14828" s="5"/>
    </row>
    <row r="14829" spans="8:9" x14ac:dyDescent="0.3">
      <c r="H14829" s="5"/>
      <c r="I14829" s="5"/>
    </row>
    <row r="14830" spans="8:9" x14ac:dyDescent="0.3">
      <c r="H14830" s="5"/>
      <c r="I14830" s="5"/>
    </row>
    <row r="14831" spans="8:9" x14ac:dyDescent="0.3">
      <c r="H14831" s="5"/>
      <c r="I14831" s="5"/>
    </row>
    <row r="14832" spans="8:9" x14ac:dyDescent="0.3">
      <c r="H14832" s="5"/>
      <c r="I14832" s="5"/>
    </row>
    <row r="14833" spans="8:9" x14ac:dyDescent="0.3">
      <c r="H14833" s="5"/>
      <c r="I14833" s="5"/>
    </row>
    <row r="14834" spans="8:9" x14ac:dyDescent="0.3">
      <c r="H14834" s="5"/>
      <c r="I14834" s="5"/>
    </row>
    <row r="14835" spans="8:9" x14ac:dyDescent="0.3">
      <c r="H14835" s="5"/>
      <c r="I14835" s="5"/>
    </row>
    <row r="14836" spans="8:9" x14ac:dyDescent="0.3">
      <c r="H14836" s="5"/>
      <c r="I14836" s="5"/>
    </row>
    <row r="14837" spans="8:9" x14ac:dyDescent="0.3">
      <c r="H14837" s="5"/>
      <c r="I14837" s="5"/>
    </row>
    <row r="14838" spans="8:9" x14ac:dyDescent="0.3">
      <c r="H14838" s="5"/>
      <c r="I14838" s="5"/>
    </row>
    <row r="14839" spans="8:9" x14ac:dyDescent="0.3">
      <c r="H14839" s="5"/>
      <c r="I14839" s="5"/>
    </row>
    <row r="14840" spans="8:9" x14ac:dyDescent="0.3">
      <c r="H14840" s="5"/>
      <c r="I14840" s="5"/>
    </row>
    <row r="14841" spans="8:9" x14ac:dyDescent="0.3">
      <c r="H14841" s="5"/>
      <c r="I14841" s="5"/>
    </row>
    <row r="14842" spans="8:9" x14ac:dyDescent="0.3">
      <c r="H14842" s="5"/>
      <c r="I14842" s="5"/>
    </row>
    <row r="14843" spans="8:9" x14ac:dyDescent="0.3">
      <c r="H14843" s="5"/>
      <c r="I14843" s="5"/>
    </row>
    <row r="14844" spans="8:9" x14ac:dyDescent="0.3">
      <c r="H14844" s="5"/>
      <c r="I14844" s="5"/>
    </row>
    <row r="14845" spans="8:9" x14ac:dyDescent="0.3">
      <c r="H14845" s="5"/>
      <c r="I14845" s="5"/>
    </row>
    <row r="14846" spans="8:9" x14ac:dyDescent="0.3">
      <c r="H14846" s="5"/>
      <c r="I14846" s="5"/>
    </row>
    <row r="14847" spans="8:9" x14ac:dyDescent="0.3">
      <c r="H14847" s="5"/>
      <c r="I14847" s="5"/>
    </row>
    <row r="14848" spans="8:9" x14ac:dyDescent="0.3">
      <c r="H14848" s="5"/>
      <c r="I14848" s="5"/>
    </row>
    <row r="14849" spans="8:9" x14ac:dyDescent="0.3">
      <c r="H14849" s="5"/>
      <c r="I14849" s="5"/>
    </row>
    <row r="14850" spans="8:9" x14ac:dyDescent="0.3">
      <c r="H14850" s="5"/>
      <c r="I14850" s="5"/>
    </row>
    <row r="14851" spans="8:9" x14ac:dyDescent="0.3">
      <c r="H14851" s="5"/>
      <c r="I14851" s="5"/>
    </row>
    <row r="14852" spans="8:9" x14ac:dyDescent="0.3">
      <c r="H14852" s="5"/>
      <c r="I14852" s="5"/>
    </row>
    <row r="14853" spans="8:9" x14ac:dyDescent="0.3">
      <c r="H14853" s="5"/>
      <c r="I14853" s="5"/>
    </row>
    <row r="14854" spans="8:9" x14ac:dyDescent="0.3">
      <c r="H14854" s="5"/>
      <c r="I14854" s="5"/>
    </row>
    <row r="14855" spans="8:9" x14ac:dyDescent="0.3">
      <c r="H14855" s="5"/>
      <c r="I14855" s="5"/>
    </row>
    <row r="14856" spans="8:9" x14ac:dyDescent="0.3">
      <c r="H14856" s="5"/>
      <c r="I14856" s="5"/>
    </row>
    <row r="14857" spans="8:9" x14ac:dyDescent="0.3">
      <c r="H14857" s="5"/>
      <c r="I14857" s="5"/>
    </row>
    <row r="14858" spans="8:9" x14ac:dyDescent="0.3">
      <c r="H14858" s="5"/>
      <c r="I14858" s="5"/>
    </row>
    <row r="14859" spans="8:9" x14ac:dyDescent="0.3">
      <c r="H14859" s="5"/>
      <c r="I14859" s="5"/>
    </row>
    <row r="14860" spans="8:9" x14ac:dyDescent="0.3">
      <c r="H14860" s="5"/>
      <c r="I14860" s="5"/>
    </row>
    <row r="14861" spans="8:9" x14ac:dyDescent="0.3">
      <c r="H14861" s="5"/>
      <c r="I14861" s="5"/>
    </row>
    <row r="14862" spans="8:9" x14ac:dyDescent="0.3">
      <c r="H14862" s="5"/>
      <c r="I14862" s="5"/>
    </row>
    <row r="14863" spans="8:9" x14ac:dyDescent="0.3">
      <c r="H14863" s="5"/>
      <c r="I14863" s="5"/>
    </row>
    <row r="14864" spans="8:9" x14ac:dyDescent="0.3">
      <c r="H14864" s="5"/>
      <c r="I14864" s="5"/>
    </row>
    <row r="14865" spans="8:9" x14ac:dyDescent="0.3">
      <c r="H14865" s="5"/>
      <c r="I14865" s="5"/>
    </row>
    <row r="14866" spans="8:9" x14ac:dyDescent="0.3">
      <c r="H14866" s="5"/>
      <c r="I14866" s="5"/>
    </row>
    <row r="14867" spans="8:9" x14ac:dyDescent="0.3">
      <c r="H14867" s="5"/>
      <c r="I14867" s="5"/>
    </row>
    <row r="14868" spans="8:9" x14ac:dyDescent="0.3">
      <c r="H14868" s="5"/>
      <c r="I14868" s="5"/>
    </row>
    <row r="14869" spans="8:9" x14ac:dyDescent="0.3">
      <c r="H14869" s="5"/>
      <c r="I14869" s="5"/>
    </row>
    <row r="14870" spans="8:9" x14ac:dyDescent="0.3">
      <c r="H14870" s="5"/>
      <c r="I14870" s="5"/>
    </row>
    <row r="14871" spans="8:9" x14ac:dyDescent="0.3">
      <c r="H14871" s="5"/>
      <c r="I14871" s="5"/>
    </row>
    <row r="14872" spans="8:9" x14ac:dyDescent="0.3">
      <c r="H14872" s="5"/>
      <c r="I14872" s="5"/>
    </row>
    <row r="14873" spans="8:9" x14ac:dyDescent="0.3">
      <c r="H14873" s="5"/>
      <c r="I14873" s="5"/>
    </row>
    <row r="14874" spans="8:9" x14ac:dyDescent="0.3">
      <c r="H14874" s="5"/>
      <c r="I14874" s="5"/>
    </row>
    <row r="14875" spans="8:9" x14ac:dyDescent="0.3">
      <c r="H14875" s="5"/>
      <c r="I14875" s="5"/>
    </row>
    <row r="14876" spans="8:9" x14ac:dyDescent="0.3">
      <c r="H14876" s="5"/>
      <c r="I14876" s="5"/>
    </row>
    <row r="14877" spans="8:9" x14ac:dyDescent="0.3">
      <c r="H14877" s="5"/>
      <c r="I14877" s="5"/>
    </row>
    <row r="14878" spans="8:9" x14ac:dyDescent="0.3">
      <c r="H14878" s="5"/>
      <c r="I14878" s="5"/>
    </row>
    <row r="14879" spans="8:9" x14ac:dyDescent="0.3">
      <c r="H14879" s="5"/>
      <c r="I14879" s="5"/>
    </row>
    <row r="14880" spans="8:9" x14ac:dyDescent="0.3">
      <c r="H14880" s="5"/>
      <c r="I14880" s="5"/>
    </row>
    <row r="14881" spans="8:9" x14ac:dyDescent="0.3">
      <c r="H14881" s="5"/>
      <c r="I14881" s="5"/>
    </row>
    <row r="14882" spans="8:9" x14ac:dyDescent="0.3">
      <c r="H14882" s="5"/>
      <c r="I14882" s="5"/>
    </row>
    <row r="14883" spans="8:9" x14ac:dyDescent="0.3">
      <c r="H14883" s="5"/>
      <c r="I14883" s="5"/>
    </row>
    <row r="14884" spans="8:9" x14ac:dyDescent="0.3">
      <c r="H14884" s="5"/>
      <c r="I14884" s="5"/>
    </row>
    <row r="14885" spans="8:9" x14ac:dyDescent="0.3">
      <c r="H14885" s="5"/>
      <c r="I14885" s="5"/>
    </row>
    <row r="14886" spans="8:9" x14ac:dyDescent="0.3">
      <c r="H14886" s="5"/>
      <c r="I14886" s="5"/>
    </row>
    <row r="14887" spans="8:9" x14ac:dyDescent="0.3">
      <c r="H14887" s="5"/>
      <c r="I14887" s="5"/>
    </row>
    <row r="14888" spans="8:9" x14ac:dyDescent="0.3">
      <c r="H14888" s="5"/>
      <c r="I14888" s="5"/>
    </row>
    <row r="14889" spans="8:9" x14ac:dyDescent="0.3">
      <c r="H14889" s="5"/>
      <c r="I14889" s="5"/>
    </row>
    <row r="14890" spans="8:9" x14ac:dyDescent="0.3">
      <c r="H14890" s="5"/>
      <c r="I14890" s="5"/>
    </row>
    <row r="14891" spans="8:9" x14ac:dyDescent="0.3">
      <c r="H14891" s="5"/>
      <c r="I14891" s="5"/>
    </row>
    <row r="14892" spans="8:9" x14ac:dyDescent="0.3">
      <c r="H14892" s="5"/>
      <c r="I14892" s="5"/>
    </row>
    <row r="14893" spans="8:9" x14ac:dyDescent="0.3">
      <c r="H14893" s="5"/>
      <c r="I14893" s="5"/>
    </row>
    <row r="14894" spans="8:9" x14ac:dyDescent="0.3">
      <c r="H14894" s="5"/>
      <c r="I14894" s="5"/>
    </row>
    <row r="14895" spans="8:9" x14ac:dyDescent="0.3">
      <c r="H14895" s="5"/>
      <c r="I14895" s="5"/>
    </row>
    <row r="14896" spans="8:9" x14ac:dyDescent="0.3">
      <c r="H14896" s="5"/>
      <c r="I14896" s="5"/>
    </row>
    <row r="14897" spans="8:9" x14ac:dyDescent="0.3">
      <c r="H14897" s="5"/>
      <c r="I14897" s="5"/>
    </row>
    <row r="14898" spans="8:9" x14ac:dyDescent="0.3">
      <c r="H14898" s="5"/>
      <c r="I14898" s="5"/>
    </row>
    <row r="14899" spans="8:9" x14ac:dyDescent="0.3">
      <c r="H14899" s="5"/>
      <c r="I14899" s="5"/>
    </row>
    <row r="14900" spans="8:9" x14ac:dyDescent="0.3">
      <c r="H14900" s="5"/>
      <c r="I14900" s="5"/>
    </row>
    <row r="14901" spans="8:9" x14ac:dyDescent="0.3">
      <c r="H14901" s="5"/>
      <c r="I14901" s="5"/>
    </row>
    <row r="14902" spans="8:9" x14ac:dyDescent="0.3">
      <c r="H14902" s="5"/>
      <c r="I14902" s="5"/>
    </row>
    <row r="14903" spans="8:9" x14ac:dyDescent="0.3">
      <c r="H14903" s="5"/>
      <c r="I14903" s="5"/>
    </row>
    <row r="14904" spans="8:9" x14ac:dyDescent="0.3">
      <c r="H14904" s="5"/>
      <c r="I14904" s="5"/>
    </row>
    <row r="14905" spans="8:9" x14ac:dyDescent="0.3">
      <c r="H14905" s="5"/>
      <c r="I14905" s="5"/>
    </row>
    <row r="14906" spans="8:9" x14ac:dyDescent="0.3">
      <c r="H14906" s="5"/>
      <c r="I14906" s="5"/>
    </row>
    <row r="14907" spans="8:9" x14ac:dyDescent="0.3">
      <c r="H14907" s="5"/>
      <c r="I14907" s="5"/>
    </row>
    <row r="14908" spans="8:9" x14ac:dyDescent="0.3">
      <c r="H14908" s="5"/>
      <c r="I14908" s="5"/>
    </row>
    <row r="14909" spans="8:9" x14ac:dyDescent="0.3">
      <c r="H14909" s="5"/>
      <c r="I14909" s="5"/>
    </row>
    <row r="14910" spans="8:9" x14ac:dyDescent="0.3">
      <c r="H14910" s="5"/>
      <c r="I14910" s="5"/>
    </row>
    <row r="14911" spans="8:9" x14ac:dyDescent="0.3">
      <c r="H14911" s="5"/>
      <c r="I14911" s="5"/>
    </row>
    <row r="14912" spans="8:9" x14ac:dyDescent="0.3">
      <c r="H14912" s="5"/>
      <c r="I14912" s="5"/>
    </row>
    <row r="14913" spans="8:9" x14ac:dyDescent="0.3">
      <c r="H14913" s="5"/>
      <c r="I14913" s="5"/>
    </row>
    <row r="14914" spans="8:9" x14ac:dyDescent="0.3">
      <c r="H14914" s="5"/>
      <c r="I14914" s="5"/>
    </row>
    <row r="14915" spans="8:9" x14ac:dyDescent="0.3">
      <c r="H14915" s="5"/>
      <c r="I14915" s="5"/>
    </row>
    <row r="14916" spans="8:9" x14ac:dyDescent="0.3">
      <c r="H14916" s="5"/>
      <c r="I14916" s="5"/>
    </row>
    <row r="14917" spans="8:9" x14ac:dyDescent="0.3">
      <c r="H14917" s="5"/>
      <c r="I14917" s="5"/>
    </row>
    <row r="14918" spans="8:9" x14ac:dyDescent="0.3">
      <c r="H14918" s="5"/>
      <c r="I14918" s="5"/>
    </row>
    <row r="14919" spans="8:9" x14ac:dyDescent="0.3">
      <c r="H14919" s="5"/>
      <c r="I14919" s="5"/>
    </row>
    <row r="14920" spans="8:9" x14ac:dyDescent="0.3">
      <c r="H14920" s="5"/>
      <c r="I14920" s="5"/>
    </row>
    <row r="14921" spans="8:9" x14ac:dyDescent="0.3">
      <c r="H14921" s="5"/>
      <c r="I14921" s="5"/>
    </row>
    <row r="14922" spans="8:9" x14ac:dyDescent="0.3">
      <c r="H14922" s="5"/>
      <c r="I14922" s="5"/>
    </row>
    <row r="14923" spans="8:9" x14ac:dyDescent="0.3">
      <c r="H14923" s="5"/>
      <c r="I14923" s="5"/>
    </row>
    <row r="14924" spans="8:9" x14ac:dyDescent="0.3">
      <c r="H14924" s="5"/>
      <c r="I14924" s="5"/>
    </row>
    <row r="14925" spans="8:9" x14ac:dyDescent="0.3">
      <c r="H14925" s="5"/>
      <c r="I14925" s="5"/>
    </row>
    <row r="14926" spans="8:9" x14ac:dyDescent="0.3">
      <c r="H14926" s="5"/>
      <c r="I14926" s="5"/>
    </row>
    <row r="14927" spans="8:9" x14ac:dyDescent="0.3">
      <c r="H14927" s="5"/>
      <c r="I14927" s="5"/>
    </row>
    <row r="14928" spans="8:9" x14ac:dyDescent="0.3">
      <c r="H14928" s="5"/>
      <c r="I14928" s="5"/>
    </row>
    <row r="14929" spans="8:9" x14ac:dyDescent="0.3">
      <c r="H14929" s="5"/>
      <c r="I14929" s="5"/>
    </row>
    <row r="14930" spans="8:9" x14ac:dyDescent="0.3">
      <c r="H14930" s="5"/>
      <c r="I14930" s="5"/>
    </row>
    <row r="14931" spans="8:9" x14ac:dyDescent="0.3">
      <c r="H14931" s="5"/>
      <c r="I14931" s="5"/>
    </row>
    <row r="14932" spans="8:9" x14ac:dyDescent="0.3">
      <c r="H14932" s="5"/>
      <c r="I14932" s="5"/>
    </row>
    <row r="14933" spans="8:9" x14ac:dyDescent="0.3">
      <c r="H14933" s="5"/>
      <c r="I14933" s="5"/>
    </row>
    <row r="14934" spans="8:9" x14ac:dyDescent="0.3">
      <c r="H14934" s="5"/>
      <c r="I14934" s="5"/>
    </row>
    <row r="14935" spans="8:9" x14ac:dyDescent="0.3">
      <c r="H14935" s="5"/>
      <c r="I14935" s="5"/>
    </row>
    <row r="14936" spans="8:9" x14ac:dyDescent="0.3">
      <c r="H14936" s="5"/>
      <c r="I14936" s="5"/>
    </row>
    <row r="14937" spans="8:9" x14ac:dyDescent="0.3">
      <c r="H14937" s="5"/>
      <c r="I14937" s="5"/>
    </row>
    <row r="14938" spans="8:9" x14ac:dyDescent="0.3">
      <c r="H14938" s="5"/>
      <c r="I14938" s="5"/>
    </row>
    <row r="14939" spans="8:9" x14ac:dyDescent="0.3">
      <c r="H14939" s="5"/>
      <c r="I14939" s="5"/>
    </row>
    <row r="14940" spans="8:9" x14ac:dyDescent="0.3">
      <c r="H14940" s="5"/>
      <c r="I14940" s="5"/>
    </row>
    <row r="14941" spans="8:9" x14ac:dyDescent="0.3">
      <c r="H14941" s="5"/>
      <c r="I14941" s="5"/>
    </row>
    <row r="14942" spans="8:9" x14ac:dyDescent="0.3">
      <c r="H14942" s="5"/>
      <c r="I14942" s="5"/>
    </row>
    <row r="14943" spans="8:9" x14ac:dyDescent="0.3">
      <c r="H14943" s="5"/>
      <c r="I14943" s="5"/>
    </row>
    <row r="14944" spans="8:9" x14ac:dyDescent="0.3">
      <c r="H14944" s="5"/>
      <c r="I14944" s="5"/>
    </row>
    <row r="14945" spans="8:9" x14ac:dyDescent="0.3">
      <c r="H14945" s="5"/>
      <c r="I14945" s="5"/>
    </row>
    <row r="14946" spans="8:9" x14ac:dyDescent="0.3">
      <c r="H14946" s="5"/>
      <c r="I14946" s="5"/>
    </row>
    <row r="14947" spans="8:9" x14ac:dyDescent="0.3">
      <c r="H14947" s="5"/>
      <c r="I14947" s="5"/>
    </row>
    <row r="14948" spans="8:9" x14ac:dyDescent="0.3">
      <c r="H14948" s="5"/>
      <c r="I14948" s="5"/>
    </row>
    <row r="14949" spans="8:9" x14ac:dyDescent="0.3">
      <c r="H14949" s="5"/>
      <c r="I14949" s="5"/>
    </row>
    <row r="14950" spans="8:9" x14ac:dyDescent="0.3">
      <c r="H14950" s="5"/>
      <c r="I14950" s="5"/>
    </row>
    <row r="14951" spans="8:9" x14ac:dyDescent="0.3">
      <c r="H14951" s="5"/>
      <c r="I14951" s="5"/>
    </row>
    <row r="14952" spans="8:9" x14ac:dyDescent="0.3">
      <c r="H14952" s="5"/>
      <c r="I14952" s="5"/>
    </row>
    <row r="14953" spans="8:9" x14ac:dyDescent="0.3">
      <c r="H14953" s="5"/>
      <c r="I14953" s="5"/>
    </row>
    <row r="14954" spans="8:9" x14ac:dyDescent="0.3">
      <c r="H14954" s="5"/>
      <c r="I14954" s="5"/>
    </row>
    <row r="14955" spans="8:9" x14ac:dyDescent="0.3">
      <c r="H14955" s="5"/>
      <c r="I14955" s="5"/>
    </row>
    <row r="14956" spans="8:9" x14ac:dyDescent="0.3">
      <c r="H14956" s="5"/>
      <c r="I14956" s="5"/>
    </row>
    <row r="14957" spans="8:9" x14ac:dyDescent="0.3">
      <c r="H14957" s="5"/>
      <c r="I14957" s="5"/>
    </row>
    <row r="14958" spans="8:9" x14ac:dyDescent="0.3">
      <c r="H14958" s="5"/>
      <c r="I14958" s="5"/>
    </row>
    <row r="14959" spans="8:9" x14ac:dyDescent="0.3">
      <c r="H14959" s="5"/>
      <c r="I14959" s="5"/>
    </row>
    <row r="14960" spans="8:9" x14ac:dyDescent="0.3">
      <c r="H14960" s="5"/>
      <c r="I14960" s="5"/>
    </row>
    <row r="14961" spans="8:9" x14ac:dyDescent="0.3">
      <c r="H14961" s="5"/>
      <c r="I14961" s="5"/>
    </row>
    <row r="14962" spans="8:9" x14ac:dyDescent="0.3">
      <c r="H14962" s="5"/>
      <c r="I14962" s="5"/>
    </row>
    <row r="14963" spans="8:9" x14ac:dyDescent="0.3">
      <c r="H14963" s="5"/>
      <c r="I14963" s="5"/>
    </row>
    <row r="14964" spans="8:9" x14ac:dyDescent="0.3">
      <c r="H14964" s="5"/>
      <c r="I14964" s="5"/>
    </row>
    <row r="14965" spans="8:9" x14ac:dyDescent="0.3">
      <c r="H14965" s="5"/>
      <c r="I14965" s="5"/>
    </row>
    <row r="14966" spans="8:9" x14ac:dyDescent="0.3">
      <c r="H14966" s="5"/>
      <c r="I14966" s="5"/>
    </row>
    <row r="14967" spans="8:9" x14ac:dyDescent="0.3">
      <c r="H14967" s="5"/>
      <c r="I14967" s="5"/>
    </row>
    <row r="14968" spans="8:9" x14ac:dyDescent="0.3">
      <c r="H14968" s="5"/>
      <c r="I14968" s="5"/>
    </row>
    <row r="14969" spans="8:9" x14ac:dyDescent="0.3">
      <c r="H14969" s="5"/>
      <c r="I14969" s="5"/>
    </row>
    <row r="14970" spans="8:9" x14ac:dyDescent="0.3">
      <c r="H14970" s="5"/>
      <c r="I14970" s="5"/>
    </row>
    <row r="14971" spans="8:9" x14ac:dyDescent="0.3">
      <c r="H14971" s="5"/>
      <c r="I14971" s="5"/>
    </row>
    <row r="14972" spans="8:9" x14ac:dyDescent="0.3">
      <c r="H14972" s="5"/>
      <c r="I14972" s="5"/>
    </row>
    <row r="14973" spans="8:9" x14ac:dyDescent="0.3">
      <c r="H14973" s="5"/>
      <c r="I14973" s="5"/>
    </row>
    <row r="14974" spans="8:9" x14ac:dyDescent="0.3">
      <c r="H14974" s="5"/>
      <c r="I14974" s="5"/>
    </row>
    <row r="14975" spans="8:9" x14ac:dyDescent="0.3">
      <c r="H14975" s="5"/>
      <c r="I14975" s="5"/>
    </row>
    <row r="14976" spans="8:9" x14ac:dyDescent="0.3">
      <c r="H14976" s="5"/>
      <c r="I14976" s="5"/>
    </row>
    <row r="14977" spans="8:9" x14ac:dyDescent="0.3">
      <c r="H14977" s="5"/>
      <c r="I14977" s="5"/>
    </row>
    <row r="14978" spans="8:9" x14ac:dyDescent="0.3">
      <c r="H14978" s="5"/>
      <c r="I14978" s="5"/>
    </row>
    <row r="14979" spans="8:9" x14ac:dyDescent="0.3">
      <c r="H14979" s="5"/>
      <c r="I14979" s="5"/>
    </row>
    <row r="14980" spans="8:9" x14ac:dyDescent="0.3">
      <c r="H14980" s="5"/>
      <c r="I14980" s="5"/>
    </row>
    <row r="14981" spans="8:9" x14ac:dyDescent="0.3">
      <c r="H14981" s="5"/>
      <c r="I14981" s="5"/>
    </row>
    <row r="14982" spans="8:9" x14ac:dyDescent="0.3">
      <c r="H14982" s="5"/>
      <c r="I14982" s="5"/>
    </row>
    <row r="14983" spans="8:9" x14ac:dyDescent="0.3">
      <c r="H14983" s="5"/>
      <c r="I14983" s="5"/>
    </row>
    <row r="14984" spans="8:9" x14ac:dyDescent="0.3">
      <c r="H14984" s="5"/>
      <c r="I14984" s="5"/>
    </row>
    <row r="14985" spans="8:9" x14ac:dyDescent="0.3">
      <c r="H14985" s="5"/>
      <c r="I14985" s="5"/>
    </row>
    <row r="14986" spans="8:9" x14ac:dyDescent="0.3">
      <c r="H14986" s="5"/>
      <c r="I14986" s="5"/>
    </row>
    <row r="14987" spans="8:9" x14ac:dyDescent="0.3">
      <c r="H14987" s="5"/>
      <c r="I14987" s="5"/>
    </row>
    <row r="14988" spans="8:9" x14ac:dyDescent="0.3">
      <c r="H14988" s="5"/>
      <c r="I14988" s="5"/>
    </row>
    <row r="14989" spans="8:9" x14ac:dyDescent="0.3">
      <c r="H14989" s="5"/>
      <c r="I14989" s="5"/>
    </row>
    <row r="14990" spans="8:9" x14ac:dyDescent="0.3">
      <c r="H14990" s="5"/>
      <c r="I14990" s="5"/>
    </row>
    <row r="14991" spans="8:9" x14ac:dyDescent="0.3">
      <c r="H14991" s="5"/>
      <c r="I14991" s="5"/>
    </row>
    <row r="14992" spans="8:9" x14ac:dyDescent="0.3">
      <c r="H14992" s="5"/>
      <c r="I14992" s="5"/>
    </row>
    <row r="14993" spans="8:9" x14ac:dyDescent="0.3">
      <c r="H14993" s="5"/>
      <c r="I14993" s="5"/>
    </row>
    <row r="14994" spans="8:9" x14ac:dyDescent="0.3">
      <c r="H14994" s="5"/>
      <c r="I14994" s="5"/>
    </row>
    <row r="14995" spans="8:9" x14ac:dyDescent="0.3">
      <c r="H14995" s="5"/>
      <c r="I14995" s="5"/>
    </row>
    <row r="14996" spans="8:9" x14ac:dyDescent="0.3">
      <c r="H14996" s="5"/>
      <c r="I14996" s="5"/>
    </row>
    <row r="14997" spans="8:9" x14ac:dyDescent="0.3">
      <c r="H14997" s="5"/>
      <c r="I14997" s="5"/>
    </row>
    <row r="14998" spans="8:9" x14ac:dyDescent="0.3">
      <c r="H14998" s="5"/>
      <c r="I14998" s="5"/>
    </row>
    <row r="14999" spans="8:9" x14ac:dyDescent="0.3">
      <c r="H14999" s="5"/>
      <c r="I14999" s="5"/>
    </row>
    <row r="15000" spans="8:9" x14ac:dyDescent="0.3">
      <c r="H15000" s="5"/>
      <c r="I15000" s="5"/>
    </row>
    <row r="15001" spans="8:9" x14ac:dyDescent="0.3">
      <c r="H15001" s="5"/>
      <c r="I15001" s="5"/>
    </row>
    <row r="15002" spans="8:9" x14ac:dyDescent="0.3">
      <c r="H15002" s="5"/>
      <c r="I15002" s="5"/>
    </row>
    <row r="15003" spans="8:9" x14ac:dyDescent="0.3">
      <c r="H15003" s="5"/>
      <c r="I15003" s="5"/>
    </row>
    <row r="15004" spans="8:9" x14ac:dyDescent="0.3">
      <c r="H15004" s="5"/>
      <c r="I15004" s="5"/>
    </row>
    <row r="15005" spans="8:9" x14ac:dyDescent="0.3">
      <c r="H15005" s="5"/>
      <c r="I15005" s="5"/>
    </row>
    <row r="15006" spans="8:9" x14ac:dyDescent="0.3">
      <c r="H15006" s="5"/>
      <c r="I15006" s="5"/>
    </row>
    <row r="15007" spans="8:9" x14ac:dyDescent="0.3">
      <c r="H15007" s="5"/>
      <c r="I15007" s="5"/>
    </row>
    <row r="15008" spans="8:9" x14ac:dyDescent="0.3">
      <c r="H15008" s="5"/>
      <c r="I15008" s="5"/>
    </row>
    <row r="15009" spans="8:9" x14ac:dyDescent="0.3">
      <c r="H15009" s="5"/>
      <c r="I15009" s="5"/>
    </row>
    <row r="15010" spans="8:9" x14ac:dyDescent="0.3">
      <c r="H15010" s="5"/>
      <c r="I15010" s="5"/>
    </row>
    <row r="15011" spans="8:9" x14ac:dyDescent="0.3">
      <c r="H15011" s="5"/>
      <c r="I15011" s="5"/>
    </row>
    <row r="15012" spans="8:9" x14ac:dyDescent="0.3">
      <c r="H15012" s="5"/>
      <c r="I15012" s="5"/>
    </row>
    <row r="15013" spans="8:9" x14ac:dyDescent="0.3">
      <c r="H15013" s="5"/>
      <c r="I15013" s="5"/>
    </row>
    <row r="15014" spans="8:9" x14ac:dyDescent="0.3">
      <c r="H15014" s="5"/>
      <c r="I15014" s="5"/>
    </row>
    <row r="15015" spans="8:9" x14ac:dyDescent="0.3">
      <c r="H15015" s="5"/>
      <c r="I15015" s="5"/>
    </row>
    <row r="15016" spans="8:9" x14ac:dyDescent="0.3">
      <c r="H15016" s="5"/>
      <c r="I15016" s="5"/>
    </row>
    <row r="15017" spans="8:9" x14ac:dyDescent="0.3">
      <c r="H15017" s="5"/>
      <c r="I15017" s="5"/>
    </row>
    <row r="15018" spans="8:9" x14ac:dyDescent="0.3">
      <c r="H15018" s="5"/>
      <c r="I15018" s="5"/>
    </row>
    <row r="15019" spans="8:9" x14ac:dyDescent="0.3">
      <c r="H15019" s="5"/>
      <c r="I15019" s="5"/>
    </row>
    <row r="15020" spans="8:9" x14ac:dyDescent="0.3">
      <c r="H15020" s="5"/>
      <c r="I15020" s="5"/>
    </row>
    <row r="15021" spans="8:9" x14ac:dyDescent="0.3">
      <c r="H15021" s="5"/>
      <c r="I15021" s="5"/>
    </row>
    <row r="15022" spans="8:9" x14ac:dyDescent="0.3">
      <c r="H15022" s="5"/>
      <c r="I15022" s="5"/>
    </row>
    <row r="15023" spans="8:9" x14ac:dyDescent="0.3">
      <c r="H15023" s="5"/>
      <c r="I15023" s="5"/>
    </row>
    <row r="15024" spans="8:9" x14ac:dyDescent="0.3">
      <c r="H15024" s="5"/>
      <c r="I15024" s="5"/>
    </row>
    <row r="15025" spans="8:9" x14ac:dyDescent="0.3">
      <c r="H15025" s="5"/>
      <c r="I15025" s="5"/>
    </row>
    <row r="15026" spans="8:9" x14ac:dyDescent="0.3">
      <c r="H15026" s="5"/>
      <c r="I15026" s="5"/>
    </row>
    <row r="15027" spans="8:9" x14ac:dyDescent="0.3">
      <c r="H15027" s="5"/>
      <c r="I15027" s="5"/>
    </row>
    <row r="15028" spans="8:9" x14ac:dyDescent="0.3">
      <c r="H15028" s="5"/>
      <c r="I15028" s="5"/>
    </row>
    <row r="15029" spans="8:9" x14ac:dyDescent="0.3">
      <c r="H15029" s="5"/>
      <c r="I15029" s="5"/>
    </row>
    <row r="15030" spans="8:9" x14ac:dyDescent="0.3">
      <c r="H15030" s="5"/>
      <c r="I15030" s="5"/>
    </row>
    <row r="15031" spans="8:9" x14ac:dyDescent="0.3">
      <c r="H15031" s="5"/>
      <c r="I15031" s="5"/>
    </row>
    <row r="15032" spans="8:9" x14ac:dyDescent="0.3">
      <c r="H15032" s="5"/>
      <c r="I15032" s="5"/>
    </row>
    <row r="15033" spans="8:9" x14ac:dyDescent="0.3">
      <c r="H15033" s="5"/>
      <c r="I15033" s="5"/>
    </row>
    <row r="15034" spans="8:9" x14ac:dyDescent="0.3">
      <c r="H15034" s="5"/>
      <c r="I15034" s="5"/>
    </row>
    <row r="15035" spans="8:9" x14ac:dyDescent="0.3">
      <c r="H15035" s="5"/>
      <c r="I15035" s="5"/>
    </row>
    <row r="15036" spans="8:9" x14ac:dyDescent="0.3">
      <c r="H15036" s="5"/>
      <c r="I15036" s="5"/>
    </row>
    <row r="15037" spans="8:9" x14ac:dyDescent="0.3">
      <c r="H15037" s="5"/>
      <c r="I15037" s="5"/>
    </row>
    <row r="15038" spans="8:9" x14ac:dyDescent="0.3">
      <c r="H15038" s="5"/>
      <c r="I15038" s="5"/>
    </row>
    <row r="15039" spans="8:9" x14ac:dyDescent="0.3">
      <c r="H15039" s="5"/>
      <c r="I15039" s="5"/>
    </row>
    <row r="15040" spans="8:9" x14ac:dyDescent="0.3">
      <c r="H15040" s="5"/>
      <c r="I15040" s="5"/>
    </row>
    <row r="15041" spans="8:9" x14ac:dyDescent="0.3">
      <c r="H15041" s="5"/>
      <c r="I15041" s="5"/>
    </row>
    <row r="15042" spans="8:9" x14ac:dyDescent="0.3">
      <c r="H15042" s="5"/>
      <c r="I15042" s="5"/>
    </row>
    <row r="15043" spans="8:9" x14ac:dyDescent="0.3">
      <c r="H15043" s="5"/>
      <c r="I15043" s="5"/>
    </row>
    <row r="15044" spans="8:9" x14ac:dyDescent="0.3">
      <c r="H15044" s="5"/>
      <c r="I15044" s="5"/>
    </row>
    <row r="15045" spans="8:9" x14ac:dyDescent="0.3">
      <c r="H15045" s="5"/>
      <c r="I15045" s="5"/>
    </row>
  </sheetData>
  <autoFilter ref="A1:L2" xr:uid="{A6466D13-0ACA-44CF-AACF-7BBAEB599A2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256D6-728E-4BF7-9841-8915004E62AD}">
  <dimension ref="A1:AK2612"/>
  <sheetViews>
    <sheetView topLeftCell="Q1048549" workbookViewId="0">
      <selection activeCell="U1048576" sqref="U1048576"/>
    </sheetView>
  </sheetViews>
  <sheetFormatPr defaultRowHeight="14.4" x14ac:dyDescent="0.3"/>
  <cols>
    <col min="3" max="3" width="13.33203125" customWidth="1"/>
    <col min="4" max="4" width="11.33203125" customWidth="1"/>
    <col min="5" max="5" width="20.5546875" style="4" bestFit="1" customWidth="1"/>
    <col min="13" max="13" width="11.88671875" customWidth="1"/>
    <col min="17" max="17" width="10.6640625" style="5" bestFit="1" customWidth="1"/>
    <col min="19" max="19" width="13.6640625" customWidth="1"/>
    <col min="20" max="20" width="18.44140625" customWidth="1"/>
    <col min="21" max="21" width="11.88671875" customWidth="1"/>
    <col min="22" max="23" width="7.109375" customWidth="1"/>
    <col min="24" max="24" width="8.109375" customWidth="1"/>
    <col min="25" max="25" width="10.5546875" style="4" customWidth="1"/>
    <col min="26" max="26" width="8.109375" customWidth="1"/>
    <col min="27" max="27" width="11.109375" style="4" customWidth="1"/>
    <col min="28" max="28" width="8.109375" customWidth="1"/>
    <col min="29" max="29" width="9.5546875" style="4" customWidth="1"/>
    <col min="30" max="30" width="17" customWidth="1"/>
    <col min="31" max="33" width="8.109375" bestFit="1" customWidth="1"/>
    <col min="34" max="34" width="11.33203125" bestFit="1" customWidth="1"/>
  </cols>
  <sheetData>
    <row r="1" spans="1:31" x14ac:dyDescent="0.3">
      <c r="A1" t="s">
        <v>2</v>
      </c>
      <c r="B1" t="s">
        <v>27</v>
      </c>
      <c r="C1" t="s">
        <v>17</v>
      </c>
      <c r="D1" t="s">
        <v>28</v>
      </c>
      <c r="E1" s="4" t="s">
        <v>30</v>
      </c>
      <c r="F1" t="s">
        <v>3</v>
      </c>
      <c r="G1" t="s">
        <v>31</v>
      </c>
      <c r="H1" t="s">
        <v>32</v>
      </c>
      <c r="I1" t="s">
        <v>22</v>
      </c>
      <c r="J1" t="s">
        <v>33</v>
      </c>
      <c r="K1" t="s">
        <v>34</v>
      </c>
      <c r="L1" t="s">
        <v>39</v>
      </c>
      <c r="M1" s="5" t="s">
        <v>2053</v>
      </c>
      <c r="N1" t="s">
        <v>4411</v>
      </c>
    </row>
    <row r="2" spans="1:31" x14ac:dyDescent="0.3">
      <c r="A2" t="s">
        <v>12</v>
      </c>
      <c r="B2" t="s">
        <v>2908</v>
      </c>
      <c r="C2" s="5">
        <v>45247</v>
      </c>
      <c r="D2" s="5">
        <v>45329</v>
      </c>
      <c r="E2" s="4">
        <v>300000000000</v>
      </c>
      <c r="F2">
        <v>82</v>
      </c>
      <c r="G2">
        <v>3.5499999999999997E-2</v>
      </c>
      <c r="H2" t="s">
        <v>10</v>
      </c>
      <c r="I2" t="s">
        <v>44</v>
      </c>
      <c r="J2" t="s">
        <v>45</v>
      </c>
      <c r="K2" t="s">
        <v>11</v>
      </c>
      <c r="M2" s="5">
        <f>EOMONTH(D2,0)</f>
        <v>45351</v>
      </c>
      <c r="N2">
        <f>YEAR(C2)</f>
        <v>2023</v>
      </c>
    </row>
    <row r="3" spans="1:31" x14ac:dyDescent="0.3">
      <c r="A3" t="s">
        <v>12</v>
      </c>
      <c r="B3" t="s">
        <v>2909</v>
      </c>
      <c r="C3" s="5">
        <v>45245</v>
      </c>
      <c r="D3" s="5">
        <v>45328</v>
      </c>
      <c r="E3" s="4">
        <v>500000000000</v>
      </c>
      <c r="F3">
        <v>83</v>
      </c>
      <c r="G3">
        <v>3.7499999999999999E-2</v>
      </c>
      <c r="H3" t="s">
        <v>10</v>
      </c>
      <c r="I3" t="s">
        <v>44</v>
      </c>
      <c r="J3" t="s">
        <v>45</v>
      </c>
      <c r="K3" t="s">
        <v>11</v>
      </c>
      <c r="M3" s="5">
        <f t="shared" ref="M3:M66" si="0">EOMONTH(D3,0)</f>
        <v>45351</v>
      </c>
      <c r="N3">
        <f t="shared" ref="N3:N66" si="1">YEAR(C3)</f>
        <v>2023</v>
      </c>
      <c r="S3" s="15" t="s">
        <v>4410</v>
      </c>
      <c r="U3" s="15" t="s">
        <v>2</v>
      </c>
    </row>
    <row r="4" spans="1:31" x14ac:dyDescent="0.3">
      <c r="A4" t="s">
        <v>12</v>
      </c>
      <c r="B4" t="s">
        <v>2910</v>
      </c>
      <c r="C4" s="5">
        <v>45245</v>
      </c>
      <c r="D4" s="5">
        <v>45328</v>
      </c>
      <c r="E4" s="4">
        <v>450000000000</v>
      </c>
      <c r="F4">
        <v>83</v>
      </c>
      <c r="G4">
        <v>3.7499999999999999E-2</v>
      </c>
      <c r="H4" t="s">
        <v>10</v>
      </c>
      <c r="I4" t="s">
        <v>44</v>
      </c>
      <c r="J4" t="s">
        <v>45</v>
      </c>
      <c r="K4" t="s">
        <v>11</v>
      </c>
      <c r="M4" s="5">
        <f t="shared" si="0"/>
        <v>45351</v>
      </c>
      <c r="N4">
        <f t="shared" si="1"/>
        <v>2023</v>
      </c>
      <c r="S4" s="15" t="s">
        <v>4647</v>
      </c>
      <c r="T4" s="15" t="s">
        <v>28</v>
      </c>
      <c r="U4" t="s">
        <v>7</v>
      </c>
      <c r="V4" t="s">
        <v>8</v>
      </c>
      <c r="W4" t="s">
        <v>12</v>
      </c>
      <c r="Y4" s="4" t="s">
        <v>7</v>
      </c>
      <c r="AA4" s="4" t="s">
        <v>8</v>
      </c>
      <c r="AC4" s="4" t="s">
        <v>12</v>
      </c>
    </row>
    <row r="5" spans="1:31" x14ac:dyDescent="0.3">
      <c r="A5" t="s">
        <v>12</v>
      </c>
      <c r="B5" t="s">
        <v>2911</v>
      </c>
      <c r="C5" s="5">
        <v>45252</v>
      </c>
      <c r="D5" s="5">
        <v>45342</v>
      </c>
      <c r="E5" s="4">
        <v>500000000000</v>
      </c>
      <c r="F5">
        <v>90</v>
      </c>
      <c r="G5">
        <v>3.5499999999999997E-2</v>
      </c>
      <c r="H5" t="s">
        <v>10</v>
      </c>
      <c r="I5" t="s">
        <v>44</v>
      </c>
      <c r="J5" t="s">
        <v>45</v>
      </c>
      <c r="K5" t="s">
        <v>11</v>
      </c>
      <c r="M5" s="5">
        <f t="shared" si="0"/>
        <v>45351</v>
      </c>
      <c r="N5">
        <f t="shared" si="1"/>
        <v>2023</v>
      </c>
      <c r="S5" t="s">
        <v>4386</v>
      </c>
      <c r="T5" s="5" t="s">
        <v>4415</v>
      </c>
      <c r="U5" s="16">
        <v>4.5563413916850908E-3</v>
      </c>
      <c r="V5" s="16">
        <v>9.4708882624211704E-2</v>
      </c>
      <c r="W5" s="16">
        <v>0.29108327192336036</v>
      </c>
      <c r="X5" t="e">
        <f>#REF!</f>
        <v>#REF!</v>
      </c>
      <c r="Y5" s="4" t="e">
        <f t="shared" ref="Y5:Y25" si="2">$X$5*U5</f>
        <v>#REF!</v>
      </c>
      <c r="Z5" t="e">
        <f>#REF!</f>
        <v>#REF!</v>
      </c>
      <c r="AA5" s="4" t="e">
        <f t="shared" ref="AA5:AA25" si="3">$Z$5*V5</f>
        <v>#REF!</v>
      </c>
      <c r="AB5" t="e">
        <f>#REF!</f>
        <v>#REF!</v>
      </c>
      <c r="AC5" s="4" t="e">
        <f t="shared" ref="AC5:AC25" si="4">$AB$5*W5</f>
        <v>#REF!</v>
      </c>
      <c r="AD5" s="16"/>
      <c r="AE5" s="14" t="e">
        <f>Y5+AA5</f>
        <v>#REF!</v>
      </c>
    </row>
    <row r="6" spans="1:31" x14ac:dyDescent="0.3">
      <c r="A6" t="s">
        <v>12</v>
      </c>
      <c r="B6" t="s">
        <v>2912</v>
      </c>
      <c r="C6" s="5">
        <v>45250</v>
      </c>
      <c r="D6" s="5">
        <v>45310</v>
      </c>
      <c r="E6" s="4">
        <v>500000000000</v>
      </c>
      <c r="F6">
        <v>60</v>
      </c>
      <c r="G6">
        <v>2.9499999999999998E-2</v>
      </c>
      <c r="H6" t="s">
        <v>10</v>
      </c>
      <c r="I6" t="s">
        <v>44</v>
      </c>
      <c r="J6" t="s">
        <v>45</v>
      </c>
      <c r="K6" t="s">
        <v>11</v>
      </c>
      <c r="M6" s="5">
        <f t="shared" si="0"/>
        <v>45322</v>
      </c>
      <c r="N6">
        <f t="shared" si="1"/>
        <v>2023</v>
      </c>
      <c r="S6" t="s">
        <v>4386</v>
      </c>
      <c r="T6" s="5" t="s">
        <v>4416</v>
      </c>
      <c r="U6" s="16">
        <v>2.5950275977279467E-2</v>
      </c>
      <c r="V6" s="16">
        <v>2.2216066181063657E-3</v>
      </c>
      <c r="W6" s="16">
        <v>0</v>
      </c>
      <c r="Y6" s="4" t="e">
        <f t="shared" si="2"/>
        <v>#REF!</v>
      </c>
      <c r="AA6" s="4" t="e">
        <f t="shared" si="3"/>
        <v>#REF!</v>
      </c>
      <c r="AC6" s="4" t="e">
        <f t="shared" si="4"/>
        <v>#REF!</v>
      </c>
      <c r="AD6" s="16"/>
      <c r="AE6" s="14" t="e">
        <f t="shared" ref="AE6:AE69" si="5">Y6+AA6</f>
        <v>#REF!</v>
      </c>
    </row>
    <row r="7" spans="1:31" x14ac:dyDescent="0.3">
      <c r="A7" t="s">
        <v>12</v>
      </c>
      <c r="B7" t="s">
        <v>2913</v>
      </c>
      <c r="C7" s="5">
        <v>45250</v>
      </c>
      <c r="D7" s="5">
        <v>45310</v>
      </c>
      <c r="E7" s="4">
        <v>500000000000</v>
      </c>
      <c r="F7">
        <v>60</v>
      </c>
      <c r="G7">
        <v>2.9499999999999998E-2</v>
      </c>
      <c r="H7" t="s">
        <v>10</v>
      </c>
      <c r="I7" t="s">
        <v>44</v>
      </c>
      <c r="J7" t="s">
        <v>45</v>
      </c>
      <c r="K7" t="s">
        <v>11</v>
      </c>
      <c r="M7" s="5">
        <f t="shared" si="0"/>
        <v>45322</v>
      </c>
      <c r="N7">
        <f t="shared" si="1"/>
        <v>2023</v>
      </c>
      <c r="S7" t="s">
        <v>4386</v>
      </c>
      <c r="T7" s="5" t="s">
        <v>4417</v>
      </c>
      <c r="U7" s="16">
        <v>5.2669235423610704E-2</v>
      </c>
      <c r="V7" s="16">
        <v>3.4247505445380522E-2</v>
      </c>
      <c r="W7" s="16">
        <v>0</v>
      </c>
      <c r="Y7" s="4" t="e">
        <f t="shared" si="2"/>
        <v>#REF!</v>
      </c>
      <c r="AA7" s="4" t="e">
        <f t="shared" si="3"/>
        <v>#REF!</v>
      </c>
      <c r="AC7" s="4" t="e">
        <f t="shared" si="4"/>
        <v>#REF!</v>
      </c>
      <c r="AD7" s="16"/>
      <c r="AE7" s="14" t="e">
        <f t="shared" si="5"/>
        <v>#REF!</v>
      </c>
    </row>
    <row r="8" spans="1:31" x14ac:dyDescent="0.3">
      <c r="A8" t="s">
        <v>12</v>
      </c>
      <c r="B8" t="s">
        <v>2914</v>
      </c>
      <c r="C8" s="5">
        <v>45252</v>
      </c>
      <c r="D8" s="5">
        <v>45342</v>
      </c>
      <c r="E8" s="4">
        <v>500000000000</v>
      </c>
      <c r="F8">
        <v>90</v>
      </c>
      <c r="G8">
        <v>3.5499999999999997E-2</v>
      </c>
      <c r="H8" t="s">
        <v>10</v>
      </c>
      <c r="I8" t="s">
        <v>44</v>
      </c>
      <c r="J8" t="s">
        <v>45</v>
      </c>
      <c r="K8" t="s">
        <v>11</v>
      </c>
      <c r="M8" s="5">
        <f t="shared" si="0"/>
        <v>45351</v>
      </c>
      <c r="N8">
        <f t="shared" si="1"/>
        <v>2023</v>
      </c>
      <c r="S8" t="s">
        <v>4386</v>
      </c>
      <c r="T8" s="5" t="s">
        <v>4418</v>
      </c>
      <c r="U8" s="16">
        <v>2.0751904662220568E-2</v>
      </c>
      <c r="V8" s="16">
        <v>0.29001472018077035</v>
      </c>
      <c r="W8" s="16">
        <v>0</v>
      </c>
      <c r="Y8" s="4" t="e">
        <f t="shared" si="2"/>
        <v>#REF!</v>
      </c>
      <c r="AA8" s="4" t="e">
        <f t="shared" si="3"/>
        <v>#REF!</v>
      </c>
      <c r="AC8" s="4" t="e">
        <f t="shared" si="4"/>
        <v>#REF!</v>
      </c>
      <c r="AD8" s="16"/>
      <c r="AE8" s="14" t="e">
        <f t="shared" si="5"/>
        <v>#REF!</v>
      </c>
    </row>
    <row r="9" spans="1:31" x14ac:dyDescent="0.3">
      <c r="A9" t="s">
        <v>12</v>
      </c>
      <c r="B9" t="s">
        <v>2915</v>
      </c>
      <c r="C9" s="5">
        <v>45254</v>
      </c>
      <c r="D9" s="5">
        <v>45344</v>
      </c>
      <c r="E9" s="4">
        <v>500000000000</v>
      </c>
      <c r="F9">
        <v>90</v>
      </c>
      <c r="G9">
        <v>3.5999999999999997E-2</v>
      </c>
      <c r="H9" t="s">
        <v>10</v>
      </c>
      <c r="I9" t="s">
        <v>44</v>
      </c>
      <c r="J9" t="s">
        <v>45</v>
      </c>
      <c r="K9" t="s">
        <v>11</v>
      </c>
      <c r="M9" s="5">
        <f t="shared" si="0"/>
        <v>45351</v>
      </c>
      <c r="N9">
        <f t="shared" si="1"/>
        <v>2023</v>
      </c>
      <c r="S9" t="s">
        <v>4386</v>
      </c>
      <c r="T9" s="5" t="s">
        <v>4419</v>
      </c>
      <c r="U9" s="16">
        <v>4.4886813151449281E-2</v>
      </c>
      <c r="V9" s="16">
        <v>3.3009054812304116E-2</v>
      </c>
      <c r="W9" s="16">
        <v>0</v>
      </c>
      <c r="Y9" s="4" t="e">
        <f t="shared" si="2"/>
        <v>#REF!</v>
      </c>
      <c r="AA9" s="4" t="e">
        <f t="shared" si="3"/>
        <v>#REF!</v>
      </c>
      <c r="AC9" s="4" t="e">
        <f t="shared" si="4"/>
        <v>#REF!</v>
      </c>
      <c r="AD9" s="16"/>
      <c r="AE9" s="14" t="e">
        <f t="shared" si="5"/>
        <v>#REF!</v>
      </c>
    </row>
    <row r="10" spans="1:31" x14ac:dyDescent="0.3">
      <c r="A10" t="s">
        <v>12</v>
      </c>
      <c r="B10" t="s">
        <v>2916</v>
      </c>
      <c r="C10" s="5">
        <v>45254</v>
      </c>
      <c r="D10" s="5">
        <v>45344</v>
      </c>
      <c r="E10" s="4">
        <v>50000000000</v>
      </c>
      <c r="F10">
        <v>90</v>
      </c>
      <c r="G10">
        <v>3.5999999999999997E-2</v>
      </c>
      <c r="H10" t="s">
        <v>10</v>
      </c>
      <c r="I10" t="s">
        <v>44</v>
      </c>
      <c r="J10" t="s">
        <v>45</v>
      </c>
      <c r="K10" t="s">
        <v>11</v>
      </c>
      <c r="M10" s="5">
        <f t="shared" si="0"/>
        <v>45351</v>
      </c>
      <c r="N10">
        <f t="shared" si="1"/>
        <v>2023</v>
      </c>
      <c r="S10" t="s">
        <v>4386</v>
      </c>
      <c r="T10" s="5" t="s">
        <v>4420</v>
      </c>
      <c r="U10" s="16">
        <v>2.7529223513398034E-2</v>
      </c>
      <c r="V10" s="16">
        <v>2.9016681060939374E-2</v>
      </c>
      <c r="W10" s="16">
        <v>0</v>
      </c>
      <c r="Y10" s="4" t="e">
        <f t="shared" si="2"/>
        <v>#REF!</v>
      </c>
      <c r="AA10" s="4" t="e">
        <f t="shared" si="3"/>
        <v>#REF!</v>
      </c>
      <c r="AC10" s="4" t="e">
        <f t="shared" si="4"/>
        <v>#REF!</v>
      </c>
      <c r="AD10" s="16"/>
      <c r="AE10" s="14" t="e">
        <f t="shared" si="5"/>
        <v>#REF!</v>
      </c>
    </row>
    <row r="11" spans="1:31" x14ac:dyDescent="0.3">
      <c r="A11" t="s">
        <v>12</v>
      </c>
      <c r="B11" t="s">
        <v>2917</v>
      </c>
      <c r="C11" s="5">
        <v>45246</v>
      </c>
      <c r="D11" s="5">
        <v>45329</v>
      </c>
      <c r="E11" s="4">
        <v>350000000000</v>
      </c>
      <c r="F11">
        <v>83</v>
      </c>
      <c r="G11">
        <v>3.5499999999999997E-2</v>
      </c>
      <c r="H11" t="s">
        <v>10</v>
      </c>
      <c r="I11" t="s">
        <v>44</v>
      </c>
      <c r="J11" t="s">
        <v>45</v>
      </c>
      <c r="K11" t="s">
        <v>11</v>
      </c>
      <c r="M11" s="5">
        <f t="shared" si="0"/>
        <v>45351</v>
      </c>
      <c r="N11">
        <f t="shared" si="1"/>
        <v>2023</v>
      </c>
      <c r="S11" t="s">
        <v>4386</v>
      </c>
      <c r="T11" s="5" t="s">
        <v>4421</v>
      </c>
      <c r="U11" s="16">
        <v>0.11774303062976604</v>
      </c>
      <c r="V11" s="16">
        <v>1.5888017990124986E-2</v>
      </c>
      <c r="W11" s="16">
        <v>0</v>
      </c>
      <c r="Y11" s="4" t="e">
        <f t="shared" si="2"/>
        <v>#REF!</v>
      </c>
      <c r="AA11" s="4" t="e">
        <f t="shared" si="3"/>
        <v>#REF!</v>
      </c>
      <c r="AC11" s="4" t="e">
        <f t="shared" si="4"/>
        <v>#REF!</v>
      </c>
      <c r="AD11" s="16"/>
      <c r="AE11" s="14" t="e">
        <f t="shared" si="5"/>
        <v>#REF!</v>
      </c>
    </row>
    <row r="12" spans="1:31" x14ac:dyDescent="0.3">
      <c r="A12" t="s">
        <v>12</v>
      </c>
      <c r="B12" t="s">
        <v>2918</v>
      </c>
      <c r="C12" s="5">
        <v>45244</v>
      </c>
      <c r="D12" s="5">
        <v>45327</v>
      </c>
      <c r="E12" s="4">
        <v>500000000000</v>
      </c>
      <c r="F12">
        <v>83</v>
      </c>
      <c r="G12">
        <v>3.7499999999999999E-2</v>
      </c>
      <c r="H12" t="s">
        <v>10</v>
      </c>
      <c r="I12" t="s">
        <v>44</v>
      </c>
      <c r="J12" t="s">
        <v>45</v>
      </c>
      <c r="K12" t="s">
        <v>11</v>
      </c>
      <c r="M12" s="5">
        <f t="shared" si="0"/>
        <v>45351</v>
      </c>
      <c r="N12">
        <f t="shared" si="1"/>
        <v>2023</v>
      </c>
      <c r="S12" t="s">
        <v>4386</v>
      </c>
      <c r="T12" s="5" t="s">
        <v>4422</v>
      </c>
      <c r="U12" s="16">
        <v>3.248081955518E-2</v>
      </c>
      <c r="V12" s="16">
        <v>5.9749811244914477E-2</v>
      </c>
      <c r="W12" s="16">
        <v>7.369196757553427E-2</v>
      </c>
      <c r="Y12" s="4" t="e">
        <f t="shared" si="2"/>
        <v>#REF!</v>
      </c>
      <c r="AA12" s="4" t="e">
        <f t="shared" si="3"/>
        <v>#REF!</v>
      </c>
      <c r="AC12" s="4" t="e">
        <f t="shared" si="4"/>
        <v>#REF!</v>
      </c>
      <c r="AD12" s="16"/>
      <c r="AE12" s="14" t="e">
        <f t="shared" si="5"/>
        <v>#REF!</v>
      </c>
    </row>
    <row r="13" spans="1:31" x14ac:dyDescent="0.3">
      <c r="A13" t="s">
        <v>12</v>
      </c>
      <c r="B13" t="s">
        <v>2919</v>
      </c>
      <c r="C13" s="5">
        <v>45244</v>
      </c>
      <c r="D13" s="5">
        <v>45327</v>
      </c>
      <c r="E13" s="4">
        <v>150000000000</v>
      </c>
      <c r="F13">
        <v>83</v>
      </c>
      <c r="G13">
        <v>3.7499999999999999E-2</v>
      </c>
      <c r="H13" t="s">
        <v>10</v>
      </c>
      <c r="I13" t="s">
        <v>44</v>
      </c>
      <c r="J13" t="s">
        <v>45</v>
      </c>
      <c r="K13" t="s">
        <v>11</v>
      </c>
      <c r="M13" s="5">
        <f t="shared" si="0"/>
        <v>45351</v>
      </c>
      <c r="N13">
        <f t="shared" si="1"/>
        <v>2023</v>
      </c>
      <c r="S13" t="s">
        <v>4386</v>
      </c>
      <c r="T13" s="5" t="s">
        <v>4423</v>
      </c>
      <c r="U13" s="16">
        <v>9.5209214133070028E-2</v>
      </c>
      <c r="V13" s="16">
        <v>2.2216066181063657E-3</v>
      </c>
      <c r="W13" s="16">
        <v>2.9476787030213707E-2</v>
      </c>
      <c r="Y13" s="4" t="e">
        <f t="shared" si="2"/>
        <v>#REF!</v>
      </c>
      <c r="AA13" s="4" t="e">
        <f t="shared" si="3"/>
        <v>#REF!</v>
      </c>
      <c r="AC13" s="4" t="e">
        <f t="shared" si="4"/>
        <v>#REF!</v>
      </c>
      <c r="AD13" s="16"/>
      <c r="AE13" s="14" t="e">
        <f t="shared" si="5"/>
        <v>#REF!</v>
      </c>
    </row>
    <row r="14" spans="1:31" x14ac:dyDescent="0.3">
      <c r="A14" t="s">
        <v>12</v>
      </c>
      <c r="B14" t="s">
        <v>2920</v>
      </c>
      <c r="C14" s="5">
        <v>45250</v>
      </c>
      <c r="D14" s="5">
        <v>45310</v>
      </c>
      <c r="E14" s="4">
        <v>500000000000</v>
      </c>
      <c r="F14">
        <v>60</v>
      </c>
      <c r="G14">
        <v>2.9499999999999998E-2</v>
      </c>
      <c r="H14" t="s">
        <v>10</v>
      </c>
      <c r="I14" t="s">
        <v>44</v>
      </c>
      <c r="J14" t="s">
        <v>45</v>
      </c>
      <c r="K14" t="s">
        <v>11</v>
      </c>
      <c r="M14" s="5">
        <f t="shared" si="0"/>
        <v>45322</v>
      </c>
      <c r="N14">
        <f t="shared" si="1"/>
        <v>2023</v>
      </c>
      <c r="S14" t="s">
        <v>4386</v>
      </c>
      <c r="T14" s="5" t="s">
        <v>4424</v>
      </c>
      <c r="U14" s="16">
        <v>2.7083148132393898E-3</v>
      </c>
      <c r="V14" s="16">
        <v>2.1727204089059808E-2</v>
      </c>
      <c r="W14" s="16">
        <v>4.7899778924097275E-2</v>
      </c>
      <c r="Y14" s="4" t="e">
        <f t="shared" si="2"/>
        <v>#REF!</v>
      </c>
      <c r="AA14" s="4" t="e">
        <f t="shared" si="3"/>
        <v>#REF!</v>
      </c>
      <c r="AC14" s="4" t="e">
        <f t="shared" si="4"/>
        <v>#REF!</v>
      </c>
      <c r="AD14" s="16"/>
      <c r="AE14" s="14" t="e">
        <f t="shared" si="5"/>
        <v>#REF!</v>
      </c>
    </row>
    <row r="15" spans="1:31" x14ac:dyDescent="0.3">
      <c r="A15" t="s">
        <v>12</v>
      </c>
      <c r="B15" t="s">
        <v>2921</v>
      </c>
      <c r="C15" s="5">
        <v>45250</v>
      </c>
      <c r="D15" s="5">
        <v>45310</v>
      </c>
      <c r="E15" s="4">
        <v>50000000000</v>
      </c>
      <c r="F15">
        <v>60</v>
      </c>
      <c r="G15">
        <v>2.9499999999999998E-2</v>
      </c>
      <c r="H15" t="s">
        <v>10</v>
      </c>
      <c r="I15" t="s">
        <v>44</v>
      </c>
      <c r="J15" t="s">
        <v>45</v>
      </c>
      <c r="K15" t="s">
        <v>11</v>
      </c>
      <c r="M15" s="5">
        <f t="shared" si="0"/>
        <v>45322</v>
      </c>
      <c r="N15">
        <f t="shared" si="1"/>
        <v>2023</v>
      </c>
      <c r="S15" t="s">
        <v>4386</v>
      </c>
      <c r="T15" s="5" t="s">
        <v>4425</v>
      </c>
      <c r="U15" s="16">
        <v>6.9125593479397535E-2</v>
      </c>
      <c r="V15" s="16">
        <v>2.7159005111324762E-2</v>
      </c>
      <c r="W15" s="16">
        <v>6.6322770817980839E-2</v>
      </c>
      <c r="Y15" s="4" t="e">
        <f t="shared" si="2"/>
        <v>#REF!</v>
      </c>
      <c r="AA15" s="4" t="e">
        <f t="shared" si="3"/>
        <v>#REF!</v>
      </c>
      <c r="AC15" s="4" t="e">
        <f t="shared" si="4"/>
        <v>#REF!</v>
      </c>
      <c r="AD15" s="16"/>
      <c r="AE15" s="14" t="e">
        <f t="shared" si="5"/>
        <v>#REF!</v>
      </c>
    </row>
    <row r="16" spans="1:31" x14ac:dyDescent="0.3">
      <c r="A16" t="s">
        <v>12</v>
      </c>
      <c r="B16" t="s">
        <v>2922</v>
      </c>
      <c r="C16" s="5">
        <v>45251</v>
      </c>
      <c r="D16" s="5">
        <v>45314</v>
      </c>
      <c r="E16" s="4">
        <v>400000000000</v>
      </c>
      <c r="F16">
        <v>63</v>
      </c>
      <c r="G16">
        <v>3.15E-2</v>
      </c>
      <c r="H16" t="s">
        <v>10</v>
      </c>
      <c r="I16" t="s">
        <v>44</v>
      </c>
      <c r="J16" t="s">
        <v>45</v>
      </c>
      <c r="K16" t="s">
        <v>11</v>
      </c>
      <c r="M16" s="5">
        <f t="shared" si="0"/>
        <v>45322</v>
      </c>
      <c r="N16">
        <f t="shared" si="1"/>
        <v>2023</v>
      </c>
      <c r="S16" t="s">
        <v>4386</v>
      </c>
      <c r="T16" s="5" t="s">
        <v>4426</v>
      </c>
      <c r="U16" s="16">
        <v>7.5940828737960347E-2</v>
      </c>
      <c r="V16" s="16">
        <v>2.4008560518411089E-3</v>
      </c>
      <c r="W16" s="16">
        <v>6.411201179071481E-2</v>
      </c>
      <c r="Y16" s="4" t="e">
        <f t="shared" si="2"/>
        <v>#REF!</v>
      </c>
      <c r="AA16" s="4" t="e">
        <f t="shared" si="3"/>
        <v>#REF!</v>
      </c>
      <c r="AC16" s="4" t="e">
        <f t="shared" si="4"/>
        <v>#REF!</v>
      </c>
      <c r="AD16" s="16"/>
      <c r="AE16" s="14" t="e">
        <f t="shared" si="5"/>
        <v>#REF!</v>
      </c>
    </row>
    <row r="17" spans="1:37" x14ac:dyDescent="0.3">
      <c r="A17" t="s">
        <v>12</v>
      </c>
      <c r="B17" t="s">
        <v>2923</v>
      </c>
      <c r="C17" s="5">
        <v>45253</v>
      </c>
      <c r="D17" s="5">
        <v>45343</v>
      </c>
      <c r="E17" s="4">
        <v>500000000000</v>
      </c>
      <c r="F17">
        <v>90</v>
      </c>
      <c r="G17">
        <v>3.5999999999999997E-2</v>
      </c>
      <c r="H17" t="s">
        <v>10</v>
      </c>
      <c r="I17" t="s">
        <v>44</v>
      </c>
      <c r="J17" t="s">
        <v>45</v>
      </c>
      <c r="K17" t="s">
        <v>11</v>
      </c>
      <c r="M17" s="5">
        <f t="shared" si="0"/>
        <v>45351</v>
      </c>
      <c r="N17">
        <f t="shared" si="1"/>
        <v>2023</v>
      </c>
      <c r="S17" t="s">
        <v>4386</v>
      </c>
      <c r="T17" s="5" t="s">
        <v>4427</v>
      </c>
      <c r="U17" s="16">
        <v>0.13468991229202135</v>
      </c>
      <c r="V17" s="16">
        <v>0.16670740517433366</v>
      </c>
      <c r="W17" s="16">
        <v>0.16949152542372881</v>
      </c>
      <c r="Y17" s="4" t="e">
        <f t="shared" si="2"/>
        <v>#REF!</v>
      </c>
      <c r="AA17" s="4" t="e">
        <f t="shared" si="3"/>
        <v>#REF!</v>
      </c>
      <c r="AC17" s="4" t="e">
        <f t="shared" si="4"/>
        <v>#REF!</v>
      </c>
      <c r="AD17" s="16"/>
      <c r="AE17" s="14" t="e">
        <f t="shared" si="5"/>
        <v>#REF!</v>
      </c>
    </row>
    <row r="18" spans="1:37" x14ac:dyDescent="0.3">
      <c r="A18" t="s">
        <v>12</v>
      </c>
      <c r="B18" t="s">
        <v>2924</v>
      </c>
      <c r="C18" s="5">
        <v>45253</v>
      </c>
      <c r="D18" s="5">
        <v>45343</v>
      </c>
      <c r="E18" s="4">
        <v>250000000000</v>
      </c>
      <c r="F18">
        <v>90</v>
      </c>
      <c r="G18">
        <v>3.5999999999999997E-2</v>
      </c>
      <c r="H18" t="s">
        <v>10</v>
      </c>
      <c r="I18" t="s">
        <v>44</v>
      </c>
      <c r="J18" t="s">
        <v>45</v>
      </c>
      <c r="K18" t="s">
        <v>11</v>
      </c>
      <c r="M18" s="5">
        <f t="shared" si="0"/>
        <v>45351</v>
      </c>
      <c r="N18">
        <f t="shared" si="1"/>
        <v>2023</v>
      </c>
      <c r="S18" t="s">
        <v>4386</v>
      </c>
      <c r="T18" s="5" t="s">
        <v>4428</v>
      </c>
      <c r="U18" s="16">
        <v>0.12638191763345541</v>
      </c>
      <c r="V18" s="16">
        <v>0.13979283110901081</v>
      </c>
      <c r="W18" s="16">
        <v>1.4738393515106854E-2</v>
      </c>
      <c r="Y18" s="4" t="e">
        <f t="shared" si="2"/>
        <v>#REF!</v>
      </c>
      <c r="AA18" s="4" t="e">
        <f t="shared" si="3"/>
        <v>#REF!</v>
      </c>
      <c r="AC18" s="4" t="e">
        <f t="shared" si="4"/>
        <v>#REF!</v>
      </c>
      <c r="AD18" s="16"/>
      <c r="AE18" s="14" t="e">
        <f t="shared" si="5"/>
        <v>#REF!</v>
      </c>
    </row>
    <row r="19" spans="1:37" x14ac:dyDescent="0.3">
      <c r="A19" t="s">
        <v>12</v>
      </c>
      <c r="B19" t="s">
        <v>2055</v>
      </c>
      <c r="C19" s="5">
        <v>45320</v>
      </c>
      <c r="D19" s="5">
        <v>45321</v>
      </c>
      <c r="E19" s="4">
        <v>100000000000</v>
      </c>
      <c r="F19">
        <v>1</v>
      </c>
      <c r="G19">
        <v>3.0000000000000001E-3</v>
      </c>
      <c r="H19" t="s">
        <v>2056</v>
      </c>
      <c r="I19" t="s">
        <v>44</v>
      </c>
      <c r="J19" t="s">
        <v>45</v>
      </c>
      <c r="K19" t="s">
        <v>11</v>
      </c>
      <c r="M19" s="5">
        <f t="shared" si="0"/>
        <v>45322</v>
      </c>
      <c r="N19">
        <f t="shared" si="1"/>
        <v>2024</v>
      </c>
      <c r="S19" t="s">
        <v>4386</v>
      </c>
      <c r="T19" s="5" t="s">
        <v>4429</v>
      </c>
      <c r="U19" s="16">
        <v>6.3725054429162112E-4</v>
      </c>
      <c r="V19" s="16">
        <v>0</v>
      </c>
      <c r="W19" s="16">
        <v>9.579955784819455E-2</v>
      </c>
      <c r="Y19" s="4" t="e">
        <f t="shared" si="2"/>
        <v>#REF!</v>
      </c>
      <c r="AA19" s="4" t="e">
        <f t="shared" si="3"/>
        <v>#REF!</v>
      </c>
      <c r="AC19" s="4" t="e">
        <f t="shared" si="4"/>
        <v>#REF!</v>
      </c>
      <c r="AD19" s="16"/>
      <c r="AE19" s="14" t="e">
        <f t="shared" si="5"/>
        <v>#REF!</v>
      </c>
    </row>
    <row r="20" spans="1:37" x14ac:dyDescent="0.3">
      <c r="A20" t="s">
        <v>12</v>
      </c>
      <c r="B20" t="s">
        <v>2057</v>
      </c>
      <c r="C20" s="5">
        <v>45320</v>
      </c>
      <c r="D20" s="5">
        <v>45321</v>
      </c>
      <c r="E20" s="4">
        <v>50000000000</v>
      </c>
      <c r="F20">
        <v>1</v>
      </c>
      <c r="G20">
        <v>3.0000000000000001E-3</v>
      </c>
      <c r="H20" t="s">
        <v>2056</v>
      </c>
      <c r="I20" t="s">
        <v>44</v>
      </c>
      <c r="J20" t="s">
        <v>45</v>
      </c>
      <c r="K20" t="s">
        <v>11</v>
      </c>
      <c r="M20" s="5">
        <f t="shared" si="0"/>
        <v>45322</v>
      </c>
      <c r="N20">
        <f t="shared" si="1"/>
        <v>2024</v>
      </c>
      <c r="S20" t="s">
        <v>4386</v>
      </c>
      <c r="T20" s="5" t="s">
        <v>4430</v>
      </c>
      <c r="U20" s="16">
        <v>7.1579645325464569E-2</v>
      </c>
      <c r="V20" s="16">
        <v>0</v>
      </c>
      <c r="W20" s="16">
        <v>7.3691967575534268E-3</v>
      </c>
      <c r="Y20" s="4" t="e">
        <f t="shared" si="2"/>
        <v>#REF!</v>
      </c>
      <c r="AA20" s="4" t="e">
        <f t="shared" si="3"/>
        <v>#REF!</v>
      </c>
      <c r="AC20" s="4" t="e">
        <f t="shared" si="4"/>
        <v>#REF!</v>
      </c>
      <c r="AD20" s="16"/>
      <c r="AE20" s="14" t="e">
        <f t="shared" si="5"/>
        <v>#REF!</v>
      </c>
    </row>
    <row r="21" spans="1:37" x14ac:dyDescent="0.3">
      <c r="A21" t="s">
        <v>12</v>
      </c>
      <c r="B21" t="s">
        <v>2058</v>
      </c>
      <c r="C21" s="5">
        <v>45315</v>
      </c>
      <c r="D21" s="5">
        <v>45401</v>
      </c>
      <c r="E21" s="4">
        <v>300000000000</v>
      </c>
      <c r="F21">
        <v>86</v>
      </c>
      <c r="G21">
        <v>3.2500000000000001E-2</v>
      </c>
      <c r="H21" t="s">
        <v>10</v>
      </c>
      <c r="I21" t="s">
        <v>44</v>
      </c>
      <c r="J21" t="s">
        <v>45</v>
      </c>
      <c r="K21" t="s">
        <v>11</v>
      </c>
      <c r="M21" s="5">
        <f t="shared" si="0"/>
        <v>45412</v>
      </c>
      <c r="N21">
        <f t="shared" si="1"/>
        <v>2024</v>
      </c>
      <c r="S21" t="s">
        <v>4386</v>
      </c>
      <c r="T21" s="5" t="s">
        <v>4431</v>
      </c>
      <c r="U21" s="16">
        <v>2.9938986446636798E-2</v>
      </c>
      <c r="V21" s="16">
        <v>2.7403436157326686E-2</v>
      </c>
      <c r="W21" s="16">
        <v>7.3691967575534268E-3</v>
      </c>
      <c r="Y21" s="4" t="e">
        <f t="shared" si="2"/>
        <v>#REF!</v>
      </c>
      <c r="AA21" s="4" t="e">
        <f t="shared" si="3"/>
        <v>#REF!</v>
      </c>
      <c r="AC21" s="4" t="e">
        <f t="shared" si="4"/>
        <v>#REF!</v>
      </c>
      <c r="AD21" s="16"/>
      <c r="AE21" s="14" t="e">
        <f t="shared" si="5"/>
        <v>#REF!</v>
      </c>
    </row>
    <row r="22" spans="1:37" x14ac:dyDescent="0.3">
      <c r="A22" t="s">
        <v>12</v>
      </c>
      <c r="B22" t="s">
        <v>2925</v>
      </c>
      <c r="C22" s="5">
        <v>45266</v>
      </c>
      <c r="D22" s="5">
        <v>45309</v>
      </c>
      <c r="E22" s="4">
        <v>300000000000</v>
      </c>
      <c r="F22">
        <v>43</v>
      </c>
      <c r="G22">
        <v>1.4800000000000001E-2</v>
      </c>
      <c r="H22" t="s">
        <v>10</v>
      </c>
      <c r="I22" t="s">
        <v>44</v>
      </c>
      <c r="J22" t="s">
        <v>45</v>
      </c>
      <c r="K22" t="s">
        <v>11</v>
      </c>
      <c r="M22" s="5">
        <f t="shared" si="0"/>
        <v>45322</v>
      </c>
      <c r="N22">
        <f t="shared" si="1"/>
        <v>2023</v>
      </c>
      <c r="S22" t="s">
        <v>4386</v>
      </c>
      <c r="T22" s="5" t="s">
        <v>4432</v>
      </c>
      <c r="U22" s="16">
        <v>1.0581226662690223E-2</v>
      </c>
      <c r="V22" s="16">
        <v>5.1276201650181149E-3</v>
      </c>
      <c r="W22" s="16">
        <v>1.105379513633014E-2</v>
      </c>
      <c r="Y22" s="4" t="e">
        <f t="shared" si="2"/>
        <v>#REF!</v>
      </c>
      <c r="AA22" s="4" t="e">
        <f t="shared" si="3"/>
        <v>#REF!</v>
      </c>
      <c r="AC22" s="4" t="e">
        <f t="shared" si="4"/>
        <v>#REF!</v>
      </c>
      <c r="AD22" s="16"/>
      <c r="AE22" s="14" t="e">
        <f t="shared" si="5"/>
        <v>#REF!</v>
      </c>
    </row>
    <row r="23" spans="1:37" x14ac:dyDescent="0.3">
      <c r="A23" t="s">
        <v>12</v>
      </c>
      <c r="B23" t="s">
        <v>2059</v>
      </c>
      <c r="C23" s="5">
        <v>45303</v>
      </c>
      <c r="D23" s="5">
        <v>45310</v>
      </c>
      <c r="E23" s="4">
        <v>100000000000</v>
      </c>
      <c r="F23">
        <v>7</v>
      </c>
      <c r="G23">
        <v>7.7999999999999996E-3</v>
      </c>
      <c r="H23" t="s">
        <v>10</v>
      </c>
      <c r="I23" t="s">
        <v>44</v>
      </c>
      <c r="J23" t="s">
        <v>45</v>
      </c>
      <c r="K23" t="s">
        <v>11</v>
      </c>
      <c r="M23" s="5">
        <f t="shared" si="0"/>
        <v>45322</v>
      </c>
      <c r="N23">
        <f t="shared" si="1"/>
        <v>2024</v>
      </c>
      <c r="S23" t="s">
        <v>4386</v>
      </c>
      <c r="T23" s="5" t="s">
        <v>4433</v>
      </c>
      <c r="U23" s="16">
        <v>1.2484216100581078E-2</v>
      </c>
      <c r="V23" s="16">
        <v>4.5567378775780688E-2</v>
      </c>
      <c r="W23" s="16">
        <v>6.2638172439204123E-2</v>
      </c>
      <c r="Y23" s="4" t="e">
        <f t="shared" si="2"/>
        <v>#REF!</v>
      </c>
      <c r="AA23" s="4" t="e">
        <f t="shared" si="3"/>
        <v>#REF!</v>
      </c>
      <c r="AC23" s="4" t="e">
        <f t="shared" si="4"/>
        <v>#REF!</v>
      </c>
      <c r="AD23" s="16"/>
      <c r="AE23" s="14" t="e">
        <f t="shared" si="5"/>
        <v>#REF!</v>
      </c>
    </row>
    <row r="24" spans="1:37" x14ac:dyDescent="0.3">
      <c r="A24" t="s">
        <v>12</v>
      </c>
      <c r="B24" t="s">
        <v>2060</v>
      </c>
      <c r="C24" s="5">
        <v>45303</v>
      </c>
      <c r="D24" s="5">
        <v>45306</v>
      </c>
      <c r="E24" s="4">
        <v>50000000000</v>
      </c>
      <c r="F24">
        <v>3</v>
      </c>
      <c r="G24">
        <v>3.0000000000000001E-3</v>
      </c>
      <c r="H24" t="s">
        <v>2056</v>
      </c>
      <c r="I24" t="s">
        <v>44</v>
      </c>
      <c r="J24" t="s">
        <v>45</v>
      </c>
      <c r="K24" t="s">
        <v>11</v>
      </c>
      <c r="M24" s="5">
        <f t="shared" si="0"/>
        <v>45322</v>
      </c>
      <c r="N24">
        <f t="shared" si="1"/>
        <v>2024</v>
      </c>
      <c r="S24" t="s">
        <v>4386</v>
      </c>
      <c r="T24" s="5" t="s">
        <v>4434</v>
      </c>
      <c r="U24" s="16">
        <v>0</v>
      </c>
      <c r="V24" s="16">
        <v>0</v>
      </c>
      <c r="W24" s="16">
        <v>5.8953574060427415E-2</v>
      </c>
      <c r="Y24" s="4" t="e">
        <f t="shared" si="2"/>
        <v>#REF!</v>
      </c>
      <c r="AA24" s="4" t="e">
        <f t="shared" si="3"/>
        <v>#REF!</v>
      </c>
      <c r="AC24" s="4" t="e">
        <f t="shared" si="4"/>
        <v>#REF!</v>
      </c>
      <c r="AD24" s="16"/>
      <c r="AE24" s="14" t="e">
        <f t="shared" si="5"/>
        <v>#REF!</v>
      </c>
    </row>
    <row r="25" spans="1:37" x14ac:dyDescent="0.3">
      <c r="A25" t="s">
        <v>12</v>
      </c>
      <c r="B25" t="s">
        <v>2061</v>
      </c>
      <c r="C25" s="5">
        <v>45303</v>
      </c>
      <c r="D25" s="5">
        <v>45306</v>
      </c>
      <c r="E25" s="4">
        <v>50000000000</v>
      </c>
      <c r="F25">
        <v>3</v>
      </c>
      <c r="G25">
        <v>3.0000000000000001E-3</v>
      </c>
      <c r="H25" t="s">
        <v>2056</v>
      </c>
      <c r="I25" t="s">
        <v>44</v>
      </c>
      <c r="J25" t="s">
        <v>45</v>
      </c>
      <c r="K25" t="s">
        <v>11</v>
      </c>
      <c r="M25" s="5">
        <f t="shared" si="0"/>
        <v>45322</v>
      </c>
      <c r="N25">
        <f t="shared" si="1"/>
        <v>2024</v>
      </c>
      <c r="S25" t="s">
        <v>4386</v>
      </c>
      <c r="T25" s="5" t="s">
        <v>4387</v>
      </c>
      <c r="U25" s="16">
        <v>4.4155249526602505E-2</v>
      </c>
      <c r="V25" s="16">
        <v>3.0363767714461083E-3</v>
      </c>
      <c r="W25" s="16">
        <v>0</v>
      </c>
      <c r="Y25" s="4" t="e">
        <f t="shared" si="2"/>
        <v>#REF!</v>
      </c>
      <c r="AA25" s="4" t="e">
        <f t="shared" si="3"/>
        <v>#REF!</v>
      </c>
      <c r="AC25" s="4" t="e">
        <f t="shared" si="4"/>
        <v>#REF!</v>
      </c>
      <c r="AD25" s="16"/>
      <c r="AE25" s="14" t="e">
        <f t="shared" si="5"/>
        <v>#REF!</v>
      </c>
    </row>
    <row r="26" spans="1:37" x14ac:dyDescent="0.3">
      <c r="A26" t="s">
        <v>12</v>
      </c>
      <c r="B26" t="s">
        <v>2062</v>
      </c>
      <c r="C26" s="5">
        <v>45303</v>
      </c>
      <c r="D26" s="5">
        <v>45306</v>
      </c>
      <c r="E26" s="4">
        <v>100000000000</v>
      </c>
      <c r="F26">
        <v>3</v>
      </c>
      <c r="G26">
        <v>3.0000000000000001E-3</v>
      </c>
      <c r="H26" t="s">
        <v>2063</v>
      </c>
      <c r="I26" t="s">
        <v>44</v>
      </c>
      <c r="J26" t="s">
        <v>45</v>
      </c>
      <c r="K26" t="s">
        <v>11</v>
      </c>
      <c r="M26" s="5">
        <f t="shared" si="0"/>
        <v>45322</v>
      </c>
      <c r="N26">
        <f t="shared" si="1"/>
        <v>2024</v>
      </c>
      <c r="S26" t="s">
        <v>4388</v>
      </c>
      <c r="T26" s="5" t="s">
        <v>4435</v>
      </c>
      <c r="U26" s="16">
        <v>4.210333314387029E-2</v>
      </c>
      <c r="V26" s="16">
        <v>6.0271512753053848E-2</v>
      </c>
      <c r="W26" s="16">
        <v>0</v>
      </c>
      <c r="X26" t="e">
        <f>#REF!</f>
        <v>#REF!</v>
      </c>
      <c r="Y26" s="4" t="e">
        <f t="shared" ref="Y26:Y41" si="6">$X$26*U26</f>
        <v>#REF!</v>
      </c>
      <c r="Z26" t="e">
        <f>#REF!</f>
        <v>#REF!</v>
      </c>
      <c r="AA26" s="4" t="e">
        <f t="shared" ref="AA26:AA41" si="7">$Z$26*V26</f>
        <v>#REF!</v>
      </c>
      <c r="AB26" t="e">
        <f>#REF!</f>
        <v>#REF!</v>
      </c>
      <c r="AC26" s="4" t="e">
        <f t="shared" ref="AC26:AC41" si="8">$AB$26*W26</f>
        <v>#REF!</v>
      </c>
      <c r="AD26" s="16"/>
      <c r="AE26" s="14" t="e">
        <f t="shared" si="5"/>
        <v>#REF!</v>
      </c>
      <c r="AK26" t="e">
        <f>#REF!</f>
        <v>#REF!</v>
      </c>
    </row>
    <row r="27" spans="1:37" x14ac:dyDescent="0.3">
      <c r="A27" t="s">
        <v>12</v>
      </c>
      <c r="B27" t="s">
        <v>2064</v>
      </c>
      <c r="C27" s="5">
        <v>45303</v>
      </c>
      <c r="D27" s="5">
        <v>45306</v>
      </c>
      <c r="E27" s="4">
        <v>50000000000</v>
      </c>
      <c r="F27">
        <v>3</v>
      </c>
      <c r="G27">
        <v>3.0000000000000001E-3</v>
      </c>
      <c r="H27" t="s">
        <v>2056</v>
      </c>
      <c r="I27" t="s">
        <v>44</v>
      </c>
      <c r="J27" t="s">
        <v>45</v>
      </c>
      <c r="K27" t="s">
        <v>11</v>
      </c>
      <c r="M27" s="5">
        <f t="shared" si="0"/>
        <v>45322</v>
      </c>
      <c r="N27">
        <f t="shared" si="1"/>
        <v>2024</v>
      </c>
      <c r="S27" t="s">
        <v>4388</v>
      </c>
      <c r="T27" s="5" t="s">
        <v>4436</v>
      </c>
      <c r="U27" s="16">
        <v>0.24870911494478376</v>
      </c>
      <c r="V27" s="16">
        <v>1.5429722716348475E-3</v>
      </c>
      <c r="W27" s="16">
        <v>0</v>
      </c>
      <c r="Y27" s="4" t="e">
        <f t="shared" si="6"/>
        <v>#REF!</v>
      </c>
      <c r="AA27" s="4" t="e">
        <f t="shared" si="7"/>
        <v>#REF!</v>
      </c>
      <c r="AC27" s="4" t="e">
        <f t="shared" si="8"/>
        <v>#REF!</v>
      </c>
      <c r="AD27" s="16"/>
      <c r="AE27" s="14" t="e">
        <f t="shared" si="5"/>
        <v>#REF!</v>
      </c>
    </row>
    <row r="28" spans="1:37" x14ac:dyDescent="0.3">
      <c r="A28" t="s">
        <v>12</v>
      </c>
      <c r="B28" t="s">
        <v>2926</v>
      </c>
      <c r="C28" s="5">
        <v>45285</v>
      </c>
      <c r="D28" s="5">
        <v>45371</v>
      </c>
      <c r="E28" s="4">
        <v>500000000000</v>
      </c>
      <c r="F28">
        <v>86</v>
      </c>
      <c r="G28">
        <v>3.5499999999999997E-2</v>
      </c>
      <c r="H28" t="s">
        <v>10</v>
      </c>
      <c r="I28" t="s">
        <v>44</v>
      </c>
      <c r="J28" t="s">
        <v>45</v>
      </c>
      <c r="K28" t="s">
        <v>11</v>
      </c>
      <c r="M28" s="5">
        <f t="shared" si="0"/>
        <v>45382</v>
      </c>
      <c r="N28">
        <f t="shared" si="1"/>
        <v>2023</v>
      </c>
      <c r="S28" t="s">
        <v>4388</v>
      </c>
      <c r="T28" s="5" t="s">
        <v>4437</v>
      </c>
      <c r="U28" s="16">
        <v>6.6689646700317753E-2</v>
      </c>
      <c r="V28" s="16">
        <v>1.0694839480818622E-2</v>
      </c>
      <c r="W28" s="16">
        <v>0.1092436974789916</v>
      </c>
      <c r="Y28" s="4" t="e">
        <f t="shared" si="6"/>
        <v>#REF!</v>
      </c>
      <c r="AA28" s="4" t="e">
        <f t="shared" si="7"/>
        <v>#REF!</v>
      </c>
      <c r="AC28" s="4" t="e">
        <f t="shared" si="8"/>
        <v>#REF!</v>
      </c>
      <c r="AD28" s="16"/>
      <c r="AE28" s="14" t="e">
        <f t="shared" si="5"/>
        <v>#REF!</v>
      </c>
    </row>
    <row r="29" spans="1:37" x14ac:dyDescent="0.3">
      <c r="A29" t="s">
        <v>12</v>
      </c>
      <c r="B29" t="s">
        <v>2927</v>
      </c>
      <c r="C29" s="5">
        <v>45285</v>
      </c>
      <c r="D29" s="5">
        <v>45371</v>
      </c>
      <c r="E29" s="4">
        <v>150000000000</v>
      </c>
      <c r="F29">
        <v>86</v>
      </c>
      <c r="G29">
        <v>3.5499999999999997E-2</v>
      </c>
      <c r="H29" t="s">
        <v>10</v>
      </c>
      <c r="I29" t="s">
        <v>44</v>
      </c>
      <c r="J29" t="s">
        <v>45</v>
      </c>
      <c r="K29" t="s">
        <v>11</v>
      </c>
      <c r="M29" s="5">
        <f t="shared" si="0"/>
        <v>45382</v>
      </c>
      <c r="N29">
        <f t="shared" si="1"/>
        <v>2023</v>
      </c>
      <c r="S29" t="s">
        <v>4388</v>
      </c>
      <c r="T29" s="5" t="s">
        <v>4438</v>
      </c>
      <c r="U29" s="16">
        <v>0</v>
      </c>
      <c r="V29" s="16">
        <v>0</v>
      </c>
      <c r="W29" s="16">
        <v>0.15966386554621848</v>
      </c>
      <c r="Y29" s="4" t="e">
        <f t="shared" si="6"/>
        <v>#REF!</v>
      </c>
      <c r="AA29" s="4" t="e">
        <f t="shared" si="7"/>
        <v>#REF!</v>
      </c>
      <c r="AC29" s="4" t="e">
        <f t="shared" si="8"/>
        <v>#REF!</v>
      </c>
      <c r="AD29" s="16"/>
      <c r="AE29" s="14" t="e">
        <f t="shared" si="5"/>
        <v>#REF!</v>
      </c>
    </row>
    <row r="30" spans="1:37" x14ac:dyDescent="0.3">
      <c r="A30" t="s">
        <v>12</v>
      </c>
      <c r="B30" t="s">
        <v>2065</v>
      </c>
      <c r="C30" s="5">
        <v>45310</v>
      </c>
      <c r="D30" s="5">
        <v>45398</v>
      </c>
      <c r="E30" s="4">
        <v>300000000000</v>
      </c>
      <c r="F30">
        <v>88</v>
      </c>
      <c r="G30">
        <v>3.6499999999999998E-2</v>
      </c>
      <c r="H30" t="s">
        <v>10</v>
      </c>
      <c r="I30" t="s">
        <v>44</v>
      </c>
      <c r="J30" t="s">
        <v>45</v>
      </c>
      <c r="K30" t="s">
        <v>11</v>
      </c>
      <c r="M30" s="5">
        <f t="shared" si="0"/>
        <v>45412</v>
      </c>
      <c r="N30">
        <f t="shared" si="1"/>
        <v>2024</v>
      </c>
      <c r="S30" t="s">
        <v>4388</v>
      </c>
      <c r="T30" s="5" t="s">
        <v>4439</v>
      </c>
      <c r="U30" s="16">
        <v>4.1073998764212021E-2</v>
      </c>
      <c r="V30" s="16">
        <v>9.3734804667363518E-4</v>
      </c>
      <c r="W30" s="16">
        <v>0.1092436974789916</v>
      </c>
      <c r="Y30" s="4" t="e">
        <f t="shared" si="6"/>
        <v>#REF!</v>
      </c>
      <c r="AA30" s="4" t="e">
        <f t="shared" si="7"/>
        <v>#REF!</v>
      </c>
      <c r="AC30" s="4" t="e">
        <f t="shared" si="8"/>
        <v>#REF!</v>
      </c>
      <c r="AD30" s="16"/>
      <c r="AE30" s="14" t="e">
        <f t="shared" si="5"/>
        <v>#REF!</v>
      </c>
    </row>
    <row r="31" spans="1:37" x14ac:dyDescent="0.3">
      <c r="A31" t="s">
        <v>12</v>
      </c>
      <c r="B31" t="s">
        <v>2066</v>
      </c>
      <c r="C31" s="5">
        <v>45308</v>
      </c>
      <c r="D31" s="5">
        <v>45392</v>
      </c>
      <c r="E31" s="4">
        <v>500000000000</v>
      </c>
      <c r="F31">
        <v>84</v>
      </c>
      <c r="G31">
        <v>3.6499999999999998E-2</v>
      </c>
      <c r="H31" t="s">
        <v>10</v>
      </c>
      <c r="I31" t="s">
        <v>44</v>
      </c>
      <c r="J31" t="s">
        <v>45</v>
      </c>
      <c r="K31" t="s">
        <v>11</v>
      </c>
      <c r="M31" s="5">
        <f t="shared" si="0"/>
        <v>45412</v>
      </c>
      <c r="N31">
        <f t="shared" si="1"/>
        <v>2024</v>
      </c>
      <c r="S31" t="s">
        <v>4388</v>
      </c>
      <c r="T31" s="5" t="s">
        <v>4440</v>
      </c>
      <c r="U31" s="16">
        <v>0</v>
      </c>
      <c r="V31" s="16">
        <v>7.304010753301054E-3</v>
      </c>
      <c r="W31" s="16">
        <v>0</v>
      </c>
      <c r="Y31" s="4" t="e">
        <f t="shared" si="6"/>
        <v>#REF!</v>
      </c>
      <c r="AA31" s="4" t="e">
        <f t="shared" si="7"/>
        <v>#REF!</v>
      </c>
      <c r="AC31" s="4" t="e">
        <f t="shared" si="8"/>
        <v>#REF!</v>
      </c>
      <c r="AD31" s="16"/>
      <c r="AE31" s="14" t="e">
        <f t="shared" si="5"/>
        <v>#REF!</v>
      </c>
    </row>
    <row r="32" spans="1:37" x14ac:dyDescent="0.3">
      <c r="A32" t="s">
        <v>12</v>
      </c>
      <c r="B32" t="s">
        <v>2067</v>
      </c>
      <c r="C32" s="5">
        <v>45308</v>
      </c>
      <c r="D32" s="5">
        <v>45392</v>
      </c>
      <c r="E32" s="4">
        <v>500000000000</v>
      </c>
      <c r="F32">
        <v>84</v>
      </c>
      <c r="G32">
        <v>3.6499999999999998E-2</v>
      </c>
      <c r="H32" t="s">
        <v>10</v>
      </c>
      <c r="I32" t="s">
        <v>44</v>
      </c>
      <c r="J32" t="s">
        <v>45</v>
      </c>
      <c r="K32" t="s">
        <v>11</v>
      </c>
      <c r="M32" s="5">
        <f t="shared" si="0"/>
        <v>45412</v>
      </c>
      <c r="N32">
        <f t="shared" si="1"/>
        <v>2024</v>
      </c>
      <c r="S32" t="s">
        <v>4388</v>
      </c>
      <c r="T32" s="5" t="s">
        <v>4441</v>
      </c>
      <c r="U32" s="16">
        <v>0</v>
      </c>
      <c r="V32" s="16">
        <v>3.043337813875439E-3</v>
      </c>
      <c r="W32" s="16">
        <v>0</v>
      </c>
      <c r="Y32" s="4" t="e">
        <f t="shared" si="6"/>
        <v>#REF!</v>
      </c>
      <c r="AA32" s="4" t="e">
        <f t="shared" si="7"/>
        <v>#REF!</v>
      </c>
      <c r="AC32" s="4" t="e">
        <f t="shared" si="8"/>
        <v>#REF!</v>
      </c>
      <c r="AD32" s="16"/>
      <c r="AE32" s="14" t="e">
        <f t="shared" si="5"/>
        <v>#REF!</v>
      </c>
    </row>
    <row r="33" spans="1:31" x14ac:dyDescent="0.3">
      <c r="A33" t="s">
        <v>12</v>
      </c>
      <c r="B33" t="s">
        <v>2928</v>
      </c>
      <c r="C33" s="5">
        <v>45264</v>
      </c>
      <c r="D33" s="5">
        <v>45307</v>
      </c>
      <c r="E33" s="4">
        <v>500000000000</v>
      </c>
      <c r="F33">
        <v>43</v>
      </c>
      <c r="G33">
        <v>1.4800000000000001E-2</v>
      </c>
      <c r="H33" t="s">
        <v>10</v>
      </c>
      <c r="I33" t="s">
        <v>44</v>
      </c>
      <c r="J33" t="s">
        <v>45</v>
      </c>
      <c r="K33" t="s">
        <v>11</v>
      </c>
      <c r="M33" s="5">
        <f t="shared" si="0"/>
        <v>45322</v>
      </c>
      <c r="N33">
        <f t="shared" si="1"/>
        <v>2023</v>
      </c>
      <c r="S33" t="s">
        <v>4388</v>
      </c>
      <c r="T33" s="5" t="s">
        <v>4442</v>
      </c>
      <c r="U33" s="16">
        <v>0.41703333877275617</v>
      </c>
      <c r="V33" s="16">
        <v>0.20300889221237503</v>
      </c>
      <c r="W33" s="16">
        <v>0</v>
      </c>
      <c r="Y33" s="4" t="e">
        <f t="shared" si="6"/>
        <v>#REF!</v>
      </c>
      <c r="AA33" s="4" t="e">
        <f t="shared" si="7"/>
        <v>#REF!</v>
      </c>
      <c r="AC33" s="4" t="e">
        <f t="shared" si="8"/>
        <v>#REF!</v>
      </c>
      <c r="AD33" s="16"/>
      <c r="AE33" s="14" t="e">
        <f t="shared" si="5"/>
        <v>#REF!</v>
      </c>
    </row>
    <row r="34" spans="1:31" x14ac:dyDescent="0.3">
      <c r="A34" t="s">
        <v>12</v>
      </c>
      <c r="B34" t="s">
        <v>2929</v>
      </c>
      <c r="C34" s="5">
        <v>45264</v>
      </c>
      <c r="D34" s="5">
        <v>45307</v>
      </c>
      <c r="E34" s="4">
        <v>50000000000</v>
      </c>
      <c r="F34">
        <v>43</v>
      </c>
      <c r="G34">
        <v>1.4800000000000001E-2</v>
      </c>
      <c r="H34" t="s">
        <v>10</v>
      </c>
      <c r="I34" t="s">
        <v>44</v>
      </c>
      <c r="J34" t="s">
        <v>45</v>
      </c>
      <c r="K34" t="s">
        <v>11</v>
      </c>
      <c r="M34" s="5">
        <f t="shared" si="0"/>
        <v>45322</v>
      </c>
      <c r="N34">
        <f t="shared" si="1"/>
        <v>2023</v>
      </c>
      <c r="S34" t="s">
        <v>4388</v>
      </c>
      <c r="T34" s="5" t="s">
        <v>4443</v>
      </c>
      <c r="U34" s="16">
        <v>3.6963628596207196E-3</v>
      </c>
      <c r="V34" s="16">
        <v>6.0866756277508781E-2</v>
      </c>
      <c r="W34" s="16">
        <v>0.16806722689075632</v>
      </c>
      <c r="Y34" s="4" t="e">
        <f t="shared" si="6"/>
        <v>#REF!</v>
      </c>
      <c r="AA34" s="4" t="e">
        <f t="shared" si="7"/>
        <v>#REF!</v>
      </c>
      <c r="AC34" s="4" t="e">
        <f t="shared" si="8"/>
        <v>#REF!</v>
      </c>
      <c r="AD34" s="16"/>
      <c r="AE34" s="14" t="e">
        <f t="shared" si="5"/>
        <v>#REF!</v>
      </c>
    </row>
    <row r="35" spans="1:31" x14ac:dyDescent="0.3">
      <c r="A35" t="s">
        <v>12</v>
      </c>
      <c r="B35" t="s">
        <v>2068</v>
      </c>
      <c r="C35" s="5">
        <v>45364</v>
      </c>
      <c r="D35" s="5">
        <v>45371</v>
      </c>
      <c r="E35" s="4">
        <v>500000000000</v>
      </c>
      <c r="F35">
        <v>7</v>
      </c>
      <c r="G35">
        <v>2.0199999999999999E-2</v>
      </c>
      <c r="H35" t="s">
        <v>10</v>
      </c>
      <c r="I35" t="s">
        <v>44</v>
      </c>
      <c r="J35" t="s">
        <v>45</v>
      </c>
      <c r="K35" t="s">
        <v>11</v>
      </c>
      <c r="M35" s="5">
        <f t="shared" si="0"/>
        <v>45382</v>
      </c>
      <c r="N35">
        <f t="shared" si="1"/>
        <v>2024</v>
      </c>
      <c r="S35" t="s">
        <v>4388</v>
      </c>
      <c r="T35" s="5" t="s">
        <v>4444</v>
      </c>
      <c r="U35" s="16">
        <v>5.6824244913375663E-2</v>
      </c>
      <c r="V35" s="16">
        <v>0</v>
      </c>
      <c r="W35" s="16">
        <v>0.12605042016806722</v>
      </c>
      <c r="Y35" s="4" t="e">
        <f t="shared" si="6"/>
        <v>#REF!</v>
      </c>
      <c r="AA35" s="4" t="e">
        <f t="shared" si="7"/>
        <v>#REF!</v>
      </c>
      <c r="AC35" s="4" t="e">
        <f t="shared" si="8"/>
        <v>#REF!</v>
      </c>
      <c r="AD35" s="16"/>
      <c r="AE35" s="14" t="e">
        <f t="shared" si="5"/>
        <v>#REF!</v>
      </c>
    </row>
    <row r="36" spans="1:31" x14ac:dyDescent="0.3">
      <c r="A36" t="s">
        <v>12</v>
      </c>
      <c r="B36" t="s">
        <v>2069</v>
      </c>
      <c r="C36" s="5">
        <v>45364</v>
      </c>
      <c r="D36" s="5">
        <v>45371</v>
      </c>
      <c r="E36" s="4">
        <v>250000000000</v>
      </c>
      <c r="F36">
        <v>7</v>
      </c>
      <c r="G36">
        <v>2.0199999999999999E-2</v>
      </c>
      <c r="H36" t="s">
        <v>10</v>
      </c>
      <c r="I36" t="s">
        <v>44</v>
      </c>
      <c r="J36" t="s">
        <v>45</v>
      </c>
      <c r="K36" t="s">
        <v>11</v>
      </c>
      <c r="M36" s="5">
        <f t="shared" si="0"/>
        <v>45382</v>
      </c>
      <c r="N36">
        <f t="shared" si="1"/>
        <v>2024</v>
      </c>
      <c r="S36" t="s">
        <v>4388</v>
      </c>
      <c r="T36" s="5" t="s">
        <v>4445</v>
      </c>
      <c r="U36" s="16">
        <v>9.5929417071109139E-3</v>
      </c>
      <c r="V36" s="16">
        <v>3.043337813875439E-3</v>
      </c>
      <c r="W36" s="16">
        <v>0.17647058823529413</v>
      </c>
      <c r="Y36" s="4" t="e">
        <f t="shared" si="6"/>
        <v>#REF!</v>
      </c>
      <c r="AA36" s="4" t="e">
        <f t="shared" si="7"/>
        <v>#REF!</v>
      </c>
      <c r="AC36" s="4" t="e">
        <f t="shared" si="8"/>
        <v>#REF!</v>
      </c>
      <c r="AD36" s="16"/>
      <c r="AE36" s="14" t="e">
        <f t="shared" si="5"/>
        <v>#REF!</v>
      </c>
    </row>
    <row r="37" spans="1:31" x14ac:dyDescent="0.3">
      <c r="A37" t="s">
        <v>12</v>
      </c>
      <c r="B37" t="s">
        <v>2930</v>
      </c>
      <c r="C37" s="5">
        <v>45257</v>
      </c>
      <c r="D37" s="5">
        <v>45344</v>
      </c>
      <c r="E37" s="4">
        <v>500000000000</v>
      </c>
      <c r="F37">
        <v>87</v>
      </c>
      <c r="G37">
        <v>3.5999999999999997E-2</v>
      </c>
      <c r="H37" t="s">
        <v>10</v>
      </c>
      <c r="I37" t="s">
        <v>44</v>
      </c>
      <c r="J37" t="s">
        <v>45</v>
      </c>
      <c r="K37" t="s">
        <v>11</v>
      </c>
      <c r="M37" s="5">
        <f t="shared" si="0"/>
        <v>45351</v>
      </c>
      <c r="N37">
        <f t="shared" si="1"/>
        <v>2023</v>
      </c>
      <c r="S37" t="s">
        <v>4388</v>
      </c>
      <c r="T37" s="5" t="s">
        <v>4446</v>
      </c>
      <c r="U37" s="16">
        <v>1.4856958458088636E-2</v>
      </c>
      <c r="V37" s="16">
        <v>0.63429246716791898</v>
      </c>
      <c r="W37" s="16">
        <v>6.7226890756302518E-2</v>
      </c>
      <c r="Y37" s="4" t="e">
        <f t="shared" si="6"/>
        <v>#REF!</v>
      </c>
      <c r="AA37" s="4" t="e">
        <f t="shared" si="7"/>
        <v>#REF!</v>
      </c>
      <c r="AC37" s="4" t="e">
        <f t="shared" si="8"/>
        <v>#REF!</v>
      </c>
      <c r="AD37" s="16"/>
      <c r="AE37" s="14" t="e">
        <f t="shared" si="5"/>
        <v>#REF!</v>
      </c>
    </row>
    <row r="38" spans="1:31" x14ac:dyDescent="0.3">
      <c r="A38" t="s">
        <v>12</v>
      </c>
      <c r="B38" t="s">
        <v>2070</v>
      </c>
      <c r="C38" s="5">
        <v>45303</v>
      </c>
      <c r="D38" s="5">
        <v>45310</v>
      </c>
      <c r="E38" s="4">
        <v>500000000000</v>
      </c>
      <c r="F38">
        <v>7</v>
      </c>
      <c r="G38">
        <v>7.7999999999999996E-3</v>
      </c>
      <c r="H38" t="s">
        <v>10</v>
      </c>
      <c r="I38" t="s">
        <v>44</v>
      </c>
      <c r="J38" t="s">
        <v>45</v>
      </c>
      <c r="K38" t="s">
        <v>11</v>
      </c>
      <c r="M38" s="5">
        <f t="shared" si="0"/>
        <v>45322</v>
      </c>
      <c r="N38">
        <f t="shared" si="1"/>
        <v>2024</v>
      </c>
      <c r="S38" t="s">
        <v>4388</v>
      </c>
      <c r="T38" s="5" t="s">
        <v>4447</v>
      </c>
      <c r="U38" s="16">
        <v>3.0006545642563911E-2</v>
      </c>
      <c r="V38" s="16">
        <v>5.8645119673379712E-3</v>
      </c>
      <c r="W38" s="16">
        <v>5.0420168067226892E-2</v>
      </c>
      <c r="Y38" s="4" t="e">
        <f t="shared" si="6"/>
        <v>#REF!</v>
      </c>
      <c r="AA38" s="4" t="e">
        <f t="shared" si="7"/>
        <v>#REF!</v>
      </c>
      <c r="AC38" s="4" t="e">
        <f t="shared" si="8"/>
        <v>#REF!</v>
      </c>
      <c r="AD38" s="16"/>
      <c r="AE38" s="14" t="e">
        <f t="shared" si="5"/>
        <v>#REF!</v>
      </c>
    </row>
    <row r="39" spans="1:31" x14ac:dyDescent="0.3">
      <c r="A39" t="s">
        <v>12</v>
      </c>
      <c r="B39" t="s">
        <v>2071</v>
      </c>
      <c r="C39" s="5">
        <v>45308</v>
      </c>
      <c r="D39" s="5">
        <v>45309</v>
      </c>
      <c r="E39" s="4">
        <v>70000000000</v>
      </c>
      <c r="F39">
        <v>1</v>
      </c>
      <c r="G39">
        <v>3.0000000000000001E-3</v>
      </c>
      <c r="H39" t="s">
        <v>2056</v>
      </c>
      <c r="I39" t="s">
        <v>44</v>
      </c>
      <c r="J39" t="s">
        <v>45</v>
      </c>
      <c r="K39" t="s">
        <v>11</v>
      </c>
      <c r="M39" s="5">
        <f t="shared" si="0"/>
        <v>45322</v>
      </c>
      <c r="N39">
        <f t="shared" si="1"/>
        <v>2024</v>
      </c>
      <c r="S39" t="s">
        <v>4388</v>
      </c>
      <c r="T39" s="5" t="s">
        <v>4448</v>
      </c>
      <c r="U39" s="16">
        <v>2.3083932739397252E-3</v>
      </c>
      <c r="V39" s="16">
        <v>0</v>
      </c>
      <c r="W39" s="16">
        <v>3.3613445378151259E-2</v>
      </c>
      <c r="Y39" s="4" t="e">
        <f t="shared" si="6"/>
        <v>#REF!</v>
      </c>
      <c r="AA39" s="4" t="e">
        <f t="shared" si="7"/>
        <v>#REF!</v>
      </c>
      <c r="AC39" s="4" t="e">
        <f t="shared" si="8"/>
        <v>#REF!</v>
      </c>
      <c r="AD39" s="16"/>
      <c r="AE39" s="14" t="e">
        <f t="shared" si="5"/>
        <v>#REF!</v>
      </c>
    </row>
    <row r="40" spans="1:31" x14ac:dyDescent="0.3">
      <c r="A40" t="s">
        <v>12</v>
      </c>
      <c r="B40" t="s">
        <v>2931</v>
      </c>
      <c r="C40" s="5">
        <v>45280</v>
      </c>
      <c r="D40" s="5">
        <v>45364</v>
      </c>
      <c r="E40" s="4">
        <v>400000000000</v>
      </c>
      <c r="F40">
        <v>84</v>
      </c>
      <c r="G40">
        <v>3.5499999999999997E-2</v>
      </c>
      <c r="H40" t="s">
        <v>10</v>
      </c>
      <c r="I40" t="s">
        <v>44</v>
      </c>
      <c r="J40" t="s">
        <v>45</v>
      </c>
      <c r="K40" t="s">
        <v>11</v>
      </c>
      <c r="M40" s="5">
        <f t="shared" si="0"/>
        <v>45382</v>
      </c>
      <c r="N40">
        <f t="shared" si="1"/>
        <v>2023</v>
      </c>
      <c r="S40" t="s">
        <v>4388</v>
      </c>
      <c r="T40" s="5" t="s">
        <v>4449</v>
      </c>
      <c r="U40" s="16">
        <v>8.6057781338868093E-3</v>
      </c>
      <c r="V40" s="16">
        <v>9.1300134416263164E-3</v>
      </c>
      <c r="W40" s="16">
        <v>0</v>
      </c>
      <c r="Y40" s="4" t="e">
        <f t="shared" si="6"/>
        <v>#REF!</v>
      </c>
      <c r="AA40" s="4" t="e">
        <f t="shared" si="7"/>
        <v>#REF!</v>
      </c>
      <c r="AC40" s="4" t="e">
        <f t="shared" si="8"/>
        <v>#REF!</v>
      </c>
      <c r="AD40" s="16"/>
      <c r="AE40" s="14" t="e">
        <f t="shared" si="5"/>
        <v>#REF!</v>
      </c>
    </row>
    <row r="41" spans="1:31" x14ac:dyDescent="0.3">
      <c r="A41" t="s">
        <v>12</v>
      </c>
      <c r="B41" t="s">
        <v>2932</v>
      </c>
      <c r="C41" s="5">
        <v>45280</v>
      </c>
      <c r="D41" s="5">
        <v>45364</v>
      </c>
      <c r="E41" s="4">
        <v>400000000000</v>
      </c>
      <c r="F41">
        <v>84</v>
      </c>
      <c r="G41">
        <v>3.5499999999999997E-2</v>
      </c>
      <c r="H41" t="s">
        <v>10</v>
      </c>
      <c r="I41" t="s">
        <v>44</v>
      </c>
      <c r="J41" t="s">
        <v>45</v>
      </c>
      <c r="K41" t="s">
        <v>11</v>
      </c>
      <c r="M41" s="5">
        <f t="shared" si="0"/>
        <v>45382</v>
      </c>
      <c r="N41">
        <f t="shared" si="1"/>
        <v>2023</v>
      </c>
      <c r="S41" t="s">
        <v>4388</v>
      </c>
      <c r="T41" s="5" t="s">
        <v>4389</v>
      </c>
      <c r="U41" s="16">
        <v>5.8499342685473625E-2</v>
      </c>
      <c r="V41" s="16">
        <v>0</v>
      </c>
      <c r="W41" s="16">
        <v>0</v>
      </c>
      <c r="Y41" s="4" t="e">
        <f t="shared" si="6"/>
        <v>#REF!</v>
      </c>
      <c r="AA41" s="4" t="e">
        <f t="shared" si="7"/>
        <v>#REF!</v>
      </c>
      <c r="AC41" s="4" t="e">
        <f t="shared" si="8"/>
        <v>#REF!</v>
      </c>
      <c r="AD41" s="16"/>
      <c r="AE41" s="14" t="e">
        <f t="shared" si="5"/>
        <v>#REF!</v>
      </c>
    </row>
    <row r="42" spans="1:31" x14ac:dyDescent="0.3">
      <c r="A42" t="s">
        <v>12</v>
      </c>
      <c r="B42" t="s">
        <v>2933</v>
      </c>
      <c r="C42" s="5">
        <v>45280</v>
      </c>
      <c r="D42" s="5">
        <v>45365</v>
      </c>
      <c r="E42" s="4">
        <v>400000000000</v>
      </c>
      <c r="F42">
        <v>85</v>
      </c>
      <c r="G42">
        <v>3.5499999999999997E-2</v>
      </c>
      <c r="H42" t="s">
        <v>10</v>
      </c>
      <c r="I42" t="s">
        <v>44</v>
      </c>
      <c r="J42" t="s">
        <v>45</v>
      </c>
      <c r="K42" t="s">
        <v>11</v>
      </c>
      <c r="M42" s="5">
        <f t="shared" si="0"/>
        <v>45382</v>
      </c>
      <c r="N42">
        <f t="shared" si="1"/>
        <v>2023</v>
      </c>
      <c r="S42" t="s">
        <v>4390</v>
      </c>
      <c r="T42" s="5" t="s">
        <v>4450</v>
      </c>
      <c r="U42" s="16">
        <v>3.7055533679718538E-3</v>
      </c>
      <c r="V42" s="16">
        <v>0</v>
      </c>
      <c r="W42" s="16">
        <v>0</v>
      </c>
      <c r="X42" t="e">
        <f>#REF!</f>
        <v>#REF!</v>
      </c>
      <c r="Y42" s="4" t="e">
        <f t="shared" ref="Y42:Y61" si="9">$X$42*U42</f>
        <v>#REF!</v>
      </c>
      <c r="Z42" t="e">
        <f>#REF!</f>
        <v>#REF!</v>
      </c>
      <c r="AA42" s="4" t="e">
        <f t="shared" ref="AA42:AA61" si="10">$Z$42*V42</f>
        <v>#REF!</v>
      </c>
      <c r="AB42" t="e">
        <f>#REF!</f>
        <v>#REF!</v>
      </c>
      <c r="AC42" s="4" t="e">
        <f t="shared" ref="AC42:AC61" si="11">$AB$42*W42</f>
        <v>#REF!</v>
      </c>
      <c r="AD42" s="16"/>
      <c r="AE42" s="14" t="e">
        <f t="shared" si="5"/>
        <v>#REF!</v>
      </c>
    </row>
    <row r="43" spans="1:31" x14ac:dyDescent="0.3">
      <c r="A43" t="s">
        <v>12</v>
      </c>
      <c r="B43" t="s">
        <v>2934</v>
      </c>
      <c r="C43" s="5">
        <v>45280</v>
      </c>
      <c r="D43" s="5">
        <v>45365</v>
      </c>
      <c r="E43" s="4">
        <v>400000000000</v>
      </c>
      <c r="F43">
        <v>85</v>
      </c>
      <c r="G43">
        <v>3.5499999999999997E-2</v>
      </c>
      <c r="H43" t="s">
        <v>10</v>
      </c>
      <c r="I43" t="s">
        <v>44</v>
      </c>
      <c r="J43" t="s">
        <v>45</v>
      </c>
      <c r="K43" t="s">
        <v>11</v>
      </c>
      <c r="M43" s="5">
        <f t="shared" si="0"/>
        <v>45382</v>
      </c>
      <c r="N43">
        <f t="shared" si="1"/>
        <v>2023</v>
      </c>
      <c r="S43" t="s">
        <v>4390</v>
      </c>
      <c r="T43" s="5" t="s">
        <v>4451</v>
      </c>
      <c r="U43" s="16">
        <v>7.3630866059051961E-2</v>
      </c>
      <c r="V43" s="16">
        <v>0.5915849902763588</v>
      </c>
      <c r="W43" s="16">
        <v>5.6542810985460421E-2</v>
      </c>
      <c r="Y43" s="4" t="e">
        <f t="shared" si="9"/>
        <v>#REF!</v>
      </c>
      <c r="AA43" s="4" t="e">
        <f t="shared" si="10"/>
        <v>#REF!</v>
      </c>
      <c r="AC43" s="4" t="e">
        <f t="shared" si="11"/>
        <v>#REF!</v>
      </c>
      <c r="AD43" s="16"/>
      <c r="AE43" s="14" t="e">
        <f t="shared" si="5"/>
        <v>#REF!</v>
      </c>
    </row>
    <row r="44" spans="1:31" x14ac:dyDescent="0.3">
      <c r="A44" t="s">
        <v>12</v>
      </c>
      <c r="B44" t="s">
        <v>2072</v>
      </c>
      <c r="C44" s="5">
        <v>45355</v>
      </c>
      <c r="D44" s="5">
        <v>45362</v>
      </c>
      <c r="E44" s="4">
        <v>500000000000</v>
      </c>
      <c r="F44">
        <v>7</v>
      </c>
      <c r="G44">
        <v>1.95E-2</v>
      </c>
      <c r="H44" t="s">
        <v>10</v>
      </c>
      <c r="I44" t="s">
        <v>44</v>
      </c>
      <c r="J44" t="s">
        <v>45</v>
      </c>
      <c r="K44" t="s">
        <v>11</v>
      </c>
      <c r="M44" s="5">
        <f t="shared" si="0"/>
        <v>45382</v>
      </c>
      <c r="N44">
        <f t="shared" si="1"/>
        <v>2024</v>
      </c>
      <c r="S44" t="s">
        <v>4390</v>
      </c>
      <c r="T44" s="5" t="s">
        <v>4452</v>
      </c>
      <c r="U44" s="16">
        <v>0.1903549968146647</v>
      </c>
      <c r="V44" s="16">
        <v>0</v>
      </c>
      <c r="W44" s="16">
        <v>1.0770059235325794E-2</v>
      </c>
      <c r="Y44" s="4" t="e">
        <f t="shared" si="9"/>
        <v>#REF!</v>
      </c>
      <c r="AA44" s="4" t="e">
        <f t="shared" si="10"/>
        <v>#REF!</v>
      </c>
      <c r="AC44" s="4" t="e">
        <f t="shared" si="11"/>
        <v>#REF!</v>
      </c>
      <c r="AD44" s="16"/>
      <c r="AE44" s="14" t="e">
        <f t="shared" si="5"/>
        <v>#REF!</v>
      </c>
    </row>
    <row r="45" spans="1:31" x14ac:dyDescent="0.3">
      <c r="A45" t="s">
        <v>12</v>
      </c>
      <c r="B45" t="s">
        <v>2073</v>
      </c>
      <c r="C45" s="5">
        <v>45355</v>
      </c>
      <c r="D45" s="5">
        <v>45362</v>
      </c>
      <c r="E45" s="4">
        <v>50000000000</v>
      </c>
      <c r="F45">
        <v>7</v>
      </c>
      <c r="G45">
        <v>1.95E-2</v>
      </c>
      <c r="H45" t="s">
        <v>10</v>
      </c>
      <c r="I45" t="s">
        <v>44</v>
      </c>
      <c r="J45" t="s">
        <v>45</v>
      </c>
      <c r="K45" t="s">
        <v>11</v>
      </c>
      <c r="M45" s="5">
        <f t="shared" si="0"/>
        <v>45382</v>
      </c>
      <c r="N45">
        <f t="shared" si="1"/>
        <v>2024</v>
      </c>
      <c r="S45" t="s">
        <v>4390</v>
      </c>
      <c r="T45" s="5" t="s">
        <v>4453</v>
      </c>
      <c r="U45" s="16">
        <v>4.9081374912363265E-2</v>
      </c>
      <c r="V45" s="16">
        <v>0</v>
      </c>
      <c r="W45" s="16">
        <v>0</v>
      </c>
      <c r="Y45" s="4" t="e">
        <f t="shared" si="9"/>
        <v>#REF!</v>
      </c>
      <c r="AA45" s="4" t="e">
        <f t="shared" si="10"/>
        <v>#REF!</v>
      </c>
      <c r="AC45" s="4" t="e">
        <f t="shared" si="11"/>
        <v>#REF!</v>
      </c>
      <c r="AD45" s="16"/>
      <c r="AE45" s="14" t="e">
        <f t="shared" si="5"/>
        <v>#REF!</v>
      </c>
    </row>
    <row r="46" spans="1:31" x14ac:dyDescent="0.3">
      <c r="A46" t="s">
        <v>12</v>
      </c>
      <c r="B46" t="s">
        <v>2074</v>
      </c>
      <c r="C46" s="5">
        <v>45315</v>
      </c>
      <c r="D46" s="5">
        <v>45316</v>
      </c>
      <c r="E46" s="4">
        <v>100000000000</v>
      </c>
      <c r="F46">
        <v>1</v>
      </c>
      <c r="G46">
        <v>3.0000000000000001E-3</v>
      </c>
      <c r="H46" t="s">
        <v>2063</v>
      </c>
      <c r="I46" t="s">
        <v>44</v>
      </c>
      <c r="J46" t="s">
        <v>45</v>
      </c>
      <c r="K46" t="s">
        <v>11</v>
      </c>
      <c r="M46" s="5">
        <f t="shared" si="0"/>
        <v>45322</v>
      </c>
      <c r="N46">
        <f t="shared" si="1"/>
        <v>2024</v>
      </c>
      <c r="S46" t="s">
        <v>4390</v>
      </c>
      <c r="T46" s="5" t="s">
        <v>4454</v>
      </c>
      <c r="U46" s="16">
        <v>0.14079021925991375</v>
      </c>
      <c r="V46" s="16">
        <v>0.39978690921833931</v>
      </c>
      <c r="W46" s="16">
        <v>0</v>
      </c>
      <c r="Y46" s="4" t="e">
        <f t="shared" si="9"/>
        <v>#REF!</v>
      </c>
      <c r="AA46" s="4" t="e">
        <f t="shared" si="10"/>
        <v>#REF!</v>
      </c>
      <c r="AC46" s="4" t="e">
        <f t="shared" si="11"/>
        <v>#REF!</v>
      </c>
      <c r="AD46" s="16"/>
      <c r="AE46" s="14" t="e">
        <f t="shared" si="5"/>
        <v>#REF!</v>
      </c>
    </row>
    <row r="47" spans="1:31" x14ac:dyDescent="0.3">
      <c r="A47" t="s">
        <v>12</v>
      </c>
      <c r="B47" t="s">
        <v>2075</v>
      </c>
      <c r="C47" s="5">
        <v>45404</v>
      </c>
      <c r="D47" s="5">
        <v>45408</v>
      </c>
      <c r="E47" s="4">
        <v>500000000000</v>
      </c>
      <c r="F47">
        <v>4</v>
      </c>
      <c r="G47">
        <v>4.53E-2</v>
      </c>
      <c r="H47" t="s">
        <v>10</v>
      </c>
      <c r="I47" t="s">
        <v>44</v>
      </c>
      <c r="J47" t="s">
        <v>45</v>
      </c>
      <c r="K47" t="s">
        <v>11</v>
      </c>
      <c r="M47" s="5">
        <f t="shared" si="0"/>
        <v>45412</v>
      </c>
      <c r="N47">
        <f t="shared" si="1"/>
        <v>2024</v>
      </c>
      <c r="S47" t="s">
        <v>4390</v>
      </c>
      <c r="T47" s="5" t="s">
        <v>4455</v>
      </c>
      <c r="U47" s="16">
        <v>2.5610736020539811E-2</v>
      </c>
      <c r="V47" s="16">
        <v>0</v>
      </c>
      <c r="W47" s="16">
        <v>0</v>
      </c>
      <c r="Y47" s="4" t="e">
        <f t="shared" si="9"/>
        <v>#REF!</v>
      </c>
      <c r="AA47" s="4" t="e">
        <f t="shared" si="10"/>
        <v>#REF!</v>
      </c>
      <c r="AC47" s="4" t="e">
        <f t="shared" si="11"/>
        <v>#REF!</v>
      </c>
      <c r="AD47" s="16"/>
      <c r="AE47" s="14" t="e">
        <f t="shared" si="5"/>
        <v>#REF!</v>
      </c>
    </row>
    <row r="48" spans="1:31" x14ac:dyDescent="0.3">
      <c r="A48" t="s">
        <v>12</v>
      </c>
      <c r="B48" t="s">
        <v>2076</v>
      </c>
      <c r="C48" s="5">
        <v>45404</v>
      </c>
      <c r="D48" s="5">
        <v>45408</v>
      </c>
      <c r="E48" s="4">
        <v>500000000000</v>
      </c>
      <c r="F48">
        <v>4</v>
      </c>
      <c r="G48">
        <v>4.53E-2</v>
      </c>
      <c r="H48" t="s">
        <v>10</v>
      </c>
      <c r="I48" t="s">
        <v>44</v>
      </c>
      <c r="J48" t="s">
        <v>45</v>
      </c>
      <c r="K48" t="s">
        <v>11</v>
      </c>
      <c r="M48" s="5">
        <f t="shared" si="0"/>
        <v>45412</v>
      </c>
      <c r="N48">
        <f t="shared" si="1"/>
        <v>2024</v>
      </c>
      <c r="S48" t="s">
        <v>4390</v>
      </c>
      <c r="T48" s="5" t="s">
        <v>4456</v>
      </c>
      <c r="U48" s="16">
        <v>9.0277844472402835E-3</v>
      </c>
      <c r="V48" s="16">
        <v>0</v>
      </c>
      <c r="W48" s="16">
        <v>2.9617662897145933E-2</v>
      </c>
      <c r="Y48" s="4" t="e">
        <f t="shared" si="9"/>
        <v>#REF!</v>
      </c>
      <c r="AA48" s="4" t="e">
        <f t="shared" si="10"/>
        <v>#REF!</v>
      </c>
      <c r="AC48" s="4" t="e">
        <f t="shared" si="11"/>
        <v>#REF!</v>
      </c>
      <c r="AD48" s="16"/>
      <c r="AE48" s="14" t="e">
        <f t="shared" si="5"/>
        <v>#REF!</v>
      </c>
    </row>
    <row r="49" spans="1:31" x14ac:dyDescent="0.3">
      <c r="A49" t="s">
        <v>12</v>
      </c>
      <c r="B49" t="s">
        <v>2077</v>
      </c>
      <c r="C49" s="5">
        <v>45404</v>
      </c>
      <c r="D49" s="5">
        <v>45408</v>
      </c>
      <c r="E49" s="4">
        <v>500000000000</v>
      </c>
      <c r="F49">
        <v>4</v>
      </c>
      <c r="G49">
        <v>4.53E-2</v>
      </c>
      <c r="H49" t="s">
        <v>10</v>
      </c>
      <c r="I49" t="s">
        <v>44</v>
      </c>
      <c r="J49" t="s">
        <v>45</v>
      </c>
      <c r="K49" t="s">
        <v>11</v>
      </c>
      <c r="M49" s="5">
        <f t="shared" si="0"/>
        <v>45412</v>
      </c>
      <c r="N49">
        <f t="shared" si="1"/>
        <v>2024</v>
      </c>
      <c r="S49" t="s">
        <v>4390</v>
      </c>
      <c r="T49" s="5" t="s">
        <v>4457</v>
      </c>
      <c r="U49" s="16">
        <v>3.6815433029525977E-3</v>
      </c>
      <c r="V49" s="16">
        <v>0</v>
      </c>
      <c r="W49" s="16">
        <v>4.3080236941303175E-2</v>
      </c>
      <c r="Y49" s="4" t="e"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>
      <c r="AE49" s="14" t="e">
        <f t="shared" si="5"/>
        <v>#REF!</v>
      </c>
    </row>
    <row r="50" spans="1:31" x14ac:dyDescent="0.3">
      <c r="A50" t="s">
        <v>12</v>
      </c>
      <c r="B50" t="s">
        <v>2078</v>
      </c>
      <c r="C50" s="5">
        <v>45302</v>
      </c>
      <c r="D50" s="5">
        <v>45306</v>
      </c>
      <c r="E50" s="4">
        <v>150000000000</v>
      </c>
      <c r="F50">
        <v>4</v>
      </c>
      <c r="G50">
        <v>4.0000000000000001E-3</v>
      </c>
      <c r="H50" t="s">
        <v>2079</v>
      </c>
      <c r="I50" t="s">
        <v>44</v>
      </c>
      <c r="J50" t="s">
        <v>45</v>
      </c>
      <c r="K50" t="s">
        <v>11</v>
      </c>
      <c r="M50" s="5">
        <f t="shared" si="0"/>
        <v>45322</v>
      </c>
      <c r="N50">
        <f t="shared" si="1"/>
        <v>2024</v>
      </c>
      <c r="S50" t="s">
        <v>4390</v>
      </c>
      <c r="T50" s="5" t="s">
        <v>4458</v>
      </c>
      <c r="U50" s="16">
        <v>0</v>
      </c>
      <c r="V50" s="16">
        <v>0</v>
      </c>
      <c r="W50" s="16">
        <v>4.3080236941303175E-2</v>
      </c>
      <c r="Y50" s="4" t="e">
        <f t="shared" si="9"/>
        <v>#REF!</v>
      </c>
      <c r="AA50" s="4" t="e">
        <f t="shared" si="10"/>
        <v>#REF!</v>
      </c>
      <c r="AC50" s="4" t="e">
        <f t="shared" si="11"/>
        <v>#REF!</v>
      </c>
      <c r="AD50" s="16"/>
      <c r="AE50" s="14" t="e">
        <f t="shared" si="5"/>
        <v>#REF!</v>
      </c>
    </row>
    <row r="51" spans="1:31" x14ac:dyDescent="0.3">
      <c r="A51" t="s">
        <v>12</v>
      </c>
      <c r="B51" t="s">
        <v>2080</v>
      </c>
      <c r="C51" s="5">
        <v>45306</v>
      </c>
      <c r="D51" s="5">
        <v>45313</v>
      </c>
      <c r="E51" s="4">
        <v>200000000000</v>
      </c>
      <c r="F51">
        <v>7</v>
      </c>
      <c r="G51">
        <v>7.7999999999999996E-3</v>
      </c>
      <c r="H51" t="s">
        <v>10</v>
      </c>
      <c r="I51" t="s">
        <v>44</v>
      </c>
      <c r="J51" t="s">
        <v>45</v>
      </c>
      <c r="K51" t="s">
        <v>11</v>
      </c>
      <c r="M51" s="5">
        <f t="shared" si="0"/>
        <v>45322</v>
      </c>
      <c r="N51">
        <f t="shared" si="1"/>
        <v>2024</v>
      </c>
      <c r="S51" t="s">
        <v>4390</v>
      </c>
      <c r="T51" s="5" t="s">
        <v>4459</v>
      </c>
      <c r="U51" s="16">
        <v>9.363285089109355E-2</v>
      </c>
      <c r="V51" s="16">
        <v>0</v>
      </c>
      <c r="W51" s="16">
        <v>5.3850296176628974E-2</v>
      </c>
      <c r="Y51" s="4" t="e">
        <f t="shared" si="9"/>
        <v>#REF!</v>
      </c>
      <c r="AA51" s="4" t="e">
        <f t="shared" si="10"/>
        <v>#REF!</v>
      </c>
      <c r="AC51" s="4" t="e">
        <f t="shared" si="11"/>
        <v>#REF!</v>
      </c>
      <c r="AD51" s="16"/>
      <c r="AE51" s="14" t="e">
        <f t="shared" si="5"/>
        <v>#REF!</v>
      </c>
    </row>
    <row r="52" spans="1:31" x14ac:dyDescent="0.3">
      <c r="A52" t="s">
        <v>12</v>
      </c>
      <c r="B52" t="s">
        <v>2081</v>
      </c>
      <c r="C52" s="5">
        <v>45306</v>
      </c>
      <c r="D52" s="5">
        <v>45307</v>
      </c>
      <c r="E52" s="4">
        <v>100000000000</v>
      </c>
      <c r="F52">
        <v>1</v>
      </c>
      <c r="G52">
        <v>3.0000000000000001E-3</v>
      </c>
      <c r="H52" t="s">
        <v>2056</v>
      </c>
      <c r="I52" t="s">
        <v>44</v>
      </c>
      <c r="J52" t="s">
        <v>45</v>
      </c>
      <c r="K52" t="s">
        <v>11</v>
      </c>
      <c r="M52" s="5">
        <f t="shared" si="0"/>
        <v>45322</v>
      </c>
      <c r="N52">
        <f t="shared" si="1"/>
        <v>2024</v>
      </c>
      <c r="S52" t="s">
        <v>4390</v>
      </c>
      <c r="T52" s="5" t="s">
        <v>4460</v>
      </c>
      <c r="U52" s="16">
        <v>7.183811453761417E-2</v>
      </c>
      <c r="V52" s="16">
        <v>0</v>
      </c>
      <c r="W52" s="16">
        <v>6.192784060312332E-2</v>
      </c>
      <c r="Y52" s="4" t="e">
        <f t="shared" si="9"/>
        <v>#REF!</v>
      </c>
      <c r="AA52" s="4" t="e">
        <f t="shared" si="10"/>
        <v>#REF!</v>
      </c>
      <c r="AC52" s="4" t="e">
        <f t="shared" si="11"/>
        <v>#REF!</v>
      </c>
      <c r="AD52" s="16"/>
      <c r="AE52" s="14" t="e">
        <f t="shared" si="5"/>
        <v>#REF!</v>
      </c>
    </row>
    <row r="53" spans="1:31" x14ac:dyDescent="0.3">
      <c r="A53" t="s">
        <v>12</v>
      </c>
      <c r="B53" t="s">
        <v>2082</v>
      </c>
      <c r="C53" s="5">
        <v>45363</v>
      </c>
      <c r="D53" s="5">
        <v>45370</v>
      </c>
      <c r="E53" s="4">
        <v>300000000000</v>
      </c>
      <c r="F53">
        <v>7</v>
      </c>
      <c r="G53">
        <v>2.06E-2</v>
      </c>
      <c r="H53" t="s">
        <v>10</v>
      </c>
      <c r="I53" t="s">
        <v>44</v>
      </c>
      <c r="J53" t="s">
        <v>45</v>
      </c>
      <c r="K53" t="s">
        <v>11</v>
      </c>
      <c r="M53" s="5">
        <f t="shared" si="0"/>
        <v>45382</v>
      </c>
      <c r="N53">
        <f t="shared" si="1"/>
        <v>2024</v>
      </c>
      <c r="S53" t="s">
        <v>4390</v>
      </c>
      <c r="T53" s="5" t="s">
        <v>4461</v>
      </c>
      <c r="U53" s="16">
        <v>1.6646978413350877E-3</v>
      </c>
      <c r="V53" s="16">
        <v>0</v>
      </c>
      <c r="W53" s="16">
        <v>5.3850296176628974E-2</v>
      </c>
      <c r="Y53" s="4" t="e">
        <f t="shared" si="9"/>
        <v>#REF!</v>
      </c>
      <c r="AA53" s="4" t="e">
        <f t="shared" si="10"/>
        <v>#REF!</v>
      </c>
      <c r="AC53" s="4" t="e">
        <f t="shared" si="11"/>
        <v>#REF!</v>
      </c>
      <c r="AD53" s="16"/>
      <c r="AE53" s="14" t="e">
        <f t="shared" si="5"/>
        <v>#REF!</v>
      </c>
    </row>
    <row r="54" spans="1:31" x14ac:dyDescent="0.3">
      <c r="A54" t="s">
        <v>12</v>
      </c>
      <c r="B54" t="s">
        <v>2083</v>
      </c>
      <c r="C54" s="5">
        <v>45404</v>
      </c>
      <c r="D54" s="5">
        <v>45408</v>
      </c>
      <c r="E54" s="4">
        <v>500000000000</v>
      </c>
      <c r="F54">
        <v>4</v>
      </c>
      <c r="G54">
        <v>4.53E-2</v>
      </c>
      <c r="H54" t="s">
        <v>10</v>
      </c>
      <c r="I54" t="s">
        <v>44</v>
      </c>
      <c r="J54" t="s">
        <v>45</v>
      </c>
      <c r="K54" t="s">
        <v>11</v>
      </c>
      <c r="M54" s="5">
        <f t="shared" si="0"/>
        <v>45412</v>
      </c>
      <c r="N54">
        <f t="shared" si="1"/>
        <v>2024</v>
      </c>
      <c r="S54" t="s">
        <v>4390</v>
      </c>
      <c r="T54" s="5" t="s">
        <v>4462</v>
      </c>
      <c r="U54" s="16">
        <v>0.13205535760590839</v>
      </c>
      <c r="V54" s="16">
        <v>0</v>
      </c>
      <c r="W54" s="16">
        <v>8.3467959073774911E-2</v>
      </c>
      <c r="Y54" s="4" t="e">
        <f t="shared" si="9"/>
        <v>#REF!</v>
      </c>
      <c r="AA54" s="4" t="e">
        <f t="shared" si="10"/>
        <v>#REF!</v>
      </c>
      <c r="AC54" s="4" t="e">
        <f t="shared" si="11"/>
        <v>#REF!</v>
      </c>
      <c r="AD54" s="16"/>
      <c r="AE54" s="14" t="e">
        <f t="shared" si="5"/>
        <v>#REF!</v>
      </c>
    </row>
    <row r="55" spans="1:31" x14ac:dyDescent="0.3">
      <c r="A55" t="s">
        <v>12</v>
      </c>
      <c r="B55" t="s">
        <v>2084</v>
      </c>
      <c r="C55" s="5">
        <v>45404</v>
      </c>
      <c r="D55" s="5">
        <v>45408</v>
      </c>
      <c r="E55" s="4">
        <v>500000000000</v>
      </c>
      <c r="F55">
        <v>4</v>
      </c>
      <c r="G55">
        <v>4.53E-2</v>
      </c>
      <c r="H55" t="s">
        <v>10</v>
      </c>
      <c r="I55" t="s">
        <v>44</v>
      </c>
      <c r="J55" t="s">
        <v>45</v>
      </c>
      <c r="K55" t="s">
        <v>11</v>
      </c>
      <c r="M55" s="5">
        <f t="shared" si="0"/>
        <v>45412</v>
      </c>
      <c r="N55">
        <f t="shared" si="1"/>
        <v>2024</v>
      </c>
      <c r="S55" t="s">
        <v>4390</v>
      </c>
      <c r="T55" s="5" t="s">
        <v>4463</v>
      </c>
      <c r="U55" s="16">
        <v>2.0328521716303474E-2</v>
      </c>
      <c r="V55" s="16">
        <v>0</v>
      </c>
      <c r="W55" s="16">
        <v>0</v>
      </c>
      <c r="Y55" s="4" t="e">
        <f t="shared" si="9"/>
        <v>#REF!</v>
      </c>
      <c r="AA55" s="4" t="e">
        <f t="shared" si="10"/>
        <v>#REF!</v>
      </c>
      <c r="AC55" s="4" t="e">
        <f t="shared" si="11"/>
        <v>#REF!</v>
      </c>
      <c r="AD55" s="16"/>
      <c r="AE55" s="14" t="e">
        <f t="shared" si="5"/>
        <v>#REF!</v>
      </c>
    </row>
    <row r="56" spans="1:31" x14ac:dyDescent="0.3">
      <c r="A56" t="s">
        <v>12</v>
      </c>
      <c r="B56" t="s">
        <v>2085</v>
      </c>
      <c r="C56" s="5">
        <v>45404</v>
      </c>
      <c r="D56" s="5">
        <v>45408</v>
      </c>
      <c r="E56" s="4">
        <v>500000000000</v>
      </c>
      <c r="F56">
        <v>4</v>
      </c>
      <c r="G56">
        <v>4.53E-2</v>
      </c>
      <c r="H56" t="s">
        <v>10</v>
      </c>
      <c r="I56" t="s">
        <v>44</v>
      </c>
      <c r="J56" t="s">
        <v>45</v>
      </c>
      <c r="K56" t="s">
        <v>11</v>
      </c>
      <c r="M56" s="5">
        <f t="shared" si="0"/>
        <v>45412</v>
      </c>
      <c r="N56">
        <f t="shared" si="1"/>
        <v>2024</v>
      </c>
      <c r="S56" t="s">
        <v>4390</v>
      </c>
      <c r="T56" s="5" t="s">
        <v>4464</v>
      </c>
      <c r="U56" s="16">
        <v>0</v>
      </c>
      <c r="V56" s="16">
        <v>0</v>
      </c>
      <c r="W56" s="16">
        <v>0.10770059235325795</v>
      </c>
      <c r="Y56" s="4" t="e">
        <f t="shared" si="9"/>
        <v>#REF!</v>
      </c>
      <c r="AA56" s="4" t="e">
        <f t="shared" si="10"/>
        <v>#REF!</v>
      </c>
      <c r="AC56" s="4" t="e">
        <f t="shared" si="11"/>
        <v>#REF!</v>
      </c>
      <c r="AD56" s="16"/>
      <c r="AE56" s="14" t="e">
        <f t="shared" si="5"/>
        <v>#REF!</v>
      </c>
    </row>
    <row r="57" spans="1:31" x14ac:dyDescent="0.3">
      <c r="A57" t="s">
        <v>12</v>
      </c>
      <c r="B57" t="s">
        <v>2086</v>
      </c>
      <c r="C57" s="5">
        <v>45404</v>
      </c>
      <c r="D57" s="5">
        <v>45408</v>
      </c>
      <c r="E57" s="4">
        <v>500000000000</v>
      </c>
      <c r="F57">
        <v>4</v>
      </c>
      <c r="G57">
        <v>4.53E-2</v>
      </c>
      <c r="H57" t="s">
        <v>10</v>
      </c>
      <c r="I57" t="s">
        <v>44</v>
      </c>
      <c r="J57" t="s">
        <v>45</v>
      </c>
      <c r="K57" t="s">
        <v>11</v>
      </c>
      <c r="M57" s="5">
        <f t="shared" si="0"/>
        <v>45412</v>
      </c>
      <c r="N57">
        <f t="shared" si="1"/>
        <v>2024</v>
      </c>
      <c r="S57" t="s">
        <v>4390</v>
      </c>
      <c r="T57" s="5" t="s">
        <v>4465</v>
      </c>
      <c r="U57" s="16">
        <v>0.1600671001283738</v>
      </c>
      <c r="V57" s="16">
        <v>0</v>
      </c>
      <c r="W57" s="16">
        <v>0.10070005385029618</v>
      </c>
      <c r="Y57" s="4" t="e">
        <f t="shared" si="9"/>
        <v>#REF!</v>
      </c>
      <c r="AA57" s="4" t="e">
        <f t="shared" si="10"/>
        <v>#REF!</v>
      </c>
      <c r="AC57" s="4" t="e">
        <f t="shared" si="11"/>
        <v>#REF!</v>
      </c>
      <c r="AD57" s="16"/>
      <c r="AE57" s="14" t="e">
        <f t="shared" si="5"/>
        <v>#REF!</v>
      </c>
    </row>
    <row r="58" spans="1:31" x14ac:dyDescent="0.3">
      <c r="A58" t="s">
        <v>12</v>
      </c>
      <c r="B58" t="s">
        <v>2087</v>
      </c>
      <c r="C58" s="5">
        <v>45404</v>
      </c>
      <c r="D58" s="5">
        <v>45408</v>
      </c>
      <c r="E58" s="4">
        <v>300000000000</v>
      </c>
      <c r="F58">
        <v>4</v>
      </c>
      <c r="G58">
        <v>4.53E-2</v>
      </c>
      <c r="H58" t="s">
        <v>10</v>
      </c>
      <c r="I58" t="s">
        <v>44</v>
      </c>
      <c r="J58" t="s">
        <v>45</v>
      </c>
      <c r="K58" t="s">
        <v>11</v>
      </c>
      <c r="M58" s="5">
        <f t="shared" si="0"/>
        <v>45412</v>
      </c>
      <c r="N58">
        <f t="shared" si="1"/>
        <v>2024</v>
      </c>
      <c r="S58" t="s">
        <v>4390</v>
      </c>
      <c r="T58" s="5" t="s">
        <v>4466</v>
      </c>
      <c r="U58" s="16">
        <v>5.9624994797819247E-3</v>
      </c>
      <c r="V58" s="16">
        <v>0</v>
      </c>
      <c r="W58" s="16">
        <v>8.0775444264943458E-2</v>
      </c>
      <c r="Y58" s="4" t="e">
        <f t="shared" si="9"/>
        <v>#REF!</v>
      </c>
      <c r="AA58" s="4" t="e">
        <f t="shared" si="10"/>
        <v>#REF!</v>
      </c>
      <c r="AC58" s="4" t="e">
        <f t="shared" si="11"/>
        <v>#REF!</v>
      </c>
      <c r="AD58" s="16"/>
      <c r="AE58" s="14" t="e">
        <f t="shared" si="5"/>
        <v>#REF!</v>
      </c>
    </row>
    <row r="59" spans="1:31" x14ac:dyDescent="0.3">
      <c r="A59" t="s">
        <v>12</v>
      </c>
      <c r="B59" t="s">
        <v>2088</v>
      </c>
      <c r="C59" s="5">
        <v>45404</v>
      </c>
      <c r="D59" s="5">
        <v>45408</v>
      </c>
      <c r="E59" s="4">
        <v>500000000000</v>
      </c>
      <c r="F59">
        <v>4</v>
      </c>
      <c r="G59">
        <v>4.53E-2</v>
      </c>
      <c r="H59" t="s">
        <v>10</v>
      </c>
      <c r="I59" t="s">
        <v>44</v>
      </c>
      <c r="J59" t="s">
        <v>45</v>
      </c>
      <c r="K59" t="s">
        <v>11</v>
      </c>
      <c r="M59" s="5">
        <f t="shared" si="0"/>
        <v>45412</v>
      </c>
      <c r="N59">
        <f t="shared" si="1"/>
        <v>2024</v>
      </c>
      <c r="S59" t="s">
        <v>4390</v>
      </c>
      <c r="T59" s="5" t="s">
        <v>4467</v>
      </c>
      <c r="U59" s="16">
        <v>0</v>
      </c>
      <c r="V59" s="16">
        <v>0</v>
      </c>
      <c r="W59" s="16">
        <v>2.6925148088314487E-2</v>
      </c>
      <c r="Y59" s="4" t="e">
        <f t="shared" si="9"/>
        <v>#REF!</v>
      </c>
      <c r="AA59" s="4" t="e">
        <f t="shared" si="10"/>
        <v>#REF!</v>
      </c>
      <c r="AC59" s="4" t="e">
        <f t="shared" si="11"/>
        <v>#REF!</v>
      </c>
      <c r="AD59" s="16"/>
      <c r="AE59" s="14" t="e">
        <f t="shared" si="5"/>
        <v>#REF!</v>
      </c>
    </row>
    <row r="60" spans="1:31" x14ac:dyDescent="0.3">
      <c r="A60" t="s">
        <v>12</v>
      </c>
      <c r="B60" t="s">
        <v>2089</v>
      </c>
      <c r="C60" s="5">
        <v>45313</v>
      </c>
      <c r="D60" s="5">
        <v>45314</v>
      </c>
      <c r="E60" s="4">
        <v>100000000000</v>
      </c>
      <c r="F60">
        <v>1</v>
      </c>
      <c r="G60">
        <v>3.0000000000000001E-3</v>
      </c>
      <c r="H60" t="s">
        <v>2063</v>
      </c>
      <c r="I60" t="s">
        <v>44</v>
      </c>
      <c r="J60" t="s">
        <v>45</v>
      </c>
      <c r="K60" t="s">
        <v>11</v>
      </c>
      <c r="M60" s="5">
        <f t="shared" si="0"/>
        <v>45322</v>
      </c>
      <c r="N60">
        <f t="shared" si="1"/>
        <v>2024</v>
      </c>
      <c r="S60" t="s">
        <v>4390</v>
      </c>
      <c r="T60" s="5" t="s">
        <v>4468</v>
      </c>
      <c r="U60" s="16">
        <v>8.8036905070605596E-3</v>
      </c>
      <c r="V60" s="16">
        <v>8.6281005053018521E-3</v>
      </c>
      <c r="W60" s="16">
        <v>9.6930533117932149E-2</v>
      </c>
      <c r="Y60" s="4" t="e">
        <f t="shared" si="9"/>
        <v>#REF!</v>
      </c>
      <c r="AA60" s="4" t="e">
        <f t="shared" si="10"/>
        <v>#REF!</v>
      </c>
      <c r="AC60" s="4" t="e">
        <f t="shared" si="11"/>
        <v>#REF!</v>
      </c>
      <c r="AD60" s="16"/>
      <c r="AE60" s="14" t="e">
        <f t="shared" si="5"/>
        <v>#REF!</v>
      </c>
    </row>
    <row r="61" spans="1:31" x14ac:dyDescent="0.3">
      <c r="A61" t="s">
        <v>12</v>
      </c>
      <c r="B61" t="s">
        <v>2090</v>
      </c>
      <c r="C61" s="5">
        <v>45384</v>
      </c>
      <c r="D61" s="5">
        <v>45390</v>
      </c>
      <c r="E61" s="4">
        <v>500000000000</v>
      </c>
      <c r="F61">
        <v>6</v>
      </c>
      <c r="G61">
        <v>5.0999999999999997E-2</v>
      </c>
      <c r="H61" t="s">
        <v>10</v>
      </c>
      <c r="I61" t="s">
        <v>44</v>
      </c>
      <c r="J61" t="s">
        <v>45</v>
      </c>
      <c r="K61" t="s">
        <v>11</v>
      </c>
      <c r="M61" s="5">
        <f t="shared" si="0"/>
        <v>45412</v>
      </c>
      <c r="N61">
        <f t="shared" si="1"/>
        <v>2024</v>
      </c>
      <c r="S61" t="s">
        <v>4390</v>
      </c>
      <c r="T61" s="5" t="s">
        <v>4469</v>
      </c>
      <c r="U61" s="16">
        <v>9.764093107830803E-3</v>
      </c>
      <c r="V61" s="16">
        <v>0</v>
      </c>
      <c r="W61" s="16">
        <v>0.15078082929456113</v>
      </c>
      <c r="Y61" s="4" t="e">
        <f t="shared" si="9"/>
        <v>#REF!</v>
      </c>
      <c r="AA61" s="4" t="e">
        <f t="shared" si="10"/>
        <v>#REF!</v>
      </c>
      <c r="AC61" s="4" t="e">
        <f t="shared" si="11"/>
        <v>#REF!</v>
      </c>
      <c r="AD61" s="16"/>
      <c r="AE61" s="14" t="e">
        <f t="shared" si="5"/>
        <v>#REF!</v>
      </c>
    </row>
    <row r="62" spans="1:31" x14ac:dyDescent="0.3">
      <c r="A62" t="s">
        <v>12</v>
      </c>
      <c r="B62" t="s">
        <v>2091</v>
      </c>
      <c r="C62" s="5">
        <v>45314</v>
      </c>
      <c r="D62" s="5">
        <v>45398</v>
      </c>
      <c r="E62" s="4">
        <v>500000000000</v>
      </c>
      <c r="F62">
        <v>84</v>
      </c>
      <c r="G62">
        <v>3.2500000000000001E-2</v>
      </c>
      <c r="H62" t="s">
        <v>10</v>
      </c>
      <c r="I62" t="s">
        <v>44</v>
      </c>
      <c r="J62" t="s">
        <v>45</v>
      </c>
      <c r="K62" t="s">
        <v>11</v>
      </c>
      <c r="M62" s="5">
        <f t="shared" si="0"/>
        <v>45412</v>
      </c>
      <c r="N62">
        <f t="shared" si="1"/>
        <v>2024</v>
      </c>
      <c r="S62" t="s">
        <v>4392</v>
      </c>
      <c r="T62" s="5" t="s">
        <v>4470</v>
      </c>
      <c r="U62" s="16">
        <v>0.13385452985222934</v>
      </c>
      <c r="V62" s="16">
        <v>6.8917987594762239E-2</v>
      </c>
      <c r="W62" s="16">
        <v>0.11464968152866242</v>
      </c>
      <c r="X62" t="e">
        <f>#REF!</f>
        <v>#REF!</v>
      </c>
      <c r="Y62" s="4" t="e">
        <f t="shared" ref="Y62:Y80" si="12">$X$62*U62</f>
        <v>#REF!</v>
      </c>
      <c r="Z62" t="e">
        <f>#REF!</f>
        <v>#REF!</v>
      </c>
      <c r="AA62" s="4" t="e">
        <f t="shared" ref="AA62:AA80" si="13">$Z$62*V62</f>
        <v>#REF!</v>
      </c>
      <c r="AB62" t="e">
        <f>#REF!</f>
        <v>#REF!</v>
      </c>
      <c r="AC62" s="4" t="e">
        <f t="shared" ref="AC62:AC80" si="14">$AB$62*W62</f>
        <v>#REF!</v>
      </c>
      <c r="AD62" s="16"/>
      <c r="AE62" s="14" t="e">
        <f t="shared" si="5"/>
        <v>#REF!</v>
      </c>
    </row>
    <row r="63" spans="1:31" x14ac:dyDescent="0.3">
      <c r="A63" t="s">
        <v>12</v>
      </c>
      <c r="B63" t="s">
        <v>2092</v>
      </c>
      <c r="C63" s="5">
        <v>45314</v>
      </c>
      <c r="D63" s="5">
        <v>45398</v>
      </c>
      <c r="E63" s="4">
        <v>500000000000</v>
      </c>
      <c r="F63">
        <v>84</v>
      </c>
      <c r="G63">
        <v>3.2500000000000001E-2</v>
      </c>
      <c r="H63" t="s">
        <v>10</v>
      </c>
      <c r="I63" t="s">
        <v>44</v>
      </c>
      <c r="J63" t="s">
        <v>45</v>
      </c>
      <c r="K63" t="s">
        <v>11</v>
      </c>
      <c r="M63" s="5">
        <f t="shared" si="0"/>
        <v>45412</v>
      </c>
      <c r="N63">
        <f t="shared" si="1"/>
        <v>2024</v>
      </c>
      <c r="S63" t="s">
        <v>4392</v>
      </c>
      <c r="T63" s="5" t="s">
        <v>4471</v>
      </c>
      <c r="U63" s="16">
        <v>7.8446325957791645E-3</v>
      </c>
      <c r="V63" s="16">
        <v>0</v>
      </c>
      <c r="W63" s="16">
        <v>7.9617834394904458E-3</v>
      </c>
      <c r="Y63" s="4" t="e">
        <f t="shared" si="12"/>
        <v>#REF!</v>
      </c>
      <c r="AA63" s="4" t="e">
        <f t="shared" si="13"/>
        <v>#REF!</v>
      </c>
      <c r="AC63" s="4" t="e">
        <f t="shared" si="14"/>
        <v>#REF!</v>
      </c>
      <c r="AD63" s="16"/>
      <c r="AE63" s="14" t="e">
        <f t="shared" si="5"/>
        <v>#REF!</v>
      </c>
    </row>
    <row r="64" spans="1:31" x14ac:dyDescent="0.3">
      <c r="A64" t="s">
        <v>12</v>
      </c>
      <c r="B64" t="s">
        <v>2093</v>
      </c>
      <c r="C64" s="5">
        <v>45314</v>
      </c>
      <c r="D64" s="5">
        <v>45398</v>
      </c>
      <c r="E64" s="4">
        <v>250000000000</v>
      </c>
      <c r="F64">
        <v>84</v>
      </c>
      <c r="G64">
        <v>3.2500000000000001E-2</v>
      </c>
      <c r="H64" t="s">
        <v>10</v>
      </c>
      <c r="I64" t="s">
        <v>44</v>
      </c>
      <c r="J64" t="s">
        <v>45</v>
      </c>
      <c r="K64" t="s">
        <v>11</v>
      </c>
      <c r="M64" s="5">
        <f t="shared" si="0"/>
        <v>45412</v>
      </c>
      <c r="N64">
        <f t="shared" si="1"/>
        <v>2024</v>
      </c>
      <c r="S64" t="s">
        <v>4392</v>
      </c>
      <c r="T64" s="5" t="s">
        <v>4472</v>
      </c>
      <c r="U64" s="16">
        <v>3.8594665425120663E-3</v>
      </c>
      <c r="V64" s="16">
        <v>2.6878015161957272E-2</v>
      </c>
      <c r="W64" s="16">
        <v>3.1847133757961783E-2</v>
      </c>
      <c r="Y64" s="4" t="e">
        <f t="shared" si="12"/>
        <v>#REF!</v>
      </c>
      <c r="AA64" s="4" t="e">
        <f t="shared" si="13"/>
        <v>#REF!</v>
      </c>
      <c r="AC64" s="4" t="e">
        <f t="shared" si="14"/>
        <v>#REF!</v>
      </c>
      <c r="AD64" s="16"/>
      <c r="AE64" s="14" t="e">
        <f t="shared" si="5"/>
        <v>#REF!</v>
      </c>
    </row>
    <row r="65" spans="1:31" x14ac:dyDescent="0.3">
      <c r="A65" t="s">
        <v>12</v>
      </c>
      <c r="B65" t="s">
        <v>2094</v>
      </c>
      <c r="C65" s="5">
        <v>45314</v>
      </c>
      <c r="D65" s="5">
        <v>45315</v>
      </c>
      <c r="E65" s="4">
        <v>100000000000</v>
      </c>
      <c r="F65">
        <v>1</v>
      </c>
      <c r="G65">
        <v>3.0000000000000001E-3</v>
      </c>
      <c r="H65" t="s">
        <v>2056</v>
      </c>
      <c r="I65" t="s">
        <v>44</v>
      </c>
      <c r="J65" t="s">
        <v>45</v>
      </c>
      <c r="K65" t="s">
        <v>11</v>
      </c>
      <c r="M65" s="5">
        <f t="shared" si="0"/>
        <v>45322</v>
      </c>
      <c r="N65">
        <f t="shared" si="1"/>
        <v>2024</v>
      </c>
      <c r="S65" t="s">
        <v>4392</v>
      </c>
      <c r="T65" s="5" t="s">
        <v>4473</v>
      </c>
      <c r="U65" s="16">
        <v>1.217319004993571E-2</v>
      </c>
      <c r="V65" s="16">
        <v>0</v>
      </c>
      <c r="W65" s="16">
        <v>5.5732484076433123E-2</v>
      </c>
      <c r="Y65" s="4" t="e">
        <f t="shared" si="12"/>
        <v>#REF!</v>
      </c>
      <c r="AA65" s="4" t="e">
        <f t="shared" si="13"/>
        <v>#REF!</v>
      </c>
      <c r="AC65" s="4" t="e">
        <f t="shared" si="14"/>
        <v>#REF!</v>
      </c>
      <c r="AD65" s="16"/>
      <c r="AE65" s="14" t="e">
        <f t="shared" si="5"/>
        <v>#REF!</v>
      </c>
    </row>
    <row r="66" spans="1:31" x14ac:dyDescent="0.3">
      <c r="A66" t="s">
        <v>12</v>
      </c>
      <c r="B66" t="s">
        <v>2095</v>
      </c>
      <c r="C66" s="5">
        <v>45384</v>
      </c>
      <c r="D66" s="5">
        <v>45390</v>
      </c>
      <c r="E66" s="4">
        <v>100000000000</v>
      </c>
      <c r="F66">
        <v>6</v>
      </c>
      <c r="G66">
        <v>5.0999999999999997E-2</v>
      </c>
      <c r="H66" t="s">
        <v>10</v>
      </c>
      <c r="I66" t="s">
        <v>44</v>
      </c>
      <c r="J66" t="s">
        <v>45</v>
      </c>
      <c r="K66" t="s">
        <v>11</v>
      </c>
      <c r="M66" s="5">
        <f t="shared" si="0"/>
        <v>45412</v>
      </c>
      <c r="N66">
        <f t="shared" si="1"/>
        <v>2024</v>
      </c>
      <c r="S66" t="s">
        <v>4392</v>
      </c>
      <c r="T66" s="5" t="s">
        <v>4474</v>
      </c>
      <c r="U66" s="16">
        <v>0.1689345245995347</v>
      </c>
      <c r="V66" s="16">
        <v>0</v>
      </c>
      <c r="W66" s="16">
        <v>2.0700636942675158E-2</v>
      </c>
      <c r="Y66" s="4" t="e">
        <f t="shared" si="12"/>
        <v>#REF!</v>
      </c>
      <c r="AA66" s="4" t="e">
        <f t="shared" si="13"/>
        <v>#REF!</v>
      </c>
      <c r="AC66" s="4" t="e">
        <f t="shared" si="14"/>
        <v>#REF!</v>
      </c>
      <c r="AD66" s="16"/>
      <c r="AE66" s="14" t="e">
        <f t="shared" si="5"/>
        <v>#REF!</v>
      </c>
    </row>
    <row r="67" spans="1:31" x14ac:dyDescent="0.3">
      <c r="A67" t="s">
        <v>12</v>
      </c>
      <c r="B67" t="s">
        <v>2935</v>
      </c>
      <c r="C67" s="5">
        <v>45261</v>
      </c>
      <c r="D67" s="5">
        <v>45349</v>
      </c>
      <c r="E67" s="4">
        <v>200000000000</v>
      </c>
      <c r="F67">
        <v>88</v>
      </c>
      <c r="G67">
        <v>3.85E-2</v>
      </c>
      <c r="H67" t="s">
        <v>10</v>
      </c>
      <c r="I67" t="s">
        <v>44</v>
      </c>
      <c r="J67" t="s">
        <v>45</v>
      </c>
      <c r="K67" t="s">
        <v>11</v>
      </c>
      <c r="M67" s="5">
        <f t="shared" ref="M67:M130" si="15">EOMONTH(D67,0)</f>
        <v>45351</v>
      </c>
      <c r="N67">
        <f t="shared" ref="N67:N130" si="16">YEAR(C67)</f>
        <v>2023</v>
      </c>
      <c r="S67" t="s">
        <v>4392</v>
      </c>
      <c r="T67" s="5" t="s">
        <v>4475</v>
      </c>
      <c r="U67" s="16">
        <v>4.9317746593999706E-2</v>
      </c>
      <c r="V67" s="16">
        <v>2.7567195037904894E-2</v>
      </c>
      <c r="W67" s="16">
        <v>9.5541401273885346E-3</v>
      </c>
      <c r="Y67" s="4" t="e">
        <f t="shared" si="12"/>
        <v>#REF!</v>
      </c>
      <c r="AA67" s="4" t="e">
        <f t="shared" si="13"/>
        <v>#REF!</v>
      </c>
      <c r="AC67" s="4" t="e">
        <f t="shared" si="14"/>
        <v>#REF!</v>
      </c>
      <c r="AD67" s="16"/>
      <c r="AE67" s="14" t="e">
        <f t="shared" si="5"/>
        <v>#REF!</v>
      </c>
    </row>
    <row r="68" spans="1:31" x14ac:dyDescent="0.3">
      <c r="A68" t="s">
        <v>12</v>
      </c>
      <c r="B68" t="s">
        <v>2096</v>
      </c>
      <c r="C68" s="5">
        <v>45404</v>
      </c>
      <c r="D68" s="5">
        <v>45408</v>
      </c>
      <c r="E68" s="4">
        <v>500000000000</v>
      </c>
      <c r="F68">
        <v>4</v>
      </c>
      <c r="G68">
        <v>4.53E-2</v>
      </c>
      <c r="H68" t="s">
        <v>10</v>
      </c>
      <c r="I68" t="s">
        <v>44</v>
      </c>
      <c r="J68" t="s">
        <v>45</v>
      </c>
      <c r="K68" t="s">
        <v>11</v>
      </c>
      <c r="M68" s="5">
        <f t="shared" si="15"/>
        <v>45412</v>
      </c>
      <c r="N68">
        <f t="shared" si="16"/>
        <v>2024</v>
      </c>
      <c r="S68" t="s">
        <v>4392</v>
      </c>
      <c r="T68" s="5" t="s">
        <v>4476</v>
      </c>
      <c r="U68" s="16">
        <v>0</v>
      </c>
      <c r="V68" s="16">
        <v>2.7567195037904894E-2</v>
      </c>
      <c r="W68" s="16">
        <v>2.7070063694267517E-2</v>
      </c>
      <c r="Y68" s="4" t="e">
        <f t="shared" si="12"/>
        <v>#REF!</v>
      </c>
      <c r="AA68" s="4" t="e">
        <f t="shared" si="13"/>
        <v>#REF!</v>
      </c>
      <c r="AC68" s="4" t="e">
        <f t="shared" si="14"/>
        <v>#REF!</v>
      </c>
      <c r="AD68" s="16"/>
      <c r="AE68" s="14" t="e">
        <f t="shared" si="5"/>
        <v>#REF!</v>
      </c>
    </row>
    <row r="69" spans="1:31" x14ac:dyDescent="0.3">
      <c r="A69" t="s">
        <v>12</v>
      </c>
      <c r="B69" t="s">
        <v>2097</v>
      </c>
      <c r="C69" s="5">
        <v>45404</v>
      </c>
      <c r="D69" s="5">
        <v>45408</v>
      </c>
      <c r="E69" s="4">
        <v>500000000000</v>
      </c>
      <c r="F69">
        <v>4</v>
      </c>
      <c r="G69">
        <v>4.53E-2</v>
      </c>
      <c r="H69" t="s">
        <v>10</v>
      </c>
      <c r="I69" t="s">
        <v>44</v>
      </c>
      <c r="J69" t="s">
        <v>45</v>
      </c>
      <c r="K69" t="s">
        <v>11</v>
      </c>
      <c r="M69" s="5">
        <f t="shared" si="15"/>
        <v>45412</v>
      </c>
      <c r="N69">
        <f t="shared" si="16"/>
        <v>2024</v>
      </c>
      <c r="S69" t="s">
        <v>4392</v>
      </c>
      <c r="T69" s="5" t="s">
        <v>4477</v>
      </c>
      <c r="U69" s="16">
        <v>1.5128884132438129E-2</v>
      </c>
      <c r="V69" s="16">
        <v>0</v>
      </c>
      <c r="W69" s="16">
        <v>6.6878980891719744E-2</v>
      </c>
      <c r="Y69" s="4" t="e">
        <f t="shared" si="12"/>
        <v>#REF!</v>
      </c>
      <c r="AA69" s="4" t="e">
        <f t="shared" si="13"/>
        <v>#REF!</v>
      </c>
      <c r="AC69" s="4" t="e">
        <f t="shared" si="14"/>
        <v>#REF!</v>
      </c>
      <c r="AD69" s="16"/>
      <c r="AE69" s="14" t="e">
        <f t="shared" si="5"/>
        <v>#REF!</v>
      </c>
    </row>
    <row r="70" spans="1:31" x14ac:dyDescent="0.3">
      <c r="A70" t="s">
        <v>12</v>
      </c>
      <c r="B70" t="s">
        <v>2098</v>
      </c>
      <c r="C70" s="5">
        <v>45404</v>
      </c>
      <c r="D70" s="5">
        <v>45408</v>
      </c>
      <c r="E70" s="4">
        <v>500000000000</v>
      </c>
      <c r="F70">
        <v>4</v>
      </c>
      <c r="G70">
        <v>4.53E-2</v>
      </c>
      <c r="H70" t="s">
        <v>10</v>
      </c>
      <c r="I70" t="s">
        <v>44</v>
      </c>
      <c r="J70" t="s">
        <v>45</v>
      </c>
      <c r="K70" t="s">
        <v>11</v>
      </c>
      <c r="M70" s="5">
        <f t="shared" si="15"/>
        <v>45412</v>
      </c>
      <c r="N70">
        <f t="shared" si="16"/>
        <v>2024</v>
      </c>
      <c r="S70" t="s">
        <v>4392</v>
      </c>
      <c r="T70" s="5" t="s">
        <v>4478</v>
      </c>
      <c r="U70" s="16">
        <v>0</v>
      </c>
      <c r="V70" s="16">
        <v>0</v>
      </c>
      <c r="W70" s="16">
        <v>3.8216560509554139E-2</v>
      </c>
      <c r="Y70" s="4" t="e">
        <f t="shared" si="12"/>
        <v>#REF!</v>
      </c>
      <c r="AA70" s="4" t="e">
        <f t="shared" si="13"/>
        <v>#REF!</v>
      </c>
      <c r="AC70" s="4" t="e">
        <f t="shared" si="14"/>
        <v>#REF!</v>
      </c>
      <c r="AD70" s="16"/>
      <c r="AE70" s="14" t="e">
        <f t="shared" ref="AE70:AE133" si="17">Y70+AA70</f>
        <v>#REF!</v>
      </c>
    </row>
    <row r="71" spans="1:31" x14ac:dyDescent="0.3">
      <c r="A71" t="s">
        <v>12</v>
      </c>
      <c r="B71" t="s">
        <v>2099</v>
      </c>
      <c r="C71" s="5">
        <v>45404</v>
      </c>
      <c r="D71" s="5">
        <v>45408</v>
      </c>
      <c r="E71" s="4">
        <v>500000000000</v>
      </c>
      <c r="F71">
        <v>4</v>
      </c>
      <c r="G71">
        <v>4.53E-2</v>
      </c>
      <c r="H71" t="s">
        <v>10</v>
      </c>
      <c r="I71" t="s">
        <v>44</v>
      </c>
      <c r="J71" t="s">
        <v>45</v>
      </c>
      <c r="K71" t="s">
        <v>11</v>
      </c>
      <c r="M71" s="5">
        <f t="shared" si="15"/>
        <v>45412</v>
      </c>
      <c r="N71">
        <f t="shared" si="16"/>
        <v>2024</v>
      </c>
      <c r="S71" t="s">
        <v>4392</v>
      </c>
      <c r="T71" s="5" t="s">
        <v>4479</v>
      </c>
      <c r="U71" s="16">
        <v>3.5111595182970032E-3</v>
      </c>
      <c r="V71" s="16">
        <v>0</v>
      </c>
      <c r="W71" s="16">
        <v>2.3885350318471339E-2</v>
      </c>
      <c r="Y71" s="4" t="e">
        <f t="shared" si="12"/>
        <v>#REF!</v>
      </c>
      <c r="AA71" s="4" t="e">
        <f t="shared" si="13"/>
        <v>#REF!</v>
      </c>
      <c r="AC71" s="4" t="e">
        <f t="shared" si="14"/>
        <v>#REF!</v>
      </c>
      <c r="AD71" s="16"/>
      <c r="AE71" s="14" t="e">
        <f t="shared" si="17"/>
        <v>#REF!</v>
      </c>
    </row>
    <row r="72" spans="1:31" x14ac:dyDescent="0.3">
      <c r="A72" t="s">
        <v>12</v>
      </c>
      <c r="B72" t="s">
        <v>2936</v>
      </c>
      <c r="C72" s="5">
        <v>45258</v>
      </c>
      <c r="D72" s="5">
        <v>45345</v>
      </c>
      <c r="E72" s="4">
        <v>400000000000</v>
      </c>
      <c r="F72">
        <v>87</v>
      </c>
      <c r="G72">
        <v>3.5999999999999997E-2</v>
      </c>
      <c r="H72" t="s">
        <v>10</v>
      </c>
      <c r="I72" t="s">
        <v>44</v>
      </c>
      <c r="J72" t="s">
        <v>45</v>
      </c>
      <c r="K72" t="s">
        <v>11</v>
      </c>
      <c r="M72" s="5">
        <f t="shared" si="15"/>
        <v>45351</v>
      </c>
      <c r="N72">
        <f t="shared" si="16"/>
        <v>2023</v>
      </c>
      <c r="S72" t="s">
        <v>4392</v>
      </c>
      <c r="T72" s="5" t="s">
        <v>4480</v>
      </c>
      <c r="U72" s="16">
        <v>3.5595432964591361E-2</v>
      </c>
      <c r="V72" s="16">
        <v>0.33356305995864921</v>
      </c>
      <c r="W72" s="16">
        <v>4.7770700636942678E-2</v>
      </c>
      <c r="Y72" s="4" t="e">
        <f t="shared" si="12"/>
        <v>#REF!</v>
      </c>
      <c r="AA72" s="4" t="e">
        <f t="shared" si="13"/>
        <v>#REF!</v>
      </c>
      <c r="AC72" s="4" t="e">
        <f t="shared" si="14"/>
        <v>#REF!</v>
      </c>
      <c r="AD72" s="16"/>
      <c r="AE72" s="14" t="e">
        <f t="shared" si="17"/>
        <v>#REF!</v>
      </c>
    </row>
    <row r="73" spans="1:31" x14ac:dyDescent="0.3">
      <c r="A73" t="s">
        <v>12</v>
      </c>
      <c r="B73" t="s">
        <v>2100</v>
      </c>
      <c r="C73" s="5">
        <v>45296</v>
      </c>
      <c r="D73" s="5">
        <v>45356</v>
      </c>
      <c r="E73" s="4">
        <v>200000000000</v>
      </c>
      <c r="F73">
        <v>60</v>
      </c>
      <c r="G73">
        <v>0.03</v>
      </c>
      <c r="H73" t="s">
        <v>2030</v>
      </c>
      <c r="I73" t="s">
        <v>44</v>
      </c>
      <c r="J73" t="s">
        <v>45</v>
      </c>
      <c r="K73" t="s">
        <v>11</v>
      </c>
      <c r="M73" s="5">
        <f t="shared" si="15"/>
        <v>45382</v>
      </c>
      <c r="N73">
        <f t="shared" si="16"/>
        <v>2024</v>
      </c>
      <c r="S73" t="s">
        <v>4392</v>
      </c>
      <c r="T73" s="5" t="s">
        <v>4481</v>
      </c>
      <c r="U73" s="16">
        <v>0</v>
      </c>
      <c r="V73" s="16">
        <v>0</v>
      </c>
      <c r="W73" s="16">
        <v>9.315286624203821E-2</v>
      </c>
      <c r="Y73" s="4" t="e">
        <f t="shared" si="12"/>
        <v>#REF!</v>
      </c>
      <c r="AA73" s="4" t="e">
        <f t="shared" si="13"/>
        <v>#REF!</v>
      </c>
      <c r="AC73" s="4" t="e">
        <f t="shared" si="14"/>
        <v>#REF!</v>
      </c>
      <c r="AD73" s="16"/>
      <c r="AE73" s="14" t="e">
        <f t="shared" si="17"/>
        <v>#REF!</v>
      </c>
    </row>
    <row r="74" spans="1:31" x14ac:dyDescent="0.3">
      <c r="A74" t="s">
        <v>12</v>
      </c>
      <c r="B74" t="s">
        <v>2101</v>
      </c>
      <c r="C74" s="5">
        <v>45313</v>
      </c>
      <c r="D74" s="5">
        <v>45399</v>
      </c>
      <c r="E74" s="4">
        <v>500000000000</v>
      </c>
      <c r="F74">
        <v>86</v>
      </c>
      <c r="G74">
        <v>3.6499999999999998E-2</v>
      </c>
      <c r="H74" t="s">
        <v>10</v>
      </c>
      <c r="I74" t="s">
        <v>44</v>
      </c>
      <c r="J74" t="s">
        <v>45</v>
      </c>
      <c r="K74" t="s">
        <v>11</v>
      </c>
      <c r="M74" s="5">
        <f t="shared" si="15"/>
        <v>45412</v>
      </c>
      <c r="N74">
        <f t="shared" si="16"/>
        <v>2024</v>
      </c>
      <c r="S74" t="s">
        <v>4392</v>
      </c>
      <c r="T74" s="5" t="s">
        <v>4482</v>
      </c>
      <c r="U74" s="16">
        <v>1.5288290774568811E-2</v>
      </c>
      <c r="V74" s="16">
        <v>0</v>
      </c>
      <c r="W74" s="16">
        <v>7.4044585987261144E-2</v>
      </c>
      <c r="Y74" s="4" t="e">
        <f t="shared" si="12"/>
        <v>#REF!</v>
      </c>
      <c r="AA74" s="4" t="e">
        <f t="shared" si="13"/>
        <v>#REF!</v>
      </c>
      <c r="AC74" s="4" t="e">
        <f t="shared" si="14"/>
        <v>#REF!</v>
      </c>
      <c r="AD74" s="16"/>
      <c r="AE74" s="14" t="e">
        <f t="shared" si="17"/>
        <v>#REF!</v>
      </c>
    </row>
    <row r="75" spans="1:31" x14ac:dyDescent="0.3">
      <c r="A75" t="s">
        <v>12</v>
      </c>
      <c r="B75" t="s">
        <v>2102</v>
      </c>
      <c r="C75" s="5">
        <v>45313</v>
      </c>
      <c r="D75" s="5">
        <v>45399</v>
      </c>
      <c r="E75" s="4">
        <v>300000000000</v>
      </c>
      <c r="F75">
        <v>86</v>
      </c>
      <c r="G75">
        <v>3.6499999999999998E-2</v>
      </c>
      <c r="H75" t="s">
        <v>10</v>
      </c>
      <c r="I75" t="s">
        <v>44</v>
      </c>
      <c r="J75" t="s">
        <v>45</v>
      </c>
      <c r="K75" t="s">
        <v>11</v>
      </c>
      <c r="M75" s="5">
        <f t="shared" si="15"/>
        <v>45412</v>
      </c>
      <c r="N75">
        <f t="shared" si="16"/>
        <v>2024</v>
      </c>
      <c r="S75" t="s">
        <v>4392</v>
      </c>
      <c r="T75" s="5" t="s">
        <v>4483</v>
      </c>
      <c r="U75" s="16">
        <v>0.23612477537356982</v>
      </c>
      <c r="V75" s="16">
        <v>0</v>
      </c>
      <c r="W75" s="16">
        <v>6.0509554140127389E-2</v>
      </c>
      <c r="Y75" s="4" t="e">
        <f t="shared" si="12"/>
        <v>#REF!</v>
      </c>
      <c r="AA75" s="4" t="e">
        <f t="shared" si="13"/>
        <v>#REF!</v>
      </c>
      <c r="AC75" s="4" t="e">
        <f t="shared" si="14"/>
        <v>#REF!</v>
      </c>
      <c r="AD75" s="16"/>
      <c r="AE75" s="14" t="e">
        <f t="shared" si="17"/>
        <v>#REF!</v>
      </c>
    </row>
    <row r="76" spans="1:31" x14ac:dyDescent="0.3">
      <c r="A76" t="s">
        <v>12</v>
      </c>
      <c r="B76" t="s">
        <v>2103</v>
      </c>
      <c r="C76" s="5">
        <v>45313</v>
      </c>
      <c r="D76" s="5">
        <v>45314</v>
      </c>
      <c r="E76" s="4">
        <v>50000000000</v>
      </c>
      <c r="F76">
        <v>1</v>
      </c>
      <c r="G76">
        <v>3.0000000000000001E-3</v>
      </c>
      <c r="H76" t="s">
        <v>2056</v>
      </c>
      <c r="I76" t="s">
        <v>44</v>
      </c>
      <c r="J76" t="s">
        <v>45</v>
      </c>
      <c r="K76" t="s">
        <v>11</v>
      </c>
      <c r="M76" s="5">
        <f t="shared" si="15"/>
        <v>45322</v>
      </c>
      <c r="N76">
        <f t="shared" si="16"/>
        <v>2024</v>
      </c>
      <c r="S76" t="s">
        <v>4392</v>
      </c>
      <c r="T76" s="5" t="s">
        <v>4484</v>
      </c>
      <c r="U76" s="16">
        <v>7.0745650902262661E-2</v>
      </c>
      <c r="V76" s="16">
        <v>8.8215024121295657E-2</v>
      </c>
      <c r="W76" s="16">
        <v>8.7579617834394899E-2</v>
      </c>
      <c r="Y76" s="4" t="e">
        <f t="shared" si="12"/>
        <v>#REF!</v>
      </c>
      <c r="AA76" s="4" t="e">
        <f t="shared" si="13"/>
        <v>#REF!</v>
      </c>
      <c r="AC76" s="4" t="e">
        <f t="shared" si="14"/>
        <v>#REF!</v>
      </c>
      <c r="AD76" s="16"/>
      <c r="AE76" s="14" t="e">
        <f t="shared" si="17"/>
        <v>#REF!</v>
      </c>
    </row>
    <row r="77" spans="1:31" x14ac:dyDescent="0.3">
      <c r="A77" t="s">
        <v>12</v>
      </c>
      <c r="B77" t="s">
        <v>2104</v>
      </c>
      <c r="C77" s="5">
        <v>45320</v>
      </c>
      <c r="D77" s="5">
        <v>45321</v>
      </c>
      <c r="E77" s="4">
        <v>150000000000</v>
      </c>
      <c r="F77">
        <v>1</v>
      </c>
      <c r="G77">
        <v>3.0000000000000001E-3</v>
      </c>
      <c r="H77" t="s">
        <v>2063</v>
      </c>
      <c r="I77" t="s">
        <v>44</v>
      </c>
      <c r="J77" t="s">
        <v>45</v>
      </c>
      <c r="K77" t="s">
        <v>11</v>
      </c>
      <c r="M77" s="5">
        <f t="shared" si="15"/>
        <v>45322</v>
      </c>
      <c r="N77">
        <f t="shared" si="16"/>
        <v>2024</v>
      </c>
      <c r="S77" t="s">
        <v>4392</v>
      </c>
      <c r="T77" s="5" t="s">
        <v>4485</v>
      </c>
      <c r="U77" s="16">
        <v>2.8019052956010089E-3</v>
      </c>
      <c r="V77" s="16">
        <v>0</v>
      </c>
      <c r="W77" s="16">
        <v>7.0063694267515922E-2</v>
      </c>
      <c r="Y77" s="4" t="e">
        <f t="shared" si="12"/>
        <v>#REF!</v>
      </c>
      <c r="AA77" s="4" t="e">
        <f t="shared" si="13"/>
        <v>#REF!</v>
      </c>
      <c r="AC77" s="4" t="e">
        <f t="shared" si="14"/>
        <v>#REF!</v>
      </c>
      <c r="AD77" s="16"/>
      <c r="AE77" s="14" t="e">
        <f t="shared" si="17"/>
        <v>#REF!</v>
      </c>
    </row>
    <row r="78" spans="1:31" x14ac:dyDescent="0.3">
      <c r="A78" t="s">
        <v>12</v>
      </c>
      <c r="B78" t="s">
        <v>2105</v>
      </c>
      <c r="C78" s="5">
        <v>45302</v>
      </c>
      <c r="D78" s="5">
        <v>45309</v>
      </c>
      <c r="E78" s="4">
        <v>500000000000</v>
      </c>
      <c r="F78">
        <v>7</v>
      </c>
      <c r="G78">
        <v>8.5000000000000006E-3</v>
      </c>
      <c r="H78" t="s">
        <v>10</v>
      </c>
      <c r="I78" t="s">
        <v>44</v>
      </c>
      <c r="J78" t="s">
        <v>45</v>
      </c>
      <c r="K78" t="s">
        <v>11</v>
      </c>
      <c r="M78" s="5">
        <f t="shared" si="15"/>
        <v>45322</v>
      </c>
      <c r="N78">
        <f t="shared" si="16"/>
        <v>2024</v>
      </c>
      <c r="S78" t="s">
        <v>4392</v>
      </c>
      <c r="T78" s="5" t="s">
        <v>4486</v>
      </c>
      <c r="U78" s="16">
        <v>5.930137756832541E-2</v>
      </c>
      <c r="V78" s="16">
        <v>1.3783597518952447E-2</v>
      </c>
      <c r="W78" s="16">
        <v>0</v>
      </c>
      <c r="Y78" s="4" t="e">
        <f t="shared" si="12"/>
        <v>#REF!</v>
      </c>
      <c r="AA78" s="4" t="e">
        <f t="shared" si="13"/>
        <v>#REF!</v>
      </c>
      <c r="AC78" s="4" t="e">
        <f t="shared" si="14"/>
        <v>#REF!</v>
      </c>
      <c r="AD78" s="16"/>
      <c r="AE78" s="14" t="e">
        <f t="shared" si="17"/>
        <v>#REF!</v>
      </c>
    </row>
    <row r="79" spans="1:31" x14ac:dyDescent="0.3">
      <c r="A79" t="s">
        <v>12</v>
      </c>
      <c r="B79" t="s">
        <v>2937</v>
      </c>
      <c r="C79" s="5">
        <v>45287</v>
      </c>
      <c r="D79" s="5">
        <v>45293</v>
      </c>
      <c r="E79" s="4">
        <v>500000000000</v>
      </c>
      <c r="F79">
        <v>6</v>
      </c>
      <c r="G79">
        <v>2.2499999999999999E-2</v>
      </c>
      <c r="H79" t="s">
        <v>10</v>
      </c>
      <c r="I79" t="s">
        <v>44</v>
      </c>
      <c r="J79" t="s">
        <v>45</v>
      </c>
      <c r="K79" t="s">
        <v>11</v>
      </c>
      <c r="M79" s="5">
        <f t="shared" si="15"/>
        <v>45322</v>
      </c>
      <c r="N79">
        <f t="shared" si="16"/>
        <v>2023</v>
      </c>
      <c r="S79" t="s">
        <v>4392</v>
      </c>
      <c r="T79" s="5" t="s">
        <v>4487</v>
      </c>
      <c r="U79" s="16">
        <v>0.12297344650502692</v>
      </c>
      <c r="V79" s="16">
        <v>0.41350792556857341</v>
      </c>
      <c r="W79" s="16">
        <v>7.0063694267515922E-2</v>
      </c>
      <c r="Y79" s="4" t="e">
        <f t="shared" si="12"/>
        <v>#REF!</v>
      </c>
      <c r="AA79" s="4" t="e">
        <f t="shared" si="13"/>
        <v>#REF!</v>
      </c>
      <c r="AC79" s="4" t="e">
        <f t="shared" si="14"/>
        <v>#REF!</v>
      </c>
      <c r="AD79" s="16"/>
      <c r="AE79" s="14" t="e">
        <f t="shared" si="17"/>
        <v>#REF!</v>
      </c>
    </row>
    <row r="80" spans="1:31" x14ac:dyDescent="0.3">
      <c r="A80" t="s">
        <v>12</v>
      </c>
      <c r="B80" t="s">
        <v>2938</v>
      </c>
      <c r="C80" s="5">
        <v>45287</v>
      </c>
      <c r="D80" s="5">
        <v>45293</v>
      </c>
      <c r="E80" s="4">
        <v>500000000000</v>
      </c>
      <c r="F80">
        <v>6</v>
      </c>
      <c r="G80">
        <v>2.2499999999999999E-2</v>
      </c>
      <c r="H80" t="s">
        <v>10</v>
      </c>
      <c r="I80" t="s">
        <v>44</v>
      </c>
      <c r="J80" t="s">
        <v>45</v>
      </c>
      <c r="K80" t="s">
        <v>11</v>
      </c>
      <c r="M80" s="5">
        <f t="shared" si="15"/>
        <v>45322</v>
      </c>
      <c r="N80">
        <f t="shared" si="16"/>
        <v>2023</v>
      </c>
      <c r="S80" t="s">
        <v>4392</v>
      </c>
      <c r="T80" s="5" t="s">
        <v>4488</v>
      </c>
      <c r="U80" s="16">
        <v>6.2544986731328175E-2</v>
      </c>
      <c r="V80" s="16">
        <v>0</v>
      </c>
      <c r="W80" s="16">
        <v>0.10031847133757962</v>
      </c>
      <c r="Y80" s="4" t="e">
        <f t="shared" si="12"/>
        <v>#REF!</v>
      </c>
      <c r="AA80" s="4" t="e">
        <f t="shared" si="13"/>
        <v>#REF!</v>
      </c>
      <c r="AC80" s="4" t="e">
        <f t="shared" si="14"/>
        <v>#REF!</v>
      </c>
      <c r="AD80" s="16"/>
      <c r="AE80" s="14" t="e">
        <f t="shared" si="17"/>
        <v>#REF!</v>
      </c>
    </row>
    <row r="81" spans="1:31" x14ac:dyDescent="0.3">
      <c r="A81" t="s">
        <v>12</v>
      </c>
      <c r="B81" t="s">
        <v>2939</v>
      </c>
      <c r="C81" s="5">
        <v>45287</v>
      </c>
      <c r="D81" s="5">
        <v>45293</v>
      </c>
      <c r="E81" s="4">
        <v>50000000000</v>
      </c>
      <c r="F81">
        <v>6</v>
      </c>
      <c r="G81">
        <v>1.4999999999999999E-2</v>
      </c>
      <c r="H81" t="s">
        <v>2079</v>
      </c>
      <c r="I81" t="s">
        <v>44</v>
      </c>
      <c r="J81" t="s">
        <v>45</v>
      </c>
      <c r="K81" t="s">
        <v>11</v>
      </c>
      <c r="M81" s="5">
        <f t="shared" si="15"/>
        <v>45322</v>
      </c>
      <c r="N81">
        <f t="shared" si="16"/>
        <v>2023</v>
      </c>
      <c r="S81" t="s">
        <v>4394</v>
      </c>
      <c r="T81" s="5" t="s">
        <v>4489</v>
      </c>
      <c r="U81" s="16">
        <v>0.11744091346252225</v>
      </c>
      <c r="V81" s="16">
        <v>0</v>
      </c>
      <c r="W81" s="16">
        <v>0.14042553191489363</v>
      </c>
      <c r="X81" s="3" t="e">
        <f>#REF!</f>
        <v>#REF!</v>
      </c>
      <c r="Y81" s="4" t="e">
        <f t="shared" ref="Y81:Y101" si="18">$X$81*U81</f>
        <v>#REF!</v>
      </c>
      <c r="Z81" t="e">
        <f>#REF!</f>
        <v>#REF!</v>
      </c>
      <c r="AA81" s="4" t="e">
        <f t="shared" ref="AA81:AA101" si="19">$Z$81*V81</f>
        <v>#REF!</v>
      </c>
      <c r="AB81" t="e">
        <f>#REF!</f>
        <v>#REF!</v>
      </c>
      <c r="AC81" s="4" t="e">
        <f t="shared" ref="AC81:AC101" si="20">$AB$81*W81</f>
        <v>#REF!</v>
      </c>
      <c r="AD81" s="16"/>
      <c r="AE81" s="14" t="e">
        <f t="shared" si="17"/>
        <v>#REF!</v>
      </c>
    </row>
    <row r="82" spans="1:31" x14ac:dyDescent="0.3">
      <c r="A82" t="s">
        <v>12</v>
      </c>
      <c r="B82" t="s">
        <v>2940</v>
      </c>
      <c r="C82" s="5">
        <v>45259</v>
      </c>
      <c r="D82" s="5">
        <v>45303</v>
      </c>
      <c r="E82" s="4">
        <v>500000000000</v>
      </c>
      <c r="F82">
        <v>44</v>
      </c>
      <c r="G82">
        <v>1.2800000000000001E-2</v>
      </c>
      <c r="H82" t="s">
        <v>10</v>
      </c>
      <c r="I82" t="s">
        <v>44</v>
      </c>
      <c r="J82" t="s">
        <v>45</v>
      </c>
      <c r="K82" t="s">
        <v>11</v>
      </c>
      <c r="M82" s="5">
        <f t="shared" si="15"/>
        <v>45322</v>
      </c>
      <c r="N82">
        <f t="shared" si="16"/>
        <v>2023</v>
      </c>
      <c r="S82" t="s">
        <v>4394</v>
      </c>
      <c r="T82" s="5" t="s">
        <v>4490</v>
      </c>
      <c r="U82" s="16">
        <v>4.8104524340584008E-2</v>
      </c>
      <c r="V82" s="16">
        <v>0</v>
      </c>
      <c r="W82" s="16">
        <v>0.18723404255319148</v>
      </c>
      <c r="Y82" s="4" t="e">
        <f t="shared" si="18"/>
        <v>#REF!</v>
      </c>
      <c r="AA82" s="4" t="e">
        <f t="shared" si="19"/>
        <v>#REF!</v>
      </c>
      <c r="AC82" s="4" t="e">
        <f t="shared" si="20"/>
        <v>#REF!</v>
      </c>
      <c r="AD82" s="16"/>
      <c r="AE82" s="14" t="e">
        <f t="shared" si="17"/>
        <v>#REF!</v>
      </c>
    </row>
    <row r="83" spans="1:31" x14ac:dyDescent="0.3">
      <c r="A83" t="s">
        <v>12</v>
      </c>
      <c r="B83" t="s">
        <v>2941</v>
      </c>
      <c r="C83" s="5">
        <v>45282</v>
      </c>
      <c r="D83" s="5">
        <v>45370</v>
      </c>
      <c r="E83" s="4">
        <v>200000000000</v>
      </c>
      <c r="F83">
        <v>88</v>
      </c>
      <c r="G83">
        <v>3.5499999999999997E-2</v>
      </c>
      <c r="H83" t="s">
        <v>10</v>
      </c>
      <c r="I83" t="s">
        <v>44</v>
      </c>
      <c r="J83" t="s">
        <v>45</v>
      </c>
      <c r="K83" t="s">
        <v>11</v>
      </c>
      <c r="M83" s="5">
        <f t="shared" si="15"/>
        <v>45382</v>
      </c>
      <c r="N83">
        <f t="shared" si="16"/>
        <v>2023</v>
      </c>
      <c r="S83" t="s">
        <v>4394</v>
      </c>
      <c r="T83" s="5" t="s">
        <v>4491</v>
      </c>
      <c r="U83" s="16">
        <v>0</v>
      </c>
      <c r="V83" s="16">
        <v>0</v>
      </c>
      <c r="W83" s="16">
        <v>9.3617021276595741E-2</v>
      </c>
      <c r="Y83" s="4" t="e">
        <f t="shared" si="18"/>
        <v>#REF!</v>
      </c>
      <c r="AA83" s="4" t="e">
        <f t="shared" si="19"/>
        <v>#REF!</v>
      </c>
      <c r="AC83" s="4" t="e">
        <f t="shared" si="20"/>
        <v>#REF!</v>
      </c>
      <c r="AD83" s="16"/>
      <c r="AE83" s="14" t="e">
        <f t="shared" si="17"/>
        <v>#REF!</v>
      </c>
    </row>
    <row r="84" spans="1:31" x14ac:dyDescent="0.3">
      <c r="A84" t="s">
        <v>12</v>
      </c>
      <c r="B84" t="s">
        <v>2942</v>
      </c>
      <c r="C84" s="5">
        <v>45282</v>
      </c>
      <c r="D84" s="5">
        <v>45370</v>
      </c>
      <c r="E84" s="4">
        <v>500000000000</v>
      </c>
      <c r="F84">
        <v>88</v>
      </c>
      <c r="G84">
        <v>3.5499999999999997E-2</v>
      </c>
      <c r="H84" t="s">
        <v>10</v>
      </c>
      <c r="I84" t="s">
        <v>44</v>
      </c>
      <c r="J84" t="s">
        <v>45</v>
      </c>
      <c r="K84" t="s">
        <v>11</v>
      </c>
      <c r="M84" s="5">
        <f t="shared" si="15"/>
        <v>45382</v>
      </c>
      <c r="N84">
        <f t="shared" si="16"/>
        <v>2023</v>
      </c>
      <c r="S84" t="s">
        <v>4394</v>
      </c>
      <c r="T84" s="5" t="s">
        <v>4492</v>
      </c>
      <c r="U84" s="16">
        <v>3.1900386748245309E-2</v>
      </c>
      <c r="V84" s="16">
        <v>0</v>
      </c>
      <c r="W84" s="16">
        <v>0.18723404255319148</v>
      </c>
      <c r="Y84" s="4" t="e">
        <f t="shared" si="18"/>
        <v>#REF!</v>
      </c>
      <c r="AA84" s="4" t="e">
        <f t="shared" si="19"/>
        <v>#REF!</v>
      </c>
      <c r="AC84" s="4" t="e">
        <f t="shared" si="20"/>
        <v>#REF!</v>
      </c>
      <c r="AD84" s="16"/>
      <c r="AE84" s="14" t="e">
        <f t="shared" si="17"/>
        <v>#REF!</v>
      </c>
    </row>
    <row r="85" spans="1:31" x14ac:dyDescent="0.3">
      <c r="A85" t="s">
        <v>12</v>
      </c>
      <c r="B85" t="s">
        <v>2943</v>
      </c>
      <c r="C85" s="5">
        <v>45259</v>
      </c>
      <c r="D85" s="5">
        <v>45303</v>
      </c>
      <c r="E85" s="4">
        <v>500000000000</v>
      </c>
      <c r="F85">
        <v>44</v>
      </c>
      <c r="G85">
        <v>1.2800000000000001E-2</v>
      </c>
      <c r="H85" t="s">
        <v>10</v>
      </c>
      <c r="I85" t="s">
        <v>44</v>
      </c>
      <c r="J85" t="s">
        <v>45</v>
      </c>
      <c r="K85" t="s">
        <v>11</v>
      </c>
      <c r="M85" s="5">
        <f t="shared" si="15"/>
        <v>45322</v>
      </c>
      <c r="N85">
        <f t="shared" si="16"/>
        <v>2023</v>
      </c>
      <c r="S85" t="s">
        <v>4394</v>
      </c>
      <c r="T85" s="5" t="s">
        <v>4493</v>
      </c>
      <c r="U85" s="16">
        <v>2.5361271972006792E-2</v>
      </c>
      <c r="V85" s="16">
        <v>0</v>
      </c>
      <c r="W85" s="16">
        <v>0</v>
      </c>
      <c r="Y85" s="4" t="e">
        <f t="shared" si="18"/>
        <v>#REF!</v>
      </c>
      <c r="AA85" s="4" t="e">
        <f t="shared" si="19"/>
        <v>#REF!</v>
      </c>
      <c r="AC85" s="4" t="e">
        <f t="shared" si="20"/>
        <v>#REF!</v>
      </c>
      <c r="AD85" s="16"/>
      <c r="AE85" s="14" t="e">
        <f t="shared" si="17"/>
        <v>#REF!</v>
      </c>
    </row>
    <row r="86" spans="1:31" x14ac:dyDescent="0.3">
      <c r="A86" t="s">
        <v>12</v>
      </c>
      <c r="B86" t="s">
        <v>2944</v>
      </c>
      <c r="C86" s="5">
        <v>45268</v>
      </c>
      <c r="D86" s="5">
        <v>45355</v>
      </c>
      <c r="E86" s="4">
        <v>500000000000</v>
      </c>
      <c r="F86">
        <v>87</v>
      </c>
      <c r="G86">
        <v>3.5499999999999997E-2</v>
      </c>
      <c r="H86" t="s">
        <v>10</v>
      </c>
      <c r="I86" t="s">
        <v>44</v>
      </c>
      <c r="J86" t="s">
        <v>45</v>
      </c>
      <c r="K86" t="s">
        <v>11</v>
      </c>
      <c r="M86" s="5">
        <f t="shared" si="15"/>
        <v>45382</v>
      </c>
      <c r="N86">
        <f t="shared" si="16"/>
        <v>2023</v>
      </c>
      <c r="S86" t="s">
        <v>4394</v>
      </c>
      <c r="T86" s="5" t="s">
        <v>4494</v>
      </c>
      <c r="U86" s="16">
        <v>5.1719494976365382E-2</v>
      </c>
      <c r="V86" s="16">
        <v>0</v>
      </c>
      <c r="W86" s="16">
        <v>5.106382978723404E-2</v>
      </c>
      <c r="Y86" s="4" t="e">
        <f t="shared" si="18"/>
        <v>#REF!</v>
      </c>
      <c r="AA86" s="4" t="e">
        <f t="shared" si="19"/>
        <v>#REF!</v>
      </c>
      <c r="AC86" s="4" t="e">
        <f t="shared" si="20"/>
        <v>#REF!</v>
      </c>
      <c r="AD86" s="16"/>
      <c r="AE86" s="14" t="e">
        <f t="shared" si="17"/>
        <v>#REF!</v>
      </c>
    </row>
    <row r="87" spans="1:31" x14ac:dyDescent="0.3">
      <c r="A87" t="s">
        <v>12</v>
      </c>
      <c r="B87" t="s">
        <v>2945</v>
      </c>
      <c r="C87" s="5">
        <v>45268</v>
      </c>
      <c r="D87" s="5">
        <v>45355</v>
      </c>
      <c r="E87" s="4">
        <v>500000000000</v>
      </c>
      <c r="F87">
        <v>87</v>
      </c>
      <c r="G87">
        <v>3.5499999999999997E-2</v>
      </c>
      <c r="H87" t="s">
        <v>10</v>
      </c>
      <c r="I87" t="s">
        <v>44</v>
      </c>
      <c r="J87" t="s">
        <v>45</v>
      </c>
      <c r="K87" t="s">
        <v>11</v>
      </c>
      <c r="M87" s="5">
        <f t="shared" si="15"/>
        <v>45382</v>
      </c>
      <c r="N87">
        <f t="shared" si="16"/>
        <v>2023</v>
      </c>
      <c r="S87" t="s">
        <v>4394</v>
      </c>
      <c r="T87" s="5" t="s">
        <v>4495</v>
      </c>
      <c r="U87" s="16">
        <v>0.10329002025824142</v>
      </c>
      <c r="V87" s="16">
        <v>4.4971037162758055E-2</v>
      </c>
      <c r="W87" s="16">
        <v>0.10212765957446808</v>
      </c>
      <c r="Y87" s="4" t="e">
        <f t="shared" si="18"/>
        <v>#REF!</v>
      </c>
      <c r="AA87" s="4" t="e">
        <f t="shared" si="19"/>
        <v>#REF!</v>
      </c>
      <c r="AC87" s="4" t="e">
        <f t="shared" si="20"/>
        <v>#REF!</v>
      </c>
      <c r="AD87" s="16"/>
      <c r="AE87" s="14" t="e">
        <f t="shared" si="17"/>
        <v>#REF!</v>
      </c>
    </row>
    <row r="88" spans="1:31" x14ac:dyDescent="0.3">
      <c r="A88" t="s">
        <v>12</v>
      </c>
      <c r="B88" t="s">
        <v>2946</v>
      </c>
      <c r="C88" s="5">
        <v>45268</v>
      </c>
      <c r="D88" s="5">
        <v>45355</v>
      </c>
      <c r="E88" s="4">
        <v>50000000000</v>
      </c>
      <c r="F88">
        <v>87</v>
      </c>
      <c r="G88">
        <v>3.5499999999999997E-2</v>
      </c>
      <c r="H88" t="s">
        <v>10</v>
      </c>
      <c r="I88" t="s">
        <v>44</v>
      </c>
      <c r="J88" t="s">
        <v>45</v>
      </c>
      <c r="K88" t="s">
        <v>11</v>
      </c>
      <c r="M88" s="5">
        <f t="shared" si="15"/>
        <v>45382</v>
      </c>
      <c r="N88">
        <f t="shared" si="16"/>
        <v>2023</v>
      </c>
      <c r="S88" t="s">
        <v>4394</v>
      </c>
      <c r="T88" s="5" t="s">
        <v>4496</v>
      </c>
      <c r="U88" s="16">
        <v>1.9235097914833534E-4</v>
      </c>
      <c r="V88" s="16">
        <v>0</v>
      </c>
      <c r="W88" s="16">
        <v>5.9574468085106386E-2</v>
      </c>
      <c r="Y88" s="4" t="e">
        <f t="shared" si="18"/>
        <v>#REF!</v>
      </c>
      <c r="AA88" s="4" t="e">
        <f t="shared" si="19"/>
        <v>#REF!</v>
      </c>
      <c r="AC88" s="4" t="e">
        <f t="shared" si="20"/>
        <v>#REF!</v>
      </c>
      <c r="AD88" s="16"/>
      <c r="AE88" s="14" t="e">
        <f t="shared" si="17"/>
        <v>#REF!</v>
      </c>
    </row>
    <row r="89" spans="1:31" x14ac:dyDescent="0.3">
      <c r="A89" t="s">
        <v>12</v>
      </c>
      <c r="B89" t="s">
        <v>2106</v>
      </c>
      <c r="C89" s="5">
        <v>45307</v>
      </c>
      <c r="D89" s="5">
        <v>45308</v>
      </c>
      <c r="E89" s="4">
        <v>150000000000</v>
      </c>
      <c r="F89">
        <v>1</v>
      </c>
      <c r="G89">
        <v>3.0000000000000001E-3</v>
      </c>
      <c r="H89" t="s">
        <v>2063</v>
      </c>
      <c r="I89" t="s">
        <v>44</v>
      </c>
      <c r="J89" t="s">
        <v>45</v>
      </c>
      <c r="K89" t="s">
        <v>11</v>
      </c>
      <c r="M89" s="5">
        <f t="shared" si="15"/>
        <v>45322</v>
      </c>
      <c r="N89">
        <f t="shared" si="16"/>
        <v>2024</v>
      </c>
      <c r="S89" t="s">
        <v>4394</v>
      </c>
      <c r="T89" s="5" t="s">
        <v>4497</v>
      </c>
      <c r="U89" s="16">
        <v>3.5262845566719186E-2</v>
      </c>
      <c r="V89" s="16">
        <v>9.3463202866150855E-2</v>
      </c>
      <c r="W89" s="16">
        <v>0</v>
      </c>
      <c r="Y89" s="4" t="e">
        <f t="shared" si="18"/>
        <v>#REF!</v>
      </c>
      <c r="AA89" s="4" t="e">
        <f t="shared" si="19"/>
        <v>#REF!</v>
      </c>
      <c r="AC89" s="4" t="e">
        <f t="shared" si="20"/>
        <v>#REF!</v>
      </c>
      <c r="AD89" s="16"/>
      <c r="AE89" s="14" t="e">
        <f t="shared" si="17"/>
        <v>#REF!</v>
      </c>
    </row>
    <row r="90" spans="1:31" x14ac:dyDescent="0.3">
      <c r="A90" t="s">
        <v>12</v>
      </c>
      <c r="B90" t="s">
        <v>2107</v>
      </c>
      <c r="C90" s="5">
        <v>45307</v>
      </c>
      <c r="D90" s="5">
        <v>45314</v>
      </c>
      <c r="E90" s="4">
        <v>500000000000</v>
      </c>
      <c r="F90">
        <v>7</v>
      </c>
      <c r="G90">
        <v>7.7999999999999996E-3</v>
      </c>
      <c r="H90" t="s">
        <v>10</v>
      </c>
      <c r="I90" t="s">
        <v>44</v>
      </c>
      <c r="J90" t="s">
        <v>45</v>
      </c>
      <c r="K90" t="s">
        <v>11</v>
      </c>
      <c r="M90" s="5">
        <f t="shared" si="15"/>
        <v>45322</v>
      </c>
      <c r="N90">
        <f t="shared" si="16"/>
        <v>2024</v>
      </c>
      <c r="S90" t="s">
        <v>4394</v>
      </c>
      <c r="T90" s="5" t="s">
        <v>4498</v>
      </c>
      <c r="U90" s="16">
        <v>3.750352984509607E-2</v>
      </c>
      <c r="V90" s="16">
        <v>0</v>
      </c>
      <c r="W90" s="16">
        <v>4.2553191489361701E-2</v>
      </c>
      <c r="Y90" s="4" t="e">
        <f t="shared" si="18"/>
        <v>#REF!</v>
      </c>
      <c r="AA90" s="4" t="e">
        <f t="shared" si="19"/>
        <v>#REF!</v>
      </c>
      <c r="AC90" s="4" t="e">
        <f t="shared" si="20"/>
        <v>#REF!</v>
      </c>
      <c r="AD90" s="16"/>
      <c r="AE90" s="14" t="e">
        <f t="shared" si="17"/>
        <v>#REF!</v>
      </c>
    </row>
    <row r="91" spans="1:31" x14ac:dyDescent="0.3">
      <c r="A91" t="s">
        <v>12</v>
      </c>
      <c r="B91" t="s">
        <v>2108</v>
      </c>
      <c r="C91" s="5">
        <v>45307</v>
      </c>
      <c r="D91" s="5">
        <v>45314</v>
      </c>
      <c r="E91" s="4">
        <v>250000000000</v>
      </c>
      <c r="F91">
        <v>7</v>
      </c>
      <c r="G91">
        <v>7.7999999999999996E-3</v>
      </c>
      <c r="H91" t="s">
        <v>10</v>
      </c>
      <c r="I91" t="s">
        <v>44</v>
      </c>
      <c r="J91" t="s">
        <v>45</v>
      </c>
      <c r="K91" t="s">
        <v>11</v>
      </c>
      <c r="M91" s="5">
        <f t="shared" si="15"/>
        <v>45322</v>
      </c>
      <c r="N91">
        <f t="shared" si="16"/>
        <v>2024</v>
      </c>
      <c r="S91" t="s">
        <v>4394</v>
      </c>
      <c r="T91" s="5" t="s">
        <v>4499</v>
      </c>
      <c r="U91" s="16">
        <v>5.1730135668828912E-2</v>
      </c>
      <c r="V91" s="16">
        <v>5.3588407765707662E-2</v>
      </c>
      <c r="W91" s="16">
        <v>0</v>
      </c>
      <c r="Y91" s="4" t="e">
        <f t="shared" si="18"/>
        <v>#REF!</v>
      </c>
      <c r="AA91" s="4" t="e">
        <f t="shared" si="19"/>
        <v>#REF!</v>
      </c>
      <c r="AC91" s="4" t="e">
        <f t="shared" si="20"/>
        <v>#REF!</v>
      </c>
      <c r="AD91" s="16"/>
      <c r="AE91" s="14" t="e">
        <f t="shared" si="17"/>
        <v>#REF!</v>
      </c>
    </row>
    <row r="92" spans="1:31" x14ac:dyDescent="0.3">
      <c r="A92" t="s">
        <v>12</v>
      </c>
      <c r="B92" t="s">
        <v>2109</v>
      </c>
      <c r="C92" s="5">
        <v>45307</v>
      </c>
      <c r="D92" s="5">
        <v>45308</v>
      </c>
      <c r="E92" s="4">
        <v>50000000000</v>
      </c>
      <c r="F92">
        <v>1</v>
      </c>
      <c r="G92">
        <v>3.0000000000000001E-3</v>
      </c>
      <c r="H92" t="s">
        <v>2056</v>
      </c>
      <c r="I92" t="s">
        <v>44</v>
      </c>
      <c r="J92" t="s">
        <v>45</v>
      </c>
      <c r="K92" t="s">
        <v>11</v>
      </c>
      <c r="M92" s="5">
        <f t="shared" si="15"/>
        <v>45322</v>
      </c>
      <c r="N92">
        <f t="shared" si="16"/>
        <v>2024</v>
      </c>
      <c r="S92" t="s">
        <v>4394</v>
      </c>
      <c r="T92" s="5" t="s">
        <v>4500</v>
      </c>
      <c r="U92" s="16">
        <v>7.735210460619206E-2</v>
      </c>
      <c r="V92" s="16">
        <v>0</v>
      </c>
      <c r="W92" s="16">
        <v>0</v>
      </c>
      <c r="Y92" s="4" t="e">
        <f t="shared" si="18"/>
        <v>#REF!</v>
      </c>
      <c r="AA92" s="4" t="e">
        <f t="shared" si="19"/>
        <v>#REF!</v>
      </c>
      <c r="AC92" s="4" t="e">
        <f t="shared" si="20"/>
        <v>#REF!</v>
      </c>
      <c r="AD92" s="16"/>
      <c r="AE92" s="14" t="e">
        <f t="shared" si="17"/>
        <v>#REF!</v>
      </c>
    </row>
    <row r="93" spans="1:31" x14ac:dyDescent="0.3">
      <c r="A93" t="s">
        <v>12</v>
      </c>
      <c r="B93" t="s">
        <v>2947</v>
      </c>
      <c r="C93" s="5">
        <v>45265</v>
      </c>
      <c r="D93" s="5">
        <v>45308</v>
      </c>
      <c r="E93" s="4">
        <v>500000000000</v>
      </c>
      <c r="F93">
        <v>43</v>
      </c>
      <c r="G93">
        <v>1.4800000000000001E-2</v>
      </c>
      <c r="H93" t="s">
        <v>10</v>
      </c>
      <c r="I93" t="s">
        <v>44</v>
      </c>
      <c r="J93" t="s">
        <v>45</v>
      </c>
      <c r="K93" t="s">
        <v>11</v>
      </c>
      <c r="M93" s="5">
        <f t="shared" si="15"/>
        <v>45322</v>
      </c>
      <c r="N93">
        <f t="shared" si="16"/>
        <v>2023</v>
      </c>
      <c r="S93" t="s">
        <v>4394</v>
      </c>
      <c r="T93" s="5" t="s">
        <v>4501</v>
      </c>
      <c r="U93" s="16">
        <v>1.9921422578730894E-2</v>
      </c>
      <c r="V93" s="16">
        <v>3.5894032961384624E-2</v>
      </c>
      <c r="W93" s="16">
        <v>8.5106382978723406E-3</v>
      </c>
      <c r="Y93" s="4" t="e">
        <f t="shared" si="18"/>
        <v>#REF!</v>
      </c>
      <c r="AA93" s="4" t="e">
        <f t="shared" si="19"/>
        <v>#REF!</v>
      </c>
      <c r="AC93" s="4" t="e">
        <f t="shared" si="20"/>
        <v>#REF!</v>
      </c>
      <c r="AD93" s="16"/>
      <c r="AE93" s="14" t="e">
        <f t="shared" si="17"/>
        <v>#REF!</v>
      </c>
    </row>
    <row r="94" spans="1:31" x14ac:dyDescent="0.3">
      <c r="A94" t="s">
        <v>12</v>
      </c>
      <c r="B94" t="s">
        <v>2948</v>
      </c>
      <c r="C94" s="5">
        <v>45265</v>
      </c>
      <c r="D94" s="5">
        <v>45308</v>
      </c>
      <c r="E94" s="4">
        <v>200000000000</v>
      </c>
      <c r="F94">
        <v>43</v>
      </c>
      <c r="G94">
        <v>1.4800000000000001E-2</v>
      </c>
      <c r="H94" t="s">
        <v>10</v>
      </c>
      <c r="I94" t="s">
        <v>44</v>
      </c>
      <c r="J94" t="s">
        <v>45</v>
      </c>
      <c r="K94" t="s">
        <v>11</v>
      </c>
      <c r="M94" s="5">
        <f t="shared" si="15"/>
        <v>45322</v>
      </c>
      <c r="N94">
        <f t="shared" si="16"/>
        <v>2023</v>
      </c>
      <c r="S94" t="s">
        <v>4394</v>
      </c>
      <c r="T94" s="5" t="s">
        <v>4502</v>
      </c>
      <c r="U94" s="16">
        <v>4.4140047883116089E-2</v>
      </c>
      <c r="V94" s="16">
        <v>0.10977841715649427</v>
      </c>
      <c r="W94" s="16">
        <v>0</v>
      </c>
      <c r="Y94" s="4" t="e">
        <f t="shared" si="18"/>
        <v>#REF!</v>
      </c>
      <c r="AA94" s="4" t="e">
        <f t="shared" si="19"/>
        <v>#REF!</v>
      </c>
      <c r="AC94" s="4" t="e">
        <f t="shared" si="20"/>
        <v>#REF!</v>
      </c>
      <c r="AD94" s="16"/>
      <c r="AE94" s="14" t="e">
        <f t="shared" si="17"/>
        <v>#REF!</v>
      </c>
    </row>
    <row r="95" spans="1:31" x14ac:dyDescent="0.3">
      <c r="A95" t="s">
        <v>12</v>
      </c>
      <c r="B95" t="s">
        <v>2110</v>
      </c>
      <c r="C95" s="5">
        <v>45309</v>
      </c>
      <c r="D95" s="5">
        <v>45310</v>
      </c>
      <c r="E95" s="4">
        <v>100000000000</v>
      </c>
      <c r="F95">
        <v>1</v>
      </c>
      <c r="G95">
        <v>3.0000000000000001E-3</v>
      </c>
      <c r="H95" t="s">
        <v>2056</v>
      </c>
      <c r="I95" t="s">
        <v>44</v>
      </c>
      <c r="J95" t="s">
        <v>45</v>
      </c>
      <c r="K95" t="s">
        <v>11</v>
      </c>
      <c r="M95" s="5">
        <f t="shared" si="15"/>
        <v>45322</v>
      </c>
      <c r="N95">
        <f t="shared" si="16"/>
        <v>2024</v>
      </c>
      <c r="S95" t="s">
        <v>4394</v>
      </c>
      <c r="T95" s="5" t="s">
        <v>4503</v>
      </c>
      <c r="U95" s="16">
        <v>1.9483517158116598E-2</v>
      </c>
      <c r="V95" s="16">
        <v>8.9911347370790096E-2</v>
      </c>
      <c r="W95" s="16">
        <v>0</v>
      </c>
      <c r="Y95" s="4" t="e">
        <f t="shared" si="18"/>
        <v>#REF!</v>
      </c>
      <c r="AA95" s="4" t="e">
        <f t="shared" si="19"/>
        <v>#REF!</v>
      </c>
      <c r="AC95" s="4" t="e">
        <f t="shared" si="20"/>
        <v>#REF!</v>
      </c>
      <c r="AD95" s="16"/>
      <c r="AE95" s="14" t="e">
        <f t="shared" si="17"/>
        <v>#REF!</v>
      </c>
    </row>
    <row r="96" spans="1:31" x14ac:dyDescent="0.3">
      <c r="A96" t="s">
        <v>12</v>
      </c>
      <c r="B96" t="s">
        <v>2111</v>
      </c>
      <c r="C96" s="5">
        <v>45309</v>
      </c>
      <c r="D96" s="5">
        <v>45310</v>
      </c>
      <c r="E96" s="4">
        <v>50000000000</v>
      </c>
      <c r="F96">
        <v>1</v>
      </c>
      <c r="G96">
        <v>3.0000000000000001E-3</v>
      </c>
      <c r="H96" t="s">
        <v>2056</v>
      </c>
      <c r="I96" t="s">
        <v>44</v>
      </c>
      <c r="J96" t="s">
        <v>45</v>
      </c>
      <c r="K96" t="s">
        <v>11</v>
      </c>
      <c r="M96" s="5">
        <f t="shared" si="15"/>
        <v>45322</v>
      </c>
      <c r="N96">
        <f t="shared" si="16"/>
        <v>2024</v>
      </c>
      <c r="S96" t="s">
        <v>4394</v>
      </c>
      <c r="T96" s="5" t="s">
        <v>4504</v>
      </c>
      <c r="U96" s="16">
        <v>0.11060754261392702</v>
      </c>
      <c r="V96" s="16">
        <v>0.10968545649453185</v>
      </c>
      <c r="W96" s="16">
        <v>0</v>
      </c>
      <c r="Y96" s="4" t="e">
        <f t="shared" si="18"/>
        <v>#REF!</v>
      </c>
      <c r="AA96" s="4" t="e">
        <f t="shared" si="19"/>
        <v>#REF!</v>
      </c>
      <c r="AC96" s="4" t="e">
        <f t="shared" si="20"/>
        <v>#REF!</v>
      </c>
      <c r="AD96" s="16"/>
      <c r="AE96" s="14" t="e">
        <f t="shared" si="17"/>
        <v>#REF!</v>
      </c>
    </row>
    <row r="97" spans="1:31" x14ac:dyDescent="0.3">
      <c r="A97" t="s">
        <v>12</v>
      </c>
      <c r="B97" t="s">
        <v>2949</v>
      </c>
      <c r="C97" s="5">
        <v>45286</v>
      </c>
      <c r="D97" s="5">
        <v>45371</v>
      </c>
      <c r="E97" s="4">
        <v>150000000000</v>
      </c>
      <c r="F97">
        <v>85</v>
      </c>
      <c r="G97">
        <v>3.5499999999999997E-2</v>
      </c>
      <c r="H97" t="s">
        <v>10</v>
      </c>
      <c r="I97" t="s">
        <v>44</v>
      </c>
      <c r="J97" t="s">
        <v>45</v>
      </c>
      <c r="K97" t="s">
        <v>11</v>
      </c>
      <c r="M97" s="5">
        <f t="shared" si="15"/>
        <v>45382</v>
      </c>
      <c r="N97">
        <f t="shared" si="16"/>
        <v>2023</v>
      </c>
      <c r="S97" t="s">
        <v>4394</v>
      </c>
      <c r="T97" s="5" t="s">
        <v>4505</v>
      </c>
      <c r="U97" s="16">
        <v>7.4635044711371223E-2</v>
      </c>
      <c r="V97" s="16">
        <v>0.12268318308913387</v>
      </c>
      <c r="W97" s="16">
        <v>8.5106382978723406E-3</v>
      </c>
      <c r="Y97" s="4" t="e">
        <f t="shared" si="18"/>
        <v>#REF!</v>
      </c>
      <c r="AA97" s="4" t="e">
        <f t="shared" si="19"/>
        <v>#REF!</v>
      </c>
      <c r="AC97" s="4" t="e">
        <f t="shared" si="20"/>
        <v>#REF!</v>
      </c>
      <c r="AD97" s="16"/>
      <c r="AE97" s="14" t="e">
        <f t="shared" si="17"/>
        <v>#REF!</v>
      </c>
    </row>
    <row r="98" spans="1:31" x14ac:dyDescent="0.3">
      <c r="A98" t="s">
        <v>12</v>
      </c>
      <c r="B98" t="s">
        <v>2112</v>
      </c>
      <c r="C98" s="5">
        <v>45316</v>
      </c>
      <c r="D98" s="5">
        <v>45317</v>
      </c>
      <c r="E98" s="4">
        <v>100000000000</v>
      </c>
      <c r="F98">
        <v>1</v>
      </c>
      <c r="G98">
        <v>3.0000000000000001E-3</v>
      </c>
      <c r="H98" t="s">
        <v>2056</v>
      </c>
      <c r="I98" t="s">
        <v>44</v>
      </c>
      <c r="J98" t="s">
        <v>45</v>
      </c>
      <c r="K98" t="s">
        <v>11</v>
      </c>
      <c r="M98" s="5">
        <f t="shared" si="15"/>
        <v>45322</v>
      </c>
      <c r="N98">
        <f t="shared" si="16"/>
        <v>2024</v>
      </c>
      <c r="S98" t="s">
        <v>4394</v>
      </c>
      <c r="T98" s="5" t="s">
        <v>4506</v>
      </c>
      <c r="U98" s="16">
        <v>1.0018621211811169E-2</v>
      </c>
      <c r="V98" s="16">
        <v>0.23033945863851688</v>
      </c>
      <c r="W98" s="16">
        <v>3.4042553191489362E-2</v>
      </c>
      <c r="Y98" s="4" t="e">
        <f t="shared" si="18"/>
        <v>#REF!</v>
      </c>
      <c r="AA98" s="4" t="e">
        <f t="shared" si="19"/>
        <v>#REF!</v>
      </c>
      <c r="AC98" s="4" t="e">
        <f t="shared" si="20"/>
        <v>#REF!</v>
      </c>
      <c r="AD98" s="16"/>
      <c r="AE98" s="14" t="e">
        <f t="shared" si="17"/>
        <v>#REF!</v>
      </c>
    </row>
    <row r="99" spans="1:31" x14ac:dyDescent="0.3">
      <c r="A99" t="s">
        <v>12</v>
      </c>
      <c r="B99" t="s">
        <v>2113</v>
      </c>
      <c r="C99" s="5">
        <v>45316</v>
      </c>
      <c r="D99" s="5">
        <v>45317</v>
      </c>
      <c r="E99" s="4">
        <v>50000000000</v>
      </c>
      <c r="F99">
        <v>1</v>
      </c>
      <c r="G99">
        <v>3.0000000000000001E-3</v>
      </c>
      <c r="H99" t="s">
        <v>2056</v>
      </c>
      <c r="I99" t="s">
        <v>44</v>
      </c>
      <c r="J99" t="s">
        <v>45</v>
      </c>
      <c r="K99" t="s">
        <v>11</v>
      </c>
      <c r="M99" s="5">
        <f t="shared" si="15"/>
        <v>45322</v>
      </c>
      <c r="N99">
        <f t="shared" si="16"/>
        <v>2024</v>
      </c>
      <c r="S99" t="s">
        <v>4394</v>
      </c>
      <c r="T99" s="5" t="s">
        <v>4507</v>
      </c>
      <c r="U99" s="16">
        <v>4.5534387853240293E-2</v>
      </c>
      <c r="V99" s="16">
        <v>0</v>
      </c>
      <c r="W99" s="16">
        <v>8.5106382978723406E-3</v>
      </c>
      <c r="Y99" s="4" t="e">
        <f t="shared" si="18"/>
        <v>#REF!</v>
      </c>
      <c r="AA99" s="4" t="e">
        <f t="shared" si="19"/>
        <v>#REF!</v>
      </c>
      <c r="AC99" s="4" t="e">
        <f t="shared" si="20"/>
        <v>#REF!</v>
      </c>
      <c r="AD99" s="16"/>
      <c r="AE99" s="14" t="e">
        <f t="shared" si="17"/>
        <v>#REF!</v>
      </c>
    </row>
    <row r="100" spans="1:31" x14ac:dyDescent="0.3">
      <c r="A100" t="s">
        <v>12</v>
      </c>
      <c r="B100" t="s">
        <v>2950</v>
      </c>
      <c r="C100" s="5">
        <v>45288</v>
      </c>
      <c r="D100" s="5">
        <v>45293</v>
      </c>
      <c r="E100" s="4">
        <v>500000000000</v>
      </c>
      <c r="F100">
        <v>5</v>
      </c>
      <c r="G100">
        <v>3.15E-2</v>
      </c>
      <c r="H100" t="s">
        <v>10</v>
      </c>
      <c r="I100" t="s">
        <v>44</v>
      </c>
      <c r="J100" t="s">
        <v>45</v>
      </c>
      <c r="K100" t="s">
        <v>11</v>
      </c>
      <c r="M100" s="5">
        <f t="shared" si="15"/>
        <v>45322</v>
      </c>
      <c r="N100">
        <f t="shared" si="16"/>
        <v>2023</v>
      </c>
      <c r="S100" t="s">
        <v>4394</v>
      </c>
      <c r="T100" s="5" t="s">
        <v>4508</v>
      </c>
      <c r="U100" s="16">
        <v>7.0308784710143443E-2</v>
      </c>
      <c r="V100" s="16">
        <v>0.10968545649453185</v>
      </c>
      <c r="W100" s="16">
        <v>1.276595744680851E-2</v>
      </c>
      <c r="Y100" s="4" t="e">
        <f t="shared" si="18"/>
        <v>#REF!</v>
      </c>
      <c r="AA100" s="4" t="e">
        <f t="shared" si="19"/>
        <v>#REF!</v>
      </c>
      <c r="AC100" s="4" t="e">
        <f t="shared" si="20"/>
        <v>#REF!</v>
      </c>
      <c r="AD100" s="16"/>
      <c r="AE100" s="14" t="e">
        <f t="shared" si="17"/>
        <v>#REF!</v>
      </c>
    </row>
    <row r="101" spans="1:31" x14ac:dyDescent="0.3">
      <c r="A101" t="s">
        <v>12</v>
      </c>
      <c r="B101" t="s">
        <v>2951</v>
      </c>
      <c r="C101" s="5">
        <v>45288</v>
      </c>
      <c r="D101" s="5">
        <v>45293</v>
      </c>
      <c r="E101" s="4">
        <v>500000000000</v>
      </c>
      <c r="F101">
        <v>5</v>
      </c>
      <c r="G101">
        <v>3.15E-2</v>
      </c>
      <c r="H101" t="s">
        <v>10</v>
      </c>
      <c r="I101" t="s">
        <v>44</v>
      </c>
      <c r="J101" t="s">
        <v>45</v>
      </c>
      <c r="K101" t="s">
        <v>11</v>
      </c>
      <c r="M101" s="5">
        <f t="shared" si="15"/>
        <v>45322</v>
      </c>
      <c r="N101">
        <f t="shared" si="16"/>
        <v>2023</v>
      </c>
      <c r="S101" t="s">
        <v>4394</v>
      </c>
      <c r="T101" s="5" t="s">
        <v>4395</v>
      </c>
      <c r="U101" s="16">
        <v>2.5493052855593525E-2</v>
      </c>
      <c r="V101" s="16">
        <v>0</v>
      </c>
      <c r="W101" s="16">
        <v>6.3829787234042548E-2</v>
      </c>
      <c r="Y101" s="4" t="e">
        <f t="shared" si="18"/>
        <v>#REF!</v>
      </c>
      <c r="AA101" s="4" t="e">
        <f t="shared" si="19"/>
        <v>#REF!</v>
      </c>
      <c r="AC101" s="4" t="e">
        <f t="shared" si="20"/>
        <v>#REF!</v>
      </c>
      <c r="AD101" s="16"/>
      <c r="AE101" s="14" t="e">
        <f t="shared" si="17"/>
        <v>#REF!</v>
      </c>
    </row>
    <row r="102" spans="1:31" x14ac:dyDescent="0.3">
      <c r="A102" t="s">
        <v>12</v>
      </c>
      <c r="B102" t="s">
        <v>2952</v>
      </c>
      <c r="C102" s="5">
        <v>45288</v>
      </c>
      <c r="D102" s="5">
        <v>45293</v>
      </c>
      <c r="E102" s="4">
        <v>500000000000</v>
      </c>
      <c r="F102">
        <v>5</v>
      </c>
      <c r="G102">
        <v>3.15E-2</v>
      </c>
      <c r="H102" t="s">
        <v>10</v>
      </c>
      <c r="I102" t="s">
        <v>44</v>
      </c>
      <c r="J102" t="s">
        <v>45</v>
      </c>
      <c r="K102" t="s">
        <v>11</v>
      </c>
      <c r="M102" s="5">
        <f t="shared" si="15"/>
        <v>45322</v>
      </c>
      <c r="N102">
        <f t="shared" si="16"/>
        <v>2023</v>
      </c>
      <c r="S102" t="s">
        <v>4396</v>
      </c>
      <c r="T102" s="5" t="s">
        <v>4509</v>
      </c>
      <c r="U102" s="16">
        <v>5.3346566201339825E-2</v>
      </c>
      <c r="V102" s="16">
        <v>0</v>
      </c>
      <c r="W102" s="16">
        <v>6.1688311688311688E-2</v>
      </c>
      <c r="X102" s="3" t="e">
        <f>#REF!</f>
        <v>#REF!</v>
      </c>
      <c r="Y102" s="4" t="e">
        <f t="shared" ref="Y102:Y121" si="21">$X$102*U102</f>
        <v>#REF!</v>
      </c>
      <c r="Z102" s="3" t="e">
        <f>#REF!</f>
        <v>#REF!</v>
      </c>
      <c r="AA102" s="4" t="e">
        <f t="shared" ref="AA102:AA121" si="22">$Z$102*V102</f>
        <v>#REF!</v>
      </c>
      <c r="AB102" t="e">
        <f>#REF!</f>
        <v>#REF!</v>
      </c>
      <c r="AC102" s="4" t="e">
        <f t="shared" ref="AC102:AC121" si="23">$AB$102*W102</f>
        <v>#REF!</v>
      </c>
      <c r="AD102" s="16"/>
      <c r="AE102" s="14" t="e">
        <f t="shared" si="17"/>
        <v>#REF!</v>
      </c>
    </row>
    <row r="103" spans="1:31" x14ac:dyDescent="0.3">
      <c r="A103" t="s">
        <v>12</v>
      </c>
      <c r="B103" t="s">
        <v>2953</v>
      </c>
      <c r="C103" s="5">
        <v>45288</v>
      </c>
      <c r="D103" s="5">
        <v>45293</v>
      </c>
      <c r="E103" s="4">
        <v>100000000000</v>
      </c>
      <c r="F103">
        <v>5</v>
      </c>
      <c r="G103">
        <v>0.02</v>
      </c>
      <c r="H103" t="s">
        <v>2954</v>
      </c>
      <c r="I103" t="s">
        <v>44</v>
      </c>
      <c r="J103" t="s">
        <v>45</v>
      </c>
      <c r="K103" t="s">
        <v>11</v>
      </c>
      <c r="M103" s="5">
        <f t="shared" si="15"/>
        <v>45322</v>
      </c>
      <c r="N103">
        <f t="shared" si="16"/>
        <v>2023</v>
      </c>
      <c r="S103" t="s">
        <v>4396</v>
      </c>
      <c r="T103" s="5" t="s">
        <v>4510</v>
      </c>
      <c r="U103" s="16">
        <v>1.0194967157240425E-2</v>
      </c>
      <c r="V103" s="16">
        <v>0</v>
      </c>
      <c r="W103" s="16">
        <v>2.2727272727272728E-2</v>
      </c>
      <c r="Y103" s="4" t="e">
        <f t="shared" si="21"/>
        <v>#REF!</v>
      </c>
      <c r="AA103" s="4" t="e">
        <f t="shared" si="22"/>
        <v>#REF!</v>
      </c>
      <c r="AC103" s="4" t="e">
        <f t="shared" si="23"/>
        <v>#REF!</v>
      </c>
      <c r="AD103" s="16"/>
      <c r="AE103" s="14" t="e">
        <f t="shared" si="17"/>
        <v>#REF!</v>
      </c>
    </row>
    <row r="104" spans="1:31" x14ac:dyDescent="0.3">
      <c r="A104" t="s">
        <v>12</v>
      </c>
      <c r="B104" t="s">
        <v>2955</v>
      </c>
      <c r="C104" s="5">
        <v>45288</v>
      </c>
      <c r="D104" s="5">
        <v>45293</v>
      </c>
      <c r="E104" s="4">
        <v>200000000000</v>
      </c>
      <c r="F104">
        <v>5</v>
      </c>
      <c r="G104">
        <v>1.9E-2</v>
      </c>
      <c r="H104" t="s">
        <v>2030</v>
      </c>
      <c r="I104" t="s">
        <v>44</v>
      </c>
      <c r="J104" t="s">
        <v>45</v>
      </c>
      <c r="K104" t="s">
        <v>11</v>
      </c>
      <c r="M104" s="5">
        <f t="shared" si="15"/>
        <v>45322</v>
      </c>
      <c r="N104">
        <f t="shared" si="16"/>
        <v>2023</v>
      </c>
      <c r="S104" t="s">
        <v>4396</v>
      </c>
      <c r="T104" s="5" t="s">
        <v>4511</v>
      </c>
      <c r="U104" s="16">
        <v>2.6668059600141035E-2</v>
      </c>
      <c r="V104" s="16">
        <v>0</v>
      </c>
      <c r="W104" s="16">
        <v>3.246753246753247E-3</v>
      </c>
      <c r="Y104" s="4" t="e">
        <f t="shared" si="21"/>
        <v>#REF!</v>
      </c>
      <c r="AA104" s="4" t="e">
        <f t="shared" si="22"/>
        <v>#REF!</v>
      </c>
      <c r="AC104" s="4" t="e">
        <f t="shared" si="23"/>
        <v>#REF!</v>
      </c>
      <c r="AD104" s="16"/>
      <c r="AE104" s="14" t="e">
        <f t="shared" si="17"/>
        <v>#REF!</v>
      </c>
    </row>
    <row r="105" spans="1:31" x14ac:dyDescent="0.3">
      <c r="A105" t="s">
        <v>12</v>
      </c>
      <c r="B105" t="s">
        <v>2956</v>
      </c>
      <c r="C105" s="5">
        <v>45288</v>
      </c>
      <c r="D105" s="5">
        <v>45293</v>
      </c>
      <c r="E105" s="4">
        <v>50000000000</v>
      </c>
      <c r="F105">
        <v>5</v>
      </c>
      <c r="G105">
        <v>5.0000000000000001E-3</v>
      </c>
      <c r="H105" t="s">
        <v>2056</v>
      </c>
      <c r="I105" t="s">
        <v>44</v>
      </c>
      <c r="J105" t="s">
        <v>45</v>
      </c>
      <c r="K105" t="s">
        <v>11</v>
      </c>
      <c r="M105" s="5">
        <f t="shared" si="15"/>
        <v>45322</v>
      </c>
      <c r="N105">
        <f t="shared" si="16"/>
        <v>2023</v>
      </c>
      <c r="S105" t="s">
        <v>4396</v>
      </c>
      <c r="T105" s="5" t="s">
        <v>4512</v>
      </c>
      <c r="U105" s="16">
        <v>3.8952426968933231E-2</v>
      </c>
      <c r="V105" s="16">
        <v>0</v>
      </c>
      <c r="W105" s="16">
        <v>6.4935064935064939E-3</v>
      </c>
      <c r="Y105" s="4" t="e">
        <f t="shared" si="21"/>
        <v>#REF!</v>
      </c>
      <c r="AA105" s="4" t="e">
        <f t="shared" si="22"/>
        <v>#REF!</v>
      </c>
      <c r="AC105" s="4" t="e">
        <f t="shared" si="23"/>
        <v>#REF!</v>
      </c>
      <c r="AD105" s="16"/>
      <c r="AE105" s="14" t="e">
        <f t="shared" si="17"/>
        <v>#REF!</v>
      </c>
    </row>
    <row r="106" spans="1:31" x14ac:dyDescent="0.3">
      <c r="A106" t="s">
        <v>12</v>
      </c>
      <c r="B106" t="s">
        <v>2957</v>
      </c>
      <c r="C106" s="5">
        <v>45278</v>
      </c>
      <c r="D106" s="5">
        <v>45320</v>
      </c>
      <c r="E106" s="4">
        <v>500000000000</v>
      </c>
      <c r="F106">
        <v>42</v>
      </c>
      <c r="G106">
        <v>1.6E-2</v>
      </c>
      <c r="H106" t="s">
        <v>10</v>
      </c>
      <c r="I106" t="s">
        <v>44</v>
      </c>
      <c r="J106" t="s">
        <v>45</v>
      </c>
      <c r="K106" t="s">
        <v>11</v>
      </c>
      <c r="M106" s="5">
        <f t="shared" si="15"/>
        <v>45322</v>
      </c>
      <c r="N106">
        <f t="shared" si="16"/>
        <v>2023</v>
      </c>
      <c r="S106" t="s">
        <v>4396</v>
      </c>
      <c r="T106" s="5" t="s">
        <v>4513</v>
      </c>
      <c r="U106" s="16">
        <v>0.14643404677644722</v>
      </c>
      <c r="V106" s="16">
        <v>0.49846113826696586</v>
      </c>
      <c r="W106" s="16">
        <v>6.4935064935064939E-3</v>
      </c>
      <c r="Y106" s="4" t="e">
        <f t="shared" si="21"/>
        <v>#REF!</v>
      </c>
      <c r="AA106" s="4" t="e">
        <f t="shared" si="22"/>
        <v>#REF!</v>
      </c>
      <c r="AC106" s="4" t="e">
        <f t="shared" si="23"/>
        <v>#REF!</v>
      </c>
      <c r="AD106" s="16"/>
      <c r="AE106" s="14" t="e">
        <f t="shared" si="17"/>
        <v>#REF!</v>
      </c>
    </row>
    <row r="107" spans="1:31" x14ac:dyDescent="0.3">
      <c r="A107" t="s">
        <v>12</v>
      </c>
      <c r="B107" t="s">
        <v>2958</v>
      </c>
      <c r="C107" s="5">
        <v>45278</v>
      </c>
      <c r="D107" s="5">
        <v>45320</v>
      </c>
      <c r="E107" s="4">
        <v>350000000000</v>
      </c>
      <c r="F107">
        <v>42</v>
      </c>
      <c r="G107">
        <v>1.6E-2</v>
      </c>
      <c r="H107" t="s">
        <v>10</v>
      </c>
      <c r="I107" t="s">
        <v>44</v>
      </c>
      <c r="J107" t="s">
        <v>45</v>
      </c>
      <c r="K107" t="s">
        <v>11</v>
      </c>
      <c r="M107" s="5">
        <f t="shared" si="15"/>
        <v>45322</v>
      </c>
      <c r="N107">
        <f t="shared" si="16"/>
        <v>2023</v>
      </c>
      <c r="S107" t="s">
        <v>4396</v>
      </c>
      <c r="T107" s="5" t="s">
        <v>4514</v>
      </c>
      <c r="U107" s="16">
        <v>0.11463520378181438</v>
      </c>
      <c r="V107" s="16">
        <v>5.966873037489856E-3</v>
      </c>
      <c r="W107" s="16">
        <v>0.12987012987012986</v>
      </c>
      <c r="Y107" s="4" t="e">
        <f t="shared" si="21"/>
        <v>#REF!</v>
      </c>
      <c r="AA107" s="4" t="e">
        <f t="shared" si="22"/>
        <v>#REF!</v>
      </c>
      <c r="AC107" s="4" t="e">
        <f t="shared" si="23"/>
        <v>#REF!</v>
      </c>
      <c r="AD107" s="16"/>
      <c r="AE107" s="14" t="e">
        <f t="shared" si="17"/>
        <v>#REF!</v>
      </c>
    </row>
    <row r="108" spans="1:31" x14ac:dyDescent="0.3">
      <c r="A108" t="s">
        <v>12</v>
      </c>
      <c r="B108" t="s">
        <v>2959</v>
      </c>
      <c r="C108" s="5">
        <v>45289</v>
      </c>
      <c r="D108" s="5">
        <v>45376</v>
      </c>
      <c r="E108" s="4">
        <v>500000000000</v>
      </c>
      <c r="F108">
        <v>87</v>
      </c>
      <c r="G108">
        <v>3.5499999999999997E-2</v>
      </c>
      <c r="H108" t="s">
        <v>10</v>
      </c>
      <c r="I108" t="s">
        <v>44</v>
      </c>
      <c r="J108" t="s">
        <v>45</v>
      </c>
      <c r="K108" t="s">
        <v>11</v>
      </c>
      <c r="M108" s="5">
        <f t="shared" si="15"/>
        <v>45382</v>
      </c>
      <c r="N108">
        <f t="shared" si="16"/>
        <v>2023</v>
      </c>
      <c r="S108" t="s">
        <v>4396</v>
      </c>
      <c r="T108" s="5" t="s">
        <v>4515</v>
      </c>
      <c r="U108" s="16">
        <v>1.0071953719785314E-2</v>
      </c>
      <c r="V108" s="16">
        <v>5.5710362512190297E-2</v>
      </c>
      <c r="W108" s="16">
        <v>0</v>
      </c>
      <c r="Y108" s="4" t="e">
        <f t="shared" si="21"/>
        <v>#REF!</v>
      </c>
      <c r="AA108" s="4" t="e">
        <f t="shared" si="22"/>
        <v>#REF!</v>
      </c>
      <c r="AC108" s="4" t="e">
        <f t="shared" si="23"/>
        <v>#REF!</v>
      </c>
      <c r="AD108" s="16"/>
      <c r="AE108" s="14" t="e">
        <f t="shared" si="17"/>
        <v>#REF!</v>
      </c>
    </row>
    <row r="109" spans="1:31" x14ac:dyDescent="0.3">
      <c r="A109" t="s">
        <v>12</v>
      </c>
      <c r="B109" t="s">
        <v>2960</v>
      </c>
      <c r="C109" s="5">
        <v>45289</v>
      </c>
      <c r="D109" s="5">
        <v>45376</v>
      </c>
      <c r="E109" s="4">
        <v>270000000000</v>
      </c>
      <c r="F109">
        <v>87</v>
      </c>
      <c r="G109">
        <v>3.5499999999999997E-2</v>
      </c>
      <c r="H109" t="s">
        <v>10</v>
      </c>
      <c r="I109" t="s">
        <v>44</v>
      </c>
      <c r="J109" t="s">
        <v>45</v>
      </c>
      <c r="K109" t="s">
        <v>11</v>
      </c>
      <c r="M109" s="5">
        <f t="shared" si="15"/>
        <v>45382</v>
      </c>
      <c r="N109">
        <f t="shared" si="16"/>
        <v>2023</v>
      </c>
      <c r="S109" t="s">
        <v>4396</v>
      </c>
      <c r="T109" s="5" t="s">
        <v>4516</v>
      </c>
      <c r="U109" s="16">
        <v>4.6171304699844602E-2</v>
      </c>
      <c r="V109" s="16">
        <v>8.7963730282405728E-3</v>
      </c>
      <c r="W109" s="16">
        <v>0</v>
      </c>
      <c r="Y109" s="4" t="e">
        <f t="shared" si="21"/>
        <v>#REF!</v>
      </c>
      <c r="AA109" s="4" t="e">
        <f t="shared" si="22"/>
        <v>#REF!</v>
      </c>
      <c r="AC109" s="4" t="e">
        <f t="shared" si="23"/>
        <v>#REF!</v>
      </c>
      <c r="AD109" s="16"/>
      <c r="AE109" s="14" t="e">
        <f t="shared" si="17"/>
        <v>#REF!</v>
      </c>
    </row>
    <row r="110" spans="1:31" x14ac:dyDescent="0.3">
      <c r="A110" t="s">
        <v>12</v>
      </c>
      <c r="B110" t="s">
        <v>2961</v>
      </c>
      <c r="C110" s="5">
        <v>45260</v>
      </c>
      <c r="D110" s="5">
        <v>45348</v>
      </c>
      <c r="E110" s="4">
        <v>300000000000</v>
      </c>
      <c r="F110">
        <v>88</v>
      </c>
      <c r="G110">
        <v>3.5499999999999997E-2</v>
      </c>
      <c r="H110" t="s">
        <v>10</v>
      </c>
      <c r="I110" t="s">
        <v>44</v>
      </c>
      <c r="J110" t="s">
        <v>45</v>
      </c>
      <c r="K110" t="s">
        <v>11</v>
      </c>
      <c r="M110" s="5">
        <f t="shared" si="15"/>
        <v>45351</v>
      </c>
      <c r="N110">
        <f t="shared" si="16"/>
        <v>2023</v>
      </c>
      <c r="S110" t="s">
        <v>4396</v>
      </c>
      <c r="T110" s="5" t="s">
        <v>4517</v>
      </c>
      <c r="U110" s="16">
        <v>3.0306488893532001E-2</v>
      </c>
      <c r="V110" s="16">
        <v>6.5679585277529623E-2</v>
      </c>
      <c r="W110" s="16">
        <v>0.16233766233766234</v>
      </c>
      <c r="Y110" s="4" t="e">
        <f t="shared" si="21"/>
        <v>#REF!</v>
      </c>
      <c r="AA110" s="4" t="e">
        <f t="shared" si="22"/>
        <v>#REF!</v>
      </c>
      <c r="AC110" s="4" t="e">
        <f t="shared" si="23"/>
        <v>#REF!</v>
      </c>
      <c r="AD110" s="16"/>
      <c r="AE110" s="14" t="e">
        <f t="shared" si="17"/>
        <v>#REF!</v>
      </c>
    </row>
    <row r="111" spans="1:31" x14ac:dyDescent="0.3">
      <c r="A111" t="s">
        <v>12</v>
      </c>
      <c r="B111" t="s">
        <v>2962</v>
      </c>
      <c r="C111" s="5">
        <v>45288</v>
      </c>
      <c r="D111" s="5">
        <v>45293</v>
      </c>
      <c r="E111" s="4">
        <v>50000000000</v>
      </c>
      <c r="F111">
        <v>5</v>
      </c>
      <c r="G111">
        <v>5.0000000000000001E-3</v>
      </c>
      <c r="H111" t="s">
        <v>2056</v>
      </c>
      <c r="I111" t="s">
        <v>44</v>
      </c>
      <c r="J111" t="s">
        <v>45</v>
      </c>
      <c r="K111" t="s">
        <v>11</v>
      </c>
      <c r="M111" s="5">
        <f t="shared" si="15"/>
        <v>45322</v>
      </c>
      <c r="N111">
        <f t="shared" si="16"/>
        <v>2023</v>
      </c>
      <c r="S111" t="s">
        <v>4396</v>
      </c>
      <c r="T111" s="5" t="s">
        <v>4518</v>
      </c>
      <c r="U111" s="16">
        <v>0.10185643208796374</v>
      </c>
      <c r="V111" s="16">
        <v>0</v>
      </c>
      <c r="W111" s="16">
        <v>0</v>
      </c>
      <c r="Y111" s="4" t="e">
        <f t="shared" si="21"/>
        <v>#REF!</v>
      </c>
      <c r="AA111" s="4" t="e">
        <f t="shared" si="22"/>
        <v>#REF!</v>
      </c>
      <c r="AC111" s="4" t="e">
        <f t="shared" si="23"/>
        <v>#REF!</v>
      </c>
      <c r="AD111" s="16"/>
      <c r="AE111" s="14" t="e">
        <f t="shared" si="17"/>
        <v>#REF!</v>
      </c>
    </row>
    <row r="112" spans="1:31" x14ac:dyDescent="0.3">
      <c r="A112" t="s">
        <v>12</v>
      </c>
      <c r="B112" t="s">
        <v>2114</v>
      </c>
      <c r="C112" s="5">
        <v>45309</v>
      </c>
      <c r="D112" s="5">
        <v>45393</v>
      </c>
      <c r="E112" s="4">
        <v>500000000000</v>
      </c>
      <c r="F112">
        <v>84</v>
      </c>
      <c r="G112">
        <v>3.6499999999999998E-2</v>
      </c>
      <c r="H112" t="s">
        <v>10</v>
      </c>
      <c r="I112" t="s">
        <v>44</v>
      </c>
      <c r="J112" t="s">
        <v>45</v>
      </c>
      <c r="K112" t="s">
        <v>11</v>
      </c>
      <c r="M112" s="5">
        <f t="shared" si="15"/>
        <v>45412</v>
      </c>
      <c r="N112">
        <f t="shared" si="16"/>
        <v>2024</v>
      </c>
      <c r="S112" t="s">
        <v>4396</v>
      </c>
      <c r="T112" s="5" t="s">
        <v>4519</v>
      </c>
      <c r="U112" s="16">
        <v>5.0551993418389334E-2</v>
      </c>
      <c r="V112" s="16">
        <v>7.7057304969346083E-2</v>
      </c>
      <c r="W112" s="16">
        <v>0</v>
      </c>
      <c r="Y112" s="4" t="e">
        <f t="shared" si="21"/>
        <v>#REF!</v>
      </c>
      <c r="AA112" s="4" t="e">
        <f t="shared" si="22"/>
        <v>#REF!</v>
      </c>
      <c r="AC112" s="4" t="e">
        <f t="shared" si="23"/>
        <v>#REF!</v>
      </c>
      <c r="AD112" s="16"/>
      <c r="AE112" s="14" t="e">
        <f t="shared" si="17"/>
        <v>#REF!</v>
      </c>
    </row>
    <row r="113" spans="1:31" x14ac:dyDescent="0.3">
      <c r="A113" t="s">
        <v>12</v>
      </c>
      <c r="B113" t="s">
        <v>2115</v>
      </c>
      <c r="C113" s="5">
        <v>45309</v>
      </c>
      <c r="D113" s="5">
        <v>45393</v>
      </c>
      <c r="E113" s="4">
        <v>500000000000</v>
      </c>
      <c r="F113">
        <v>84</v>
      </c>
      <c r="G113">
        <v>3.6499999999999998E-2</v>
      </c>
      <c r="H113" t="s">
        <v>10</v>
      </c>
      <c r="I113" t="s">
        <v>44</v>
      </c>
      <c r="J113" t="s">
        <v>45</v>
      </c>
      <c r="K113" t="s">
        <v>11</v>
      </c>
      <c r="M113" s="5">
        <f t="shared" si="15"/>
        <v>45412</v>
      </c>
      <c r="N113">
        <f t="shared" si="16"/>
        <v>2024</v>
      </c>
      <c r="S113" t="s">
        <v>4396</v>
      </c>
      <c r="T113" s="5" t="s">
        <v>4520</v>
      </c>
      <c r="U113" s="16">
        <v>1.7774266424644476E-2</v>
      </c>
      <c r="V113" s="16">
        <v>5.8642486854937156E-2</v>
      </c>
      <c r="W113" s="16">
        <v>1.2987012987012988E-2</v>
      </c>
      <c r="Y113" s="4" t="e">
        <f t="shared" si="21"/>
        <v>#REF!</v>
      </c>
      <c r="AA113" s="4" t="e">
        <f t="shared" si="22"/>
        <v>#REF!</v>
      </c>
      <c r="AC113" s="4" t="e">
        <f t="shared" si="23"/>
        <v>#REF!</v>
      </c>
      <c r="AD113" s="16"/>
      <c r="AE113" s="14" t="e">
        <f t="shared" si="17"/>
        <v>#REF!</v>
      </c>
    </row>
    <row r="114" spans="1:31" x14ac:dyDescent="0.3">
      <c r="A114" t="s">
        <v>12</v>
      </c>
      <c r="B114" t="s">
        <v>2116</v>
      </c>
      <c r="C114" s="5">
        <v>45309</v>
      </c>
      <c r="D114" s="5">
        <v>45393</v>
      </c>
      <c r="E114" s="4">
        <v>200000000000</v>
      </c>
      <c r="F114">
        <v>84</v>
      </c>
      <c r="G114">
        <v>3.6499999999999998E-2</v>
      </c>
      <c r="H114" t="s">
        <v>10</v>
      </c>
      <c r="I114" t="s">
        <v>44</v>
      </c>
      <c r="J114" t="s">
        <v>45</v>
      </c>
      <c r="K114" t="s">
        <v>11</v>
      </c>
      <c r="M114" s="5">
        <f t="shared" si="15"/>
        <v>45412</v>
      </c>
      <c r="N114">
        <f t="shared" si="16"/>
        <v>2024</v>
      </c>
      <c r="S114" t="s">
        <v>4396</v>
      </c>
      <c r="T114" s="5" t="s">
        <v>4521</v>
      </c>
      <c r="U114" s="16">
        <v>9.1582851247763691E-2</v>
      </c>
      <c r="V114" s="16">
        <v>6.5718144721141916E-2</v>
      </c>
      <c r="W114" s="16">
        <v>0</v>
      </c>
      <c r="Y114" s="4" t="e">
        <f t="shared" si="21"/>
        <v>#REF!</v>
      </c>
      <c r="AA114" s="4" t="e">
        <f t="shared" si="22"/>
        <v>#REF!</v>
      </c>
      <c r="AC114" s="4" t="e">
        <f t="shared" si="23"/>
        <v>#REF!</v>
      </c>
      <c r="AD114" s="16"/>
      <c r="AE114" s="14" t="e">
        <f t="shared" si="17"/>
        <v>#REF!</v>
      </c>
    </row>
    <row r="115" spans="1:31" x14ac:dyDescent="0.3">
      <c r="A115" t="s">
        <v>12</v>
      </c>
      <c r="B115" t="s">
        <v>2117</v>
      </c>
      <c r="C115" s="5">
        <v>45310</v>
      </c>
      <c r="D115" s="5">
        <v>45394</v>
      </c>
      <c r="E115" s="4">
        <v>500000000000</v>
      </c>
      <c r="F115">
        <v>84</v>
      </c>
      <c r="G115">
        <v>3.6499999999999998E-2</v>
      </c>
      <c r="H115" t="s">
        <v>10</v>
      </c>
      <c r="I115" t="s">
        <v>44</v>
      </c>
      <c r="J115" t="s">
        <v>45</v>
      </c>
      <c r="K115" t="s">
        <v>11</v>
      </c>
      <c r="M115" s="5">
        <f t="shared" si="15"/>
        <v>45412</v>
      </c>
      <c r="N115">
        <f t="shared" si="16"/>
        <v>2024</v>
      </c>
      <c r="S115" t="s">
        <v>4396</v>
      </c>
      <c r="T115" s="5" t="s">
        <v>4522</v>
      </c>
      <c r="U115" s="16">
        <v>9.7788369876072451E-2</v>
      </c>
      <c r="V115" s="16">
        <v>0</v>
      </c>
      <c r="W115" s="16">
        <v>0</v>
      </c>
      <c r="Y115" s="4" t="e">
        <f t="shared" si="21"/>
        <v>#REF!</v>
      </c>
      <c r="AA115" s="4" t="e">
        <f t="shared" si="22"/>
        <v>#REF!</v>
      </c>
      <c r="AC115" s="4" t="e">
        <f t="shared" si="23"/>
        <v>#REF!</v>
      </c>
      <c r="AD115" s="16"/>
      <c r="AE115" s="14" t="e">
        <f t="shared" si="17"/>
        <v>#REF!</v>
      </c>
    </row>
    <row r="116" spans="1:31" x14ac:dyDescent="0.3">
      <c r="A116" t="s">
        <v>12</v>
      </c>
      <c r="B116" t="s">
        <v>2118</v>
      </c>
      <c r="C116" s="5">
        <v>45310</v>
      </c>
      <c r="D116" s="5">
        <v>45394</v>
      </c>
      <c r="E116" s="4">
        <v>500000000000</v>
      </c>
      <c r="F116">
        <v>84</v>
      </c>
      <c r="G116">
        <v>3.6499999999999998E-2</v>
      </c>
      <c r="H116" t="s">
        <v>10</v>
      </c>
      <c r="I116" t="s">
        <v>44</v>
      </c>
      <c r="J116" t="s">
        <v>45</v>
      </c>
      <c r="K116" t="s">
        <v>11</v>
      </c>
      <c r="M116" s="5">
        <f t="shared" si="15"/>
        <v>45412</v>
      </c>
      <c r="N116">
        <f t="shared" si="16"/>
        <v>2024</v>
      </c>
      <c r="S116" t="s">
        <v>4396</v>
      </c>
      <c r="T116" s="5" t="s">
        <v>4523</v>
      </c>
      <c r="U116" s="16">
        <v>1.2441072384658578E-2</v>
      </c>
      <c r="V116" s="16">
        <v>1.9645233096403949E-2</v>
      </c>
      <c r="W116" s="16">
        <v>8.4415584415584416E-2</v>
      </c>
      <c r="Y116" s="4" t="e">
        <f t="shared" si="21"/>
        <v>#REF!</v>
      </c>
      <c r="AA116" s="4" t="e">
        <f t="shared" si="22"/>
        <v>#REF!</v>
      </c>
      <c r="AC116" s="4" t="e">
        <f t="shared" si="23"/>
        <v>#REF!</v>
      </c>
      <c r="AD116" s="16"/>
      <c r="AE116" s="14" t="e">
        <f t="shared" si="17"/>
        <v>#REF!</v>
      </c>
    </row>
    <row r="117" spans="1:31" x14ac:dyDescent="0.3">
      <c r="A117" t="s">
        <v>12</v>
      </c>
      <c r="B117" t="s">
        <v>2119</v>
      </c>
      <c r="C117" s="5">
        <v>45310</v>
      </c>
      <c r="D117" s="5">
        <v>45397</v>
      </c>
      <c r="E117" s="4">
        <v>500000000000</v>
      </c>
      <c r="F117">
        <v>87</v>
      </c>
      <c r="G117">
        <v>3.6499999999999998E-2</v>
      </c>
      <c r="H117" t="s">
        <v>10</v>
      </c>
      <c r="I117" t="s">
        <v>44</v>
      </c>
      <c r="J117" t="s">
        <v>45</v>
      </c>
      <c r="K117" t="s">
        <v>11</v>
      </c>
      <c r="M117" s="5">
        <f t="shared" si="15"/>
        <v>45412</v>
      </c>
      <c r="N117">
        <f t="shared" si="16"/>
        <v>2024</v>
      </c>
      <c r="S117" t="s">
        <v>4396</v>
      </c>
      <c r="T117" s="5" t="s">
        <v>4524</v>
      </c>
      <c r="U117" s="16">
        <v>3.169411180902882E-2</v>
      </c>
      <c r="V117" s="16">
        <v>0</v>
      </c>
      <c r="W117" s="16">
        <v>0.11038961038961038</v>
      </c>
      <c r="Y117" s="4" t="e">
        <f t="shared" si="21"/>
        <v>#REF!</v>
      </c>
      <c r="AA117" s="4" t="e">
        <f t="shared" si="22"/>
        <v>#REF!</v>
      </c>
      <c r="AC117" s="4" t="e">
        <f t="shared" si="23"/>
        <v>#REF!</v>
      </c>
      <c r="AD117" s="16"/>
      <c r="AE117" s="14" t="e">
        <f t="shared" si="17"/>
        <v>#REF!</v>
      </c>
    </row>
    <row r="118" spans="1:31" x14ac:dyDescent="0.3">
      <c r="A118" t="s">
        <v>12</v>
      </c>
      <c r="B118" t="s">
        <v>2120</v>
      </c>
      <c r="C118" s="5">
        <v>45310</v>
      </c>
      <c r="D118" s="5">
        <v>45397</v>
      </c>
      <c r="E118" s="4">
        <v>500000000000</v>
      </c>
      <c r="F118">
        <v>87</v>
      </c>
      <c r="G118">
        <v>3.6499999999999998E-2</v>
      </c>
      <c r="H118" t="s">
        <v>10</v>
      </c>
      <c r="I118" t="s">
        <v>44</v>
      </c>
      <c r="J118" t="s">
        <v>45</v>
      </c>
      <c r="K118" t="s">
        <v>11</v>
      </c>
      <c r="M118" s="5">
        <f t="shared" si="15"/>
        <v>45412</v>
      </c>
      <c r="N118">
        <f t="shared" si="16"/>
        <v>2024</v>
      </c>
      <c r="S118" t="s">
        <v>4396</v>
      </c>
      <c r="T118" s="5" t="s">
        <v>4525</v>
      </c>
      <c r="U118" s="16">
        <v>8.0839416534990924E-2</v>
      </c>
      <c r="V118" s="16">
        <v>0.13316519142388253</v>
      </c>
      <c r="W118" s="16">
        <v>1.2987012987012988E-2</v>
      </c>
      <c r="Y118" s="4" t="e">
        <f t="shared" si="21"/>
        <v>#REF!</v>
      </c>
      <c r="AA118" s="4" t="e">
        <f t="shared" si="22"/>
        <v>#REF!</v>
      </c>
      <c r="AC118" s="4" t="e">
        <f t="shared" si="23"/>
        <v>#REF!</v>
      </c>
      <c r="AD118" s="16"/>
      <c r="AE118" s="14" t="e">
        <f t="shared" si="17"/>
        <v>#REF!</v>
      </c>
    </row>
    <row r="119" spans="1:31" x14ac:dyDescent="0.3">
      <c r="A119" t="s">
        <v>12</v>
      </c>
      <c r="B119" t="s">
        <v>2963</v>
      </c>
      <c r="C119" s="5">
        <v>45281</v>
      </c>
      <c r="D119" s="5">
        <v>45321</v>
      </c>
      <c r="E119" s="4">
        <v>500000000000</v>
      </c>
      <c r="F119">
        <v>40</v>
      </c>
      <c r="G119">
        <v>2.1499999999999998E-2</v>
      </c>
      <c r="H119" t="s">
        <v>10</v>
      </c>
      <c r="I119" t="s">
        <v>44</v>
      </c>
      <c r="J119" t="s">
        <v>45</v>
      </c>
      <c r="K119" t="s">
        <v>11</v>
      </c>
      <c r="M119" s="5">
        <f t="shared" si="15"/>
        <v>45322</v>
      </c>
      <c r="N119">
        <f t="shared" si="16"/>
        <v>2023</v>
      </c>
      <c r="S119" t="s">
        <v>4396</v>
      </c>
      <c r="T119" s="5" t="s">
        <v>4526</v>
      </c>
      <c r="U119" s="16">
        <v>1.4039724721522128E-2</v>
      </c>
      <c r="V119" s="16">
        <v>1.0746235716167235E-2</v>
      </c>
      <c r="W119" s="16">
        <v>4.2207792207792208E-2</v>
      </c>
      <c r="Y119" s="4" t="e">
        <f t="shared" si="21"/>
        <v>#REF!</v>
      </c>
      <c r="AA119" s="4" t="e">
        <f t="shared" si="22"/>
        <v>#REF!</v>
      </c>
      <c r="AC119" s="4" t="e">
        <f t="shared" si="23"/>
        <v>#REF!</v>
      </c>
      <c r="AD119" s="16"/>
      <c r="AE119" s="14" t="e">
        <f t="shared" si="17"/>
        <v>#REF!</v>
      </c>
    </row>
    <row r="120" spans="1:31" x14ac:dyDescent="0.3">
      <c r="A120" t="s">
        <v>12</v>
      </c>
      <c r="B120" t="s">
        <v>2964</v>
      </c>
      <c r="C120" s="5">
        <v>45287</v>
      </c>
      <c r="D120" s="5">
        <v>45293</v>
      </c>
      <c r="E120" s="4">
        <v>500000000000</v>
      </c>
      <c r="F120">
        <v>6</v>
      </c>
      <c r="G120">
        <v>2.2499999999999999E-2</v>
      </c>
      <c r="H120" t="s">
        <v>10</v>
      </c>
      <c r="I120" t="s">
        <v>44</v>
      </c>
      <c r="J120" t="s">
        <v>45</v>
      </c>
      <c r="K120" t="s">
        <v>11</v>
      </c>
      <c r="M120" s="5">
        <f t="shared" si="15"/>
        <v>45322</v>
      </c>
      <c r="N120">
        <f t="shared" si="16"/>
        <v>2023</v>
      </c>
      <c r="S120" t="s">
        <v>4396</v>
      </c>
      <c r="T120" s="5" t="s">
        <v>4527</v>
      </c>
      <c r="U120" s="16">
        <v>2.0696292620499629E-2</v>
      </c>
      <c r="V120" s="16">
        <v>0</v>
      </c>
      <c r="W120" s="16">
        <v>8.4415584415584416E-2</v>
      </c>
      <c r="Y120" s="4" t="e">
        <f t="shared" si="21"/>
        <v>#REF!</v>
      </c>
      <c r="AA120" s="4" t="e">
        <f t="shared" si="22"/>
        <v>#REF!</v>
      </c>
      <c r="AC120" s="4" t="e">
        <f t="shared" si="23"/>
        <v>#REF!</v>
      </c>
      <c r="AD120" s="16"/>
      <c r="AE120" s="14" t="e">
        <f t="shared" si="17"/>
        <v>#REF!</v>
      </c>
    </row>
    <row r="121" spans="1:31" x14ac:dyDescent="0.3">
      <c r="A121" t="s">
        <v>12</v>
      </c>
      <c r="B121" t="s">
        <v>2965</v>
      </c>
      <c r="C121" s="5">
        <v>45287</v>
      </c>
      <c r="D121" s="5">
        <v>45293</v>
      </c>
      <c r="E121" s="4">
        <v>500000000000</v>
      </c>
      <c r="F121">
        <v>6</v>
      </c>
      <c r="G121">
        <v>2.2499999999999999E-2</v>
      </c>
      <c r="H121" t="s">
        <v>10</v>
      </c>
      <c r="I121" t="s">
        <v>44</v>
      </c>
      <c r="J121" t="s">
        <v>45</v>
      </c>
      <c r="K121" t="s">
        <v>11</v>
      </c>
      <c r="M121" s="5">
        <f t="shared" si="15"/>
        <v>45322</v>
      </c>
      <c r="N121">
        <f t="shared" si="16"/>
        <v>2023</v>
      </c>
      <c r="S121" t="s">
        <v>4396</v>
      </c>
      <c r="T121" s="5" t="s">
        <v>4528</v>
      </c>
      <c r="U121" s="16">
        <v>3.9544510753881717E-3</v>
      </c>
      <c r="V121" s="16">
        <v>4.1107109570496456E-4</v>
      </c>
      <c r="W121" s="16">
        <v>0.25974025974025972</v>
      </c>
      <c r="Y121" s="4" t="e">
        <f t="shared" si="21"/>
        <v>#REF!</v>
      </c>
      <c r="AA121" s="4" t="e">
        <f t="shared" si="22"/>
        <v>#REF!</v>
      </c>
      <c r="AC121" s="4" t="e">
        <f t="shared" si="23"/>
        <v>#REF!</v>
      </c>
      <c r="AD121" s="16"/>
      <c r="AE121" s="14" t="e">
        <f t="shared" si="17"/>
        <v>#REF!</v>
      </c>
    </row>
    <row r="122" spans="1:31" x14ac:dyDescent="0.3">
      <c r="A122" t="s">
        <v>328</v>
      </c>
      <c r="B122" t="s">
        <v>2966</v>
      </c>
      <c r="C122" s="5">
        <v>45148</v>
      </c>
      <c r="D122" s="5">
        <v>45512</v>
      </c>
      <c r="E122" s="4">
        <v>1645947269899.8401</v>
      </c>
      <c r="F122">
        <v>364</v>
      </c>
      <c r="G122">
        <v>2.47E-2</v>
      </c>
      <c r="H122" t="s">
        <v>332</v>
      </c>
      <c r="I122" t="s">
        <v>44</v>
      </c>
      <c r="J122" t="s">
        <v>45</v>
      </c>
      <c r="K122" t="s">
        <v>333</v>
      </c>
      <c r="M122" s="5">
        <f t="shared" si="15"/>
        <v>45535</v>
      </c>
      <c r="N122">
        <f t="shared" si="16"/>
        <v>2023</v>
      </c>
      <c r="S122" t="s">
        <v>4398</v>
      </c>
      <c r="T122" s="5" t="s">
        <v>4529</v>
      </c>
      <c r="U122" s="16">
        <v>3.3394533331953448E-2</v>
      </c>
      <c r="V122" s="16">
        <v>0</v>
      </c>
      <c r="W122" s="16">
        <v>2.6666666666666668E-2</v>
      </c>
      <c r="X122" s="3" t="e">
        <f>#REF!</f>
        <v>#REF!</v>
      </c>
      <c r="Y122" s="4" t="e">
        <f t="shared" ref="Y122:Y144" si="24">$X$122*U122</f>
        <v>#REF!</v>
      </c>
      <c r="Z122" t="e">
        <f>#REF!</f>
        <v>#REF!</v>
      </c>
      <c r="AA122" s="4" t="e">
        <f t="shared" ref="AA122:AA144" si="25">$Z$122*V122</f>
        <v>#REF!</v>
      </c>
      <c r="AB122" t="e">
        <f>#REF!</f>
        <v>#REF!</v>
      </c>
      <c r="AC122" s="4" t="e">
        <f t="shared" ref="AC122:AC144" si="26">$AB$122*W122</f>
        <v>#REF!</v>
      </c>
      <c r="AD122" s="16"/>
      <c r="AE122" s="14" t="e">
        <f t="shared" si="17"/>
        <v>#REF!</v>
      </c>
    </row>
    <row r="123" spans="1:31" x14ac:dyDescent="0.3">
      <c r="A123" t="s">
        <v>328</v>
      </c>
      <c r="B123" t="s">
        <v>2966</v>
      </c>
      <c r="C123" s="5">
        <v>45148</v>
      </c>
      <c r="D123" s="5">
        <v>45481</v>
      </c>
      <c r="E123" s="4">
        <v>1645947269899.8401</v>
      </c>
      <c r="F123">
        <v>333</v>
      </c>
      <c r="G123">
        <v>2.47E-2</v>
      </c>
      <c r="H123" t="s">
        <v>332</v>
      </c>
      <c r="I123" t="s">
        <v>44</v>
      </c>
      <c r="J123" t="s">
        <v>45</v>
      </c>
      <c r="K123" t="s">
        <v>333</v>
      </c>
      <c r="M123" s="5">
        <f t="shared" si="15"/>
        <v>45504</v>
      </c>
      <c r="N123">
        <f t="shared" si="16"/>
        <v>2023</v>
      </c>
      <c r="S123" t="s">
        <v>4398</v>
      </c>
      <c r="T123" s="5" t="s">
        <v>4530</v>
      </c>
      <c r="U123" s="16">
        <v>5.4392751988326183E-3</v>
      </c>
      <c r="V123" s="16">
        <v>0</v>
      </c>
      <c r="W123" s="16">
        <v>0</v>
      </c>
      <c r="Y123" s="4" t="e">
        <f t="shared" si="24"/>
        <v>#REF!</v>
      </c>
      <c r="AA123" s="4" t="e">
        <f t="shared" si="25"/>
        <v>#REF!</v>
      </c>
      <c r="AC123" s="4" t="e">
        <f t="shared" si="26"/>
        <v>#REF!</v>
      </c>
      <c r="AD123" s="16"/>
      <c r="AE123" s="14" t="e">
        <f t="shared" si="17"/>
        <v>#REF!</v>
      </c>
    </row>
    <row r="124" spans="1:31" x14ac:dyDescent="0.3">
      <c r="A124" t="s">
        <v>328</v>
      </c>
      <c r="B124" t="s">
        <v>336</v>
      </c>
      <c r="C124" s="5">
        <v>45267</v>
      </c>
      <c r="D124" s="5">
        <v>45601</v>
      </c>
      <c r="E124" s="4">
        <v>606775000000</v>
      </c>
      <c r="F124">
        <v>334</v>
      </c>
      <c r="G124">
        <v>7.8462299999999999E-2</v>
      </c>
      <c r="H124" t="s">
        <v>332</v>
      </c>
      <c r="I124" t="s">
        <v>44</v>
      </c>
      <c r="J124" t="s">
        <v>45</v>
      </c>
      <c r="K124" t="s">
        <v>333</v>
      </c>
      <c r="M124" s="5">
        <f t="shared" si="15"/>
        <v>45626</v>
      </c>
      <c r="N124">
        <f t="shared" si="16"/>
        <v>2023</v>
      </c>
      <c r="S124" t="s">
        <v>4398</v>
      </c>
      <c r="T124" s="5" t="s">
        <v>4531</v>
      </c>
      <c r="U124" s="16">
        <v>8.5703714819433587E-3</v>
      </c>
      <c r="V124" s="16">
        <v>0</v>
      </c>
      <c r="W124" s="16">
        <v>0</v>
      </c>
      <c r="Y124" s="4" t="e">
        <f t="shared" si="24"/>
        <v>#REF!</v>
      </c>
      <c r="AA124" s="4" t="e">
        <f t="shared" si="25"/>
        <v>#REF!</v>
      </c>
      <c r="AC124" s="4" t="e">
        <f t="shared" si="26"/>
        <v>#REF!</v>
      </c>
      <c r="AD124" s="16"/>
      <c r="AE124" s="14" t="e">
        <f t="shared" si="17"/>
        <v>#REF!</v>
      </c>
    </row>
    <row r="125" spans="1:31" x14ac:dyDescent="0.3">
      <c r="A125" t="s">
        <v>328</v>
      </c>
      <c r="B125" t="s">
        <v>336</v>
      </c>
      <c r="C125" s="5">
        <v>45267</v>
      </c>
      <c r="D125" s="5">
        <v>45631</v>
      </c>
      <c r="E125" s="4">
        <v>606775000000</v>
      </c>
      <c r="F125">
        <v>364</v>
      </c>
      <c r="G125">
        <v>7.8462299999999999E-2</v>
      </c>
      <c r="H125" t="s">
        <v>332</v>
      </c>
      <c r="I125" t="s">
        <v>44</v>
      </c>
      <c r="J125" t="s">
        <v>45</v>
      </c>
      <c r="K125" t="s">
        <v>333</v>
      </c>
      <c r="M125" s="5">
        <f t="shared" si="15"/>
        <v>45657</v>
      </c>
      <c r="N125">
        <f t="shared" si="16"/>
        <v>2023</v>
      </c>
      <c r="S125" t="s">
        <v>4398</v>
      </c>
      <c r="T125" s="5" t="s">
        <v>4532</v>
      </c>
      <c r="U125" s="16">
        <v>5.332549818114078E-3</v>
      </c>
      <c r="V125" s="16">
        <v>0</v>
      </c>
      <c r="W125" s="16">
        <v>0</v>
      </c>
      <c r="Y125" s="4" t="e">
        <f t="shared" si="24"/>
        <v>#REF!</v>
      </c>
      <c r="AA125" s="4" t="e">
        <f t="shared" si="25"/>
        <v>#REF!</v>
      </c>
      <c r="AC125" s="4" t="e">
        <f t="shared" si="26"/>
        <v>#REF!</v>
      </c>
      <c r="AD125" s="16"/>
      <c r="AE125" s="14" t="e">
        <f t="shared" si="17"/>
        <v>#REF!</v>
      </c>
    </row>
    <row r="126" spans="1:31" x14ac:dyDescent="0.3">
      <c r="A126" t="s">
        <v>328</v>
      </c>
      <c r="B126" t="s">
        <v>330</v>
      </c>
      <c r="C126" s="5">
        <v>45279</v>
      </c>
      <c r="D126" s="5">
        <v>45601</v>
      </c>
      <c r="E126" s="4">
        <v>609275000000</v>
      </c>
      <c r="F126">
        <v>322</v>
      </c>
      <c r="G126">
        <v>7.8323400000000001E-2</v>
      </c>
      <c r="H126" t="s">
        <v>332</v>
      </c>
      <c r="I126" t="s">
        <v>44</v>
      </c>
      <c r="J126" t="s">
        <v>45</v>
      </c>
      <c r="K126" t="s">
        <v>333</v>
      </c>
      <c r="M126" s="5">
        <f t="shared" si="15"/>
        <v>45626</v>
      </c>
      <c r="N126">
        <f t="shared" si="16"/>
        <v>2023</v>
      </c>
      <c r="S126" t="s">
        <v>4398</v>
      </c>
      <c r="T126" s="5" t="s">
        <v>4533</v>
      </c>
      <c r="U126" s="16">
        <v>3.868633345924772E-2</v>
      </c>
      <c r="V126" s="16">
        <v>0</v>
      </c>
      <c r="W126" s="16">
        <v>0</v>
      </c>
      <c r="Y126" s="4" t="e">
        <f t="shared" si="24"/>
        <v>#REF!</v>
      </c>
      <c r="AA126" s="4" t="e">
        <f t="shared" si="25"/>
        <v>#REF!</v>
      </c>
      <c r="AC126" s="4" t="e">
        <f t="shared" si="26"/>
        <v>#REF!</v>
      </c>
      <c r="AD126" s="16"/>
      <c r="AE126" s="14" t="e">
        <f t="shared" si="17"/>
        <v>#REF!</v>
      </c>
    </row>
    <row r="127" spans="1:31" x14ac:dyDescent="0.3">
      <c r="A127" t="s">
        <v>328</v>
      </c>
      <c r="B127" t="s">
        <v>330</v>
      </c>
      <c r="C127" s="5">
        <v>45279</v>
      </c>
      <c r="D127" s="5">
        <v>45631</v>
      </c>
      <c r="E127" s="4">
        <v>609275000000</v>
      </c>
      <c r="F127">
        <v>352</v>
      </c>
      <c r="G127">
        <v>7.8323400000000001E-2</v>
      </c>
      <c r="H127" t="s">
        <v>332</v>
      </c>
      <c r="I127" t="s">
        <v>44</v>
      </c>
      <c r="J127" t="s">
        <v>45</v>
      </c>
      <c r="K127" t="s">
        <v>333</v>
      </c>
      <c r="M127" s="5">
        <f t="shared" si="15"/>
        <v>45657</v>
      </c>
      <c r="N127">
        <f t="shared" si="16"/>
        <v>2023</v>
      </c>
      <c r="S127" t="s">
        <v>4398</v>
      </c>
      <c r="T127" s="5" t="s">
        <v>4534</v>
      </c>
      <c r="U127" s="16">
        <v>9.5095548322665105E-2</v>
      </c>
      <c r="V127" s="16">
        <v>3.9273760771688107E-2</v>
      </c>
      <c r="W127" s="16">
        <v>0</v>
      </c>
      <c r="Y127" s="4" t="e">
        <f t="shared" si="24"/>
        <v>#REF!</v>
      </c>
      <c r="AA127" s="4" t="e">
        <f t="shared" si="25"/>
        <v>#REF!</v>
      </c>
      <c r="AC127" s="4" t="e">
        <f t="shared" si="26"/>
        <v>#REF!</v>
      </c>
      <c r="AD127" s="16"/>
      <c r="AE127" s="14" t="e">
        <f t="shared" si="17"/>
        <v>#REF!</v>
      </c>
    </row>
    <row r="128" spans="1:31" x14ac:dyDescent="0.3">
      <c r="A128" t="s">
        <v>12</v>
      </c>
      <c r="B128" t="s">
        <v>2121</v>
      </c>
      <c r="C128" s="5">
        <v>45414</v>
      </c>
      <c r="D128" s="5">
        <v>45419</v>
      </c>
      <c r="E128" s="4">
        <v>500000000000</v>
      </c>
      <c r="F128">
        <v>5</v>
      </c>
      <c r="G128">
        <v>0.05</v>
      </c>
      <c r="H128" t="s">
        <v>10</v>
      </c>
      <c r="I128" t="s">
        <v>44</v>
      </c>
      <c r="J128" t="s">
        <v>45</v>
      </c>
      <c r="K128" t="s">
        <v>11</v>
      </c>
      <c r="M128" s="5">
        <f t="shared" si="15"/>
        <v>45443</v>
      </c>
      <c r="N128">
        <f t="shared" si="16"/>
        <v>2024</v>
      </c>
      <c r="S128" t="s">
        <v>4398</v>
      </c>
      <c r="T128" s="5" t="s">
        <v>4535</v>
      </c>
      <c r="U128" s="16">
        <v>4.3105734451729079E-3</v>
      </c>
      <c r="V128" s="16">
        <v>0</v>
      </c>
      <c r="W128" s="16">
        <v>0</v>
      </c>
      <c r="Y128" s="4" t="e">
        <f t="shared" si="24"/>
        <v>#REF!</v>
      </c>
      <c r="AA128" s="4" t="e">
        <f t="shared" si="25"/>
        <v>#REF!</v>
      </c>
      <c r="AC128" s="4" t="e">
        <f t="shared" si="26"/>
        <v>#REF!</v>
      </c>
      <c r="AD128" s="16"/>
      <c r="AE128" s="14" t="e">
        <f t="shared" si="17"/>
        <v>#REF!</v>
      </c>
    </row>
    <row r="129" spans="1:31" x14ac:dyDescent="0.3">
      <c r="A129" t="s">
        <v>12</v>
      </c>
      <c r="B129" t="s">
        <v>2122</v>
      </c>
      <c r="C129" s="5">
        <v>45414</v>
      </c>
      <c r="D129" s="5">
        <v>45419</v>
      </c>
      <c r="E129" s="4">
        <v>500000000000</v>
      </c>
      <c r="F129">
        <v>5</v>
      </c>
      <c r="G129">
        <v>0.05</v>
      </c>
      <c r="H129" t="s">
        <v>10</v>
      </c>
      <c r="I129" t="s">
        <v>44</v>
      </c>
      <c r="J129" t="s">
        <v>45</v>
      </c>
      <c r="K129" t="s">
        <v>11</v>
      </c>
      <c r="M129" s="5">
        <f t="shared" si="15"/>
        <v>45443</v>
      </c>
      <c r="N129">
        <f t="shared" si="16"/>
        <v>2024</v>
      </c>
      <c r="S129" t="s">
        <v>4398</v>
      </c>
      <c r="T129" s="5" t="s">
        <v>4536</v>
      </c>
      <c r="U129" s="16">
        <v>5.2604293335679134E-3</v>
      </c>
      <c r="V129" s="16">
        <v>0</v>
      </c>
      <c r="W129" s="16">
        <v>0</v>
      </c>
      <c r="Y129" s="4" t="e">
        <f t="shared" si="24"/>
        <v>#REF!</v>
      </c>
      <c r="AA129" s="4" t="e">
        <f t="shared" si="25"/>
        <v>#REF!</v>
      </c>
      <c r="AC129" s="4" t="e">
        <f t="shared" si="26"/>
        <v>#REF!</v>
      </c>
      <c r="AD129" s="16"/>
      <c r="AE129" s="14" t="e">
        <f t="shared" si="17"/>
        <v>#REF!</v>
      </c>
    </row>
    <row r="130" spans="1:31" x14ac:dyDescent="0.3">
      <c r="A130" t="s">
        <v>12</v>
      </c>
      <c r="B130" t="s">
        <v>2123</v>
      </c>
      <c r="C130" s="5">
        <v>45414</v>
      </c>
      <c r="D130" s="5">
        <v>45419</v>
      </c>
      <c r="E130" s="4">
        <v>200000000000</v>
      </c>
      <c r="F130">
        <v>5</v>
      </c>
      <c r="G130">
        <v>0.05</v>
      </c>
      <c r="H130" t="s">
        <v>10</v>
      </c>
      <c r="I130" t="s">
        <v>44</v>
      </c>
      <c r="J130" t="s">
        <v>45</v>
      </c>
      <c r="K130" t="s">
        <v>11</v>
      </c>
      <c r="M130" s="5">
        <f t="shared" si="15"/>
        <v>45443</v>
      </c>
      <c r="N130">
        <f t="shared" si="16"/>
        <v>2024</v>
      </c>
      <c r="S130" t="s">
        <v>4398</v>
      </c>
      <c r="T130" s="5" t="s">
        <v>4537</v>
      </c>
      <c r="U130" s="16">
        <v>2.5073511148597953E-2</v>
      </c>
      <c r="V130" s="16">
        <v>0</v>
      </c>
      <c r="W130" s="16">
        <v>0</v>
      </c>
      <c r="Y130" s="4" t="e">
        <f t="shared" si="24"/>
        <v>#REF!</v>
      </c>
      <c r="AA130" s="4" t="e">
        <f t="shared" si="25"/>
        <v>#REF!</v>
      </c>
      <c r="AC130" s="4" t="e">
        <f t="shared" si="26"/>
        <v>#REF!</v>
      </c>
      <c r="AD130" s="16"/>
      <c r="AE130" s="14" t="e">
        <f t="shared" si="17"/>
        <v>#REF!</v>
      </c>
    </row>
    <row r="131" spans="1:31" x14ac:dyDescent="0.3">
      <c r="A131" t="s">
        <v>328</v>
      </c>
      <c r="B131" t="s">
        <v>330</v>
      </c>
      <c r="C131" s="5">
        <v>45271</v>
      </c>
      <c r="D131" s="5">
        <v>45601</v>
      </c>
      <c r="E131" s="4">
        <v>605700000000</v>
      </c>
      <c r="F131">
        <v>330</v>
      </c>
      <c r="G131">
        <v>7.8408699999999998E-2</v>
      </c>
      <c r="H131" t="s">
        <v>332</v>
      </c>
      <c r="I131" t="s">
        <v>44</v>
      </c>
      <c r="J131" t="s">
        <v>45</v>
      </c>
      <c r="K131" t="s">
        <v>333</v>
      </c>
      <c r="M131" s="5">
        <f t="shared" ref="M131:M194" si="27">EOMONTH(D131,0)</f>
        <v>45626</v>
      </c>
      <c r="N131">
        <f t="shared" ref="N131:N194" si="28">YEAR(C131)</f>
        <v>2023</v>
      </c>
      <c r="S131" t="s">
        <v>4398</v>
      </c>
      <c r="T131" s="5" t="s">
        <v>4538</v>
      </c>
      <c r="U131" s="16">
        <v>8.8535171510920919E-3</v>
      </c>
      <c r="V131" s="16">
        <v>1.3733652068076148E-2</v>
      </c>
      <c r="W131" s="16">
        <v>0.04</v>
      </c>
      <c r="Y131" s="4" t="e">
        <f t="shared" si="24"/>
        <v>#REF!</v>
      </c>
      <c r="AA131" s="4" t="e">
        <f t="shared" si="25"/>
        <v>#REF!</v>
      </c>
      <c r="AC131" s="4" t="e">
        <f t="shared" si="26"/>
        <v>#REF!</v>
      </c>
      <c r="AD131" s="16"/>
      <c r="AE131" s="14" t="e">
        <f t="shared" si="17"/>
        <v>#REF!</v>
      </c>
    </row>
    <row r="132" spans="1:31" x14ac:dyDescent="0.3">
      <c r="A132" t="s">
        <v>328</v>
      </c>
      <c r="B132" t="s">
        <v>330</v>
      </c>
      <c r="C132" s="5">
        <v>45271</v>
      </c>
      <c r="D132" s="5">
        <v>45631</v>
      </c>
      <c r="E132" s="4">
        <v>605700000000</v>
      </c>
      <c r="F132">
        <v>360</v>
      </c>
      <c r="G132">
        <v>7.8408699999999998E-2</v>
      </c>
      <c r="H132" t="s">
        <v>332</v>
      </c>
      <c r="I132" t="s">
        <v>44</v>
      </c>
      <c r="J132" t="s">
        <v>45</v>
      </c>
      <c r="K132" t="s">
        <v>333</v>
      </c>
      <c r="M132" s="5">
        <f t="shared" si="27"/>
        <v>45657</v>
      </c>
      <c r="N132">
        <f t="shared" si="28"/>
        <v>2023</v>
      </c>
      <c r="S132" t="s">
        <v>4398</v>
      </c>
      <c r="T132" s="5" t="s">
        <v>4539</v>
      </c>
      <c r="U132" s="16">
        <v>1.1872390079326065E-2</v>
      </c>
      <c r="V132" s="16">
        <v>5.9909126600880158E-2</v>
      </c>
      <c r="W132" s="16">
        <v>0.04</v>
      </c>
      <c r="Y132" s="4" t="e">
        <f t="shared" si="24"/>
        <v>#REF!</v>
      </c>
      <c r="AA132" s="4" t="e">
        <f t="shared" si="25"/>
        <v>#REF!</v>
      </c>
      <c r="AC132" s="4" t="e">
        <f t="shared" si="26"/>
        <v>#REF!</v>
      </c>
      <c r="AD132" s="16"/>
      <c r="AE132" s="14" t="e">
        <f t="shared" si="17"/>
        <v>#REF!</v>
      </c>
    </row>
    <row r="133" spans="1:31" x14ac:dyDescent="0.3">
      <c r="A133" t="s">
        <v>8</v>
      </c>
      <c r="B133" t="s">
        <v>931</v>
      </c>
      <c r="C133" s="5">
        <v>44497</v>
      </c>
      <c r="D133" s="5">
        <v>45593</v>
      </c>
      <c r="E133" s="4">
        <v>8000000000</v>
      </c>
      <c r="F133">
        <v>1096</v>
      </c>
      <c r="G133">
        <v>6.5000000000000002E-2</v>
      </c>
      <c r="H133" t="s">
        <v>747</v>
      </c>
      <c r="I133" t="s">
        <v>44</v>
      </c>
      <c r="J133" t="s">
        <v>287</v>
      </c>
      <c r="K133" t="s">
        <v>11</v>
      </c>
      <c r="L133" t="s">
        <v>747</v>
      </c>
      <c r="M133" s="5">
        <f t="shared" si="27"/>
        <v>45596</v>
      </c>
      <c r="N133">
        <f t="shared" si="28"/>
        <v>2021</v>
      </c>
      <c r="S133" t="s">
        <v>4398</v>
      </c>
      <c r="T133" s="5" t="s">
        <v>4540</v>
      </c>
      <c r="U133" s="16">
        <v>5.9682126538785941E-3</v>
      </c>
      <c r="V133" s="16">
        <v>0</v>
      </c>
      <c r="W133" s="16">
        <v>0.08</v>
      </c>
      <c r="Y133" s="4" t="e">
        <f t="shared" si="24"/>
        <v>#REF!</v>
      </c>
      <c r="AA133" s="4" t="e">
        <f t="shared" si="25"/>
        <v>#REF!</v>
      </c>
      <c r="AC133" s="4" t="e">
        <f t="shared" si="26"/>
        <v>#REF!</v>
      </c>
      <c r="AD133" s="16"/>
      <c r="AE133" s="14" t="e">
        <f t="shared" si="17"/>
        <v>#REF!</v>
      </c>
    </row>
    <row r="134" spans="1:31" x14ac:dyDescent="0.3">
      <c r="A134" t="s">
        <v>7</v>
      </c>
      <c r="B134" t="s">
        <v>2967</v>
      </c>
      <c r="C134" s="5">
        <v>44599</v>
      </c>
      <c r="D134" s="5">
        <v>45329</v>
      </c>
      <c r="E134" s="4">
        <v>17857000000</v>
      </c>
      <c r="F134">
        <v>730</v>
      </c>
      <c r="G134">
        <v>7.4999999999999997E-2</v>
      </c>
      <c r="H134" t="s">
        <v>1801</v>
      </c>
      <c r="I134" t="s">
        <v>44</v>
      </c>
      <c r="J134" t="s">
        <v>1139</v>
      </c>
      <c r="K134" t="s">
        <v>477</v>
      </c>
      <c r="L134" t="s">
        <v>1801</v>
      </c>
      <c r="M134" s="5">
        <f t="shared" si="27"/>
        <v>45351</v>
      </c>
      <c r="N134">
        <f t="shared" si="28"/>
        <v>2022</v>
      </c>
      <c r="S134" t="s">
        <v>4398</v>
      </c>
      <c r="T134" s="5" t="s">
        <v>4541</v>
      </c>
      <c r="U134" s="16">
        <v>1.6321383109188473E-2</v>
      </c>
      <c r="V134" s="16">
        <v>0.20145678946039375</v>
      </c>
      <c r="W134" s="16">
        <v>0</v>
      </c>
      <c r="Y134" s="4" t="e">
        <f t="shared" si="24"/>
        <v>#REF!</v>
      </c>
      <c r="AA134" s="4" t="e">
        <f t="shared" si="25"/>
        <v>#REF!</v>
      </c>
      <c r="AC134" s="4" t="e">
        <f t="shared" si="26"/>
        <v>#REF!</v>
      </c>
      <c r="AD134" s="16"/>
      <c r="AE134" s="14" t="e">
        <f t="shared" ref="AE134:AE197" si="29">Y134+AA134</f>
        <v>#REF!</v>
      </c>
    </row>
    <row r="135" spans="1:31" x14ac:dyDescent="0.3">
      <c r="A135" t="s">
        <v>7</v>
      </c>
      <c r="B135" t="s">
        <v>2968</v>
      </c>
      <c r="C135" s="5">
        <v>44670</v>
      </c>
      <c r="D135" s="5">
        <v>45401</v>
      </c>
      <c r="E135" s="4">
        <v>300000000000</v>
      </c>
      <c r="F135">
        <v>731</v>
      </c>
      <c r="G135">
        <v>7.0000000000000007E-2</v>
      </c>
      <c r="H135" t="s">
        <v>2969</v>
      </c>
      <c r="I135" t="s">
        <v>44</v>
      </c>
      <c r="J135" t="s">
        <v>287</v>
      </c>
      <c r="K135" t="s">
        <v>11</v>
      </c>
      <c r="L135" t="s">
        <v>2969</v>
      </c>
      <c r="M135" s="5">
        <f t="shared" si="27"/>
        <v>45412</v>
      </c>
      <c r="N135">
        <f t="shared" si="28"/>
        <v>2022</v>
      </c>
      <c r="S135" t="s">
        <v>4398</v>
      </c>
      <c r="T135" s="5" t="s">
        <v>4542</v>
      </c>
      <c r="U135" s="16">
        <v>6.0563419455325403E-2</v>
      </c>
      <c r="V135" s="16">
        <v>0</v>
      </c>
      <c r="W135" s="16">
        <v>0</v>
      </c>
      <c r="Y135" s="4" t="e">
        <f t="shared" si="24"/>
        <v>#REF!</v>
      </c>
      <c r="AA135" s="4" t="e">
        <f t="shared" si="25"/>
        <v>#REF!</v>
      </c>
      <c r="AC135" s="4" t="e">
        <f t="shared" si="26"/>
        <v>#REF!</v>
      </c>
      <c r="AD135" s="16"/>
      <c r="AE135" s="14" t="e">
        <f t="shared" si="29"/>
        <v>#REF!</v>
      </c>
    </row>
    <row r="136" spans="1:31" x14ac:dyDescent="0.3">
      <c r="A136" t="s">
        <v>7</v>
      </c>
      <c r="B136" t="s">
        <v>2970</v>
      </c>
      <c r="C136" s="5">
        <v>44693</v>
      </c>
      <c r="D136" s="5">
        <v>45425</v>
      </c>
      <c r="E136" s="4">
        <v>50000000000</v>
      </c>
      <c r="F136">
        <v>732</v>
      </c>
      <c r="G136">
        <v>7.0000000000000007E-2</v>
      </c>
      <c r="H136" t="s">
        <v>2971</v>
      </c>
      <c r="I136" t="s">
        <v>44</v>
      </c>
      <c r="J136" t="s">
        <v>287</v>
      </c>
      <c r="K136" t="s">
        <v>11</v>
      </c>
      <c r="L136" t="s">
        <v>2971</v>
      </c>
      <c r="M136" s="5">
        <f t="shared" si="27"/>
        <v>45443</v>
      </c>
      <c r="N136">
        <f t="shared" si="28"/>
        <v>2022</v>
      </c>
      <c r="S136" t="s">
        <v>4398</v>
      </c>
      <c r="T136" s="5" t="s">
        <v>4543</v>
      </c>
      <c r="U136" s="16">
        <v>6.4945628269677577E-2</v>
      </c>
      <c r="V136" s="16">
        <v>2.6626278489280071E-2</v>
      </c>
      <c r="W136" s="16">
        <v>0.11333333333333333</v>
      </c>
      <c r="Y136" s="4" t="e">
        <f t="shared" si="24"/>
        <v>#REF!</v>
      </c>
      <c r="AA136" s="4" t="e">
        <f t="shared" si="25"/>
        <v>#REF!</v>
      </c>
      <c r="AC136" s="4" t="e">
        <f t="shared" si="26"/>
        <v>#REF!</v>
      </c>
      <c r="AD136" s="16"/>
      <c r="AE136" s="14" t="e">
        <f t="shared" si="29"/>
        <v>#REF!</v>
      </c>
    </row>
    <row r="137" spans="1:31" x14ac:dyDescent="0.3">
      <c r="A137" t="s">
        <v>7</v>
      </c>
      <c r="B137" t="s">
        <v>2972</v>
      </c>
      <c r="C137" s="5">
        <v>44777</v>
      </c>
      <c r="D137" s="5">
        <v>45509</v>
      </c>
      <c r="E137" s="4">
        <v>5000000000</v>
      </c>
      <c r="F137">
        <v>732</v>
      </c>
      <c r="G137">
        <v>7.4999999999999997E-2</v>
      </c>
      <c r="H137" t="s">
        <v>281</v>
      </c>
      <c r="I137" t="s">
        <v>44</v>
      </c>
      <c r="J137" t="s">
        <v>287</v>
      </c>
      <c r="K137" t="s">
        <v>11</v>
      </c>
      <c r="L137" t="s">
        <v>281</v>
      </c>
      <c r="M137" s="5">
        <f t="shared" si="27"/>
        <v>45535</v>
      </c>
      <c r="N137">
        <f t="shared" si="28"/>
        <v>2022</v>
      </c>
      <c r="S137" t="s">
        <v>4398</v>
      </c>
      <c r="T137" s="5" t="s">
        <v>4544</v>
      </c>
      <c r="U137" s="16">
        <v>0.14927258567784199</v>
      </c>
      <c r="V137" s="16">
        <v>0</v>
      </c>
      <c r="W137" s="16">
        <v>0.33333333333333331</v>
      </c>
      <c r="Y137" s="4" t="e">
        <f t="shared" si="24"/>
        <v>#REF!</v>
      </c>
      <c r="AA137" s="4" t="e">
        <f t="shared" si="25"/>
        <v>#REF!</v>
      </c>
      <c r="AC137" s="4" t="e">
        <f t="shared" si="26"/>
        <v>#REF!</v>
      </c>
      <c r="AD137" s="16"/>
      <c r="AE137" s="14" t="e">
        <f t="shared" si="29"/>
        <v>#REF!</v>
      </c>
    </row>
    <row r="138" spans="1:31" x14ac:dyDescent="0.3">
      <c r="A138" t="s">
        <v>7</v>
      </c>
      <c r="B138" t="s">
        <v>2973</v>
      </c>
      <c r="C138" s="5">
        <v>44827</v>
      </c>
      <c r="D138" s="5">
        <v>45376</v>
      </c>
      <c r="E138" s="4">
        <v>50000000000</v>
      </c>
      <c r="F138">
        <v>549</v>
      </c>
      <c r="G138">
        <v>0.08</v>
      </c>
      <c r="H138" t="s">
        <v>1129</v>
      </c>
      <c r="I138" t="s">
        <v>44</v>
      </c>
      <c r="J138" t="s">
        <v>287</v>
      </c>
      <c r="K138" t="s">
        <v>11</v>
      </c>
      <c r="L138" t="s">
        <v>1129</v>
      </c>
      <c r="M138" s="5">
        <f t="shared" si="27"/>
        <v>45382</v>
      </c>
      <c r="N138">
        <f t="shared" si="28"/>
        <v>2022</v>
      </c>
      <c r="S138" t="s">
        <v>4398</v>
      </c>
      <c r="T138" s="5" t="s">
        <v>4545</v>
      </c>
      <c r="U138" s="16">
        <v>1.7977728676915754E-2</v>
      </c>
      <c r="V138" s="16">
        <v>0</v>
      </c>
      <c r="W138" s="16">
        <v>0.04</v>
      </c>
      <c r="Y138" s="4" t="e">
        <f t="shared" si="24"/>
        <v>#REF!</v>
      </c>
      <c r="AA138" s="4" t="e">
        <f t="shared" si="25"/>
        <v>#REF!</v>
      </c>
      <c r="AC138" s="4" t="e">
        <f t="shared" si="26"/>
        <v>#REF!</v>
      </c>
      <c r="AD138" s="16"/>
      <c r="AE138" s="14" t="e">
        <f t="shared" si="29"/>
        <v>#REF!</v>
      </c>
    </row>
    <row r="139" spans="1:31" x14ac:dyDescent="0.3">
      <c r="A139" t="s">
        <v>2974</v>
      </c>
      <c r="B139" t="s">
        <v>2975</v>
      </c>
      <c r="C139" s="5">
        <v>44676</v>
      </c>
      <c r="D139" s="5">
        <v>45407</v>
      </c>
      <c r="E139" s="4">
        <v>300000000000</v>
      </c>
      <c r="F139">
        <v>731</v>
      </c>
      <c r="G139">
        <v>6.8000000000000005E-2</v>
      </c>
      <c r="H139" t="s">
        <v>504</v>
      </c>
      <c r="I139" t="s">
        <v>44</v>
      </c>
      <c r="J139" t="s">
        <v>45</v>
      </c>
      <c r="K139" t="s">
        <v>11</v>
      </c>
      <c r="L139" t="s">
        <v>504</v>
      </c>
      <c r="M139" s="5">
        <f t="shared" si="27"/>
        <v>45412</v>
      </c>
      <c r="N139">
        <f t="shared" si="28"/>
        <v>2022</v>
      </c>
      <c r="S139" t="s">
        <v>4398</v>
      </c>
      <c r="T139" s="5" t="s">
        <v>4546</v>
      </c>
      <c r="U139" s="16">
        <v>4.0066486678085204E-2</v>
      </c>
      <c r="V139" s="16">
        <v>0</v>
      </c>
      <c r="W139" s="16">
        <v>2.6666666666666668E-2</v>
      </c>
      <c r="Y139" s="4" t="e">
        <f t="shared" si="24"/>
        <v>#REF!</v>
      </c>
      <c r="AA139" s="4" t="e">
        <f t="shared" si="25"/>
        <v>#REF!</v>
      </c>
      <c r="AC139" s="4" t="e">
        <f t="shared" si="26"/>
        <v>#REF!</v>
      </c>
      <c r="AD139" s="16"/>
      <c r="AE139" s="14" t="e">
        <f t="shared" si="29"/>
        <v>#REF!</v>
      </c>
    </row>
    <row r="140" spans="1:31" x14ac:dyDescent="0.3">
      <c r="A140" t="s">
        <v>2974</v>
      </c>
      <c r="B140" t="s">
        <v>2976</v>
      </c>
      <c r="C140" s="5">
        <v>44708</v>
      </c>
      <c r="D140" s="5">
        <v>45439</v>
      </c>
      <c r="E140" s="4">
        <v>500000000000</v>
      </c>
      <c r="F140">
        <v>731</v>
      </c>
      <c r="G140">
        <v>6.8000000000000005E-2</v>
      </c>
      <c r="H140" t="s">
        <v>500</v>
      </c>
      <c r="I140" t="s">
        <v>44</v>
      </c>
      <c r="J140" t="s">
        <v>45</v>
      </c>
      <c r="K140" t="s">
        <v>11</v>
      </c>
      <c r="L140" t="s">
        <v>500</v>
      </c>
      <c r="M140" s="5">
        <f t="shared" si="27"/>
        <v>45443</v>
      </c>
      <c r="N140">
        <f t="shared" si="28"/>
        <v>2022</v>
      </c>
      <c r="S140" t="s">
        <v>4398</v>
      </c>
      <c r="T140" s="5" t="s">
        <v>4547</v>
      </c>
      <c r="U140" s="16">
        <v>7.6491212296833686E-2</v>
      </c>
      <c r="V140" s="16">
        <v>3.993941773392011E-2</v>
      </c>
      <c r="W140" s="16">
        <v>0.16666666666666666</v>
      </c>
      <c r="Y140" s="4" t="e">
        <f t="shared" si="24"/>
        <v>#REF!</v>
      </c>
      <c r="AA140" s="4" t="e">
        <f t="shared" si="25"/>
        <v>#REF!</v>
      </c>
      <c r="AC140" s="4" t="e">
        <f t="shared" si="26"/>
        <v>#REF!</v>
      </c>
      <c r="AD140" s="16"/>
      <c r="AE140" s="14" t="e">
        <f t="shared" si="29"/>
        <v>#REF!</v>
      </c>
    </row>
    <row r="141" spans="1:31" x14ac:dyDescent="0.3">
      <c r="A141" t="s">
        <v>2974</v>
      </c>
      <c r="B141" t="s">
        <v>2977</v>
      </c>
      <c r="C141" s="5">
        <v>44680</v>
      </c>
      <c r="D141" s="5">
        <v>45411</v>
      </c>
      <c r="E141" s="4">
        <v>300000000000</v>
      </c>
      <c r="F141">
        <v>731</v>
      </c>
      <c r="G141">
        <v>7.0000000000000007E-2</v>
      </c>
      <c r="H141" t="s">
        <v>492</v>
      </c>
      <c r="I141" t="s">
        <v>44</v>
      </c>
      <c r="J141" t="s">
        <v>45</v>
      </c>
      <c r="K141" t="s">
        <v>11</v>
      </c>
      <c r="L141" t="s">
        <v>492</v>
      </c>
      <c r="M141" s="5">
        <f t="shared" si="27"/>
        <v>45412</v>
      </c>
      <c r="N141">
        <f t="shared" si="28"/>
        <v>2022</v>
      </c>
      <c r="S141" t="s">
        <v>4398</v>
      </c>
      <c r="T141" s="5" t="s">
        <v>4548</v>
      </c>
      <c r="U141" s="16">
        <v>8.0508614355275204E-2</v>
      </c>
      <c r="V141" s="16">
        <v>0.61906097487576162</v>
      </c>
      <c r="W141" s="16">
        <v>1.3333333333333334E-2</v>
      </c>
      <c r="Y141" s="4" t="e">
        <f t="shared" si="24"/>
        <v>#REF!</v>
      </c>
      <c r="AA141" s="4" t="e">
        <f t="shared" si="25"/>
        <v>#REF!</v>
      </c>
      <c r="AC141" s="4" t="e">
        <f t="shared" si="26"/>
        <v>#REF!</v>
      </c>
      <c r="AD141" s="16"/>
      <c r="AE141" s="14" t="e">
        <f t="shared" si="29"/>
        <v>#REF!</v>
      </c>
    </row>
    <row r="142" spans="1:31" x14ac:dyDescent="0.3">
      <c r="A142" t="s">
        <v>2974</v>
      </c>
      <c r="B142" t="s">
        <v>2978</v>
      </c>
      <c r="C142" s="5">
        <v>44679</v>
      </c>
      <c r="D142" s="5">
        <v>45410</v>
      </c>
      <c r="E142" s="4">
        <v>200000000000</v>
      </c>
      <c r="F142">
        <v>731</v>
      </c>
      <c r="G142">
        <v>6.8000000000000005E-2</v>
      </c>
      <c r="H142" t="s">
        <v>504</v>
      </c>
      <c r="I142" t="s">
        <v>44</v>
      </c>
      <c r="J142" t="s">
        <v>45</v>
      </c>
      <c r="K142" t="s">
        <v>11</v>
      </c>
      <c r="L142" t="s">
        <v>504</v>
      </c>
      <c r="M142" s="5">
        <f t="shared" si="27"/>
        <v>45412</v>
      </c>
      <c r="N142">
        <f t="shared" si="28"/>
        <v>2022</v>
      </c>
      <c r="S142" t="s">
        <v>4398</v>
      </c>
      <c r="T142" s="5" t="s">
        <v>4549</v>
      </c>
      <c r="U142" s="16">
        <v>0.12785037619079653</v>
      </c>
      <c r="V142" s="16">
        <v>0</v>
      </c>
      <c r="W142" s="16">
        <v>0.04</v>
      </c>
      <c r="Y142" s="4" t="e">
        <f t="shared" si="24"/>
        <v>#REF!</v>
      </c>
      <c r="AA142" s="4" t="e">
        <f t="shared" si="25"/>
        <v>#REF!</v>
      </c>
      <c r="AC142" s="4" t="e">
        <f t="shared" si="26"/>
        <v>#REF!</v>
      </c>
      <c r="AD142" s="16"/>
      <c r="AE142" s="14" t="e">
        <f t="shared" si="29"/>
        <v>#REF!</v>
      </c>
    </row>
    <row r="143" spans="1:31" x14ac:dyDescent="0.3">
      <c r="A143" t="s">
        <v>2974</v>
      </c>
      <c r="B143" t="s">
        <v>2979</v>
      </c>
      <c r="C143" s="5">
        <v>44726</v>
      </c>
      <c r="D143" s="5">
        <v>45457</v>
      </c>
      <c r="E143" s="4">
        <v>300000000000</v>
      </c>
      <c r="F143">
        <v>731</v>
      </c>
      <c r="G143">
        <v>6.8000000000000005E-2</v>
      </c>
      <c r="H143" t="s">
        <v>1122</v>
      </c>
      <c r="I143" t="s">
        <v>44</v>
      </c>
      <c r="J143" t="s">
        <v>45</v>
      </c>
      <c r="K143" t="s">
        <v>11</v>
      </c>
      <c r="L143" t="s">
        <v>1122</v>
      </c>
      <c r="M143" s="5">
        <f t="shared" si="27"/>
        <v>45473</v>
      </c>
      <c r="N143">
        <f t="shared" si="28"/>
        <v>2022</v>
      </c>
      <c r="S143" t="s">
        <v>4398</v>
      </c>
      <c r="T143" s="5" t="s">
        <v>4550</v>
      </c>
      <c r="U143" s="16">
        <v>9.951300885367885E-2</v>
      </c>
      <c r="V143" s="16">
        <v>0</v>
      </c>
      <c r="W143" s="16">
        <v>0</v>
      </c>
      <c r="Y143" s="4" t="e">
        <f t="shared" si="24"/>
        <v>#REF!</v>
      </c>
      <c r="AA143" s="4" t="e">
        <f t="shared" si="25"/>
        <v>#REF!</v>
      </c>
      <c r="AC143" s="4" t="e">
        <f t="shared" si="26"/>
        <v>#REF!</v>
      </c>
      <c r="AD143" s="16"/>
      <c r="AE143" s="14" t="e">
        <f t="shared" si="29"/>
        <v>#REF!</v>
      </c>
    </row>
    <row r="144" spans="1:31" x14ac:dyDescent="0.3">
      <c r="A144" t="s">
        <v>7</v>
      </c>
      <c r="B144" t="s">
        <v>2980</v>
      </c>
      <c r="C144" s="5">
        <v>44707</v>
      </c>
      <c r="D144" s="5">
        <v>45439</v>
      </c>
      <c r="E144" s="4">
        <v>10000000000</v>
      </c>
      <c r="F144">
        <v>732</v>
      </c>
      <c r="G144">
        <v>7.0000000000000007E-2</v>
      </c>
      <c r="H144" t="s">
        <v>2981</v>
      </c>
      <c r="I144" t="s">
        <v>44</v>
      </c>
      <c r="J144" t="s">
        <v>287</v>
      </c>
      <c r="K144" t="s">
        <v>11</v>
      </c>
      <c r="L144" t="s">
        <v>2981</v>
      </c>
      <c r="M144" s="5">
        <f t="shared" si="27"/>
        <v>45443</v>
      </c>
      <c r="N144">
        <f t="shared" si="28"/>
        <v>2022</v>
      </c>
      <c r="S144" t="s">
        <v>4398</v>
      </c>
      <c r="T144" s="5" t="s">
        <v>4399</v>
      </c>
      <c r="U144" s="16">
        <v>1.8632311011989464E-2</v>
      </c>
      <c r="V144" s="16">
        <v>0</v>
      </c>
      <c r="W144" s="16">
        <v>0.08</v>
      </c>
      <c r="Y144" s="4" t="e">
        <f t="shared" si="24"/>
        <v>#REF!</v>
      </c>
      <c r="AA144" s="4" t="e">
        <f t="shared" si="25"/>
        <v>#REF!</v>
      </c>
      <c r="AC144" s="4" t="e">
        <f t="shared" si="26"/>
        <v>#REF!</v>
      </c>
      <c r="AD144" s="16"/>
      <c r="AE144" s="14" t="e">
        <f t="shared" si="29"/>
        <v>#REF!</v>
      </c>
    </row>
    <row r="145" spans="1:31" x14ac:dyDescent="0.3">
      <c r="A145" t="s">
        <v>8</v>
      </c>
      <c r="B145" t="s">
        <v>324</v>
      </c>
      <c r="C145" s="5">
        <v>44816</v>
      </c>
      <c r="D145" s="5">
        <v>45547</v>
      </c>
      <c r="E145" s="4">
        <v>40000000000</v>
      </c>
      <c r="F145">
        <v>731</v>
      </c>
      <c r="G145">
        <v>8.2500000000000004E-2</v>
      </c>
      <c r="H145" t="s">
        <v>325</v>
      </c>
      <c r="I145" t="s">
        <v>44</v>
      </c>
      <c r="J145" t="s">
        <v>287</v>
      </c>
      <c r="K145" t="s">
        <v>11</v>
      </c>
      <c r="L145" t="s">
        <v>325</v>
      </c>
      <c r="M145" s="5">
        <f t="shared" si="27"/>
        <v>45565</v>
      </c>
      <c r="N145">
        <f t="shared" si="28"/>
        <v>2022</v>
      </c>
      <c r="S145" t="s">
        <v>4400</v>
      </c>
      <c r="T145" s="5" t="s">
        <v>4551</v>
      </c>
      <c r="U145" s="16">
        <v>2.9665647264873144E-2</v>
      </c>
      <c r="V145" s="16">
        <v>0</v>
      </c>
      <c r="W145" s="16">
        <v>3.3112582781456956E-2</v>
      </c>
      <c r="X145" t="e">
        <f>#REF!</f>
        <v>#REF!</v>
      </c>
      <c r="Y145" s="4" t="e">
        <f t="shared" ref="Y145:Y166" si="30">$X$145*U145</f>
        <v>#REF!</v>
      </c>
      <c r="Z145" t="e">
        <f>#REF!</f>
        <v>#REF!</v>
      </c>
      <c r="AA145" s="4" t="e">
        <f t="shared" ref="AA145:AA166" si="31">$Z$145*V145</f>
        <v>#REF!</v>
      </c>
      <c r="AB145" t="e">
        <f>#REF!</f>
        <v>#REF!</v>
      </c>
      <c r="AC145" s="4" t="e">
        <f t="shared" ref="AC145:AC166" si="32">$AB$145*W145</f>
        <v>#REF!</v>
      </c>
      <c r="AD145" s="16"/>
      <c r="AE145" s="14" t="e">
        <f t="shared" si="29"/>
        <v>#REF!</v>
      </c>
    </row>
    <row r="146" spans="1:31" x14ac:dyDescent="0.3">
      <c r="A146" t="s">
        <v>7</v>
      </c>
      <c r="B146" t="s">
        <v>2982</v>
      </c>
      <c r="C146" s="5">
        <v>44776</v>
      </c>
      <c r="D146" s="5">
        <v>45509</v>
      </c>
      <c r="E146" s="4">
        <v>10000000000</v>
      </c>
      <c r="F146">
        <v>733</v>
      </c>
      <c r="G146">
        <v>7.4999999999999997E-2</v>
      </c>
      <c r="H146" t="s">
        <v>1129</v>
      </c>
      <c r="I146" t="s">
        <v>44</v>
      </c>
      <c r="J146" t="s">
        <v>287</v>
      </c>
      <c r="K146" t="s">
        <v>11</v>
      </c>
      <c r="L146" t="s">
        <v>1129</v>
      </c>
      <c r="M146" s="5">
        <f t="shared" si="27"/>
        <v>45535</v>
      </c>
      <c r="N146">
        <f t="shared" si="28"/>
        <v>2022</v>
      </c>
      <c r="S146" t="s">
        <v>4400</v>
      </c>
      <c r="T146" s="5" t="s">
        <v>4552</v>
      </c>
      <c r="U146" s="16">
        <v>8.2763181041753564E-2</v>
      </c>
      <c r="V146" s="16">
        <v>0</v>
      </c>
      <c r="W146" s="16">
        <v>0</v>
      </c>
      <c r="Y146" s="4" t="e">
        <f t="shared" si="30"/>
        <v>#REF!</v>
      </c>
      <c r="AA146" s="4" t="e">
        <f t="shared" si="31"/>
        <v>#REF!</v>
      </c>
      <c r="AC146" s="4" t="e">
        <f t="shared" si="32"/>
        <v>#REF!</v>
      </c>
      <c r="AD146" s="16"/>
      <c r="AE146" s="14" t="e">
        <f t="shared" si="29"/>
        <v>#REF!</v>
      </c>
    </row>
    <row r="147" spans="1:31" x14ac:dyDescent="0.3">
      <c r="A147" t="s">
        <v>8</v>
      </c>
      <c r="B147" t="s">
        <v>2983</v>
      </c>
      <c r="C147" s="5">
        <v>44858</v>
      </c>
      <c r="D147" s="5">
        <v>45406</v>
      </c>
      <c r="E147" s="4">
        <v>1000000000</v>
      </c>
      <c r="F147">
        <v>548</v>
      </c>
      <c r="G147">
        <v>9.4E-2</v>
      </c>
      <c r="H147" t="s">
        <v>1138</v>
      </c>
      <c r="I147" t="s">
        <v>44</v>
      </c>
      <c r="J147" t="s">
        <v>1139</v>
      </c>
      <c r="K147" t="s">
        <v>477</v>
      </c>
      <c r="L147" t="s">
        <v>1138</v>
      </c>
      <c r="M147" s="5">
        <f t="shared" si="27"/>
        <v>45412</v>
      </c>
      <c r="N147">
        <f t="shared" si="28"/>
        <v>2022</v>
      </c>
      <c r="S147" t="s">
        <v>4400</v>
      </c>
      <c r="T147" s="5" t="s">
        <v>4553</v>
      </c>
      <c r="U147" s="16">
        <v>5.6189329246826222E-2</v>
      </c>
      <c r="V147" s="16">
        <v>4.2778311812811221E-2</v>
      </c>
      <c r="W147" s="16">
        <v>2.6490066225165563E-2</v>
      </c>
      <c r="Y147" s="4" t="e">
        <f t="shared" si="30"/>
        <v>#REF!</v>
      </c>
      <c r="AA147" s="4" t="e">
        <f t="shared" si="31"/>
        <v>#REF!</v>
      </c>
      <c r="AC147" s="4" t="e">
        <f t="shared" si="32"/>
        <v>#REF!</v>
      </c>
      <c r="AD147" s="16"/>
      <c r="AE147" s="14" t="e">
        <f t="shared" si="29"/>
        <v>#REF!</v>
      </c>
    </row>
    <row r="148" spans="1:31" x14ac:dyDescent="0.3">
      <c r="A148" t="s">
        <v>2974</v>
      </c>
      <c r="B148" t="s">
        <v>2984</v>
      </c>
      <c r="C148" s="5">
        <v>44719</v>
      </c>
      <c r="D148" s="5">
        <v>45450</v>
      </c>
      <c r="E148" s="4">
        <v>400000000000</v>
      </c>
      <c r="F148">
        <v>731</v>
      </c>
      <c r="G148">
        <v>6.8000000000000005E-2</v>
      </c>
      <c r="H148" t="s">
        <v>1122</v>
      </c>
      <c r="I148" t="s">
        <v>44</v>
      </c>
      <c r="J148" t="s">
        <v>45</v>
      </c>
      <c r="K148" t="s">
        <v>11</v>
      </c>
      <c r="L148" t="s">
        <v>1122</v>
      </c>
      <c r="M148" s="5">
        <f t="shared" si="27"/>
        <v>45473</v>
      </c>
      <c r="N148">
        <f t="shared" si="28"/>
        <v>2022</v>
      </c>
      <c r="S148" t="s">
        <v>4400</v>
      </c>
      <c r="T148" s="5" t="s">
        <v>4554</v>
      </c>
      <c r="U148" s="16">
        <v>3.8892155788250664E-2</v>
      </c>
      <c r="V148" s="16">
        <v>0</v>
      </c>
      <c r="W148" s="16">
        <v>0</v>
      </c>
      <c r="Y148" s="4" t="e">
        <f t="shared" si="30"/>
        <v>#REF!</v>
      </c>
      <c r="AA148" s="4" t="e">
        <f t="shared" si="31"/>
        <v>#REF!</v>
      </c>
      <c r="AC148" s="4" t="e">
        <f t="shared" si="32"/>
        <v>#REF!</v>
      </c>
      <c r="AD148" s="16"/>
      <c r="AE148" s="14" t="e">
        <f t="shared" si="29"/>
        <v>#REF!</v>
      </c>
    </row>
    <row r="149" spans="1:31" x14ac:dyDescent="0.3">
      <c r="A149" t="s">
        <v>2974</v>
      </c>
      <c r="B149" t="s">
        <v>2985</v>
      </c>
      <c r="C149" s="5">
        <v>44722</v>
      </c>
      <c r="D149" s="5">
        <v>45453</v>
      </c>
      <c r="E149" s="4">
        <v>300000000000</v>
      </c>
      <c r="F149">
        <v>731</v>
      </c>
      <c r="G149">
        <v>6.8000000000000005E-2</v>
      </c>
      <c r="H149" t="s">
        <v>1122</v>
      </c>
      <c r="I149" t="s">
        <v>44</v>
      </c>
      <c r="J149" t="s">
        <v>45</v>
      </c>
      <c r="K149" t="s">
        <v>11</v>
      </c>
      <c r="L149" t="s">
        <v>1122</v>
      </c>
      <c r="M149" s="5">
        <f t="shared" si="27"/>
        <v>45473</v>
      </c>
      <c r="N149">
        <f t="shared" si="28"/>
        <v>2022</v>
      </c>
      <c r="S149" t="s">
        <v>4400</v>
      </c>
      <c r="T149" s="5" t="s">
        <v>4555</v>
      </c>
      <c r="U149" s="16">
        <v>1.9077448195361682E-2</v>
      </c>
      <c r="V149" s="16">
        <v>0</v>
      </c>
      <c r="W149" s="16">
        <v>0</v>
      </c>
      <c r="Y149" s="4" t="e">
        <f t="shared" si="30"/>
        <v>#REF!</v>
      </c>
      <c r="AA149" s="4" t="e">
        <f t="shared" si="31"/>
        <v>#REF!</v>
      </c>
      <c r="AC149" s="4" t="e">
        <f t="shared" si="32"/>
        <v>#REF!</v>
      </c>
      <c r="AD149" s="16"/>
      <c r="AE149" s="14" t="e">
        <f t="shared" si="29"/>
        <v>#REF!</v>
      </c>
    </row>
    <row r="150" spans="1:31" x14ac:dyDescent="0.3">
      <c r="A150" t="s">
        <v>7</v>
      </c>
      <c r="B150" t="s">
        <v>2986</v>
      </c>
      <c r="C150" s="5">
        <v>44824</v>
      </c>
      <c r="D150" s="5">
        <v>45371</v>
      </c>
      <c r="E150" s="4">
        <v>80000000000</v>
      </c>
      <c r="F150">
        <v>547</v>
      </c>
      <c r="G150">
        <v>8.3000000000000004E-2</v>
      </c>
      <c r="H150" t="s">
        <v>1516</v>
      </c>
      <c r="I150" t="s">
        <v>44</v>
      </c>
      <c r="J150" t="s">
        <v>476</v>
      </c>
      <c r="K150" t="s">
        <v>477</v>
      </c>
      <c r="L150" t="s">
        <v>1516</v>
      </c>
      <c r="M150" s="5">
        <f t="shared" si="27"/>
        <v>45382</v>
      </c>
      <c r="N150">
        <f t="shared" si="28"/>
        <v>2022</v>
      </c>
      <c r="S150" t="s">
        <v>4400</v>
      </c>
      <c r="T150" s="5" t="s">
        <v>4556</v>
      </c>
      <c r="U150" s="16">
        <v>1.5503118172302947E-3</v>
      </c>
      <c r="V150" s="16">
        <v>0</v>
      </c>
      <c r="W150" s="16">
        <v>1.9867549668874173E-2</v>
      </c>
      <c r="Y150" s="4" t="e">
        <f t="shared" si="30"/>
        <v>#REF!</v>
      </c>
      <c r="AA150" s="4" t="e">
        <f t="shared" si="31"/>
        <v>#REF!</v>
      </c>
      <c r="AC150" s="4" t="e">
        <f t="shared" si="32"/>
        <v>#REF!</v>
      </c>
      <c r="AD150" s="16"/>
      <c r="AE150" s="14" t="e">
        <f t="shared" si="29"/>
        <v>#REF!</v>
      </c>
    </row>
    <row r="151" spans="1:31" x14ac:dyDescent="0.3">
      <c r="A151" t="s">
        <v>7</v>
      </c>
      <c r="B151" t="s">
        <v>2987</v>
      </c>
      <c r="C151" s="5">
        <v>44739</v>
      </c>
      <c r="D151" s="5">
        <v>45470</v>
      </c>
      <c r="E151" s="4">
        <v>24000000000</v>
      </c>
      <c r="F151">
        <v>731</v>
      </c>
      <c r="G151">
        <v>0.08</v>
      </c>
      <c r="H151" t="s">
        <v>1801</v>
      </c>
      <c r="I151" t="s">
        <v>44</v>
      </c>
      <c r="J151" t="s">
        <v>1139</v>
      </c>
      <c r="K151" t="s">
        <v>477</v>
      </c>
      <c r="L151" t="s">
        <v>1801</v>
      </c>
      <c r="M151" s="5">
        <f t="shared" si="27"/>
        <v>45473</v>
      </c>
      <c r="N151">
        <f t="shared" si="28"/>
        <v>2022</v>
      </c>
      <c r="S151" t="s">
        <v>4400</v>
      </c>
      <c r="T151" s="5" t="s">
        <v>4557</v>
      </c>
      <c r="U151" s="16">
        <v>1.0012430486278987E-2</v>
      </c>
      <c r="V151" s="16">
        <v>0</v>
      </c>
      <c r="W151" s="16">
        <v>6.2913907284768214E-2</v>
      </c>
      <c r="Y151" s="4" t="e">
        <f t="shared" si="30"/>
        <v>#REF!</v>
      </c>
      <c r="AA151" s="4" t="e">
        <f t="shared" si="31"/>
        <v>#REF!</v>
      </c>
      <c r="AC151" s="4" t="e">
        <f t="shared" si="32"/>
        <v>#REF!</v>
      </c>
      <c r="AD151" s="16"/>
      <c r="AE151" s="14" t="e">
        <f t="shared" si="29"/>
        <v>#REF!</v>
      </c>
    </row>
    <row r="152" spans="1:31" x14ac:dyDescent="0.3">
      <c r="A152" t="s">
        <v>7</v>
      </c>
      <c r="B152" t="s">
        <v>2988</v>
      </c>
      <c r="C152" s="5">
        <v>44981</v>
      </c>
      <c r="D152" s="5">
        <v>45348</v>
      </c>
      <c r="E152" s="4">
        <v>100000000</v>
      </c>
      <c r="F152">
        <v>367</v>
      </c>
      <c r="G152">
        <v>0.12</v>
      </c>
      <c r="H152" t="s">
        <v>636</v>
      </c>
      <c r="I152" t="s">
        <v>44</v>
      </c>
      <c r="J152" t="s">
        <v>1139</v>
      </c>
      <c r="K152" t="s">
        <v>477</v>
      </c>
      <c r="L152" t="s">
        <v>636</v>
      </c>
      <c r="M152" s="5">
        <f t="shared" si="27"/>
        <v>45351</v>
      </c>
      <c r="N152">
        <f t="shared" si="28"/>
        <v>2023</v>
      </c>
      <c r="S152" t="s">
        <v>4400</v>
      </c>
      <c r="T152" s="5" t="s">
        <v>4558</v>
      </c>
      <c r="U152" s="16">
        <v>3.9702193712753492E-2</v>
      </c>
      <c r="V152" s="16">
        <v>0.10845657984419343</v>
      </c>
      <c r="W152" s="16">
        <v>5.2980132450331126E-2</v>
      </c>
      <c r="Y152" s="4" t="e">
        <f t="shared" si="30"/>
        <v>#REF!</v>
      </c>
      <c r="AA152" s="4" t="e">
        <f t="shared" si="31"/>
        <v>#REF!</v>
      </c>
      <c r="AC152" s="4" t="e">
        <f t="shared" si="32"/>
        <v>#REF!</v>
      </c>
      <c r="AD152" s="16"/>
      <c r="AE152" s="14" t="e">
        <f t="shared" si="29"/>
        <v>#REF!</v>
      </c>
    </row>
    <row r="153" spans="1:31" x14ac:dyDescent="0.3">
      <c r="A153" t="s">
        <v>7</v>
      </c>
      <c r="B153" t="s">
        <v>2989</v>
      </c>
      <c r="C153" s="5">
        <v>44980</v>
      </c>
      <c r="D153" s="5">
        <v>45345</v>
      </c>
      <c r="E153" s="4">
        <v>3000000000</v>
      </c>
      <c r="F153">
        <v>365</v>
      </c>
      <c r="G153">
        <v>0.1225</v>
      </c>
      <c r="H153" t="s">
        <v>1088</v>
      </c>
      <c r="I153" t="s">
        <v>44</v>
      </c>
      <c r="J153" t="s">
        <v>476</v>
      </c>
      <c r="K153" t="s">
        <v>477</v>
      </c>
      <c r="L153" t="s">
        <v>1088</v>
      </c>
      <c r="M153" s="5">
        <f t="shared" si="27"/>
        <v>45351</v>
      </c>
      <c r="N153">
        <f t="shared" si="28"/>
        <v>2023</v>
      </c>
      <c r="S153" t="s">
        <v>4400</v>
      </c>
      <c r="T153" s="5" t="s">
        <v>4559</v>
      </c>
      <c r="U153" s="16">
        <v>1.9378897715378685E-3</v>
      </c>
      <c r="V153" s="16">
        <v>0</v>
      </c>
      <c r="W153" s="16">
        <v>0</v>
      </c>
      <c r="Y153" s="4" t="e">
        <f t="shared" si="30"/>
        <v>#REF!</v>
      </c>
      <c r="AA153" s="4" t="e">
        <f t="shared" si="31"/>
        <v>#REF!</v>
      </c>
      <c r="AC153" s="4" t="e">
        <f t="shared" si="32"/>
        <v>#REF!</v>
      </c>
      <c r="AD153" s="16"/>
      <c r="AE153" s="14" t="e">
        <f t="shared" si="29"/>
        <v>#REF!</v>
      </c>
    </row>
    <row r="154" spans="1:31" x14ac:dyDescent="0.3">
      <c r="A154" t="s">
        <v>7</v>
      </c>
      <c r="B154" t="s">
        <v>2990</v>
      </c>
      <c r="C154" s="5">
        <v>44980</v>
      </c>
      <c r="D154" s="5">
        <v>45345</v>
      </c>
      <c r="E154" s="4">
        <v>5000000000</v>
      </c>
      <c r="F154">
        <v>365</v>
      </c>
      <c r="G154">
        <v>0.1225</v>
      </c>
      <c r="H154" t="s">
        <v>1088</v>
      </c>
      <c r="I154" t="s">
        <v>44</v>
      </c>
      <c r="J154" t="s">
        <v>476</v>
      </c>
      <c r="K154" t="s">
        <v>477</v>
      </c>
      <c r="L154" t="s">
        <v>1088</v>
      </c>
      <c r="M154" s="5">
        <f t="shared" si="27"/>
        <v>45351</v>
      </c>
      <c r="N154">
        <f t="shared" si="28"/>
        <v>2023</v>
      </c>
      <c r="S154" t="s">
        <v>4400</v>
      </c>
      <c r="T154" s="5" t="s">
        <v>4560</v>
      </c>
      <c r="U154" s="16">
        <v>4.461022254080173E-3</v>
      </c>
      <c r="V154" s="16">
        <v>0</v>
      </c>
      <c r="W154" s="16">
        <v>5.2980132450331126E-2</v>
      </c>
      <c r="Y154" s="4" t="e">
        <f t="shared" si="30"/>
        <v>#REF!</v>
      </c>
      <c r="AA154" s="4" t="e">
        <f t="shared" si="31"/>
        <v>#REF!</v>
      </c>
      <c r="AC154" s="4" t="e">
        <f t="shared" si="32"/>
        <v>#REF!</v>
      </c>
      <c r="AD154" s="16"/>
      <c r="AE154" s="14" t="e">
        <f t="shared" si="29"/>
        <v>#REF!</v>
      </c>
    </row>
    <row r="155" spans="1:31" x14ac:dyDescent="0.3">
      <c r="A155" t="s">
        <v>7</v>
      </c>
      <c r="B155" t="s">
        <v>2991</v>
      </c>
      <c r="C155" s="5">
        <v>44980</v>
      </c>
      <c r="D155" s="5">
        <v>45345</v>
      </c>
      <c r="E155" s="4">
        <v>1000000000</v>
      </c>
      <c r="F155">
        <v>365</v>
      </c>
      <c r="G155">
        <v>0.12</v>
      </c>
      <c r="H155" t="s">
        <v>226</v>
      </c>
      <c r="I155" t="s">
        <v>44</v>
      </c>
      <c r="J155" t="s">
        <v>476</v>
      </c>
      <c r="K155" t="s">
        <v>477</v>
      </c>
      <c r="L155" t="s">
        <v>226</v>
      </c>
      <c r="M155" s="5">
        <f t="shared" si="27"/>
        <v>45351</v>
      </c>
      <c r="N155">
        <f t="shared" si="28"/>
        <v>2023</v>
      </c>
      <c r="S155" t="s">
        <v>4400</v>
      </c>
      <c r="T155" s="5" t="s">
        <v>4561</v>
      </c>
      <c r="U155" s="16">
        <v>9.2540696223505012E-3</v>
      </c>
      <c r="V155" s="16">
        <v>0</v>
      </c>
      <c r="W155" s="16">
        <v>0</v>
      </c>
      <c r="Y155" s="4" t="e">
        <f t="shared" si="30"/>
        <v>#REF!</v>
      </c>
      <c r="AA155" s="4" t="e">
        <f t="shared" si="31"/>
        <v>#REF!</v>
      </c>
      <c r="AC155" s="4" t="e">
        <f t="shared" si="32"/>
        <v>#REF!</v>
      </c>
      <c r="AD155" s="16"/>
      <c r="AE155" s="14" t="e">
        <f t="shared" si="29"/>
        <v>#REF!</v>
      </c>
    </row>
    <row r="156" spans="1:31" x14ac:dyDescent="0.3">
      <c r="A156" t="s">
        <v>7</v>
      </c>
      <c r="B156" t="s">
        <v>2992</v>
      </c>
      <c r="C156" s="5">
        <v>44981</v>
      </c>
      <c r="D156" s="5">
        <v>45376</v>
      </c>
      <c r="E156" s="4">
        <v>10000000000</v>
      </c>
      <c r="F156">
        <v>395</v>
      </c>
      <c r="G156">
        <v>0.1265</v>
      </c>
      <c r="H156" t="s">
        <v>2993</v>
      </c>
      <c r="I156" t="s">
        <v>44</v>
      </c>
      <c r="J156" t="s">
        <v>476</v>
      </c>
      <c r="K156" t="s">
        <v>477</v>
      </c>
      <c r="L156" t="s">
        <v>2993</v>
      </c>
      <c r="M156" s="5">
        <f t="shared" si="27"/>
        <v>45382</v>
      </c>
      <c r="N156">
        <f t="shared" si="28"/>
        <v>2023</v>
      </c>
      <c r="S156" t="s">
        <v>4400</v>
      </c>
      <c r="T156" s="5" t="s">
        <v>4562</v>
      </c>
      <c r="U156" s="16">
        <v>1.8286789168574232E-2</v>
      </c>
      <c r="V156" s="16">
        <v>0</v>
      </c>
      <c r="W156" s="16">
        <v>0</v>
      </c>
      <c r="Y156" s="4" t="e">
        <f t="shared" si="30"/>
        <v>#REF!</v>
      </c>
      <c r="AA156" s="4" t="e">
        <f t="shared" si="31"/>
        <v>#REF!</v>
      </c>
      <c r="AC156" s="4" t="e">
        <f t="shared" si="32"/>
        <v>#REF!</v>
      </c>
      <c r="AD156" s="16"/>
      <c r="AE156" s="14" t="e">
        <f t="shared" si="29"/>
        <v>#REF!</v>
      </c>
    </row>
    <row r="157" spans="1:31" x14ac:dyDescent="0.3">
      <c r="A157" t="s">
        <v>7</v>
      </c>
      <c r="B157" t="s">
        <v>2994</v>
      </c>
      <c r="C157" s="5">
        <v>44978</v>
      </c>
      <c r="D157" s="5">
        <v>45372</v>
      </c>
      <c r="E157" s="4">
        <v>1700000000</v>
      </c>
      <c r="F157">
        <v>394</v>
      </c>
      <c r="G157">
        <v>0.1205</v>
      </c>
      <c r="H157" t="s">
        <v>890</v>
      </c>
      <c r="I157" t="s">
        <v>44</v>
      </c>
      <c r="J157" t="s">
        <v>476</v>
      </c>
      <c r="K157" t="s">
        <v>477</v>
      </c>
      <c r="L157" t="s">
        <v>890</v>
      </c>
      <c r="M157" s="5">
        <f t="shared" si="27"/>
        <v>45382</v>
      </c>
      <c r="N157">
        <f t="shared" si="28"/>
        <v>2023</v>
      </c>
      <c r="S157" t="s">
        <v>4400</v>
      </c>
      <c r="T157" s="5" t="s">
        <v>4563</v>
      </c>
      <c r="U157" s="16">
        <v>8.9131732794284171E-2</v>
      </c>
      <c r="V157" s="16">
        <v>0.64967004364289738</v>
      </c>
      <c r="W157" s="16">
        <v>0</v>
      </c>
      <c r="Y157" s="4" t="e">
        <f t="shared" si="30"/>
        <v>#REF!</v>
      </c>
      <c r="AA157" s="4" t="e">
        <f t="shared" si="31"/>
        <v>#REF!</v>
      </c>
      <c r="AC157" s="4" t="e">
        <f t="shared" si="32"/>
        <v>#REF!</v>
      </c>
      <c r="AD157" s="16"/>
      <c r="AE157" s="14" t="e">
        <f t="shared" si="29"/>
        <v>#REF!</v>
      </c>
    </row>
    <row r="158" spans="1:31" x14ac:dyDescent="0.3">
      <c r="A158" t="s">
        <v>7</v>
      </c>
      <c r="B158" t="s">
        <v>2995</v>
      </c>
      <c r="C158" s="5">
        <v>44980</v>
      </c>
      <c r="D158" s="5">
        <v>45345</v>
      </c>
      <c r="E158" s="4">
        <v>3050000000</v>
      </c>
      <c r="F158">
        <v>365</v>
      </c>
      <c r="G158">
        <v>0.1225</v>
      </c>
      <c r="H158" t="s">
        <v>1063</v>
      </c>
      <c r="I158" t="s">
        <v>44</v>
      </c>
      <c r="J158" t="s">
        <v>476</v>
      </c>
      <c r="K158" t="s">
        <v>477</v>
      </c>
      <c r="L158" t="s">
        <v>1063</v>
      </c>
      <c r="M158" s="5">
        <f t="shared" si="27"/>
        <v>45351</v>
      </c>
      <c r="N158">
        <f t="shared" si="28"/>
        <v>2023</v>
      </c>
      <c r="S158" t="s">
        <v>4400</v>
      </c>
      <c r="T158" s="5" t="s">
        <v>4564</v>
      </c>
      <c r="U158" s="16">
        <v>5.3187753311799792E-2</v>
      </c>
      <c r="V158" s="16">
        <v>0</v>
      </c>
      <c r="W158" s="16">
        <v>0</v>
      </c>
      <c r="Y158" s="4" t="e">
        <f t="shared" si="30"/>
        <v>#REF!</v>
      </c>
      <c r="AA158" s="4" t="e">
        <f t="shared" si="31"/>
        <v>#REF!</v>
      </c>
      <c r="AC158" s="4" t="e">
        <f t="shared" si="32"/>
        <v>#REF!</v>
      </c>
      <c r="AD158" s="16"/>
      <c r="AE158" s="14" t="e">
        <f t="shared" si="29"/>
        <v>#REF!</v>
      </c>
    </row>
    <row r="159" spans="1:31" x14ac:dyDescent="0.3">
      <c r="A159" t="s">
        <v>7</v>
      </c>
      <c r="B159" t="s">
        <v>2996</v>
      </c>
      <c r="C159" s="5">
        <v>44953</v>
      </c>
      <c r="D159" s="5">
        <v>45310</v>
      </c>
      <c r="E159" s="4">
        <v>500000000000</v>
      </c>
      <c r="F159">
        <v>357</v>
      </c>
      <c r="G159">
        <v>0.125</v>
      </c>
      <c r="H159" t="s">
        <v>487</v>
      </c>
      <c r="I159" t="s">
        <v>44</v>
      </c>
      <c r="J159" t="s">
        <v>45</v>
      </c>
      <c r="K159" t="s">
        <v>11</v>
      </c>
      <c r="L159" t="s">
        <v>487</v>
      </c>
      <c r="M159" s="5">
        <f t="shared" si="27"/>
        <v>45322</v>
      </c>
      <c r="N159">
        <f t="shared" si="28"/>
        <v>2023</v>
      </c>
      <c r="S159" t="s">
        <v>4400</v>
      </c>
      <c r="T159" s="5" t="s">
        <v>4565</v>
      </c>
      <c r="U159" s="16">
        <v>6.856620057546714E-2</v>
      </c>
      <c r="V159" s="16">
        <v>6.4167467719216831E-2</v>
      </c>
      <c r="W159" s="16">
        <v>6.6225165562913912E-2</v>
      </c>
      <c r="Y159" s="4" t="e">
        <f t="shared" si="30"/>
        <v>#REF!</v>
      </c>
      <c r="AA159" s="4" t="e">
        <f t="shared" si="31"/>
        <v>#REF!</v>
      </c>
      <c r="AC159" s="4" t="e">
        <f t="shared" si="32"/>
        <v>#REF!</v>
      </c>
      <c r="AD159" s="16"/>
      <c r="AE159" s="14" t="e">
        <f t="shared" si="29"/>
        <v>#REF!</v>
      </c>
    </row>
    <row r="160" spans="1:31" x14ac:dyDescent="0.3">
      <c r="A160" t="s">
        <v>7</v>
      </c>
      <c r="B160" t="s">
        <v>2997</v>
      </c>
      <c r="C160" s="5">
        <v>44977</v>
      </c>
      <c r="D160" s="5">
        <v>45342</v>
      </c>
      <c r="E160" s="4">
        <v>80000000</v>
      </c>
      <c r="F160">
        <v>365</v>
      </c>
      <c r="G160">
        <v>0.12</v>
      </c>
      <c r="H160" t="s">
        <v>636</v>
      </c>
      <c r="I160" t="s">
        <v>44</v>
      </c>
      <c r="J160" t="s">
        <v>1139</v>
      </c>
      <c r="K160" t="s">
        <v>477</v>
      </c>
      <c r="L160" t="s">
        <v>636</v>
      </c>
      <c r="M160" s="5">
        <f t="shared" si="27"/>
        <v>45351</v>
      </c>
      <c r="N160">
        <f t="shared" si="28"/>
        <v>2023</v>
      </c>
      <c r="S160" t="s">
        <v>4400</v>
      </c>
      <c r="T160" s="5" t="s">
        <v>4566</v>
      </c>
      <c r="U160" s="16">
        <v>8.5011348497823214E-2</v>
      </c>
      <c r="V160" s="16">
        <v>4.2778311812811221E-2</v>
      </c>
      <c r="W160" s="16">
        <v>0.11258278145695365</v>
      </c>
      <c r="Y160" s="4" t="e">
        <f t="shared" si="30"/>
        <v>#REF!</v>
      </c>
      <c r="AA160" s="4" t="e">
        <f t="shared" si="31"/>
        <v>#REF!</v>
      </c>
      <c r="AC160" s="4" t="e">
        <f t="shared" si="32"/>
        <v>#REF!</v>
      </c>
      <c r="AD160" s="16"/>
      <c r="AE160" s="14" t="e">
        <f t="shared" si="29"/>
        <v>#REF!</v>
      </c>
    </row>
    <row r="161" spans="1:31" x14ac:dyDescent="0.3">
      <c r="A161" t="s">
        <v>7</v>
      </c>
      <c r="B161" t="s">
        <v>2998</v>
      </c>
      <c r="C161" s="5">
        <v>44953</v>
      </c>
      <c r="D161" s="5">
        <v>45349</v>
      </c>
      <c r="E161" s="4">
        <v>500000000</v>
      </c>
      <c r="F161">
        <v>396</v>
      </c>
      <c r="G161">
        <v>0.1205</v>
      </c>
      <c r="H161" t="s">
        <v>890</v>
      </c>
      <c r="I161" t="s">
        <v>44</v>
      </c>
      <c r="J161" t="s">
        <v>476</v>
      </c>
      <c r="K161" t="s">
        <v>477</v>
      </c>
      <c r="L161" t="s">
        <v>890</v>
      </c>
      <c r="M161" s="5">
        <f t="shared" si="27"/>
        <v>45351</v>
      </c>
      <c r="N161">
        <f t="shared" si="28"/>
        <v>2023</v>
      </c>
      <c r="S161" t="s">
        <v>4400</v>
      </c>
      <c r="T161" s="5" t="s">
        <v>4567</v>
      </c>
      <c r="U161" s="16">
        <v>6.2670924569363212E-2</v>
      </c>
      <c r="V161" s="16">
        <v>0</v>
      </c>
      <c r="W161" s="16">
        <v>0.10927152317880795</v>
      </c>
      <c r="Y161" s="4" t="e">
        <f t="shared" si="30"/>
        <v>#REF!</v>
      </c>
      <c r="AA161" s="4" t="e">
        <f t="shared" si="31"/>
        <v>#REF!</v>
      </c>
      <c r="AC161" s="4" t="e">
        <f t="shared" si="32"/>
        <v>#REF!</v>
      </c>
      <c r="AD161" s="16"/>
      <c r="AE161" s="14" t="e">
        <f t="shared" si="29"/>
        <v>#REF!</v>
      </c>
    </row>
    <row r="162" spans="1:31" x14ac:dyDescent="0.3">
      <c r="A162" t="s">
        <v>7</v>
      </c>
      <c r="B162" t="s">
        <v>2999</v>
      </c>
      <c r="C162" s="5">
        <v>44984</v>
      </c>
      <c r="D162" s="5">
        <v>45349</v>
      </c>
      <c r="E162" s="4">
        <v>5000000000</v>
      </c>
      <c r="F162">
        <v>365</v>
      </c>
      <c r="G162">
        <v>0.1225</v>
      </c>
      <c r="H162" t="s">
        <v>1063</v>
      </c>
      <c r="I162" t="s">
        <v>44</v>
      </c>
      <c r="J162" t="s">
        <v>476</v>
      </c>
      <c r="K162" t="s">
        <v>477</v>
      </c>
      <c r="L162" t="s">
        <v>1063</v>
      </c>
      <c r="M162" s="5">
        <f t="shared" si="27"/>
        <v>45351</v>
      </c>
      <c r="N162">
        <f t="shared" si="28"/>
        <v>2023</v>
      </c>
      <c r="S162" t="s">
        <v>4400</v>
      </c>
      <c r="T162" s="5" t="s">
        <v>4568</v>
      </c>
      <c r="U162" s="16">
        <v>0.15048037057620137</v>
      </c>
      <c r="V162" s="16">
        <v>9.2149285168069861E-2</v>
      </c>
      <c r="W162" s="16">
        <v>6.9536423841059597E-2</v>
      </c>
      <c r="Y162" s="4" t="e">
        <f t="shared" si="30"/>
        <v>#REF!</v>
      </c>
      <c r="AA162" s="4" t="e">
        <f t="shared" si="31"/>
        <v>#REF!</v>
      </c>
      <c r="AC162" s="4" t="e">
        <f t="shared" si="32"/>
        <v>#REF!</v>
      </c>
      <c r="AD162" s="16"/>
      <c r="AE162" s="14" t="e">
        <f t="shared" si="29"/>
        <v>#REF!</v>
      </c>
    </row>
    <row r="163" spans="1:31" x14ac:dyDescent="0.3">
      <c r="A163" t="s">
        <v>7</v>
      </c>
      <c r="B163" t="s">
        <v>3000</v>
      </c>
      <c r="C163" s="5">
        <v>44966</v>
      </c>
      <c r="D163" s="5">
        <v>45341</v>
      </c>
      <c r="E163" s="4">
        <v>5500000000</v>
      </c>
      <c r="F163">
        <v>375</v>
      </c>
      <c r="G163">
        <v>0.12</v>
      </c>
      <c r="H163" t="s">
        <v>544</v>
      </c>
      <c r="I163" t="s">
        <v>44</v>
      </c>
      <c r="J163" t="s">
        <v>476</v>
      </c>
      <c r="K163" t="s">
        <v>477</v>
      </c>
      <c r="L163" t="s">
        <v>544</v>
      </c>
      <c r="M163" s="5">
        <f t="shared" si="27"/>
        <v>45351</v>
      </c>
      <c r="N163">
        <f t="shared" si="28"/>
        <v>2023</v>
      </c>
      <c r="S163" t="s">
        <v>4400</v>
      </c>
      <c r="T163" s="5" t="s">
        <v>4569</v>
      </c>
      <c r="U163" s="16">
        <v>4.0621184106633894E-2</v>
      </c>
      <c r="V163" s="16">
        <v>0</v>
      </c>
      <c r="W163" s="16">
        <v>0.10264900662251655</v>
      </c>
      <c r="Y163" s="4" t="e">
        <f t="shared" si="30"/>
        <v>#REF!</v>
      </c>
      <c r="AA163" s="4" t="e">
        <f t="shared" si="31"/>
        <v>#REF!</v>
      </c>
      <c r="AC163" s="4" t="e">
        <f t="shared" si="32"/>
        <v>#REF!</v>
      </c>
      <c r="AD163" s="16"/>
      <c r="AE163" s="14" t="e">
        <f t="shared" si="29"/>
        <v>#REF!</v>
      </c>
    </row>
    <row r="164" spans="1:31" x14ac:dyDescent="0.3">
      <c r="A164" t="s">
        <v>7</v>
      </c>
      <c r="B164" t="s">
        <v>3001</v>
      </c>
      <c r="C164" s="5">
        <v>44981</v>
      </c>
      <c r="D164" s="5">
        <v>45376</v>
      </c>
      <c r="E164" s="4">
        <v>10000000000</v>
      </c>
      <c r="F164">
        <v>395</v>
      </c>
      <c r="G164">
        <v>0.1265</v>
      </c>
      <c r="H164" t="s">
        <v>2993</v>
      </c>
      <c r="I164" t="s">
        <v>44</v>
      </c>
      <c r="J164" t="s">
        <v>476</v>
      </c>
      <c r="K164" t="s">
        <v>477</v>
      </c>
      <c r="L164" t="s">
        <v>2993</v>
      </c>
      <c r="M164" s="5">
        <f t="shared" si="27"/>
        <v>45382</v>
      </c>
      <c r="N164">
        <f t="shared" si="28"/>
        <v>2023</v>
      </c>
      <c r="S164" t="s">
        <v>4400</v>
      </c>
      <c r="T164" s="5" t="s">
        <v>4570</v>
      </c>
      <c r="U164" s="16">
        <v>5.4186197186313241E-2</v>
      </c>
      <c r="V164" s="16">
        <v>0</v>
      </c>
      <c r="W164" s="16">
        <v>0.14569536423841059</v>
      </c>
      <c r="Y164" s="4" t="e">
        <f t="shared" si="30"/>
        <v>#REF!</v>
      </c>
      <c r="AA164" s="4" t="e">
        <f t="shared" si="31"/>
        <v>#REF!</v>
      </c>
      <c r="AC164" s="4" t="e">
        <f t="shared" si="32"/>
        <v>#REF!</v>
      </c>
      <c r="AD164" s="16"/>
      <c r="AE164" s="14" t="e">
        <f t="shared" si="29"/>
        <v>#REF!</v>
      </c>
    </row>
    <row r="165" spans="1:31" x14ac:dyDescent="0.3">
      <c r="A165" t="s">
        <v>7</v>
      </c>
      <c r="B165" t="s">
        <v>3002</v>
      </c>
      <c r="C165" s="5">
        <v>44981</v>
      </c>
      <c r="D165" s="5">
        <v>45376</v>
      </c>
      <c r="E165" s="4">
        <v>10000000000</v>
      </c>
      <c r="F165">
        <v>395</v>
      </c>
      <c r="G165">
        <v>0.1265</v>
      </c>
      <c r="H165" t="s">
        <v>2993</v>
      </c>
      <c r="I165" t="s">
        <v>44</v>
      </c>
      <c r="J165" t="s">
        <v>476</v>
      </c>
      <c r="K165" t="s">
        <v>477</v>
      </c>
      <c r="L165" t="s">
        <v>2993</v>
      </c>
      <c r="M165" s="5">
        <f t="shared" si="27"/>
        <v>45382</v>
      </c>
      <c r="N165">
        <f t="shared" si="28"/>
        <v>2023</v>
      </c>
      <c r="S165" t="s">
        <v>4400</v>
      </c>
      <c r="T165" s="5" t="s">
        <v>4571</v>
      </c>
      <c r="U165" s="16">
        <v>7.8279765394757839E-2</v>
      </c>
      <c r="V165" s="16">
        <v>0</v>
      </c>
      <c r="W165" s="16">
        <v>9.2715231788079472E-2</v>
      </c>
      <c r="Y165" s="4" t="e">
        <f t="shared" si="30"/>
        <v>#REF!</v>
      </c>
      <c r="AA165" s="4" t="e">
        <f t="shared" si="31"/>
        <v>#REF!</v>
      </c>
      <c r="AC165" s="4" t="e">
        <f t="shared" si="32"/>
        <v>#REF!</v>
      </c>
      <c r="AD165" s="16"/>
      <c r="AE165" s="14" t="e">
        <f t="shared" si="29"/>
        <v>#REF!</v>
      </c>
    </row>
    <row r="166" spans="1:31" x14ac:dyDescent="0.3">
      <c r="A166" t="s">
        <v>7</v>
      </c>
      <c r="B166" t="s">
        <v>3003</v>
      </c>
      <c r="C166" s="5">
        <v>44981</v>
      </c>
      <c r="D166" s="5">
        <v>45376</v>
      </c>
      <c r="E166" s="4">
        <v>10000000000</v>
      </c>
      <c r="F166">
        <v>395</v>
      </c>
      <c r="G166">
        <v>0.1265</v>
      </c>
      <c r="H166" t="s">
        <v>2993</v>
      </c>
      <c r="I166" t="s">
        <v>44</v>
      </c>
      <c r="J166" t="s">
        <v>476</v>
      </c>
      <c r="K166" t="s">
        <v>477</v>
      </c>
      <c r="L166" t="s">
        <v>2993</v>
      </c>
      <c r="M166" s="5">
        <f t="shared" si="27"/>
        <v>45382</v>
      </c>
      <c r="N166">
        <f t="shared" si="28"/>
        <v>2023</v>
      </c>
      <c r="S166" t="s">
        <v>4400</v>
      </c>
      <c r="T166" s="5" t="s">
        <v>4572</v>
      </c>
      <c r="U166" s="16">
        <v>6.072054617485321E-3</v>
      </c>
      <c r="V166" s="16">
        <v>0</v>
      </c>
      <c r="W166" s="16">
        <v>5.2980132450331126E-2</v>
      </c>
      <c r="Y166" s="4" t="e">
        <f t="shared" si="30"/>
        <v>#REF!</v>
      </c>
      <c r="AA166" s="4" t="e">
        <f t="shared" si="31"/>
        <v>#REF!</v>
      </c>
      <c r="AC166" s="4" t="e">
        <f t="shared" si="32"/>
        <v>#REF!</v>
      </c>
      <c r="AD166" s="16"/>
      <c r="AE166" s="14" t="e">
        <f t="shared" si="29"/>
        <v>#REF!</v>
      </c>
    </row>
    <row r="167" spans="1:31" x14ac:dyDescent="0.3">
      <c r="A167" t="s">
        <v>7</v>
      </c>
      <c r="B167" t="s">
        <v>3004</v>
      </c>
      <c r="C167" s="5">
        <v>44981</v>
      </c>
      <c r="D167" s="5">
        <v>45376</v>
      </c>
      <c r="E167" s="4">
        <v>10000000000</v>
      </c>
      <c r="F167">
        <v>395</v>
      </c>
      <c r="G167">
        <v>0.1265</v>
      </c>
      <c r="H167" t="s">
        <v>2993</v>
      </c>
      <c r="I167" t="s">
        <v>44</v>
      </c>
      <c r="J167" t="s">
        <v>476</v>
      </c>
      <c r="K167" t="s">
        <v>477</v>
      </c>
      <c r="L167" t="s">
        <v>2993</v>
      </c>
      <c r="M167" s="5">
        <f t="shared" si="27"/>
        <v>45382</v>
      </c>
      <c r="N167">
        <f t="shared" si="28"/>
        <v>2023</v>
      </c>
      <c r="S167" t="s">
        <v>4402</v>
      </c>
      <c r="T167" s="5" t="s">
        <v>4573</v>
      </c>
      <c r="U167" s="16">
        <v>0.31956503304768946</v>
      </c>
      <c r="V167" s="16">
        <v>0</v>
      </c>
      <c r="W167" s="16">
        <v>0.1095890410958904</v>
      </c>
      <c r="X167" t="e">
        <f>#REF!</f>
        <v>#REF!</v>
      </c>
      <c r="Y167" s="4" t="e">
        <f t="shared" ref="Y167:Y183" si="33">$X$167*U167</f>
        <v>#REF!</v>
      </c>
      <c r="Z167" t="e">
        <f>#REF!</f>
        <v>#REF!</v>
      </c>
      <c r="AA167" s="4" t="e">
        <f t="shared" ref="AA167:AA183" si="34">$Z$167*V167</f>
        <v>#REF!</v>
      </c>
      <c r="AB167" t="e">
        <f>#REF!</f>
        <v>#REF!</v>
      </c>
      <c r="AC167" s="4" t="e">
        <f t="shared" ref="AC167:AC183" si="35">$AB$167*W167</f>
        <v>#REF!</v>
      </c>
      <c r="AD167" s="16"/>
      <c r="AE167" s="14" t="e">
        <f t="shared" si="29"/>
        <v>#REF!</v>
      </c>
    </row>
    <row r="168" spans="1:31" x14ac:dyDescent="0.3">
      <c r="A168" t="s">
        <v>7</v>
      </c>
      <c r="B168" t="s">
        <v>758</v>
      </c>
      <c r="C168" s="5">
        <v>44844</v>
      </c>
      <c r="D168" s="5">
        <v>45575</v>
      </c>
      <c r="E168" s="4">
        <v>7199000000</v>
      </c>
      <c r="F168">
        <v>731</v>
      </c>
      <c r="G168">
        <v>0.09</v>
      </c>
      <c r="H168" t="s">
        <v>756</v>
      </c>
      <c r="I168" t="s">
        <v>44</v>
      </c>
      <c r="J168" t="s">
        <v>476</v>
      </c>
      <c r="K168" t="s">
        <v>477</v>
      </c>
      <c r="L168" t="s">
        <v>756</v>
      </c>
      <c r="M168" s="5">
        <f t="shared" si="27"/>
        <v>45596</v>
      </c>
      <c r="N168">
        <f t="shared" si="28"/>
        <v>2022</v>
      </c>
      <c r="S168" t="s">
        <v>4402</v>
      </c>
      <c r="T168" s="5" t="s">
        <v>4574</v>
      </c>
      <c r="U168" s="16">
        <v>3.6898934842110719E-3</v>
      </c>
      <c r="V168" s="16">
        <v>0</v>
      </c>
      <c r="W168" s="16">
        <v>0</v>
      </c>
      <c r="Y168" s="4" t="e">
        <f t="shared" si="33"/>
        <v>#REF!</v>
      </c>
      <c r="AA168" s="4" t="e">
        <f t="shared" si="34"/>
        <v>#REF!</v>
      </c>
      <c r="AC168" s="4" t="e">
        <f t="shared" si="35"/>
        <v>#REF!</v>
      </c>
      <c r="AD168" s="16"/>
      <c r="AE168" s="14" t="e">
        <f t="shared" si="29"/>
        <v>#REF!</v>
      </c>
    </row>
    <row r="169" spans="1:31" x14ac:dyDescent="0.3">
      <c r="A169" t="s">
        <v>8</v>
      </c>
      <c r="B169" t="s">
        <v>3005</v>
      </c>
      <c r="C169" s="5">
        <v>44977</v>
      </c>
      <c r="D169" s="5">
        <v>45342</v>
      </c>
      <c r="E169" s="4">
        <v>20000000000</v>
      </c>
      <c r="F169">
        <v>365</v>
      </c>
      <c r="G169">
        <v>0.125</v>
      </c>
      <c r="H169" t="s">
        <v>304</v>
      </c>
      <c r="I169" t="s">
        <v>44</v>
      </c>
      <c r="J169" t="s">
        <v>287</v>
      </c>
      <c r="K169" t="s">
        <v>11</v>
      </c>
      <c r="L169" t="s">
        <v>304</v>
      </c>
      <c r="M169" s="5">
        <f t="shared" si="27"/>
        <v>45351</v>
      </c>
      <c r="N169">
        <f t="shared" si="28"/>
        <v>2023</v>
      </c>
      <c r="S169" t="s">
        <v>4402</v>
      </c>
      <c r="T169" s="5" t="s">
        <v>4575</v>
      </c>
      <c r="U169" s="16">
        <v>8.2158723129613836E-2</v>
      </c>
      <c r="V169" s="16">
        <v>0</v>
      </c>
      <c r="W169" s="16">
        <v>0.15525114155251141</v>
      </c>
      <c r="Y169" s="4" t="e">
        <f t="shared" si="33"/>
        <v>#REF!</v>
      </c>
      <c r="AA169" s="4" t="e">
        <f t="shared" si="34"/>
        <v>#REF!</v>
      </c>
      <c r="AC169" s="4" t="e">
        <f t="shared" si="35"/>
        <v>#REF!</v>
      </c>
      <c r="AD169" s="16"/>
      <c r="AE169" s="14" t="e">
        <f t="shared" si="29"/>
        <v>#REF!</v>
      </c>
    </row>
    <row r="170" spans="1:31" x14ac:dyDescent="0.3">
      <c r="A170" t="s">
        <v>7</v>
      </c>
      <c r="B170" t="s">
        <v>1622</v>
      </c>
      <c r="C170" s="5">
        <v>44832</v>
      </c>
      <c r="D170" s="5">
        <v>45565</v>
      </c>
      <c r="E170" s="4">
        <v>10000000000</v>
      </c>
      <c r="F170">
        <v>733</v>
      </c>
      <c r="G170">
        <v>8.5000000000000006E-2</v>
      </c>
      <c r="H170" t="s">
        <v>3006</v>
      </c>
      <c r="I170" t="s">
        <v>44</v>
      </c>
      <c r="J170" t="s">
        <v>287</v>
      </c>
      <c r="K170" t="s">
        <v>11</v>
      </c>
      <c r="L170" t="s">
        <v>3006</v>
      </c>
      <c r="M170" s="5">
        <f t="shared" si="27"/>
        <v>45565</v>
      </c>
      <c r="N170">
        <f t="shared" si="28"/>
        <v>2022</v>
      </c>
      <c r="S170" t="s">
        <v>4402</v>
      </c>
      <c r="T170" s="5" t="s">
        <v>4576</v>
      </c>
      <c r="U170" s="16">
        <v>4.9536201706325465E-2</v>
      </c>
      <c r="V170" s="16">
        <v>0</v>
      </c>
      <c r="W170" s="16">
        <v>1.8264840182648401E-2</v>
      </c>
      <c r="Y170" s="4" t="e">
        <f t="shared" si="33"/>
        <v>#REF!</v>
      </c>
      <c r="AA170" s="4" t="e">
        <f t="shared" si="34"/>
        <v>#REF!</v>
      </c>
      <c r="AC170" s="4" t="e">
        <f t="shared" si="35"/>
        <v>#REF!</v>
      </c>
      <c r="AD170" s="16"/>
      <c r="AE170" s="14" t="e">
        <f t="shared" si="29"/>
        <v>#REF!</v>
      </c>
    </row>
    <row r="171" spans="1:31" x14ac:dyDescent="0.3">
      <c r="A171" t="s">
        <v>7</v>
      </c>
      <c r="B171" t="s">
        <v>3007</v>
      </c>
      <c r="C171" s="5">
        <v>44896</v>
      </c>
      <c r="D171" s="5">
        <v>45293</v>
      </c>
      <c r="E171" s="4">
        <v>5600000000</v>
      </c>
      <c r="F171">
        <v>397</v>
      </c>
      <c r="G171">
        <v>0.1205</v>
      </c>
      <c r="H171" t="s">
        <v>890</v>
      </c>
      <c r="I171" t="s">
        <v>44</v>
      </c>
      <c r="J171" t="s">
        <v>476</v>
      </c>
      <c r="K171" t="s">
        <v>477</v>
      </c>
      <c r="L171" t="s">
        <v>890</v>
      </c>
      <c r="M171" s="5">
        <f t="shared" si="27"/>
        <v>45322</v>
      </c>
      <c r="N171">
        <f t="shared" si="28"/>
        <v>2022</v>
      </c>
      <c r="S171" t="s">
        <v>4402</v>
      </c>
      <c r="T171" s="5" t="s">
        <v>4577</v>
      </c>
      <c r="U171" s="16">
        <v>5.2409913835746152E-3</v>
      </c>
      <c r="V171" s="16">
        <v>0</v>
      </c>
      <c r="W171" s="16">
        <v>0.19634703196347031</v>
      </c>
      <c r="Y171" s="4" t="e">
        <f t="shared" si="33"/>
        <v>#REF!</v>
      </c>
      <c r="AA171" s="4" t="e">
        <f t="shared" si="34"/>
        <v>#REF!</v>
      </c>
      <c r="AC171" s="4" t="e">
        <f t="shared" si="35"/>
        <v>#REF!</v>
      </c>
      <c r="AD171" s="16"/>
      <c r="AE171" s="14" t="e">
        <f t="shared" si="29"/>
        <v>#REF!</v>
      </c>
    </row>
    <row r="172" spans="1:31" x14ac:dyDescent="0.3">
      <c r="A172" t="s">
        <v>7</v>
      </c>
      <c r="B172" t="s">
        <v>3008</v>
      </c>
      <c r="C172" s="5">
        <v>44813</v>
      </c>
      <c r="D172" s="5">
        <v>45362</v>
      </c>
      <c r="E172" s="4">
        <v>5000000000</v>
      </c>
      <c r="F172">
        <v>549</v>
      </c>
      <c r="G172">
        <v>0.08</v>
      </c>
      <c r="H172" t="s">
        <v>3006</v>
      </c>
      <c r="I172" t="s">
        <v>44</v>
      </c>
      <c r="J172" t="s">
        <v>287</v>
      </c>
      <c r="K172" t="s">
        <v>11</v>
      </c>
      <c r="L172" t="s">
        <v>3006</v>
      </c>
      <c r="M172" s="5">
        <f t="shared" si="27"/>
        <v>45382</v>
      </c>
      <c r="N172">
        <f t="shared" si="28"/>
        <v>2022</v>
      </c>
      <c r="S172" t="s">
        <v>4402</v>
      </c>
      <c r="T172" s="5" t="s">
        <v>4578</v>
      </c>
      <c r="U172" s="16">
        <v>2.4276978739241246E-2</v>
      </c>
      <c r="V172" s="16">
        <v>0.64061675743217084</v>
      </c>
      <c r="W172" s="16">
        <v>0</v>
      </c>
      <c r="Y172" s="4" t="e">
        <f t="shared" si="33"/>
        <v>#REF!</v>
      </c>
      <c r="AA172" s="4" t="e">
        <f t="shared" si="34"/>
        <v>#REF!</v>
      </c>
      <c r="AC172" s="4" t="e">
        <f t="shared" si="35"/>
        <v>#REF!</v>
      </c>
      <c r="AD172" s="16"/>
      <c r="AE172" s="14" t="e">
        <f t="shared" si="29"/>
        <v>#REF!</v>
      </c>
    </row>
    <row r="173" spans="1:31" x14ac:dyDescent="0.3">
      <c r="A173" t="s">
        <v>8</v>
      </c>
      <c r="B173" t="s">
        <v>3009</v>
      </c>
      <c r="C173" s="5">
        <v>44931</v>
      </c>
      <c r="D173" s="5">
        <v>45296</v>
      </c>
      <c r="E173" s="4">
        <v>7000000000</v>
      </c>
      <c r="F173">
        <v>365</v>
      </c>
      <c r="G173">
        <v>0.1225</v>
      </c>
      <c r="H173" t="s">
        <v>3010</v>
      </c>
      <c r="I173" t="s">
        <v>44</v>
      </c>
      <c r="J173" t="s">
        <v>3011</v>
      </c>
      <c r="K173" t="s">
        <v>477</v>
      </c>
      <c r="L173" t="s">
        <v>3010</v>
      </c>
      <c r="M173" s="5">
        <f t="shared" si="27"/>
        <v>45322</v>
      </c>
      <c r="N173">
        <f t="shared" si="28"/>
        <v>2023</v>
      </c>
      <c r="S173" t="s">
        <v>4402</v>
      </c>
      <c r="T173" s="5" t="s">
        <v>4579</v>
      </c>
      <c r="U173" s="16">
        <v>1.6150497717518808E-2</v>
      </c>
      <c r="V173" s="16">
        <v>0</v>
      </c>
      <c r="W173" s="16">
        <v>0</v>
      </c>
      <c r="Y173" s="4" t="e">
        <f t="shared" si="33"/>
        <v>#REF!</v>
      </c>
      <c r="AA173" s="4" t="e">
        <f t="shared" si="34"/>
        <v>#REF!</v>
      </c>
      <c r="AC173" s="4" t="e">
        <f t="shared" si="35"/>
        <v>#REF!</v>
      </c>
      <c r="AD173" s="16"/>
      <c r="AE173" s="14" t="e">
        <f t="shared" si="29"/>
        <v>#REF!</v>
      </c>
    </row>
    <row r="174" spans="1:31" x14ac:dyDescent="0.3">
      <c r="A174" t="s">
        <v>7</v>
      </c>
      <c r="B174" t="s">
        <v>3012</v>
      </c>
      <c r="C174" s="5">
        <v>44966</v>
      </c>
      <c r="D174" s="5">
        <v>45324</v>
      </c>
      <c r="E174" s="4">
        <v>100000000000</v>
      </c>
      <c r="F174">
        <v>358</v>
      </c>
      <c r="G174">
        <v>0.125</v>
      </c>
      <c r="H174" t="s">
        <v>2030</v>
      </c>
      <c r="I174" t="s">
        <v>44</v>
      </c>
      <c r="J174" t="s">
        <v>45</v>
      </c>
      <c r="K174" t="s">
        <v>11</v>
      </c>
      <c r="L174" t="s">
        <v>2030</v>
      </c>
      <c r="M174" s="5">
        <f t="shared" si="27"/>
        <v>45351</v>
      </c>
      <c r="N174">
        <f t="shared" si="28"/>
        <v>2023</v>
      </c>
      <c r="S174" t="s">
        <v>4402</v>
      </c>
      <c r="T174" s="5" t="s">
        <v>4580</v>
      </c>
      <c r="U174" s="16">
        <v>0.20628188760487873</v>
      </c>
      <c r="V174" s="16">
        <v>0</v>
      </c>
      <c r="W174" s="16">
        <v>0</v>
      </c>
      <c r="Y174" s="4" t="e">
        <f t="shared" si="33"/>
        <v>#REF!</v>
      </c>
      <c r="AA174" s="4" t="e">
        <f t="shared" si="34"/>
        <v>#REF!</v>
      </c>
      <c r="AC174" s="4" t="e">
        <f t="shared" si="35"/>
        <v>#REF!</v>
      </c>
      <c r="AD174" s="16"/>
      <c r="AE174" s="14" t="e">
        <f t="shared" si="29"/>
        <v>#REF!</v>
      </c>
    </row>
    <row r="175" spans="1:31" x14ac:dyDescent="0.3">
      <c r="A175" t="s">
        <v>7</v>
      </c>
      <c r="B175" t="s">
        <v>3013</v>
      </c>
      <c r="C175" s="5">
        <v>44937</v>
      </c>
      <c r="D175" s="5">
        <v>45341</v>
      </c>
      <c r="E175" s="4">
        <v>2300000000</v>
      </c>
      <c r="F175">
        <v>404</v>
      </c>
      <c r="G175">
        <v>0.1205</v>
      </c>
      <c r="H175" t="s">
        <v>890</v>
      </c>
      <c r="I175" t="s">
        <v>44</v>
      </c>
      <c r="J175" t="s">
        <v>476</v>
      </c>
      <c r="K175" t="s">
        <v>477</v>
      </c>
      <c r="L175" t="s">
        <v>890</v>
      </c>
      <c r="M175" s="5">
        <f t="shared" si="27"/>
        <v>45351</v>
      </c>
      <c r="N175">
        <f t="shared" si="28"/>
        <v>2023</v>
      </c>
      <c r="S175" t="s">
        <v>4402</v>
      </c>
      <c r="T175" s="5" t="s">
        <v>4581</v>
      </c>
      <c r="U175" s="16">
        <v>2.0610640272484441E-2</v>
      </c>
      <c r="V175" s="16">
        <v>0</v>
      </c>
      <c r="W175" s="16">
        <v>0</v>
      </c>
      <c r="Y175" s="4" t="e">
        <f t="shared" si="33"/>
        <v>#REF!</v>
      </c>
      <c r="AA175" s="4" t="e">
        <f t="shared" si="34"/>
        <v>#REF!</v>
      </c>
      <c r="AC175" s="4" t="e">
        <f t="shared" si="35"/>
        <v>#REF!</v>
      </c>
      <c r="AD175" s="16"/>
      <c r="AE175" s="14" t="e">
        <f t="shared" si="29"/>
        <v>#REF!</v>
      </c>
    </row>
    <row r="176" spans="1:31" x14ac:dyDescent="0.3">
      <c r="A176" t="s">
        <v>8</v>
      </c>
      <c r="B176" t="s">
        <v>3014</v>
      </c>
      <c r="C176" s="5">
        <v>44931</v>
      </c>
      <c r="D176" s="5">
        <v>45296</v>
      </c>
      <c r="E176" s="4">
        <v>40000000000</v>
      </c>
      <c r="F176">
        <v>365</v>
      </c>
      <c r="G176">
        <v>0.125</v>
      </c>
      <c r="H176" t="s">
        <v>747</v>
      </c>
      <c r="I176" t="s">
        <v>44</v>
      </c>
      <c r="J176" t="s">
        <v>287</v>
      </c>
      <c r="K176" t="s">
        <v>11</v>
      </c>
      <c r="L176" t="s">
        <v>747</v>
      </c>
      <c r="M176" s="5">
        <f t="shared" si="27"/>
        <v>45322</v>
      </c>
      <c r="N176">
        <f t="shared" si="28"/>
        <v>2023</v>
      </c>
      <c r="S176" t="s">
        <v>4402</v>
      </c>
      <c r="T176" s="5" t="s">
        <v>4582</v>
      </c>
      <c r="U176" s="16">
        <v>2.6921029448482823E-2</v>
      </c>
      <c r="V176" s="16">
        <v>0.35938324256782911</v>
      </c>
      <c r="W176" s="16">
        <v>0</v>
      </c>
      <c r="Y176" s="4" t="e">
        <f t="shared" si="33"/>
        <v>#REF!</v>
      </c>
      <c r="AA176" s="4" t="e">
        <f t="shared" si="34"/>
        <v>#REF!</v>
      </c>
      <c r="AC176" s="4" t="e">
        <f t="shared" si="35"/>
        <v>#REF!</v>
      </c>
      <c r="AD176" s="16"/>
      <c r="AE176" s="14" t="e">
        <f t="shared" si="29"/>
        <v>#REF!</v>
      </c>
    </row>
    <row r="177" spans="1:31" x14ac:dyDescent="0.3">
      <c r="A177" t="s">
        <v>7</v>
      </c>
      <c r="B177" t="s">
        <v>3015</v>
      </c>
      <c r="C177" s="5">
        <v>44935</v>
      </c>
      <c r="D177" s="5">
        <v>45341</v>
      </c>
      <c r="E177" s="4">
        <v>1200000000</v>
      </c>
      <c r="F177">
        <v>406</v>
      </c>
      <c r="G177">
        <v>0.1205</v>
      </c>
      <c r="H177" t="s">
        <v>890</v>
      </c>
      <c r="I177" t="s">
        <v>44</v>
      </c>
      <c r="J177" t="s">
        <v>476</v>
      </c>
      <c r="K177" t="s">
        <v>477</v>
      </c>
      <c r="L177" t="s">
        <v>890</v>
      </c>
      <c r="M177" s="5">
        <f t="shared" si="27"/>
        <v>45351</v>
      </c>
      <c r="N177">
        <f t="shared" si="28"/>
        <v>2023</v>
      </c>
      <c r="S177" t="s">
        <v>4402</v>
      </c>
      <c r="T177" s="5" t="s">
        <v>4583</v>
      </c>
      <c r="U177" s="16">
        <v>6.4446527754877065E-3</v>
      </c>
      <c r="V177" s="16">
        <v>0</v>
      </c>
      <c r="W177" s="16">
        <v>5.4794520547945202E-2</v>
      </c>
      <c r="Y177" s="4" t="e">
        <f t="shared" si="33"/>
        <v>#REF!</v>
      </c>
      <c r="AA177" s="4" t="e">
        <f t="shared" si="34"/>
        <v>#REF!</v>
      </c>
      <c r="AC177" s="4" t="e">
        <f t="shared" si="35"/>
        <v>#REF!</v>
      </c>
      <c r="AD177" s="16"/>
      <c r="AE177" s="14" t="e">
        <f t="shared" si="29"/>
        <v>#REF!</v>
      </c>
    </row>
    <row r="178" spans="1:31" x14ac:dyDescent="0.3">
      <c r="A178" t="s">
        <v>7</v>
      </c>
      <c r="B178" t="s">
        <v>3016</v>
      </c>
      <c r="C178" s="5">
        <v>44966</v>
      </c>
      <c r="D178" s="5">
        <v>45341</v>
      </c>
      <c r="E178" s="4">
        <v>36000000000</v>
      </c>
      <c r="F178">
        <v>375</v>
      </c>
      <c r="G178">
        <v>0.125</v>
      </c>
      <c r="H178" t="s">
        <v>941</v>
      </c>
      <c r="I178" t="s">
        <v>44</v>
      </c>
      <c r="J178" t="s">
        <v>287</v>
      </c>
      <c r="K178" t="s">
        <v>11</v>
      </c>
      <c r="L178" t="s">
        <v>941</v>
      </c>
      <c r="M178" s="5">
        <f t="shared" si="27"/>
        <v>45351</v>
      </c>
      <c r="N178">
        <f t="shared" si="28"/>
        <v>2023</v>
      </c>
      <c r="S178" t="s">
        <v>4402</v>
      </c>
      <c r="T178" s="5" t="s">
        <v>4584</v>
      </c>
      <c r="U178" s="16">
        <v>9.7994761364118166E-2</v>
      </c>
      <c r="V178" s="16">
        <v>0</v>
      </c>
      <c r="W178" s="16">
        <v>4.5662100456621002E-2</v>
      </c>
      <c r="Y178" s="4" t="e">
        <f t="shared" si="33"/>
        <v>#REF!</v>
      </c>
      <c r="AA178" s="4" t="e">
        <f t="shared" si="34"/>
        <v>#REF!</v>
      </c>
      <c r="AC178" s="4" t="e">
        <f t="shared" si="35"/>
        <v>#REF!</v>
      </c>
      <c r="AD178" s="16"/>
      <c r="AE178" s="14" t="e">
        <f t="shared" si="29"/>
        <v>#REF!</v>
      </c>
    </row>
    <row r="179" spans="1:31" x14ac:dyDescent="0.3">
      <c r="A179" t="s">
        <v>7</v>
      </c>
      <c r="B179" t="s">
        <v>3017</v>
      </c>
      <c r="C179" s="5">
        <v>44937</v>
      </c>
      <c r="D179" s="5">
        <v>45302</v>
      </c>
      <c r="E179" s="4">
        <v>1038000000</v>
      </c>
      <c r="F179">
        <v>365</v>
      </c>
      <c r="G179">
        <v>0.12</v>
      </c>
      <c r="H179" t="s">
        <v>1761</v>
      </c>
      <c r="I179" t="s">
        <v>44</v>
      </c>
      <c r="J179" t="s">
        <v>476</v>
      </c>
      <c r="K179" t="s">
        <v>477</v>
      </c>
      <c r="L179" t="s">
        <v>1761</v>
      </c>
      <c r="M179" s="5">
        <f t="shared" si="27"/>
        <v>45322</v>
      </c>
      <c r="N179">
        <f t="shared" si="28"/>
        <v>2023</v>
      </c>
      <c r="S179" t="s">
        <v>4402</v>
      </c>
      <c r="T179" s="5" t="s">
        <v>4585</v>
      </c>
      <c r="U179" s="16">
        <v>0</v>
      </c>
      <c r="V179" s="16">
        <v>0</v>
      </c>
      <c r="W179" s="16">
        <v>4.5662100456621002E-2</v>
      </c>
      <c r="Y179" s="4" t="e">
        <f t="shared" si="33"/>
        <v>#REF!</v>
      </c>
      <c r="AA179" s="4" t="e">
        <f t="shared" si="34"/>
        <v>#REF!</v>
      </c>
      <c r="AC179" s="4" t="e">
        <f t="shared" si="35"/>
        <v>#REF!</v>
      </c>
      <c r="AD179" s="16"/>
      <c r="AE179" s="14" t="e">
        <f t="shared" si="29"/>
        <v>#REF!</v>
      </c>
    </row>
    <row r="180" spans="1:31" x14ac:dyDescent="0.3">
      <c r="A180" t="s">
        <v>8</v>
      </c>
      <c r="B180" t="s">
        <v>3018</v>
      </c>
      <c r="C180" s="5">
        <v>44942</v>
      </c>
      <c r="D180" s="5">
        <v>45307</v>
      </c>
      <c r="E180" s="4">
        <v>4000000000</v>
      </c>
      <c r="F180">
        <v>365</v>
      </c>
      <c r="G180">
        <v>0.12</v>
      </c>
      <c r="H180" t="s">
        <v>3019</v>
      </c>
      <c r="I180" t="s">
        <v>44</v>
      </c>
      <c r="J180" t="s">
        <v>3020</v>
      </c>
      <c r="K180" t="s">
        <v>477</v>
      </c>
      <c r="L180" t="s">
        <v>3019</v>
      </c>
      <c r="M180" s="5">
        <f t="shared" si="27"/>
        <v>45322</v>
      </c>
      <c r="N180">
        <f t="shared" si="28"/>
        <v>2023</v>
      </c>
      <c r="S180" t="s">
        <v>4402</v>
      </c>
      <c r="T180" s="5" t="s">
        <v>4586</v>
      </c>
      <c r="U180" s="16">
        <v>4.7243120757152479E-2</v>
      </c>
      <c r="V180" s="16">
        <v>0</v>
      </c>
      <c r="W180" s="16">
        <v>4.5662100456621002E-2</v>
      </c>
      <c r="Y180" s="4" t="e">
        <f t="shared" si="33"/>
        <v>#REF!</v>
      </c>
      <c r="AA180" s="4" t="e">
        <f t="shared" si="34"/>
        <v>#REF!</v>
      </c>
      <c r="AC180" s="4" t="e">
        <f t="shared" si="35"/>
        <v>#REF!</v>
      </c>
      <c r="AD180" s="16"/>
      <c r="AE180" s="14" t="e">
        <f t="shared" si="29"/>
        <v>#REF!</v>
      </c>
    </row>
    <row r="181" spans="1:31" x14ac:dyDescent="0.3">
      <c r="A181" t="s">
        <v>7</v>
      </c>
      <c r="B181" t="s">
        <v>3021</v>
      </c>
      <c r="C181" s="5">
        <v>44937</v>
      </c>
      <c r="D181" s="5">
        <v>45302</v>
      </c>
      <c r="E181" s="4">
        <v>100000000</v>
      </c>
      <c r="F181">
        <v>365</v>
      </c>
      <c r="G181">
        <v>0.12</v>
      </c>
      <c r="H181" t="s">
        <v>636</v>
      </c>
      <c r="I181" t="s">
        <v>44</v>
      </c>
      <c r="J181" t="s">
        <v>1139</v>
      </c>
      <c r="K181" t="s">
        <v>477</v>
      </c>
      <c r="L181" t="s">
        <v>636</v>
      </c>
      <c r="M181" s="5">
        <f t="shared" si="27"/>
        <v>45322</v>
      </c>
      <c r="N181">
        <f t="shared" si="28"/>
        <v>2023</v>
      </c>
      <c r="S181" t="s">
        <v>4402</v>
      </c>
      <c r="T181" s="5" t="s">
        <v>4587</v>
      </c>
      <c r="U181" s="16">
        <v>1.713627519797992E-2</v>
      </c>
      <c r="V181" s="16">
        <v>0</v>
      </c>
      <c r="W181" s="16">
        <v>0.13698630136986301</v>
      </c>
      <c r="Y181" s="4" t="e">
        <f t="shared" si="33"/>
        <v>#REF!</v>
      </c>
      <c r="AA181" s="4" t="e">
        <f t="shared" si="34"/>
        <v>#REF!</v>
      </c>
      <c r="AC181" s="4" t="e">
        <f t="shared" si="35"/>
        <v>#REF!</v>
      </c>
      <c r="AD181" s="16"/>
      <c r="AE181" s="14" t="e">
        <f t="shared" si="29"/>
        <v>#REF!</v>
      </c>
    </row>
    <row r="182" spans="1:31" x14ac:dyDescent="0.3">
      <c r="A182" t="s">
        <v>7</v>
      </c>
      <c r="B182" t="s">
        <v>3022</v>
      </c>
      <c r="C182" s="5">
        <v>44942</v>
      </c>
      <c r="D182" s="5">
        <v>45307</v>
      </c>
      <c r="E182" s="4">
        <v>7000000000</v>
      </c>
      <c r="F182">
        <v>365</v>
      </c>
      <c r="G182">
        <v>0.1255</v>
      </c>
      <c r="H182" t="s">
        <v>2014</v>
      </c>
      <c r="I182" t="s">
        <v>44</v>
      </c>
      <c r="J182" t="s">
        <v>1139</v>
      </c>
      <c r="K182" t="s">
        <v>477</v>
      </c>
      <c r="L182" t="s">
        <v>2014</v>
      </c>
      <c r="M182" s="5">
        <f t="shared" si="27"/>
        <v>45322</v>
      </c>
      <c r="N182">
        <f t="shared" si="28"/>
        <v>2023</v>
      </c>
      <c r="S182" t="s">
        <v>4402</v>
      </c>
      <c r="T182" s="5" t="s">
        <v>4588</v>
      </c>
      <c r="U182" s="16">
        <v>7.9615958995425621E-3</v>
      </c>
      <c r="V182" s="16">
        <v>0</v>
      </c>
      <c r="W182" s="16">
        <v>0.1004566210045662</v>
      </c>
      <c r="Y182" s="4" t="e">
        <f t="shared" si="33"/>
        <v>#REF!</v>
      </c>
      <c r="AA182" s="4" t="e">
        <f t="shared" si="34"/>
        <v>#REF!</v>
      </c>
      <c r="AC182" s="4" t="e">
        <f t="shared" si="35"/>
        <v>#REF!</v>
      </c>
      <c r="AD182" s="16"/>
      <c r="AE182" s="14" t="e">
        <f t="shared" si="29"/>
        <v>#REF!</v>
      </c>
    </row>
    <row r="183" spans="1:31" x14ac:dyDescent="0.3">
      <c r="A183" t="s">
        <v>7</v>
      </c>
      <c r="B183" t="s">
        <v>3023</v>
      </c>
      <c r="C183" s="5">
        <v>44819</v>
      </c>
      <c r="D183" s="5">
        <v>45366</v>
      </c>
      <c r="E183" s="4">
        <v>55000000000</v>
      </c>
      <c r="F183">
        <v>547</v>
      </c>
      <c r="G183">
        <v>0.08</v>
      </c>
      <c r="H183" t="s">
        <v>3024</v>
      </c>
      <c r="I183" t="s">
        <v>44</v>
      </c>
      <c r="J183" t="s">
        <v>287</v>
      </c>
      <c r="K183" t="s">
        <v>11</v>
      </c>
      <c r="L183" t="s">
        <v>3024</v>
      </c>
      <c r="M183" s="5">
        <f t="shared" si="27"/>
        <v>45382</v>
      </c>
      <c r="N183">
        <f t="shared" si="28"/>
        <v>2022</v>
      </c>
      <c r="S183" t="s">
        <v>4402</v>
      </c>
      <c r="T183" s="5" t="s">
        <v>4403</v>
      </c>
      <c r="U183" s="16">
        <v>6.8787717471698651E-2</v>
      </c>
      <c r="V183" s="16">
        <v>0</v>
      </c>
      <c r="W183" s="16">
        <v>9.1324200913242004E-2</v>
      </c>
      <c r="Y183" s="4" t="e">
        <f t="shared" si="33"/>
        <v>#REF!</v>
      </c>
      <c r="AA183" s="4" t="e">
        <f t="shared" si="34"/>
        <v>#REF!</v>
      </c>
      <c r="AC183" s="4" t="e">
        <f t="shared" si="35"/>
        <v>#REF!</v>
      </c>
      <c r="AD183" s="16"/>
      <c r="AE183" s="14" t="e">
        <f t="shared" si="29"/>
        <v>#REF!</v>
      </c>
    </row>
    <row r="184" spans="1:31" x14ac:dyDescent="0.3">
      <c r="A184" t="s">
        <v>7</v>
      </c>
      <c r="B184" t="s">
        <v>3025</v>
      </c>
      <c r="C184" s="5">
        <v>44834</v>
      </c>
      <c r="D184" s="5">
        <v>45380</v>
      </c>
      <c r="E184" s="4">
        <v>2600000000</v>
      </c>
      <c r="F184">
        <v>546</v>
      </c>
      <c r="G184">
        <v>8.3000000000000004E-2</v>
      </c>
      <c r="H184" t="s">
        <v>3026</v>
      </c>
      <c r="I184" t="s">
        <v>44</v>
      </c>
      <c r="J184" t="s">
        <v>476</v>
      </c>
      <c r="K184" t="s">
        <v>477</v>
      </c>
      <c r="L184" t="s">
        <v>3026</v>
      </c>
      <c r="M184" s="5">
        <f t="shared" si="27"/>
        <v>45382</v>
      </c>
      <c r="N184">
        <f t="shared" si="28"/>
        <v>2022</v>
      </c>
      <c r="S184" t="s">
        <v>4404</v>
      </c>
      <c r="T184" s="5" t="s">
        <v>4589</v>
      </c>
      <c r="U184" s="16">
        <v>4.5062760869039375E-2</v>
      </c>
      <c r="V184" s="16">
        <v>0</v>
      </c>
      <c r="W184" s="16">
        <v>0</v>
      </c>
      <c r="X184" t="e">
        <f>#REF!</f>
        <v>#REF!</v>
      </c>
      <c r="Y184" s="4" t="e">
        <f t="shared" ref="Y184:Y206" si="36">$X$184*U184</f>
        <v>#REF!</v>
      </c>
      <c r="Z184" t="e">
        <f>#REF!</f>
        <v>#REF!</v>
      </c>
      <c r="AA184" s="4" t="e">
        <f t="shared" ref="AA184:AA206" si="37">$Z$184*V184</f>
        <v>#REF!</v>
      </c>
      <c r="AB184" t="e">
        <f>#REF!</f>
        <v>#REF!</v>
      </c>
      <c r="AC184" s="4" t="e">
        <f t="shared" ref="AC184:AC206" si="38">$AB$184*W184</f>
        <v>#REF!</v>
      </c>
      <c r="AD184" s="16"/>
      <c r="AE184" s="14" t="e">
        <f t="shared" si="29"/>
        <v>#REF!</v>
      </c>
    </row>
    <row r="185" spans="1:31" x14ac:dyDescent="0.3">
      <c r="A185" t="s">
        <v>7</v>
      </c>
      <c r="B185" t="s">
        <v>3027</v>
      </c>
      <c r="C185" s="5">
        <v>44809</v>
      </c>
      <c r="D185" s="5">
        <v>45356</v>
      </c>
      <c r="E185" s="4">
        <v>80000000000</v>
      </c>
      <c r="F185">
        <v>547</v>
      </c>
      <c r="G185">
        <v>8.0500000000000002E-2</v>
      </c>
      <c r="H185" t="s">
        <v>1516</v>
      </c>
      <c r="I185" t="s">
        <v>44</v>
      </c>
      <c r="J185" t="s">
        <v>476</v>
      </c>
      <c r="K185" t="s">
        <v>477</v>
      </c>
      <c r="L185" t="s">
        <v>1516</v>
      </c>
      <c r="M185" s="5">
        <f t="shared" si="27"/>
        <v>45382</v>
      </c>
      <c r="N185">
        <f t="shared" si="28"/>
        <v>2022</v>
      </c>
      <c r="S185" t="s">
        <v>4404</v>
      </c>
      <c r="T185" s="5" t="s">
        <v>4590</v>
      </c>
      <c r="U185" s="16">
        <v>9.7122344051939532E-3</v>
      </c>
      <c r="V185" s="16">
        <v>0</v>
      </c>
      <c r="W185" s="16">
        <v>4.9261083743842367E-2</v>
      </c>
      <c r="Y185" s="4" t="e">
        <f t="shared" si="36"/>
        <v>#REF!</v>
      </c>
      <c r="AA185" s="4" t="e">
        <f t="shared" si="37"/>
        <v>#REF!</v>
      </c>
      <c r="AC185" s="4" t="e">
        <f t="shared" si="38"/>
        <v>#REF!</v>
      </c>
      <c r="AD185" s="16"/>
      <c r="AE185" s="14" t="e">
        <f t="shared" si="29"/>
        <v>#REF!</v>
      </c>
    </row>
    <row r="186" spans="1:31" x14ac:dyDescent="0.3">
      <c r="A186" t="s">
        <v>7</v>
      </c>
      <c r="B186" t="s">
        <v>1134</v>
      </c>
      <c r="C186" s="5">
        <v>44820</v>
      </c>
      <c r="D186" s="5">
        <v>45551</v>
      </c>
      <c r="E186" s="4">
        <v>100000000000</v>
      </c>
      <c r="F186">
        <v>731</v>
      </c>
      <c r="G186">
        <v>8.2500000000000004E-2</v>
      </c>
      <c r="H186" t="s">
        <v>1135</v>
      </c>
      <c r="I186" t="s">
        <v>44</v>
      </c>
      <c r="J186" t="s">
        <v>287</v>
      </c>
      <c r="K186" t="s">
        <v>11</v>
      </c>
      <c r="L186" t="s">
        <v>1135</v>
      </c>
      <c r="M186" s="5">
        <f t="shared" si="27"/>
        <v>45565</v>
      </c>
      <c r="N186">
        <f t="shared" si="28"/>
        <v>2022</v>
      </c>
      <c r="S186" t="s">
        <v>4404</v>
      </c>
      <c r="T186" s="5" t="s">
        <v>4591</v>
      </c>
      <c r="U186" s="16">
        <v>7.4537210821154596E-4</v>
      </c>
      <c r="V186" s="16">
        <v>0</v>
      </c>
      <c r="W186" s="16">
        <v>6.8965517241379309E-2</v>
      </c>
      <c r="Y186" s="4" t="e">
        <f t="shared" si="36"/>
        <v>#REF!</v>
      </c>
      <c r="AA186" s="4" t="e">
        <f t="shared" si="37"/>
        <v>#REF!</v>
      </c>
      <c r="AC186" s="4" t="e">
        <f t="shared" si="38"/>
        <v>#REF!</v>
      </c>
      <c r="AD186" s="16"/>
      <c r="AE186" s="14" t="e">
        <f t="shared" si="29"/>
        <v>#REF!</v>
      </c>
    </row>
    <row r="187" spans="1:31" x14ac:dyDescent="0.3">
      <c r="A187" t="s">
        <v>8</v>
      </c>
      <c r="B187" t="s">
        <v>3028</v>
      </c>
      <c r="C187" s="5">
        <v>44767</v>
      </c>
      <c r="D187" s="5">
        <v>45498</v>
      </c>
      <c r="E187" s="4">
        <v>1000000000</v>
      </c>
      <c r="F187">
        <v>731</v>
      </c>
      <c r="G187">
        <v>7.4399999999999994E-2</v>
      </c>
      <c r="H187" t="s">
        <v>1138</v>
      </c>
      <c r="I187" t="s">
        <v>44</v>
      </c>
      <c r="J187" t="s">
        <v>1139</v>
      </c>
      <c r="K187" t="s">
        <v>477</v>
      </c>
      <c r="L187" t="s">
        <v>1138</v>
      </c>
      <c r="M187" s="5">
        <f t="shared" si="27"/>
        <v>45504</v>
      </c>
      <c r="N187">
        <f t="shared" si="28"/>
        <v>2022</v>
      </c>
      <c r="S187" t="s">
        <v>4404</v>
      </c>
      <c r="T187" s="5" t="s">
        <v>4592</v>
      </c>
      <c r="U187" s="16">
        <v>8.0629194397883568E-3</v>
      </c>
      <c r="V187" s="16">
        <v>0.10179640718562874</v>
      </c>
      <c r="W187" s="16">
        <v>5.9113300492610835E-2</v>
      </c>
      <c r="Y187" s="4" t="e">
        <f t="shared" si="36"/>
        <v>#REF!</v>
      </c>
      <c r="AA187" s="4" t="e">
        <f t="shared" si="37"/>
        <v>#REF!</v>
      </c>
      <c r="AC187" s="4" t="e">
        <f t="shared" si="38"/>
        <v>#REF!</v>
      </c>
      <c r="AD187" s="16"/>
      <c r="AE187" s="14" t="e">
        <f t="shared" si="29"/>
        <v>#REF!</v>
      </c>
    </row>
    <row r="188" spans="1:31" x14ac:dyDescent="0.3">
      <c r="A188" t="s">
        <v>8</v>
      </c>
      <c r="B188" t="s">
        <v>3029</v>
      </c>
      <c r="C188" s="5">
        <v>44761</v>
      </c>
      <c r="D188" s="5">
        <v>45492</v>
      </c>
      <c r="E188" s="4">
        <v>1000000000</v>
      </c>
      <c r="F188">
        <v>731</v>
      </c>
      <c r="G188">
        <v>7.4399999999999994E-2</v>
      </c>
      <c r="H188" t="s">
        <v>1138</v>
      </c>
      <c r="I188" t="s">
        <v>44</v>
      </c>
      <c r="J188" t="s">
        <v>1139</v>
      </c>
      <c r="K188" t="s">
        <v>477</v>
      </c>
      <c r="L188" t="s">
        <v>1138</v>
      </c>
      <c r="M188" s="5">
        <f t="shared" si="27"/>
        <v>45504</v>
      </c>
      <c r="N188">
        <f t="shared" si="28"/>
        <v>2022</v>
      </c>
      <c r="S188" t="s">
        <v>4404</v>
      </c>
      <c r="T188" s="5" t="s">
        <v>4593</v>
      </c>
      <c r="U188" s="16">
        <v>1.9622458276631598E-2</v>
      </c>
      <c r="V188" s="16">
        <v>0</v>
      </c>
      <c r="W188" s="16">
        <v>3.9408866995073892E-2</v>
      </c>
      <c r="Y188" s="4" t="e">
        <f t="shared" si="36"/>
        <v>#REF!</v>
      </c>
      <c r="AA188" s="4" t="e">
        <f t="shared" si="37"/>
        <v>#REF!</v>
      </c>
      <c r="AC188" s="4" t="e">
        <f t="shared" si="38"/>
        <v>#REF!</v>
      </c>
      <c r="AD188" s="16"/>
      <c r="AE188" s="14" t="e">
        <f t="shared" si="29"/>
        <v>#REF!</v>
      </c>
    </row>
    <row r="189" spans="1:31" x14ac:dyDescent="0.3">
      <c r="A189" t="s">
        <v>7</v>
      </c>
      <c r="B189" t="s">
        <v>3030</v>
      </c>
      <c r="C189" s="5">
        <v>44743</v>
      </c>
      <c r="D189" s="5">
        <v>45474</v>
      </c>
      <c r="E189" s="4">
        <v>45258000000</v>
      </c>
      <c r="F189">
        <v>731</v>
      </c>
      <c r="G189">
        <v>0.08</v>
      </c>
      <c r="H189" t="s">
        <v>1801</v>
      </c>
      <c r="I189" t="s">
        <v>44</v>
      </c>
      <c r="J189" t="s">
        <v>1139</v>
      </c>
      <c r="K189" t="s">
        <v>477</v>
      </c>
      <c r="L189" t="s">
        <v>1801</v>
      </c>
      <c r="M189" s="5">
        <f t="shared" si="27"/>
        <v>45504</v>
      </c>
      <c r="N189">
        <f t="shared" si="28"/>
        <v>2022</v>
      </c>
      <c r="S189" t="s">
        <v>4404</v>
      </c>
      <c r="T189" s="5" t="s">
        <v>4594</v>
      </c>
      <c r="U189" s="16">
        <v>3.314755769690769E-3</v>
      </c>
      <c r="V189" s="16">
        <v>0</v>
      </c>
      <c r="W189" s="16">
        <v>0</v>
      </c>
      <c r="Y189" s="4" t="e">
        <f t="shared" si="36"/>
        <v>#REF!</v>
      </c>
      <c r="AA189" s="4" t="e">
        <f t="shared" si="37"/>
        <v>#REF!</v>
      </c>
      <c r="AC189" s="4" t="e">
        <f t="shared" si="38"/>
        <v>#REF!</v>
      </c>
      <c r="AD189" s="16"/>
      <c r="AE189" s="14" t="e">
        <f t="shared" si="29"/>
        <v>#REF!</v>
      </c>
    </row>
    <row r="190" spans="1:31" x14ac:dyDescent="0.3">
      <c r="A190" t="s">
        <v>2974</v>
      </c>
      <c r="B190" t="s">
        <v>3031</v>
      </c>
      <c r="C190" s="5">
        <v>44795</v>
      </c>
      <c r="D190" s="5">
        <v>45526</v>
      </c>
      <c r="E190" s="4">
        <v>100000000000</v>
      </c>
      <c r="F190">
        <v>731</v>
      </c>
      <c r="G190">
        <v>7.4999999999999997E-2</v>
      </c>
      <c r="H190" t="s">
        <v>3032</v>
      </c>
      <c r="I190" t="s">
        <v>44</v>
      </c>
      <c r="J190" t="s">
        <v>287</v>
      </c>
      <c r="K190" t="s">
        <v>11</v>
      </c>
      <c r="L190" t="s">
        <v>3032</v>
      </c>
      <c r="M190" s="5">
        <f t="shared" si="27"/>
        <v>45535</v>
      </c>
      <c r="N190">
        <f t="shared" si="28"/>
        <v>2022</v>
      </c>
      <c r="S190" t="s">
        <v>4404</v>
      </c>
      <c r="T190" s="5" t="s">
        <v>4595</v>
      </c>
      <c r="U190" s="16">
        <v>1.350986946133427E-2</v>
      </c>
      <c r="V190" s="16">
        <v>0</v>
      </c>
      <c r="W190" s="16">
        <v>0</v>
      </c>
      <c r="Y190" s="4" t="e">
        <f t="shared" si="36"/>
        <v>#REF!</v>
      </c>
      <c r="AA190" s="4" t="e">
        <f t="shared" si="37"/>
        <v>#REF!</v>
      </c>
      <c r="AC190" s="4" t="e">
        <f t="shared" si="38"/>
        <v>#REF!</v>
      </c>
      <c r="AD190" s="16"/>
      <c r="AE190" s="14" t="e">
        <f t="shared" si="29"/>
        <v>#REF!</v>
      </c>
    </row>
    <row r="191" spans="1:31" x14ac:dyDescent="0.3">
      <c r="A191" t="s">
        <v>7</v>
      </c>
      <c r="B191" t="s">
        <v>3033</v>
      </c>
      <c r="C191" s="5">
        <v>44762</v>
      </c>
      <c r="D191" s="5">
        <v>45495</v>
      </c>
      <c r="E191" s="4">
        <v>78200000000</v>
      </c>
      <c r="F191">
        <v>733</v>
      </c>
      <c r="G191">
        <v>0.08</v>
      </c>
      <c r="H191" t="s">
        <v>1801</v>
      </c>
      <c r="I191" t="s">
        <v>44</v>
      </c>
      <c r="J191" t="s">
        <v>1139</v>
      </c>
      <c r="K191" t="s">
        <v>477</v>
      </c>
      <c r="L191" t="s">
        <v>1801</v>
      </c>
      <c r="M191" s="5">
        <f t="shared" si="27"/>
        <v>45504</v>
      </c>
      <c r="N191">
        <f t="shared" si="28"/>
        <v>2022</v>
      </c>
      <c r="S191" t="s">
        <v>4404</v>
      </c>
      <c r="T191" s="5" t="s">
        <v>4596</v>
      </c>
      <c r="U191" s="16">
        <v>9.8725073260581914E-2</v>
      </c>
      <c r="V191" s="16">
        <v>0.11976047904191617</v>
      </c>
      <c r="W191" s="16">
        <v>0</v>
      </c>
      <c r="Y191" s="4" t="e">
        <f t="shared" si="36"/>
        <v>#REF!</v>
      </c>
      <c r="AA191" s="4" t="e">
        <f t="shared" si="37"/>
        <v>#REF!</v>
      </c>
      <c r="AC191" s="4" t="e">
        <f t="shared" si="38"/>
        <v>#REF!</v>
      </c>
      <c r="AD191" s="16"/>
      <c r="AE191" s="14" t="e">
        <f t="shared" si="29"/>
        <v>#REF!</v>
      </c>
    </row>
    <row r="192" spans="1:31" x14ac:dyDescent="0.3">
      <c r="A192" t="s">
        <v>8</v>
      </c>
      <c r="B192" t="s">
        <v>3034</v>
      </c>
      <c r="C192" s="5">
        <v>44767</v>
      </c>
      <c r="D192" s="5">
        <v>45498</v>
      </c>
      <c r="E192" s="4">
        <v>1000000000</v>
      </c>
      <c r="F192">
        <v>731</v>
      </c>
      <c r="G192">
        <v>7.4399999999999994E-2</v>
      </c>
      <c r="H192" t="s">
        <v>1138</v>
      </c>
      <c r="I192" t="s">
        <v>44</v>
      </c>
      <c r="J192" t="s">
        <v>1139</v>
      </c>
      <c r="K192" t="s">
        <v>477</v>
      </c>
      <c r="L192" t="s">
        <v>1138</v>
      </c>
      <c r="M192" s="5">
        <f t="shared" si="27"/>
        <v>45504</v>
      </c>
      <c r="N192">
        <f t="shared" si="28"/>
        <v>2022</v>
      </c>
      <c r="S192" t="s">
        <v>4404</v>
      </c>
      <c r="T192" s="5" t="s">
        <v>4597</v>
      </c>
      <c r="U192" s="16">
        <v>0</v>
      </c>
      <c r="V192" s="16">
        <v>0</v>
      </c>
      <c r="W192" s="16">
        <v>1.9704433497536946E-2</v>
      </c>
      <c r="Y192" s="4" t="e">
        <f t="shared" si="36"/>
        <v>#REF!</v>
      </c>
      <c r="AA192" s="4" t="e">
        <f t="shared" si="37"/>
        <v>#REF!</v>
      </c>
      <c r="AC192" s="4" t="e">
        <f t="shared" si="38"/>
        <v>#REF!</v>
      </c>
      <c r="AD192" s="16"/>
      <c r="AE192" s="14" t="e">
        <f t="shared" si="29"/>
        <v>#REF!</v>
      </c>
    </row>
    <row r="193" spans="1:31" x14ac:dyDescent="0.3">
      <c r="A193" t="s">
        <v>8</v>
      </c>
      <c r="B193" t="s">
        <v>3035</v>
      </c>
      <c r="C193" s="5">
        <v>44767</v>
      </c>
      <c r="D193" s="5">
        <v>45498</v>
      </c>
      <c r="E193" s="4">
        <v>1000000000</v>
      </c>
      <c r="F193">
        <v>731</v>
      </c>
      <c r="G193">
        <v>7.4399999999999994E-2</v>
      </c>
      <c r="H193" t="s">
        <v>1138</v>
      </c>
      <c r="I193" t="s">
        <v>44</v>
      </c>
      <c r="J193" t="s">
        <v>1139</v>
      </c>
      <c r="K193" t="s">
        <v>477</v>
      </c>
      <c r="L193" t="s">
        <v>1138</v>
      </c>
      <c r="M193" s="5">
        <f t="shared" si="27"/>
        <v>45504</v>
      </c>
      <c r="N193">
        <f t="shared" si="28"/>
        <v>2022</v>
      </c>
      <c r="S193" t="s">
        <v>4404</v>
      </c>
      <c r="T193" s="5" t="s">
        <v>4598</v>
      </c>
      <c r="U193" s="16">
        <v>0.20693482742216818</v>
      </c>
      <c r="V193" s="16">
        <v>0</v>
      </c>
      <c r="W193" s="16">
        <v>7.3891625615763554E-2</v>
      </c>
      <c r="Y193" s="4" t="e">
        <f t="shared" si="36"/>
        <v>#REF!</v>
      </c>
      <c r="AA193" s="4" t="e">
        <f t="shared" si="37"/>
        <v>#REF!</v>
      </c>
      <c r="AC193" s="4" t="e">
        <f t="shared" si="38"/>
        <v>#REF!</v>
      </c>
      <c r="AD193" s="16"/>
      <c r="AE193" s="14" t="e">
        <f t="shared" si="29"/>
        <v>#REF!</v>
      </c>
    </row>
    <row r="194" spans="1:31" x14ac:dyDescent="0.3">
      <c r="A194" t="s">
        <v>8</v>
      </c>
      <c r="B194" t="s">
        <v>3036</v>
      </c>
      <c r="C194" s="5">
        <v>44761</v>
      </c>
      <c r="D194" s="5">
        <v>45492</v>
      </c>
      <c r="E194" s="4">
        <v>1000000000</v>
      </c>
      <c r="F194">
        <v>731</v>
      </c>
      <c r="G194">
        <v>7.4399999999999994E-2</v>
      </c>
      <c r="H194" t="s">
        <v>1138</v>
      </c>
      <c r="I194" t="s">
        <v>44</v>
      </c>
      <c r="J194" t="s">
        <v>1139</v>
      </c>
      <c r="K194" t="s">
        <v>477</v>
      </c>
      <c r="L194" t="s">
        <v>1138</v>
      </c>
      <c r="M194" s="5">
        <f t="shared" si="27"/>
        <v>45504</v>
      </c>
      <c r="N194">
        <f t="shared" si="28"/>
        <v>2022</v>
      </c>
      <c r="S194" t="s">
        <v>4404</v>
      </c>
      <c r="T194" s="5" t="s">
        <v>4599</v>
      </c>
      <c r="U194" s="16">
        <v>1.2578154326069837E-2</v>
      </c>
      <c r="V194" s="16">
        <v>0</v>
      </c>
      <c r="W194" s="16">
        <v>0</v>
      </c>
      <c r="Y194" s="4" t="e">
        <f t="shared" si="36"/>
        <v>#REF!</v>
      </c>
      <c r="AA194" s="4" t="e">
        <f t="shared" si="37"/>
        <v>#REF!</v>
      </c>
      <c r="AC194" s="4" t="e">
        <f t="shared" si="38"/>
        <v>#REF!</v>
      </c>
      <c r="AD194" s="16"/>
      <c r="AE194" s="14" t="e">
        <f t="shared" si="29"/>
        <v>#REF!</v>
      </c>
    </row>
    <row r="195" spans="1:31" x14ac:dyDescent="0.3">
      <c r="A195" t="s">
        <v>8</v>
      </c>
      <c r="B195" t="s">
        <v>3037</v>
      </c>
      <c r="C195" s="5">
        <v>45061</v>
      </c>
      <c r="D195" s="5">
        <v>45427</v>
      </c>
      <c r="E195" s="4">
        <v>2000000000</v>
      </c>
      <c r="F195">
        <v>366</v>
      </c>
      <c r="G195">
        <v>0.11749999999999999</v>
      </c>
      <c r="H195" t="s">
        <v>3038</v>
      </c>
      <c r="I195" t="s">
        <v>44</v>
      </c>
      <c r="J195" t="s">
        <v>476</v>
      </c>
      <c r="K195" t="s">
        <v>477</v>
      </c>
      <c r="L195" t="s">
        <v>3038</v>
      </c>
      <c r="M195" s="5">
        <f t="shared" ref="M195:M258" si="39">EOMONTH(D195,0)</f>
        <v>45443</v>
      </c>
      <c r="N195">
        <f t="shared" ref="N195:N258" si="40">YEAR(C195)</f>
        <v>2023</v>
      </c>
      <c r="S195" t="s">
        <v>4404</v>
      </c>
      <c r="T195" s="5" t="s">
        <v>4600</v>
      </c>
      <c r="U195" s="16">
        <v>4.7732483083547071E-3</v>
      </c>
      <c r="V195" s="16">
        <v>0</v>
      </c>
      <c r="W195" s="16">
        <v>3.4482758620689655E-2</v>
      </c>
      <c r="Y195" s="4" t="e">
        <f t="shared" si="36"/>
        <v>#REF!</v>
      </c>
      <c r="AA195" s="4" t="e">
        <f t="shared" si="37"/>
        <v>#REF!</v>
      </c>
      <c r="AC195" s="4" t="e">
        <f t="shared" si="38"/>
        <v>#REF!</v>
      </c>
      <c r="AD195" s="16"/>
      <c r="AE195" s="14" t="e">
        <f t="shared" si="29"/>
        <v>#REF!</v>
      </c>
    </row>
    <row r="196" spans="1:31" x14ac:dyDescent="0.3">
      <c r="A196" t="s">
        <v>7</v>
      </c>
      <c r="B196" t="s">
        <v>3039</v>
      </c>
      <c r="C196" s="5">
        <v>45062</v>
      </c>
      <c r="D196" s="5">
        <v>45428</v>
      </c>
      <c r="E196" s="4">
        <v>8143000000</v>
      </c>
      <c r="F196">
        <v>366</v>
      </c>
      <c r="G196">
        <v>0.124</v>
      </c>
      <c r="H196" t="s">
        <v>2207</v>
      </c>
      <c r="I196" t="s">
        <v>44</v>
      </c>
      <c r="J196" t="s">
        <v>476</v>
      </c>
      <c r="K196" t="s">
        <v>477</v>
      </c>
      <c r="L196" t="s">
        <v>2207</v>
      </c>
      <c r="M196" s="5">
        <f t="shared" si="39"/>
        <v>45443</v>
      </c>
      <c r="N196">
        <f t="shared" si="40"/>
        <v>2023</v>
      </c>
      <c r="S196" t="s">
        <v>4404</v>
      </c>
      <c r="T196" s="5" t="s">
        <v>4601</v>
      </c>
      <c r="U196" s="16">
        <v>8.7885821893693098E-3</v>
      </c>
      <c r="V196" s="16">
        <v>0</v>
      </c>
      <c r="W196" s="16">
        <v>2.9556650246305417E-2</v>
      </c>
      <c r="Y196" s="4" t="e">
        <f t="shared" si="36"/>
        <v>#REF!</v>
      </c>
      <c r="AA196" s="4" t="e">
        <f t="shared" si="37"/>
        <v>#REF!</v>
      </c>
      <c r="AC196" s="4" t="e">
        <f t="shared" si="38"/>
        <v>#REF!</v>
      </c>
      <c r="AD196" s="16"/>
      <c r="AE196" s="14" t="e">
        <f t="shared" si="29"/>
        <v>#REF!</v>
      </c>
    </row>
    <row r="197" spans="1:31" x14ac:dyDescent="0.3">
      <c r="A197" t="s">
        <v>7</v>
      </c>
      <c r="B197" t="s">
        <v>3040</v>
      </c>
      <c r="C197" s="5">
        <v>45061</v>
      </c>
      <c r="D197" s="5">
        <v>45427</v>
      </c>
      <c r="E197" s="4">
        <v>18057000000</v>
      </c>
      <c r="F197">
        <v>366</v>
      </c>
      <c r="G197">
        <v>0.124</v>
      </c>
      <c r="H197" t="s">
        <v>2212</v>
      </c>
      <c r="I197" t="s">
        <v>44</v>
      </c>
      <c r="J197" t="s">
        <v>476</v>
      </c>
      <c r="K197" t="s">
        <v>477</v>
      </c>
      <c r="L197" t="s">
        <v>2212</v>
      </c>
      <c r="M197" s="5">
        <f t="shared" si="39"/>
        <v>45443</v>
      </c>
      <c r="N197">
        <f t="shared" si="40"/>
        <v>2023</v>
      </c>
      <c r="S197" t="s">
        <v>4404</v>
      </c>
      <c r="T197" s="5" t="s">
        <v>4602</v>
      </c>
      <c r="U197" s="16">
        <v>4.4767120489580467E-2</v>
      </c>
      <c r="V197" s="16">
        <v>0</v>
      </c>
      <c r="W197" s="16">
        <v>8.3743842364532015E-2</v>
      </c>
      <c r="Y197" s="4" t="e">
        <f t="shared" si="36"/>
        <v>#REF!</v>
      </c>
      <c r="AA197" s="4" t="e">
        <f t="shared" si="37"/>
        <v>#REF!</v>
      </c>
      <c r="AC197" s="4" t="e">
        <f t="shared" si="38"/>
        <v>#REF!</v>
      </c>
      <c r="AD197" s="16"/>
      <c r="AE197" s="14" t="e">
        <f t="shared" si="29"/>
        <v>#REF!</v>
      </c>
    </row>
    <row r="198" spans="1:31" x14ac:dyDescent="0.3">
      <c r="A198" t="s">
        <v>7</v>
      </c>
      <c r="B198" t="s">
        <v>3041</v>
      </c>
      <c r="C198" s="5">
        <v>45033</v>
      </c>
      <c r="D198" s="5">
        <v>45399</v>
      </c>
      <c r="E198" s="4">
        <v>5092000000</v>
      </c>
      <c r="F198">
        <v>366</v>
      </c>
      <c r="G198">
        <v>0.1265</v>
      </c>
      <c r="H198" t="s">
        <v>2207</v>
      </c>
      <c r="I198" t="s">
        <v>44</v>
      </c>
      <c r="J198" t="s">
        <v>476</v>
      </c>
      <c r="K198" t="s">
        <v>477</v>
      </c>
      <c r="L198" t="s">
        <v>2207</v>
      </c>
      <c r="M198" s="5">
        <f t="shared" si="39"/>
        <v>45412</v>
      </c>
      <c r="N198">
        <f t="shared" si="40"/>
        <v>2023</v>
      </c>
      <c r="S198" t="s">
        <v>4404</v>
      </c>
      <c r="T198" s="5" t="s">
        <v>4603</v>
      </c>
      <c r="U198" s="16">
        <v>2.4473648139570928E-2</v>
      </c>
      <c r="V198" s="16">
        <v>0</v>
      </c>
      <c r="W198" s="16">
        <v>7.8817733990147784E-2</v>
      </c>
      <c r="Y198" s="4" t="e">
        <f t="shared" si="36"/>
        <v>#REF!</v>
      </c>
      <c r="AA198" s="4" t="e">
        <f t="shared" si="37"/>
        <v>#REF!</v>
      </c>
      <c r="AC198" s="4" t="e">
        <f t="shared" si="38"/>
        <v>#REF!</v>
      </c>
      <c r="AD198" s="16"/>
      <c r="AE198" s="14" t="e">
        <f t="shared" ref="AE198:AE242" si="41">Y198+AA198</f>
        <v>#REF!</v>
      </c>
    </row>
    <row r="199" spans="1:31" x14ac:dyDescent="0.3">
      <c r="A199" t="s">
        <v>7</v>
      </c>
      <c r="B199" t="s">
        <v>3042</v>
      </c>
      <c r="C199" s="5">
        <v>45062</v>
      </c>
      <c r="D199" s="5">
        <v>45428</v>
      </c>
      <c r="E199" s="4">
        <v>8144000000</v>
      </c>
      <c r="F199">
        <v>366</v>
      </c>
      <c r="G199">
        <v>0.124</v>
      </c>
      <c r="H199" t="s">
        <v>2220</v>
      </c>
      <c r="I199" t="s">
        <v>13</v>
      </c>
      <c r="J199" t="s">
        <v>1339</v>
      </c>
      <c r="K199" t="s">
        <v>14</v>
      </c>
      <c r="L199" t="s">
        <v>2220</v>
      </c>
      <c r="M199" s="5">
        <f t="shared" si="39"/>
        <v>45443</v>
      </c>
      <c r="N199">
        <f t="shared" si="40"/>
        <v>2023</v>
      </c>
      <c r="S199" t="s">
        <v>4404</v>
      </c>
      <c r="T199" s="5" t="s">
        <v>4604</v>
      </c>
      <c r="U199" s="16">
        <v>0.20461897778307342</v>
      </c>
      <c r="V199" s="16">
        <v>0</v>
      </c>
      <c r="W199" s="16">
        <v>7.8817733990147784E-2</v>
      </c>
      <c r="Y199" s="4" t="e">
        <f t="shared" si="36"/>
        <v>#REF!</v>
      </c>
      <c r="AA199" s="4" t="e">
        <f t="shared" si="37"/>
        <v>#REF!</v>
      </c>
      <c r="AC199" s="4" t="e">
        <f t="shared" si="38"/>
        <v>#REF!</v>
      </c>
      <c r="AD199" s="16"/>
      <c r="AE199" s="14" t="e">
        <f t="shared" si="41"/>
        <v>#REF!</v>
      </c>
    </row>
    <row r="200" spans="1:31" x14ac:dyDescent="0.3">
      <c r="A200" t="s">
        <v>7</v>
      </c>
      <c r="B200" t="s">
        <v>3043</v>
      </c>
      <c r="C200" s="5">
        <v>45029</v>
      </c>
      <c r="D200" s="5">
        <v>45397</v>
      </c>
      <c r="E200" s="4">
        <v>5099000000</v>
      </c>
      <c r="F200">
        <v>368</v>
      </c>
      <c r="G200">
        <v>0.1265</v>
      </c>
      <c r="H200" t="s">
        <v>2212</v>
      </c>
      <c r="I200" t="s">
        <v>44</v>
      </c>
      <c r="J200" t="s">
        <v>476</v>
      </c>
      <c r="K200" t="s">
        <v>477</v>
      </c>
      <c r="L200" t="s">
        <v>2212</v>
      </c>
      <c r="M200" s="5">
        <f t="shared" si="39"/>
        <v>45412</v>
      </c>
      <c r="N200">
        <f t="shared" si="40"/>
        <v>2023</v>
      </c>
      <c r="S200" t="s">
        <v>4404</v>
      </c>
      <c r="T200" s="5" t="s">
        <v>4605</v>
      </c>
      <c r="U200" s="16">
        <v>1.4696910378858667E-2</v>
      </c>
      <c r="V200" s="16">
        <v>0</v>
      </c>
      <c r="W200" s="16">
        <v>7.3891625615763554E-2</v>
      </c>
      <c r="Y200" s="4" t="e">
        <f t="shared" si="36"/>
        <v>#REF!</v>
      </c>
      <c r="AA200" s="4" t="e">
        <f t="shared" si="37"/>
        <v>#REF!</v>
      </c>
      <c r="AC200" s="4" t="e">
        <f t="shared" si="38"/>
        <v>#REF!</v>
      </c>
      <c r="AD200" s="16"/>
      <c r="AE200" s="14" t="e">
        <f t="shared" si="41"/>
        <v>#REF!</v>
      </c>
    </row>
    <row r="201" spans="1:31" x14ac:dyDescent="0.3">
      <c r="A201" t="s">
        <v>7</v>
      </c>
      <c r="B201" t="s">
        <v>3044</v>
      </c>
      <c r="C201" s="5">
        <v>45033</v>
      </c>
      <c r="D201" s="5">
        <v>45399</v>
      </c>
      <c r="E201" s="4">
        <v>5093000000</v>
      </c>
      <c r="F201">
        <v>366</v>
      </c>
      <c r="G201">
        <v>0.1265</v>
      </c>
      <c r="H201" t="s">
        <v>2220</v>
      </c>
      <c r="I201" t="s">
        <v>13</v>
      </c>
      <c r="J201" t="s">
        <v>1339</v>
      </c>
      <c r="K201" t="s">
        <v>14</v>
      </c>
      <c r="L201" t="s">
        <v>2220</v>
      </c>
      <c r="M201" s="5">
        <f t="shared" si="39"/>
        <v>45412</v>
      </c>
      <c r="N201">
        <f t="shared" si="40"/>
        <v>2023</v>
      </c>
      <c r="S201" t="s">
        <v>4404</v>
      </c>
      <c r="T201" s="5" t="s">
        <v>4606</v>
      </c>
      <c r="U201" s="16">
        <v>1.179873878022363E-2</v>
      </c>
      <c r="V201" s="16">
        <v>0</v>
      </c>
      <c r="W201" s="16">
        <v>9.3596059113300489E-2</v>
      </c>
      <c r="Y201" s="4" t="e">
        <f t="shared" si="36"/>
        <v>#REF!</v>
      </c>
      <c r="AA201" s="4" t="e">
        <f t="shared" si="37"/>
        <v>#REF!</v>
      </c>
      <c r="AC201" s="4" t="e">
        <f t="shared" si="38"/>
        <v>#REF!</v>
      </c>
      <c r="AD201" s="16"/>
      <c r="AE201" s="14" t="e">
        <f t="shared" si="41"/>
        <v>#REF!</v>
      </c>
    </row>
    <row r="202" spans="1:31" x14ac:dyDescent="0.3">
      <c r="A202" t="s">
        <v>7</v>
      </c>
      <c r="B202" t="s">
        <v>3045</v>
      </c>
      <c r="C202" s="5">
        <v>45054</v>
      </c>
      <c r="D202" s="5">
        <v>45420</v>
      </c>
      <c r="E202" s="4">
        <v>35000000000</v>
      </c>
      <c r="F202">
        <v>366</v>
      </c>
      <c r="G202">
        <v>0.12</v>
      </c>
      <c r="H202" t="s">
        <v>941</v>
      </c>
      <c r="I202" t="s">
        <v>44</v>
      </c>
      <c r="J202" t="s">
        <v>287</v>
      </c>
      <c r="K202" t="s">
        <v>11</v>
      </c>
      <c r="L202" t="s">
        <v>941</v>
      </c>
      <c r="M202" s="5">
        <f t="shared" si="39"/>
        <v>45443</v>
      </c>
      <c r="N202">
        <f t="shared" si="40"/>
        <v>2023</v>
      </c>
      <c r="S202" t="s">
        <v>4404</v>
      </c>
      <c r="T202" s="5" t="s">
        <v>4607</v>
      </c>
      <c r="U202" s="16">
        <v>1.9924369815654784E-2</v>
      </c>
      <c r="V202" s="16">
        <v>0</v>
      </c>
      <c r="W202" s="16">
        <v>8.8669950738916259E-2</v>
      </c>
      <c r="Y202" s="4" t="e">
        <f t="shared" si="36"/>
        <v>#REF!</v>
      </c>
      <c r="AA202" s="4" t="e">
        <f t="shared" si="37"/>
        <v>#REF!</v>
      </c>
      <c r="AC202" s="4" t="e">
        <f t="shared" si="38"/>
        <v>#REF!</v>
      </c>
      <c r="AD202" s="16"/>
      <c r="AE202" s="14" t="e">
        <f t="shared" si="41"/>
        <v>#REF!</v>
      </c>
    </row>
    <row r="203" spans="1:31" x14ac:dyDescent="0.3">
      <c r="A203" t="s">
        <v>7</v>
      </c>
      <c r="B203" t="s">
        <v>3046</v>
      </c>
      <c r="C203" s="5">
        <v>45033</v>
      </c>
      <c r="D203" s="5">
        <v>45399</v>
      </c>
      <c r="E203" s="4">
        <v>9936000000</v>
      </c>
      <c r="F203">
        <v>366</v>
      </c>
      <c r="G203">
        <v>0.1265</v>
      </c>
      <c r="H203" t="s">
        <v>2212</v>
      </c>
      <c r="I203" t="s">
        <v>44</v>
      </c>
      <c r="J203" t="s">
        <v>476</v>
      </c>
      <c r="K203" t="s">
        <v>477</v>
      </c>
      <c r="L203" t="s">
        <v>2212</v>
      </c>
      <c r="M203" s="5">
        <f t="shared" si="39"/>
        <v>45412</v>
      </c>
      <c r="N203">
        <f t="shared" si="40"/>
        <v>2023</v>
      </c>
      <c r="S203" t="s">
        <v>4404</v>
      </c>
      <c r="T203" s="5" t="s">
        <v>4608</v>
      </c>
      <c r="U203" s="16">
        <v>6.8713991225751891E-2</v>
      </c>
      <c r="V203" s="16">
        <v>0.77844311377245512</v>
      </c>
      <c r="W203" s="16">
        <v>4.9261083743842367E-2</v>
      </c>
      <c r="Y203" s="4" t="e">
        <f t="shared" si="36"/>
        <v>#REF!</v>
      </c>
      <c r="AA203" s="4" t="e">
        <f t="shared" si="37"/>
        <v>#REF!</v>
      </c>
      <c r="AC203" s="4" t="e">
        <f t="shared" si="38"/>
        <v>#REF!</v>
      </c>
      <c r="AD203" s="16"/>
      <c r="AE203" s="14" t="e">
        <f t="shared" si="41"/>
        <v>#REF!</v>
      </c>
    </row>
    <row r="204" spans="1:31" x14ac:dyDescent="0.3">
      <c r="A204" t="s">
        <v>7</v>
      </c>
      <c r="B204" t="s">
        <v>3047</v>
      </c>
      <c r="C204" s="5">
        <v>45006</v>
      </c>
      <c r="D204" s="5">
        <v>45372</v>
      </c>
      <c r="E204" s="4">
        <v>6000000000</v>
      </c>
      <c r="F204">
        <v>366</v>
      </c>
      <c r="G204">
        <v>0.125</v>
      </c>
      <c r="H204" t="s">
        <v>3048</v>
      </c>
      <c r="I204" t="s">
        <v>44</v>
      </c>
      <c r="J204" t="s">
        <v>476</v>
      </c>
      <c r="K204" t="s">
        <v>477</v>
      </c>
      <c r="L204" t="s">
        <v>3048</v>
      </c>
      <c r="M204" s="5">
        <f t="shared" si="39"/>
        <v>45382</v>
      </c>
      <c r="N204">
        <f t="shared" si="40"/>
        <v>2023</v>
      </c>
      <c r="S204" t="s">
        <v>4404</v>
      </c>
      <c r="T204" s="5" t="s">
        <v>4609</v>
      </c>
      <c r="U204" s="16">
        <v>0</v>
      </c>
      <c r="V204" s="16">
        <v>0</v>
      </c>
      <c r="W204" s="16">
        <v>4.4334975369458129E-2</v>
      </c>
      <c r="Y204" s="4" t="e">
        <f t="shared" si="36"/>
        <v>#REF!</v>
      </c>
      <c r="AA204" s="4" t="e">
        <f t="shared" si="37"/>
        <v>#REF!</v>
      </c>
      <c r="AC204" s="4" t="e">
        <f t="shared" si="38"/>
        <v>#REF!</v>
      </c>
      <c r="AD204" s="16"/>
      <c r="AE204" s="14" t="e">
        <f t="shared" si="41"/>
        <v>#REF!</v>
      </c>
    </row>
    <row r="205" spans="1:31" x14ac:dyDescent="0.3">
      <c r="A205" t="s">
        <v>7</v>
      </c>
      <c r="B205" t="s">
        <v>3049</v>
      </c>
      <c r="C205" s="5">
        <v>45029</v>
      </c>
      <c r="D205" s="5">
        <v>45397</v>
      </c>
      <c r="E205" s="4">
        <v>10000000000</v>
      </c>
      <c r="F205">
        <v>368</v>
      </c>
      <c r="G205">
        <v>0.1265</v>
      </c>
      <c r="H205" t="s">
        <v>2212</v>
      </c>
      <c r="I205" t="s">
        <v>44</v>
      </c>
      <c r="J205" t="s">
        <v>476</v>
      </c>
      <c r="K205" t="s">
        <v>477</v>
      </c>
      <c r="L205" t="s">
        <v>2212</v>
      </c>
      <c r="M205" s="5">
        <f t="shared" si="39"/>
        <v>45412</v>
      </c>
      <c r="N205">
        <f t="shared" si="40"/>
        <v>2023</v>
      </c>
      <c r="S205" t="s">
        <v>4404</v>
      </c>
      <c r="T205" s="5" t="s">
        <v>4610</v>
      </c>
      <c r="U205" s="16">
        <v>0.17917598755085237</v>
      </c>
      <c r="V205" s="16">
        <v>0</v>
      </c>
      <c r="W205" s="16">
        <v>0</v>
      </c>
      <c r="Y205" s="4" t="e">
        <f t="shared" si="36"/>
        <v>#REF!</v>
      </c>
      <c r="AA205" s="4" t="e">
        <f t="shared" si="37"/>
        <v>#REF!</v>
      </c>
      <c r="AC205" s="4" t="e">
        <f t="shared" si="38"/>
        <v>#REF!</v>
      </c>
      <c r="AD205" s="16"/>
      <c r="AE205" s="14" t="e">
        <f t="shared" si="41"/>
        <v>#REF!</v>
      </c>
    </row>
    <row r="206" spans="1:31" x14ac:dyDescent="0.3">
      <c r="A206" t="s">
        <v>7</v>
      </c>
      <c r="B206" t="s">
        <v>3050</v>
      </c>
      <c r="C206" s="5">
        <v>45061</v>
      </c>
      <c r="D206" s="5">
        <v>45427</v>
      </c>
      <c r="E206" s="4">
        <v>6662000000</v>
      </c>
      <c r="F206">
        <v>366</v>
      </c>
      <c r="G206">
        <v>0.124</v>
      </c>
      <c r="H206" t="s">
        <v>2220</v>
      </c>
      <c r="I206" t="s">
        <v>13</v>
      </c>
      <c r="J206" t="s">
        <v>1339</v>
      </c>
      <c r="K206" t="s">
        <v>14</v>
      </c>
      <c r="L206" t="s">
        <v>2220</v>
      </c>
      <c r="M206" s="5">
        <f t="shared" si="39"/>
        <v>45443</v>
      </c>
      <c r="N206">
        <f t="shared" si="40"/>
        <v>2023</v>
      </c>
      <c r="S206" t="s">
        <v>4404</v>
      </c>
      <c r="T206" s="5" t="s">
        <v>4405</v>
      </c>
      <c r="U206" s="16">
        <v>0</v>
      </c>
      <c r="V206" s="16">
        <v>0</v>
      </c>
      <c r="W206" s="16">
        <v>3.4482758620689655E-2</v>
      </c>
      <c r="Y206" s="4" t="e">
        <f t="shared" si="36"/>
        <v>#REF!</v>
      </c>
      <c r="AA206" s="4" t="e">
        <f t="shared" si="37"/>
        <v>#REF!</v>
      </c>
      <c r="AC206" s="4" t="e">
        <f t="shared" si="38"/>
        <v>#REF!</v>
      </c>
      <c r="AD206" s="16"/>
      <c r="AE206" s="14" t="e">
        <f t="shared" si="41"/>
        <v>#REF!</v>
      </c>
    </row>
    <row r="207" spans="1:31" x14ac:dyDescent="0.3">
      <c r="A207" t="s">
        <v>7</v>
      </c>
      <c r="B207" t="s">
        <v>3051</v>
      </c>
      <c r="C207" s="5">
        <v>45061</v>
      </c>
      <c r="D207" s="5">
        <v>45427</v>
      </c>
      <c r="E207" s="4">
        <v>30680000000</v>
      </c>
      <c r="F207">
        <v>366</v>
      </c>
      <c r="G207">
        <v>0.1225</v>
      </c>
      <c r="H207" t="s">
        <v>1801</v>
      </c>
      <c r="I207" t="s">
        <v>44</v>
      </c>
      <c r="J207" t="s">
        <v>1139</v>
      </c>
      <c r="K207" t="s">
        <v>477</v>
      </c>
      <c r="L207" t="s">
        <v>1801</v>
      </c>
      <c r="M207" s="5">
        <f t="shared" si="39"/>
        <v>45443</v>
      </c>
      <c r="N207">
        <f t="shared" si="40"/>
        <v>2023</v>
      </c>
      <c r="S207" t="s">
        <v>4406</v>
      </c>
      <c r="T207" s="5" t="s">
        <v>4611</v>
      </c>
      <c r="U207" s="16">
        <v>9.9381844924569182E-2</v>
      </c>
      <c r="V207" s="16">
        <v>0</v>
      </c>
      <c r="W207" s="16">
        <v>0.14473684210526316</v>
      </c>
      <c r="X207" t="e">
        <f>#REF!</f>
        <v>#REF!</v>
      </c>
      <c r="Y207" s="4" t="e">
        <f t="shared" ref="Y207:Y223" si="42">$X$207*U207</f>
        <v>#REF!</v>
      </c>
      <c r="Z207" t="e">
        <f>#REF!</f>
        <v>#REF!</v>
      </c>
      <c r="AA207" s="4" t="e">
        <f t="shared" ref="AA207:AA223" si="43">$Z$207*V207</f>
        <v>#REF!</v>
      </c>
      <c r="AB207" t="e">
        <f>#REF!</f>
        <v>#REF!</v>
      </c>
      <c r="AC207" s="4" t="e">
        <f t="shared" ref="AC207:AC223" si="44">$AB$207*W207</f>
        <v>#REF!</v>
      </c>
      <c r="AD207" s="16"/>
      <c r="AE207" s="14" t="e">
        <f t="shared" si="41"/>
        <v>#REF!</v>
      </c>
    </row>
    <row r="208" spans="1:31" x14ac:dyDescent="0.3">
      <c r="A208" t="s">
        <v>7</v>
      </c>
      <c r="B208" t="s">
        <v>3052</v>
      </c>
      <c r="C208" s="5">
        <v>45006</v>
      </c>
      <c r="D208" s="5">
        <v>45372</v>
      </c>
      <c r="E208" s="4">
        <v>5000000000</v>
      </c>
      <c r="F208">
        <v>366</v>
      </c>
      <c r="G208">
        <v>0.125</v>
      </c>
      <c r="H208" t="s">
        <v>3048</v>
      </c>
      <c r="I208" t="s">
        <v>44</v>
      </c>
      <c r="J208" t="s">
        <v>476</v>
      </c>
      <c r="K208" t="s">
        <v>477</v>
      </c>
      <c r="L208" t="s">
        <v>3048</v>
      </c>
      <c r="M208" s="5">
        <f t="shared" si="39"/>
        <v>45382</v>
      </c>
      <c r="N208">
        <f t="shared" si="40"/>
        <v>2023</v>
      </c>
      <c r="S208" t="s">
        <v>4406</v>
      </c>
      <c r="T208" s="5" t="s">
        <v>4612</v>
      </c>
      <c r="U208" s="16">
        <v>0.10540997495577507</v>
      </c>
      <c r="V208" s="16">
        <v>0</v>
      </c>
      <c r="W208" s="16">
        <v>0.13157894736842105</v>
      </c>
      <c r="Y208" s="4" t="e">
        <f t="shared" si="42"/>
        <v>#REF!</v>
      </c>
      <c r="AA208" s="4" t="e">
        <f t="shared" si="43"/>
        <v>#REF!</v>
      </c>
      <c r="AC208" s="4" t="e">
        <f t="shared" si="44"/>
        <v>#REF!</v>
      </c>
      <c r="AD208" s="16"/>
      <c r="AE208" s="14" t="e">
        <f t="shared" si="41"/>
        <v>#REF!</v>
      </c>
    </row>
    <row r="209" spans="1:31" x14ac:dyDescent="0.3">
      <c r="A209" t="s">
        <v>7</v>
      </c>
      <c r="B209" t="s">
        <v>3053</v>
      </c>
      <c r="C209" s="5">
        <v>44903</v>
      </c>
      <c r="D209" s="5">
        <v>45299</v>
      </c>
      <c r="E209" s="4">
        <v>2000000000</v>
      </c>
      <c r="F209">
        <v>396</v>
      </c>
      <c r="G209">
        <v>0.1205</v>
      </c>
      <c r="H209" t="s">
        <v>890</v>
      </c>
      <c r="I209" t="s">
        <v>44</v>
      </c>
      <c r="J209" t="s">
        <v>476</v>
      </c>
      <c r="K209" t="s">
        <v>477</v>
      </c>
      <c r="L209" t="s">
        <v>890</v>
      </c>
      <c r="M209" s="5">
        <f t="shared" si="39"/>
        <v>45322</v>
      </c>
      <c r="N209">
        <f t="shared" si="40"/>
        <v>2022</v>
      </c>
      <c r="S209" t="s">
        <v>4406</v>
      </c>
      <c r="T209" s="5" t="s">
        <v>4613</v>
      </c>
      <c r="U209" s="16">
        <v>2.347896086342947E-3</v>
      </c>
      <c r="V209" s="16">
        <v>0</v>
      </c>
      <c r="W209" s="16">
        <v>0</v>
      </c>
      <c r="Y209" s="4" t="e">
        <f t="shared" si="42"/>
        <v>#REF!</v>
      </c>
      <c r="AA209" s="4" t="e">
        <f t="shared" si="43"/>
        <v>#REF!</v>
      </c>
      <c r="AC209" s="4" t="e">
        <f t="shared" si="44"/>
        <v>#REF!</v>
      </c>
      <c r="AD209" s="16"/>
      <c r="AE209" s="14" t="e">
        <f t="shared" si="41"/>
        <v>#REF!</v>
      </c>
    </row>
    <row r="210" spans="1:31" x14ac:dyDescent="0.3">
      <c r="A210" t="s">
        <v>7</v>
      </c>
      <c r="B210" t="s">
        <v>3054</v>
      </c>
      <c r="C210" s="5">
        <v>44917</v>
      </c>
      <c r="D210" s="5">
        <v>45299</v>
      </c>
      <c r="E210" s="4">
        <v>940000000</v>
      </c>
      <c r="F210">
        <v>382</v>
      </c>
      <c r="G210">
        <v>0.12</v>
      </c>
      <c r="H210" t="s">
        <v>472</v>
      </c>
      <c r="I210" t="s">
        <v>44</v>
      </c>
      <c r="J210" t="s">
        <v>476</v>
      </c>
      <c r="K210" t="s">
        <v>477</v>
      </c>
      <c r="L210" t="s">
        <v>472</v>
      </c>
      <c r="M210" s="5">
        <f t="shared" si="39"/>
        <v>45322</v>
      </c>
      <c r="N210">
        <f t="shared" si="40"/>
        <v>2022</v>
      </c>
      <c r="S210" t="s">
        <v>4406</v>
      </c>
      <c r="T210" s="5" t="s">
        <v>4614</v>
      </c>
      <c r="U210" s="16">
        <v>4.0715499592534439E-3</v>
      </c>
      <c r="V210" s="16">
        <v>0</v>
      </c>
      <c r="W210" s="16">
        <v>0</v>
      </c>
      <c r="Y210" s="4" t="e">
        <f t="shared" si="42"/>
        <v>#REF!</v>
      </c>
      <c r="AA210" s="4" t="e">
        <f t="shared" si="43"/>
        <v>#REF!</v>
      </c>
      <c r="AC210" s="4" t="e">
        <f t="shared" si="44"/>
        <v>#REF!</v>
      </c>
      <c r="AD210" s="16"/>
      <c r="AE210" s="14" t="e">
        <f t="shared" si="41"/>
        <v>#REF!</v>
      </c>
    </row>
    <row r="211" spans="1:31" x14ac:dyDescent="0.3">
      <c r="A211" t="s">
        <v>7</v>
      </c>
      <c r="B211" t="s">
        <v>3055</v>
      </c>
      <c r="C211" s="5">
        <v>44918</v>
      </c>
      <c r="D211" s="5">
        <v>45314</v>
      </c>
      <c r="E211" s="4">
        <v>4000000000</v>
      </c>
      <c r="F211">
        <v>396</v>
      </c>
      <c r="G211">
        <v>0.1205</v>
      </c>
      <c r="H211" t="s">
        <v>890</v>
      </c>
      <c r="I211" t="s">
        <v>44</v>
      </c>
      <c r="J211" t="s">
        <v>476</v>
      </c>
      <c r="K211" t="s">
        <v>477</v>
      </c>
      <c r="L211" t="s">
        <v>890</v>
      </c>
      <c r="M211" s="5">
        <f t="shared" si="39"/>
        <v>45322</v>
      </c>
      <c r="N211">
        <f t="shared" si="40"/>
        <v>2022</v>
      </c>
      <c r="S211" t="s">
        <v>4406</v>
      </c>
      <c r="T211" s="5" t="s">
        <v>4615</v>
      </c>
      <c r="U211" s="16">
        <v>3.3433294905686632E-2</v>
      </c>
      <c r="V211" s="16">
        <v>0</v>
      </c>
      <c r="W211" s="16">
        <v>0</v>
      </c>
      <c r="Y211" s="4" t="e">
        <f t="shared" si="42"/>
        <v>#REF!</v>
      </c>
      <c r="AA211" s="4" t="e">
        <f t="shared" si="43"/>
        <v>#REF!</v>
      </c>
      <c r="AC211" s="4" t="e">
        <f t="shared" si="44"/>
        <v>#REF!</v>
      </c>
      <c r="AD211" s="16"/>
      <c r="AE211" s="14" t="e">
        <f t="shared" si="41"/>
        <v>#REF!</v>
      </c>
    </row>
    <row r="212" spans="1:31" x14ac:dyDescent="0.3">
      <c r="A212" t="s">
        <v>7</v>
      </c>
      <c r="B212" t="s">
        <v>3056</v>
      </c>
      <c r="C212" s="5">
        <v>44929</v>
      </c>
      <c r="D212" s="5">
        <v>45327</v>
      </c>
      <c r="E212" s="4">
        <v>7000000000</v>
      </c>
      <c r="F212">
        <v>398</v>
      </c>
      <c r="G212">
        <v>0.1205</v>
      </c>
      <c r="H212" t="s">
        <v>890</v>
      </c>
      <c r="I212" t="s">
        <v>44</v>
      </c>
      <c r="J212" t="s">
        <v>476</v>
      </c>
      <c r="K212" t="s">
        <v>477</v>
      </c>
      <c r="L212" t="s">
        <v>890</v>
      </c>
      <c r="M212" s="5">
        <f t="shared" si="39"/>
        <v>45351</v>
      </c>
      <c r="N212">
        <f t="shared" si="40"/>
        <v>2023</v>
      </c>
      <c r="S212" t="s">
        <v>4406</v>
      </c>
      <c r="T212" s="5" t="s">
        <v>4616</v>
      </c>
      <c r="U212" s="16">
        <v>9.8835865914014831E-2</v>
      </c>
      <c r="V212" s="16">
        <v>9.4354542875357078E-2</v>
      </c>
      <c r="W212" s="16">
        <v>0</v>
      </c>
      <c r="Y212" s="4" t="e">
        <f t="shared" si="42"/>
        <v>#REF!</v>
      </c>
      <c r="AA212" s="4" t="e">
        <f t="shared" si="43"/>
        <v>#REF!</v>
      </c>
      <c r="AC212" s="4" t="e">
        <f t="shared" si="44"/>
        <v>#REF!</v>
      </c>
      <c r="AD212" s="16"/>
      <c r="AE212" s="14" t="e">
        <f t="shared" si="41"/>
        <v>#REF!</v>
      </c>
    </row>
    <row r="213" spans="1:31" x14ac:dyDescent="0.3">
      <c r="A213" t="s">
        <v>7</v>
      </c>
      <c r="B213" t="s">
        <v>3057</v>
      </c>
      <c r="C213" s="5">
        <v>45061</v>
      </c>
      <c r="D213" s="5">
        <v>45427</v>
      </c>
      <c r="E213" s="4">
        <v>8958000000</v>
      </c>
      <c r="F213">
        <v>366</v>
      </c>
      <c r="G213">
        <v>0.124</v>
      </c>
      <c r="H213" t="s">
        <v>2207</v>
      </c>
      <c r="I213" t="s">
        <v>44</v>
      </c>
      <c r="J213" t="s">
        <v>476</v>
      </c>
      <c r="K213" t="s">
        <v>477</v>
      </c>
      <c r="L213" t="s">
        <v>2207</v>
      </c>
      <c r="M213" s="5">
        <f t="shared" si="39"/>
        <v>45443</v>
      </c>
      <c r="N213">
        <f t="shared" si="40"/>
        <v>2023</v>
      </c>
      <c r="S213" t="s">
        <v>4406</v>
      </c>
      <c r="T213" s="5" t="s">
        <v>4617</v>
      </c>
      <c r="U213" s="16">
        <v>3.2299099600484986E-2</v>
      </c>
      <c r="V213" s="16">
        <v>0</v>
      </c>
      <c r="W213" s="16">
        <v>0</v>
      </c>
      <c r="Y213" s="4" t="e">
        <f t="shared" si="42"/>
        <v>#REF!</v>
      </c>
      <c r="AA213" s="4" t="e">
        <f t="shared" si="43"/>
        <v>#REF!</v>
      </c>
      <c r="AC213" s="4" t="e">
        <f t="shared" si="44"/>
        <v>#REF!</v>
      </c>
      <c r="AD213" s="16"/>
      <c r="AE213" s="14" t="e">
        <f t="shared" si="41"/>
        <v>#REF!</v>
      </c>
    </row>
    <row r="214" spans="1:31" x14ac:dyDescent="0.3">
      <c r="A214" t="s">
        <v>7</v>
      </c>
      <c r="B214" t="s">
        <v>3058</v>
      </c>
      <c r="C214" s="5">
        <v>45001</v>
      </c>
      <c r="D214" s="5">
        <v>45369</v>
      </c>
      <c r="E214" s="4">
        <v>37000000000</v>
      </c>
      <c r="F214">
        <v>368</v>
      </c>
      <c r="G214">
        <v>0.12</v>
      </c>
      <c r="H214" t="s">
        <v>941</v>
      </c>
      <c r="I214" t="s">
        <v>44</v>
      </c>
      <c r="J214" t="s">
        <v>287</v>
      </c>
      <c r="K214" t="s">
        <v>11</v>
      </c>
      <c r="L214" t="s">
        <v>941</v>
      </c>
      <c r="M214" s="5">
        <f t="shared" si="39"/>
        <v>45382</v>
      </c>
      <c r="N214">
        <f t="shared" si="40"/>
        <v>2023</v>
      </c>
      <c r="S214" t="s">
        <v>4406</v>
      </c>
      <c r="T214" s="5" t="s">
        <v>4618</v>
      </c>
      <c r="U214" s="16">
        <v>5.0743748881954244E-2</v>
      </c>
      <c r="V214" s="16">
        <v>0</v>
      </c>
      <c r="W214" s="16">
        <v>0</v>
      </c>
      <c r="Y214" s="4" t="e">
        <f t="shared" si="42"/>
        <v>#REF!</v>
      </c>
      <c r="AA214" s="4" t="e">
        <f t="shared" si="43"/>
        <v>#REF!</v>
      </c>
      <c r="AC214" s="4" t="e">
        <f t="shared" si="44"/>
        <v>#REF!</v>
      </c>
      <c r="AD214" s="16"/>
      <c r="AE214" s="14" t="e">
        <f t="shared" si="41"/>
        <v>#REF!</v>
      </c>
    </row>
    <row r="215" spans="1:31" x14ac:dyDescent="0.3">
      <c r="A215" t="s">
        <v>7</v>
      </c>
      <c r="B215" t="s">
        <v>3059</v>
      </c>
      <c r="C215" s="5">
        <v>45051</v>
      </c>
      <c r="D215" s="5">
        <v>45418</v>
      </c>
      <c r="E215" s="4">
        <v>12123000000</v>
      </c>
      <c r="F215">
        <v>367</v>
      </c>
      <c r="G215">
        <v>0.124</v>
      </c>
      <c r="H215" t="s">
        <v>2212</v>
      </c>
      <c r="I215" t="s">
        <v>44</v>
      </c>
      <c r="J215" t="s">
        <v>476</v>
      </c>
      <c r="K215" t="s">
        <v>477</v>
      </c>
      <c r="L215" t="s">
        <v>2212</v>
      </c>
      <c r="M215" s="5">
        <f t="shared" si="39"/>
        <v>45443</v>
      </c>
      <c r="N215">
        <f t="shared" si="40"/>
        <v>2023</v>
      </c>
      <c r="S215" t="s">
        <v>4406</v>
      </c>
      <c r="T215" s="5" t="s">
        <v>4619</v>
      </c>
      <c r="U215" s="16">
        <v>1.4441424340601459E-3</v>
      </c>
      <c r="V215" s="16">
        <v>0</v>
      </c>
      <c r="W215" s="16">
        <v>0.10526315789473684</v>
      </c>
      <c r="Y215" s="4" t="e">
        <f t="shared" si="42"/>
        <v>#REF!</v>
      </c>
      <c r="AA215" s="4" t="e">
        <f t="shared" si="43"/>
        <v>#REF!</v>
      </c>
      <c r="AC215" s="4" t="e">
        <f t="shared" si="44"/>
        <v>#REF!</v>
      </c>
      <c r="AD215" s="16"/>
      <c r="AE215" s="14" t="e">
        <f t="shared" si="41"/>
        <v>#REF!</v>
      </c>
    </row>
    <row r="216" spans="1:31" x14ac:dyDescent="0.3">
      <c r="A216" t="s">
        <v>7</v>
      </c>
      <c r="B216" t="s">
        <v>3060</v>
      </c>
      <c r="C216" s="5">
        <v>45062</v>
      </c>
      <c r="D216" s="5">
        <v>45428</v>
      </c>
      <c r="E216" s="4">
        <v>13016000000</v>
      </c>
      <c r="F216">
        <v>366</v>
      </c>
      <c r="G216">
        <v>0.124</v>
      </c>
      <c r="H216" t="s">
        <v>2212</v>
      </c>
      <c r="I216" t="s">
        <v>44</v>
      </c>
      <c r="J216" t="s">
        <v>476</v>
      </c>
      <c r="K216" t="s">
        <v>477</v>
      </c>
      <c r="L216" t="s">
        <v>2212</v>
      </c>
      <c r="M216" s="5">
        <f t="shared" si="39"/>
        <v>45443</v>
      </c>
      <c r="N216">
        <f t="shared" si="40"/>
        <v>2023</v>
      </c>
      <c r="S216" t="s">
        <v>4406</v>
      </c>
      <c r="T216" s="5" t="s">
        <v>4620</v>
      </c>
      <c r="U216" s="16">
        <v>0.18227655234441772</v>
      </c>
      <c r="V216" s="16">
        <v>0.90564545712464295</v>
      </c>
      <c r="W216" s="16">
        <v>0.13157894736842105</v>
      </c>
      <c r="Y216" s="4" t="e">
        <f t="shared" si="42"/>
        <v>#REF!</v>
      </c>
      <c r="AA216" s="4" t="e">
        <f t="shared" si="43"/>
        <v>#REF!</v>
      </c>
      <c r="AC216" s="4" t="e">
        <f t="shared" si="44"/>
        <v>#REF!</v>
      </c>
      <c r="AD216" s="16"/>
      <c r="AE216" s="14" t="e">
        <f t="shared" si="41"/>
        <v>#REF!</v>
      </c>
    </row>
    <row r="217" spans="1:31" x14ac:dyDescent="0.3">
      <c r="A217" t="s">
        <v>7</v>
      </c>
      <c r="B217" t="s">
        <v>3061</v>
      </c>
      <c r="C217" s="5">
        <v>45051</v>
      </c>
      <c r="D217" s="5">
        <v>45418</v>
      </c>
      <c r="E217" s="4">
        <v>7895000000</v>
      </c>
      <c r="F217">
        <v>367</v>
      </c>
      <c r="G217">
        <v>0.124</v>
      </c>
      <c r="H217" t="s">
        <v>2212</v>
      </c>
      <c r="I217" t="s">
        <v>44</v>
      </c>
      <c r="J217" t="s">
        <v>476</v>
      </c>
      <c r="K217" t="s">
        <v>477</v>
      </c>
      <c r="L217" t="s">
        <v>2212</v>
      </c>
      <c r="M217" s="5">
        <f t="shared" si="39"/>
        <v>45443</v>
      </c>
      <c r="N217">
        <f t="shared" si="40"/>
        <v>2023</v>
      </c>
      <c r="S217" t="s">
        <v>4406</v>
      </c>
      <c r="T217" s="5" t="s">
        <v>4621</v>
      </c>
      <c r="U217" s="16">
        <v>0</v>
      </c>
      <c r="V217" s="16">
        <v>0</v>
      </c>
      <c r="W217" s="16">
        <v>0.21052631578947367</v>
      </c>
      <c r="Y217" s="4" t="e">
        <f t="shared" si="42"/>
        <v>#REF!</v>
      </c>
      <c r="AA217" s="4" t="e">
        <f t="shared" si="43"/>
        <v>#REF!</v>
      </c>
      <c r="AC217" s="4" t="e">
        <f t="shared" si="44"/>
        <v>#REF!</v>
      </c>
      <c r="AD217" s="16"/>
      <c r="AE217" s="14" t="e">
        <f t="shared" si="41"/>
        <v>#REF!</v>
      </c>
    </row>
    <row r="218" spans="1:31" x14ac:dyDescent="0.3">
      <c r="A218" t="s">
        <v>7</v>
      </c>
      <c r="B218" t="s">
        <v>3062</v>
      </c>
      <c r="C218" s="5">
        <v>45044</v>
      </c>
      <c r="D218" s="5">
        <v>45414</v>
      </c>
      <c r="E218" s="4">
        <v>43768000000</v>
      </c>
      <c r="F218">
        <v>370</v>
      </c>
      <c r="G218">
        <v>0.1265</v>
      </c>
      <c r="H218" t="s">
        <v>2220</v>
      </c>
      <c r="I218" t="s">
        <v>13</v>
      </c>
      <c r="J218" t="s">
        <v>1339</v>
      </c>
      <c r="K218" t="s">
        <v>14</v>
      </c>
      <c r="L218" t="s">
        <v>2220</v>
      </c>
      <c r="M218" s="5">
        <f t="shared" si="39"/>
        <v>45443</v>
      </c>
      <c r="N218">
        <f t="shared" si="40"/>
        <v>2023</v>
      </c>
      <c r="S218" t="s">
        <v>4406</v>
      </c>
      <c r="T218" s="5" t="s">
        <v>4622</v>
      </c>
      <c r="U218" s="16">
        <v>1.6335890759476058E-3</v>
      </c>
      <c r="V218" s="16">
        <v>0</v>
      </c>
      <c r="W218" s="16">
        <v>2.6315789473684209E-2</v>
      </c>
      <c r="Y218" s="4" t="e">
        <f t="shared" si="42"/>
        <v>#REF!</v>
      </c>
      <c r="AA218" s="4" t="e">
        <f t="shared" si="43"/>
        <v>#REF!</v>
      </c>
      <c r="AC218" s="4" t="e">
        <f t="shared" si="44"/>
        <v>#REF!</v>
      </c>
      <c r="AD218" s="16"/>
      <c r="AE218" s="14" t="e">
        <f t="shared" si="41"/>
        <v>#REF!</v>
      </c>
    </row>
    <row r="219" spans="1:31" x14ac:dyDescent="0.3">
      <c r="A219" t="s">
        <v>7</v>
      </c>
      <c r="B219" t="s">
        <v>3063</v>
      </c>
      <c r="C219" s="5">
        <v>44987</v>
      </c>
      <c r="D219" s="5">
        <v>45355</v>
      </c>
      <c r="E219" s="4">
        <v>16000000000</v>
      </c>
      <c r="F219">
        <v>368</v>
      </c>
      <c r="G219">
        <v>0.12</v>
      </c>
      <c r="H219" t="s">
        <v>3064</v>
      </c>
      <c r="I219" t="s">
        <v>44</v>
      </c>
      <c r="J219" t="s">
        <v>1139</v>
      </c>
      <c r="K219" t="s">
        <v>477</v>
      </c>
      <c r="L219" t="s">
        <v>3064</v>
      </c>
      <c r="M219" s="5">
        <f t="shared" si="39"/>
        <v>45382</v>
      </c>
      <c r="N219">
        <f t="shared" si="40"/>
        <v>2023</v>
      </c>
      <c r="S219" t="s">
        <v>4406</v>
      </c>
      <c r="T219" s="5" t="s">
        <v>4623</v>
      </c>
      <c r="U219" s="16">
        <v>3.5501058416648447E-2</v>
      </c>
      <c r="V219" s="16">
        <v>0</v>
      </c>
      <c r="W219" s="16">
        <v>0.13157894736842105</v>
      </c>
      <c r="Y219" s="4" t="e">
        <f t="shared" si="42"/>
        <v>#REF!</v>
      </c>
      <c r="AA219" s="4" t="e">
        <f t="shared" si="43"/>
        <v>#REF!</v>
      </c>
      <c r="AC219" s="4" t="e">
        <f t="shared" si="44"/>
        <v>#REF!</v>
      </c>
      <c r="AD219" s="16"/>
      <c r="AE219" s="14" t="e">
        <f t="shared" si="41"/>
        <v>#REF!</v>
      </c>
    </row>
    <row r="220" spans="1:31" x14ac:dyDescent="0.3">
      <c r="A220" t="s">
        <v>7</v>
      </c>
      <c r="B220" t="s">
        <v>3065</v>
      </c>
      <c r="C220" s="5">
        <v>45036</v>
      </c>
      <c r="D220" s="5">
        <v>45404</v>
      </c>
      <c r="E220" s="4">
        <v>4162000000</v>
      </c>
      <c r="F220">
        <v>368</v>
      </c>
      <c r="G220">
        <v>0.1265</v>
      </c>
      <c r="H220" t="s">
        <v>2220</v>
      </c>
      <c r="I220" t="s">
        <v>13</v>
      </c>
      <c r="J220" t="s">
        <v>1339</v>
      </c>
      <c r="K220" t="s">
        <v>14</v>
      </c>
      <c r="L220" t="s">
        <v>2220</v>
      </c>
      <c r="M220" s="5">
        <f t="shared" si="39"/>
        <v>45412</v>
      </c>
      <c r="N220">
        <f t="shared" si="40"/>
        <v>2023</v>
      </c>
      <c r="S220" t="s">
        <v>4406</v>
      </c>
      <c r="T220" s="5" t="s">
        <v>4624</v>
      </c>
      <c r="U220" s="16">
        <v>6.5877740454373793E-2</v>
      </c>
      <c r="V220" s="16">
        <v>0</v>
      </c>
      <c r="W220" s="16">
        <v>0.11842105263157894</v>
      </c>
      <c r="Y220" s="4" t="e">
        <f t="shared" si="42"/>
        <v>#REF!</v>
      </c>
      <c r="AA220" s="4" t="e">
        <f t="shared" si="43"/>
        <v>#REF!</v>
      </c>
      <c r="AC220" s="4" t="e">
        <f t="shared" si="44"/>
        <v>#REF!</v>
      </c>
      <c r="AD220" s="16"/>
      <c r="AE220" s="14" t="e">
        <f t="shared" si="41"/>
        <v>#REF!</v>
      </c>
    </row>
    <row r="221" spans="1:31" x14ac:dyDescent="0.3">
      <c r="A221" t="s">
        <v>7</v>
      </c>
      <c r="B221" t="s">
        <v>3066</v>
      </c>
      <c r="C221" s="5">
        <v>45061</v>
      </c>
      <c r="D221" s="5">
        <v>45427</v>
      </c>
      <c r="E221" s="4">
        <v>8145000000</v>
      </c>
      <c r="F221">
        <v>366</v>
      </c>
      <c r="G221">
        <v>0.124</v>
      </c>
      <c r="H221" t="s">
        <v>2212</v>
      </c>
      <c r="I221" t="s">
        <v>44</v>
      </c>
      <c r="J221" t="s">
        <v>476</v>
      </c>
      <c r="K221" t="s">
        <v>477</v>
      </c>
      <c r="L221" t="s">
        <v>2212</v>
      </c>
      <c r="M221" s="5">
        <f t="shared" si="39"/>
        <v>45443</v>
      </c>
      <c r="N221">
        <f t="shared" si="40"/>
        <v>2023</v>
      </c>
      <c r="S221" t="s">
        <v>4406</v>
      </c>
      <c r="T221" s="5" t="s">
        <v>4625</v>
      </c>
      <c r="U221" s="16">
        <v>2.6912914173838724E-2</v>
      </c>
      <c r="V221" s="16">
        <v>0</v>
      </c>
      <c r="W221" s="16">
        <v>0</v>
      </c>
      <c r="Y221" s="4" t="e">
        <f t="shared" si="42"/>
        <v>#REF!</v>
      </c>
      <c r="AA221" s="4" t="e">
        <f t="shared" si="43"/>
        <v>#REF!</v>
      </c>
      <c r="AC221" s="4" t="e">
        <f t="shared" si="44"/>
        <v>#REF!</v>
      </c>
      <c r="AD221" s="16"/>
      <c r="AE221" s="14" t="e">
        <f t="shared" si="41"/>
        <v>#REF!</v>
      </c>
    </row>
    <row r="222" spans="1:31" x14ac:dyDescent="0.3">
      <c r="A222" t="s">
        <v>7</v>
      </c>
      <c r="B222" t="s">
        <v>3067</v>
      </c>
      <c r="C222" s="5">
        <v>45040</v>
      </c>
      <c r="D222" s="5">
        <v>45406</v>
      </c>
      <c r="E222" s="4">
        <v>1800000000</v>
      </c>
      <c r="F222">
        <v>366</v>
      </c>
      <c r="G222">
        <v>0.11749999999999999</v>
      </c>
      <c r="H222" t="s">
        <v>1048</v>
      </c>
      <c r="I222" t="s">
        <v>44</v>
      </c>
      <c r="J222" t="s">
        <v>476</v>
      </c>
      <c r="K222" t="s">
        <v>477</v>
      </c>
      <c r="L222" t="s">
        <v>1048</v>
      </c>
      <c r="M222" s="5">
        <f t="shared" si="39"/>
        <v>45412</v>
      </c>
      <c r="N222">
        <f t="shared" si="40"/>
        <v>2023</v>
      </c>
      <c r="S222" t="s">
        <v>4406</v>
      </c>
      <c r="T222" s="5" t="s">
        <v>4626</v>
      </c>
      <c r="U222" s="16">
        <v>4.534296674683469E-3</v>
      </c>
      <c r="V222" s="16">
        <v>0</v>
      </c>
      <c r="W222" s="16">
        <v>0</v>
      </c>
      <c r="Y222" s="4" t="e">
        <f t="shared" si="42"/>
        <v>#REF!</v>
      </c>
      <c r="AA222" s="4" t="e">
        <f t="shared" si="43"/>
        <v>#REF!</v>
      </c>
      <c r="AC222" s="4" t="e">
        <f t="shared" si="44"/>
        <v>#REF!</v>
      </c>
      <c r="AD222" s="16"/>
      <c r="AE222" s="14" t="e">
        <f t="shared" si="41"/>
        <v>#REF!</v>
      </c>
    </row>
    <row r="223" spans="1:31" x14ac:dyDescent="0.3">
      <c r="A223" t="s">
        <v>7</v>
      </c>
      <c r="B223" t="s">
        <v>3068</v>
      </c>
      <c r="C223" s="5">
        <v>45044</v>
      </c>
      <c r="D223" s="5">
        <v>45414</v>
      </c>
      <c r="E223" s="4">
        <v>41816000000</v>
      </c>
      <c r="F223">
        <v>370</v>
      </c>
      <c r="G223">
        <v>0.1265</v>
      </c>
      <c r="H223" t="s">
        <v>2207</v>
      </c>
      <c r="I223" t="s">
        <v>44</v>
      </c>
      <c r="J223" t="s">
        <v>476</v>
      </c>
      <c r="K223" t="s">
        <v>477</v>
      </c>
      <c r="L223" t="s">
        <v>2207</v>
      </c>
      <c r="M223" s="5">
        <f t="shared" si="39"/>
        <v>45443</v>
      </c>
      <c r="N223">
        <f t="shared" si="40"/>
        <v>2023</v>
      </c>
      <c r="S223" t="s">
        <v>4406</v>
      </c>
      <c r="T223" s="5" t="s">
        <v>4627</v>
      </c>
      <c r="U223" s="16">
        <v>0.25529643119794876</v>
      </c>
      <c r="V223" s="16">
        <v>0</v>
      </c>
      <c r="W223" s="16">
        <v>0</v>
      </c>
      <c r="Y223" s="4" t="e">
        <f t="shared" si="42"/>
        <v>#REF!</v>
      </c>
      <c r="AA223" s="4" t="e">
        <f t="shared" si="43"/>
        <v>#REF!</v>
      </c>
      <c r="AC223" s="4" t="e">
        <f t="shared" si="44"/>
        <v>#REF!</v>
      </c>
      <c r="AD223" s="16"/>
      <c r="AE223" s="14" t="e">
        <f t="shared" si="41"/>
        <v>#REF!</v>
      </c>
    </row>
    <row r="224" spans="1:31" x14ac:dyDescent="0.3">
      <c r="A224" t="s">
        <v>7</v>
      </c>
      <c r="B224" t="s">
        <v>3069</v>
      </c>
      <c r="C224" s="5">
        <v>45044</v>
      </c>
      <c r="D224" s="5">
        <v>45414</v>
      </c>
      <c r="E224" s="4">
        <v>20601000000</v>
      </c>
      <c r="F224">
        <v>370</v>
      </c>
      <c r="G224">
        <v>0.1265</v>
      </c>
      <c r="H224" t="s">
        <v>2212</v>
      </c>
      <c r="I224" t="s">
        <v>44</v>
      </c>
      <c r="J224" t="s">
        <v>476</v>
      </c>
      <c r="K224" t="s">
        <v>477</v>
      </c>
      <c r="L224" t="s">
        <v>2212</v>
      </c>
      <c r="M224" s="5">
        <f t="shared" si="39"/>
        <v>45443</v>
      </c>
      <c r="N224">
        <f t="shared" si="40"/>
        <v>2023</v>
      </c>
      <c r="S224" t="s">
        <v>4408</v>
      </c>
      <c r="T224" s="5" t="s">
        <v>4628</v>
      </c>
      <c r="U224" s="16">
        <v>0.17952022204599524</v>
      </c>
      <c r="V224" s="16">
        <v>0.31919342882239948</v>
      </c>
      <c r="W224" s="16"/>
      <c r="X224" s="3" t="e">
        <f>#REF!</f>
        <v>#REF!</v>
      </c>
      <c r="Y224" s="4" t="e">
        <f>$X$224*U224</f>
        <v>#REF!</v>
      </c>
      <c r="Z224" t="e">
        <f>#REF!</f>
        <v>#REF!</v>
      </c>
      <c r="AA224" s="4" t="e">
        <f>$Z$224*V224</f>
        <v>#REF!</v>
      </c>
      <c r="AB224" t="e">
        <f>#REF!</f>
        <v>#REF!</v>
      </c>
      <c r="AC224" s="4" t="e">
        <f>$AB$224*W224</f>
        <v>#REF!</v>
      </c>
      <c r="AE224" s="14" t="e">
        <f t="shared" si="41"/>
        <v>#REF!</v>
      </c>
    </row>
    <row r="225" spans="1:31" x14ac:dyDescent="0.3">
      <c r="A225" t="s">
        <v>7</v>
      </c>
      <c r="B225" t="s">
        <v>3070</v>
      </c>
      <c r="C225" s="5">
        <v>45001</v>
      </c>
      <c r="D225" s="5">
        <v>45369</v>
      </c>
      <c r="E225" s="4">
        <v>2500000000</v>
      </c>
      <c r="F225">
        <v>368</v>
      </c>
      <c r="G225">
        <v>0.12</v>
      </c>
      <c r="H225" t="s">
        <v>695</v>
      </c>
      <c r="I225" t="s">
        <v>44</v>
      </c>
      <c r="J225" t="s">
        <v>1139</v>
      </c>
      <c r="K225" t="s">
        <v>477</v>
      </c>
      <c r="L225" t="s">
        <v>695</v>
      </c>
      <c r="M225" s="5">
        <f t="shared" si="39"/>
        <v>45382</v>
      </c>
      <c r="N225">
        <f t="shared" si="40"/>
        <v>2023</v>
      </c>
      <c r="S225" t="s">
        <v>4408</v>
      </c>
      <c r="T225" s="5" t="s">
        <v>4629</v>
      </c>
      <c r="U225" s="16">
        <v>2.4241503430249937E-3</v>
      </c>
      <c r="V225" s="16">
        <v>0</v>
      </c>
      <c r="W225" s="16"/>
      <c r="Y225" s="4" t="e">
        <f t="shared" ref="Y225:Y242" si="45">$X$224*U225</f>
        <v>#REF!</v>
      </c>
      <c r="AA225" s="4" t="e">
        <f t="shared" ref="AA225:AA242" si="46">$Z$224*V225</f>
        <v>#REF!</v>
      </c>
      <c r="AC225" s="4" t="e">
        <f t="shared" ref="AC225:AC242" si="47">$AB$224*W225</f>
        <v>#REF!</v>
      </c>
      <c r="AE225" s="14" t="e">
        <f t="shared" si="41"/>
        <v>#REF!</v>
      </c>
    </row>
    <row r="226" spans="1:31" x14ac:dyDescent="0.3">
      <c r="A226" t="s">
        <v>7</v>
      </c>
      <c r="B226" t="s">
        <v>3071</v>
      </c>
      <c r="C226" s="5">
        <v>45051</v>
      </c>
      <c r="D226" s="5">
        <v>45418</v>
      </c>
      <c r="E226" s="4">
        <v>17280000000</v>
      </c>
      <c r="F226">
        <v>367</v>
      </c>
      <c r="G226">
        <v>0.124</v>
      </c>
      <c r="H226" t="s">
        <v>2212</v>
      </c>
      <c r="I226" t="s">
        <v>44</v>
      </c>
      <c r="J226" t="s">
        <v>476</v>
      </c>
      <c r="K226" t="s">
        <v>477</v>
      </c>
      <c r="L226" t="s">
        <v>2212</v>
      </c>
      <c r="M226" s="5">
        <f t="shared" si="39"/>
        <v>45443</v>
      </c>
      <c r="N226">
        <f t="shared" si="40"/>
        <v>2023</v>
      </c>
      <c r="S226" t="s">
        <v>4408</v>
      </c>
      <c r="T226" s="5" t="s">
        <v>4630</v>
      </c>
      <c r="U226" s="16">
        <v>6.9799780622114185E-2</v>
      </c>
      <c r="V226" s="16">
        <v>0</v>
      </c>
      <c r="W226" s="16"/>
      <c r="Y226" s="4" t="e">
        <f t="shared" si="45"/>
        <v>#REF!</v>
      </c>
      <c r="AA226" s="4" t="e">
        <f t="shared" si="46"/>
        <v>#REF!</v>
      </c>
      <c r="AC226" s="4" t="e">
        <f t="shared" si="47"/>
        <v>#REF!</v>
      </c>
      <c r="AE226" s="14" t="e">
        <f t="shared" si="41"/>
        <v>#REF!</v>
      </c>
    </row>
    <row r="227" spans="1:31" x14ac:dyDescent="0.3">
      <c r="A227" t="s">
        <v>7</v>
      </c>
      <c r="B227" t="s">
        <v>3072</v>
      </c>
      <c r="C227" s="5">
        <v>45051</v>
      </c>
      <c r="D227" s="5">
        <v>45418</v>
      </c>
      <c r="E227" s="4">
        <v>56000000000</v>
      </c>
      <c r="F227">
        <v>367</v>
      </c>
      <c r="G227">
        <v>0.124</v>
      </c>
      <c r="H227" t="s">
        <v>2212</v>
      </c>
      <c r="I227" t="s">
        <v>44</v>
      </c>
      <c r="J227" t="s">
        <v>476</v>
      </c>
      <c r="K227" t="s">
        <v>477</v>
      </c>
      <c r="L227" t="s">
        <v>2212</v>
      </c>
      <c r="M227" s="5">
        <f t="shared" si="39"/>
        <v>45443</v>
      </c>
      <c r="N227">
        <f t="shared" si="40"/>
        <v>2023</v>
      </c>
      <c r="S227" t="s">
        <v>4408</v>
      </c>
      <c r="T227" s="5" t="s">
        <v>4631</v>
      </c>
      <c r="U227" s="16">
        <v>7.5821246550603905E-2</v>
      </c>
      <c r="V227" s="16">
        <v>0</v>
      </c>
      <c r="W227" s="16"/>
      <c r="Y227" s="4" t="e">
        <f t="shared" si="45"/>
        <v>#REF!</v>
      </c>
      <c r="AA227" s="4" t="e">
        <f t="shared" si="46"/>
        <v>#REF!</v>
      </c>
      <c r="AC227" s="4" t="e">
        <f t="shared" si="47"/>
        <v>#REF!</v>
      </c>
      <c r="AE227" s="14" t="e">
        <f t="shared" si="41"/>
        <v>#REF!</v>
      </c>
    </row>
    <row r="228" spans="1:31" x14ac:dyDescent="0.3">
      <c r="A228" t="s">
        <v>7</v>
      </c>
      <c r="B228" t="s">
        <v>3073</v>
      </c>
      <c r="C228" s="5">
        <v>45001</v>
      </c>
      <c r="D228" s="5">
        <v>45369</v>
      </c>
      <c r="E228" s="4">
        <v>1000000000</v>
      </c>
      <c r="F228">
        <v>368</v>
      </c>
      <c r="G228">
        <v>0.12</v>
      </c>
      <c r="H228" t="s">
        <v>3074</v>
      </c>
      <c r="I228" t="s">
        <v>44</v>
      </c>
      <c r="J228" t="s">
        <v>1139</v>
      </c>
      <c r="K228" t="s">
        <v>477</v>
      </c>
      <c r="L228" t="s">
        <v>3074</v>
      </c>
      <c r="M228" s="5">
        <f t="shared" si="39"/>
        <v>45382</v>
      </c>
      <c r="N228">
        <f t="shared" si="40"/>
        <v>2023</v>
      </c>
      <c r="S228" t="s">
        <v>4408</v>
      </c>
      <c r="T228" s="5" t="s">
        <v>4632</v>
      </c>
      <c r="U228" s="16">
        <v>1.7062621516326114E-2</v>
      </c>
      <c r="V228" s="16">
        <v>0</v>
      </c>
      <c r="W228" s="16"/>
      <c r="Y228" s="4" t="e">
        <f t="shared" si="45"/>
        <v>#REF!</v>
      </c>
      <c r="AA228" s="4" t="e">
        <f t="shared" si="46"/>
        <v>#REF!</v>
      </c>
      <c r="AC228" s="4" t="e">
        <f t="shared" si="47"/>
        <v>#REF!</v>
      </c>
      <c r="AE228" s="14" t="e">
        <f t="shared" si="41"/>
        <v>#REF!</v>
      </c>
    </row>
    <row r="229" spans="1:31" x14ac:dyDescent="0.3">
      <c r="A229" t="s">
        <v>7</v>
      </c>
      <c r="B229" t="s">
        <v>3075</v>
      </c>
      <c r="C229" s="5">
        <v>45054</v>
      </c>
      <c r="D229" s="5">
        <v>45420</v>
      </c>
      <c r="E229" s="4">
        <v>7895000000</v>
      </c>
      <c r="F229">
        <v>366</v>
      </c>
      <c r="G229">
        <v>0.124</v>
      </c>
      <c r="H229" t="s">
        <v>2220</v>
      </c>
      <c r="I229" t="s">
        <v>13</v>
      </c>
      <c r="J229" t="s">
        <v>1339</v>
      </c>
      <c r="K229" t="s">
        <v>14</v>
      </c>
      <c r="L229" t="s">
        <v>2220</v>
      </c>
      <c r="M229" s="5">
        <f t="shared" si="39"/>
        <v>45443</v>
      </c>
      <c r="N229">
        <f t="shared" si="40"/>
        <v>2023</v>
      </c>
      <c r="S229" t="s">
        <v>4408</v>
      </c>
      <c r="T229" s="5" t="s">
        <v>4633</v>
      </c>
      <c r="U229" s="16">
        <v>6.7203006069948931E-2</v>
      </c>
      <c r="V229" s="16">
        <v>0</v>
      </c>
      <c r="W229" s="16"/>
      <c r="Y229" s="4" t="e">
        <f t="shared" si="45"/>
        <v>#REF!</v>
      </c>
      <c r="AA229" s="4" t="e">
        <f t="shared" si="46"/>
        <v>#REF!</v>
      </c>
      <c r="AC229" s="4" t="e">
        <f t="shared" si="47"/>
        <v>#REF!</v>
      </c>
      <c r="AE229" s="14" t="e">
        <f t="shared" si="41"/>
        <v>#REF!</v>
      </c>
    </row>
    <row r="230" spans="1:31" x14ac:dyDescent="0.3">
      <c r="A230" t="s">
        <v>7</v>
      </c>
      <c r="B230" t="s">
        <v>3076</v>
      </c>
      <c r="C230" s="5">
        <v>45044</v>
      </c>
      <c r="D230" s="5">
        <v>45414</v>
      </c>
      <c r="E230" s="4">
        <v>18915000000</v>
      </c>
      <c r="F230">
        <v>370</v>
      </c>
      <c r="G230">
        <v>0.1265</v>
      </c>
      <c r="H230" t="s">
        <v>2220</v>
      </c>
      <c r="I230" t="s">
        <v>13</v>
      </c>
      <c r="J230" t="s">
        <v>1339</v>
      </c>
      <c r="K230" t="s">
        <v>14</v>
      </c>
      <c r="L230" t="s">
        <v>2220</v>
      </c>
      <c r="M230" s="5">
        <f t="shared" si="39"/>
        <v>45443</v>
      </c>
      <c r="N230">
        <f t="shared" si="40"/>
        <v>2023</v>
      </c>
      <c r="S230" t="s">
        <v>4408</v>
      </c>
      <c r="T230" s="5" t="s">
        <v>4634</v>
      </c>
      <c r="U230" s="16">
        <v>3.0272542436527407E-2</v>
      </c>
      <c r="V230" s="16">
        <v>0</v>
      </c>
      <c r="W230" s="16"/>
      <c r="Y230" s="4" t="e">
        <f t="shared" si="45"/>
        <v>#REF!</v>
      </c>
      <c r="AA230" s="4" t="e">
        <f t="shared" si="46"/>
        <v>#REF!</v>
      </c>
      <c r="AC230" s="4" t="e">
        <f t="shared" si="47"/>
        <v>#REF!</v>
      </c>
      <c r="AE230" s="14" t="e">
        <f t="shared" si="41"/>
        <v>#REF!</v>
      </c>
    </row>
    <row r="231" spans="1:31" x14ac:dyDescent="0.3">
      <c r="A231" t="s">
        <v>7</v>
      </c>
      <c r="B231" t="s">
        <v>3077</v>
      </c>
      <c r="C231" s="5">
        <v>45051</v>
      </c>
      <c r="D231" s="5">
        <v>45418</v>
      </c>
      <c r="E231" s="4">
        <v>12121000000</v>
      </c>
      <c r="F231">
        <v>367</v>
      </c>
      <c r="G231">
        <v>0.124</v>
      </c>
      <c r="H231" t="s">
        <v>2207</v>
      </c>
      <c r="I231" t="s">
        <v>44</v>
      </c>
      <c r="J231" t="s">
        <v>476</v>
      </c>
      <c r="K231" t="s">
        <v>477</v>
      </c>
      <c r="L231" t="s">
        <v>2207</v>
      </c>
      <c r="M231" s="5">
        <f t="shared" si="39"/>
        <v>45443</v>
      </c>
      <c r="N231">
        <f t="shared" si="40"/>
        <v>2023</v>
      </c>
      <c r="S231" t="s">
        <v>4408</v>
      </c>
      <c r="T231" s="5" t="s">
        <v>4635</v>
      </c>
      <c r="U231" s="16">
        <v>3.1591156699548647E-3</v>
      </c>
      <c r="V231" s="16">
        <v>8.2318892135601465E-2</v>
      </c>
      <c r="W231" s="16"/>
      <c r="Y231" s="4" t="e">
        <f t="shared" si="45"/>
        <v>#REF!</v>
      </c>
      <c r="AA231" s="4" t="e">
        <f t="shared" si="46"/>
        <v>#REF!</v>
      </c>
      <c r="AC231" s="4" t="e">
        <f t="shared" si="47"/>
        <v>#REF!</v>
      </c>
      <c r="AE231" s="14" t="e">
        <f t="shared" si="41"/>
        <v>#REF!</v>
      </c>
    </row>
    <row r="232" spans="1:31" x14ac:dyDescent="0.3">
      <c r="A232" t="s">
        <v>7</v>
      </c>
      <c r="B232" t="s">
        <v>3078</v>
      </c>
      <c r="C232" s="5">
        <v>45054</v>
      </c>
      <c r="D232" s="5">
        <v>45420</v>
      </c>
      <c r="E232" s="4">
        <v>23658000000</v>
      </c>
      <c r="F232">
        <v>366</v>
      </c>
      <c r="G232">
        <v>0.124</v>
      </c>
      <c r="H232" t="s">
        <v>2212</v>
      </c>
      <c r="I232" t="s">
        <v>44</v>
      </c>
      <c r="J232" t="s">
        <v>476</v>
      </c>
      <c r="K232" t="s">
        <v>477</v>
      </c>
      <c r="L232" t="s">
        <v>2212</v>
      </c>
      <c r="M232" s="5">
        <f t="shared" si="39"/>
        <v>45443</v>
      </c>
      <c r="N232">
        <f t="shared" si="40"/>
        <v>2023</v>
      </c>
      <c r="S232" t="s">
        <v>4408</v>
      </c>
      <c r="T232" s="5" t="s">
        <v>4636</v>
      </c>
      <c r="U232" s="16">
        <v>4.8081555211336498E-3</v>
      </c>
      <c r="V232" s="16">
        <v>0</v>
      </c>
      <c r="W232" s="16"/>
      <c r="Y232" s="4" t="e">
        <f t="shared" si="45"/>
        <v>#REF!</v>
      </c>
      <c r="AA232" s="4" t="e">
        <f t="shared" si="46"/>
        <v>#REF!</v>
      </c>
      <c r="AC232" s="4" t="e">
        <f t="shared" si="47"/>
        <v>#REF!</v>
      </c>
      <c r="AE232" s="14" t="e">
        <f t="shared" si="41"/>
        <v>#REF!</v>
      </c>
    </row>
    <row r="233" spans="1:31" x14ac:dyDescent="0.3">
      <c r="A233" t="s">
        <v>7</v>
      </c>
      <c r="B233" t="s">
        <v>3079</v>
      </c>
      <c r="C233" s="5">
        <v>45054</v>
      </c>
      <c r="D233" s="5">
        <v>45420</v>
      </c>
      <c r="E233" s="4">
        <v>7894000000</v>
      </c>
      <c r="F233">
        <v>366</v>
      </c>
      <c r="G233">
        <v>0.124</v>
      </c>
      <c r="H233" t="s">
        <v>2207</v>
      </c>
      <c r="I233" t="s">
        <v>44</v>
      </c>
      <c r="J233" t="s">
        <v>476</v>
      </c>
      <c r="K233" t="s">
        <v>477</v>
      </c>
      <c r="L233" t="s">
        <v>2207</v>
      </c>
      <c r="M233" s="5">
        <f t="shared" si="39"/>
        <v>45443</v>
      </c>
      <c r="N233">
        <f t="shared" si="40"/>
        <v>2023</v>
      </c>
      <c r="S233" t="s">
        <v>4408</v>
      </c>
      <c r="T233" s="5" t="s">
        <v>4637</v>
      </c>
      <c r="U233" s="16">
        <v>1.8003562420172883E-3</v>
      </c>
      <c r="V233" s="16">
        <v>0</v>
      </c>
      <c r="W233" s="16"/>
      <c r="Y233" s="4" t="e">
        <f t="shared" si="45"/>
        <v>#REF!</v>
      </c>
      <c r="AA233" s="4" t="e">
        <f t="shared" si="46"/>
        <v>#REF!</v>
      </c>
      <c r="AC233" s="4" t="e">
        <f t="shared" si="47"/>
        <v>#REF!</v>
      </c>
      <c r="AE233" s="14" t="e">
        <f t="shared" si="41"/>
        <v>#REF!</v>
      </c>
    </row>
    <row r="234" spans="1:31" x14ac:dyDescent="0.3">
      <c r="A234" t="s">
        <v>7</v>
      </c>
      <c r="B234" t="s">
        <v>3080</v>
      </c>
      <c r="C234" s="5">
        <v>45061</v>
      </c>
      <c r="D234" s="5">
        <v>45427</v>
      </c>
      <c r="E234" s="4">
        <v>6661000000</v>
      </c>
      <c r="F234">
        <v>366</v>
      </c>
      <c r="G234">
        <v>0.124</v>
      </c>
      <c r="H234" t="s">
        <v>2207</v>
      </c>
      <c r="I234" t="s">
        <v>44</v>
      </c>
      <c r="J234" t="s">
        <v>476</v>
      </c>
      <c r="K234" t="s">
        <v>477</v>
      </c>
      <c r="L234" t="s">
        <v>2207</v>
      </c>
      <c r="M234" s="5">
        <f t="shared" si="39"/>
        <v>45443</v>
      </c>
      <c r="N234">
        <f t="shared" si="40"/>
        <v>2023</v>
      </c>
      <c r="S234" t="s">
        <v>4408</v>
      </c>
      <c r="T234" s="5" t="s">
        <v>4638</v>
      </c>
      <c r="U234" s="16">
        <v>1.2670431665517897E-2</v>
      </c>
      <c r="V234" s="16">
        <v>0</v>
      </c>
      <c r="W234" s="16"/>
      <c r="Y234" s="4" t="e">
        <f t="shared" si="45"/>
        <v>#REF!</v>
      </c>
      <c r="AA234" s="4" t="e">
        <f t="shared" si="46"/>
        <v>#REF!</v>
      </c>
      <c r="AC234" s="4" t="e">
        <f t="shared" si="47"/>
        <v>#REF!</v>
      </c>
      <c r="AE234" s="14" t="e">
        <f t="shared" si="41"/>
        <v>#REF!</v>
      </c>
    </row>
    <row r="235" spans="1:31" x14ac:dyDescent="0.3">
      <c r="A235" t="s">
        <v>8</v>
      </c>
      <c r="B235" t="s">
        <v>3081</v>
      </c>
      <c r="C235" s="5">
        <v>44988</v>
      </c>
      <c r="D235" s="5">
        <v>45355</v>
      </c>
      <c r="E235" s="4">
        <v>5000000000</v>
      </c>
      <c r="F235">
        <v>367</v>
      </c>
      <c r="G235">
        <v>0.125</v>
      </c>
      <c r="H235" t="s">
        <v>3082</v>
      </c>
      <c r="I235" t="s">
        <v>44</v>
      </c>
      <c r="J235" t="s">
        <v>476</v>
      </c>
      <c r="K235" t="s">
        <v>477</v>
      </c>
      <c r="L235" t="s">
        <v>3082</v>
      </c>
      <c r="M235" s="5">
        <f t="shared" si="39"/>
        <v>45382</v>
      </c>
      <c r="N235">
        <f t="shared" si="40"/>
        <v>2023</v>
      </c>
      <c r="S235" t="s">
        <v>4408</v>
      </c>
      <c r="T235" s="5" t="s">
        <v>4639</v>
      </c>
      <c r="U235" s="16">
        <v>1.8057912797290385E-2</v>
      </c>
      <c r="V235" s="16">
        <v>0.59848767904199907</v>
      </c>
      <c r="W235" s="16"/>
      <c r="Y235" s="4" t="e">
        <f t="shared" si="45"/>
        <v>#REF!</v>
      </c>
      <c r="AA235" s="4" t="e">
        <f t="shared" si="46"/>
        <v>#REF!</v>
      </c>
      <c r="AC235" s="4" t="e">
        <f t="shared" si="47"/>
        <v>#REF!</v>
      </c>
      <c r="AE235" s="14" t="e">
        <f t="shared" si="41"/>
        <v>#REF!</v>
      </c>
    </row>
    <row r="236" spans="1:31" x14ac:dyDescent="0.3">
      <c r="A236" t="s">
        <v>7</v>
      </c>
      <c r="B236" t="s">
        <v>3083</v>
      </c>
      <c r="C236" s="5">
        <v>45051</v>
      </c>
      <c r="D236" s="5">
        <v>45418</v>
      </c>
      <c r="E236" s="4">
        <v>12122000000</v>
      </c>
      <c r="F236">
        <v>367</v>
      </c>
      <c r="G236">
        <v>0.124</v>
      </c>
      <c r="H236" t="s">
        <v>2220</v>
      </c>
      <c r="I236" t="s">
        <v>13</v>
      </c>
      <c r="J236" t="s">
        <v>1339</v>
      </c>
      <c r="K236" t="s">
        <v>14</v>
      </c>
      <c r="L236" t="s">
        <v>2220</v>
      </c>
      <c r="M236" s="5">
        <f t="shared" si="39"/>
        <v>45443</v>
      </c>
      <c r="N236">
        <f t="shared" si="40"/>
        <v>2023</v>
      </c>
      <c r="S236" t="s">
        <v>4408</v>
      </c>
      <c r="T236" s="5" t="s">
        <v>4640</v>
      </c>
      <c r="U236" s="16">
        <v>7.7662365575459323E-3</v>
      </c>
      <c r="V236" s="16">
        <v>0</v>
      </c>
      <c r="W236" s="16"/>
      <c r="Y236" s="4" t="e">
        <f t="shared" si="45"/>
        <v>#REF!</v>
      </c>
      <c r="AA236" s="4" t="e">
        <f t="shared" si="46"/>
        <v>#REF!</v>
      </c>
      <c r="AC236" s="4" t="e">
        <f t="shared" si="47"/>
        <v>#REF!</v>
      </c>
      <c r="AE236" s="14" t="e">
        <f t="shared" si="41"/>
        <v>#REF!</v>
      </c>
    </row>
    <row r="237" spans="1:31" x14ac:dyDescent="0.3">
      <c r="A237" t="s">
        <v>7</v>
      </c>
      <c r="B237" t="s">
        <v>3084</v>
      </c>
      <c r="C237" s="5">
        <v>45050</v>
      </c>
      <c r="D237" s="5">
        <v>45447</v>
      </c>
      <c r="E237" s="4">
        <v>1200000000</v>
      </c>
      <c r="F237">
        <v>397</v>
      </c>
      <c r="G237">
        <v>0.11799999999999999</v>
      </c>
      <c r="H237" t="s">
        <v>890</v>
      </c>
      <c r="I237" t="s">
        <v>44</v>
      </c>
      <c r="J237" t="s">
        <v>476</v>
      </c>
      <c r="K237" t="s">
        <v>477</v>
      </c>
      <c r="L237" t="s">
        <v>890</v>
      </c>
      <c r="M237" s="5">
        <f t="shared" si="39"/>
        <v>45473</v>
      </c>
      <c r="N237">
        <f t="shared" si="40"/>
        <v>2023</v>
      </c>
      <c r="S237" t="s">
        <v>4408</v>
      </c>
      <c r="T237" s="5" t="s">
        <v>4641</v>
      </c>
      <c r="U237" s="16">
        <v>7.8746285028200441E-3</v>
      </c>
      <c r="V237" s="16">
        <v>0</v>
      </c>
      <c r="W237" s="16"/>
      <c r="Y237" s="4" t="e">
        <f t="shared" si="45"/>
        <v>#REF!</v>
      </c>
      <c r="AA237" s="4" t="e">
        <f t="shared" si="46"/>
        <v>#REF!</v>
      </c>
      <c r="AC237" s="4" t="e">
        <f t="shared" si="47"/>
        <v>#REF!</v>
      </c>
      <c r="AE237" s="14" t="e">
        <f t="shared" si="41"/>
        <v>#REF!</v>
      </c>
    </row>
    <row r="238" spans="1:31" x14ac:dyDescent="0.3">
      <c r="A238" t="s">
        <v>7</v>
      </c>
      <c r="B238" t="s">
        <v>3085</v>
      </c>
      <c r="C238" s="5">
        <v>45044</v>
      </c>
      <c r="D238" s="5">
        <v>45450</v>
      </c>
      <c r="E238" s="4">
        <v>400000000000</v>
      </c>
      <c r="F238">
        <v>406</v>
      </c>
      <c r="G238">
        <v>7.9299999999999995E-2</v>
      </c>
      <c r="H238" t="s">
        <v>1122</v>
      </c>
      <c r="I238" t="s">
        <v>44</v>
      </c>
      <c r="J238" t="s">
        <v>287</v>
      </c>
      <c r="K238" t="s">
        <v>11</v>
      </c>
      <c r="L238" t="s">
        <v>1122</v>
      </c>
      <c r="M238" s="5">
        <f t="shared" si="39"/>
        <v>45473</v>
      </c>
      <c r="N238">
        <f t="shared" si="40"/>
        <v>2023</v>
      </c>
      <c r="S238" t="s">
        <v>4408</v>
      </c>
      <c r="T238" s="5" t="s">
        <v>4642</v>
      </c>
      <c r="U238" s="16">
        <v>7.720224022372592E-3</v>
      </c>
      <c r="V238" s="16">
        <v>0</v>
      </c>
      <c r="W238" s="16"/>
      <c r="Y238" s="4" t="e">
        <f t="shared" si="45"/>
        <v>#REF!</v>
      </c>
      <c r="AA238" s="4" t="e">
        <f t="shared" si="46"/>
        <v>#REF!</v>
      </c>
      <c r="AC238" s="4" t="e">
        <f t="shared" si="47"/>
        <v>#REF!</v>
      </c>
      <c r="AE238" s="14" t="e">
        <f t="shared" si="41"/>
        <v>#REF!</v>
      </c>
    </row>
    <row r="239" spans="1:31" x14ac:dyDescent="0.3">
      <c r="A239" t="s">
        <v>7</v>
      </c>
      <c r="B239" t="s">
        <v>3086</v>
      </c>
      <c r="C239" s="5">
        <v>45044</v>
      </c>
      <c r="D239" s="5">
        <v>45453</v>
      </c>
      <c r="E239" s="4">
        <v>300000000000</v>
      </c>
      <c r="F239">
        <v>409</v>
      </c>
      <c r="G239">
        <v>7.9299999999999995E-2</v>
      </c>
      <c r="H239" t="s">
        <v>1122</v>
      </c>
      <c r="I239" t="s">
        <v>44</v>
      </c>
      <c r="J239" t="s">
        <v>287</v>
      </c>
      <c r="K239" t="s">
        <v>11</v>
      </c>
      <c r="L239" t="s">
        <v>1122</v>
      </c>
      <c r="M239" s="5">
        <f t="shared" si="39"/>
        <v>45473</v>
      </c>
      <c r="N239">
        <f t="shared" si="40"/>
        <v>2023</v>
      </c>
      <c r="S239" t="s">
        <v>4408</v>
      </c>
      <c r="T239" s="5" t="s">
        <v>4643</v>
      </c>
      <c r="U239" s="16">
        <v>4.9409433743184585E-4</v>
      </c>
      <c r="V239" s="16">
        <v>0</v>
      </c>
      <c r="W239" s="16"/>
      <c r="Y239" s="4" t="e">
        <f t="shared" si="45"/>
        <v>#REF!</v>
      </c>
      <c r="AA239" s="4" t="e">
        <f t="shared" si="46"/>
        <v>#REF!</v>
      </c>
      <c r="AC239" s="4" t="e">
        <f t="shared" si="47"/>
        <v>#REF!</v>
      </c>
      <c r="AE239" s="14" t="e">
        <f t="shared" si="41"/>
        <v>#REF!</v>
      </c>
    </row>
    <row r="240" spans="1:31" x14ac:dyDescent="0.3">
      <c r="A240" t="s">
        <v>7</v>
      </c>
      <c r="B240" t="s">
        <v>3087</v>
      </c>
      <c r="C240" s="5">
        <v>45044</v>
      </c>
      <c r="D240" s="5">
        <v>45457</v>
      </c>
      <c r="E240" s="4">
        <v>300000000000</v>
      </c>
      <c r="F240">
        <v>413</v>
      </c>
      <c r="G240">
        <v>7.9299999999999995E-2</v>
      </c>
      <c r="H240" t="s">
        <v>1122</v>
      </c>
      <c r="I240" t="s">
        <v>44</v>
      </c>
      <c r="J240" t="s">
        <v>287</v>
      </c>
      <c r="K240" t="s">
        <v>11</v>
      </c>
      <c r="L240" t="s">
        <v>1122</v>
      </c>
      <c r="M240" s="5">
        <f t="shared" si="39"/>
        <v>45473</v>
      </c>
      <c r="N240">
        <f t="shared" si="40"/>
        <v>2023</v>
      </c>
      <c r="S240" t="s">
        <v>4408</v>
      </c>
      <c r="T240" s="5" t="s">
        <v>4644</v>
      </c>
      <c r="U240" s="16">
        <v>2.9336851285015848E-2</v>
      </c>
      <c r="V240" s="16">
        <v>0</v>
      </c>
      <c r="W240" s="16"/>
      <c r="Y240" s="4" t="e">
        <f t="shared" si="45"/>
        <v>#REF!</v>
      </c>
      <c r="AA240" s="4" t="e">
        <f t="shared" si="46"/>
        <v>#REF!</v>
      </c>
      <c r="AC240" s="4" t="e">
        <f t="shared" si="47"/>
        <v>#REF!</v>
      </c>
      <c r="AE240" s="14" t="e">
        <f t="shared" si="41"/>
        <v>#REF!</v>
      </c>
    </row>
    <row r="241" spans="1:31" x14ac:dyDescent="0.3">
      <c r="A241" t="s">
        <v>7</v>
      </c>
      <c r="B241" t="s">
        <v>3088</v>
      </c>
      <c r="C241" s="5">
        <v>44964</v>
      </c>
      <c r="D241" s="5">
        <v>45329</v>
      </c>
      <c r="E241" s="4">
        <v>15600000000</v>
      </c>
      <c r="F241">
        <v>365</v>
      </c>
      <c r="G241">
        <v>0.1225</v>
      </c>
      <c r="H241" t="s">
        <v>730</v>
      </c>
      <c r="I241" t="s">
        <v>44</v>
      </c>
      <c r="J241" t="s">
        <v>476</v>
      </c>
      <c r="K241" t="s">
        <v>477</v>
      </c>
      <c r="L241" t="s">
        <v>730</v>
      </c>
      <c r="M241" s="5">
        <f t="shared" si="39"/>
        <v>45351</v>
      </c>
      <c r="N241">
        <f t="shared" si="40"/>
        <v>2023</v>
      </c>
      <c r="S241" t="s">
        <v>4408</v>
      </c>
      <c r="T241" s="5" t="s">
        <v>4645</v>
      </c>
      <c r="U241" s="16">
        <v>2.7397531010595853E-3</v>
      </c>
      <c r="V241" s="16">
        <v>0</v>
      </c>
      <c r="W241" s="16"/>
      <c r="Y241" s="4" t="e">
        <f t="shared" si="45"/>
        <v>#REF!</v>
      </c>
      <c r="AA241" s="4" t="e">
        <f t="shared" si="46"/>
        <v>#REF!</v>
      </c>
      <c r="AC241" s="4" t="e">
        <f t="shared" si="47"/>
        <v>#REF!</v>
      </c>
      <c r="AE241" s="14" t="e">
        <f t="shared" si="41"/>
        <v>#REF!</v>
      </c>
    </row>
    <row r="242" spans="1:31" x14ac:dyDescent="0.3">
      <c r="A242" t="s">
        <v>7</v>
      </c>
      <c r="B242" t="s">
        <v>3089</v>
      </c>
      <c r="C242" s="5">
        <v>44964</v>
      </c>
      <c r="D242" s="5">
        <v>45358</v>
      </c>
      <c r="E242" s="4">
        <v>1200000000</v>
      </c>
      <c r="F242">
        <v>394</v>
      </c>
      <c r="G242">
        <v>0.1205</v>
      </c>
      <c r="H242" t="s">
        <v>890</v>
      </c>
      <c r="I242" t="s">
        <v>44</v>
      </c>
      <c r="J242" t="s">
        <v>476</v>
      </c>
      <c r="K242" t="s">
        <v>477</v>
      </c>
      <c r="L242" t="s">
        <v>890</v>
      </c>
      <c r="M242" s="5">
        <f t="shared" si="39"/>
        <v>45382</v>
      </c>
      <c r="N242">
        <f t="shared" si="40"/>
        <v>2023</v>
      </c>
      <c r="S242" t="s">
        <v>4408</v>
      </c>
      <c r="T242" s="5" t="s">
        <v>4646</v>
      </c>
      <c r="U242" s="16">
        <v>0.46146867071329928</v>
      </c>
      <c r="V242" s="16">
        <v>0</v>
      </c>
      <c r="W242" s="16"/>
      <c r="Y242" s="4" t="e">
        <f t="shared" si="45"/>
        <v>#REF!</v>
      </c>
      <c r="AA242" s="4" t="e">
        <f t="shared" si="46"/>
        <v>#REF!</v>
      </c>
      <c r="AC242" s="4" t="e">
        <f t="shared" si="47"/>
        <v>#REF!</v>
      </c>
      <c r="AE242" s="14" t="e">
        <f t="shared" si="41"/>
        <v>#REF!</v>
      </c>
    </row>
    <row r="243" spans="1:31" x14ac:dyDescent="0.3">
      <c r="A243" t="s">
        <v>7</v>
      </c>
      <c r="B243" t="s">
        <v>3090</v>
      </c>
      <c r="C243" s="5">
        <v>44925</v>
      </c>
      <c r="D243" s="5">
        <v>45293</v>
      </c>
      <c r="E243" s="4">
        <v>10000000000</v>
      </c>
      <c r="F243">
        <v>368</v>
      </c>
      <c r="G243">
        <v>0.1225</v>
      </c>
      <c r="H243" t="s">
        <v>3091</v>
      </c>
      <c r="I243" t="s">
        <v>44</v>
      </c>
      <c r="J243" t="s">
        <v>1139</v>
      </c>
      <c r="K243" t="s">
        <v>477</v>
      </c>
      <c r="L243" t="s">
        <v>3091</v>
      </c>
      <c r="M243" s="5">
        <f t="shared" si="39"/>
        <v>45322</v>
      </c>
      <c r="N243">
        <f t="shared" si="40"/>
        <v>2022</v>
      </c>
    </row>
    <row r="244" spans="1:31" x14ac:dyDescent="0.3">
      <c r="A244" t="s">
        <v>8</v>
      </c>
      <c r="B244" t="s">
        <v>3092</v>
      </c>
      <c r="C244" s="5">
        <v>44965</v>
      </c>
      <c r="D244" s="5">
        <v>45330</v>
      </c>
      <c r="E244" s="4">
        <v>900000000</v>
      </c>
      <c r="F244">
        <v>365</v>
      </c>
      <c r="G244">
        <v>0.12</v>
      </c>
      <c r="H244" t="s">
        <v>3019</v>
      </c>
      <c r="I244" t="s">
        <v>44</v>
      </c>
      <c r="J244" t="s">
        <v>3020</v>
      </c>
      <c r="K244" t="s">
        <v>477</v>
      </c>
      <c r="L244" t="s">
        <v>3019</v>
      </c>
      <c r="M244" s="5">
        <f t="shared" si="39"/>
        <v>45351</v>
      </c>
      <c r="N244">
        <f t="shared" si="40"/>
        <v>2023</v>
      </c>
    </row>
    <row r="245" spans="1:31" x14ac:dyDescent="0.3">
      <c r="A245" t="s">
        <v>7</v>
      </c>
      <c r="B245" t="s">
        <v>3093</v>
      </c>
      <c r="C245" s="5">
        <v>44959</v>
      </c>
      <c r="D245" s="5">
        <v>45324</v>
      </c>
      <c r="E245" s="4">
        <v>45000000000</v>
      </c>
      <c r="F245">
        <v>365</v>
      </c>
      <c r="G245">
        <v>0.125</v>
      </c>
      <c r="H245" t="s">
        <v>941</v>
      </c>
      <c r="I245" t="s">
        <v>44</v>
      </c>
      <c r="J245" t="s">
        <v>287</v>
      </c>
      <c r="K245" t="s">
        <v>11</v>
      </c>
      <c r="L245" t="s">
        <v>941</v>
      </c>
      <c r="M245" s="5">
        <f t="shared" si="39"/>
        <v>45351</v>
      </c>
      <c r="N245">
        <f t="shared" si="40"/>
        <v>2023</v>
      </c>
    </row>
    <row r="246" spans="1:31" x14ac:dyDescent="0.3">
      <c r="A246" t="s">
        <v>7</v>
      </c>
      <c r="B246" t="s">
        <v>3094</v>
      </c>
      <c r="C246" s="5">
        <v>44965</v>
      </c>
      <c r="D246" s="5">
        <v>45341</v>
      </c>
      <c r="E246" s="4">
        <v>3000000000</v>
      </c>
      <c r="F246">
        <v>376</v>
      </c>
      <c r="G246">
        <v>0.12</v>
      </c>
      <c r="H246" t="s">
        <v>1935</v>
      </c>
      <c r="I246" t="s">
        <v>44</v>
      </c>
      <c r="J246" t="s">
        <v>476</v>
      </c>
      <c r="K246" t="s">
        <v>477</v>
      </c>
      <c r="L246" t="s">
        <v>1935</v>
      </c>
      <c r="M246" s="5">
        <f t="shared" si="39"/>
        <v>45351</v>
      </c>
      <c r="N246">
        <f t="shared" si="40"/>
        <v>2023</v>
      </c>
    </row>
    <row r="247" spans="1:31" x14ac:dyDescent="0.3">
      <c r="A247" t="s">
        <v>7</v>
      </c>
      <c r="B247" t="s">
        <v>3095</v>
      </c>
      <c r="C247" s="5">
        <v>44978</v>
      </c>
      <c r="D247" s="5">
        <v>45343</v>
      </c>
      <c r="E247" s="4">
        <v>42000000000</v>
      </c>
      <c r="F247">
        <v>365</v>
      </c>
      <c r="G247">
        <v>0.125</v>
      </c>
      <c r="H247" t="s">
        <v>941</v>
      </c>
      <c r="I247" t="s">
        <v>44</v>
      </c>
      <c r="J247" t="s">
        <v>287</v>
      </c>
      <c r="K247" t="s">
        <v>11</v>
      </c>
      <c r="L247" t="s">
        <v>941</v>
      </c>
      <c r="M247" s="5">
        <f t="shared" si="39"/>
        <v>45351</v>
      </c>
      <c r="N247">
        <f t="shared" si="40"/>
        <v>2023</v>
      </c>
    </row>
    <row r="248" spans="1:31" x14ac:dyDescent="0.3">
      <c r="A248" t="s">
        <v>7</v>
      </c>
      <c r="B248" t="s">
        <v>3096</v>
      </c>
      <c r="C248" s="5">
        <v>44925</v>
      </c>
      <c r="D248" s="5">
        <v>45293</v>
      </c>
      <c r="E248" s="4">
        <v>10000000000</v>
      </c>
      <c r="F248">
        <v>368</v>
      </c>
      <c r="G248">
        <v>0.1225</v>
      </c>
      <c r="H248" t="s">
        <v>3091</v>
      </c>
      <c r="I248" t="s">
        <v>44</v>
      </c>
      <c r="J248" t="s">
        <v>1139</v>
      </c>
      <c r="K248" t="s">
        <v>477</v>
      </c>
      <c r="L248" t="s">
        <v>3091</v>
      </c>
      <c r="M248" s="5">
        <f t="shared" si="39"/>
        <v>45322</v>
      </c>
      <c r="N248">
        <f t="shared" si="40"/>
        <v>2022</v>
      </c>
    </row>
    <row r="249" spans="1:31" x14ac:dyDescent="0.3">
      <c r="A249" t="s">
        <v>7</v>
      </c>
      <c r="B249" t="s">
        <v>3097</v>
      </c>
      <c r="C249" s="5">
        <v>44932</v>
      </c>
      <c r="D249" s="5">
        <v>45299</v>
      </c>
      <c r="E249" s="4">
        <v>6000000000</v>
      </c>
      <c r="F249">
        <v>367</v>
      </c>
      <c r="G249">
        <v>0.12</v>
      </c>
      <c r="H249" t="s">
        <v>3098</v>
      </c>
      <c r="I249" t="s">
        <v>44</v>
      </c>
      <c r="J249" t="s">
        <v>476</v>
      </c>
      <c r="K249" t="s">
        <v>477</v>
      </c>
      <c r="L249" t="s">
        <v>3098</v>
      </c>
      <c r="M249" s="5">
        <f t="shared" si="39"/>
        <v>45322</v>
      </c>
      <c r="N249">
        <f t="shared" si="40"/>
        <v>2023</v>
      </c>
    </row>
    <row r="250" spans="1:31" x14ac:dyDescent="0.3">
      <c r="A250" t="s">
        <v>7</v>
      </c>
      <c r="B250" t="s">
        <v>3099</v>
      </c>
      <c r="C250" s="5">
        <v>44967</v>
      </c>
      <c r="D250" s="5">
        <v>45342</v>
      </c>
      <c r="E250" s="4">
        <v>10000000000</v>
      </c>
      <c r="F250">
        <v>375</v>
      </c>
      <c r="G250">
        <v>0.125</v>
      </c>
      <c r="H250" t="s">
        <v>3100</v>
      </c>
      <c r="I250" t="s">
        <v>44</v>
      </c>
      <c r="J250" t="s">
        <v>287</v>
      </c>
      <c r="K250" t="s">
        <v>11</v>
      </c>
      <c r="L250" t="s">
        <v>3100</v>
      </c>
      <c r="M250" s="5">
        <f t="shared" si="39"/>
        <v>45351</v>
      </c>
      <c r="N250">
        <f t="shared" si="40"/>
        <v>2023</v>
      </c>
    </row>
    <row r="251" spans="1:31" x14ac:dyDescent="0.3">
      <c r="A251" t="s">
        <v>8</v>
      </c>
      <c r="B251" t="s">
        <v>3101</v>
      </c>
      <c r="C251" s="5">
        <v>45030</v>
      </c>
      <c r="D251" s="5">
        <v>45397</v>
      </c>
      <c r="E251" s="4">
        <v>1200000000</v>
      </c>
      <c r="F251">
        <v>367</v>
      </c>
      <c r="G251">
        <v>0.11749999999999999</v>
      </c>
      <c r="H251" t="s">
        <v>3019</v>
      </c>
      <c r="I251" t="s">
        <v>44</v>
      </c>
      <c r="J251" t="s">
        <v>3020</v>
      </c>
      <c r="K251" t="s">
        <v>477</v>
      </c>
      <c r="L251" t="s">
        <v>3019</v>
      </c>
      <c r="M251" s="5">
        <f t="shared" si="39"/>
        <v>45412</v>
      </c>
      <c r="N251">
        <f t="shared" si="40"/>
        <v>2023</v>
      </c>
    </row>
    <row r="252" spans="1:31" x14ac:dyDescent="0.3">
      <c r="A252" t="s">
        <v>7</v>
      </c>
      <c r="B252" t="s">
        <v>3102</v>
      </c>
      <c r="C252" s="5">
        <v>45034</v>
      </c>
      <c r="D252" s="5">
        <v>45401</v>
      </c>
      <c r="E252" s="4">
        <v>3297000000</v>
      </c>
      <c r="F252">
        <v>367</v>
      </c>
      <c r="G252">
        <v>0.1265</v>
      </c>
      <c r="H252" t="s">
        <v>2207</v>
      </c>
      <c r="I252" t="s">
        <v>44</v>
      </c>
      <c r="J252" t="s">
        <v>476</v>
      </c>
      <c r="K252" t="s">
        <v>477</v>
      </c>
      <c r="L252" t="s">
        <v>2207</v>
      </c>
      <c r="M252" s="5">
        <f t="shared" si="39"/>
        <v>45412</v>
      </c>
      <c r="N252">
        <f t="shared" si="40"/>
        <v>2023</v>
      </c>
    </row>
    <row r="253" spans="1:31" x14ac:dyDescent="0.3">
      <c r="A253" t="s">
        <v>7</v>
      </c>
      <c r="B253" t="s">
        <v>3103</v>
      </c>
      <c r="C253" s="5">
        <v>45055</v>
      </c>
      <c r="D253" s="5">
        <v>45421</v>
      </c>
      <c r="E253" s="4">
        <v>17584000000</v>
      </c>
      <c r="F253">
        <v>366</v>
      </c>
      <c r="G253">
        <v>0.124</v>
      </c>
      <c r="H253" t="s">
        <v>2207</v>
      </c>
      <c r="I253" t="s">
        <v>44</v>
      </c>
      <c r="J253" t="s">
        <v>476</v>
      </c>
      <c r="K253" t="s">
        <v>477</v>
      </c>
      <c r="L253" t="s">
        <v>2207</v>
      </c>
      <c r="M253" s="5">
        <f t="shared" si="39"/>
        <v>45443</v>
      </c>
      <c r="N253">
        <f t="shared" si="40"/>
        <v>2023</v>
      </c>
    </row>
    <row r="254" spans="1:31" x14ac:dyDescent="0.3">
      <c r="A254" t="s">
        <v>7</v>
      </c>
      <c r="B254" t="s">
        <v>3104</v>
      </c>
      <c r="C254" s="5">
        <v>45019</v>
      </c>
      <c r="D254" s="5">
        <v>45385</v>
      </c>
      <c r="E254" s="4">
        <v>5496000000</v>
      </c>
      <c r="F254">
        <v>366</v>
      </c>
      <c r="G254">
        <v>0.1265</v>
      </c>
      <c r="H254" t="s">
        <v>2207</v>
      </c>
      <c r="I254" t="s">
        <v>44</v>
      </c>
      <c r="J254" t="s">
        <v>476</v>
      </c>
      <c r="K254" t="s">
        <v>477</v>
      </c>
      <c r="L254" t="s">
        <v>2207</v>
      </c>
      <c r="M254" s="5">
        <f t="shared" si="39"/>
        <v>45412</v>
      </c>
      <c r="N254">
        <f t="shared" si="40"/>
        <v>2023</v>
      </c>
    </row>
    <row r="255" spans="1:31" x14ac:dyDescent="0.3">
      <c r="A255" t="s">
        <v>7</v>
      </c>
      <c r="B255" t="s">
        <v>3105</v>
      </c>
      <c r="C255" s="5">
        <v>45035</v>
      </c>
      <c r="D255" s="5">
        <v>45401</v>
      </c>
      <c r="E255" s="4">
        <v>5224000000</v>
      </c>
      <c r="F255">
        <v>366</v>
      </c>
      <c r="G255">
        <v>0.1265</v>
      </c>
      <c r="H255" t="s">
        <v>2207</v>
      </c>
      <c r="I255" t="s">
        <v>44</v>
      </c>
      <c r="J255" t="s">
        <v>476</v>
      </c>
      <c r="K255" t="s">
        <v>477</v>
      </c>
      <c r="L255" t="s">
        <v>2207</v>
      </c>
      <c r="M255" s="5">
        <f t="shared" si="39"/>
        <v>45412</v>
      </c>
      <c r="N255">
        <f t="shared" si="40"/>
        <v>2023</v>
      </c>
    </row>
    <row r="256" spans="1:31" x14ac:dyDescent="0.3">
      <c r="A256" t="s">
        <v>7</v>
      </c>
      <c r="B256" t="s">
        <v>3106</v>
      </c>
      <c r="C256" s="5">
        <v>44985</v>
      </c>
      <c r="D256" s="5">
        <v>45350</v>
      </c>
      <c r="E256" s="4">
        <v>4200000000</v>
      </c>
      <c r="F256">
        <v>365</v>
      </c>
      <c r="G256">
        <v>0.12</v>
      </c>
      <c r="H256" t="s">
        <v>1048</v>
      </c>
      <c r="I256" t="s">
        <v>44</v>
      </c>
      <c r="J256" t="s">
        <v>476</v>
      </c>
      <c r="K256" t="s">
        <v>477</v>
      </c>
      <c r="L256" t="s">
        <v>1048</v>
      </c>
      <c r="M256" s="5">
        <f t="shared" si="39"/>
        <v>45351</v>
      </c>
      <c r="N256">
        <f t="shared" si="40"/>
        <v>2023</v>
      </c>
    </row>
    <row r="257" spans="1:14" x14ac:dyDescent="0.3">
      <c r="A257" t="s">
        <v>7</v>
      </c>
      <c r="B257" t="s">
        <v>3107</v>
      </c>
      <c r="C257" s="5">
        <v>45021</v>
      </c>
      <c r="D257" s="5">
        <v>45387</v>
      </c>
      <c r="E257" s="4">
        <v>16900000000</v>
      </c>
      <c r="F257">
        <v>366</v>
      </c>
      <c r="G257">
        <v>0.125</v>
      </c>
      <c r="H257" t="s">
        <v>1801</v>
      </c>
      <c r="I257" t="s">
        <v>44</v>
      </c>
      <c r="J257" t="s">
        <v>1139</v>
      </c>
      <c r="K257" t="s">
        <v>477</v>
      </c>
      <c r="L257" t="s">
        <v>1801</v>
      </c>
      <c r="M257" s="5">
        <f t="shared" si="39"/>
        <v>45412</v>
      </c>
      <c r="N257">
        <f t="shared" si="40"/>
        <v>2023</v>
      </c>
    </row>
    <row r="258" spans="1:14" x14ac:dyDescent="0.3">
      <c r="A258" t="s">
        <v>7</v>
      </c>
      <c r="B258" t="s">
        <v>3108</v>
      </c>
      <c r="C258" s="5">
        <v>45030</v>
      </c>
      <c r="D258" s="5">
        <v>45397</v>
      </c>
      <c r="E258" s="4">
        <v>5000000000</v>
      </c>
      <c r="F258">
        <v>367</v>
      </c>
      <c r="G258">
        <v>0.12</v>
      </c>
      <c r="H258" t="s">
        <v>1088</v>
      </c>
      <c r="I258" t="s">
        <v>44</v>
      </c>
      <c r="J258" t="s">
        <v>476</v>
      </c>
      <c r="K258" t="s">
        <v>477</v>
      </c>
      <c r="L258" t="s">
        <v>1088</v>
      </c>
      <c r="M258" s="5">
        <f t="shared" si="39"/>
        <v>45412</v>
      </c>
      <c r="N258">
        <f t="shared" si="40"/>
        <v>2023</v>
      </c>
    </row>
    <row r="259" spans="1:14" x14ac:dyDescent="0.3">
      <c r="A259" t="s">
        <v>7</v>
      </c>
      <c r="B259" t="s">
        <v>3109</v>
      </c>
      <c r="C259" s="5">
        <v>44992</v>
      </c>
      <c r="D259" s="5">
        <v>45358</v>
      </c>
      <c r="E259" s="4">
        <v>10000000000</v>
      </c>
      <c r="F259">
        <v>366</v>
      </c>
      <c r="G259">
        <v>0.1225</v>
      </c>
      <c r="H259" t="s">
        <v>1088</v>
      </c>
      <c r="I259" t="s">
        <v>44</v>
      </c>
      <c r="J259" t="s">
        <v>476</v>
      </c>
      <c r="K259" t="s">
        <v>477</v>
      </c>
      <c r="L259" t="s">
        <v>1088</v>
      </c>
      <c r="M259" s="5">
        <f t="shared" ref="M259:M322" si="48">EOMONTH(D259,0)</f>
        <v>45382</v>
      </c>
      <c r="N259">
        <f t="shared" ref="N259:N322" si="49">YEAR(C259)</f>
        <v>2023</v>
      </c>
    </row>
    <row r="260" spans="1:14" x14ac:dyDescent="0.3">
      <c r="A260" t="s">
        <v>7</v>
      </c>
      <c r="B260" t="s">
        <v>3110</v>
      </c>
      <c r="C260" s="5">
        <v>44992</v>
      </c>
      <c r="D260" s="5">
        <v>45358</v>
      </c>
      <c r="E260" s="4">
        <v>10000000000</v>
      </c>
      <c r="F260">
        <v>366</v>
      </c>
      <c r="G260">
        <v>0.1225</v>
      </c>
      <c r="H260" t="s">
        <v>1088</v>
      </c>
      <c r="I260" t="s">
        <v>44</v>
      </c>
      <c r="J260" t="s">
        <v>476</v>
      </c>
      <c r="K260" t="s">
        <v>477</v>
      </c>
      <c r="L260" t="s">
        <v>1088</v>
      </c>
      <c r="M260" s="5">
        <f t="shared" si="48"/>
        <v>45382</v>
      </c>
      <c r="N260">
        <f t="shared" si="49"/>
        <v>2023</v>
      </c>
    </row>
    <row r="261" spans="1:14" x14ac:dyDescent="0.3">
      <c r="A261" t="s">
        <v>7</v>
      </c>
      <c r="B261" t="s">
        <v>3111</v>
      </c>
      <c r="C261" s="5">
        <v>45043</v>
      </c>
      <c r="D261" s="5">
        <v>45414</v>
      </c>
      <c r="E261" s="4">
        <v>15915000000</v>
      </c>
      <c r="F261">
        <v>371</v>
      </c>
      <c r="G261">
        <v>0.1265</v>
      </c>
      <c r="H261" t="s">
        <v>2212</v>
      </c>
      <c r="I261" t="s">
        <v>44</v>
      </c>
      <c r="J261" t="s">
        <v>476</v>
      </c>
      <c r="K261" t="s">
        <v>477</v>
      </c>
      <c r="L261" t="s">
        <v>2212</v>
      </c>
      <c r="M261" s="5">
        <f t="shared" si="48"/>
        <v>45443</v>
      </c>
      <c r="N261">
        <f t="shared" si="49"/>
        <v>2023</v>
      </c>
    </row>
    <row r="262" spans="1:14" x14ac:dyDescent="0.3">
      <c r="A262" t="s">
        <v>7</v>
      </c>
      <c r="B262" t="s">
        <v>3112</v>
      </c>
      <c r="C262" s="5">
        <v>45035</v>
      </c>
      <c r="D262" s="5">
        <v>45401</v>
      </c>
      <c r="E262" s="4">
        <v>5225000000</v>
      </c>
      <c r="F262">
        <v>366</v>
      </c>
      <c r="G262">
        <v>0.1265</v>
      </c>
      <c r="H262" t="s">
        <v>2220</v>
      </c>
      <c r="I262" t="s">
        <v>13</v>
      </c>
      <c r="J262" t="s">
        <v>1339</v>
      </c>
      <c r="K262" t="s">
        <v>14</v>
      </c>
      <c r="L262" t="s">
        <v>2220</v>
      </c>
      <c r="M262" s="5">
        <f t="shared" si="48"/>
        <v>45412</v>
      </c>
      <c r="N262">
        <f t="shared" si="49"/>
        <v>2023</v>
      </c>
    </row>
    <row r="263" spans="1:14" x14ac:dyDescent="0.3">
      <c r="A263" t="s">
        <v>7</v>
      </c>
      <c r="B263" t="s">
        <v>3113</v>
      </c>
      <c r="C263" s="5">
        <v>45023</v>
      </c>
      <c r="D263" s="5">
        <v>45390</v>
      </c>
      <c r="E263" s="4">
        <v>10433000000</v>
      </c>
      <c r="F263">
        <v>367</v>
      </c>
      <c r="G263">
        <v>0.1265</v>
      </c>
      <c r="H263" t="s">
        <v>2207</v>
      </c>
      <c r="I263" t="s">
        <v>44</v>
      </c>
      <c r="J263" t="s">
        <v>476</v>
      </c>
      <c r="K263" t="s">
        <v>477</v>
      </c>
      <c r="L263" t="s">
        <v>2207</v>
      </c>
      <c r="M263" s="5">
        <f t="shared" si="48"/>
        <v>45412</v>
      </c>
      <c r="N263">
        <f t="shared" si="49"/>
        <v>2023</v>
      </c>
    </row>
    <row r="264" spans="1:14" x14ac:dyDescent="0.3">
      <c r="A264" t="s">
        <v>7</v>
      </c>
      <c r="B264" t="s">
        <v>3114</v>
      </c>
      <c r="C264" s="5">
        <v>45030</v>
      </c>
      <c r="D264" s="5">
        <v>45397</v>
      </c>
      <c r="E264" s="4">
        <v>2698000000</v>
      </c>
      <c r="F264">
        <v>367</v>
      </c>
      <c r="G264">
        <v>0.1265</v>
      </c>
      <c r="H264" t="s">
        <v>2207</v>
      </c>
      <c r="I264" t="s">
        <v>44</v>
      </c>
      <c r="J264" t="s">
        <v>476</v>
      </c>
      <c r="K264" t="s">
        <v>477</v>
      </c>
      <c r="L264" t="s">
        <v>2207</v>
      </c>
      <c r="M264" s="5">
        <f t="shared" si="48"/>
        <v>45412</v>
      </c>
      <c r="N264">
        <f t="shared" si="49"/>
        <v>2023</v>
      </c>
    </row>
    <row r="265" spans="1:14" x14ac:dyDescent="0.3">
      <c r="A265" t="s">
        <v>7</v>
      </c>
      <c r="B265" t="s">
        <v>3115</v>
      </c>
      <c r="C265" s="5">
        <v>45034</v>
      </c>
      <c r="D265" s="5">
        <v>45401</v>
      </c>
      <c r="E265" s="4">
        <v>13000000000</v>
      </c>
      <c r="F265">
        <v>367</v>
      </c>
      <c r="G265">
        <v>0.1265</v>
      </c>
      <c r="H265" t="s">
        <v>2212</v>
      </c>
      <c r="I265" t="s">
        <v>44</v>
      </c>
      <c r="J265" t="s">
        <v>476</v>
      </c>
      <c r="K265" t="s">
        <v>477</v>
      </c>
      <c r="L265" t="s">
        <v>2212</v>
      </c>
      <c r="M265" s="5">
        <f t="shared" si="48"/>
        <v>45412</v>
      </c>
      <c r="N265">
        <f t="shared" si="49"/>
        <v>2023</v>
      </c>
    </row>
    <row r="266" spans="1:14" x14ac:dyDescent="0.3">
      <c r="A266" t="s">
        <v>7</v>
      </c>
      <c r="B266" t="s">
        <v>3116</v>
      </c>
      <c r="C266" s="5">
        <v>45034</v>
      </c>
      <c r="D266" s="5">
        <v>45401</v>
      </c>
      <c r="E266" s="4">
        <v>5225000000</v>
      </c>
      <c r="F266">
        <v>367</v>
      </c>
      <c r="G266">
        <v>0.1265</v>
      </c>
      <c r="H266" t="s">
        <v>2212</v>
      </c>
      <c r="I266" t="s">
        <v>44</v>
      </c>
      <c r="J266" t="s">
        <v>476</v>
      </c>
      <c r="K266" t="s">
        <v>477</v>
      </c>
      <c r="L266" t="s">
        <v>2212</v>
      </c>
      <c r="M266" s="5">
        <f t="shared" si="48"/>
        <v>45412</v>
      </c>
      <c r="N266">
        <f t="shared" si="49"/>
        <v>2023</v>
      </c>
    </row>
    <row r="267" spans="1:14" x14ac:dyDescent="0.3">
      <c r="A267" t="s">
        <v>7</v>
      </c>
      <c r="B267" t="s">
        <v>3117</v>
      </c>
      <c r="C267" s="5">
        <v>45035</v>
      </c>
      <c r="D267" s="5">
        <v>45401</v>
      </c>
      <c r="E267" s="4">
        <v>4163000000</v>
      </c>
      <c r="F267">
        <v>366</v>
      </c>
      <c r="G267">
        <v>0.1265</v>
      </c>
      <c r="H267" t="s">
        <v>2212</v>
      </c>
      <c r="I267" t="s">
        <v>44</v>
      </c>
      <c r="J267" t="s">
        <v>476</v>
      </c>
      <c r="K267" t="s">
        <v>477</v>
      </c>
      <c r="L267" t="s">
        <v>2212</v>
      </c>
      <c r="M267" s="5">
        <f t="shared" si="48"/>
        <v>45412</v>
      </c>
      <c r="N267">
        <f t="shared" si="49"/>
        <v>2023</v>
      </c>
    </row>
    <row r="268" spans="1:14" x14ac:dyDescent="0.3">
      <c r="A268" t="s">
        <v>7</v>
      </c>
      <c r="B268" t="s">
        <v>3118</v>
      </c>
      <c r="C268" s="5">
        <v>44985</v>
      </c>
      <c r="D268" s="5">
        <v>45350</v>
      </c>
      <c r="E268" s="4">
        <v>1500000000</v>
      </c>
      <c r="F268">
        <v>365</v>
      </c>
      <c r="G268">
        <v>0.1225</v>
      </c>
      <c r="H268" t="s">
        <v>1088</v>
      </c>
      <c r="I268" t="s">
        <v>44</v>
      </c>
      <c r="J268" t="s">
        <v>476</v>
      </c>
      <c r="K268" t="s">
        <v>477</v>
      </c>
      <c r="L268" t="s">
        <v>1088</v>
      </c>
      <c r="M268" s="5">
        <f t="shared" si="48"/>
        <v>45351</v>
      </c>
      <c r="N268">
        <f t="shared" si="49"/>
        <v>2023</v>
      </c>
    </row>
    <row r="269" spans="1:14" x14ac:dyDescent="0.3">
      <c r="A269" t="s">
        <v>7</v>
      </c>
      <c r="B269" t="s">
        <v>3119</v>
      </c>
      <c r="C269" s="5">
        <v>45030</v>
      </c>
      <c r="D269" s="5">
        <v>45397</v>
      </c>
      <c r="E269" s="4">
        <v>5094000000</v>
      </c>
      <c r="F269">
        <v>367</v>
      </c>
      <c r="G269">
        <v>0.1265</v>
      </c>
      <c r="H269" t="s">
        <v>2212</v>
      </c>
      <c r="I269" t="s">
        <v>44</v>
      </c>
      <c r="J269" t="s">
        <v>476</v>
      </c>
      <c r="K269" t="s">
        <v>477</v>
      </c>
      <c r="L269" t="s">
        <v>2212</v>
      </c>
      <c r="M269" s="5">
        <f t="shared" si="48"/>
        <v>45412</v>
      </c>
      <c r="N269">
        <f t="shared" si="49"/>
        <v>2023</v>
      </c>
    </row>
    <row r="270" spans="1:14" x14ac:dyDescent="0.3">
      <c r="A270" t="s">
        <v>7</v>
      </c>
      <c r="B270" t="s">
        <v>3120</v>
      </c>
      <c r="C270" s="5">
        <v>45055</v>
      </c>
      <c r="D270" s="5">
        <v>45421</v>
      </c>
      <c r="E270" s="4">
        <v>14214000000</v>
      </c>
      <c r="F270">
        <v>366</v>
      </c>
      <c r="G270">
        <v>0.124</v>
      </c>
      <c r="H270" t="s">
        <v>2212</v>
      </c>
      <c r="I270" t="s">
        <v>44</v>
      </c>
      <c r="J270" t="s">
        <v>476</v>
      </c>
      <c r="K270" t="s">
        <v>477</v>
      </c>
      <c r="L270" t="s">
        <v>2212</v>
      </c>
      <c r="M270" s="5">
        <f t="shared" si="48"/>
        <v>45443</v>
      </c>
      <c r="N270">
        <f t="shared" si="49"/>
        <v>2023</v>
      </c>
    </row>
    <row r="271" spans="1:14" x14ac:dyDescent="0.3">
      <c r="A271" t="s">
        <v>7</v>
      </c>
      <c r="B271" t="s">
        <v>3121</v>
      </c>
      <c r="C271" s="5">
        <v>45055</v>
      </c>
      <c r="D271" s="5">
        <v>45421</v>
      </c>
      <c r="E271" s="4">
        <v>17671000000</v>
      </c>
      <c r="F271">
        <v>366</v>
      </c>
      <c r="G271">
        <v>0.124</v>
      </c>
      <c r="H271" t="s">
        <v>2220</v>
      </c>
      <c r="I271" t="s">
        <v>13</v>
      </c>
      <c r="J271" t="s">
        <v>1339</v>
      </c>
      <c r="K271" t="s">
        <v>14</v>
      </c>
      <c r="L271" t="s">
        <v>2220</v>
      </c>
      <c r="M271" s="5">
        <f t="shared" si="48"/>
        <v>45443</v>
      </c>
      <c r="N271">
        <f t="shared" si="49"/>
        <v>2023</v>
      </c>
    </row>
    <row r="272" spans="1:14" x14ac:dyDescent="0.3">
      <c r="A272" t="s">
        <v>7</v>
      </c>
      <c r="B272" t="s">
        <v>3122</v>
      </c>
      <c r="C272" s="5">
        <v>45023</v>
      </c>
      <c r="D272" s="5">
        <v>45390</v>
      </c>
      <c r="E272" s="4">
        <v>10434000000</v>
      </c>
      <c r="F272">
        <v>367</v>
      </c>
      <c r="G272">
        <v>0.1265</v>
      </c>
      <c r="H272" t="s">
        <v>2220</v>
      </c>
      <c r="I272" t="s">
        <v>13</v>
      </c>
      <c r="J272" t="s">
        <v>1339</v>
      </c>
      <c r="K272" t="s">
        <v>14</v>
      </c>
      <c r="L272" t="s">
        <v>2220</v>
      </c>
      <c r="M272" s="5">
        <f t="shared" si="48"/>
        <v>45412</v>
      </c>
      <c r="N272">
        <f t="shared" si="49"/>
        <v>2023</v>
      </c>
    </row>
    <row r="273" spans="1:14" x14ac:dyDescent="0.3">
      <c r="A273" t="s">
        <v>8</v>
      </c>
      <c r="B273" t="s">
        <v>3123</v>
      </c>
      <c r="C273" s="5">
        <v>45023</v>
      </c>
      <c r="D273" s="5">
        <v>45390</v>
      </c>
      <c r="E273" s="4">
        <v>2000000000</v>
      </c>
      <c r="F273">
        <v>367</v>
      </c>
      <c r="G273">
        <v>0.12</v>
      </c>
      <c r="H273" t="s">
        <v>3010</v>
      </c>
      <c r="I273" t="s">
        <v>44</v>
      </c>
      <c r="J273" t="s">
        <v>3011</v>
      </c>
      <c r="K273" t="s">
        <v>477</v>
      </c>
      <c r="L273" t="s">
        <v>3010</v>
      </c>
      <c r="M273" s="5">
        <f t="shared" si="48"/>
        <v>45412</v>
      </c>
      <c r="N273">
        <f t="shared" si="49"/>
        <v>2023</v>
      </c>
    </row>
    <row r="274" spans="1:14" x14ac:dyDescent="0.3">
      <c r="A274" t="s">
        <v>7</v>
      </c>
      <c r="B274" t="s">
        <v>3124</v>
      </c>
      <c r="C274" s="5">
        <v>44985</v>
      </c>
      <c r="D274" s="5">
        <v>45350</v>
      </c>
      <c r="E274" s="4">
        <v>3400000000</v>
      </c>
      <c r="F274">
        <v>365</v>
      </c>
      <c r="G274">
        <v>0.12</v>
      </c>
      <c r="H274" t="s">
        <v>1048</v>
      </c>
      <c r="I274" t="s">
        <v>44</v>
      </c>
      <c r="J274" t="s">
        <v>476</v>
      </c>
      <c r="K274" t="s">
        <v>477</v>
      </c>
      <c r="L274" t="s">
        <v>1048</v>
      </c>
      <c r="M274" s="5">
        <f t="shared" si="48"/>
        <v>45351</v>
      </c>
      <c r="N274">
        <f t="shared" si="49"/>
        <v>2023</v>
      </c>
    </row>
    <row r="275" spans="1:14" x14ac:dyDescent="0.3">
      <c r="A275" t="s">
        <v>7</v>
      </c>
      <c r="B275" t="s">
        <v>3125</v>
      </c>
      <c r="C275" s="5">
        <v>45015</v>
      </c>
      <c r="D275" s="5">
        <v>45383</v>
      </c>
      <c r="E275" s="4">
        <v>35000000000</v>
      </c>
      <c r="F275">
        <v>368</v>
      </c>
      <c r="G275">
        <v>0.12</v>
      </c>
      <c r="H275" t="s">
        <v>941</v>
      </c>
      <c r="I275" t="s">
        <v>44</v>
      </c>
      <c r="J275" t="s">
        <v>287</v>
      </c>
      <c r="K275" t="s">
        <v>11</v>
      </c>
      <c r="L275" t="s">
        <v>941</v>
      </c>
      <c r="M275" s="5">
        <f t="shared" si="48"/>
        <v>45412</v>
      </c>
      <c r="N275">
        <f t="shared" si="49"/>
        <v>2023</v>
      </c>
    </row>
    <row r="276" spans="1:14" x14ac:dyDescent="0.3">
      <c r="A276" t="s">
        <v>7</v>
      </c>
      <c r="B276" t="s">
        <v>3126</v>
      </c>
      <c r="C276" s="5">
        <v>44992</v>
      </c>
      <c r="D276" s="5">
        <v>45358</v>
      </c>
      <c r="E276" s="4">
        <v>10000000000</v>
      </c>
      <c r="F276">
        <v>366</v>
      </c>
      <c r="G276">
        <v>0.1225</v>
      </c>
      <c r="H276" t="s">
        <v>1088</v>
      </c>
      <c r="I276" t="s">
        <v>44</v>
      </c>
      <c r="J276" t="s">
        <v>476</v>
      </c>
      <c r="K276" t="s">
        <v>477</v>
      </c>
      <c r="L276" t="s">
        <v>1088</v>
      </c>
      <c r="M276" s="5">
        <f t="shared" si="48"/>
        <v>45382</v>
      </c>
      <c r="N276">
        <f t="shared" si="49"/>
        <v>2023</v>
      </c>
    </row>
    <row r="277" spans="1:14" x14ac:dyDescent="0.3">
      <c r="A277" t="s">
        <v>7</v>
      </c>
      <c r="B277" t="s">
        <v>3127</v>
      </c>
      <c r="C277" s="5">
        <v>44992</v>
      </c>
      <c r="D277" s="5">
        <v>45358</v>
      </c>
      <c r="E277" s="4">
        <v>10000000000</v>
      </c>
      <c r="F277">
        <v>366</v>
      </c>
      <c r="G277">
        <v>0.1225</v>
      </c>
      <c r="H277" t="s">
        <v>1088</v>
      </c>
      <c r="I277" t="s">
        <v>44</v>
      </c>
      <c r="J277" t="s">
        <v>476</v>
      </c>
      <c r="K277" t="s">
        <v>477</v>
      </c>
      <c r="L277" t="s">
        <v>1088</v>
      </c>
      <c r="M277" s="5">
        <f t="shared" si="48"/>
        <v>45382</v>
      </c>
      <c r="N277">
        <f t="shared" si="49"/>
        <v>2023</v>
      </c>
    </row>
    <row r="278" spans="1:14" x14ac:dyDescent="0.3">
      <c r="A278" t="s">
        <v>7</v>
      </c>
      <c r="B278" t="s">
        <v>3128</v>
      </c>
      <c r="C278" s="5">
        <v>45023</v>
      </c>
      <c r="D278" s="5">
        <v>45390</v>
      </c>
      <c r="E278" s="4">
        <v>5488000000</v>
      </c>
      <c r="F278">
        <v>367</v>
      </c>
      <c r="G278">
        <v>0.1265</v>
      </c>
      <c r="H278" t="s">
        <v>2212</v>
      </c>
      <c r="I278" t="s">
        <v>44</v>
      </c>
      <c r="J278" t="s">
        <v>476</v>
      </c>
      <c r="K278" t="s">
        <v>477</v>
      </c>
      <c r="L278" t="s">
        <v>2212</v>
      </c>
      <c r="M278" s="5">
        <f t="shared" si="48"/>
        <v>45412</v>
      </c>
      <c r="N278">
        <f t="shared" si="49"/>
        <v>2023</v>
      </c>
    </row>
    <row r="279" spans="1:14" x14ac:dyDescent="0.3">
      <c r="A279" t="s">
        <v>7</v>
      </c>
      <c r="B279" t="s">
        <v>3129</v>
      </c>
      <c r="C279" s="5">
        <v>44974</v>
      </c>
      <c r="D279" s="5">
        <v>45341</v>
      </c>
      <c r="E279" s="4">
        <v>6080000000</v>
      </c>
      <c r="F279">
        <v>367</v>
      </c>
      <c r="G279">
        <v>0.125</v>
      </c>
      <c r="H279" t="s">
        <v>1801</v>
      </c>
      <c r="I279" t="s">
        <v>44</v>
      </c>
      <c r="J279" t="s">
        <v>1139</v>
      </c>
      <c r="K279" t="s">
        <v>477</v>
      </c>
      <c r="L279" t="s">
        <v>1801</v>
      </c>
      <c r="M279" s="5">
        <f t="shared" si="48"/>
        <v>45351</v>
      </c>
      <c r="N279">
        <f t="shared" si="49"/>
        <v>2023</v>
      </c>
    </row>
    <row r="280" spans="1:14" x14ac:dyDescent="0.3">
      <c r="A280" t="s">
        <v>7</v>
      </c>
      <c r="B280" t="s">
        <v>3130</v>
      </c>
      <c r="C280" s="5">
        <v>45043</v>
      </c>
      <c r="D280" s="5">
        <v>45414</v>
      </c>
      <c r="E280" s="4">
        <v>26001000000</v>
      </c>
      <c r="F280">
        <v>371</v>
      </c>
      <c r="G280">
        <v>0.1265</v>
      </c>
      <c r="H280" t="s">
        <v>2209</v>
      </c>
      <c r="I280" t="s">
        <v>13</v>
      </c>
      <c r="J280" t="s">
        <v>1339</v>
      </c>
      <c r="K280" t="s">
        <v>14</v>
      </c>
      <c r="L280" t="s">
        <v>2209</v>
      </c>
      <c r="M280" s="5">
        <f t="shared" si="48"/>
        <v>45443</v>
      </c>
      <c r="N280">
        <f t="shared" si="49"/>
        <v>2023</v>
      </c>
    </row>
    <row r="281" spans="1:14" x14ac:dyDescent="0.3">
      <c r="A281" t="s">
        <v>7</v>
      </c>
      <c r="B281" t="s">
        <v>3131</v>
      </c>
      <c r="C281" s="5">
        <v>45015</v>
      </c>
      <c r="D281" s="5">
        <v>45383</v>
      </c>
      <c r="E281" s="4">
        <v>6243000000</v>
      </c>
      <c r="F281">
        <v>368</v>
      </c>
      <c r="G281">
        <v>0.1265</v>
      </c>
      <c r="H281" t="s">
        <v>2207</v>
      </c>
      <c r="I281" t="s">
        <v>44</v>
      </c>
      <c r="J281" t="s">
        <v>476</v>
      </c>
      <c r="K281" t="s">
        <v>477</v>
      </c>
      <c r="L281" t="s">
        <v>2207</v>
      </c>
      <c r="M281" s="5">
        <f t="shared" si="48"/>
        <v>45412</v>
      </c>
      <c r="N281">
        <f t="shared" si="49"/>
        <v>2023</v>
      </c>
    </row>
    <row r="282" spans="1:14" x14ac:dyDescent="0.3">
      <c r="A282" t="s">
        <v>8</v>
      </c>
      <c r="B282" t="s">
        <v>3132</v>
      </c>
      <c r="C282" s="5">
        <v>45057</v>
      </c>
      <c r="D282" s="5">
        <v>45425</v>
      </c>
      <c r="E282" s="4">
        <v>3000000000</v>
      </c>
      <c r="F282">
        <v>368</v>
      </c>
      <c r="G282">
        <v>0.1225</v>
      </c>
      <c r="H282" t="s">
        <v>3082</v>
      </c>
      <c r="I282" t="s">
        <v>44</v>
      </c>
      <c r="J282" t="s">
        <v>476</v>
      </c>
      <c r="K282" t="s">
        <v>477</v>
      </c>
      <c r="L282" t="s">
        <v>3082</v>
      </c>
      <c r="M282" s="5">
        <f t="shared" si="48"/>
        <v>45443</v>
      </c>
      <c r="N282">
        <f t="shared" si="49"/>
        <v>2023</v>
      </c>
    </row>
    <row r="283" spans="1:14" x14ac:dyDescent="0.3">
      <c r="A283" t="s">
        <v>7</v>
      </c>
      <c r="B283" t="s">
        <v>3133</v>
      </c>
      <c r="C283" s="5">
        <v>45043</v>
      </c>
      <c r="D283" s="5">
        <v>45414</v>
      </c>
      <c r="E283" s="4">
        <v>28400000000</v>
      </c>
      <c r="F283">
        <v>371</v>
      </c>
      <c r="G283">
        <v>0.1265</v>
      </c>
      <c r="H283" t="s">
        <v>2212</v>
      </c>
      <c r="I283" t="s">
        <v>44</v>
      </c>
      <c r="J283" t="s">
        <v>476</v>
      </c>
      <c r="K283" t="s">
        <v>477</v>
      </c>
      <c r="L283" t="s">
        <v>2212</v>
      </c>
      <c r="M283" s="5">
        <f t="shared" si="48"/>
        <v>45443</v>
      </c>
      <c r="N283">
        <f t="shared" si="49"/>
        <v>2023</v>
      </c>
    </row>
    <row r="284" spans="1:14" x14ac:dyDescent="0.3">
      <c r="A284" t="s">
        <v>7</v>
      </c>
      <c r="B284" t="s">
        <v>3134</v>
      </c>
      <c r="C284" s="5">
        <v>44967</v>
      </c>
      <c r="D284" s="5">
        <v>45324</v>
      </c>
      <c r="E284" s="4">
        <v>240000000000</v>
      </c>
      <c r="F284">
        <v>357</v>
      </c>
      <c r="G284">
        <v>0.125</v>
      </c>
      <c r="H284" t="s">
        <v>520</v>
      </c>
      <c r="I284" t="s">
        <v>44</v>
      </c>
      <c r="J284" t="s">
        <v>45</v>
      </c>
      <c r="K284" t="s">
        <v>11</v>
      </c>
      <c r="L284" t="s">
        <v>520</v>
      </c>
      <c r="M284" s="5">
        <f t="shared" si="48"/>
        <v>45351</v>
      </c>
      <c r="N284">
        <f t="shared" si="49"/>
        <v>2023</v>
      </c>
    </row>
    <row r="285" spans="1:14" x14ac:dyDescent="0.3">
      <c r="A285" t="s">
        <v>7</v>
      </c>
      <c r="B285" t="s">
        <v>3135</v>
      </c>
      <c r="C285" s="5">
        <v>45015</v>
      </c>
      <c r="D285" s="5">
        <v>45383</v>
      </c>
      <c r="E285" s="4">
        <v>5500000000</v>
      </c>
      <c r="F285">
        <v>368</v>
      </c>
      <c r="G285">
        <v>0.125</v>
      </c>
      <c r="H285" t="s">
        <v>3048</v>
      </c>
      <c r="I285" t="s">
        <v>44</v>
      </c>
      <c r="J285" t="s">
        <v>476</v>
      </c>
      <c r="K285" t="s">
        <v>477</v>
      </c>
      <c r="L285" t="s">
        <v>3048</v>
      </c>
      <c r="M285" s="5">
        <f t="shared" si="48"/>
        <v>45412</v>
      </c>
      <c r="N285">
        <f t="shared" si="49"/>
        <v>2023</v>
      </c>
    </row>
    <row r="286" spans="1:14" x14ac:dyDescent="0.3">
      <c r="A286" t="s">
        <v>7</v>
      </c>
      <c r="B286" t="s">
        <v>3136</v>
      </c>
      <c r="C286" s="5">
        <v>45057</v>
      </c>
      <c r="D286" s="5">
        <v>45425</v>
      </c>
      <c r="E286" s="4">
        <v>15687000000</v>
      </c>
      <c r="F286">
        <v>368</v>
      </c>
      <c r="G286">
        <v>0.124</v>
      </c>
      <c r="H286" t="s">
        <v>2212</v>
      </c>
      <c r="I286" t="s">
        <v>44</v>
      </c>
      <c r="J286" t="s">
        <v>476</v>
      </c>
      <c r="K286" t="s">
        <v>477</v>
      </c>
      <c r="L286" t="s">
        <v>2212</v>
      </c>
      <c r="M286" s="5">
        <f t="shared" si="48"/>
        <v>45443</v>
      </c>
      <c r="N286">
        <f t="shared" si="49"/>
        <v>2023</v>
      </c>
    </row>
    <row r="287" spans="1:14" x14ac:dyDescent="0.3">
      <c r="A287" t="s">
        <v>7</v>
      </c>
      <c r="B287" t="s">
        <v>3137</v>
      </c>
      <c r="C287" s="5">
        <v>45057</v>
      </c>
      <c r="D287" s="5">
        <v>45425</v>
      </c>
      <c r="E287" s="4">
        <v>6100000000</v>
      </c>
      <c r="F287">
        <v>368</v>
      </c>
      <c r="G287">
        <v>0.124</v>
      </c>
      <c r="H287" t="s">
        <v>2212</v>
      </c>
      <c r="I287" t="s">
        <v>44</v>
      </c>
      <c r="J287" t="s">
        <v>476</v>
      </c>
      <c r="K287" t="s">
        <v>477</v>
      </c>
      <c r="L287" t="s">
        <v>2212</v>
      </c>
      <c r="M287" s="5">
        <f t="shared" si="48"/>
        <v>45443</v>
      </c>
      <c r="N287">
        <f t="shared" si="49"/>
        <v>2023</v>
      </c>
    </row>
    <row r="288" spans="1:14" x14ac:dyDescent="0.3">
      <c r="A288" t="s">
        <v>7</v>
      </c>
      <c r="B288" t="s">
        <v>3138</v>
      </c>
      <c r="C288" s="5">
        <v>45056</v>
      </c>
      <c r="D288" s="5">
        <v>45422</v>
      </c>
      <c r="E288" s="4">
        <v>13027000000</v>
      </c>
      <c r="F288">
        <v>366</v>
      </c>
      <c r="G288">
        <v>0.124</v>
      </c>
      <c r="H288" t="s">
        <v>2212</v>
      </c>
      <c r="I288" t="s">
        <v>44</v>
      </c>
      <c r="J288" t="s">
        <v>476</v>
      </c>
      <c r="K288" t="s">
        <v>477</v>
      </c>
      <c r="L288" t="s">
        <v>2212</v>
      </c>
      <c r="M288" s="5">
        <f t="shared" si="48"/>
        <v>45443</v>
      </c>
      <c r="N288">
        <f t="shared" si="49"/>
        <v>2023</v>
      </c>
    </row>
    <row r="289" spans="1:14" x14ac:dyDescent="0.3">
      <c r="A289" t="s">
        <v>7</v>
      </c>
      <c r="B289" t="s">
        <v>3139</v>
      </c>
      <c r="C289" s="5">
        <v>44967</v>
      </c>
      <c r="D289" s="5">
        <v>45341</v>
      </c>
      <c r="E289" s="4">
        <v>4990000000</v>
      </c>
      <c r="F289">
        <v>374</v>
      </c>
      <c r="G289">
        <v>0.1225</v>
      </c>
      <c r="H289" t="s">
        <v>1063</v>
      </c>
      <c r="I289" t="s">
        <v>44</v>
      </c>
      <c r="J289" t="s">
        <v>476</v>
      </c>
      <c r="K289" t="s">
        <v>477</v>
      </c>
      <c r="L289" t="s">
        <v>1063</v>
      </c>
      <c r="M289" s="5">
        <f t="shared" si="48"/>
        <v>45351</v>
      </c>
      <c r="N289">
        <f t="shared" si="49"/>
        <v>2023</v>
      </c>
    </row>
    <row r="290" spans="1:14" x14ac:dyDescent="0.3">
      <c r="A290" t="s">
        <v>7</v>
      </c>
      <c r="B290" t="s">
        <v>3140</v>
      </c>
      <c r="C290" s="5">
        <v>44970</v>
      </c>
      <c r="D290" s="5">
        <v>45364</v>
      </c>
      <c r="E290" s="4">
        <v>2300000000</v>
      </c>
      <c r="F290">
        <v>394</v>
      </c>
      <c r="G290">
        <v>0.1205</v>
      </c>
      <c r="H290" t="s">
        <v>890</v>
      </c>
      <c r="I290" t="s">
        <v>44</v>
      </c>
      <c r="J290" t="s">
        <v>476</v>
      </c>
      <c r="K290" t="s">
        <v>477</v>
      </c>
      <c r="L290" t="s">
        <v>890</v>
      </c>
      <c r="M290" s="5">
        <f t="shared" si="48"/>
        <v>45382</v>
      </c>
      <c r="N290">
        <f t="shared" si="49"/>
        <v>2023</v>
      </c>
    </row>
    <row r="291" spans="1:14" x14ac:dyDescent="0.3">
      <c r="A291" t="s">
        <v>7</v>
      </c>
      <c r="B291" t="s">
        <v>3141</v>
      </c>
      <c r="C291" s="5">
        <v>45056</v>
      </c>
      <c r="D291" s="5">
        <v>45422</v>
      </c>
      <c r="E291" s="4">
        <v>75000000000</v>
      </c>
      <c r="F291">
        <v>366</v>
      </c>
      <c r="G291">
        <v>0.12</v>
      </c>
      <c r="H291" t="s">
        <v>51</v>
      </c>
      <c r="I291" t="s">
        <v>44</v>
      </c>
      <c r="J291" t="s">
        <v>1139</v>
      </c>
      <c r="K291" t="s">
        <v>477</v>
      </c>
      <c r="L291" t="s">
        <v>51</v>
      </c>
      <c r="M291" s="5">
        <f t="shared" si="48"/>
        <v>45443</v>
      </c>
      <c r="N291">
        <f t="shared" si="49"/>
        <v>2023</v>
      </c>
    </row>
    <row r="292" spans="1:14" x14ac:dyDescent="0.3">
      <c r="A292" t="s">
        <v>7</v>
      </c>
      <c r="B292" t="s">
        <v>3142</v>
      </c>
      <c r="C292" s="5">
        <v>45058</v>
      </c>
      <c r="D292" s="5">
        <v>45425</v>
      </c>
      <c r="E292" s="4">
        <v>15686000000</v>
      </c>
      <c r="F292">
        <v>367</v>
      </c>
      <c r="G292">
        <v>0.124</v>
      </c>
      <c r="H292" t="s">
        <v>2220</v>
      </c>
      <c r="I292" t="s">
        <v>13</v>
      </c>
      <c r="J292" t="s">
        <v>1339</v>
      </c>
      <c r="K292" t="s">
        <v>14</v>
      </c>
      <c r="L292" t="s">
        <v>2220</v>
      </c>
      <c r="M292" s="5">
        <f t="shared" si="48"/>
        <v>45443</v>
      </c>
      <c r="N292">
        <f t="shared" si="49"/>
        <v>2023</v>
      </c>
    </row>
    <row r="293" spans="1:14" x14ac:dyDescent="0.3">
      <c r="A293" t="s">
        <v>7</v>
      </c>
      <c r="B293" t="s">
        <v>3143</v>
      </c>
      <c r="C293" s="5">
        <v>45056</v>
      </c>
      <c r="D293" s="5">
        <v>45422</v>
      </c>
      <c r="E293" s="4">
        <v>4213000000</v>
      </c>
      <c r="F293">
        <v>366</v>
      </c>
      <c r="G293">
        <v>0.124</v>
      </c>
      <c r="H293" t="s">
        <v>2207</v>
      </c>
      <c r="I293" t="s">
        <v>44</v>
      </c>
      <c r="J293" t="s">
        <v>476</v>
      </c>
      <c r="K293" t="s">
        <v>477</v>
      </c>
      <c r="L293" t="s">
        <v>2207</v>
      </c>
      <c r="M293" s="5">
        <f t="shared" si="48"/>
        <v>45443</v>
      </c>
      <c r="N293">
        <f t="shared" si="49"/>
        <v>2023</v>
      </c>
    </row>
    <row r="294" spans="1:14" x14ac:dyDescent="0.3">
      <c r="A294" t="s">
        <v>7</v>
      </c>
      <c r="B294" t="s">
        <v>3144</v>
      </c>
      <c r="C294" s="5">
        <v>45057</v>
      </c>
      <c r="D294" s="5">
        <v>45425</v>
      </c>
      <c r="E294" s="4">
        <v>19980000000</v>
      </c>
      <c r="F294">
        <v>368</v>
      </c>
      <c r="G294">
        <v>0.124</v>
      </c>
      <c r="H294" t="s">
        <v>2220</v>
      </c>
      <c r="I294" t="s">
        <v>13</v>
      </c>
      <c r="J294" t="s">
        <v>1339</v>
      </c>
      <c r="K294" t="s">
        <v>14</v>
      </c>
      <c r="L294" t="s">
        <v>2220</v>
      </c>
      <c r="M294" s="5">
        <f t="shared" si="48"/>
        <v>45443</v>
      </c>
      <c r="N294">
        <f t="shared" si="49"/>
        <v>2023</v>
      </c>
    </row>
    <row r="295" spans="1:14" x14ac:dyDescent="0.3">
      <c r="A295" t="s">
        <v>8</v>
      </c>
      <c r="B295" t="s">
        <v>3145</v>
      </c>
      <c r="C295" s="5">
        <v>45057</v>
      </c>
      <c r="D295" s="5">
        <v>45425</v>
      </c>
      <c r="E295" s="4">
        <v>700000000</v>
      </c>
      <c r="F295">
        <v>368</v>
      </c>
      <c r="G295">
        <v>0.11749999999999999</v>
      </c>
      <c r="H295" t="s">
        <v>3146</v>
      </c>
      <c r="I295" t="s">
        <v>44</v>
      </c>
      <c r="J295" t="s">
        <v>476</v>
      </c>
      <c r="K295" t="s">
        <v>477</v>
      </c>
      <c r="L295" t="s">
        <v>3146</v>
      </c>
      <c r="M295" s="5">
        <f t="shared" si="48"/>
        <v>45443</v>
      </c>
      <c r="N295">
        <f t="shared" si="49"/>
        <v>2023</v>
      </c>
    </row>
    <row r="296" spans="1:14" x14ac:dyDescent="0.3">
      <c r="A296" t="s">
        <v>7</v>
      </c>
      <c r="B296" t="s">
        <v>3147</v>
      </c>
      <c r="C296" s="5">
        <v>45056</v>
      </c>
      <c r="D296" s="5">
        <v>45422</v>
      </c>
      <c r="E296" s="4">
        <v>28620000000</v>
      </c>
      <c r="F296">
        <v>366</v>
      </c>
      <c r="G296">
        <v>0.124</v>
      </c>
      <c r="H296" t="s">
        <v>2212</v>
      </c>
      <c r="I296" t="s">
        <v>44</v>
      </c>
      <c r="J296" t="s">
        <v>476</v>
      </c>
      <c r="K296" t="s">
        <v>477</v>
      </c>
      <c r="L296" t="s">
        <v>2212</v>
      </c>
      <c r="M296" s="5">
        <f t="shared" si="48"/>
        <v>45443</v>
      </c>
      <c r="N296">
        <f t="shared" si="49"/>
        <v>2023</v>
      </c>
    </row>
    <row r="297" spans="1:14" x14ac:dyDescent="0.3">
      <c r="A297" t="s">
        <v>7</v>
      </c>
      <c r="B297" t="s">
        <v>3148</v>
      </c>
      <c r="C297" s="5">
        <v>45058</v>
      </c>
      <c r="D297" s="5">
        <v>45425</v>
      </c>
      <c r="E297" s="4">
        <v>13284000000</v>
      </c>
      <c r="F297">
        <v>367</v>
      </c>
      <c r="G297">
        <v>0.124</v>
      </c>
      <c r="H297" t="s">
        <v>2207</v>
      </c>
      <c r="I297" t="s">
        <v>44</v>
      </c>
      <c r="J297" t="s">
        <v>476</v>
      </c>
      <c r="K297" t="s">
        <v>477</v>
      </c>
      <c r="L297" t="s">
        <v>2207</v>
      </c>
      <c r="M297" s="5">
        <f t="shared" si="48"/>
        <v>45443</v>
      </c>
      <c r="N297">
        <f t="shared" si="49"/>
        <v>2023</v>
      </c>
    </row>
    <row r="298" spans="1:14" x14ac:dyDescent="0.3">
      <c r="A298" t="s">
        <v>7</v>
      </c>
      <c r="B298" t="s">
        <v>3149</v>
      </c>
      <c r="C298" s="5">
        <v>45058</v>
      </c>
      <c r="D298" s="5">
        <v>45425</v>
      </c>
      <c r="E298" s="4">
        <v>18691000000</v>
      </c>
      <c r="F298">
        <v>367</v>
      </c>
      <c r="G298">
        <v>0.124</v>
      </c>
      <c r="H298" t="s">
        <v>2212</v>
      </c>
      <c r="I298" t="s">
        <v>44</v>
      </c>
      <c r="J298" t="s">
        <v>476</v>
      </c>
      <c r="K298" t="s">
        <v>477</v>
      </c>
      <c r="L298" t="s">
        <v>2212</v>
      </c>
      <c r="M298" s="5">
        <f t="shared" si="48"/>
        <v>45443</v>
      </c>
      <c r="N298">
        <f t="shared" si="49"/>
        <v>2023</v>
      </c>
    </row>
    <row r="299" spans="1:14" x14ac:dyDescent="0.3">
      <c r="A299" t="s">
        <v>7</v>
      </c>
      <c r="B299" t="s">
        <v>3150</v>
      </c>
      <c r="C299" s="5">
        <v>44974</v>
      </c>
      <c r="D299" s="5">
        <v>45369</v>
      </c>
      <c r="E299" s="4">
        <v>4380000000</v>
      </c>
      <c r="F299">
        <v>395</v>
      </c>
      <c r="G299">
        <v>0.1205</v>
      </c>
      <c r="H299" t="s">
        <v>890</v>
      </c>
      <c r="I299" t="s">
        <v>44</v>
      </c>
      <c r="J299" t="s">
        <v>476</v>
      </c>
      <c r="K299" t="s">
        <v>477</v>
      </c>
      <c r="L299" t="s">
        <v>890</v>
      </c>
      <c r="M299" s="5">
        <f t="shared" si="48"/>
        <v>45382</v>
      </c>
      <c r="N299">
        <f t="shared" si="49"/>
        <v>2023</v>
      </c>
    </row>
    <row r="300" spans="1:14" x14ac:dyDescent="0.3">
      <c r="A300" t="s">
        <v>7</v>
      </c>
      <c r="B300" t="s">
        <v>3151</v>
      </c>
      <c r="C300" s="5">
        <v>45058</v>
      </c>
      <c r="D300" s="5">
        <v>45425</v>
      </c>
      <c r="E300" s="4">
        <v>90000000000</v>
      </c>
      <c r="F300">
        <v>367</v>
      </c>
      <c r="G300">
        <v>0.12</v>
      </c>
      <c r="H300" t="s">
        <v>941</v>
      </c>
      <c r="I300" t="s">
        <v>44</v>
      </c>
      <c r="J300" t="s">
        <v>287</v>
      </c>
      <c r="K300" t="s">
        <v>11</v>
      </c>
      <c r="L300" t="s">
        <v>941</v>
      </c>
      <c r="M300" s="5">
        <f t="shared" si="48"/>
        <v>45443</v>
      </c>
      <c r="N300">
        <f t="shared" si="49"/>
        <v>2023</v>
      </c>
    </row>
    <row r="301" spans="1:14" x14ac:dyDescent="0.3">
      <c r="A301" t="s">
        <v>7</v>
      </c>
      <c r="B301" t="s">
        <v>3152</v>
      </c>
      <c r="C301" s="5">
        <v>45057</v>
      </c>
      <c r="D301" s="5">
        <v>45425</v>
      </c>
      <c r="E301" s="4">
        <v>19956000000</v>
      </c>
      <c r="F301">
        <v>368</v>
      </c>
      <c r="G301">
        <v>0.124</v>
      </c>
      <c r="H301" t="s">
        <v>2207</v>
      </c>
      <c r="I301" t="s">
        <v>44</v>
      </c>
      <c r="J301" t="s">
        <v>476</v>
      </c>
      <c r="K301" t="s">
        <v>477</v>
      </c>
      <c r="L301" t="s">
        <v>2207</v>
      </c>
      <c r="M301" s="5">
        <f t="shared" si="48"/>
        <v>45443</v>
      </c>
      <c r="N301">
        <f t="shared" si="49"/>
        <v>2023</v>
      </c>
    </row>
    <row r="302" spans="1:14" x14ac:dyDescent="0.3">
      <c r="A302" t="s">
        <v>7</v>
      </c>
      <c r="B302" t="s">
        <v>3153</v>
      </c>
      <c r="C302" s="5">
        <v>45015</v>
      </c>
      <c r="D302" s="5">
        <v>45383</v>
      </c>
      <c r="E302" s="4">
        <v>6244000000</v>
      </c>
      <c r="F302">
        <v>368</v>
      </c>
      <c r="G302">
        <v>0.1265</v>
      </c>
      <c r="H302" t="s">
        <v>2220</v>
      </c>
      <c r="I302" t="s">
        <v>13</v>
      </c>
      <c r="J302" t="s">
        <v>1339</v>
      </c>
      <c r="K302" t="s">
        <v>14</v>
      </c>
      <c r="L302" t="s">
        <v>2220</v>
      </c>
      <c r="M302" s="5">
        <f t="shared" si="48"/>
        <v>45412</v>
      </c>
      <c r="N302">
        <f t="shared" si="49"/>
        <v>2023</v>
      </c>
    </row>
    <row r="303" spans="1:14" x14ac:dyDescent="0.3">
      <c r="A303" t="s">
        <v>7</v>
      </c>
      <c r="B303" t="s">
        <v>3154</v>
      </c>
      <c r="C303" s="5">
        <v>45043</v>
      </c>
      <c r="D303" s="5">
        <v>45414</v>
      </c>
      <c r="E303" s="4">
        <v>4500000000</v>
      </c>
      <c r="F303">
        <v>371</v>
      </c>
      <c r="G303">
        <v>0.1225</v>
      </c>
      <c r="H303" t="s">
        <v>3048</v>
      </c>
      <c r="I303" t="s">
        <v>44</v>
      </c>
      <c r="J303" t="s">
        <v>476</v>
      </c>
      <c r="K303" t="s">
        <v>477</v>
      </c>
      <c r="L303" t="s">
        <v>3048</v>
      </c>
      <c r="M303" s="5">
        <f t="shared" si="48"/>
        <v>45443</v>
      </c>
      <c r="N303">
        <f t="shared" si="49"/>
        <v>2023</v>
      </c>
    </row>
    <row r="304" spans="1:14" x14ac:dyDescent="0.3">
      <c r="A304" t="s">
        <v>7</v>
      </c>
      <c r="B304" t="s">
        <v>3155</v>
      </c>
      <c r="C304" s="5">
        <v>44971</v>
      </c>
      <c r="D304" s="5">
        <v>45341</v>
      </c>
      <c r="E304" s="4">
        <v>12965000000</v>
      </c>
      <c r="F304">
        <v>370</v>
      </c>
      <c r="G304">
        <v>0.11609999999999999</v>
      </c>
      <c r="H304" t="s">
        <v>3156</v>
      </c>
      <c r="I304" t="s">
        <v>44</v>
      </c>
      <c r="J304" t="s">
        <v>476</v>
      </c>
      <c r="K304" t="s">
        <v>477</v>
      </c>
      <c r="L304" t="s">
        <v>3156</v>
      </c>
      <c r="M304" s="5">
        <f t="shared" si="48"/>
        <v>45351</v>
      </c>
      <c r="N304">
        <f t="shared" si="49"/>
        <v>2023</v>
      </c>
    </row>
    <row r="305" spans="1:14" x14ac:dyDescent="0.3">
      <c r="A305" t="s">
        <v>7</v>
      </c>
      <c r="B305" t="s">
        <v>3157</v>
      </c>
      <c r="C305" s="5">
        <v>45015</v>
      </c>
      <c r="D305" s="5">
        <v>45383</v>
      </c>
      <c r="E305" s="4">
        <v>4000000000</v>
      </c>
      <c r="F305">
        <v>368</v>
      </c>
      <c r="G305">
        <v>0.125</v>
      </c>
      <c r="H305" t="s">
        <v>143</v>
      </c>
      <c r="I305" t="s">
        <v>44</v>
      </c>
      <c r="J305" t="s">
        <v>287</v>
      </c>
      <c r="K305" t="s">
        <v>11</v>
      </c>
      <c r="L305" t="s">
        <v>143</v>
      </c>
      <c r="M305" s="5">
        <f t="shared" si="48"/>
        <v>45412</v>
      </c>
      <c r="N305">
        <f t="shared" si="49"/>
        <v>2023</v>
      </c>
    </row>
    <row r="306" spans="1:14" x14ac:dyDescent="0.3">
      <c r="A306" t="s">
        <v>7</v>
      </c>
      <c r="B306" t="s">
        <v>3158</v>
      </c>
      <c r="C306" s="5">
        <v>44967</v>
      </c>
      <c r="D306" s="5">
        <v>45341</v>
      </c>
      <c r="E306" s="4">
        <v>1500000000</v>
      </c>
      <c r="F306">
        <v>374</v>
      </c>
      <c r="G306">
        <v>0.12</v>
      </c>
      <c r="H306" t="s">
        <v>1048</v>
      </c>
      <c r="I306" t="s">
        <v>44</v>
      </c>
      <c r="J306" t="s">
        <v>476</v>
      </c>
      <c r="K306" t="s">
        <v>477</v>
      </c>
      <c r="L306" t="s">
        <v>1048</v>
      </c>
      <c r="M306" s="5">
        <f t="shared" si="48"/>
        <v>45351</v>
      </c>
      <c r="N306">
        <f t="shared" si="49"/>
        <v>2023</v>
      </c>
    </row>
    <row r="307" spans="1:14" x14ac:dyDescent="0.3">
      <c r="A307" t="s">
        <v>7</v>
      </c>
      <c r="B307" t="s">
        <v>3159</v>
      </c>
      <c r="C307" s="5">
        <v>45043</v>
      </c>
      <c r="D307" s="5">
        <v>45414</v>
      </c>
      <c r="E307" s="4">
        <v>28860000000</v>
      </c>
      <c r="F307">
        <v>371</v>
      </c>
      <c r="G307">
        <v>0.1265</v>
      </c>
      <c r="H307" t="s">
        <v>2207</v>
      </c>
      <c r="I307" t="s">
        <v>44</v>
      </c>
      <c r="J307" t="s">
        <v>476</v>
      </c>
      <c r="K307" t="s">
        <v>477</v>
      </c>
      <c r="L307" t="s">
        <v>2207</v>
      </c>
      <c r="M307" s="5">
        <f t="shared" si="48"/>
        <v>45443</v>
      </c>
      <c r="N307">
        <f t="shared" si="49"/>
        <v>2023</v>
      </c>
    </row>
    <row r="308" spans="1:14" x14ac:dyDescent="0.3">
      <c r="A308" t="s">
        <v>7</v>
      </c>
      <c r="B308" t="s">
        <v>3160</v>
      </c>
      <c r="C308" s="5">
        <v>45015</v>
      </c>
      <c r="D308" s="5">
        <v>45383</v>
      </c>
      <c r="E308" s="4">
        <v>67200000000</v>
      </c>
      <c r="F308">
        <v>368</v>
      </c>
      <c r="G308">
        <v>0.1265</v>
      </c>
      <c r="H308" t="s">
        <v>2212</v>
      </c>
      <c r="I308" t="s">
        <v>44</v>
      </c>
      <c r="J308" t="s">
        <v>476</v>
      </c>
      <c r="K308" t="s">
        <v>477</v>
      </c>
      <c r="L308" t="s">
        <v>2212</v>
      </c>
      <c r="M308" s="5">
        <f t="shared" si="48"/>
        <v>45412</v>
      </c>
      <c r="N308">
        <f t="shared" si="49"/>
        <v>2023</v>
      </c>
    </row>
    <row r="309" spans="1:14" x14ac:dyDescent="0.3">
      <c r="A309" t="s">
        <v>7</v>
      </c>
      <c r="B309" t="s">
        <v>3161</v>
      </c>
      <c r="C309" s="5">
        <v>45043</v>
      </c>
      <c r="D309" s="5">
        <v>45414</v>
      </c>
      <c r="E309" s="4">
        <v>56885000000</v>
      </c>
      <c r="F309">
        <v>371</v>
      </c>
      <c r="G309">
        <v>0.1265</v>
      </c>
      <c r="H309" t="s">
        <v>2220</v>
      </c>
      <c r="I309" t="s">
        <v>13</v>
      </c>
      <c r="J309" t="s">
        <v>1339</v>
      </c>
      <c r="K309" t="s">
        <v>14</v>
      </c>
      <c r="L309" t="s">
        <v>2220</v>
      </c>
      <c r="M309" s="5">
        <f t="shared" si="48"/>
        <v>45443</v>
      </c>
      <c r="N309">
        <f t="shared" si="49"/>
        <v>2023</v>
      </c>
    </row>
    <row r="310" spans="1:14" x14ac:dyDescent="0.3">
      <c r="A310" t="s">
        <v>7</v>
      </c>
      <c r="B310" t="s">
        <v>3162</v>
      </c>
      <c r="C310" s="5">
        <v>45015</v>
      </c>
      <c r="D310" s="5">
        <v>45383</v>
      </c>
      <c r="E310" s="4">
        <v>14410000000</v>
      </c>
      <c r="F310">
        <v>368</v>
      </c>
      <c r="G310">
        <v>0.125</v>
      </c>
      <c r="H310" t="s">
        <v>1801</v>
      </c>
      <c r="I310" t="s">
        <v>44</v>
      </c>
      <c r="J310" t="s">
        <v>1139</v>
      </c>
      <c r="K310" t="s">
        <v>477</v>
      </c>
      <c r="L310" t="s">
        <v>1801</v>
      </c>
      <c r="M310" s="5">
        <f t="shared" si="48"/>
        <v>45412</v>
      </c>
      <c r="N310">
        <f t="shared" si="49"/>
        <v>2023</v>
      </c>
    </row>
    <row r="311" spans="1:14" x14ac:dyDescent="0.3">
      <c r="A311" t="s">
        <v>7</v>
      </c>
      <c r="B311" t="s">
        <v>3163</v>
      </c>
      <c r="C311" s="5">
        <v>45056</v>
      </c>
      <c r="D311" s="5">
        <v>45422</v>
      </c>
      <c r="E311" s="4">
        <v>4214000000</v>
      </c>
      <c r="F311">
        <v>366</v>
      </c>
      <c r="G311">
        <v>0.124</v>
      </c>
      <c r="H311" t="s">
        <v>2220</v>
      </c>
      <c r="I311" t="s">
        <v>13</v>
      </c>
      <c r="J311" t="s">
        <v>1339</v>
      </c>
      <c r="K311" t="s">
        <v>14</v>
      </c>
      <c r="L311" t="s">
        <v>2220</v>
      </c>
      <c r="M311" s="5">
        <f t="shared" si="48"/>
        <v>45443</v>
      </c>
      <c r="N311">
        <f t="shared" si="49"/>
        <v>2023</v>
      </c>
    </row>
    <row r="312" spans="1:14" x14ac:dyDescent="0.3">
      <c r="A312" t="s">
        <v>7</v>
      </c>
      <c r="B312" t="s">
        <v>3164</v>
      </c>
      <c r="C312" s="5">
        <v>45021</v>
      </c>
      <c r="D312" s="5">
        <v>45296</v>
      </c>
      <c r="E312" s="4">
        <v>650000000</v>
      </c>
      <c r="F312">
        <v>275</v>
      </c>
      <c r="G312">
        <v>0.11749999999999999</v>
      </c>
      <c r="H312" t="s">
        <v>3165</v>
      </c>
      <c r="I312" t="s">
        <v>44</v>
      </c>
      <c r="J312" t="s">
        <v>476</v>
      </c>
      <c r="K312" t="s">
        <v>477</v>
      </c>
      <c r="L312" t="s">
        <v>3165</v>
      </c>
      <c r="M312" s="5">
        <f t="shared" si="48"/>
        <v>45322</v>
      </c>
      <c r="N312">
        <f t="shared" si="49"/>
        <v>2023</v>
      </c>
    </row>
    <row r="313" spans="1:14" x14ac:dyDescent="0.3">
      <c r="A313" t="s">
        <v>7</v>
      </c>
      <c r="B313" t="s">
        <v>3166</v>
      </c>
      <c r="C313" s="5">
        <v>45016</v>
      </c>
      <c r="D313" s="5">
        <v>45383</v>
      </c>
      <c r="E313" s="4">
        <v>19000000000</v>
      </c>
      <c r="F313">
        <v>367</v>
      </c>
      <c r="G313">
        <v>0.1265</v>
      </c>
      <c r="H313" t="s">
        <v>2212</v>
      </c>
      <c r="I313" t="s">
        <v>44</v>
      </c>
      <c r="J313" t="s">
        <v>476</v>
      </c>
      <c r="K313" t="s">
        <v>477</v>
      </c>
      <c r="L313" t="s">
        <v>2212</v>
      </c>
      <c r="M313" s="5">
        <f t="shared" si="48"/>
        <v>45412</v>
      </c>
      <c r="N313">
        <f t="shared" si="49"/>
        <v>2023</v>
      </c>
    </row>
    <row r="314" spans="1:14" x14ac:dyDescent="0.3">
      <c r="A314" t="s">
        <v>7</v>
      </c>
      <c r="B314" t="s">
        <v>3167</v>
      </c>
      <c r="C314" s="5">
        <v>45020</v>
      </c>
      <c r="D314" s="5">
        <v>45386</v>
      </c>
      <c r="E314" s="4">
        <v>5335000000</v>
      </c>
      <c r="F314">
        <v>366</v>
      </c>
      <c r="G314">
        <v>0.1265</v>
      </c>
      <c r="H314" t="s">
        <v>2212</v>
      </c>
      <c r="I314" t="s">
        <v>44</v>
      </c>
      <c r="J314" t="s">
        <v>476</v>
      </c>
      <c r="K314" t="s">
        <v>477</v>
      </c>
      <c r="L314" t="s">
        <v>2212</v>
      </c>
      <c r="M314" s="5">
        <f t="shared" si="48"/>
        <v>45412</v>
      </c>
      <c r="N314">
        <f t="shared" si="49"/>
        <v>2023</v>
      </c>
    </row>
    <row r="315" spans="1:14" x14ac:dyDescent="0.3">
      <c r="A315" t="s">
        <v>7</v>
      </c>
      <c r="B315" t="s">
        <v>3168</v>
      </c>
      <c r="C315" s="5">
        <v>45041</v>
      </c>
      <c r="D315" s="5">
        <v>45407</v>
      </c>
      <c r="E315" s="4">
        <v>25310000000</v>
      </c>
      <c r="F315">
        <v>366</v>
      </c>
      <c r="G315">
        <v>0.1265</v>
      </c>
      <c r="H315" t="s">
        <v>2212</v>
      </c>
      <c r="I315" t="s">
        <v>44</v>
      </c>
      <c r="J315" t="s">
        <v>476</v>
      </c>
      <c r="K315" t="s">
        <v>477</v>
      </c>
      <c r="L315" t="s">
        <v>2212</v>
      </c>
      <c r="M315" s="5">
        <f t="shared" si="48"/>
        <v>45412</v>
      </c>
      <c r="N315">
        <f t="shared" si="49"/>
        <v>2023</v>
      </c>
    </row>
    <row r="316" spans="1:14" x14ac:dyDescent="0.3">
      <c r="A316" t="s">
        <v>7</v>
      </c>
      <c r="B316" t="s">
        <v>3169</v>
      </c>
      <c r="C316" s="5">
        <v>45026</v>
      </c>
      <c r="D316" s="5">
        <v>45392</v>
      </c>
      <c r="E316" s="4">
        <v>5487000000</v>
      </c>
      <c r="F316">
        <v>366</v>
      </c>
      <c r="G316">
        <v>0.1265</v>
      </c>
      <c r="H316" t="s">
        <v>2207</v>
      </c>
      <c r="I316" t="s">
        <v>44</v>
      </c>
      <c r="J316" t="s">
        <v>476</v>
      </c>
      <c r="K316" t="s">
        <v>477</v>
      </c>
      <c r="L316" t="s">
        <v>2207</v>
      </c>
      <c r="M316" s="5">
        <f t="shared" si="48"/>
        <v>45412</v>
      </c>
      <c r="N316">
        <f t="shared" si="49"/>
        <v>2023</v>
      </c>
    </row>
    <row r="317" spans="1:14" x14ac:dyDescent="0.3">
      <c r="A317" t="s">
        <v>7</v>
      </c>
      <c r="B317" t="s">
        <v>3170</v>
      </c>
      <c r="C317" s="5">
        <v>45041</v>
      </c>
      <c r="D317" s="5">
        <v>45407</v>
      </c>
      <c r="E317" s="4">
        <v>7000000000</v>
      </c>
      <c r="F317">
        <v>366</v>
      </c>
      <c r="G317">
        <v>0.11749999999999999</v>
      </c>
      <c r="H317" t="s">
        <v>416</v>
      </c>
      <c r="I317" t="s">
        <v>44</v>
      </c>
      <c r="J317" t="s">
        <v>1139</v>
      </c>
      <c r="K317" t="s">
        <v>477</v>
      </c>
      <c r="L317" t="s">
        <v>416</v>
      </c>
      <c r="M317" s="5">
        <f t="shared" si="48"/>
        <v>45412</v>
      </c>
      <c r="N317">
        <f t="shared" si="49"/>
        <v>2023</v>
      </c>
    </row>
    <row r="318" spans="1:14" x14ac:dyDescent="0.3">
      <c r="A318" t="s">
        <v>7</v>
      </c>
      <c r="B318" t="s">
        <v>3171</v>
      </c>
      <c r="C318" s="5">
        <v>45016</v>
      </c>
      <c r="D318" s="5">
        <v>45293</v>
      </c>
      <c r="E318" s="4">
        <v>1000000000</v>
      </c>
      <c r="F318">
        <v>277</v>
      </c>
      <c r="G318">
        <v>0.115</v>
      </c>
      <c r="H318" t="s">
        <v>3172</v>
      </c>
      <c r="I318" t="s">
        <v>44</v>
      </c>
      <c r="J318" t="s">
        <v>476</v>
      </c>
      <c r="K318" t="s">
        <v>477</v>
      </c>
      <c r="L318" t="s">
        <v>3172</v>
      </c>
      <c r="M318" s="5">
        <f t="shared" si="48"/>
        <v>45322</v>
      </c>
      <c r="N318">
        <f t="shared" si="49"/>
        <v>2023</v>
      </c>
    </row>
    <row r="319" spans="1:14" x14ac:dyDescent="0.3">
      <c r="A319" t="s">
        <v>7</v>
      </c>
      <c r="B319" t="s">
        <v>3173</v>
      </c>
      <c r="C319" s="5">
        <v>45016</v>
      </c>
      <c r="D319" s="5">
        <v>45293</v>
      </c>
      <c r="E319" s="4">
        <v>1000000000</v>
      </c>
      <c r="F319">
        <v>277</v>
      </c>
      <c r="G319">
        <v>0.115</v>
      </c>
      <c r="H319" t="s">
        <v>3172</v>
      </c>
      <c r="I319" t="s">
        <v>44</v>
      </c>
      <c r="J319" t="s">
        <v>476</v>
      </c>
      <c r="K319" t="s">
        <v>477</v>
      </c>
      <c r="L319" t="s">
        <v>3172</v>
      </c>
      <c r="M319" s="5">
        <f t="shared" si="48"/>
        <v>45322</v>
      </c>
      <c r="N319">
        <f t="shared" si="49"/>
        <v>2023</v>
      </c>
    </row>
    <row r="320" spans="1:14" x14ac:dyDescent="0.3">
      <c r="A320" t="s">
        <v>7</v>
      </c>
      <c r="B320" t="s">
        <v>3174</v>
      </c>
      <c r="C320" s="5">
        <v>45016</v>
      </c>
      <c r="D320" s="5">
        <v>45293</v>
      </c>
      <c r="E320" s="4">
        <v>1000000000</v>
      </c>
      <c r="F320">
        <v>277</v>
      </c>
      <c r="G320">
        <v>0.115</v>
      </c>
      <c r="H320" t="s">
        <v>3172</v>
      </c>
      <c r="I320" t="s">
        <v>44</v>
      </c>
      <c r="J320" t="s">
        <v>476</v>
      </c>
      <c r="K320" t="s">
        <v>477</v>
      </c>
      <c r="L320" t="s">
        <v>3172</v>
      </c>
      <c r="M320" s="5">
        <f t="shared" si="48"/>
        <v>45322</v>
      </c>
      <c r="N320">
        <f t="shared" si="49"/>
        <v>2023</v>
      </c>
    </row>
    <row r="321" spans="1:14" x14ac:dyDescent="0.3">
      <c r="A321" t="s">
        <v>7</v>
      </c>
      <c r="B321" t="s">
        <v>3175</v>
      </c>
      <c r="C321" s="5">
        <v>45041</v>
      </c>
      <c r="D321" s="5">
        <v>45407</v>
      </c>
      <c r="E321" s="4">
        <v>45091000000</v>
      </c>
      <c r="F321">
        <v>366</v>
      </c>
      <c r="G321">
        <v>0.1265</v>
      </c>
      <c r="H321" t="s">
        <v>2207</v>
      </c>
      <c r="I321" t="s">
        <v>44</v>
      </c>
      <c r="J321" t="s">
        <v>476</v>
      </c>
      <c r="K321" t="s">
        <v>477</v>
      </c>
      <c r="L321" t="s">
        <v>2207</v>
      </c>
      <c r="M321" s="5">
        <f t="shared" si="48"/>
        <v>45412</v>
      </c>
      <c r="N321">
        <f t="shared" si="49"/>
        <v>2023</v>
      </c>
    </row>
    <row r="322" spans="1:14" x14ac:dyDescent="0.3">
      <c r="A322" t="s">
        <v>7</v>
      </c>
      <c r="B322" t="s">
        <v>3176</v>
      </c>
      <c r="C322" s="5">
        <v>45041</v>
      </c>
      <c r="D322" s="5">
        <v>45407</v>
      </c>
      <c r="E322" s="4">
        <v>28593000000</v>
      </c>
      <c r="F322">
        <v>366</v>
      </c>
      <c r="G322">
        <v>0.1265</v>
      </c>
      <c r="H322" t="s">
        <v>2220</v>
      </c>
      <c r="I322" t="s">
        <v>13</v>
      </c>
      <c r="J322" t="s">
        <v>1339</v>
      </c>
      <c r="K322" t="s">
        <v>14</v>
      </c>
      <c r="L322" t="s">
        <v>2220</v>
      </c>
      <c r="M322" s="5">
        <f t="shared" si="48"/>
        <v>45412</v>
      </c>
      <c r="N322">
        <f t="shared" si="49"/>
        <v>2023</v>
      </c>
    </row>
    <row r="323" spans="1:14" x14ac:dyDescent="0.3">
      <c r="A323" t="s">
        <v>7</v>
      </c>
      <c r="B323" t="s">
        <v>3177</v>
      </c>
      <c r="C323" s="5">
        <v>45026</v>
      </c>
      <c r="D323" s="5">
        <v>45392</v>
      </c>
      <c r="E323" s="4">
        <v>5488000000</v>
      </c>
      <c r="F323">
        <v>366</v>
      </c>
      <c r="G323">
        <v>0.1265</v>
      </c>
      <c r="H323" t="s">
        <v>2220</v>
      </c>
      <c r="I323" t="s">
        <v>13</v>
      </c>
      <c r="J323" t="s">
        <v>1339</v>
      </c>
      <c r="K323" t="s">
        <v>14</v>
      </c>
      <c r="L323" t="s">
        <v>2220</v>
      </c>
      <c r="M323" s="5">
        <f t="shared" ref="M323:M386" si="50">EOMONTH(D323,0)</f>
        <v>45412</v>
      </c>
      <c r="N323">
        <f t="shared" ref="N323:N386" si="51">YEAR(C323)</f>
        <v>2023</v>
      </c>
    </row>
    <row r="324" spans="1:14" x14ac:dyDescent="0.3">
      <c r="A324" t="s">
        <v>8</v>
      </c>
      <c r="B324" t="s">
        <v>3178</v>
      </c>
      <c r="C324" s="5">
        <v>45016</v>
      </c>
      <c r="D324" s="5">
        <v>45383</v>
      </c>
      <c r="E324" s="4">
        <v>5000000000</v>
      </c>
      <c r="F324">
        <v>367</v>
      </c>
      <c r="G324">
        <v>0.1225</v>
      </c>
      <c r="H324" t="s">
        <v>3179</v>
      </c>
      <c r="I324" t="s">
        <v>44</v>
      </c>
      <c r="J324" t="s">
        <v>476</v>
      </c>
      <c r="K324" t="s">
        <v>477</v>
      </c>
      <c r="L324" t="s">
        <v>3179</v>
      </c>
      <c r="M324" s="5">
        <f t="shared" si="50"/>
        <v>45412</v>
      </c>
      <c r="N324">
        <f t="shared" si="51"/>
        <v>2023</v>
      </c>
    </row>
    <row r="325" spans="1:14" x14ac:dyDescent="0.3">
      <c r="A325" t="s">
        <v>7</v>
      </c>
      <c r="B325" t="s">
        <v>3180</v>
      </c>
      <c r="C325" s="5">
        <v>45037</v>
      </c>
      <c r="D325" s="5">
        <v>45404</v>
      </c>
      <c r="E325" s="4">
        <v>10570000000</v>
      </c>
      <c r="F325">
        <v>367</v>
      </c>
      <c r="G325">
        <v>0.1265</v>
      </c>
      <c r="H325" t="s">
        <v>2220</v>
      </c>
      <c r="I325" t="s">
        <v>13</v>
      </c>
      <c r="J325" t="s">
        <v>1339</v>
      </c>
      <c r="K325" t="s">
        <v>14</v>
      </c>
      <c r="L325" t="s">
        <v>2220</v>
      </c>
      <c r="M325" s="5">
        <f t="shared" si="50"/>
        <v>45412</v>
      </c>
      <c r="N325">
        <f t="shared" si="51"/>
        <v>2023</v>
      </c>
    </row>
    <row r="326" spans="1:14" x14ac:dyDescent="0.3">
      <c r="A326" t="s">
        <v>7</v>
      </c>
      <c r="B326" t="s">
        <v>3181</v>
      </c>
      <c r="C326" s="5">
        <v>45026</v>
      </c>
      <c r="D326" s="5">
        <v>45422</v>
      </c>
      <c r="E326" s="4">
        <v>1300000000</v>
      </c>
      <c r="F326">
        <v>396</v>
      </c>
      <c r="G326">
        <v>0.11799999999999999</v>
      </c>
      <c r="H326" t="s">
        <v>890</v>
      </c>
      <c r="I326" t="s">
        <v>44</v>
      </c>
      <c r="J326" t="s">
        <v>476</v>
      </c>
      <c r="K326" t="s">
        <v>477</v>
      </c>
      <c r="L326" t="s">
        <v>890</v>
      </c>
      <c r="M326" s="5">
        <f t="shared" si="50"/>
        <v>45443</v>
      </c>
      <c r="N326">
        <f t="shared" si="51"/>
        <v>2023</v>
      </c>
    </row>
    <row r="327" spans="1:14" x14ac:dyDescent="0.3">
      <c r="A327" t="s">
        <v>7</v>
      </c>
      <c r="B327" t="s">
        <v>3182</v>
      </c>
      <c r="C327" s="5">
        <v>45030</v>
      </c>
      <c r="D327" s="5">
        <v>45397</v>
      </c>
      <c r="E327" s="4">
        <v>5000000000</v>
      </c>
      <c r="F327">
        <v>367</v>
      </c>
      <c r="G327">
        <v>0.12</v>
      </c>
      <c r="H327" t="s">
        <v>1088</v>
      </c>
      <c r="I327" t="s">
        <v>44</v>
      </c>
      <c r="J327" t="s">
        <v>476</v>
      </c>
      <c r="K327" t="s">
        <v>477</v>
      </c>
      <c r="L327" t="s">
        <v>1088</v>
      </c>
      <c r="M327" s="5">
        <f t="shared" si="50"/>
        <v>45412</v>
      </c>
      <c r="N327">
        <f t="shared" si="51"/>
        <v>2023</v>
      </c>
    </row>
    <row r="328" spans="1:14" x14ac:dyDescent="0.3">
      <c r="A328" t="s">
        <v>7</v>
      </c>
      <c r="B328" t="s">
        <v>3183</v>
      </c>
      <c r="C328" s="5">
        <v>45030</v>
      </c>
      <c r="D328" s="5">
        <v>45397</v>
      </c>
      <c r="E328" s="4">
        <v>5000000000</v>
      </c>
      <c r="F328">
        <v>367</v>
      </c>
      <c r="G328">
        <v>0.12</v>
      </c>
      <c r="H328" t="s">
        <v>1088</v>
      </c>
      <c r="I328" t="s">
        <v>44</v>
      </c>
      <c r="J328" t="s">
        <v>476</v>
      </c>
      <c r="K328" t="s">
        <v>477</v>
      </c>
      <c r="L328" t="s">
        <v>1088</v>
      </c>
      <c r="M328" s="5">
        <f t="shared" si="50"/>
        <v>45412</v>
      </c>
      <c r="N328">
        <f t="shared" si="51"/>
        <v>2023</v>
      </c>
    </row>
    <row r="329" spans="1:14" x14ac:dyDescent="0.3">
      <c r="A329" t="s">
        <v>7</v>
      </c>
      <c r="B329" t="s">
        <v>3184</v>
      </c>
      <c r="C329" s="5">
        <v>45030</v>
      </c>
      <c r="D329" s="5">
        <v>45397</v>
      </c>
      <c r="E329" s="4">
        <v>5098000000</v>
      </c>
      <c r="F329">
        <v>367</v>
      </c>
      <c r="G329">
        <v>0.1265</v>
      </c>
      <c r="H329" t="s">
        <v>2220</v>
      </c>
      <c r="I329" t="s">
        <v>13</v>
      </c>
      <c r="J329" t="s">
        <v>1339</v>
      </c>
      <c r="K329" t="s">
        <v>14</v>
      </c>
      <c r="L329" t="s">
        <v>2220</v>
      </c>
      <c r="M329" s="5">
        <f t="shared" si="50"/>
        <v>45412</v>
      </c>
      <c r="N329">
        <f t="shared" si="51"/>
        <v>2023</v>
      </c>
    </row>
    <row r="330" spans="1:14" x14ac:dyDescent="0.3">
      <c r="A330" t="s">
        <v>7</v>
      </c>
      <c r="B330" t="s">
        <v>3185</v>
      </c>
      <c r="C330" s="5">
        <v>45021</v>
      </c>
      <c r="D330" s="5">
        <v>45387</v>
      </c>
      <c r="E330" s="4">
        <v>5334000000</v>
      </c>
      <c r="F330">
        <v>366</v>
      </c>
      <c r="G330">
        <v>0.1265</v>
      </c>
      <c r="H330" t="s">
        <v>2207</v>
      </c>
      <c r="I330" t="s">
        <v>44</v>
      </c>
      <c r="J330" t="s">
        <v>476</v>
      </c>
      <c r="K330" t="s">
        <v>477</v>
      </c>
      <c r="L330" t="s">
        <v>2207</v>
      </c>
      <c r="M330" s="5">
        <f t="shared" si="50"/>
        <v>45412</v>
      </c>
      <c r="N330">
        <f t="shared" si="51"/>
        <v>2023</v>
      </c>
    </row>
    <row r="331" spans="1:14" x14ac:dyDescent="0.3">
      <c r="A331" t="s">
        <v>7</v>
      </c>
      <c r="B331" t="s">
        <v>3186</v>
      </c>
      <c r="C331" s="5">
        <v>45037</v>
      </c>
      <c r="D331" s="5">
        <v>45404</v>
      </c>
      <c r="E331" s="4">
        <v>14490000000</v>
      </c>
      <c r="F331">
        <v>367</v>
      </c>
      <c r="G331">
        <v>0.1265</v>
      </c>
      <c r="H331" t="s">
        <v>2212</v>
      </c>
      <c r="I331" t="s">
        <v>44</v>
      </c>
      <c r="J331" t="s">
        <v>476</v>
      </c>
      <c r="K331" t="s">
        <v>477</v>
      </c>
      <c r="L331" t="s">
        <v>2212</v>
      </c>
      <c r="M331" s="5">
        <f t="shared" si="50"/>
        <v>45412</v>
      </c>
      <c r="N331">
        <f t="shared" si="51"/>
        <v>2023</v>
      </c>
    </row>
    <row r="332" spans="1:14" x14ac:dyDescent="0.3">
      <c r="A332" t="s">
        <v>7</v>
      </c>
      <c r="B332" t="s">
        <v>3187</v>
      </c>
      <c r="C332" s="5">
        <v>45030</v>
      </c>
      <c r="D332" s="5">
        <v>45397</v>
      </c>
      <c r="E332" s="4">
        <v>5000000000</v>
      </c>
      <c r="F332">
        <v>367</v>
      </c>
      <c r="G332">
        <v>0.12</v>
      </c>
      <c r="H332" t="s">
        <v>1088</v>
      </c>
      <c r="I332" t="s">
        <v>44</v>
      </c>
      <c r="J332" t="s">
        <v>476</v>
      </c>
      <c r="K332" t="s">
        <v>477</v>
      </c>
      <c r="L332" t="s">
        <v>1088</v>
      </c>
      <c r="M332" s="5">
        <f t="shared" si="50"/>
        <v>45412</v>
      </c>
      <c r="N332">
        <f t="shared" si="51"/>
        <v>2023</v>
      </c>
    </row>
    <row r="333" spans="1:14" x14ac:dyDescent="0.3">
      <c r="A333" t="s">
        <v>7</v>
      </c>
      <c r="B333" t="s">
        <v>3188</v>
      </c>
      <c r="C333" s="5">
        <v>45005</v>
      </c>
      <c r="D333" s="5">
        <v>45371</v>
      </c>
      <c r="E333" s="4">
        <v>1500000000</v>
      </c>
      <c r="F333">
        <v>366</v>
      </c>
      <c r="G333">
        <v>0.12</v>
      </c>
      <c r="H333" t="s">
        <v>1611</v>
      </c>
      <c r="I333" t="s">
        <v>44</v>
      </c>
      <c r="J333" t="s">
        <v>1139</v>
      </c>
      <c r="K333" t="s">
        <v>477</v>
      </c>
      <c r="L333" t="s">
        <v>1611</v>
      </c>
      <c r="M333" s="5">
        <f t="shared" si="50"/>
        <v>45382</v>
      </c>
      <c r="N333">
        <f t="shared" si="51"/>
        <v>2023</v>
      </c>
    </row>
    <row r="334" spans="1:14" x14ac:dyDescent="0.3">
      <c r="A334" t="s">
        <v>7</v>
      </c>
      <c r="B334" t="s">
        <v>3189</v>
      </c>
      <c r="C334" s="5">
        <v>45016</v>
      </c>
      <c r="D334" s="5">
        <v>45383</v>
      </c>
      <c r="E334" s="4">
        <v>13759000000</v>
      </c>
      <c r="F334">
        <v>367</v>
      </c>
      <c r="G334">
        <v>0.1265</v>
      </c>
      <c r="H334" t="s">
        <v>2207</v>
      </c>
      <c r="I334" t="s">
        <v>44</v>
      </c>
      <c r="J334" t="s">
        <v>476</v>
      </c>
      <c r="K334" t="s">
        <v>477</v>
      </c>
      <c r="L334" t="s">
        <v>2207</v>
      </c>
      <c r="M334" s="5">
        <f t="shared" si="50"/>
        <v>45412</v>
      </c>
      <c r="N334">
        <f t="shared" si="51"/>
        <v>2023</v>
      </c>
    </row>
    <row r="335" spans="1:14" x14ac:dyDescent="0.3">
      <c r="A335" t="s">
        <v>7</v>
      </c>
      <c r="B335" t="s">
        <v>3190</v>
      </c>
      <c r="C335" s="5">
        <v>45005</v>
      </c>
      <c r="D335" s="5">
        <v>45371</v>
      </c>
      <c r="E335" s="4">
        <v>1000000000</v>
      </c>
      <c r="F335">
        <v>366</v>
      </c>
      <c r="G335">
        <v>0.125</v>
      </c>
      <c r="H335" t="s">
        <v>91</v>
      </c>
      <c r="I335" t="s">
        <v>44</v>
      </c>
      <c r="J335" t="s">
        <v>1139</v>
      </c>
      <c r="K335" t="s">
        <v>477</v>
      </c>
      <c r="L335" t="s">
        <v>91</v>
      </c>
      <c r="M335" s="5">
        <f t="shared" si="50"/>
        <v>45382</v>
      </c>
      <c r="N335">
        <f t="shared" si="51"/>
        <v>2023</v>
      </c>
    </row>
    <row r="336" spans="1:14" x14ac:dyDescent="0.3">
      <c r="A336" t="s">
        <v>7</v>
      </c>
      <c r="B336" t="s">
        <v>3191</v>
      </c>
      <c r="C336" s="5">
        <v>45026</v>
      </c>
      <c r="D336" s="5">
        <v>45301</v>
      </c>
      <c r="E336" s="4">
        <v>700000000</v>
      </c>
      <c r="F336">
        <v>275</v>
      </c>
      <c r="G336">
        <v>0.11749999999999999</v>
      </c>
      <c r="H336" t="s">
        <v>3165</v>
      </c>
      <c r="I336" t="s">
        <v>44</v>
      </c>
      <c r="J336" t="s">
        <v>476</v>
      </c>
      <c r="K336" t="s">
        <v>477</v>
      </c>
      <c r="L336" t="s">
        <v>3165</v>
      </c>
      <c r="M336" s="5">
        <f t="shared" si="50"/>
        <v>45322</v>
      </c>
      <c r="N336">
        <f t="shared" si="51"/>
        <v>2023</v>
      </c>
    </row>
    <row r="337" spans="1:14" x14ac:dyDescent="0.3">
      <c r="A337" t="s">
        <v>8</v>
      </c>
      <c r="B337" t="s">
        <v>3192</v>
      </c>
      <c r="C337" s="5">
        <v>45030</v>
      </c>
      <c r="D337" s="5">
        <v>45397</v>
      </c>
      <c r="E337" s="4">
        <v>3000000000</v>
      </c>
      <c r="F337">
        <v>367</v>
      </c>
      <c r="G337">
        <v>0.1225</v>
      </c>
      <c r="H337" t="s">
        <v>3082</v>
      </c>
      <c r="I337" t="s">
        <v>44</v>
      </c>
      <c r="J337" t="s">
        <v>476</v>
      </c>
      <c r="K337" t="s">
        <v>477</v>
      </c>
      <c r="L337" t="s">
        <v>3082</v>
      </c>
      <c r="M337" s="5">
        <f t="shared" si="50"/>
        <v>45412</v>
      </c>
      <c r="N337">
        <f t="shared" si="51"/>
        <v>2023</v>
      </c>
    </row>
    <row r="338" spans="1:14" x14ac:dyDescent="0.3">
      <c r="A338" t="s">
        <v>7</v>
      </c>
      <c r="B338" t="s">
        <v>3193</v>
      </c>
      <c r="C338" s="5">
        <v>45026</v>
      </c>
      <c r="D338" s="5">
        <v>45392</v>
      </c>
      <c r="E338" s="4">
        <v>10569000000</v>
      </c>
      <c r="F338">
        <v>366</v>
      </c>
      <c r="G338">
        <v>0.1265</v>
      </c>
      <c r="H338" t="s">
        <v>2212</v>
      </c>
      <c r="I338" t="s">
        <v>44</v>
      </c>
      <c r="J338" t="s">
        <v>476</v>
      </c>
      <c r="K338" t="s">
        <v>477</v>
      </c>
      <c r="L338" t="s">
        <v>2212</v>
      </c>
      <c r="M338" s="5">
        <f t="shared" si="50"/>
        <v>45412</v>
      </c>
      <c r="N338">
        <f t="shared" si="51"/>
        <v>2023</v>
      </c>
    </row>
    <row r="339" spans="1:14" x14ac:dyDescent="0.3">
      <c r="A339" t="s">
        <v>8</v>
      </c>
      <c r="B339" t="s">
        <v>3194</v>
      </c>
      <c r="C339" s="5">
        <v>45037</v>
      </c>
      <c r="D339" s="5">
        <v>45404</v>
      </c>
      <c r="E339" s="4">
        <v>3000000000</v>
      </c>
      <c r="F339">
        <v>367</v>
      </c>
      <c r="G339">
        <v>0.1225</v>
      </c>
      <c r="H339" t="s">
        <v>3082</v>
      </c>
      <c r="I339" t="s">
        <v>44</v>
      </c>
      <c r="J339" t="s">
        <v>476</v>
      </c>
      <c r="K339" t="s">
        <v>477</v>
      </c>
      <c r="L339" t="s">
        <v>3082</v>
      </c>
      <c r="M339" s="5">
        <f t="shared" si="50"/>
        <v>45412</v>
      </c>
      <c r="N339">
        <f t="shared" si="51"/>
        <v>2023</v>
      </c>
    </row>
    <row r="340" spans="1:14" x14ac:dyDescent="0.3">
      <c r="A340" t="s">
        <v>7</v>
      </c>
      <c r="B340" t="s">
        <v>3195</v>
      </c>
      <c r="C340" s="5">
        <v>45021</v>
      </c>
      <c r="D340" s="5">
        <v>45387</v>
      </c>
      <c r="E340" s="4">
        <v>5334000000</v>
      </c>
      <c r="F340">
        <v>366</v>
      </c>
      <c r="G340">
        <v>0.1265</v>
      </c>
      <c r="H340" t="s">
        <v>2220</v>
      </c>
      <c r="I340" t="s">
        <v>13</v>
      </c>
      <c r="J340" t="s">
        <v>1339</v>
      </c>
      <c r="K340" t="s">
        <v>14</v>
      </c>
      <c r="L340" t="s">
        <v>2220</v>
      </c>
      <c r="M340" s="5">
        <f t="shared" si="50"/>
        <v>45412</v>
      </c>
      <c r="N340">
        <f t="shared" si="51"/>
        <v>2023</v>
      </c>
    </row>
    <row r="341" spans="1:14" x14ac:dyDescent="0.3">
      <c r="A341" t="s">
        <v>7</v>
      </c>
      <c r="B341" t="s">
        <v>3196</v>
      </c>
      <c r="C341" s="5">
        <v>44993</v>
      </c>
      <c r="D341" s="5">
        <v>45359</v>
      </c>
      <c r="E341" s="4">
        <v>13000000000</v>
      </c>
      <c r="F341">
        <v>366</v>
      </c>
      <c r="G341">
        <v>0.12</v>
      </c>
      <c r="H341" t="s">
        <v>544</v>
      </c>
      <c r="I341" t="s">
        <v>44</v>
      </c>
      <c r="J341" t="s">
        <v>476</v>
      </c>
      <c r="K341" t="s">
        <v>477</v>
      </c>
      <c r="L341" t="s">
        <v>544</v>
      </c>
      <c r="M341" s="5">
        <f t="shared" si="50"/>
        <v>45382</v>
      </c>
      <c r="N341">
        <f t="shared" si="51"/>
        <v>2023</v>
      </c>
    </row>
    <row r="342" spans="1:14" x14ac:dyDescent="0.3">
      <c r="A342" t="s">
        <v>8</v>
      </c>
      <c r="B342" t="s">
        <v>3197</v>
      </c>
      <c r="C342" s="5">
        <v>45019</v>
      </c>
      <c r="D342" s="5">
        <v>45385</v>
      </c>
      <c r="E342" s="4">
        <v>300000000</v>
      </c>
      <c r="F342">
        <v>366</v>
      </c>
      <c r="G342">
        <v>0.11749999999999999</v>
      </c>
      <c r="H342" t="s">
        <v>3198</v>
      </c>
      <c r="I342" t="s">
        <v>44</v>
      </c>
      <c r="J342" t="s">
        <v>476</v>
      </c>
      <c r="K342" t="s">
        <v>477</v>
      </c>
      <c r="L342" t="s">
        <v>3198</v>
      </c>
      <c r="M342" s="5">
        <f t="shared" si="50"/>
        <v>45412</v>
      </c>
      <c r="N342">
        <f t="shared" si="51"/>
        <v>2023</v>
      </c>
    </row>
    <row r="343" spans="1:14" x14ac:dyDescent="0.3">
      <c r="A343" t="s">
        <v>7</v>
      </c>
      <c r="B343" t="s">
        <v>3199</v>
      </c>
      <c r="C343" s="5">
        <v>45016</v>
      </c>
      <c r="D343" s="5">
        <v>45383</v>
      </c>
      <c r="E343" s="4">
        <v>5497000000</v>
      </c>
      <c r="F343">
        <v>367</v>
      </c>
      <c r="G343">
        <v>0.1265</v>
      </c>
      <c r="H343" t="s">
        <v>2212</v>
      </c>
      <c r="I343" t="s">
        <v>44</v>
      </c>
      <c r="J343" t="s">
        <v>476</v>
      </c>
      <c r="K343" t="s">
        <v>477</v>
      </c>
      <c r="L343" t="s">
        <v>2212</v>
      </c>
      <c r="M343" s="5">
        <f t="shared" si="50"/>
        <v>45412</v>
      </c>
      <c r="N343">
        <f t="shared" si="51"/>
        <v>2023</v>
      </c>
    </row>
    <row r="344" spans="1:14" x14ac:dyDescent="0.3">
      <c r="A344" t="s">
        <v>7</v>
      </c>
      <c r="B344" t="s">
        <v>3200</v>
      </c>
      <c r="C344" s="5">
        <v>45020</v>
      </c>
      <c r="D344" s="5">
        <v>45386</v>
      </c>
      <c r="E344" s="4">
        <v>12000000000</v>
      </c>
      <c r="F344">
        <v>366</v>
      </c>
      <c r="G344">
        <v>0.1265</v>
      </c>
      <c r="H344" t="s">
        <v>2212</v>
      </c>
      <c r="I344" t="s">
        <v>44</v>
      </c>
      <c r="J344" t="s">
        <v>476</v>
      </c>
      <c r="K344" t="s">
        <v>477</v>
      </c>
      <c r="L344" t="s">
        <v>2212</v>
      </c>
      <c r="M344" s="5">
        <f t="shared" si="50"/>
        <v>45412</v>
      </c>
      <c r="N344">
        <f t="shared" si="51"/>
        <v>2023</v>
      </c>
    </row>
    <row r="345" spans="1:14" x14ac:dyDescent="0.3">
      <c r="A345" t="s">
        <v>7</v>
      </c>
      <c r="B345" t="s">
        <v>3201</v>
      </c>
      <c r="C345" s="5">
        <v>45023</v>
      </c>
      <c r="D345" s="5">
        <v>45390</v>
      </c>
      <c r="E345" s="4">
        <v>5000000000</v>
      </c>
      <c r="F345">
        <v>367</v>
      </c>
      <c r="G345">
        <v>0.1265</v>
      </c>
      <c r="H345" t="s">
        <v>2212</v>
      </c>
      <c r="I345" t="s">
        <v>44</v>
      </c>
      <c r="J345" t="s">
        <v>476</v>
      </c>
      <c r="K345" t="s">
        <v>477</v>
      </c>
      <c r="L345" t="s">
        <v>2212</v>
      </c>
      <c r="M345" s="5">
        <f t="shared" si="50"/>
        <v>45412</v>
      </c>
      <c r="N345">
        <f t="shared" si="51"/>
        <v>2023</v>
      </c>
    </row>
    <row r="346" spans="1:14" x14ac:dyDescent="0.3">
      <c r="A346" t="s">
        <v>8</v>
      </c>
      <c r="B346" t="s">
        <v>3202</v>
      </c>
      <c r="C346" s="5">
        <v>44992</v>
      </c>
      <c r="D346" s="5">
        <v>45358</v>
      </c>
      <c r="E346" s="4">
        <v>6420000000</v>
      </c>
      <c r="F346">
        <v>366</v>
      </c>
      <c r="G346">
        <v>0.12</v>
      </c>
      <c r="H346" t="s">
        <v>204</v>
      </c>
      <c r="I346" t="s">
        <v>44</v>
      </c>
      <c r="J346" t="s">
        <v>476</v>
      </c>
      <c r="K346" t="s">
        <v>477</v>
      </c>
      <c r="L346" t="s">
        <v>204</v>
      </c>
      <c r="M346" s="5">
        <f t="shared" si="50"/>
        <v>45382</v>
      </c>
      <c r="N346">
        <f t="shared" si="51"/>
        <v>2023</v>
      </c>
    </row>
    <row r="347" spans="1:14" x14ac:dyDescent="0.3">
      <c r="A347" t="s">
        <v>7</v>
      </c>
      <c r="B347" t="s">
        <v>3203</v>
      </c>
      <c r="C347" s="5">
        <v>44993</v>
      </c>
      <c r="D347" s="5">
        <v>45359</v>
      </c>
      <c r="E347" s="4">
        <v>3000000000</v>
      </c>
      <c r="F347">
        <v>366</v>
      </c>
      <c r="G347">
        <v>0.12</v>
      </c>
      <c r="H347" t="s">
        <v>406</v>
      </c>
      <c r="I347" t="s">
        <v>44</v>
      </c>
      <c r="J347" t="s">
        <v>1139</v>
      </c>
      <c r="K347" t="s">
        <v>477</v>
      </c>
      <c r="L347" t="s">
        <v>406</v>
      </c>
      <c r="M347" s="5">
        <f t="shared" si="50"/>
        <v>45382</v>
      </c>
      <c r="N347">
        <f t="shared" si="51"/>
        <v>2023</v>
      </c>
    </row>
    <row r="348" spans="1:14" x14ac:dyDescent="0.3">
      <c r="A348" t="s">
        <v>7</v>
      </c>
      <c r="B348" t="s">
        <v>3204</v>
      </c>
      <c r="C348" s="5">
        <v>45016</v>
      </c>
      <c r="D348" s="5">
        <v>45383</v>
      </c>
      <c r="E348" s="4">
        <v>13760000000</v>
      </c>
      <c r="F348">
        <v>367</v>
      </c>
      <c r="G348">
        <v>0.1265</v>
      </c>
      <c r="H348" t="s">
        <v>2220</v>
      </c>
      <c r="I348" t="s">
        <v>13</v>
      </c>
      <c r="J348" t="s">
        <v>1339</v>
      </c>
      <c r="K348" t="s">
        <v>14</v>
      </c>
      <c r="L348" t="s">
        <v>2220</v>
      </c>
      <c r="M348" s="5">
        <f t="shared" si="50"/>
        <v>45412</v>
      </c>
      <c r="N348">
        <f t="shared" si="51"/>
        <v>2023</v>
      </c>
    </row>
    <row r="349" spans="1:14" x14ac:dyDescent="0.3">
      <c r="A349" t="s">
        <v>7</v>
      </c>
      <c r="B349" t="s">
        <v>3205</v>
      </c>
      <c r="C349" s="5">
        <v>45021</v>
      </c>
      <c r="D349" s="5">
        <v>45387</v>
      </c>
      <c r="E349" s="4">
        <v>4000000000</v>
      </c>
      <c r="F349">
        <v>366</v>
      </c>
      <c r="G349">
        <v>0.1225</v>
      </c>
      <c r="H349" t="s">
        <v>3048</v>
      </c>
      <c r="I349" t="s">
        <v>44</v>
      </c>
      <c r="J349" t="s">
        <v>476</v>
      </c>
      <c r="K349" t="s">
        <v>477</v>
      </c>
      <c r="L349" t="s">
        <v>3048</v>
      </c>
      <c r="M349" s="5">
        <f t="shared" si="50"/>
        <v>45412</v>
      </c>
      <c r="N349">
        <f t="shared" si="51"/>
        <v>2023</v>
      </c>
    </row>
    <row r="350" spans="1:14" x14ac:dyDescent="0.3">
      <c r="A350" t="s">
        <v>7</v>
      </c>
      <c r="B350" t="s">
        <v>3206</v>
      </c>
      <c r="C350" s="5">
        <v>45041</v>
      </c>
      <c r="D350" s="5">
        <v>45407</v>
      </c>
      <c r="E350" s="4">
        <v>14124000000</v>
      </c>
      <c r="F350">
        <v>366</v>
      </c>
      <c r="G350">
        <v>0.1265</v>
      </c>
      <c r="H350" t="s">
        <v>2207</v>
      </c>
      <c r="I350" t="s">
        <v>44</v>
      </c>
      <c r="J350" t="s">
        <v>476</v>
      </c>
      <c r="K350" t="s">
        <v>477</v>
      </c>
      <c r="L350" t="s">
        <v>2207</v>
      </c>
      <c r="M350" s="5">
        <f t="shared" si="50"/>
        <v>45412</v>
      </c>
      <c r="N350">
        <f t="shared" si="51"/>
        <v>2023</v>
      </c>
    </row>
    <row r="351" spans="1:14" x14ac:dyDescent="0.3">
      <c r="A351" t="s">
        <v>7</v>
      </c>
      <c r="B351" t="s">
        <v>3207</v>
      </c>
      <c r="C351" s="5">
        <v>45041</v>
      </c>
      <c r="D351" s="5">
        <v>45407</v>
      </c>
      <c r="E351" s="4">
        <v>5000000000</v>
      </c>
      <c r="F351">
        <v>366</v>
      </c>
      <c r="G351">
        <v>0.1225</v>
      </c>
      <c r="H351" t="s">
        <v>3048</v>
      </c>
      <c r="I351" t="s">
        <v>44</v>
      </c>
      <c r="J351" t="s">
        <v>476</v>
      </c>
      <c r="K351" t="s">
        <v>477</v>
      </c>
      <c r="L351" t="s">
        <v>3048</v>
      </c>
      <c r="M351" s="5">
        <f t="shared" si="50"/>
        <v>45412</v>
      </c>
      <c r="N351">
        <f t="shared" si="51"/>
        <v>2023</v>
      </c>
    </row>
    <row r="352" spans="1:14" x14ac:dyDescent="0.3">
      <c r="A352" t="s">
        <v>7</v>
      </c>
      <c r="B352" t="s">
        <v>3208</v>
      </c>
      <c r="C352" s="5">
        <v>45037</v>
      </c>
      <c r="D352" s="5">
        <v>45404</v>
      </c>
      <c r="E352" s="4">
        <v>21791000000</v>
      </c>
      <c r="F352">
        <v>367</v>
      </c>
      <c r="G352">
        <v>0.1265</v>
      </c>
      <c r="H352" t="s">
        <v>2207</v>
      </c>
      <c r="I352" t="s">
        <v>44</v>
      </c>
      <c r="J352" t="s">
        <v>476</v>
      </c>
      <c r="K352" t="s">
        <v>477</v>
      </c>
      <c r="L352" t="s">
        <v>2207</v>
      </c>
      <c r="M352" s="5">
        <f t="shared" si="50"/>
        <v>45412</v>
      </c>
      <c r="N352">
        <f t="shared" si="51"/>
        <v>2023</v>
      </c>
    </row>
    <row r="353" spans="1:14" x14ac:dyDescent="0.3">
      <c r="A353" t="s">
        <v>7</v>
      </c>
      <c r="B353" t="s">
        <v>3209</v>
      </c>
      <c r="C353" s="5">
        <v>44942</v>
      </c>
      <c r="D353" s="5">
        <v>45307</v>
      </c>
      <c r="E353" s="4">
        <v>2000000000</v>
      </c>
      <c r="F353">
        <v>365</v>
      </c>
      <c r="G353">
        <v>0.12</v>
      </c>
      <c r="H353" t="s">
        <v>3210</v>
      </c>
      <c r="I353" t="s">
        <v>44</v>
      </c>
      <c r="J353" t="s">
        <v>1139</v>
      </c>
      <c r="K353" t="s">
        <v>477</v>
      </c>
      <c r="L353" t="s">
        <v>3210</v>
      </c>
      <c r="M353" s="5">
        <f t="shared" si="50"/>
        <v>45322</v>
      </c>
      <c r="N353">
        <f t="shared" si="51"/>
        <v>2023</v>
      </c>
    </row>
    <row r="354" spans="1:14" x14ac:dyDescent="0.3">
      <c r="A354" t="s">
        <v>7</v>
      </c>
      <c r="B354" t="s">
        <v>3211</v>
      </c>
      <c r="C354" s="5">
        <v>44942</v>
      </c>
      <c r="D354" s="5">
        <v>45307</v>
      </c>
      <c r="E354" s="4">
        <v>2000000000</v>
      </c>
      <c r="F354">
        <v>365</v>
      </c>
      <c r="G354">
        <v>0.12</v>
      </c>
      <c r="H354" t="s">
        <v>3210</v>
      </c>
      <c r="I354" t="s">
        <v>44</v>
      </c>
      <c r="J354" t="s">
        <v>1139</v>
      </c>
      <c r="K354" t="s">
        <v>477</v>
      </c>
      <c r="L354" t="s">
        <v>3210</v>
      </c>
      <c r="M354" s="5">
        <f t="shared" si="50"/>
        <v>45322</v>
      </c>
      <c r="N354">
        <f t="shared" si="51"/>
        <v>2023</v>
      </c>
    </row>
    <row r="355" spans="1:14" x14ac:dyDescent="0.3">
      <c r="A355" t="s">
        <v>7</v>
      </c>
      <c r="B355" t="s">
        <v>3212</v>
      </c>
      <c r="C355" s="5">
        <v>44942</v>
      </c>
      <c r="D355" s="5">
        <v>45307</v>
      </c>
      <c r="E355" s="4">
        <v>2000000000</v>
      </c>
      <c r="F355">
        <v>365</v>
      </c>
      <c r="G355">
        <v>0.12</v>
      </c>
      <c r="H355" t="s">
        <v>3210</v>
      </c>
      <c r="I355" t="s">
        <v>44</v>
      </c>
      <c r="J355" t="s">
        <v>1139</v>
      </c>
      <c r="K355" t="s">
        <v>477</v>
      </c>
      <c r="L355" t="s">
        <v>3210</v>
      </c>
      <c r="M355" s="5">
        <f t="shared" si="50"/>
        <v>45322</v>
      </c>
      <c r="N355">
        <f t="shared" si="51"/>
        <v>2023</v>
      </c>
    </row>
    <row r="356" spans="1:14" x14ac:dyDescent="0.3">
      <c r="A356" t="s">
        <v>7</v>
      </c>
      <c r="B356" t="s">
        <v>3213</v>
      </c>
      <c r="C356" s="5">
        <v>44944</v>
      </c>
      <c r="D356" s="5">
        <v>45309</v>
      </c>
      <c r="E356" s="4">
        <v>11851000000</v>
      </c>
      <c r="F356">
        <v>365</v>
      </c>
      <c r="G356">
        <v>0.12</v>
      </c>
      <c r="H356" t="s">
        <v>3064</v>
      </c>
      <c r="I356" t="s">
        <v>44</v>
      </c>
      <c r="J356" t="s">
        <v>1139</v>
      </c>
      <c r="K356" t="s">
        <v>477</v>
      </c>
      <c r="L356" t="s">
        <v>3064</v>
      </c>
      <c r="M356" s="5">
        <f t="shared" si="50"/>
        <v>45322</v>
      </c>
      <c r="N356">
        <f t="shared" si="51"/>
        <v>2023</v>
      </c>
    </row>
    <row r="357" spans="1:14" x14ac:dyDescent="0.3">
      <c r="A357" t="s">
        <v>7</v>
      </c>
      <c r="B357" t="s">
        <v>3214</v>
      </c>
      <c r="C357" s="5">
        <v>44930</v>
      </c>
      <c r="D357" s="5">
        <v>45327</v>
      </c>
      <c r="E357" s="4">
        <v>5600000000</v>
      </c>
      <c r="F357">
        <v>397</v>
      </c>
      <c r="G357">
        <v>0.1205</v>
      </c>
      <c r="H357" t="s">
        <v>890</v>
      </c>
      <c r="I357" t="s">
        <v>44</v>
      </c>
      <c r="J357" t="s">
        <v>476</v>
      </c>
      <c r="K357" t="s">
        <v>477</v>
      </c>
      <c r="L357" t="s">
        <v>890</v>
      </c>
      <c r="M357" s="5">
        <f t="shared" si="50"/>
        <v>45351</v>
      </c>
      <c r="N357">
        <f t="shared" si="51"/>
        <v>2023</v>
      </c>
    </row>
    <row r="358" spans="1:14" x14ac:dyDescent="0.3">
      <c r="A358" t="s">
        <v>7</v>
      </c>
      <c r="B358" t="s">
        <v>3215</v>
      </c>
      <c r="C358" s="5">
        <v>44944</v>
      </c>
      <c r="D358" s="5">
        <v>45309</v>
      </c>
      <c r="E358" s="4">
        <v>10000000000</v>
      </c>
      <c r="F358">
        <v>365</v>
      </c>
      <c r="G358">
        <v>0.1225</v>
      </c>
      <c r="H358" t="s">
        <v>1063</v>
      </c>
      <c r="I358" t="s">
        <v>44</v>
      </c>
      <c r="J358" t="s">
        <v>476</v>
      </c>
      <c r="K358" t="s">
        <v>477</v>
      </c>
      <c r="L358" t="s">
        <v>1063</v>
      </c>
      <c r="M358" s="5">
        <f t="shared" si="50"/>
        <v>45322</v>
      </c>
      <c r="N358">
        <f t="shared" si="51"/>
        <v>2023</v>
      </c>
    </row>
    <row r="359" spans="1:14" x14ac:dyDescent="0.3">
      <c r="A359" t="s">
        <v>7</v>
      </c>
      <c r="B359" t="s">
        <v>3216</v>
      </c>
      <c r="C359" s="5">
        <v>44939</v>
      </c>
      <c r="D359" s="5">
        <v>45341</v>
      </c>
      <c r="E359" s="4">
        <v>1700000000</v>
      </c>
      <c r="F359">
        <v>402</v>
      </c>
      <c r="G359">
        <v>0.1205</v>
      </c>
      <c r="H359" t="s">
        <v>890</v>
      </c>
      <c r="I359" t="s">
        <v>44</v>
      </c>
      <c r="J359" t="s">
        <v>476</v>
      </c>
      <c r="K359" t="s">
        <v>477</v>
      </c>
      <c r="L359" t="s">
        <v>890</v>
      </c>
      <c r="M359" s="5">
        <f t="shared" si="50"/>
        <v>45351</v>
      </c>
      <c r="N359">
        <f t="shared" si="51"/>
        <v>2023</v>
      </c>
    </row>
    <row r="360" spans="1:14" x14ac:dyDescent="0.3">
      <c r="A360" t="s">
        <v>7</v>
      </c>
      <c r="B360" t="s">
        <v>3217</v>
      </c>
      <c r="C360" s="5">
        <v>44943</v>
      </c>
      <c r="D360" s="5">
        <v>45308</v>
      </c>
      <c r="E360" s="4">
        <v>20000000000</v>
      </c>
      <c r="F360">
        <v>365</v>
      </c>
      <c r="G360">
        <v>0.125</v>
      </c>
      <c r="H360" t="s">
        <v>941</v>
      </c>
      <c r="I360" t="s">
        <v>44</v>
      </c>
      <c r="J360" t="s">
        <v>287</v>
      </c>
      <c r="K360" t="s">
        <v>11</v>
      </c>
      <c r="L360" t="s">
        <v>941</v>
      </c>
      <c r="M360" s="5">
        <f t="shared" si="50"/>
        <v>45322</v>
      </c>
      <c r="N360">
        <f t="shared" si="51"/>
        <v>2023</v>
      </c>
    </row>
    <row r="361" spans="1:14" x14ac:dyDescent="0.3">
      <c r="A361" t="s">
        <v>7</v>
      </c>
      <c r="B361" t="s">
        <v>3218</v>
      </c>
      <c r="C361" s="5">
        <v>44942</v>
      </c>
      <c r="D361" s="5">
        <v>45307</v>
      </c>
      <c r="E361" s="4">
        <v>2000000000</v>
      </c>
      <c r="F361">
        <v>365</v>
      </c>
      <c r="G361">
        <v>0.12</v>
      </c>
      <c r="H361" t="s">
        <v>1611</v>
      </c>
      <c r="I361" t="s">
        <v>44</v>
      </c>
      <c r="J361" t="s">
        <v>1139</v>
      </c>
      <c r="K361" t="s">
        <v>477</v>
      </c>
      <c r="L361" t="s">
        <v>1611</v>
      </c>
      <c r="M361" s="5">
        <f t="shared" si="50"/>
        <v>45322</v>
      </c>
      <c r="N361">
        <f t="shared" si="51"/>
        <v>2023</v>
      </c>
    </row>
    <row r="362" spans="1:14" x14ac:dyDescent="0.3">
      <c r="A362" t="s">
        <v>7</v>
      </c>
      <c r="B362" t="s">
        <v>3219</v>
      </c>
      <c r="C362" s="5">
        <v>44944</v>
      </c>
      <c r="D362" s="5">
        <v>45309</v>
      </c>
      <c r="E362" s="4">
        <v>6000000000</v>
      </c>
      <c r="F362">
        <v>365</v>
      </c>
      <c r="G362">
        <v>0.125</v>
      </c>
      <c r="H362" t="s">
        <v>3048</v>
      </c>
      <c r="I362" t="s">
        <v>44</v>
      </c>
      <c r="J362" t="s">
        <v>476</v>
      </c>
      <c r="K362" t="s">
        <v>477</v>
      </c>
      <c r="L362" t="s">
        <v>3048</v>
      </c>
      <c r="M362" s="5">
        <f t="shared" si="50"/>
        <v>45322</v>
      </c>
      <c r="N362">
        <f t="shared" si="51"/>
        <v>2023</v>
      </c>
    </row>
    <row r="363" spans="1:14" x14ac:dyDescent="0.3">
      <c r="A363" t="s">
        <v>7</v>
      </c>
      <c r="B363" t="s">
        <v>3220</v>
      </c>
      <c r="C363" s="5">
        <v>44944</v>
      </c>
      <c r="D363" s="5">
        <v>45309</v>
      </c>
      <c r="E363" s="4">
        <v>5500000000</v>
      </c>
      <c r="F363">
        <v>365</v>
      </c>
      <c r="G363">
        <v>0.125</v>
      </c>
      <c r="H363" t="s">
        <v>3048</v>
      </c>
      <c r="I363" t="s">
        <v>44</v>
      </c>
      <c r="J363" t="s">
        <v>476</v>
      </c>
      <c r="K363" t="s">
        <v>477</v>
      </c>
      <c r="L363" t="s">
        <v>3048</v>
      </c>
      <c r="M363" s="5">
        <f t="shared" si="50"/>
        <v>45322</v>
      </c>
      <c r="N363">
        <f t="shared" si="51"/>
        <v>2023</v>
      </c>
    </row>
    <row r="364" spans="1:14" x14ac:dyDescent="0.3">
      <c r="A364" t="s">
        <v>7</v>
      </c>
      <c r="B364" t="s">
        <v>3221</v>
      </c>
      <c r="C364" s="5">
        <v>44958</v>
      </c>
      <c r="D364" s="5">
        <v>45323</v>
      </c>
      <c r="E364" s="4">
        <v>5000000000</v>
      </c>
      <c r="F364">
        <v>365</v>
      </c>
      <c r="G364">
        <v>0.12</v>
      </c>
      <c r="H364" t="s">
        <v>544</v>
      </c>
      <c r="I364" t="s">
        <v>44</v>
      </c>
      <c r="J364" t="s">
        <v>476</v>
      </c>
      <c r="K364" t="s">
        <v>477</v>
      </c>
      <c r="L364" t="s">
        <v>544</v>
      </c>
      <c r="M364" s="5">
        <f t="shared" si="50"/>
        <v>45351</v>
      </c>
      <c r="N364">
        <f t="shared" si="51"/>
        <v>2023</v>
      </c>
    </row>
    <row r="365" spans="1:14" x14ac:dyDescent="0.3">
      <c r="A365" t="s">
        <v>7</v>
      </c>
      <c r="B365" t="s">
        <v>3222</v>
      </c>
      <c r="C365" s="5">
        <v>44930</v>
      </c>
      <c r="D365" s="5">
        <v>45295</v>
      </c>
      <c r="E365" s="4">
        <v>6135000000</v>
      </c>
      <c r="F365">
        <v>365</v>
      </c>
      <c r="G365">
        <v>0.12</v>
      </c>
      <c r="H365" t="s">
        <v>544</v>
      </c>
      <c r="I365" t="s">
        <v>44</v>
      </c>
      <c r="J365" t="s">
        <v>476</v>
      </c>
      <c r="K365" t="s">
        <v>477</v>
      </c>
      <c r="L365" t="s">
        <v>544</v>
      </c>
      <c r="M365" s="5">
        <f t="shared" si="50"/>
        <v>45322</v>
      </c>
      <c r="N365">
        <f t="shared" si="51"/>
        <v>2023</v>
      </c>
    </row>
    <row r="366" spans="1:14" x14ac:dyDescent="0.3">
      <c r="A366" t="s">
        <v>7</v>
      </c>
      <c r="B366" t="s">
        <v>3223</v>
      </c>
      <c r="C366" s="5">
        <v>44944</v>
      </c>
      <c r="D366" s="5">
        <v>45309</v>
      </c>
      <c r="E366" s="4">
        <v>22109000000</v>
      </c>
      <c r="F366">
        <v>365</v>
      </c>
      <c r="G366">
        <v>0.12</v>
      </c>
      <c r="H366" t="s">
        <v>3064</v>
      </c>
      <c r="I366" t="s">
        <v>44</v>
      </c>
      <c r="J366" t="s">
        <v>1139</v>
      </c>
      <c r="K366" t="s">
        <v>477</v>
      </c>
      <c r="L366" t="s">
        <v>3064</v>
      </c>
      <c r="M366" s="5">
        <f t="shared" si="50"/>
        <v>45322</v>
      </c>
      <c r="N366">
        <f t="shared" si="51"/>
        <v>2023</v>
      </c>
    </row>
    <row r="367" spans="1:14" x14ac:dyDescent="0.3">
      <c r="A367" t="s">
        <v>7</v>
      </c>
      <c r="B367" t="s">
        <v>3224</v>
      </c>
      <c r="C367" s="5">
        <v>44931</v>
      </c>
      <c r="D367" s="5">
        <v>45296</v>
      </c>
      <c r="E367" s="4">
        <v>1000000000</v>
      </c>
      <c r="F367">
        <v>365</v>
      </c>
      <c r="G367">
        <v>0.12</v>
      </c>
      <c r="H367" t="s">
        <v>1611</v>
      </c>
      <c r="I367" t="s">
        <v>44</v>
      </c>
      <c r="J367" t="s">
        <v>1139</v>
      </c>
      <c r="K367" t="s">
        <v>477</v>
      </c>
      <c r="L367" t="s">
        <v>1611</v>
      </c>
      <c r="M367" s="5">
        <f t="shared" si="50"/>
        <v>45322</v>
      </c>
      <c r="N367">
        <f t="shared" si="51"/>
        <v>2023</v>
      </c>
    </row>
    <row r="368" spans="1:14" x14ac:dyDescent="0.3">
      <c r="A368" t="s">
        <v>7</v>
      </c>
      <c r="B368" t="s">
        <v>3225</v>
      </c>
      <c r="C368" s="5">
        <v>44942</v>
      </c>
      <c r="D368" s="5">
        <v>45307</v>
      </c>
      <c r="E368" s="4">
        <v>2000000000</v>
      </c>
      <c r="F368">
        <v>365</v>
      </c>
      <c r="G368">
        <v>0.12</v>
      </c>
      <c r="H368" t="s">
        <v>3210</v>
      </c>
      <c r="I368" t="s">
        <v>44</v>
      </c>
      <c r="J368" t="s">
        <v>1139</v>
      </c>
      <c r="K368" t="s">
        <v>477</v>
      </c>
      <c r="L368" t="s">
        <v>3210</v>
      </c>
      <c r="M368" s="5">
        <f t="shared" si="50"/>
        <v>45322</v>
      </c>
      <c r="N368">
        <f t="shared" si="51"/>
        <v>2023</v>
      </c>
    </row>
    <row r="369" spans="1:14" x14ac:dyDescent="0.3">
      <c r="A369" t="s">
        <v>7</v>
      </c>
      <c r="B369" t="s">
        <v>3226</v>
      </c>
      <c r="C369" s="5">
        <v>44944</v>
      </c>
      <c r="D369" s="5">
        <v>45341</v>
      </c>
      <c r="E369" s="4">
        <v>600000000</v>
      </c>
      <c r="F369">
        <v>397</v>
      </c>
      <c r="G369">
        <v>0.1205</v>
      </c>
      <c r="H369" t="s">
        <v>890</v>
      </c>
      <c r="I369" t="s">
        <v>44</v>
      </c>
      <c r="J369" t="s">
        <v>476</v>
      </c>
      <c r="K369" t="s">
        <v>477</v>
      </c>
      <c r="L369" t="s">
        <v>890</v>
      </c>
      <c r="M369" s="5">
        <f t="shared" si="50"/>
        <v>45351</v>
      </c>
      <c r="N369">
        <f t="shared" si="51"/>
        <v>2023</v>
      </c>
    </row>
    <row r="370" spans="1:14" x14ac:dyDescent="0.3">
      <c r="A370" t="s">
        <v>7</v>
      </c>
      <c r="B370" t="s">
        <v>3227</v>
      </c>
      <c r="C370" s="5">
        <v>44943</v>
      </c>
      <c r="D370" s="5">
        <v>45302</v>
      </c>
      <c r="E370" s="4">
        <v>500000000000</v>
      </c>
      <c r="F370">
        <v>359</v>
      </c>
      <c r="G370">
        <v>0.125</v>
      </c>
      <c r="H370" t="s">
        <v>3228</v>
      </c>
      <c r="I370" t="s">
        <v>44</v>
      </c>
      <c r="J370" t="s">
        <v>45</v>
      </c>
      <c r="K370" t="s">
        <v>11</v>
      </c>
      <c r="L370" t="s">
        <v>3228</v>
      </c>
      <c r="M370" s="5">
        <f t="shared" si="50"/>
        <v>45322</v>
      </c>
      <c r="N370">
        <f t="shared" si="51"/>
        <v>2023</v>
      </c>
    </row>
    <row r="371" spans="1:14" x14ac:dyDescent="0.3">
      <c r="A371" t="s">
        <v>7</v>
      </c>
      <c r="B371" t="s">
        <v>3229</v>
      </c>
      <c r="C371" s="5">
        <v>44944</v>
      </c>
      <c r="D371" s="5">
        <v>45309</v>
      </c>
      <c r="E371" s="4">
        <v>6000000000</v>
      </c>
      <c r="F371">
        <v>365</v>
      </c>
      <c r="G371">
        <v>0.125</v>
      </c>
      <c r="H371" t="s">
        <v>3048</v>
      </c>
      <c r="I371" t="s">
        <v>44</v>
      </c>
      <c r="J371" t="s">
        <v>476</v>
      </c>
      <c r="K371" t="s">
        <v>477</v>
      </c>
      <c r="L371" t="s">
        <v>3048</v>
      </c>
      <c r="M371" s="5">
        <f t="shared" si="50"/>
        <v>45322</v>
      </c>
      <c r="N371">
        <f t="shared" si="51"/>
        <v>2023</v>
      </c>
    </row>
    <row r="372" spans="1:14" x14ac:dyDescent="0.3">
      <c r="A372" t="s">
        <v>7</v>
      </c>
      <c r="B372" t="s">
        <v>3230</v>
      </c>
      <c r="C372" s="5">
        <v>44944</v>
      </c>
      <c r="D372" s="5">
        <v>45309</v>
      </c>
      <c r="E372" s="4">
        <v>6000000000</v>
      </c>
      <c r="F372">
        <v>365</v>
      </c>
      <c r="G372">
        <v>0.125</v>
      </c>
      <c r="H372" t="s">
        <v>3048</v>
      </c>
      <c r="I372" t="s">
        <v>44</v>
      </c>
      <c r="J372" t="s">
        <v>476</v>
      </c>
      <c r="K372" t="s">
        <v>477</v>
      </c>
      <c r="L372" t="s">
        <v>3048</v>
      </c>
      <c r="M372" s="5">
        <f t="shared" si="50"/>
        <v>45322</v>
      </c>
      <c r="N372">
        <f t="shared" si="51"/>
        <v>2023</v>
      </c>
    </row>
    <row r="373" spans="1:14" x14ac:dyDescent="0.3">
      <c r="A373" t="s">
        <v>7</v>
      </c>
      <c r="B373" t="s">
        <v>3231</v>
      </c>
      <c r="C373" s="5">
        <v>45140</v>
      </c>
      <c r="D373" s="5">
        <v>45506</v>
      </c>
      <c r="E373" s="4">
        <v>2000000000</v>
      </c>
      <c r="F373">
        <v>366</v>
      </c>
      <c r="G373">
        <v>9.5000000000000001E-2</v>
      </c>
      <c r="H373" t="s">
        <v>3232</v>
      </c>
      <c r="I373" t="s">
        <v>13</v>
      </c>
      <c r="J373" t="s">
        <v>308</v>
      </c>
      <c r="K373" t="s">
        <v>14</v>
      </c>
      <c r="L373" t="s">
        <v>3232</v>
      </c>
      <c r="M373" s="5">
        <f t="shared" si="50"/>
        <v>45535</v>
      </c>
      <c r="N373">
        <f t="shared" si="51"/>
        <v>2023</v>
      </c>
    </row>
    <row r="374" spans="1:14" x14ac:dyDescent="0.3">
      <c r="A374" t="s">
        <v>7</v>
      </c>
      <c r="B374" t="s">
        <v>3233</v>
      </c>
      <c r="C374" s="5">
        <v>45140</v>
      </c>
      <c r="D374" s="5">
        <v>45506</v>
      </c>
      <c r="E374" s="4">
        <v>1200000000</v>
      </c>
      <c r="F374">
        <v>366</v>
      </c>
      <c r="G374">
        <v>9.5000000000000001E-2</v>
      </c>
      <c r="H374" t="s">
        <v>3234</v>
      </c>
      <c r="I374" t="s">
        <v>13</v>
      </c>
      <c r="J374" t="s">
        <v>3235</v>
      </c>
      <c r="K374" t="s">
        <v>14</v>
      </c>
      <c r="L374" t="s">
        <v>3234</v>
      </c>
      <c r="M374" s="5">
        <f t="shared" si="50"/>
        <v>45535</v>
      </c>
      <c r="N374">
        <f t="shared" si="51"/>
        <v>2023</v>
      </c>
    </row>
    <row r="375" spans="1:14" x14ac:dyDescent="0.3">
      <c r="A375" t="s">
        <v>7</v>
      </c>
      <c r="B375" t="s">
        <v>3236</v>
      </c>
      <c r="C375" s="5">
        <v>45140</v>
      </c>
      <c r="D375" s="5">
        <v>45345</v>
      </c>
      <c r="E375" s="4">
        <v>10000000000</v>
      </c>
      <c r="F375">
        <v>205</v>
      </c>
      <c r="G375">
        <v>0.09</v>
      </c>
      <c r="H375" t="s">
        <v>3237</v>
      </c>
      <c r="I375" t="s">
        <v>13</v>
      </c>
      <c r="J375" t="s">
        <v>308</v>
      </c>
      <c r="K375" t="s">
        <v>14</v>
      </c>
      <c r="L375" t="s">
        <v>3237</v>
      </c>
      <c r="M375" s="5">
        <f t="shared" si="50"/>
        <v>45351</v>
      </c>
      <c r="N375">
        <f t="shared" si="51"/>
        <v>2023</v>
      </c>
    </row>
    <row r="376" spans="1:14" x14ac:dyDescent="0.3">
      <c r="A376" t="s">
        <v>7</v>
      </c>
      <c r="B376" t="s">
        <v>3238</v>
      </c>
      <c r="C376" s="5">
        <v>45140</v>
      </c>
      <c r="D376" s="5">
        <v>45324</v>
      </c>
      <c r="E376" s="4">
        <v>177000000000</v>
      </c>
      <c r="F376">
        <v>184</v>
      </c>
      <c r="G376">
        <v>0.09</v>
      </c>
      <c r="H376" t="s">
        <v>3237</v>
      </c>
      <c r="I376" t="s">
        <v>13</v>
      </c>
      <c r="J376" t="s">
        <v>308</v>
      </c>
      <c r="K376" t="s">
        <v>14</v>
      </c>
      <c r="L376" t="s">
        <v>3237</v>
      </c>
      <c r="M376" s="5">
        <f t="shared" si="50"/>
        <v>45351</v>
      </c>
      <c r="N376">
        <f t="shared" si="51"/>
        <v>2023</v>
      </c>
    </row>
    <row r="377" spans="1:14" x14ac:dyDescent="0.3">
      <c r="A377" t="s">
        <v>7</v>
      </c>
      <c r="B377" t="s">
        <v>1096</v>
      </c>
      <c r="C377" s="5">
        <v>45196</v>
      </c>
      <c r="D377" s="5">
        <v>45593</v>
      </c>
      <c r="E377" s="4">
        <v>2600000000</v>
      </c>
      <c r="F377">
        <v>397</v>
      </c>
      <c r="G377">
        <v>7.0000000000000007E-2</v>
      </c>
      <c r="H377" t="s">
        <v>890</v>
      </c>
      <c r="I377" t="s">
        <v>13</v>
      </c>
      <c r="J377" t="s">
        <v>215</v>
      </c>
      <c r="K377" t="s">
        <v>14</v>
      </c>
      <c r="L377" t="s">
        <v>890</v>
      </c>
      <c r="M377" s="5">
        <f t="shared" si="50"/>
        <v>45596</v>
      </c>
      <c r="N377">
        <f t="shared" si="51"/>
        <v>2023</v>
      </c>
    </row>
    <row r="378" spans="1:14" x14ac:dyDescent="0.3">
      <c r="A378" t="s">
        <v>7</v>
      </c>
      <c r="B378" t="s">
        <v>3239</v>
      </c>
      <c r="C378" s="5">
        <v>45162</v>
      </c>
      <c r="D378" s="5">
        <v>45348</v>
      </c>
      <c r="E378" s="4">
        <v>353000000</v>
      </c>
      <c r="F378">
        <v>186</v>
      </c>
      <c r="G378">
        <v>0.08</v>
      </c>
      <c r="H378" t="s">
        <v>989</v>
      </c>
      <c r="I378" t="s">
        <v>13</v>
      </c>
      <c r="J378" t="s">
        <v>990</v>
      </c>
      <c r="K378" t="s">
        <v>14</v>
      </c>
      <c r="L378" t="s">
        <v>989</v>
      </c>
      <c r="M378" s="5">
        <f t="shared" si="50"/>
        <v>45351</v>
      </c>
      <c r="N378">
        <f t="shared" si="51"/>
        <v>2023</v>
      </c>
    </row>
    <row r="379" spans="1:14" x14ac:dyDescent="0.3">
      <c r="A379" t="s">
        <v>7</v>
      </c>
      <c r="B379" t="s">
        <v>3240</v>
      </c>
      <c r="C379" s="5">
        <v>45140</v>
      </c>
      <c r="D379" s="5">
        <v>45324</v>
      </c>
      <c r="E379" s="4">
        <v>23423000000</v>
      </c>
      <c r="F379">
        <v>184</v>
      </c>
      <c r="G379">
        <v>0.09</v>
      </c>
      <c r="H379" t="s">
        <v>2372</v>
      </c>
      <c r="I379" t="s">
        <v>13</v>
      </c>
      <c r="J379" t="s">
        <v>1339</v>
      </c>
      <c r="K379" t="s">
        <v>14</v>
      </c>
      <c r="L379" t="s">
        <v>2372</v>
      </c>
      <c r="M379" s="5">
        <f t="shared" si="50"/>
        <v>45351</v>
      </c>
      <c r="N379">
        <f t="shared" si="51"/>
        <v>2023</v>
      </c>
    </row>
    <row r="380" spans="1:14" x14ac:dyDescent="0.3">
      <c r="A380" t="s">
        <v>7</v>
      </c>
      <c r="B380" t="s">
        <v>3241</v>
      </c>
      <c r="C380" s="5">
        <v>45155</v>
      </c>
      <c r="D380" s="5">
        <v>45341</v>
      </c>
      <c r="E380" s="4">
        <v>5000000000</v>
      </c>
      <c r="F380">
        <v>186</v>
      </c>
      <c r="G380">
        <v>0.08</v>
      </c>
      <c r="H380" t="s">
        <v>1110</v>
      </c>
      <c r="I380" t="s">
        <v>13</v>
      </c>
      <c r="J380" t="s">
        <v>210</v>
      </c>
      <c r="K380" t="s">
        <v>14</v>
      </c>
      <c r="L380" t="s">
        <v>1110</v>
      </c>
      <c r="M380" s="5">
        <f t="shared" si="50"/>
        <v>45351</v>
      </c>
      <c r="N380">
        <f t="shared" si="51"/>
        <v>2023</v>
      </c>
    </row>
    <row r="381" spans="1:14" x14ac:dyDescent="0.3">
      <c r="A381" t="s">
        <v>8</v>
      </c>
      <c r="B381" t="s">
        <v>3242</v>
      </c>
      <c r="C381" s="5">
        <v>45208</v>
      </c>
      <c r="D381" s="5">
        <v>45391</v>
      </c>
      <c r="E381" s="4">
        <v>2000000000</v>
      </c>
      <c r="F381">
        <v>183</v>
      </c>
      <c r="G381">
        <v>6.5000000000000002E-2</v>
      </c>
      <c r="H381" t="s">
        <v>3243</v>
      </c>
      <c r="I381" t="s">
        <v>44</v>
      </c>
      <c r="J381" t="s">
        <v>45</v>
      </c>
      <c r="K381" t="s">
        <v>11</v>
      </c>
      <c r="L381" t="s">
        <v>3244</v>
      </c>
      <c r="M381" s="5">
        <f t="shared" si="50"/>
        <v>45412</v>
      </c>
      <c r="N381">
        <f t="shared" si="51"/>
        <v>2023</v>
      </c>
    </row>
    <row r="382" spans="1:14" x14ac:dyDescent="0.3">
      <c r="A382" t="s">
        <v>7</v>
      </c>
      <c r="B382" t="s">
        <v>3245</v>
      </c>
      <c r="C382" s="5">
        <v>45155</v>
      </c>
      <c r="D382" s="5">
        <v>45341</v>
      </c>
      <c r="E382" s="4">
        <v>13846000000</v>
      </c>
      <c r="F382">
        <v>186</v>
      </c>
      <c r="G382">
        <v>0.08</v>
      </c>
      <c r="H382" t="s">
        <v>2220</v>
      </c>
      <c r="I382" t="s">
        <v>13</v>
      </c>
      <c r="J382" t="s">
        <v>1339</v>
      </c>
      <c r="K382" t="s">
        <v>14</v>
      </c>
      <c r="L382" t="s">
        <v>2220</v>
      </c>
      <c r="M382" s="5">
        <f t="shared" si="50"/>
        <v>45351</v>
      </c>
      <c r="N382">
        <f t="shared" si="51"/>
        <v>2023</v>
      </c>
    </row>
    <row r="383" spans="1:14" x14ac:dyDescent="0.3">
      <c r="A383" t="s">
        <v>7</v>
      </c>
      <c r="B383" t="s">
        <v>3246</v>
      </c>
      <c r="C383" s="5">
        <v>45155</v>
      </c>
      <c r="D383" s="5">
        <v>45523</v>
      </c>
      <c r="E383" s="4">
        <v>6095000000</v>
      </c>
      <c r="F383">
        <v>368</v>
      </c>
      <c r="G383">
        <v>8.5000000000000006E-2</v>
      </c>
      <c r="H383" t="s">
        <v>2137</v>
      </c>
      <c r="I383" t="s">
        <v>13</v>
      </c>
      <c r="J383" t="s">
        <v>215</v>
      </c>
      <c r="K383" t="s">
        <v>14</v>
      </c>
      <c r="L383" t="s">
        <v>2137</v>
      </c>
      <c r="M383" s="5">
        <f t="shared" si="50"/>
        <v>45535</v>
      </c>
      <c r="N383">
        <f t="shared" si="51"/>
        <v>2023</v>
      </c>
    </row>
    <row r="384" spans="1:14" x14ac:dyDescent="0.3">
      <c r="A384" t="s">
        <v>7</v>
      </c>
      <c r="B384" t="s">
        <v>3247</v>
      </c>
      <c r="C384" s="5">
        <v>45155</v>
      </c>
      <c r="D384" s="5">
        <v>45341</v>
      </c>
      <c r="E384" s="4">
        <v>794000000</v>
      </c>
      <c r="F384">
        <v>186</v>
      </c>
      <c r="G384">
        <v>0.08</v>
      </c>
      <c r="H384" t="s">
        <v>989</v>
      </c>
      <c r="I384" t="s">
        <v>13</v>
      </c>
      <c r="J384" t="s">
        <v>990</v>
      </c>
      <c r="K384" t="s">
        <v>14</v>
      </c>
      <c r="L384" t="s">
        <v>989</v>
      </c>
      <c r="M384" s="5">
        <f t="shared" si="50"/>
        <v>45351</v>
      </c>
      <c r="N384">
        <f t="shared" si="51"/>
        <v>2023</v>
      </c>
    </row>
    <row r="385" spans="1:14" x14ac:dyDescent="0.3">
      <c r="A385" t="s">
        <v>7</v>
      </c>
      <c r="B385" t="s">
        <v>3248</v>
      </c>
      <c r="C385" s="5">
        <v>45162</v>
      </c>
      <c r="D385" s="5">
        <v>45530</v>
      </c>
      <c r="E385" s="4">
        <v>3000000000</v>
      </c>
      <c r="F385">
        <v>368</v>
      </c>
      <c r="G385">
        <v>8.5000000000000006E-2</v>
      </c>
      <c r="H385" t="s">
        <v>3232</v>
      </c>
      <c r="I385" t="s">
        <v>13</v>
      </c>
      <c r="J385" t="s">
        <v>308</v>
      </c>
      <c r="K385" t="s">
        <v>14</v>
      </c>
      <c r="L385" t="s">
        <v>3232</v>
      </c>
      <c r="M385" s="5">
        <f t="shared" si="50"/>
        <v>45535</v>
      </c>
      <c r="N385">
        <f t="shared" si="51"/>
        <v>2023</v>
      </c>
    </row>
    <row r="386" spans="1:14" x14ac:dyDescent="0.3">
      <c r="A386" t="s">
        <v>7</v>
      </c>
      <c r="B386" t="s">
        <v>3249</v>
      </c>
      <c r="C386" s="5">
        <v>45140</v>
      </c>
      <c r="D386" s="5">
        <v>45324</v>
      </c>
      <c r="E386" s="4">
        <v>896000000</v>
      </c>
      <c r="F386">
        <v>184</v>
      </c>
      <c r="G386">
        <v>0.09</v>
      </c>
      <c r="H386" t="s">
        <v>989</v>
      </c>
      <c r="I386" t="s">
        <v>13</v>
      </c>
      <c r="J386" t="s">
        <v>990</v>
      </c>
      <c r="K386" t="s">
        <v>14</v>
      </c>
      <c r="L386" t="s">
        <v>989</v>
      </c>
      <c r="M386" s="5">
        <f t="shared" si="50"/>
        <v>45351</v>
      </c>
      <c r="N386">
        <f t="shared" si="51"/>
        <v>2023</v>
      </c>
    </row>
    <row r="387" spans="1:14" x14ac:dyDescent="0.3">
      <c r="A387" t="s">
        <v>7</v>
      </c>
      <c r="B387" t="s">
        <v>3250</v>
      </c>
      <c r="C387" s="5">
        <v>45155</v>
      </c>
      <c r="D387" s="5">
        <v>45523</v>
      </c>
      <c r="E387" s="4">
        <v>10718000000</v>
      </c>
      <c r="F387">
        <v>368</v>
      </c>
      <c r="G387">
        <v>8.5000000000000006E-2</v>
      </c>
      <c r="H387" t="s">
        <v>2131</v>
      </c>
      <c r="I387" t="s">
        <v>13</v>
      </c>
      <c r="J387" t="s">
        <v>210</v>
      </c>
      <c r="K387" t="s">
        <v>14</v>
      </c>
      <c r="L387" t="s">
        <v>2131</v>
      </c>
      <c r="M387" s="5">
        <f t="shared" ref="M387:M450" si="52">EOMONTH(D387,0)</f>
        <v>45535</v>
      </c>
      <c r="N387">
        <f t="shared" ref="N387:N450" si="53">YEAR(C387)</f>
        <v>2023</v>
      </c>
    </row>
    <row r="388" spans="1:14" x14ac:dyDescent="0.3">
      <c r="A388" t="s">
        <v>7</v>
      </c>
      <c r="B388" t="s">
        <v>3251</v>
      </c>
      <c r="C388" s="5">
        <v>45140</v>
      </c>
      <c r="D388" s="5">
        <v>45506</v>
      </c>
      <c r="E388" s="4">
        <v>11901000000</v>
      </c>
      <c r="F388">
        <v>366</v>
      </c>
      <c r="G388">
        <v>9.5000000000000001E-2</v>
      </c>
      <c r="H388" t="s">
        <v>2212</v>
      </c>
      <c r="I388" t="s">
        <v>13</v>
      </c>
      <c r="J388" t="s">
        <v>1339</v>
      </c>
      <c r="K388" t="s">
        <v>14</v>
      </c>
      <c r="L388" t="s">
        <v>2212</v>
      </c>
      <c r="M388" s="5">
        <f t="shared" si="52"/>
        <v>45535</v>
      </c>
      <c r="N388">
        <f t="shared" si="53"/>
        <v>2023</v>
      </c>
    </row>
    <row r="389" spans="1:14" x14ac:dyDescent="0.3">
      <c r="A389" t="s">
        <v>7</v>
      </c>
      <c r="B389" t="s">
        <v>3252</v>
      </c>
      <c r="C389" s="5">
        <v>45155</v>
      </c>
      <c r="D389" s="5">
        <v>45341</v>
      </c>
      <c r="E389" s="4">
        <v>460000000</v>
      </c>
      <c r="F389">
        <v>186</v>
      </c>
      <c r="G389">
        <v>0.08</v>
      </c>
      <c r="H389" t="s">
        <v>64</v>
      </c>
      <c r="I389" t="s">
        <v>13</v>
      </c>
      <c r="J389" t="s">
        <v>65</v>
      </c>
      <c r="K389" t="s">
        <v>14</v>
      </c>
      <c r="L389" t="s">
        <v>64</v>
      </c>
      <c r="M389" s="5">
        <f t="shared" si="52"/>
        <v>45351</v>
      </c>
      <c r="N389">
        <f t="shared" si="53"/>
        <v>2023</v>
      </c>
    </row>
    <row r="390" spans="1:14" x14ac:dyDescent="0.3">
      <c r="A390" t="s">
        <v>7</v>
      </c>
      <c r="B390" t="s">
        <v>3253</v>
      </c>
      <c r="C390" s="5">
        <v>45155</v>
      </c>
      <c r="D390" s="5">
        <v>45399</v>
      </c>
      <c r="E390" s="4">
        <v>1650000000</v>
      </c>
      <c r="F390">
        <v>244</v>
      </c>
      <c r="G390">
        <v>0.08</v>
      </c>
      <c r="H390" t="s">
        <v>64</v>
      </c>
      <c r="I390" t="s">
        <v>13</v>
      </c>
      <c r="J390" t="s">
        <v>65</v>
      </c>
      <c r="K390" t="s">
        <v>14</v>
      </c>
      <c r="L390" t="s">
        <v>64</v>
      </c>
      <c r="M390" s="5">
        <f t="shared" si="52"/>
        <v>45412</v>
      </c>
      <c r="N390">
        <f t="shared" si="53"/>
        <v>2023</v>
      </c>
    </row>
    <row r="391" spans="1:14" x14ac:dyDescent="0.3">
      <c r="A391" t="s">
        <v>7</v>
      </c>
      <c r="B391" t="s">
        <v>3254</v>
      </c>
      <c r="C391" s="5">
        <v>45162</v>
      </c>
      <c r="D391" s="5">
        <v>45348</v>
      </c>
      <c r="E391" s="4">
        <v>30807000000</v>
      </c>
      <c r="F391">
        <v>186</v>
      </c>
      <c r="G391">
        <v>0.08</v>
      </c>
      <c r="H391" t="s">
        <v>2203</v>
      </c>
      <c r="I391" t="s">
        <v>13</v>
      </c>
      <c r="J391" t="s">
        <v>1339</v>
      </c>
      <c r="K391" t="s">
        <v>14</v>
      </c>
      <c r="L391" t="s">
        <v>2203</v>
      </c>
      <c r="M391" s="5">
        <f t="shared" si="52"/>
        <v>45351</v>
      </c>
      <c r="N391">
        <f t="shared" si="53"/>
        <v>2023</v>
      </c>
    </row>
    <row r="392" spans="1:14" x14ac:dyDescent="0.3">
      <c r="A392" t="s">
        <v>7</v>
      </c>
      <c r="B392" t="s">
        <v>3255</v>
      </c>
      <c r="C392" s="5">
        <v>45148</v>
      </c>
      <c r="D392" s="5">
        <v>45341</v>
      </c>
      <c r="E392" s="4">
        <v>7179000000</v>
      </c>
      <c r="F392">
        <v>193</v>
      </c>
      <c r="G392">
        <v>0.09</v>
      </c>
      <c r="H392" t="s">
        <v>2137</v>
      </c>
      <c r="I392" t="s">
        <v>13</v>
      </c>
      <c r="J392" t="s">
        <v>215</v>
      </c>
      <c r="K392" t="s">
        <v>14</v>
      </c>
      <c r="L392" t="s">
        <v>2137</v>
      </c>
      <c r="M392" s="5">
        <f t="shared" si="52"/>
        <v>45351</v>
      </c>
      <c r="N392">
        <f t="shared" si="53"/>
        <v>2023</v>
      </c>
    </row>
    <row r="393" spans="1:14" x14ac:dyDescent="0.3">
      <c r="A393" t="s">
        <v>8</v>
      </c>
      <c r="B393" t="s">
        <v>3256</v>
      </c>
      <c r="C393" s="5">
        <v>45148</v>
      </c>
      <c r="D393" s="5">
        <v>45341</v>
      </c>
      <c r="E393" s="4">
        <v>507000000</v>
      </c>
      <c r="F393">
        <v>193</v>
      </c>
      <c r="G393">
        <v>0.09</v>
      </c>
      <c r="H393" t="s">
        <v>3257</v>
      </c>
      <c r="I393" t="s">
        <v>44</v>
      </c>
      <c r="J393" t="s">
        <v>1139</v>
      </c>
      <c r="K393" t="s">
        <v>477</v>
      </c>
      <c r="L393" t="s">
        <v>3257</v>
      </c>
      <c r="M393" s="5">
        <f t="shared" si="52"/>
        <v>45351</v>
      </c>
      <c r="N393">
        <f t="shared" si="53"/>
        <v>2023</v>
      </c>
    </row>
    <row r="394" spans="1:14" x14ac:dyDescent="0.3">
      <c r="A394" t="s">
        <v>7</v>
      </c>
      <c r="B394" t="s">
        <v>3258</v>
      </c>
      <c r="C394" s="5">
        <v>45168</v>
      </c>
      <c r="D394" s="5">
        <v>45351</v>
      </c>
      <c r="E394" s="4">
        <v>20062000000</v>
      </c>
      <c r="F394">
        <v>183</v>
      </c>
      <c r="G394">
        <v>7.0000000000000007E-2</v>
      </c>
      <c r="H394" t="s">
        <v>2158</v>
      </c>
      <c r="I394" t="s">
        <v>13</v>
      </c>
      <c r="J394" t="s">
        <v>215</v>
      </c>
      <c r="K394" t="s">
        <v>14</v>
      </c>
      <c r="L394" t="s">
        <v>2158</v>
      </c>
      <c r="M394" s="5">
        <f t="shared" si="52"/>
        <v>45351</v>
      </c>
      <c r="N394">
        <f t="shared" si="53"/>
        <v>2023</v>
      </c>
    </row>
    <row r="395" spans="1:14" x14ac:dyDescent="0.3">
      <c r="A395" t="s">
        <v>7</v>
      </c>
      <c r="B395" t="s">
        <v>3259</v>
      </c>
      <c r="C395" s="5">
        <v>45140</v>
      </c>
      <c r="D395" s="5">
        <v>45324</v>
      </c>
      <c r="E395" s="4">
        <v>23425000000</v>
      </c>
      <c r="F395">
        <v>184</v>
      </c>
      <c r="G395">
        <v>0.09</v>
      </c>
      <c r="H395" t="s">
        <v>2220</v>
      </c>
      <c r="I395" t="s">
        <v>13</v>
      </c>
      <c r="J395" t="s">
        <v>1339</v>
      </c>
      <c r="K395" t="s">
        <v>14</v>
      </c>
      <c r="L395" t="s">
        <v>2220</v>
      </c>
      <c r="M395" s="5">
        <f t="shared" si="52"/>
        <v>45351</v>
      </c>
      <c r="N395">
        <f t="shared" si="53"/>
        <v>2023</v>
      </c>
    </row>
    <row r="396" spans="1:14" x14ac:dyDescent="0.3">
      <c r="A396" t="s">
        <v>7</v>
      </c>
      <c r="B396" t="s">
        <v>3260</v>
      </c>
      <c r="C396" s="5">
        <v>45155</v>
      </c>
      <c r="D396" s="5">
        <v>45523</v>
      </c>
      <c r="E396" s="4">
        <v>50000000000</v>
      </c>
      <c r="F396">
        <v>368</v>
      </c>
      <c r="G396">
        <v>8.5000000000000006E-2</v>
      </c>
      <c r="H396" t="s">
        <v>2855</v>
      </c>
      <c r="I396" t="s">
        <v>44</v>
      </c>
      <c r="J396" t="s">
        <v>476</v>
      </c>
      <c r="K396" t="s">
        <v>477</v>
      </c>
      <c r="L396" t="s">
        <v>2855</v>
      </c>
      <c r="M396" s="5">
        <f t="shared" si="52"/>
        <v>45535</v>
      </c>
      <c r="N396">
        <f t="shared" si="53"/>
        <v>2023</v>
      </c>
    </row>
    <row r="397" spans="1:14" x14ac:dyDescent="0.3">
      <c r="A397" t="s">
        <v>7</v>
      </c>
      <c r="B397" t="s">
        <v>3261</v>
      </c>
      <c r="C397" s="5">
        <v>45140</v>
      </c>
      <c r="D397" s="5">
        <v>45324</v>
      </c>
      <c r="E397" s="4">
        <v>3000000000</v>
      </c>
      <c r="F397">
        <v>184</v>
      </c>
      <c r="G397">
        <v>0.09</v>
      </c>
      <c r="H397" t="s">
        <v>166</v>
      </c>
      <c r="I397" t="s">
        <v>44</v>
      </c>
      <c r="J397" t="s">
        <v>1139</v>
      </c>
      <c r="K397" t="s">
        <v>477</v>
      </c>
      <c r="L397" t="s">
        <v>166</v>
      </c>
      <c r="M397" s="5">
        <f t="shared" si="52"/>
        <v>45351</v>
      </c>
      <c r="N397">
        <f t="shared" si="53"/>
        <v>2023</v>
      </c>
    </row>
    <row r="398" spans="1:14" x14ac:dyDescent="0.3">
      <c r="A398" t="s">
        <v>7</v>
      </c>
      <c r="B398" t="s">
        <v>3262</v>
      </c>
      <c r="C398" s="5">
        <v>45140</v>
      </c>
      <c r="D398" s="5">
        <v>45324</v>
      </c>
      <c r="E398" s="4">
        <v>3000000000</v>
      </c>
      <c r="F398">
        <v>184</v>
      </c>
      <c r="G398">
        <v>0.09</v>
      </c>
      <c r="H398" t="s">
        <v>166</v>
      </c>
      <c r="I398" t="s">
        <v>44</v>
      </c>
      <c r="J398" t="s">
        <v>1139</v>
      </c>
      <c r="K398" t="s">
        <v>477</v>
      </c>
      <c r="L398" t="s">
        <v>166</v>
      </c>
      <c r="M398" s="5">
        <f t="shared" si="52"/>
        <v>45351</v>
      </c>
      <c r="N398">
        <f t="shared" si="53"/>
        <v>2023</v>
      </c>
    </row>
    <row r="399" spans="1:14" x14ac:dyDescent="0.3">
      <c r="A399" t="s">
        <v>7</v>
      </c>
      <c r="B399" t="s">
        <v>3263</v>
      </c>
      <c r="C399" s="5">
        <v>45140</v>
      </c>
      <c r="D399" s="5">
        <v>45324</v>
      </c>
      <c r="E399" s="4">
        <v>3000000000</v>
      </c>
      <c r="F399">
        <v>184</v>
      </c>
      <c r="G399">
        <v>0.09</v>
      </c>
      <c r="H399" t="s">
        <v>166</v>
      </c>
      <c r="I399" t="s">
        <v>44</v>
      </c>
      <c r="J399" t="s">
        <v>1139</v>
      </c>
      <c r="K399" t="s">
        <v>477</v>
      </c>
      <c r="L399" t="s">
        <v>166</v>
      </c>
      <c r="M399" s="5">
        <f t="shared" si="52"/>
        <v>45351</v>
      </c>
      <c r="N399">
        <f t="shared" si="53"/>
        <v>2023</v>
      </c>
    </row>
    <row r="400" spans="1:14" x14ac:dyDescent="0.3">
      <c r="A400" t="s">
        <v>7</v>
      </c>
      <c r="B400" t="s">
        <v>3264</v>
      </c>
      <c r="C400" s="5">
        <v>45140</v>
      </c>
      <c r="D400" s="5">
        <v>45324</v>
      </c>
      <c r="E400" s="4">
        <v>3034000000</v>
      </c>
      <c r="F400">
        <v>184</v>
      </c>
      <c r="G400">
        <v>0.09</v>
      </c>
      <c r="H400" t="s">
        <v>423</v>
      </c>
      <c r="I400" t="s">
        <v>13</v>
      </c>
      <c r="J400" t="s">
        <v>210</v>
      </c>
      <c r="K400" t="s">
        <v>14</v>
      </c>
      <c r="L400" t="s">
        <v>423</v>
      </c>
      <c r="M400" s="5">
        <f t="shared" si="52"/>
        <v>45351</v>
      </c>
      <c r="N400">
        <f t="shared" si="53"/>
        <v>2023</v>
      </c>
    </row>
    <row r="401" spans="1:14" x14ac:dyDescent="0.3">
      <c r="A401" t="s">
        <v>7</v>
      </c>
      <c r="B401" t="s">
        <v>3265</v>
      </c>
      <c r="C401" s="5">
        <v>45140</v>
      </c>
      <c r="D401" s="5">
        <v>45324</v>
      </c>
      <c r="E401" s="4">
        <v>353000000</v>
      </c>
      <c r="F401">
        <v>184</v>
      </c>
      <c r="G401">
        <v>0.09</v>
      </c>
      <c r="H401" t="s">
        <v>989</v>
      </c>
      <c r="I401" t="s">
        <v>13</v>
      </c>
      <c r="J401" t="s">
        <v>990</v>
      </c>
      <c r="K401" t="s">
        <v>14</v>
      </c>
      <c r="L401" t="s">
        <v>989</v>
      </c>
      <c r="M401" s="5">
        <f t="shared" si="52"/>
        <v>45351</v>
      </c>
      <c r="N401">
        <f t="shared" si="53"/>
        <v>2023</v>
      </c>
    </row>
    <row r="402" spans="1:14" x14ac:dyDescent="0.3">
      <c r="A402" t="s">
        <v>7</v>
      </c>
      <c r="B402" t="s">
        <v>3266</v>
      </c>
      <c r="C402" s="5">
        <v>45155</v>
      </c>
      <c r="D402" s="5">
        <v>45341</v>
      </c>
      <c r="E402" s="4">
        <v>23140000000</v>
      </c>
      <c r="F402">
        <v>186</v>
      </c>
      <c r="G402">
        <v>0.08</v>
      </c>
      <c r="H402" t="s">
        <v>2212</v>
      </c>
      <c r="I402" t="s">
        <v>13</v>
      </c>
      <c r="J402" t="s">
        <v>1339</v>
      </c>
      <c r="K402" t="s">
        <v>14</v>
      </c>
      <c r="L402" t="s">
        <v>2212</v>
      </c>
      <c r="M402" s="5">
        <f t="shared" si="52"/>
        <v>45351</v>
      </c>
      <c r="N402">
        <f t="shared" si="53"/>
        <v>2023</v>
      </c>
    </row>
    <row r="403" spans="1:14" x14ac:dyDescent="0.3">
      <c r="A403" t="s">
        <v>7</v>
      </c>
      <c r="B403" t="s">
        <v>3267</v>
      </c>
      <c r="C403" s="5">
        <v>45077</v>
      </c>
      <c r="D403" s="5">
        <v>45443</v>
      </c>
      <c r="E403" s="4">
        <v>5422000000</v>
      </c>
      <c r="F403">
        <v>366</v>
      </c>
      <c r="G403">
        <v>0.115</v>
      </c>
      <c r="H403" t="s">
        <v>2207</v>
      </c>
      <c r="I403" t="s">
        <v>44</v>
      </c>
      <c r="J403" t="s">
        <v>476</v>
      </c>
      <c r="K403" t="s">
        <v>477</v>
      </c>
      <c r="L403" t="s">
        <v>2207</v>
      </c>
      <c r="M403" s="5">
        <f t="shared" si="52"/>
        <v>45443</v>
      </c>
      <c r="N403">
        <f t="shared" si="53"/>
        <v>2023</v>
      </c>
    </row>
    <row r="404" spans="1:14" x14ac:dyDescent="0.3">
      <c r="A404" t="s">
        <v>7</v>
      </c>
      <c r="B404" t="s">
        <v>3268</v>
      </c>
      <c r="C404" s="5">
        <v>45090</v>
      </c>
      <c r="D404" s="5">
        <v>45456</v>
      </c>
      <c r="E404" s="4">
        <v>2000000000</v>
      </c>
      <c r="F404">
        <v>366</v>
      </c>
      <c r="G404">
        <v>0.115</v>
      </c>
      <c r="H404" t="s">
        <v>1045</v>
      </c>
      <c r="I404" t="s">
        <v>44</v>
      </c>
      <c r="J404" t="s">
        <v>1139</v>
      </c>
      <c r="K404" t="s">
        <v>477</v>
      </c>
      <c r="L404" t="s">
        <v>1045</v>
      </c>
      <c r="M404" s="5">
        <f t="shared" si="52"/>
        <v>45473</v>
      </c>
      <c r="N404">
        <f t="shared" si="53"/>
        <v>2023</v>
      </c>
    </row>
    <row r="405" spans="1:14" x14ac:dyDescent="0.3">
      <c r="A405" t="s">
        <v>7</v>
      </c>
      <c r="B405" t="s">
        <v>3269</v>
      </c>
      <c r="C405" s="5">
        <v>45077</v>
      </c>
      <c r="D405" s="5">
        <v>45443</v>
      </c>
      <c r="E405" s="4">
        <v>5423000000</v>
      </c>
      <c r="F405">
        <v>366</v>
      </c>
      <c r="G405">
        <v>0.115</v>
      </c>
      <c r="H405" t="s">
        <v>2220</v>
      </c>
      <c r="I405" t="s">
        <v>13</v>
      </c>
      <c r="J405" t="s">
        <v>1339</v>
      </c>
      <c r="K405" t="s">
        <v>14</v>
      </c>
      <c r="L405" t="s">
        <v>2220</v>
      </c>
      <c r="M405" s="5">
        <f t="shared" si="52"/>
        <v>45443</v>
      </c>
      <c r="N405">
        <f t="shared" si="53"/>
        <v>2023</v>
      </c>
    </row>
    <row r="406" spans="1:14" x14ac:dyDescent="0.3">
      <c r="A406" t="s">
        <v>7</v>
      </c>
      <c r="B406" t="s">
        <v>3270</v>
      </c>
      <c r="C406" s="5">
        <v>45078</v>
      </c>
      <c r="D406" s="5">
        <v>45446</v>
      </c>
      <c r="E406" s="4">
        <v>8108000000</v>
      </c>
      <c r="F406">
        <v>368</v>
      </c>
      <c r="G406">
        <v>0.115</v>
      </c>
      <c r="H406" t="s">
        <v>2207</v>
      </c>
      <c r="I406" t="s">
        <v>13</v>
      </c>
      <c r="J406" t="s">
        <v>1339</v>
      </c>
      <c r="K406" t="s">
        <v>14</v>
      </c>
      <c r="L406" t="s">
        <v>2207</v>
      </c>
      <c r="M406" s="5">
        <f t="shared" si="52"/>
        <v>45473</v>
      </c>
      <c r="N406">
        <f t="shared" si="53"/>
        <v>2023</v>
      </c>
    </row>
    <row r="407" spans="1:14" x14ac:dyDescent="0.3">
      <c r="A407" t="s">
        <v>7</v>
      </c>
      <c r="B407" t="s">
        <v>3271</v>
      </c>
      <c r="C407" s="5">
        <v>45078</v>
      </c>
      <c r="D407" s="5">
        <v>45446</v>
      </c>
      <c r="E407" s="4">
        <v>8107000000</v>
      </c>
      <c r="F407">
        <v>368</v>
      </c>
      <c r="G407">
        <v>0.115</v>
      </c>
      <c r="H407" t="s">
        <v>2197</v>
      </c>
      <c r="I407" t="s">
        <v>13</v>
      </c>
      <c r="J407" t="s">
        <v>1339</v>
      </c>
      <c r="K407" t="s">
        <v>14</v>
      </c>
      <c r="L407" t="s">
        <v>2197</v>
      </c>
      <c r="M407" s="5">
        <f t="shared" si="52"/>
        <v>45473</v>
      </c>
      <c r="N407">
        <f t="shared" si="53"/>
        <v>2023</v>
      </c>
    </row>
    <row r="408" spans="1:14" x14ac:dyDescent="0.3">
      <c r="A408" t="s">
        <v>7</v>
      </c>
      <c r="B408" t="s">
        <v>3272</v>
      </c>
      <c r="C408" s="5">
        <v>45090</v>
      </c>
      <c r="D408" s="5">
        <v>45456</v>
      </c>
      <c r="E408" s="4">
        <v>28308000000</v>
      </c>
      <c r="F408">
        <v>366</v>
      </c>
      <c r="G408">
        <v>0.115</v>
      </c>
      <c r="H408" t="s">
        <v>2209</v>
      </c>
      <c r="I408" t="s">
        <v>13</v>
      </c>
      <c r="J408" t="s">
        <v>1339</v>
      </c>
      <c r="K408" t="s">
        <v>14</v>
      </c>
      <c r="L408" t="s">
        <v>2209</v>
      </c>
      <c r="M408" s="5">
        <f t="shared" si="52"/>
        <v>45473</v>
      </c>
      <c r="N408">
        <f t="shared" si="53"/>
        <v>2023</v>
      </c>
    </row>
    <row r="409" spans="1:14" x14ac:dyDescent="0.3">
      <c r="A409" t="s">
        <v>7</v>
      </c>
      <c r="B409" t="s">
        <v>3273</v>
      </c>
      <c r="C409" s="5">
        <v>45085</v>
      </c>
      <c r="D409" s="5">
        <v>45453</v>
      </c>
      <c r="E409" s="4">
        <v>14142000000</v>
      </c>
      <c r="F409">
        <v>368</v>
      </c>
      <c r="G409">
        <v>0.115</v>
      </c>
      <c r="H409" t="s">
        <v>2197</v>
      </c>
      <c r="I409" t="s">
        <v>44</v>
      </c>
      <c r="J409" t="s">
        <v>476</v>
      </c>
      <c r="K409" t="s">
        <v>477</v>
      </c>
      <c r="L409" t="s">
        <v>2197</v>
      </c>
      <c r="M409" s="5">
        <f t="shared" si="52"/>
        <v>45473</v>
      </c>
      <c r="N409">
        <f t="shared" si="53"/>
        <v>2023</v>
      </c>
    </row>
    <row r="410" spans="1:14" x14ac:dyDescent="0.3">
      <c r="A410" t="s">
        <v>7</v>
      </c>
      <c r="B410" t="s">
        <v>3274</v>
      </c>
      <c r="C410" s="5">
        <v>45075</v>
      </c>
      <c r="D410" s="5">
        <v>45441</v>
      </c>
      <c r="E410" s="4">
        <v>9148000000</v>
      </c>
      <c r="F410">
        <v>366</v>
      </c>
      <c r="G410">
        <v>0.115</v>
      </c>
      <c r="H410" t="s">
        <v>2220</v>
      </c>
      <c r="I410" t="s">
        <v>13</v>
      </c>
      <c r="J410" t="s">
        <v>1339</v>
      </c>
      <c r="K410" t="s">
        <v>14</v>
      </c>
      <c r="L410" t="s">
        <v>2220</v>
      </c>
      <c r="M410" s="5">
        <f t="shared" si="52"/>
        <v>45443</v>
      </c>
      <c r="N410">
        <f t="shared" si="53"/>
        <v>2023</v>
      </c>
    </row>
    <row r="411" spans="1:14" x14ac:dyDescent="0.3">
      <c r="A411" t="s">
        <v>7</v>
      </c>
      <c r="B411" t="s">
        <v>3275</v>
      </c>
      <c r="C411" s="5">
        <v>45103</v>
      </c>
      <c r="D411" s="5">
        <v>45462</v>
      </c>
      <c r="E411" s="4">
        <v>300000000000</v>
      </c>
      <c r="F411">
        <v>359</v>
      </c>
      <c r="G411">
        <v>0.1125</v>
      </c>
      <c r="H411" t="s">
        <v>520</v>
      </c>
      <c r="I411" t="s">
        <v>44</v>
      </c>
      <c r="J411" t="s">
        <v>45</v>
      </c>
      <c r="K411" t="s">
        <v>11</v>
      </c>
      <c r="L411" t="s">
        <v>520</v>
      </c>
      <c r="M411" s="5">
        <f t="shared" si="52"/>
        <v>45473</v>
      </c>
      <c r="N411">
        <f t="shared" si="53"/>
        <v>2023</v>
      </c>
    </row>
    <row r="412" spans="1:14" x14ac:dyDescent="0.3">
      <c r="A412" t="s">
        <v>8</v>
      </c>
      <c r="B412" t="s">
        <v>3276</v>
      </c>
      <c r="C412" s="5">
        <v>45072</v>
      </c>
      <c r="D412" s="5">
        <v>45439</v>
      </c>
      <c r="E412" s="4">
        <v>2485000000</v>
      </c>
      <c r="F412">
        <v>367</v>
      </c>
      <c r="G412">
        <v>0.12</v>
      </c>
      <c r="H412" t="s">
        <v>2142</v>
      </c>
      <c r="I412" t="s">
        <v>44</v>
      </c>
      <c r="J412" t="s">
        <v>476</v>
      </c>
      <c r="K412" t="s">
        <v>477</v>
      </c>
      <c r="L412" t="s">
        <v>2142</v>
      </c>
      <c r="M412" s="5">
        <f t="shared" si="52"/>
        <v>45443</v>
      </c>
      <c r="N412">
        <f t="shared" si="53"/>
        <v>2023</v>
      </c>
    </row>
    <row r="413" spans="1:14" x14ac:dyDescent="0.3">
      <c r="A413" t="s">
        <v>8</v>
      </c>
      <c r="B413" t="s">
        <v>3277</v>
      </c>
      <c r="C413" s="5">
        <v>45072</v>
      </c>
      <c r="D413" s="5">
        <v>45439</v>
      </c>
      <c r="E413" s="4">
        <v>2705000000</v>
      </c>
      <c r="F413">
        <v>367</v>
      </c>
      <c r="G413">
        <v>0.12</v>
      </c>
      <c r="H413" t="s">
        <v>2142</v>
      </c>
      <c r="I413" t="s">
        <v>44</v>
      </c>
      <c r="J413" t="s">
        <v>476</v>
      </c>
      <c r="K413" t="s">
        <v>477</v>
      </c>
      <c r="L413" t="s">
        <v>2142</v>
      </c>
      <c r="M413" s="5">
        <f t="shared" si="52"/>
        <v>45443</v>
      </c>
      <c r="N413">
        <f t="shared" si="53"/>
        <v>2023</v>
      </c>
    </row>
    <row r="414" spans="1:14" x14ac:dyDescent="0.3">
      <c r="A414" t="s">
        <v>7</v>
      </c>
      <c r="B414" t="s">
        <v>3278</v>
      </c>
      <c r="C414" s="5">
        <v>45077</v>
      </c>
      <c r="D414" s="5">
        <v>45443</v>
      </c>
      <c r="E414" s="4">
        <v>5424000000</v>
      </c>
      <c r="F414">
        <v>366</v>
      </c>
      <c r="G414">
        <v>0.115</v>
      </c>
      <c r="H414" t="s">
        <v>2209</v>
      </c>
      <c r="I414" t="s">
        <v>13</v>
      </c>
      <c r="J414" t="s">
        <v>1339</v>
      </c>
      <c r="K414" t="s">
        <v>14</v>
      </c>
      <c r="L414" t="s">
        <v>2209</v>
      </c>
      <c r="M414" s="5">
        <f t="shared" si="52"/>
        <v>45443</v>
      </c>
      <c r="N414">
        <f t="shared" si="53"/>
        <v>2023</v>
      </c>
    </row>
    <row r="415" spans="1:14" x14ac:dyDescent="0.3">
      <c r="A415" t="s">
        <v>7</v>
      </c>
      <c r="B415" t="s">
        <v>3279</v>
      </c>
      <c r="C415" s="5">
        <v>45093</v>
      </c>
      <c r="D415" s="5">
        <v>45460</v>
      </c>
      <c r="E415" s="4">
        <v>17900000000</v>
      </c>
      <c r="F415">
        <v>367</v>
      </c>
      <c r="G415">
        <v>0.115</v>
      </c>
      <c r="H415" t="s">
        <v>2207</v>
      </c>
      <c r="I415" t="s">
        <v>13</v>
      </c>
      <c r="J415" t="s">
        <v>1339</v>
      </c>
      <c r="K415" t="s">
        <v>14</v>
      </c>
      <c r="L415" t="s">
        <v>2207</v>
      </c>
      <c r="M415" s="5">
        <f t="shared" si="52"/>
        <v>45473</v>
      </c>
      <c r="N415">
        <f t="shared" si="53"/>
        <v>2023</v>
      </c>
    </row>
    <row r="416" spans="1:14" x14ac:dyDescent="0.3">
      <c r="A416" t="s">
        <v>7</v>
      </c>
      <c r="B416" t="s">
        <v>3280</v>
      </c>
      <c r="C416" s="5">
        <v>45075</v>
      </c>
      <c r="D416" s="5">
        <v>45441</v>
      </c>
      <c r="E416" s="4">
        <v>11680000000</v>
      </c>
      <c r="F416">
        <v>366</v>
      </c>
      <c r="G416">
        <v>0.115</v>
      </c>
      <c r="H416" t="s">
        <v>2212</v>
      </c>
      <c r="I416" t="s">
        <v>44</v>
      </c>
      <c r="J416" t="s">
        <v>476</v>
      </c>
      <c r="K416" t="s">
        <v>477</v>
      </c>
      <c r="L416" t="s">
        <v>2212</v>
      </c>
      <c r="M416" s="5">
        <f t="shared" si="52"/>
        <v>45443</v>
      </c>
      <c r="N416">
        <f t="shared" si="53"/>
        <v>2023</v>
      </c>
    </row>
    <row r="417" spans="1:14" x14ac:dyDescent="0.3">
      <c r="A417" t="s">
        <v>7</v>
      </c>
      <c r="B417" t="s">
        <v>3281</v>
      </c>
      <c r="C417" s="5">
        <v>45072</v>
      </c>
      <c r="D417" s="5">
        <v>45439</v>
      </c>
      <c r="E417" s="4">
        <v>1817000000</v>
      </c>
      <c r="F417">
        <v>367</v>
      </c>
      <c r="G417">
        <v>0.115</v>
      </c>
      <c r="H417" t="s">
        <v>2220</v>
      </c>
      <c r="I417" t="s">
        <v>13</v>
      </c>
      <c r="J417" t="s">
        <v>1339</v>
      </c>
      <c r="K417" t="s">
        <v>14</v>
      </c>
      <c r="L417" t="s">
        <v>2220</v>
      </c>
      <c r="M417" s="5">
        <f t="shared" si="52"/>
        <v>45443</v>
      </c>
      <c r="N417">
        <f t="shared" si="53"/>
        <v>2023</v>
      </c>
    </row>
    <row r="418" spans="1:14" x14ac:dyDescent="0.3">
      <c r="A418" t="s">
        <v>8</v>
      </c>
      <c r="B418" t="s">
        <v>3282</v>
      </c>
      <c r="C418" s="5">
        <v>45090</v>
      </c>
      <c r="D418" s="5">
        <v>45345</v>
      </c>
      <c r="E418" s="4">
        <v>31000000000</v>
      </c>
      <c r="F418">
        <v>255</v>
      </c>
      <c r="G418">
        <v>0.11</v>
      </c>
      <c r="H418" t="s">
        <v>3283</v>
      </c>
      <c r="I418" t="s">
        <v>44</v>
      </c>
      <c r="J418" t="s">
        <v>1139</v>
      </c>
      <c r="K418" t="s">
        <v>477</v>
      </c>
      <c r="L418" t="s">
        <v>3283</v>
      </c>
      <c r="M418" s="5">
        <f t="shared" si="52"/>
        <v>45351</v>
      </c>
      <c r="N418">
        <f t="shared" si="53"/>
        <v>2023</v>
      </c>
    </row>
    <row r="419" spans="1:14" x14ac:dyDescent="0.3">
      <c r="A419" t="s">
        <v>7</v>
      </c>
      <c r="B419" t="s">
        <v>3284</v>
      </c>
      <c r="C419" s="5">
        <v>45082</v>
      </c>
      <c r="D419" s="5">
        <v>45448</v>
      </c>
      <c r="E419" s="4">
        <v>7000000000</v>
      </c>
      <c r="F419">
        <v>366</v>
      </c>
      <c r="G419">
        <v>0.115</v>
      </c>
      <c r="H419" t="s">
        <v>3285</v>
      </c>
      <c r="I419" t="s">
        <v>44</v>
      </c>
      <c r="J419" t="s">
        <v>287</v>
      </c>
      <c r="K419" t="s">
        <v>11</v>
      </c>
      <c r="L419" t="s">
        <v>3285</v>
      </c>
      <c r="M419" s="5">
        <f t="shared" si="52"/>
        <v>45473</v>
      </c>
      <c r="N419">
        <f t="shared" si="53"/>
        <v>2023</v>
      </c>
    </row>
    <row r="420" spans="1:14" x14ac:dyDescent="0.3">
      <c r="A420" t="s">
        <v>7</v>
      </c>
      <c r="B420" t="s">
        <v>3286</v>
      </c>
      <c r="C420" s="5">
        <v>45099</v>
      </c>
      <c r="D420" s="5">
        <v>45495</v>
      </c>
      <c r="E420" s="4">
        <v>4000000000</v>
      </c>
      <c r="F420">
        <v>396</v>
      </c>
      <c r="G420">
        <v>0.113</v>
      </c>
      <c r="H420" t="s">
        <v>3048</v>
      </c>
      <c r="I420" t="s">
        <v>44</v>
      </c>
      <c r="J420" t="s">
        <v>476</v>
      </c>
      <c r="K420" t="s">
        <v>477</v>
      </c>
      <c r="L420" t="s">
        <v>3048</v>
      </c>
      <c r="M420" s="5">
        <f t="shared" si="52"/>
        <v>45504</v>
      </c>
      <c r="N420">
        <f t="shared" si="53"/>
        <v>2023</v>
      </c>
    </row>
    <row r="421" spans="1:14" x14ac:dyDescent="0.3">
      <c r="A421" t="s">
        <v>7</v>
      </c>
      <c r="B421" t="s">
        <v>3287</v>
      </c>
      <c r="C421" s="5">
        <v>45079</v>
      </c>
      <c r="D421" s="5">
        <v>45355</v>
      </c>
      <c r="E421" s="4">
        <v>5000000000</v>
      </c>
      <c r="F421">
        <v>276</v>
      </c>
      <c r="G421">
        <v>0.11</v>
      </c>
      <c r="H421" t="s">
        <v>1823</v>
      </c>
      <c r="I421" t="s">
        <v>44</v>
      </c>
      <c r="J421" t="s">
        <v>476</v>
      </c>
      <c r="K421" t="s">
        <v>477</v>
      </c>
      <c r="L421" t="s">
        <v>1823</v>
      </c>
      <c r="M421" s="5">
        <f t="shared" si="52"/>
        <v>45382</v>
      </c>
      <c r="N421">
        <f t="shared" si="53"/>
        <v>2023</v>
      </c>
    </row>
    <row r="422" spans="1:14" x14ac:dyDescent="0.3">
      <c r="A422" t="s">
        <v>8</v>
      </c>
      <c r="B422" t="s">
        <v>3288</v>
      </c>
      <c r="C422" s="5">
        <v>45090</v>
      </c>
      <c r="D422" s="5">
        <v>45345</v>
      </c>
      <c r="E422" s="4">
        <v>18000000000</v>
      </c>
      <c r="F422">
        <v>255</v>
      </c>
      <c r="G422">
        <v>0.11</v>
      </c>
      <c r="H422" t="s">
        <v>3283</v>
      </c>
      <c r="I422" t="s">
        <v>44</v>
      </c>
      <c r="J422" t="s">
        <v>1139</v>
      </c>
      <c r="K422" t="s">
        <v>477</v>
      </c>
      <c r="L422" t="s">
        <v>3283</v>
      </c>
      <c r="M422" s="5">
        <f t="shared" si="52"/>
        <v>45351</v>
      </c>
      <c r="N422">
        <f t="shared" si="53"/>
        <v>2023</v>
      </c>
    </row>
    <row r="423" spans="1:14" x14ac:dyDescent="0.3">
      <c r="A423" t="s">
        <v>7</v>
      </c>
      <c r="B423" t="s">
        <v>3289</v>
      </c>
      <c r="C423" s="5">
        <v>45079</v>
      </c>
      <c r="D423" s="5">
        <v>45446</v>
      </c>
      <c r="E423" s="4">
        <v>12200000000</v>
      </c>
      <c r="F423">
        <v>367</v>
      </c>
      <c r="G423">
        <v>0.115</v>
      </c>
      <c r="H423" t="s">
        <v>2212</v>
      </c>
      <c r="I423" t="s">
        <v>44</v>
      </c>
      <c r="J423" t="s">
        <v>476</v>
      </c>
      <c r="K423" t="s">
        <v>477</v>
      </c>
      <c r="L423" t="s">
        <v>2212</v>
      </c>
      <c r="M423" s="5">
        <f t="shared" si="52"/>
        <v>45473</v>
      </c>
      <c r="N423">
        <f t="shared" si="53"/>
        <v>2023</v>
      </c>
    </row>
    <row r="424" spans="1:14" x14ac:dyDescent="0.3">
      <c r="A424" t="s">
        <v>7</v>
      </c>
      <c r="B424" t="s">
        <v>3290</v>
      </c>
      <c r="C424" s="5">
        <v>45072</v>
      </c>
      <c r="D424" s="5">
        <v>45439</v>
      </c>
      <c r="E424" s="4">
        <v>9152000000</v>
      </c>
      <c r="F424">
        <v>367</v>
      </c>
      <c r="G424">
        <v>0.115</v>
      </c>
      <c r="H424" t="s">
        <v>2212</v>
      </c>
      <c r="I424" t="s">
        <v>44</v>
      </c>
      <c r="J424" t="s">
        <v>476</v>
      </c>
      <c r="K424" t="s">
        <v>477</v>
      </c>
      <c r="L424" t="s">
        <v>2212</v>
      </c>
      <c r="M424" s="5">
        <f t="shared" si="52"/>
        <v>45443</v>
      </c>
      <c r="N424">
        <f t="shared" si="53"/>
        <v>2023</v>
      </c>
    </row>
    <row r="425" spans="1:14" x14ac:dyDescent="0.3">
      <c r="A425" t="s">
        <v>7</v>
      </c>
      <c r="B425" t="s">
        <v>3291</v>
      </c>
      <c r="C425" s="5">
        <v>45085</v>
      </c>
      <c r="D425" s="5">
        <v>45453</v>
      </c>
      <c r="E425" s="4">
        <v>10852000000</v>
      </c>
      <c r="F425">
        <v>368</v>
      </c>
      <c r="G425">
        <v>0.115</v>
      </c>
      <c r="H425" t="s">
        <v>2212</v>
      </c>
      <c r="I425" t="s">
        <v>44</v>
      </c>
      <c r="J425" t="s">
        <v>476</v>
      </c>
      <c r="K425" t="s">
        <v>477</v>
      </c>
      <c r="L425" t="s">
        <v>2212</v>
      </c>
      <c r="M425" s="5">
        <f t="shared" si="52"/>
        <v>45473</v>
      </c>
      <c r="N425">
        <f t="shared" si="53"/>
        <v>2023</v>
      </c>
    </row>
    <row r="426" spans="1:14" x14ac:dyDescent="0.3">
      <c r="A426" t="s">
        <v>7</v>
      </c>
      <c r="B426" t="s">
        <v>3292</v>
      </c>
      <c r="C426" s="5">
        <v>45082</v>
      </c>
      <c r="D426" s="5">
        <v>45448</v>
      </c>
      <c r="E426" s="4">
        <v>2509000000</v>
      </c>
      <c r="F426">
        <v>366</v>
      </c>
      <c r="G426">
        <v>0.115</v>
      </c>
      <c r="H426" t="s">
        <v>2212</v>
      </c>
      <c r="I426" t="s">
        <v>44</v>
      </c>
      <c r="J426" t="s">
        <v>476</v>
      </c>
      <c r="K426" t="s">
        <v>477</v>
      </c>
      <c r="L426" t="s">
        <v>2212</v>
      </c>
      <c r="M426" s="5">
        <f t="shared" si="52"/>
        <v>45473</v>
      </c>
      <c r="N426">
        <f t="shared" si="53"/>
        <v>2023</v>
      </c>
    </row>
    <row r="427" spans="1:14" x14ac:dyDescent="0.3">
      <c r="A427" t="s">
        <v>7</v>
      </c>
      <c r="B427" t="s">
        <v>3293</v>
      </c>
      <c r="C427" s="5">
        <v>45072</v>
      </c>
      <c r="D427" s="5">
        <v>45439</v>
      </c>
      <c r="E427" s="4">
        <v>1817000000</v>
      </c>
      <c r="F427">
        <v>367</v>
      </c>
      <c r="G427">
        <v>0.115</v>
      </c>
      <c r="H427" t="s">
        <v>2197</v>
      </c>
      <c r="I427" t="s">
        <v>44</v>
      </c>
      <c r="J427" t="s">
        <v>476</v>
      </c>
      <c r="K427" t="s">
        <v>477</v>
      </c>
      <c r="L427" t="s">
        <v>2197</v>
      </c>
      <c r="M427" s="5">
        <f t="shared" si="52"/>
        <v>45443</v>
      </c>
      <c r="N427">
        <f t="shared" si="53"/>
        <v>2023</v>
      </c>
    </row>
    <row r="428" spans="1:14" x14ac:dyDescent="0.3">
      <c r="A428" t="s">
        <v>7</v>
      </c>
      <c r="B428" t="s">
        <v>3294</v>
      </c>
      <c r="C428" s="5">
        <v>45079</v>
      </c>
      <c r="D428" s="5">
        <v>45355</v>
      </c>
      <c r="E428" s="4">
        <v>5000000000</v>
      </c>
      <c r="F428">
        <v>276</v>
      </c>
      <c r="G428">
        <v>0.11</v>
      </c>
      <c r="H428" t="s">
        <v>1823</v>
      </c>
      <c r="I428" t="s">
        <v>44</v>
      </c>
      <c r="J428" t="s">
        <v>476</v>
      </c>
      <c r="K428" t="s">
        <v>477</v>
      </c>
      <c r="L428" t="s">
        <v>1823</v>
      </c>
      <c r="M428" s="5">
        <f t="shared" si="52"/>
        <v>45382</v>
      </c>
      <c r="N428">
        <f t="shared" si="53"/>
        <v>2023</v>
      </c>
    </row>
    <row r="429" spans="1:14" x14ac:dyDescent="0.3">
      <c r="A429" t="s">
        <v>7</v>
      </c>
      <c r="B429" t="s">
        <v>3295</v>
      </c>
      <c r="C429" s="5">
        <v>45085</v>
      </c>
      <c r="D429" s="5">
        <v>45453</v>
      </c>
      <c r="E429" s="4">
        <v>6051000000</v>
      </c>
      <c r="F429">
        <v>368</v>
      </c>
      <c r="G429">
        <v>0.115</v>
      </c>
      <c r="H429" t="s">
        <v>2220</v>
      </c>
      <c r="I429" t="s">
        <v>13</v>
      </c>
      <c r="J429" t="s">
        <v>1339</v>
      </c>
      <c r="K429" t="s">
        <v>14</v>
      </c>
      <c r="L429" t="s">
        <v>2220</v>
      </c>
      <c r="M429" s="5">
        <f t="shared" si="52"/>
        <v>45473</v>
      </c>
      <c r="N429">
        <f t="shared" si="53"/>
        <v>2023</v>
      </c>
    </row>
    <row r="430" spans="1:14" x14ac:dyDescent="0.3">
      <c r="A430" t="s">
        <v>7</v>
      </c>
      <c r="B430" t="s">
        <v>3296</v>
      </c>
      <c r="C430" s="5">
        <v>45082</v>
      </c>
      <c r="D430" s="5">
        <v>45448</v>
      </c>
      <c r="E430" s="4">
        <v>9152000000</v>
      </c>
      <c r="F430">
        <v>366</v>
      </c>
      <c r="G430">
        <v>0.115</v>
      </c>
      <c r="H430" t="s">
        <v>2212</v>
      </c>
      <c r="I430" t="s">
        <v>44</v>
      </c>
      <c r="J430" t="s">
        <v>476</v>
      </c>
      <c r="K430" t="s">
        <v>477</v>
      </c>
      <c r="L430" t="s">
        <v>2212</v>
      </c>
      <c r="M430" s="5">
        <f t="shared" si="52"/>
        <v>45473</v>
      </c>
      <c r="N430">
        <f t="shared" si="53"/>
        <v>2023</v>
      </c>
    </row>
    <row r="431" spans="1:14" x14ac:dyDescent="0.3">
      <c r="A431" t="s">
        <v>7</v>
      </c>
      <c r="B431" t="s">
        <v>3297</v>
      </c>
      <c r="C431" s="5">
        <v>45072</v>
      </c>
      <c r="D431" s="5">
        <v>45439</v>
      </c>
      <c r="E431" s="4">
        <v>11818000000</v>
      </c>
      <c r="F431">
        <v>367</v>
      </c>
      <c r="G431">
        <v>0.115</v>
      </c>
      <c r="H431" t="s">
        <v>2207</v>
      </c>
      <c r="I431" t="s">
        <v>44</v>
      </c>
      <c r="J431" t="s">
        <v>476</v>
      </c>
      <c r="K431" t="s">
        <v>477</v>
      </c>
      <c r="L431" t="s">
        <v>2207</v>
      </c>
      <c r="M431" s="5">
        <f t="shared" si="52"/>
        <v>45443</v>
      </c>
      <c r="N431">
        <f t="shared" si="53"/>
        <v>2023</v>
      </c>
    </row>
    <row r="432" spans="1:14" x14ac:dyDescent="0.3">
      <c r="A432" t="s">
        <v>7</v>
      </c>
      <c r="B432" t="s">
        <v>3298</v>
      </c>
      <c r="C432" s="5">
        <v>45078</v>
      </c>
      <c r="D432" s="5">
        <v>45446</v>
      </c>
      <c r="E432" s="4">
        <v>10000000000</v>
      </c>
      <c r="F432">
        <v>368</v>
      </c>
      <c r="G432">
        <v>0.115</v>
      </c>
      <c r="H432" t="s">
        <v>1063</v>
      </c>
      <c r="I432" t="s">
        <v>44</v>
      </c>
      <c r="J432" t="s">
        <v>476</v>
      </c>
      <c r="K432" t="s">
        <v>477</v>
      </c>
      <c r="L432" t="s">
        <v>1063</v>
      </c>
      <c r="M432" s="5">
        <f t="shared" si="52"/>
        <v>45473</v>
      </c>
      <c r="N432">
        <f t="shared" si="53"/>
        <v>2023</v>
      </c>
    </row>
    <row r="433" spans="1:14" x14ac:dyDescent="0.3">
      <c r="A433" t="s">
        <v>7</v>
      </c>
      <c r="B433" t="s">
        <v>3299</v>
      </c>
      <c r="C433" s="5">
        <v>45070</v>
      </c>
      <c r="D433" s="5">
        <v>45436</v>
      </c>
      <c r="E433" s="4">
        <v>12000000000</v>
      </c>
      <c r="F433">
        <v>366</v>
      </c>
      <c r="G433">
        <v>0.124</v>
      </c>
      <c r="H433" t="s">
        <v>2212</v>
      </c>
      <c r="I433" t="s">
        <v>44</v>
      </c>
      <c r="J433" t="s">
        <v>476</v>
      </c>
      <c r="K433" t="s">
        <v>477</v>
      </c>
      <c r="L433" t="s">
        <v>2212</v>
      </c>
      <c r="M433" s="5">
        <f t="shared" si="52"/>
        <v>45443</v>
      </c>
      <c r="N433">
        <f t="shared" si="53"/>
        <v>2023</v>
      </c>
    </row>
    <row r="434" spans="1:14" x14ac:dyDescent="0.3">
      <c r="A434" t="s">
        <v>7</v>
      </c>
      <c r="B434" t="s">
        <v>3300</v>
      </c>
      <c r="C434" s="5">
        <v>45077</v>
      </c>
      <c r="D434" s="5">
        <v>45443</v>
      </c>
      <c r="E434" s="4">
        <v>5423000000</v>
      </c>
      <c r="F434">
        <v>366</v>
      </c>
      <c r="G434">
        <v>0.115</v>
      </c>
      <c r="H434" t="s">
        <v>2197</v>
      </c>
      <c r="I434" t="s">
        <v>44</v>
      </c>
      <c r="J434" t="s">
        <v>476</v>
      </c>
      <c r="K434" t="s">
        <v>477</v>
      </c>
      <c r="L434" t="s">
        <v>2197</v>
      </c>
      <c r="M434" s="5">
        <f t="shared" si="52"/>
        <v>45443</v>
      </c>
      <c r="N434">
        <f t="shared" si="53"/>
        <v>2023</v>
      </c>
    </row>
    <row r="435" spans="1:14" x14ac:dyDescent="0.3">
      <c r="A435" t="s">
        <v>7</v>
      </c>
      <c r="B435" t="s">
        <v>3301</v>
      </c>
      <c r="C435" s="5">
        <v>45079</v>
      </c>
      <c r="D435" s="5">
        <v>45446</v>
      </c>
      <c r="E435" s="4">
        <v>12026000000</v>
      </c>
      <c r="F435">
        <v>367</v>
      </c>
      <c r="G435">
        <v>0.115</v>
      </c>
      <c r="H435" t="s">
        <v>2197</v>
      </c>
      <c r="I435" t="s">
        <v>44</v>
      </c>
      <c r="J435" t="s">
        <v>476</v>
      </c>
      <c r="K435" t="s">
        <v>477</v>
      </c>
      <c r="L435" t="s">
        <v>2197</v>
      </c>
      <c r="M435" s="5">
        <f t="shared" si="52"/>
        <v>45473</v>
      </c>
      <c r="N435">
        <f t="shared" si="53"/>
        <v>2023</v>
      </c>
    </row>
    <row r="436" spans="1:14" x14ac:dyDescent="0.3">
      <c r="A436" t="s">
        <v>7</v>
      </c>
      <c r="B436" t="s">
        <v>3302</v>
      </c>
      <c r="C436" s="5">
        <v>45085</v>
      </c>
      <c r="D436" s="5">
        <v>45453</v>
      </c>
      <c r="E436" s="4">
        <v>441000000</v>
      </c>
      <c r="F436">
        <v>368</v>
      </c>
      <c r="G436">
        <v>0.115</v>
      </c>
      <c r="H436" t="s">
        <v>2212</v>
      </c>
      <c r="I436" t="s">
        <v>44</v>
      </c>
      <c r="J436" t="s">
        <v>476</v>
      </c>
      <c r="K436" t="s">
        <v>477</v>
      </c>
      <c r="L436" t="s">
        <v>2212</v>
      </c>
      <c r="M436" s="5">
        <f t="shared" si="52"/>
        <v>45473</v>
      </c>
      <c r="N436">
        <f t="shared" si="53"/>
        <v>2023</v>
      </c>
    </row>
    <row r="437" spans="1:14" x14ac:dyDescent="0.3">
      <c r="A437" t="s">
        <v>7</v>
      </c>
      <c r="B437" t="s">
        <v>3303</v>
      </c>
      <c r="C437" s="5">
        <v>45078</v>
      </c>
      <c r="D437" s="5">
        <v>45446</v>
      </c>
      <c r="E437" s="4">
        <v>8106000000</v>
      </c>
      <c r="F437">
        <v>368</v>
      </c>
      <c r="G437">
        <v>0.115</v>
      </c>
      <c r="H437" t="s">
        <v>2209</v>
      </c>
      <c r="I437" t="s">
        <v>13</v>
      </c>
      <c r="J437" t="s">
        <v>1339</v>
      </c>
      <c r="K437" t="s">
        <v>14</v>
      </c>
      <c r="L437" t="s">
        <v>2209</v>
      </c>
      <c r="M437" s="5">
        <f t="shared" si="52"/>
        <v>45473</v>
      </c>
      <c r="N437">
        <f t="shared" si="53"/>
        <v>2023</v>
      </c>
    </row>
    <row r="438" spans="1:14" x14ac:dyDescent="0.3">
      <c r="A438" t="s">
        <v>7</v>
      </c>
      <c r="B438" t="s">
        <v>3304</v>
      </c>
      <c r="C438" s="5">
        <v>45072</v>
      </c>
      <c r="D438" s="5">
        <v>45439</v>
      </c>
      <c r="E438" s="4">
        <v>18702000000</v>
      </c>
      <c r="F438">
        <v>367</v>
      </c>
      <c r="G438">
        <v>0.124</v>
      </c>
      <c r="H438" t="s">
        <v>2212</v>
      </c>
      <c r="I438" t="s">
        <v>44</v>
      </c>
      <c r="J438" t="s">
        <v>476</v>
      </c>
      <c r="K438" t="s">
        <v>477</v>
      </c>
      <c r="L438" t="s">
        <v>2212</v>
      </c>
      <c r="M438" s="5">
        <f t="shared" si="52"/>
        <v>45443</v>
      </c>
      <c r="N438">
        <f t="shared" si="53"/>
        <v>2023</v>
      </c>
    </row>
    <row r="439" spans="1:14" x14ac:dyDescent="0.3">
      <c r="A439" t="s">
        <v>7</v>
      </c>
      <c r="B439" t="s">
        <v>3305</v>
      </c>
      <c r="C439" s="5">
        <v>45078</v>
      </c>
      <c r="D439" s="5">
        <v>45446</v>
      </c>
      <c r="E439" s="4">
        <v>5597000000</v>
      </c>
      <c r="F439">
        <v>368</v>
      </c>
      <c r="G439">
        <v>0.115</v>
      </c>
      <c r="H439" t="s">
        <v>2220</v>
      </c>
      <c r="I439" t="s">
        <v>13</v>
      </c>
      <c r="J439" t="s">
        <v>1339</v>
      </c>
      <c r="K439" t="s">
        <v>14</v>
      </c>
      <c r="L439" t="s">
        <v>2220</v>
      </c>
      <c r="M439" s="5">
        <f t="shared" si="52"/>
        <v>45473</v>
      </c>
      <c r="N439">
        <f t="shared" si="53"/>
        <v>2023</v>
      </c>
    </row>
    <row r="440" spans="1:14" x14ac:dyDescent="0.3">
      <c r="A440" t="s">
        <v>7</v>
      </c>
      <c r="B440" t="s">
        <v>3306</v>
      </c>
      <c r="C440" s="5">
        <v>45085</v>
      </c>
      <c r="D440" s="5">
        <v>45453</v>
      </c>
      <c r="E440" s="4">
        <v>6050000000</v>
      </c>
      <c r="F440">
        <v>368</v>
      </c>
      <c r="G440">
        <v>0.115</v>
      </c>
      <c r="H440" t="s">
        <v>2207</v>
      </c>
      <c r="I440" t="s">
        <v>13</v>
      </c>
      <c r="J440" t="s">
        <v>1339</v>
      </c>
      <c r="K440" t="s">
        <v>14</v>
      </c>
      <c r="L440" t="s">
        <v>2207</v>
      </c>
      <c r="M440" s="5">
        <f t="shared" si="52"/>
        <v>45473</v>
      </c>
      <c r="N440">
        <f t="shared" si="53"/>
        <v>2023</v>
      </c>
    </row>
    <row r="441" spans="1:14" x14ac:dyDescent="0.3">
      <c r="A441" t="s">
        <v>7</v>
      </c>
      <c r="B441" t="s">
        <v>3307</v>
      </c>
      <c r="C441" s="5">
        <v>45072</v>
      </c>
      <c r="D441" s="5">
        <v>45439</v>
      </c>
      <c r="E441" s="4">
        <v>1818000000</v>
      </c>
      <c r="F441">
        <v>367</v>
      </c>
      <c r="G441">
        <v>0.115</v>
      </c>
      <c r="H441" t="s">
        <v>2209</v>
      </c>
      <c r="I441" t="s">
        <v>13</v>
      </c>
      <c r="J441" t="s">
        <v>1339</v>
      </c>
      <c r="K441" t="s">
        <v>14</v>
      </c>
      <c r="L441" t="s">
        <v>2209</v>
      </c>
      <c r="M441" s="5">
        <f t="shared" si="52"/>
        <v>45443</v>
      </c>
      <c r="N441">
        <f t="shared" si="53"/>
        <v>2023</v>
      </c>
    </row>
    <row r="442" spans="1:14" x14ac:dyDescent="0.3">
      <c r="A442" t="s">
        <v>7</v>
      </c>
      <c r="B442" t="s">
        <v>3308</v>
      </c>
      <c r="C442" s="5">
        <v>45070</v>
      </c>
      <c r="D442" s="5">
        <v>45436</v>
      </c>
      <c r="E442" s="4">
        <v>12215000000</v>
      </c>
      <c r="F442">
        <v>366</v>
      </c>
      <c r="G442">
        <v>0.124</v>
      </c>
      <c r="H442" t="s">
        <v>2212</v>
      </c>
      <c r="I442" t="s">
        <v>44</v>
      </c>
      <c r="J442" t="s">
        <v>476</v>
      </c>
      <c r="K442" t="s">
        <v>477</v>
      </c>
      <c r="L442" t="s">
        <v>2212</v>
      </c>
      <c r="M442" s="5">
        <f t="shared" si="52"/>
        <v>45443</v>
      </c>
      <c r="N442">
        <f t="shared" si="53"/>
        <v>2023</v>
      </c>
    </row>
    <row r="443" spans="1:14" x14ac:dyDescent="0.3">
      <c r="A443" t="s">
        <v>8</v>
      </c>
      <c r="B443" t="s">
        <v>3309</v>
      </c>
      <c r="C443" s="5">
        <v>45085</v>
      </c>
      <c r="D443" s="5">
        <v>45453</v>
      </c>
      <c r="E443" s="4">
        <v>2035000000</v>
      </c>
      <c r="F443">
        <v>368</v>
      </c>
      <c r="G443">
        <v>0.115</v>
      </c>
      <c r="H443" t="s">
        <v>2142</v>
      </c>
      <c r="I443" t="s">
        <v>44</v>
      </c>
      <c r="J443" t="s">
        <v>476</v>
      </c>
      <c r="K443" t="s">
        <v>477</v>
      </c>
      <c r="L443" t="s">
        <v>2142</v>
      </c>
      <c r="M443" s="5">
        <f t="shared" si="52"/>
        <v>45473</v>
      </c>
      <c r="N443">
        <f t="shared" si="53"/>
        <v>2023</v>
      </c>
    </row>
    <row r="444" spans="1:14" x14ac:dyDescent="0.3">
      <c r="A444" t="s">
        <v>7</v>
      </c>
      <c r="B444" t="s">
        <v>3310</v>
      </c>
      <c r="C444" s="5">
        <v>45099</v>
      </c>
      <c r="D444" s="5">
        <v>45370</v>
      </c>
      <c r="E444" s="4">
        <v>180000000</v>
      </c>
      <c r="F444">
        <v>271</v>
      </c>
      <c r="G444">
        <v>0.105</v>
      </c>
      <c r="H444" t="s">
        <v>3311</v>
      </c>
      <c r="I444" t="s">
        <v>44</v>
      </c>
      <c r="J444" t="s">
        <v>476</v>
      </c>
      <c r="K444" t="s">
        <v>477</v>
      </c>
      <c r="L444" t="s">
        <v>3311</v>
      </c>
      <c r="M444" s="5">
        <f t="shared" si="52"/>
        <v>45382</v>
      </c>
      <c r="N444">
        <f t="shared" si="53"/>
        <v>2023</v>
      </c>
    </row>
    <row r="445" spans="1:14" x14ac:dyDescent="0.3">
      <c r="A445" t="s">
        <v>7</v>
      </c>
      <c r="B445" t="s">
        <v>3312</v>
      </c>
      <c r="C445" s="5">
        <v>45082</v>
      </c>
      <c r="D445" s="5">
        <v>45323</v>
      </c>
      <c r="E445" s="4">
        <v>1740000000</v>
      </c>
      <c r="F445">
        <v>241</v>
      </c>
      <c r="G445">
        <v>0.1075</v>
      </c>
      <c r="H445" t="s">
        <v>3311</v>
      </c>
      <c r="I445" t="s">
        <v>44</v>
      </c>
      <c r="J445" t="s">
        <v>476</v>
      </c>
      <c r="K445" t="s">
        <v>477</v>
      </c>
      <c r="L445" t="s">
        <v>3311</v>
      </c>
      <c r="M445" s="5">
        <f t="shared" si="52"/>
        <v>45351</v>
      </c>
      <c r="N445">
        <f t="shared" si="53"/>
        <v>2023</v>
      </c>
    </row>
    <row r="446" spans="1:14" x14ac:dyDescent="0.3">
      <c r="A446" t="s">
        <v>7</v>
      </c>
      <c r="B446" t="s">
        <v>3313</v>
      </c>
      <c r="C446" s="5">
        <v>45082</v>
      </c>
      <c r="D446" s="5">
        <v>45448</v>
      </c>
      <c r="E446" s="4">
        <v>9000000000</v>
      </c>
      <c r="F446">
        <v>366</v>
      </c>
      <c r="G446">
        <v>0.115</v>
      </c>
      <c r="H446" t="s">
        <v>3314</v>
      </c>
      <c r="I446" t="s">
        <v>44</v>
      </c>
      <c r="J446" t="s">
        <v>287</v>
      </c>
      <c r="K446" t="s">
        <v>11</v>
      </c>
      <c r="L446" t="s">
        <v>3314</v>
      </c>
      <c r="M446" s="5">
        <f t="shared" si="52"/>
        <v>45473</v>
      </c>
      <c r="N446">
        <f t="shared" si="53"/>
        <v>2023</v>
      </c>
    </row>
    <row r="447" spans="1:14" x14ac:dyDescent="0.3">
      <c r="A447" t="s">
        <v>7</v>
      </c>
      <c r="B447" t="s">
        <v>3315</v>
      </c>
      <c r="C447" s="5">
        <v>45082</v>
      </c>
      <c r="D447" s="5">
        <v>45448</v>
      </c>
      <c r="E447" s="4">
        <v>5607000000</v>
      </c>
      <c r="F447">
        <v>366</v>
      </c>
      <c r="G447">
        <v>0.115</v>
      </c>
      <c r="H447" t="s">
        <v>2197</v>
      </c>
      <c r="I447" t="s">
        <v>44</v>
      </c>
      <c r="J447" t="s">
        <v>476</v>
      </c>
      <c r="K447" t="s">
        <v>477</v>
      </c>
      <c r="L447" t="s">
        <v>2197</v>
      </c>
      <c r="M447" s="5">
        <f t="shared" si="52"/>
        <v>45473</v>
      </c>
      <c r="N447">
        <f t="shared" si="53"/>
        <v>2023</v>
      </c>
    </row>
    <row r="448" spans="1:14" x14ac:dyDescent="0.3">
      <c r="A448" t="s">
        <v>7</v>
      </c>
      <c r="B448" t="s">
        <v>3316</v>
      </c>
      <c r="C448" s="5">
        <v>45078</v>
      </c>
      <c r="D448" s="5">
        <v>45446</v>
      </c>
      <c r="E448" s="4">
        <v>11588000000</v>
      </c>
      <c r="F448">
        <v>368</v>
      </c>
      <c r="G448">
        <v>0.115</v>
      </c>
      <c r="H448" t="s">
        <v>2212</v>
      </c>
      <c r="I448" t="s">
        <v>44</v>
      </c>
      <c r="J448" t="s">
        <v>476</v>
      </c>
      <c r="K448" t="s">
        <v>477</v>
      </c>
      <c r="L448" t="s">
        <v>2212</v>
      </c>
      <c r="M448" s="5">
        <f t="shared" si="52"/>
        <v>45473</v>
      </c>
      <c r="N448">
        <f t="shared" si="53"/>
        <v>2023</v>
      </c>
    </row>
    <row r="449" spans="1:14" x14ac:dyDescent="0.3">
      <c r="A449" t="s">
        <v>7</v>
      </c>
      <c r="B449" t="s">
        <v>3317</v>
      </c>
      <c r="C449" s="5">
        <v>45076</v>
      </c>
      <c r="D449" s="5">
        <v>45442</v>
      </c>
      <c r="E449" s="4">
        <v>34157000000</v>
      </c>
      <c r="F449">
        <v>366</v>
      </c>
      <c r="G449">
        <v>0.115</v>
      </c>
      <c r="H449" t="s">
        <v>2212</v>
      </c>
      <c r="I449" t="s">
        <v>44</v>
      </c>
      <c r="J449" t="s">
        <v>476</v>
      </c>
      <c r="K449" t="s">
        <v>477</v>
      </c>
      <c r="L449" t="s">
        <v>2212</v>
      </c>
      <c r="M449" s="5">
        <f t="shared" si="52"/>
        <v>45443</v>
      </c>
      <c r="N449">
        <f t="shared" si="53"/>
        <v>2023</v>
      </c>
    </row>
    <row r="450" spans="1:14" x14ac:dyDescent="0.3">
      <c r="A450" t="s">
        <v>7</v>
      </c>
      <c r="B450" t="s">
        <v>3318</v>
      </c>
      <c r="C450" s="5">
        <v>45099</v>
      </c>
      <c r="D450" s="5">
        <v>45495</v>
      </c>
      <c r="E450" s="4">
        <v>4000000000</v>
      </c>
      <c r="F450">
        <v>396</v>
      </c>
      <c r="G450">
        <v>0.113</v>
      </c>
      <c r="H450" t="s">
        <v>3048</v>
      </c>
      <c r="I450" t="s">
        <v>44</v>
      </c>
      <c r="J450" t="s">
        <v>476</v>
      </c>
      <c r="K450" t="s">
        <v>477</v>
      </c>
      <c r="L450" t="s">
        <v>3048</v>
      </c>
      <c r="M450" s="5">
        <f t="shared" si="52"/>
        <v>45504</v>
      </c>
      <c r="N450">
        <f t="shared" si="53"/>
        <v>2023</v>
      </c>
    </row>
    <row r="451" spans="1:14" x14ac:dyDescent="0.3">
      <c r="A451" t="s">
        <v>7</v>
      </c>
      <c r="B451" t="s">
        <v>3319</v>
      </c>
      <c r="C451" s="5">
        <v>45099</v>
      </c>
      <c r="D451" s="5">
        <v>45495</v>
      </c>
      <c r="E451" s="4">
        <v>4000000000</v>
      </c>
      <c r="F451">
        <v>396</v>
      </c>
      <c r="G451">
        <v>0.113</v>
      </c>
      <c r="H451" t="s">
        <v>3048</v>
      </c>
      <c r="I451" t="s">
        <v>44</v>
      </c>
      <c r="J451" t="s">
        <v>476</v>
      </c>
      <c r="K451" t="s">
        <v>477</v>
      </c>
      <c r="L451" t="s">
        <v>3048</v>
      </c>
      <c r="M451" s="5">
        <f t="shared" ref="M451:M514" si="54">EOMONTH(D451,0)</f>
        <v>45504</v>
      </c>
      <c r="N451">
        <f t="shared" ref="N451:N514" si="55">YEAR(C451)</f>
        <v>2023</v>
      </c>
    </row>
    <row r="452" spans="1:14" x14ac:dyDescent="0.3">
      <c r="A452" t="s">
        <v>7</v>
      </c>
      <c r="B452" t="s">
        <v>3320</v>
      </c>
      <c r="C452" s="5">
        <v>45099</v>
      </c>
      <c r="D452" s="5">
        <v>45495</v>
      </c>
      <c r="E452" s="4">
        <v>4500000000</v>
      </c>
      <c r="F452">
        <v>396</v>
      </c>
      <c r="G452">
        <v>0.113</v>
      </c>
      <c r="H452" t="s">
        <v>3048</v>
      </c>
      <c r="I452" t="s">
        <v>44</v>
      </c>
      <c r="J452" t="s">
        <v>476</v>
      </c>
      <c r="K452" t="s">
        <v>477</v>
      </c>
      <c r="L452" t="s">
        <v>3048</v>
      </c>
      <c r="M452" s="5">
        <f t="shared" si="54"/>
        <v>45504</v>
      </c>
      <c r="N452">
        <f t="shared" si="55"/>
        <v>2023</v>
      </c>
    </row>
    <row r="453" spans="1:14" x14ac:dyDescent="0.3">
      <c r="A453" t="s">
        <v>7</v>
      </c>
      <c r="B453" t="s">
        <v>3321</v>
      </c>
      <c r="C453" s="5">
        <v>45078</v>
      </c>
      <c r="D453" s="5">
        <v>45352</v>
      </c>
      <c r="E453" s="4">
        <v>400000000</v>
      </c>
      <c r="F453">
        <v>274</v>
      </c>
      <c r="G453">
        <v>0.11</v>
      </c>
      <c r="H453" t="s">
        <v>3311</v>
      </c>
      <c r="I453" t="s">
        <v>44</v>
      </c>
      <c r="J453" t="s">
        <v>476</v>
      </c>
      <c r="K453" t="s">
        <v>477</v>
      </c>
      <c r="L453" t="s">
        <v>3311</v>
      </c>
      <c r="M453" s="5">
        <f t="shared" si="54"/>
        <v>45382</v>
      </c>
      <c r="N453">
        <f t="shared" si="55"/>
        <v>2023</v>
      </c>
    </row>
    <row r="454" spans="1:14" x14ac:dyDescent="0.3">
      <c r="A454" t="s">
        <v>7</v>
      </c>
      <c r="B454" t="s">
        <v>3322</v>
      </c>
      <c r="C454" s="5">
        <v>45079</v>
      </c>
      <c r="D454" s="5">
        <v>45446</v>
      </c>
      <c r="E454" s="4">
        <v>19009000000</v>
      </c>
      <c r="F454">
        <v>367</v>
      </c>
      <c r="G454">
        <v>0.115</v>
      </c>
      <c r="H454" t="s">
        <v>2212</v>
      </c>
      <c r="I454" t="s">
        <v>44</v>
      </c>
      <c r="J454" t="s">
        <v>476</v>
      </c>
      <c r="K454" t="s">
        <v>477</v>
      </c>
      <c r="L454" t="s">
        <v>2212</v>
      </c>
      <c r="M454" s="5">
        <f t="shared" si="54"/>
        <v>45473</v>
      </c>
      <c r="N454">
        <f t="shared" si="55"/>
        <v>2023</v>
      </c>
    </row>
    <row r="455" spans="1:14" x14ac:dyDescent="0.3">
      <c r="A455" t="s">
        <v>8</v>
      </c>
      <c r="B455" t="s">
        <v>3323</v>
      </c>
      <c r="C455" s="5">
        <v>45107</v>
      </c>
      <c r="D455" s="5">
        <v>45293</v>
      </c>
      <c r="E455" s="4">
        <v>543000000</v>
      </c>
      <c r="F455">
        <v>186</v>
      </c>
      <c r="G455">
        <v>0.1075</v>
      </c>
      <c r="H455" t="s">
        <v>3324</v>
      </c>
      <c r="I455" t="s">
        <v>44</v>
      </c>
      <c r="J455" t="s">
        <v>1139</v>
      </c>
      <c r="K455" t="s">
        <v>477</v>
      </c>
      <c r="L455" t="s">
        <v>3324</v>
      </c>
      <c r="M455" s="5">
        <f t="shared" si="54"/>
        <v>45322</v>
      </c>
      <c r="N455">
        <f t="shared" si="55"/>
        <v>2023</v>
      </c>
    </row>
    <row r="456" spans="1:14" x14ac:dyDescent="0.3">
      <c r="A456" t="s">
        <v>7</v>
      </c>
      <c r="B456" t="s">
        <v>3325</v>
      </c>
      <c r="C456" s="5">
        <v>45079</v>
      </c>
      <c r="D456" s="5">
        <v>45446</v>
      </c>
      <c r="E456" s="4">
        <v>12023000000</v>
      </c>
      <c r="F456">
        <v>367</v>
      </c>
      <c r="G456">
        <v>0.115</v>
      </c>
      <c r="H456" t="s">
        <v>2207</v>
      </c>
      <c r="I456" t="s">
        <v>13</v>
      </c>
      <c r="J456" t="s">
        <v>1339</v>
      </c>
      <c r="K456" t="s">
        <v>14</v>
      </c>
      <c r="L456" t="s">
        <v>2207</v>
      </c>
      <c r="M456" s="5">
        <f t="shared" si="54"/>
        <v>45473</v>
      </c>
      <c r="N456">
        <f t="shared" si="55"/>
        <v>2023</v>
      </c>
    </row>
    <row r="457" spans="1:14" x14ac:dyDescent="0.3">
      <c r="A457" t="s">
        <v>7</v>
      </c>
      <c r="B457" t="s">
        <v>3326</v>
      </c>
      <c r="C457" s="5">
        <v>45079</v>
      </c>
      <c r="D457" s="5">
        <v>45446</v>
      </c>
      <c r="E457" s="4">
        <v>12027000000</v>
      </c>
      <c r="F457">
        <v>367</v>
      </c>
      <c r="G457">
        <v>0.115</v>
      </c>
      <c r="H457" t="s">
        <v>2209</v>
      </c>
      <c r="I457" t="s">
        <v>13</v>
      </c>
      <c r="J457" t="s">
        <v>1339</v>
      </c>
      <c r="K457" t="s">
        <v>14</v>
      </c>
      <c r="L457" t="s">
        <v>2209</v>
      </c>
      <c r="M457" s="5">
        <f t="shared" si="54"/>
        <v>45473</v>
      </c>
      <c r="N457">
        <f t="shared" si="55"/>
        <v>2023</v>
      </c>
    </row>
    <row r="458" spans="1:14" x14ac:dyDescent="0.3">
      <c r="A458" t="s">
        <v>7</v>
      </c>
      <c r="B458" t="s">
        <v>3327</v>
      </c>
      <c r="C458" s="5">
        <v>45079</v>
      </c>
      <c r="D458" s="5">
        <v>45446</v>
      </c>
      <c r="E458" s="4">
        <v>12025000000</v>
      </c>
      <c r="F458">
        <v>367</v>
      </c>
      <c r="G458">
        <v>0.115</v>
      </c>
      <c r="H458" t="s">
        <v>2220</v>
      </c>
      <c r="I458" t="s">
        <v>13</v>
      </c>
      <c r="J458" t="s">
        <v>1339</v>
      </c>
      <c r="K458" t="s">
        <v>14</v>
      </c>
      <c r="L458" t="s">
        <v>2220</v>
      </c>
      <c r="M458" s="5">
        <f t="shared" si="54"/>
        <v>45473</v>
      </c>
      <c r="N458">
        <f t="shared" si="55"/>
        <v>2023</v>
      </c>
    </row>
    <row r="459" spans="1:14" x14ac:dyDescent="0.3">
      <c r="A459" t="s">
        <v>7</v>
      </c>
      <c r="B459" t="s">
        <v>3328</v>
      </c>
      <c r="C459" s="5">
        <v>45082</v>
      </c>
      <c r="D459" s="5">
        <v>45448</v>
      </c>
      <c r="E459" s="4">
        <v>7000000000</v>
      </c>
      <c r="F459">
        <v>366</v>
      </c>
      <c r="G459">
        <v>0.115</v>
      </c>
      <c r="H459" t="s">
        <v>2855</v>
      </c>
      <c r="I459" t="s">
        <v>44</v>
      </c>
      <c r="J459" t="s">
        <v>476</v>
      </c>
      <c r="K459" t="s">
        <v>477</v>
      </c>
      <c r="L459" t="s">
        <v>2855</v>
      </c>
      <c r="M459" s="5">
        <f t="shared" si="54"/>
        <v>45473</v>
      </c>
      <c r="N459">
        <f t="shared" si="55"/>
        <v>2023</v>
      </c>
    </row>
    <row r="460" spans="1:14" x14ac:dyDescent="0.3">
      <c r="A460" t="s">
        <v>7</v>
      </c>
      <c r="B460" t="s">
        <v>3329</v>
      </c>
      <c r="C460" s="5">
        <v>45090</v>
      </c>
      <c r="D460" s="5">
        <v>45456</v>
      </c>
      <c r="E460" s="4">
        <v>28231000000</v>
      </c>
      <c r="F460">
        <v>366</v>
      </c>
      <c r="G460">
        <v>0.115</v>
      </c>
      <c r="H460" t="s">
        <v>2220</v>
      </c>
      <c r="I460" t="s">
        <v>13</v>
      </c>
      <c r="J460" t="s">
        <v>1339</v>
      </c>
      <c r="K460" t="s">
        <v>14</v>
      </c>
      <c r="L460" t="s">
        <v>2220</v>
      </c>
      <c r="M460" s="5">
        <f t="shared" si="54"/>
        <v>45473</v>
      </c>
      <c r="N460">
        <f t="shared" si="55"/>
        <v>2023</v>
      </c>
    </row>
    <row r="461" spans="1:14" x14ac:dyDescent="0.3">
      <c r="A461" t="s">
        <v>7</v>
      </c>
      <c r="B461" t="s">
        <v>3330</v>
      </c>
      <c r="C461" s="5">
        <v>45079</v>
      </c>
      <c r="D461" s="5">
        <v>45355</v>
      </c>
      <c r="E461" s="4">
        <v>5000000000</v>
      </c>
      <c r="F461">
        <v>276</v>
      </c>
      <c r="G461">
        <v>0.11</v>
      </c>
      <c r="H461" t="s">
        <v>1823</v>
      </c>
      <c r="I461" t="s">
        <v>44</v>
      </c>
      <c r="J461" t="s">
        <v>476</v>
      </c>
      <c r="K461" t="s">
        <v>477</v>
      </c>
      <c r="L461" t="s">
        <v>1823</v>
      </c>
      <c r="M461" s="5">
        <f t="shared" si="54"/>
        <v>45382</v>
      </c>
      <c r="N461">
        <f t="shared" si="55"/>
        <v>2023</v>
      </c>
    </row>
    <row r="462" spans="1:14" x14ac:dyDescent="0.3">
      <c r="A462" t="s">
        <v>7</v>
      </c>
      <c r="B462" t="s">
        <v>3331</v>
      </c>
      <c r="C462" s="5">
        <v>45079</v>
      </c>
      <c r="D462" s="5">
        <v>45355</v>
      </c>
      <c r="E462" s="4">
        <v>5000000000</v>
      </c>
      <c r="F462">
        <v>276</v>
      </c>
      <c r="G462">
        <v>0.11</v>
      </c>
      <c r="H462" t="s">
        <v>1823</v>
      </c>
      <c r="I462" t="s">
        <v>44</v>
      </c>
      <c r="J462" t="s">
        <v>476</v>
      </c>
      <c r="K462" t="s">
        <v>477</v>
      </c>
      <c r="L462" t="s">
        <v>1823</v>
      </c>
      <c r="M462" s="5">
        <f t="shared" si="54"/>
        <v>45382</v>
      </c>
      <c r="N462">
        <f t="shared" si="55"/>
        <v>2023</v>
      </c>
    </row>
    <row r="463" spans="1:14" x14ac:dyDescent="0.3">
      <c r="A463" t="s">
        <v>7</v>
      </c>
      <c r="B463" t="s">
        <v>3332</v>
      </c>
      <c r="C463" s="5">
        <v>45079</v>
      </c>
      <c r="D463" s="5">
        <v>45355</v>
      </c>
      <c r="E463" s="4">
        <v>5000000000</v>
      </c>
      <c r="F463">
        <v>276</v>
      </c>
      <c r="G463">
        <v>0.11</v>
      </c>
      <c r="H463" t="s">
        <v>1823</v>
      </c>
      <c r="I463" t="s">
        <v>44</v>
      </c>
      <c r="J463" t="s">
        <v>476</v>
      </c>
      <c r="K463" t="s">
        <v>477</v>
      </c>
      <c r="L463" t="s">
        <v>1823</v>
      </c>
      <c r="M463" s="5">
        <f t="shared" si="54"/>
        <v>45382</v>
      </c>
      <c r="N463">
        <f t="shared" si="55"/>
        <v>2023</v>
      </c>
    </row>
    <row r="464" spans="1:14" x14ac:dyDescent="0.3">
      <c r="A464" t="s">
        <v>7</v>
      </c>
      <c r="B464" t="s">
        <v>3333</v>
      </c>
      <c r="C464" s="5">
        <v>45079</v>
      </c>
      <c r="D464" s="5">
        <v>45355</v>
      </c>
      <c r="E464" s="4">
        <v>5000000000</v>
      </c>
      <c r="F464">
        <v>276</v>
      </c>
      <c r="G464">
        <v>0.11</v>
      </c>
      <c r="H464" t="s">
        <v>1823</v>
      </c>
      <c r="I464" t="s">
        <v>44</v>
      </c>
      <c r="J464" t="s">
        <v>476</v>
      </c>
      <c r="K464" t="s">
        <v>477</v>
      </c>
      <c r="L464" t="s">
        <v>1823</v>
      </c>
      <c r="M464" s="5">
        <f t="shared" si="54"/>
        <v>45382</v>
      </c>
      <c r="N464">
        <f t="shared" si="55"/>
        <v>2023</v>
      </c>
    </row>
    <row r="465" spans="1:14" x14ac:dyDescent="0.3">
      <c r="A465" t="s">
        <v>7</v>
      </c>
      <c r="B465" t="s">
        <v>3334</v>
      </c>
      <c r="C465" s="5">
        <v>45077</v>
      </c>
      <c r="D465" s="5">
        <v>45443</v>
      </c>
      <c r="E465" s="4">
        <v>9152000000</v>
      </c>
      <c r="F465">
        <v>366</v>
      </c>
      <c r="G465">
        <v>0.115</v>
      </c>
      <c r="H465" t="s">
        <v>2212</v>
      </c>
      <c r="I465" t="s">
        <v>44</v>
      </c>
      <c r="J465" t="s">
        <v>476</v>
      </c>
      <c r="K465" t="s">
        <v>477</v>
      </c>
      <c r="L465" t="s">
        <v>2212</v>
      </c>
      <c r="M465" s="5">
        <f t="shared" si="54"/>
        <v>45443</v>
      </c>
      <c r="N465">
        <f t="shared" si="55"/>
        <v>2023</v>
      </c>
    </row>
    <row r="466" spans="1:14" x14ac:dyDescent="0.3">
      <c r="A466" t="s">
        <v>7</v>
      </c>
      <c r="B466" t="s">
        <v>3335</v>
      </c>
      <c r="C466" s="5">
        <v>45077</v>
      </c>
      <c r="D466" s="5">
        <v>45443</v>
      </c>
      <c r="E466" s="4">
        <v>31447000000</v>
      </c>
      <c r="F466">
        <v>366</v>
      </c>
      <c r="G466">
        <v>0.115</v>
      </c>
      <c r="H466" t="s">
        <v>2212</v>
      </c>
      <c r="I466" t="s">
        <v>44</v>
      </c>
      <c r="J466" t="s">
        <v>476</v>
      </c>
      <c r="K466" t="s">
        <v>477</v>
      </c>
      <c r="L466" t="s">
        <v>2212</v>
      </c>
      <c r="M466" s="5">
        <f t="shared" si="54"/>
        <v>45443</v>
      </c>
      <c r="N466">
        <f t="shared" si="55"/>
        <v>2023</v>
      </c>
    </row>
    <row r="467" spans="1:14" x14ac:dyDescent="0.3">
      <c r="A467" t="s">
        <v>7</v>
      </c>
      <c r="B467" t="s">
        <v>3336</v>
      </c>
      <c r="C467" s="5">
        <v>45085</v>
      </c>
      <c r="D467" s="5">
        <v>45453</v>
      </c>
      <c r="E467" s="4">
        <v>6053000000</v>
      </c>
      <c r="F467">
        <v>368</v>
      </c>
      <c r="G467">
        <v>0.115</v>
      </c>
      <c r="H467" t="s">
        <v>2209</v>
      </c>
      <c r="I467" t="s">
        <v>13</v>
      </c>
      <c r="J467" t="s">
        <v>1339</v>
      </c>
      <c r="K467" t="s">
        <v>14</v>
      </c>
      <c r="L467" t="s">
        <v>2209</v>
      </c>
      <c r="M467" s="5">
        <f t="shared" si="54"/>
        <v>45473</v>
      </c>
      <c r="N467">
        <f t="shared" si="55"/>
        <v>2023</v>
      </c>
    </row>
    <row r="468" spans="1:14" x14ac:dyDescent="0.3">
      <c r="A468" t="s">
        <v>8</v>
      </c>
      <c r="B468" t="s">
        <v>3337</v>
      </c>
      <c r="C468" s="5">
        <v>45202</v>
      </c>
      <c r="D468" s="5">
        <v>45385</v>
      </c>
      <c r="E468" s="4">
        <v>1650000000</v>
      </c>
      <c r="F468">
        <v>183</v>
      </c>
      <c r="G468">
        <v>6.5000000000000002E-2</v>
      </c>
      <c r="H468" t="s">
        <v>1761</v>
      </c>
      <c r="I468" t="s">
        <v>13</v>
      </c>
      <c r="J468" t="s">
        <v>215</v>
      </c>
      <c r="K468" t="s">
        <v>14</v>
      </c>
      <c r="L468" t="s">
        <v>1761</v>
      </c>
      <c r="M468" s="5">
        <f t="shared" si="54"/>
        <v>45412</v>
      </c>
      <c r="N468">
        <f t="shared" si="55"/>
        <v>2023</v>
      </c>
    </row>
    <row r="469" spans="1:14" x14ac:dyDescent="0.3">
      <c r="A469" t="s">
        <v>7</v>
      </c>
      <c r="B469" t="s">
        <v>3338</v>
      </c>
      <c r="C469" s="5">
        <v>45156</v>
      </c>
      <c r="D469" s="5">
        <v>45341</v>
      </c>
      <c r="E469" s="4">
        <v>6790000000</v>
      </c>
      <c r="F469">
        <v>185</v>
      </c>
      <c r="G469">
        <v>0.08</v>
      </c>
      <c r="H469" t="s">
        <v>1066</v>
      </c>
      <c r="I469" t="s">
        <v>13</v>
      </c>
      <c r="J469" t="s">
        <v>65</v>
      </c>
      <c r="K469" t="s">
        <v>14</v>
      </c>
      <c r="L469" t="s">
        <v>1066</v>
      </c>
      <c r="M469" s="5">
        <f t="shared" si="54"/>
        <v>45351</v>
      </c>
      <c r="N469">
        <f t="shared" si="55"/>
        <v>2023</v>
      </c>
    </row>
    <row r="470" spans="1:14" x14ac:dyDescent="0.3">
      <c r="A470" t="s">
        <v>7</v>
      </c>
      <c r="B470" t="s">
        <v>3339</v>
      </c>
      <c r="C470" s="5">
        <v>45156</v>
      </c>
      <c r="D470" s="5">
        <v>45523</v>
      </c>
      <c r="E470" s="4">
        <v>14293000000</v>
      </c>
      <c r="F470">
        <v>367</v>
      </c>
      <c r="G470">
        <v>8.5000000000000006E-2</v>
      </c>
      <c r="H470" t="s">
        <v>2158</v>
      </c>
      <c r="I470" t="s">
        <v>13</v>
      </c>
      <c r="J470" t="s">
        <v>215</v>
      </c>
      <c r="K470" t="s">
        <v>14</v>
      </c>
      <c r="L470" t="s">
        <v>2158</v>
      </c>
      <c r="M470" s="5">
        <f t="shared" si="54"/>
        <v>45535</v>
      </c>
      <c r="N470">
        <f t="shared" si="55"/>
        <v>2023</v>
      </c>
    </row>
    <row r="471" spans="1:14" x14ac:dyDescent="0.3">
      <c r="A471" t="s">
        <v>7</v>
      </c>
      <c r="B471" t="s">
        <v>3340</v>
      </c>
      <c r="C471" s="5">
        <v>45156</v>
      </c>
      <c r="D471" s="5">
        <v>45341</v>
      </c>
      <c r="E471" s="4">
        <v>18859000000</v>
      </c>
      <c r="F471">
        <v>185</v>
      </c>
      <c r="G471">
        <v>0.08</v>
      </c>
      <c r="H471" t="s">
        <v>2313</v>
      </c>
      <c r="I471" t="s">
        <v>13</v>
      </c>
      <c r="J471" t="s">
        <v>1339</v>
      </c>
      <c r="K471" t="s">
        <v>14</v>
      </c>
      <c r="L471" t="s">
        <v>2313</v>
      </c>
      <c r="M471" s="5">
        <f t="shared" si="54"/>
        <v>45351</v>
      </c>
      <c r="N471">
        <f t="shared" si="55"/>
        <v>2023</v>
      </c>
    </row>
    <row r="472" spans="1:14" x14ac:dyDescent="0.3">
      <c r="A472" t="s">
        <v>7</v>
      </c>
      <c r="B472" t="s">
        <v>3341</v>
      </c>
      <c r="C472" s="5">
        <v>45156</v>
      </c>
      <c r="D472" s="5">
        <v>45341</v>
      </c>
      <c r="E472" s="4">
        <v>2390000000</v>
      </c>
      <c r="F472">
        <v>185</v>
      </c>
      <c r="G472">
        <v>0.08</v>
      </c>
      <c r="H472" t="s">
        <v>3026</v>
      </c>
      <c r="I472" t="s">
        <v>44</v>
      </c>
      <c r="J472" t="s">
        <v>476</v>
      </c>
      <c r="K472" t="s">
        <v>477</v>
      </c>
      <c r="L472" t="s">
        <v>3026</v>
      </c>
      <c r="M472" s="5">
        <f t="shared" si="54"/>
        <v>45351</v>
      </c>
      <c r="N472">
        <f t="shared" si="55"/>
        <v>2023</v>
      </c>
    </row>
    <row r="473" spans="1:14" x14ac:dyDescent="0.3">
      <c r="A473" t="s">
        <v>7</v>
      </c>
      <c r="B473" t="s">
        <v>3342</v>
      </c>
      <c r="C473" s="5">
        <v>45201</v>
      </c>
      <c r="D473" s="5">
        <v>45384</v>
      </c>
      <c r="E473" s="4">
        <v>2171000000</v>
      </c>
      <c r="F473">
        <v>183</v>
      </c>
      <c r="G473">
        <v>6.5000000000000002E-2</v>
      </c>
      <c r="H473" t="s">
        <v>114</v>
      </c>
      <c r="I473" t="s">
        <v>13</v>
      </c>
      <c r="J473" t="s">
        <v>102</v>
      </c>
      <c r="K473" t="s">
        <v>14</v>
      </c>
      <c r="L473" t="s">
        <v>114</v>
      </c>
      <c r="M473" s="5">
        <f t="shared" si="54"/>
        <v>45412</v>
      </c>
      <c r="N473">
        <f t="shared" si="55"/>
        <v>2023</v>
      </c>
    </row>
    <row r="474" spans="1:14" x14ac:dyDescent="0.3">
      <c r="A474" t="s">
        <v>7</v>
      </c>
      <c r="B474" t="s">
        <v>3343</v>
      </c>
      <c r="C474" s="5">
        <v>45156</v>
      </c>
      <c r="D474" s="5">
        <v>45341</v>
      </c>
      <c r="E474" s="4">
        <v>22688000000</v>
      </c>
      <c r="F474">
        <v>185</v>
      </c>
      <c r="G474">
        <v>0.08</v>
      </c>
      <c r="H474" t="s">
        <v>2283</v>
      </c>
      <c r="I474" t="s">
        <v>13</v>
      </c>
      <c r="J474" t="s">
        <v>1339</v>
      </c>
      <c r="K474" t="s">
        <v>14</v>
      </c>
      <c r="L474" t="s">
        <v>2283</v>
      </c>
      <c r="M474" s="5">
        <f t="shared" si="54"/>
        <v>45351</v>
      </c>
      <c r="N474">
        <f t="shared" si="55"/>
        <v>2023</v>
      </c>
    </row>
    <row r="475" spans="1:14" x14ac:dyDescent="0.3">
      <c r="A475" t="s">
        <v>7</v>
      </c>
      <c r="B475" t="s">
        <v>3344</v>
      </c>
      <c r="C475" s="5">
        <v>45156</v>
      </c>
      <c r="D475" s="5">
        <v>45341</v>
      </c>
      <c r="E475" s="4">
        <v>1900000000</v>
      </c>
      <c r="F475">
        <v>185</v>
      </c>
      <c r="G475">
        <v>0.08</v>
      </c>
      <c r="H475" t="s">
        <v>3345</v>
      </c>
      <c r="I475" t="s">
        <v>44</v>
      </c>
      <c r="J475" t="s">
        <v>476</v>
      </c>
      <c r="K475" t="s">
        <v>477</v>
      </c>
      <c r="L475" t="s">
        <v>3345</v>
      </c>
      <c r="M475" s="5">
        <f t="shared" si="54"/>
        <v>45351</v>
      </c>
      <c r="N475">
        <f t="shared" si="55"/>
        <v>2023</v>
      </c>
    </row>
    <row r="476" spans="1:14" x14ac:dyDescent="0.3">
      <c r="A476" t="s">
        <v>7</v>
      </c>
      <c r="B476" t="s">
        <v>3346</v>
      </c>
      <c r="C476" s="5">
        <v>45156</v>
      </c>
      <c r="D476" s="5">
        <v>45341</v>
      </c>
      <c r="E476" s="4">
        <v>63185000000</v>
      </c>
      <c r="F476">
        <v>185</v>
      </c>
      <c r="G476">
        <v>0.08</v>
      </c>
      <c r="H476" t="s">
        <v>2212</v>
      </c>
      <c r="I476" t="s">
        <v>13</v>
      </c>
      <c r="J476" t="s">
        <v>1339</v>
      </c>
      <c r="K476" t="s">
        <v>14</v>
      </c>
      <c r="L476" t="s">
        <v>2212</v>
      </c>
      <c r="M476" s="5">
        <f t="shared" si="54"/>
        <v>45351</v>
      </c>
      <c r="N476">
        <f t="shared" si="55"/>
        <v>2023</v>
      </c>
    </row>
    <row r="477" spans="1:14" x14ac:dyDescent="0.3">
      <c r="A477" t="s">
        <v>7</v>
      </c>
      <c r="B477" t="s">
        <v>3347</v>
      </c>
      <c r="C477" s="5">
        <v>45201</v>
      </c>
      <c r="D477" s="5">
        <v>45384</v>
      </c>
      <c r="E477" s="4">
        <v>9000000000</v>
      </c>
      <c r="F477">
        <v>183</v>
      </c>
      <c r="G477">
        <v>6.5000000000000002E-2</v>
      </c>
      <c r="H477" t="s">
        <v>438</v>
      </c>
      <c r="I477" t="s">
        <v>13</v>
      </c>
      <c r="J477" t="s">
        <v>215</v>
      </c>
      <c r="K477" t="s">
        <v>14</v>
      </c>
      <c r="L477" t="s">
        <v>438</v>
      </c>
      <c r="M477" s="5">
        <f t="shared" si="54"/>
        <v>45412</v>
      </c>
      <c r="N477">
        <f t="shared" si="55"/>
        <v>2023</v>
      </c>
    </row>
    <row r="478" spans="1:14" x14ac:dyDescent="0.3">
      <c r="A478" t="s">
        <v>7</v>
      </c>
      <c r="B478" t="s">
        <v>3348</v>
      </c>
      <c r="C478" s="5">
        <v>45156</v>
      </c>
      <c r="D478" s="5">
        <v>45523</v>
      </c>
      <c r="E478" s="4">
        <v>10703000000</v>
      </c>
      <c r="F478">
        <v>367</v>
      </c>
      <c r="G478">
        <v>8.5000000000000006E-2</v>
      </c>
      <c r="H478" t="s">
        <v>2145</v>
      </c>
      <c r="I478" t="s">
        <v>13</v>
      </c>
      <c r="J478" t="s">
        <v>210</v>
      </c>
      <c r="K478" t="s">
        <v>14</v>
      </c>
      <c r="L478" t="s">
        <v>2145</v>
      </c>
      <c r="M478" s="5">
        <f t="shared" si="54"/>
        <v>45535</v>
      </c>
      <c r="N478">
        <f t="shared" si="55"/>
        <v>2023</v>
      </c>
    </row>
    <row r="479" spans="1:14" x14ac:dyDescent="0.3">
      <c r="A479" t="s">
        <v>7</v>
      </c>
      <c r="B479" t="s">
        <v>3349</v>
      </c>
      <c r="C479" s="5">
        <v>45156</v>
      </c>
      <c r="D479" s="5">
        <v>45341</v>
      </c>
      <c r="E479" s="4">
        <v>3166000000</v>
      </c>
      <c r="F479">
        <v>185</v>
      </c>
      <c r="G479">
        <v>0.08</v>
      </c>
      <c r="H479" t="s">
        <v>2175</v>
      </c>
      <c r="I479" t="s">
        <v>44</v>
      </c>
      <c r="J479" t="s">
        <v>476</v>
      </c>
      <c r="K479" t="s">
        <v>477</v>
      </c>
      <c r="L479" t="s">
        <v>2175</v>
      </c>
      <c r="M479" s="5">
        <f t="shared" si="54"/>
        <v>45351</v>
      </c>
      <c r="N479">
        <f t="shared" si="55"/>
        <v>2023</v>
      </c>
    </row>
    <row r="480" spans="1:14" x14ac:dyDescent="0.3">
      <c r="A480" t="s">
        <v>7</v>
      </c>
      <c r="B480" t="s">
        <v>3350</v>
      </c>
      <c r="C480" s="5">
        <v>45156</v>
      </c>
      <c r="D480" s="5">
        <v>45341</v>
      </c>
      <c r="E480" s="4">
        <v>22928000000</v>
      </c>
      <c r="F480">
        <v>185</v>
      </c>
      <c r="G480">
        <v>0.08</v>
      </c>
      <c r="H480" t="s">
        <v>2372</v>
      </c>
      <c r="I480" t="s">
        <v>13</v>
      </c>
      <c r="J480" t="s">
        <v>1339</v>
      </c>
      <c r="K480" t="s">
        <v>14</v>
      </c>
      <c r="L480" t="s">
        <v>2372</v>
      </c>
      <c r="M480" s="5">
        <f t="shared" si="54"/>
        <v>45351</v>
      </c>
      <c r="N480">
        <f t="shared" si="55"/>
        <v>2023</v>
      </c>
    </row>
    <row r="481" spans="1:14" x14ac:dyDescent="0.3">
      <c r="A481" t="s">
        <v>7</v>
      </c>
      <c r="B481" t="s">
        <v>3351</v>
      </c>
      <c r="C481" s="5">
        <v>45156</v>
      </c>
      <c r="D481" s="5">
        <v>45341</v>
      </c>
      <c r="E481" s="4">
        <v>22930000000</v>
      </c>
      <c r="F481">
        <v>185</v>
      </c>
      <c r="G481">
        <v>0.08</v>
      </c>
      <c r="H481" t="s">
        <v>2220</v>
      </c>
      <c r="I481" t="s">
        <v>13</v>
      </c>
      <c r="J481" t="s">
        <v>1339</v>
      </c>
      <c r="K481" t="s">
        <v>14</v>
      </c>
      <c r="L481" t="s">
        <v>2220</v>
      </c>
      <c r="M481" s="5">
        <f t="shared" si="54"/>
        <v>45351</v>
      </c>
      <c r="N481">
        <f t="shared" si="55"/>
        <v>2023</v>
      </c>
    </row>
    <row r="482" spans="1:14" x14ac:dyDescent="0.3">
      <c r="A482" t="s">
        <v>7</v>
      </c>
      <c r="B482" t="s">
        <v>3352</v>
      </c>
      <c r="C482" s="5">
        <v>45127</v>
      </c>
      <c r="D482" s="5">
        <v>45313</v>
      </c>
      <c r="E482" s="4">
        <v>49975000000</v>
      </c>
      <c r="F482">
        <v>186</v>
      </c>
      <c r="G482">
        <v>9.74E-2</v>
      </c>
      <c r="H482" t="s">
        <v>2207</v>
      </c>
      <c r="I482" t="s">
        <v>13</v>
      </c>
      <c r="J482" t="s">
        <v>1339</v>
      </c>
      <c r="K482" t="s">
        <v>14</v>
      </c>
      <c r="L482" t="s">
        <v>2207</v>
      </c>
      <c r="M482" s="5">
        <f t="shared" si="54"/>
        <v>45322</v>
      </c>
      <c r="N482">
        <f t="shared" si="55"/>
        <v>2023</v>
      </c>
    </row>
    <row r="483" spans="1:14" x14ac:dyDescent="0.3">
      <c r="A483" t="s">
        <v>7</v>
      </c>
      <c r="B483" t="s">
        <v>3353</v>
      </c>
      <c r="C483" s="5">
        <v>45106</v>
      </c>
      <c r="D483" s="5">
        <v>45377</v>
      </c>
      <c r="E483" s="4">
        <v>285000000</v>
      </c>
      <c r="F483">
        <v>271</v>
      </c>
      <c r="G483">
        <v>0.105</v>
      </c>
      <c r="H483" t="s">
        <v>3311</v>
      </c>
      <c r="I483" t="s">
        <v>13</v>
      </c>
      <c r="J483" t="s">
        <v>3354</v>
      </c>
      <c r="K483" t="s">
        <v>14</v>
      </c>
      <c r="L483" t="s">
        <v>3311</v>
      </c>
      <c r="M483" s="5">
        <f t="shared" si="54"/>
        <v>45382</v>
      </c>
      <c r="N483">
        <f t="shared" si="55"/>
        <v>2023</v>
      </c>
    </row>
    <row r="484" spans="1:14" x14ac:dyDescent="0.3">
      <c r="A484" t="s">
        <v>7</v>
      </c>
      <c r="B484" t="s">
        <v>3355</v>
      </c>
      <c r="C484" s="5">
        <v>45084</v>
      </c>
      <c r="D484" s="5">
        <v>45450</v>
      </c>
      <c r="E484" s="4">
        <v>4697000000</v>
      </c>
      <c r="F484">
        <v>366</v>
      </c>
      <c r="G484">
        <v>0.115</v>
      </c>
      <c r="H484" t="s">
        <v>2220</v>
      </c>
      <c r="I484" t="s">
        <v>13</v>
      </c>
      <c r="J484" t="s">
        <v>1339</v>
      </c>
      <c r="K484" t="s">
        <v>14</v>
      </c>
      <c r="L484" t="s">
        <v>2220</v>
      </c>
      <c r="M484" s="5">
        <f t="shared" si="54"/>
        <v>45473</v>
      </c>
      <c r="N484">
        <f t="shared" si="55"/>
        <v>2023</v>
      </c>
    </row>
    <row r="485" spans="1:14" x14ac:dyDescent="0.3">
      <c r="A485" t="s">
        <v>7</v>
      </c>
      <c r="B485" t="s">
        <v>3356</v>
      </c>
      <c r="C485" s="5">
        <v>45118</v>
      </c>
      <c r="D485" s="5">
        <v>45302</v>
      </c>
      <c r="E485" s="4">
        <v>1059000000</v>
      </c>
      <c r="F485">
        <v>184</v>
      </c>
      <c r="G485">
        <v>0.105</v>
      </c>
      <c r="H485" t="s">
        <v>3357</v>
      </c>
      <c r="I485" t="s">
        <v>44</v>
      </c>
      <c r="J485" t="s">
        <v>476</v>
      </c>
      <c r="K485" t="s">
        <v>477</v>
      </c>
      <c r="L485" t="s">
        <v>3357</v>
      </c>
      <c r="M485" s="5">
        <f t="shared" si="54"/>
        <v>45322</v>
      </c>
      <c r="N485">
        <f t="shared" si="55"/>
        <v>2023</v>
      </c>
    </row>
    <row r="486" spans="1:14" x14ac:dyDescent="0.3">
      <c r="A486" t="s">
        <v>7</v>
      </c>
      <c r="B486" t="s">
        <v>3358</v>
      </c>
      <c r="C486" s="5">
        <v>45118</v>
      </c>
      <c r="D486" s="5">
        <v>45302</v>
      </c>
      <c r="E486" s="4">
        <v>4160000000</v>
      </c>
      <c r="F486">
        <v>184</v>
      </c>
      <c r="G486">
        <v>0.105</v>
      </c>
      <c r="H486" t="s">
        <v>438</v>
      </c>
      <c r="I486" t="s">
        <v>44</v>
      </c>
      <c r="J486" t="s">
        <v>476</v>
      </c>
      <c r="K486" t="s">
        <v>477</v>
      </c>
      <c r="L486" t="s">
        <v>438</v>
      </c>
      <c r="M486" s="5">
        <f t="shared" si="54"/>
        <v>45322</v>
      </c>
      <c r="N486">
        <f t="shared" si="55"/>
        <v>2023</v>
      </c>
    </row>
    <row r="487" spans="1:14" x14ac:dyDescent="0.3">
      <c r="A487" t="s">
        <v>8</v>
      </c>
      <c r="B487" t="s">
        <v>3359</v>
      </c>
      <c r="C487" s="5">
        <v>45118</v>
      </c>
      <c r="D487" s="5">
        <v>45302</v>
      </c>
      <c r="E487" s="4">
        <v>1325000000</v>
      </c>
      <c r="F487">
        <v>184</v>
      </c>
      <c r="G487">
        <v>0.106</v>
      </c>
      <c r="H487" t="s">
        <v>3324</v>
      </c>
      <c r="I487" t="s">
        <v>44</v>
      </c>
      <c r="J487" t="s">
        <v>1139</v>
      </c>
      <c r="K487" t="s">
        <v>477</v>
      </c>
      <c r="L487" t="s">
        <v>3324</v>
      </c>
      <c r="M487" s="5">
        <f t="shared" si="54"/>
        <v>45322</v>
      </c>
      <c r="N487">
        <f t="shared" si="55"/>
        <v>2023</v>
      </c>
    </row>
    <row r="488" spans="1:14" x14ac:dyDescent="0.3">
      <c r="A488" t="s">
        <v>7</v>
      </c>
      <c r="B488" t="s">
        <v>3360</v>
      </c>
      <c r="C488" s="5">
        <v>45097</v>
      </c>
      <c r="D488" s="5">
        <v>45463</v>
      </c>
      <c r="E488" s="4">
        <v>600000000</v>
      </c>
      <c r="F488">
        <v>366</v>
      </c>
      <c r="G488">
        <v>0.1125</v>
      </c>
      <c r="H488" t="s">
        <v>2019</v>
      </c>
      <c r="I488" t="s">
        <v>44</v>
      </c>
      <c r="J488" t="s">
        <v>1139</v>
      </c>
      <c r="K488" t="s">
        <v>477</v>
      </c>
      <c r="L488" t="s">
        <v>2019</v>
      </c>
      <c r="M488" s="5">
        <f t="shared" si="54"/>
        <v>45473</v>
      </c>
      <c r="N488">
        <f t="shared" si="55"/>
        <v>2023</v>
      </c>
    </row>
    <row r="489" spans="1:14" x14ac:dyDescent="0.3">
      <c r="A489" t="s">
        <v>7</v>
      </c>
      <c r="B489" t="s">
        <v>3361</v>
      </c>
      <c r="C489" s="5">
        <v>45089</v>
      </c>
      <c r="D489" s="5">
        <v>45455</v>
      </c>
      <c r="E489" s="4">
        <v>10847000000</v>
      </c>
      <c r="F489">
        <v>366</v>
      </c>
      <c r="G489">
        <v>0.115</v>
      </c>
      <c r="H489" t="s">
        <v>2207</v>
      </c>
      <c r="I489" t="s">
        <v>13</v>
      </c>
      <c r="J489" t="s">
        <v>1339</v>
      </c>
      <c r="K489" t="s">
        <v>14</v>
      </c>
      <c r="L489" t="s">
        <v>2207</v>
      </c>
      <c r="M489" s="5">
        <f t="shared" si="54"/>
        <v>45473</v>
      </c>
      <c r="N489">
        <f t="shared" si="55"/>
        <v>2023</v>
      </c>
    </row>
    <row r="490" spans="1:14" x14ac:dyDescent="0.3">
      <c r="A490" t="s">
        <v>7</v>
      </c>
      <c r="B490" t="s">
        <v>3362</v>
      </c>
      <c r="C490" s="5">
        <v>45127</v>
      </c>
      <c r="D490" s="5">
        <v>45313</v>
      </c>
      <c r="E490" s="4">
        <v>50000000000</v>
      </c>
      <c r="F490">
        <v>186</v>
      </c>
      <c r="G490">
        <v>0.10249999999999999</v>
      </c>
      <c r="H490" t="s">
        <v>941</v>
      </c>
      <c r="I490" t="s">
        <v>44</v>
      </c>
      <c r="J490" t="s">
        <v>287</v>
      </c>
      <c r="K490" t="s">
        <v>11</v>
      </c>
      <c r="L490" t="s">
        <v>941</v>
      </c>
      <c r="M490" s="5">
        <f t="shared" si="54"/>
        <v>45322</v>
      </c>
      <c r="N490">
        <f t="shared" si="55"/>
        <v>2023</v>
      </c>
    </row>
    <row r="491" spans="1:14" x14ac:dyDescent="0.3">
      <c r="A491" t="s">
        <v>7</v>
      </c>
      <c r="B491" t="s">
        <v>3363</v>
      </c>
      <c r="C491" s="5">
        <v>45120</v>
      </c>
      <c r="D491" s="5">
        <v>45306</v>
      </c>
      <c r="E491" s="4">
        <v>2100000000</v>
      </c>
      <c r="F491">
        <v>186</v>
      </c>
      <c r="G491">
        <v>0.105</v>
      </c>
      <c r="H491" t="s">
        <v>609</v>
      </c>
      <c r="I491" t="s">
        <v>44</v>
      </c>
      <c r="J491" t="s">
        <v>476</v>
      </c>
      <c r="K491" t="s">
        <v>477</v>
      </c>
      <c r="L491" t="s">
        <v>609</v>
      </c>
      <c r="M491" s="5">
        <f t="shared" si="54"/>
        <v>45322</v>
      </c>
      <c r="N491">
        <f t="shared" si="55"/>
        <v>2023</v>
      </c>
    </row>
    <row r="492" spans="1:14" x14ac:dyDescent="0.3">
      <c r="A492" t="s">
        <v>7</v>
      </c>
      <c r="B492" t="s">
        <v>3364</v>
      </c>
      <c r="C492" s="5">
        <v>45097</v>
      </c>
      <c r="D492" s="5">
        <v>45463</v>
      </c>
      <c r="E492" s="4">
        <v>100000000000</v>
      </c>
      <c r="F492">
        <v>366</v>
      </c>
      <c r="G492">
        <v>0.1125</v>
      </c>
      <c r="H492" t="s">
        <v>416</v>
      </c>
      <c r="I492" t="s">
        <v>44</v>
      </c>
      <c r="J492" t="s">
        <v>1139</v>
      </c>
      <c r="K492" t="s">
        <v>477</v>
      </c>
      <c r="L492" t="s">
        <v>416</v>
      </c>
      <c r="M492" s="5">
        <f t="shared" si="54"/>
        <v>45473</v>
      </c>
      <c r="N492">
        <f t="shared" si="55"/>
        <v>2023</v>
      </c>
    </row>
    <row r="493" spans="1:14" x14ac:dyDescent="0.3">
      <c r="A493" t="s">
        <v>8</v>
      </c>
      <c r="B493" t="s">
        <v>3365</v>
      </c>
      <c r="C493" s="5">
        <v>45118</v>
      </c>
      <c r="D493" s="5">
        <v>45302</v>
      </c>
      <c r="E493" s="4">
        <v>1158000000</v>
      </c>
      <c r="F493">
        <v>184</v>
      </c>
      <c r="G493">
        <v>0.106</v>
      </c>
      <c r="H493" t="s">
        <v>3324</v>
      </c>
      <c r="I493" t="s">
        <v>44</v>
      </c>
      <c r="J493" t="s">
        <v>1139</v>
      </c>
      <c r="K493" t="s">
        <v>477</v>
      </c>
      <c r="L493" t="s">
        <v>3324</v>
      </c>
      <c r="M493" s="5">
        <f t="shared" si="54"/>
        <v>45322</v>
      </c>
      <c r="N493">
        <f t="shared" si="55"/>
        <v>2023</v>
      </c>
    </row>
    <row r="494" spans="1:14" x14ac:dyDescent="0.3">
      <c r="A494" t="s">
        <v>8</v>
      </c>
      <c r="B494" t="s">
        <v>3366</v>
      </c>
      <c r="C494" s="5">
        <v>45107</v>
      </c>
      <c r="D494" s="5">
        <v>45293</v>
      </c>
      <c r="E494" s="4">
        <v>409000000</v>
      </c>
      <c r="F494">
        <v>186</v>
      </c>
      <c r="G494">
        <v>0.1075</v>
      </c>
      <c r="H494" t="s">
        <v>3257</v>
      </c>
      <c r="I494" t="s">
        <v>44</v>
      </c>
      <c r="J494" t="s">
        <v>1139</v>
      </c>
      <c r="K494" t="s">
        <v>477</v>
      </c>
      <c r="L494" t="s">
        <v>3257</v>
      </c>
      <c r="M494" s="5">
        <f t="shared" si="54"/>
        <v>45322</v>
      </c>
      <c r="N494">
        <f t="shared" si="55"/>
        <v>2023</v>
      </c>
    </row>
    <row r="495" spans="1:14" x14ac:dyDescent="0.3">
      <c r="A495" t="s">
        <v>7</v>
      </c>
      <c r="B495" t="s">
        <v>3367</v>
      </c>
      <c r="C495" s="5">
        <v>45084</v>
      </c>
      <c r="D495" s="5">
        <v>45450</v>
      </c>
      <c r="E495" s="4">
        <v>4697000000</v>
      </c>
      <c r="F495">
        <v>366</v>
      </c>
      <c r="G495">
        <v>0.115</v>
      </c>
      <c r="H495" t="s">
        <v>2207</v>
      </c>
      <c r="I495" t="s">
        <v>13</v>
      </c>
      <c r="J495" t="s">
        <v>1339</v>
      </c>
      <c r="K495" t="s">
        <v>14</v>
      </c>
      <c r="L495" t="s">
        <v>2207</v>
      </c>
      <c r="M495" s="5">
        <f t="shared" si="54"/>
        <v>45473</v>
      </c>
      <c r="N495">
        <f t="shared" si="55"/>
        <v>2023</v>
      </c>
    </row>
    <row r="496" spans="1:14" x14ac:dyDescent="0.3">
      <c r="A496" t="s">
        <v>7</v>
      </c>
      <c r="B496" t="s">
        <v>3368</v>
      </c>
      <c r="C496" s="5">
        <v>45127</v>
      </c>
      <c r="D496" s="5">
        <v>45313</v>
      </c>
      <c r="E496" s="4">
        <v>3000000000</v>
      </c>
      <c r="F496">
        <v>186</v>
      </c>
      <c r="G496">
        <v>0.10249999999999999</v>
      </c>
      <c r="H496" t="s">
        <v>3345</v>
      </c>
      <c r="I496" t="s">
        <v>44</v>
      </c>
      <c r="J496" t="s">
        <v>476</v>
      </c>
      <c r="K496" t="s">
        <v>477</v>
      </c>
      <c r="L496" t="s">
        <v>3345</v>
      </c>
      <c r="M496" s="5">
        <f t="shared" si="54"/>
        <v>45322</v>
      </c>
      <c r="N496">
        <f t="shared" si="55"/>
        <v>2023</v>
      </c>
    </row>
    <row r="497" spans="1:14" x14ac:dyDescent="0.3">
      <c r="A497" t="s">
        <v>7</v>
      </c>
      <c r="B497" t="s">
        <v>3369</v>
      </c>
      <c r="C497" s="5">
        <v>45089</v>
      </c>
      <c r="D497" s="5">
        <v>45455</v>
      </c>
      <c r="E497" s="4">
        <v>50000000000</v>
      </c>
      <c r="F497">
        <v>366</v>
      </c>
      <c r="G497">
        <v>0.115</v>
      </c>
      <c r="H497" t="s">
        <v>416</v>
      </c>
      <c r="I497" t="s">
        <v>44</v>
      </c>
      <c r="J497" t="s">
        <v>1139</v>
      </c>
      <c r="K497" t="s">
        <v>477</v>
      </c>
      <c r="L497" t="s">
        <v>416</v>
      </c>
      <c r="M497" s="5">
        <f t="shared" si="54"/>
        <v>45473</v>
      </c>
      <c r="N497">
        <f t="shared" si="55"/>
        <v>2023</v>
      </c>
    </row>
    <row r="498" spans="1:14" x14ac:dyDescent="0.3">
      <c r="A498" t="s">
        <v>7</v>
      </c>
      <c r="B498" t="s">
        <v>3370</v>
      </c>
      <c r="C498" s="5">
        <v>45089</v>
      </c>
      <c r="D498" s="5">
        <v>45455</v>
      </c>
      <c r="E498" s="4">
        <v>10848000000</v>
      </c>
      <c r="F498">
        <v>366</v>
      </c>
      <c r="G498">
        <v>0.115</v>
      </c>
      <c r="H498" t="s">
        <v>2220</v>
      </c>
      <c r="I498" t="s">
        <v>13</v>
      </c>
      <c r="J498" t="s">
        <v>1339</v>
      </c>
      <c r="K498" t="s">
        <v>14</v>
      </c>
      <c r="L498" t="s">
        <v>2220</v>
      </c>
      <c r="M498" s="5">
        <f t="shared" si="54"/>
        <v>45473</v>
      </c>
      <c r="N498">
        <f t="shared" si="55"/>
        <v>2023</v>
      </c>
    </row>
    <row r="499" spans="1:14" x14ac:dyDescent="0.3">
      <c r="A499" t="s">
        <v>8</v>
      </c>
      <c r="B499" t="s">
        <v>3371</v>
      </c>
      <c r="C499" s="5">
        <v>45103</v>
      </c>
      <c r="D499" s="5">
        <v>45469</v>
      </c>
      <c r="E499" s="4">
        <v>3665000000</v>
      </c>
      <c r="F499">
        <v>366</v>
      </c>
      <c r="G499">
        <v>0.1125</v>
      </c>
      <c r="H499" t="s">
        <v>2142</v>
      </c>
      <c r="I499" t="s">
        <v>44</v>
      </c>
      <c r="J499" t="s">
        <v>476</v>
      </c>
      <c r="K499" t="s">
        <v>477</v>
      </c>
      <c r="L499" t="s">
        <v>2142</v>
      </c>
      <c r="M499" s="5">
        <f t="shared" si="54"/>
        <v>45473</v>
      </c>
      <c r="N499">
        <f t="shared" si="55"/>
        <v>2023</v>
      </c>
    </row>
    <row r="500" spans="1:14" x14ac:dyDescent="0.3">
      <c r="A500" t="s">
        <v>7</v>
      </c>
      <c r="B500" t="s">
        <v>3372</v>
      </c>
      <c r="C500" s="5">
        <v>45127</v>
      </c>
      <c r="D500" s="5">
        <v>45313</v>
      </c>
      <c r="E500" s="4">
        <v>5000000000</v>
      </c>
      <c r="F500">
        <v>186</v>
      </c>
      <c r="G500">
        <v>0.10249999999999999</v>
      </c>
      <c r="H500" t="s">
        <v>1192</v>
      </c>
      <c r="I500" t="s">
        <v>44</v>
      </c>
      <c r="J500" t="s">
        <v>476</v>
      </c>
      <c r="K500" t="s">
        <v>477</v>
      </c>
      <c r="L500" t="s">
        <v>1192</v>
      </c>
      <c r="M500" s="5">
        <f t="shared" si="54"/>
        <v>45322</v>
      </c>
      <c r="N500">
        <f t="shared" si="55"/>
        <v>2023</v>
      </c>
    </row>
    <row r="501" spans="1:14" x14ac:dyDescent="0.3">
      <c r="A501" t="s">
        <v>7</v>
      </c>
      <c r="B501" t="s">
        <v>3373</v>
      </c>
      <c r="C501" s="5">
        <v>45127</v>
      </c>
      <c r="D501" s="5">
        <v>45313</v>
      </c>
      <c r="E501" s="4">
        <v>3000000000</v>
      </c>
      <c r="F501">
        <v>186</v>
      </c>
      <c r="G501">
        <v>0.10249999999999999</v>
      </c>
      <c r="H501" t="s">
        <v>1192</v>
      </c>
      <c r="I501" t="s">
        <v>44</v>
      </c>
      <c r="J501" t="s">
        <v>476</v>
      </c>
      <c r="K501" t="s">
        <v>477</v>
      </c>
      <c r="L501" t="s">
        <v>1192</v>
      </c>
      <c r="M501" s="5">
        <f t="shared" si="54"/>
        <v>45322</v>
      </c>
      <c r="N501">
        <f t="shared" si="55"/>
        <v>2023</v>
      </c>
    </row>
    <row r="502" spans="1:14" x14ac:dyDescent="0.3">
      <c r="A502" t="s">
        <v>7</v>
      </c>
      <c r="B502" t="s">
        <v>3374</v>
      </c>
      <c r="C502" s="5">
        <v>45120</v>
      </c>
      <c r="D502" s="5">
        <v>45517</v>
      </c>
      <c r="E502" s="4">
        <v>4500000000</v>
      </c>
      <c r="F502">
        <v>397</v>
      </c>
      <c r="G502">
        <v>0.113</v>
      </c>
      <c r="H502" t="s">
        <v>3048</v>
      </c>
      <c r="I502" t="s">
        <v>44</v>
      </c>
      <c r="J502" t="s">
        <v>476</v>
      </c>
      <c r="K502" t="s">
        <v>477</v>
      </c>
      <c r="L502" t="s">
        <v>3048</v>
      </c>
      <c r="M502" s="5">
        <f t="shared" si="54"/>
        <v>45535</v>
      </c>
      <c r="N502">
        <f t="shared" si="55"/>
        <v>2023</v>
      </c>
    </row>
    <row r="503" spans="1:14" x14ac:dyDescent="0.3">
      <c r="A503" t="s">
        <v>7</v>
      </c>
      <c r="B503" t="s">
        <v>3375</v>
      </c>
      <c r="C503" s="5">
        <v>45069</v>
      </c>
      <c r="D503" s="5">
        <v>45435</v>
      </c>
      <c r="E503" s="4">
        <v>27000000000</v>
      </c>
      <c r="F503">
        <v>366</v>
      </c>
      <c r="G503">
        <v>0.124</v>
      </c>
      <c r="H503" t="s">
        <v>2212</v>
      </c>
      <c r="I503" t="s">
        <v>44</v>
      </c>
      <c r="J503" t="s">
        <v>476</v>
      </c>
      <c r="K503" t="s">
        <v>477</v>
      </c>
      <c r="L503" t="s">
        <v>2212</v>
      </c>
      <c r="M503" s="5">
        <f t="shared" si="54"/>
        <v>45443</v>
      </c>
      <c r="N503">
        <f t="shared" si="55"/>
        <v>2023</v>
      </c>
    </row>
    <row r="504" spans="1:14" x14ac:dyDescent="0.3">
      <c r="A504" t="s">
        <v>7</v>
      </c>
      <c r="B504" t="s">
        <v>3376</v>
      </c>
      <c r="C504" s="5">
        <v>45069</v>
      </c>
      <c r="D504" s="5">
        <v>45435</v>
      </c>
      <c r="E504" s="4">
        <v>8812000000</v>
      </c>
      <c r="F504">
        <v>366</v>
      </c>
      <c r="G504">
        <v>0.124</v>
      </c>
      <c r="H504" t="s">
        <v>2212</v>
      </c>
      <c r="I504" t="s">
        <v>44</v>
      </c>
      <c r="J504" t="s">
        <v>476</v>
      </c>
      <c r="K504" t="s">
        <v>477</v>
      </c>
      <c r="L504" t="s">
        <v>2212</v>
      </c>
      <c r="M504" s="5">
        <f t="shared" si="54"/>
        <v>45443</v>
      </c>
      <c r="N504">
        <f t="shared" si="55"/>
        <v>2023</v>
      </c>
    </row>
    <row r="505" spans="1:14" x14ac:dyDescent="0.3">
      <c r="A505" t="s">
        <v>7</v>
      </c>
      <c r="B505" t="s">
        <v>3377</v>
      </c>
      <c r="C505" s="5">
        <v>45089</v>
      </c>
      <c r="D505" s="5">
        <v>45455</v>
      </c>
      <c r="E505" s="4">
        <v>10851000000</v>
      </c>
      <c r="F505">
        <v>366</v>
      </c>
      <c r="G505">
        <v>0.115</v>
      </c>
      <c r="H505" t="s">
        <v>2209</v>
      </c>
      <c r="I505" t="s">
        <v>13</v>
      </c>
      <c r="J505" t="s">
        <v>1339</v>
      </c>
      <c r="K505" t="s">
        <v>14</v>
      </c>
      <c r="L505" t="s">
        <v>2209</v>
      </c>
      <c r="M505" s="5">
        <f t="shared" si="54"/>
        <v>45473</v>
      </c>
      <c r="N505">
        <f t="shared" si="55"/>
        <v>2023</v>
      </c>
    </row>
    <row r="506" spans="1:14" x14ac:dyDescent="0.3">
      <c r="A506" t="s">
        <v>7</v>
      </c>
      <c r="B506" t="s">
        <v>3378</v>
      </c>
      <c r="C506" s="5">
        <v>45127</v>
      </c>
      <c r="D506" s="5">
        <v>45313</v>
      </c>
      <c r="E506" s="4">
        <v>34282000000</v>
      </c>
      <c r="F506">
        <v>186</v>
      </c>
      <c r="G506">
        <v>9.74E-2</v>
      </c>
      <c r="H506" t="s">
        <v>2220</v>
      </c>
      <c r="I506" t="s">
        <v>13</v>
      </c>
      <c r="J506" t="s">
        <v>1339</v>
      </c>
      <c r="K506" t="s">
        <v>14</v>
      </c>
      <c r="L506" t="s">
        <v>2220</v>
      </c>
      <c r="M506" s="5">
        <f t="shared" si="54"/>
        <v>45322</v>
      </c>
      <c r="N506">
        <f t="shared" si="55"/>
        <v>2023</v>
      </c>
    </row>
    <row r="507" spans="1:14" x14ac:dyDescent="0.3">
      <c r="A507" t="s">
        <v>7</v>
      </c>
      <c r="B507" t="s">
        <v>3379</v>
      </c>
      <c r="C507" s="5">
        <v>45118</v>
      </c>
      <c r="D507" s="5">
        <v>45302</v>
      </c>
      <c r="E507" s="4">
        <v>2400000000</v>
      </c>
      <c r="F507">
        <v>184</v>
      </c>
      <c r="G507">
        <v>0.105</v>
      </c>
      <c r="H507" t="s">
        <v>609</v>
      </c>
      <c r="I507" t="s">
        <v>44</v>
      </c>
      <c r="J507" t="s">
        <v>476</v>
      </c>
      <c r="K507" t="s">
        <v>477</v>
      </c>
      <c r="L507" t="s">
        <v>609</v>
      </c>
      <c r="M507" s="5">
        <f t="shared" si="54"/>
        <v>45322</v>
      </c>
      <c r="N507">
        <f t="shared" si="55"/>
        <v>2023</v>
      </c>
    </row>
    <row r="508" spans="1:14" x14ac:dyDescent="0.3">
      <c r="A508" t="s">
        <v>7</v>
      </c>
      <c r="B508" t="s">
        <v>3380</v>
      </c>
      <c r="C508" s="5">
        <v>45064</v>
      </c>
      <c r="D508" s="5">
        <v>45432</v>
      </c>
      <c r="E508" s="4">
        <v>7235000000</v>
      </c>
      <c r="F508">
        <v>368</v>
      </c>
      <c r="G508">
        <v>0.124</v>
      </c>
      <c r="H508" t="s">
        <v>2220</v>
      </c>
      <c r="I508" t="s">
        <v>13</v>
      </c>
      <c r="J508" t="s">
        <v>1339</v>
      </c>
      <c r="K508" t="s">
        <v>14</v>
      </c>
      <c r="L508" t="s">
        <v>2220</v>
      </c>
      <c r="M508" s="5">
        <f t="shared" si="54"/>
        <v>45443</v>
      </c>
      <c r="N508">
        <f t="shared" si="55"/>
        <v>2023</v>
      </c>
    </row>
    <row r="509" spans="1:14" x14ac:dyDescent="0.3">
      <c r="A509" t="s">
        <v>7</v>
      </c>
      <c r="B509" t="s">
        <v>3381</v>
      </c>
      <c r="C509" s="5">
        <v>45127</v>
      </c>
      <c r="D509" s="5">
        <v>45366</v>
      </c>
      <c r="E509" s="4">
        <v>1275000000</v>
      </c>
      <c r="F509">
        <v>239</v>
      </c>
      <c r="G509">
        <v>0.10249999999999999</v>
      </c>
      <c r="H509" t="s">
        <v>3311</v>
      </c>
      <c r="I509" t="s">
        <v>13</v>
      </c>
      <c r="J509" t="s">
        <v>3354</v>
      </c>
      <c r="K509" t="s">
        <v>14</v>
      </c>
      <c r="L509" t="s">
        <v>3311</v>
      </c>
      <c r="M509" s="5">
        <f t="shared" si="54"/>
        <v>45382</v>
      </c>
      <c r="N509">
        <f t="shared" si="55"/>
        <v>2023</v>
      </c>
    </row>
    <row r="510" spans="1:14" x14ac:dyDescent="0.3">
      <c r="A510" t="s">
        <v>7</v>
      </c>
      <c r="B510" t="s">
        <v>3382</v>
      </c>
      <c r="C510" s="5">
        <v>45127</v>
      </c>
      <c r="D510" s="5">
        <v>45352</v>
      </c>
      <c r="E510" s="4">
        <v>1915000000</v>
      </c>
      <c r="F510">
        <v>225</v>
      </c>
      <c r="G510">
        <v>0.10249999999999999</v>
      </c>
      <c r="H510" t="s">
        <v>3311</v>
      </c>
      <c r="I510" t="s">
        <v>13</v>
      </c>
      <c r="J510" t="s">
        <v>3354</v>
      </c>
      <c r="K510" t="s">
        <v>14</v>
      </c>
      <c r="L510" t="s">
        <v>3311</v>
      </c>
      <c r="M510" s="5">
        <f t="shared" si="54"/>
        <v>45382</v>
      </c>
      <c r="N510">
        <f t="shared" si="55"/>
        <v>2023</v>
      </c>
    </row>
    <row r="511" spans="1:14" x14ac:dyDescent="0.3">
      <c r="A511" t="s">
        <v>7</v>
      </c>
      <c r="B511" t="s">
        <v>3383</v>
      </c>
      <c r="C511" s="5">
        <v>45120</v>
      </c>
      <c r="D511" s="5">
        <v>45306</v>
      </c>
      <c r="E511" s="4">
        <v>47000000000</v>
      </c>
      <c r="F511">
        <v>186</v>
      </c>
      <c r="G511">
        <v>9.9699999999999997E-2</v>
      </c>
      <c r="H511" t="s">
        <v>2212</v>
      </c>
      <c r="I511" t="s">
        <v>13</v>
      </c>
      <c r="J511" t="s">
        <v>1339</v>
      </c>
      <c r="K511" t="s">
        <v>14</v>
      </c>
      <c r="L511" t="s">
        <v>2212</v>
      </c>
      <c r="M511" s="5">
        <f t="shared" si="54"/>
        <v>45322</v>
      </c>
      <c r="N511">
        <f t="shared" si="55"/>
        <v>2023</v>
      </c>
    </row>
    <row r="512" spans="1:14" x14ac:dyDescent="0.3">
      <c r="A512" t="s">
        <v>7</v>
      </c>
      <c r="B512" t="s">
        <v>3384</v>
      </c>
      <c r="C512" s="5">
        <v>45069</v>
      </c>
      <c r="D512" s="5">
        <v>45435</v>
      </c>
      <c r="E512" s="4">
        <v>4035000000</v>
      </c>
      <c r="F512">
        <v>366</v>
      </c>
      <c r="G512">
        <v>0.124</v>
      </c>
      <c r="H512" t="s">
        <v>2207</v>
      </c>
      <c r="I512" t="s">
        <v>44</v>
      </c>
      <c r="J512" t="s">
        <v>476</v>
      </c>
      <c r="K512" t="s">
        <v>477</v>
      </c>
      <c r="L512" t="s">
        <v>2207</v>
      </c>
      <c r="M512" s="5">
        <f t="shared" si="54"/>
        <v>45443</v>
      </c>
      <c r="N512">
        <f t="shared" si="55"/>
        <v>2023</v>
      </c>
    </row>
    <row r="513" spans="1:14" x14ac:dyDescent="0.3">
      <c r="A513" t="s">
        <v>7</v>
      </c>
      <c r="B513" t="s">
        <v>3385</v>
      </c>
      <c r="C513" s="5">
        <v>45107</v>
      </c>
      <c r="D513" s="5">
        <v>45474</v>
      </c>
      <c r="E513" s="4">
        <v>600000000</v>
      </c>
      <c r="F513">
        <v>367</v>
      </c>
      <c r="G513">
        <v>0.1125</v>
      </c>
      <c r="H513" t="s">
        <v>2019</v>
      </c>
      <c r="I513" t="s">
        <v>44</v>
      </c>
      <c r="J513" t="s">
        <v>1139</v>
      </c>
      <c r="K513" t="s">
        <v>477</v>
      </c>
      <c r="L513" t="s">
        <v>2019</v>
      </c>
      <c r="M513" s="5">
        <f t="shared" si="54"/>
        <v>45504</v>
      </c>
      <c r="N513">
        <f t="shared" si="55"/>
        <v>2023</v>
      </c>
    </row>
    <row r="514" spans="1:14" x14ac:dyDescent="0.3">
      <c r="A514" t="s">
        <v>7</v>
      </c>
      <c r="B514" t="s">
        <v>3386</v>
      </c>
      <c r="C514" s="5">
        <v>45118</v>
      </c>
      <c r="D514" s="5">
        <v>45302</v>
      </c>
      <c r="E514" s="4">
        <v>4350000000</v>
      </c>
      <c r="F514">
        <v>184</v>
      </c>
      <c r="G514">
        <v>9.9699999999999997E-2</v>
      </c>
      <c r="H514" t="s">
        <v>2207</v>
      </c>
      <c r="I514" t="s">
        <v>13</v>
      </c>
      <c r="J514" t="s">
        <v>1339</v>
      </c>
      <c r="K514" t="s">
        <v>14</v>
      </c>
      <c r="L514" t="s">
        <v>2207</v>
      </c>
      <c r="M514" s="5">
        <f t="shared" si="54"/>
        <v>45322</v>
      </c>
      <c r="N514">
        <f t="shared" si="55"/>
        <v>2023</v>
      </c>
    </row>
    <row r="515" spans="1:14" x14ac:dyDescent="0.3">
      <c r="A515" t="s">
        <v>7</v>
      </c>
      <c r="B515" t="s">
        <v>3387</v>
      </c>
      <c r="C515" s="5">
        <v>45118</v>
      </c>
      <c r="D515" s="5">
        <v>45302</v>
      </c>
      <c r="E515" s="4">
        <v>4100000000</v>
      </c>
      <c r="F515">
        <v>184</v>
      </c>
      <c r="G515">
        <v>0.105</v>
      </c>
      <c r="H515" t="s">
        <v>3165</v>
      </c>
      <c r="I515" t="s">
        <v>44</v>
      </c>
      <c r="J515" t="s">
        <v>476</v>
      </c>
      <c r="K515" t="s">
        <v>477</v>
      </c>
      <c r="L515" t="s">
        <v>3165</v>
      </c>
      <c r="M515" s="5">
        <f t="shared" ref="M515:M578" si="56">EOMONTH(D515,0)</f>
        <v>45322</v>
      </c>
      <c r="N515">
        <f t="shared" ref="N515:N578" si="57">YEAR(C515)</f>
        <v>2023</v>
      </c>
    </row>
    <row r="516" spans="1:14" x14ac:dyDescent="0.3">
      <c r="A516" t="s">
        <v>7</v>
      </c>
      <c r="B516" t="s">
        <v>3388</v>
      </c>
      <c r="C516" s="5">
        <v>45127</v>
      </c>
      <c r="D516" s="5">
        <v>45313</v>
      </c>
      <c r="E516" s="4">
        <v>3500000000</v>
      </c>
      <c r="F516">
        <v>186</v>
      </c>
      <c r="G516">
        <v>0.10249999999999999</v>
      </c>
      <c r="H516" t="s">
        <v>1935</v>
      </c>
      <c r="I516" t="s">
        <v>44</v>
      </c>
      <c r="J516" t="s">
        <v>476</v>
      </c>
      <c r="K516" t="s">
        <v>477</v>
      </c>
      <c r="L516" t="s">
        <v>1935</v>
      </c>
      <c r="M516" s="5">
        <f t="shared" si="56"/>
        <v>45322</v>
      </c>
      <c r="N516">
        <f t="shared" si="57"/>
        <v>2023</v>
      </c>
    </row>
    <row r="517" spans="1:14" x14ac:dyDescent="0.3">
      <c r="A517" t="s">
        <v>7</v>
      </c>
      <c r="B517" t="s">
        <v>3389</v>
      </c>
      <c r="C517" s="5">
        <v>45107</v>
      </c>
      <c r="D517" s="5">
        <v>45474</v>
      </c>
      <c r="E517" s="4">
        <v>100000000000</v>
      </c>
      <c r="F517">
        <v>367</v>
      </c>
      <c r="G517">
        <v>0.1125</v>
      </c>
      <c r="H517" t="s">
        <v>416</v>
      </c>
      <c r="I517" t="s">
        <v>44</v>
      </c>
      <c r="J517" t="s">
        <v>1139</v>
      </c>
      <c r="K517" t="s">
        <v>477</v>
      </c>
      <c r="L517" t="s">
        <v>416</v>
      </c>
      <c r="M517" s="5">
        <f t="shared" si="56"/>
        <v>45504</v>
      </c>
      <c r="N517">
        <f t="shared" si="57"/>
        <v>2023</v>
      </c>
    </row>
    <row r="518" spans="1:14" x14ac:dyDescent="0.3">
      <c r="A518" t="s">
        <v>7</v>
      </c>
      <c r="B518" t="s">
        <v>3390</v>
      </c>
      <c r="C518" s="5">
        <v>45106</v>
      </c>
      <c r="D518" s="5">
        <v>45377</v>
      </c>
      <c r="E518" s="4">
        <v>365000000</v>
      </c>
      <c r="F518">
        <v>271</v>
      </c>
      <c r="G518">
        <v>0.105</v>
      </c>
      <c r="H518" t="s">
        <v>3311</v>
      </c>
      <c r="I518" t="s">
        <v>13</v>
      </c>
      <c r="J518" t="s">
        <v>3354</v>
      </c>
      <c r="K518" t="s">
        <v>14</v>
      </c>
      <c r="L518" t="s">
        <v>3311</v>
      </c>
      <c r="M518" s="5">
        <f t="shared" si="56"/>
        <v>45382</v>
      </c>
      <c r="N518">
        <f t="shared" si="57"/>
        <v>2023</v>
      </c>
    </row>
    <row r="519" spans="1:14" x14ac:dyDescent="0.3">
      <c r="A519" t="s">
        <v>7</v>
      </c>
      <c r="B519" t="s">
        <v>3391</v>
      </c>
      <c r="C519" s="5">
        <v>45118</v>
      </c>
      <c r="D519" s="5">
        <v>45302</v>
      </c>
      <c r="E519" s="4">
        <v>500000000</v>
      </c>
      <c r="F519">
        <v>184</v>
      </c>
      <c r="G519">
        <v>0.1028</v>
      </c>
      <c r="H519" t="s">
        <v>3392</v>
      </c>
      <c r="I519" t="s">
        <v>44</v>
      </c>
      <c r="J519" t="s">
        <v>476</v>
      </c>
      <c r="K519" t="s">
        <v>477</v>
      </c>
      <c r="L519" t="s">
        <v>3392</v>
      </c>
      <c r="M519" s="5">
        <f t="shared" si="56"/>
        <v>45322</v>
      </c>
      <c r="N519">
        <f t="shared" si="57"/>
        <v>2023</v>
      </c>
    </row>
    <row r="520" spans="1:14" x14ac:dyDescent="0.3">
      <c r="A520" t="s">
        <v>7</v>
      </c>
      <c r="B520" t="s">
        <v>3393</v>
      </c>
      <c r="C520" s="5">
        <v>45118</v>
      </c>
      <c r="D520" s="5">
        <v>45302</v>
      </c>
      <c r="E520" s="4">
        <v>2200000000</v>
      </c>
      <c r="F520">
        <v>184</v>
      </c>
      <c r="G520">
        <v>0.105</v>
      </c>
      <c r="H520" t="s">
        <v>3394</v>
      </c>
      <c r="I520" t="s">
        <v>44</v>
      </c>
      <c r="J520" t="s">
        <v>1139</v>
      </c>
      <c r="K520" t="s">
        <v>477</v>
      </c>
      <c r="L520" t="s">
        <v>3394</v>
      </c>
      <c r="M520" s="5">
        <f t="shared" si="56"/>
        <v>45322</v>
      </c>
      <c r="N520">
        <f t="shared" si="57"/>
        <v>2023</v>
      </c>
    </row>
    <row r="521" spans="1:14" x14ac:dyDescent="0.3">
      <c r="A521" t="s">
        <v>8</v>
      </c>
      <c r="B521" t="s">
        <v>3395</v>
      </c>
      <c r="C521" s="5">
        <v>45118</v>
      </c>
      <c r="D521" s="5">
        <v>45345</v>
      </c>
      <c r="E521" s="4">
        <v>32715000000</v>
      </c>
      <c r="F521">
        <v>227</v>
      </c>
      <c r="G521">
        <v>0.105</v>
      </c>
      <c r="H521" t="s">
        <v>3283</v>
      </c>
      <c r="I521" t="s">
        <v>13</v>
      </c>
      <c r="J521" t="s">
        <v>92</v>
      </c>
      <c r="K521" t="s">
        <v>14</v>
      </c>
      <c r="L521" t="s">
        <v>3283</v>
      </c>
      <c r="M521" s="5">
        <f t="shared" si="56"/>
        <v>45351</v>
      </c>
      <c r="N521">
        <f t="shared" si="57"/>
        <v>2023</v>
      </c>
    </row>
    <row r="522" spans="1:14" x14ac:dyDescent="0.3">
      <c r="A522" t="s">
        <v>7</v>
      </c>
      <c r="B522" t="s">
        <v>3396</v>
      </c>
      <c r="C522" s="5">
        <v>45118</v>
      </c>
      <c r="D522" s="5">
        <v>45302</v>
      </c>
      <c r="E522" s="4">
        <v>47138000000</v>
      </c>
      <c r="F522">
        <v>184</v>
      </c>
      <c r="G522">
        <v>9.9699999999999997E-2</v>
      </c>
      <c r="H522" t="s">
        <v>2220</v>
      </c>
      <c r="I522" t="s">
        <v>13</v>
      </c>
      <c r="J522" t="s">
        <v>1339</v>
      </c>
      <c r="K522" t="s">
        <v>14</v>
      </c>
      <c r="L522" t="s">
        <v>2220</v>
      </c>
      <c r="M522" s="5">
        <f t="shared" si="56"/>
        <v>45322</v>
      </c>
      <c r="N522">
        <f t="shared" si="57"/>
        <v>2023</v>
      </c>
    </row>
    <row r="523" spans="1:14" x14ac:dyDescent="0.3">
      <c r="A523" t="s">
        <v>7</v>
      </c>
      <c r="B523" t="s">
        <v>3397</v>
      </c>
      <c r="C523" s="5">
        <v>45118</v>
      </c>
      <c r="D523" s="5">
        <v>45302</v>
      </c>
      <c r="E523" s="4">
        <v>6886000000</v>
      </c>
      <c r="F523">
        <v>184</v>
      </c>
      <c r="G523">
        <v>0.105</v>
      </c>
      <c r="H523" t="s">
        <v>2183</v>
      </c>
      <c r="I523" t="s">
        <v>44</v>
      </c>
      <c r="J523" t="s">
        <v>476</v>
      </c>
      <c r="K523" t="s">
        <v>477</v>
      </c>
      <c r="L523" t="s">
        <v>2183</v>
      </c>
      <c r="M523" s="5">
        <f t="shared" si="56"/>
        <v>45322</v>
      </c>
      <c r="N523">
        <f t="shared" si="57"/>
        <v>2023</v>
      </c>
    </row>
    <row r="524" spans="1:14" x14ac:dyDescent="0.3">
      <c r="A524" t="s">
        <v>7</v>
      </c>
      <c r="B524" t="s">
        <v>3398</v>
      </c>
      <c r="C524" s="5">
        <v>45089</v>
      </c>
      <c r="D524" s="5">
        <v>45455</v>
      </c>
      <c r="E524" s="4">
        <v>28234000000</v>
      </c>
      <c r="F524">
        <v>366</v>
      </c>
      <c r="G524">
        <v>0.115</v>
      </c>
      <c r="H524" t="s">
        <v>2197</v>
      </c>
      <c r="I524" t="s">
        <v>44</v>
      </c>
      <c r="J524" t="s">
        <v>476</v>
      </c>
      <c r="K524" t="s">
        <v>477</v>
      </c>
      <c r="L524" t="s">
        <v>2197</v>
      </c>
      <c r="M524" s="5">
        <f t="shared" si="56"/>
        <v>45473</v>
      </c>
      <c r="N524">
        <f t="shared" si="57"/>
        <v>2023</v>
      </c>
    </row>
    <row r="525" spans="1:14" x14ac:dyDescent="0.3">
      <c r="A525" t="s">
        <v>7</v>
      </c>
      <c r="B525" t="s">
        <v>3399</v>
      </c>
      <c r="C525" s="5">
        <v>45091</v>
      </c>
      <c r="D525" s="5">
        <v>45362</v>
      </c>
      <c r="E525" s="4">
        <v>640000000</v>
      </c>
      <c r="F525">
        <v>271</v>
      </c>
      <c r="G525">
        <v>0.1075</v>
      </c>
      <c r="H525" t="s">
        <v>3311</v>
      </c>
      <c r="I525" t="s">
        <v>44</v>
      </c>
      <c r="J525" t="s">
        <v>476</v>
      </c>
      <c r="K525" t="s">
        <v>477</v>
      </c>
      <c r="L525" t="s">
        <v>3311</v>
      </c>
      <c r="M525" s="5">
        <f t="shared" si="56"/>
        <v>45382</v>
      </c>
      <c r="N525">
        <f t="shared" si="57"/>
        <v>2023</v>
      </c>
    </row>
    <row r="526" spans="1:14" x14ac:dyDescent="0.3">
      <c r="A526" t="s">
        <v>7</v>
      </c>
      <c r="B526" t="s">
        <v>3400</v>
      </c>
      <c r="C526" s="5">
        <v>45091</v>
      </c>
      <c r="D526" s="5">
        <v>45488</v>
      </c>
      <c r="E526" s="4">
        <v>5000000000</v>
      </c>
      <c r="F526">
        <v>397</v>
      </c>
      <c r="G526">
        <v>0.11550000000000001</v>
      </c>
      <c r="H526" t="s">
        <v>3048</v>
      </c>
      <c r="I526" t="s">
        <v>44</v>
      </c>
      <c r="J526" t="s">
        <v>476</v>
      </c>
      <c r="K526" t="s">
        <v>477</v>
      </c>
      <c r="L526" t="s">
        <v>3048</v>
      </c>
      <c r="M526" s="5">
        <f t="shared" si="56"/>
        <v>45504</v>
      </c>
      <c r="N526">
        <f t="shared" si="57"/>
        <v>2023</v>
      </c>
    </row>
    <row r="527" spans="1:14" x14ac:dyDescent="0.3">
      <c r="A527" t="s">
        <v>8</v>
      </c>
      <c r="B527" t="s">
        <v>3401</v>
      </c>
      <c r="C527" s="5">
        <v>45118</v>
      </c>
      <c r="D527" s="5">
        <v>45345</v>
      </c>
      <c r="E527" s="4">
        <v>49000000000</v>
      </c>
      <c r="F527">
        <v>227</v>
      </c>
      <c r="G527">
        <v>0.105</v>
      </c>
      <c r="H527" t="s">
        <v>3283</v>
      </c>
      <c r="I527" t="s">
        <v>13</v>
      </c>
      <c r="J527" t="s">
        <v>92</v>
      </c>
      <c r="K527" t="s">
        <v>14</v>
      </c>
      <c r="L527" t="s">
        <v>3283</v>
      </c>
      <c r="M527" s="5">
        <f t="shared" si="56"/>
        <v>45351</v>
      </c>
      <c r="N527">
        <f t="shared" si="57"/>
        <v>2023</v>
      </c>
    </row>
    <row r="528" spans="1:14" x14ac:dyDescent="0.3">
      <c r="A528" t="s">
        <v>8</v>
      </c>
      <c r="B528" t="s">
        <v>3402</v>
      </c>
      <c r="C528" s="5">
        <v>45118</v>
      </c>
      <c r="D528" s="5">
        <v>45345</v>
      </c>
      <c r="E528" s="4">
        <v>42705000000</v>
      </c>
      <c r="F528">
        <v>227</v>
      </c>
      <c r="G528">
        <v>0.105</v>
      </c>
      <c r="H528" t="s">
        <v>3283</v>
      </c>
      <c r="I528" t="s">
        <v>13</v>
      </c>
      <c r="J528" t="s">
        <v>92</v>
      </c>
      <c r="K528" t="s">
        <v>14</v>
      </c>
      <c r="L528" t="s">
        <v>3283</v>
      </c>
      <c r="M528" s="5">
        <f t="shared" si="56"/>
        <v>45351</v>
      </c>
      <c r="N528">
        <f t="shared" si="57"/>
        <v>2023</v>
      </c>
    </row>
    <row r="529" spans="1:14" x14ac:dyDescent="0.3">
      <c r="A529" t="s">
        <v>8</v>
      </c>
      <c r="B529" t="s">
        <v>3403</v>
      </c>
      <c r="C529" s="5">
        <v>45103</v>
      </c>
      <c r="D529" s="5">
        <v>45499</v>
      </c>
      <c r="E529" s="4">
        <v>1500000000</v>
      </c>
      <c r="F529">
        <v>396</v>
      </c>
      <c r="G529">
        <v>0.113</v>
      </c>
      <c r="H529" t="s">
        <v>3019</v>
      </c>
      <c r="I529" t="s">
        <v>44</v>
      </c>
      <c r="J529" t="s">
        <v>1139</v>
      </c>
      <c r="K529" t="s">
        <v>477</v>
      </c>
      <c r="L529" t="s">
        <v>3019</v>
      </c>
      <c r="M529" s="5">
        <f t="shared" si="56"/>
        <v>45504</v>
      </c>
      <c r="N529">
        <f t="shared" si="57"/>
        <v>2023</v>
      </c>
    </row>
    <row r="530" spans="1:14" x14ac:dyDescent="0.3">
      <c r="A530" t="s">
        <v>7</v>
      </c>
      <c r="B530" t="s">
        <v>3404</v>
      </c>
      <c r="C530" s="5">
        <v>45120</v>
      </c>
      <c r="D530" s="5">
        <v>45306</v>
      </c>
      <c r="E530" s="4">
        <v>883000000</v>
      </c>
      <c r="F530">
        <v>186</v>
      </c>
      <c r="G530">
        <v>0.105</v>
      </c>
      <c r="H530" t="s">
        <v>989</v>
      </c>
      <c r="I530" t="s">
        <v>44</v>
      </c>
      <c r="J530" t="s">
        <v>476</v>
      </c>
      <c r="K530" t="s">
        <v>477</v>
      </c>
      <c r="L530" t="s">
        <v>989</v>
      </c>
      <c r="M530" s="5">
        <f t="shared" si="56"/>
        <v>45322</v>
      </c>
      <c r="N530">
        <f t="shared" si="57"/>
        <v>2023</v>
      </c>
    </row>
    <row r="531" spans="1:14" x14ac:dyDescent="0.3">
      <c r="A531" t="s">
        <v>7</v>
      </c>
      <c r="B531" t="s">
        <v>3405</v>
      </c>
      <c r="C531" s="5">
        <v>45064</v>
      </c>
      <c r="D531" s="5">
        <v>45432</v>
      </c>
      <c r="E531" s="4">
        <v>5411000000</v>
      </c>
      <c r="F531">
        <v>368</v>
      </c>
      <c r="G531">
        <v>0.124</v>
      </c>
      <c r="H531" t="s">
        <v>2212</v>
      </c>
      <c r="I531" t="s">
        <v>44</v>
      </c>
      <c r="J531" t="s">
        <v>476</v>
      </c>
      <c r="K531" t="s">
        <v>477</v>
      </c>
      <c r="L531" t="s">
        <v>2212</v>
      </c>
      <c r="M531" s="5">
        <f t="shared" si="56"/>
        <v>45443</v>
      </c>
      <c r="N531">
        <f t="shared" si="57"/>
        <v>2023</v>
      </c>
    </row>
    <row r="532" spans="1:14" x14ac:dyDescent="0.3">
      <c r="A532" t="s">
        <v>8</v>
      </c>
      <c r="B532" t="s">
        <v>3406</v>
      </c>
      <c r="C532" s="5">
        <v>45107</v>
      </c>
      <c r="D532" s="5">
        <v>45293</v>
      </c>
      <c r="E532" s="4">
        <v>484000000</v>
      </c>
      <c r="F532">
        <v>186</v>
      </c>
      <c r="G532">
        <v>0.1075</v>
      </c>
      <c r="H532" t="s">
        <v>3324</v>
      </c>
      <c r="I532" t="s">
        <v>44</v>
      </c>
      <c r="J532" t="s">
        <v>1139</v>
      </c>
      <c r="K532" t="s">
        <v>477</v>
      </c>
      <c r="L532" t="s">
        <v>3324</v>
      </c>
      <c r="M532" s="5">
        <f t="shared" si="56"/>
        <v>45322</v>
      </c>
      <c r="N532">
        <f t="shared" si="57"/>
        <v>2023</v>
      </c>
    </row>
    <row r="533" spans="1:14" x14ac:dyDescent="0.3">
      <c r="A533" t="s">
        <v>7</v>
      </c>
      <c r="B533" t="s">
        <v>3407</v>
      </c>
      <c r="C533" s="5">
        <v>45084</v>
      </c>
      <c r="D533" s="5">
        <v>45450</v>
      </c>
      <c r="E533" s="4">
        <v>4698000000</v>
      </c>
      <c r="F533">
        <v>366</v>
      </c>
      <c r="G533">
        <v>0.115</v>
      </c>
      <c r="H533" t="s">
        <v>2209</v>
      </c>
      <c r="I533" t="s">
        <v>13</v>
      </c>
      <c r="J533" t="s">
        <v>1339</v>
      </c>
      <c r="K533" t="s">
        <v>14</v>
      </c>
      <c r="L533" t="s">
        <v>2209</v>
      </c>
      <c r="M533" s="5">
        <f t="shared" si="56"/>
        <v>45473</v>
      </c>
      <c r="N533">
        <f t="shared" si="57"/>
        <v>2023</v>
      </c>
    </row>
    <row r="534" spans="1:14" x14ac:dyDescent="0.3">
      <c r="A534" t="s">
        <v>7</v>
      </c>
      <c r="B534" t="s">
        <v>3408</v>
      </c>
      <c r="C534" s="5">
        <v>45118</v>
      </c>
      <c r="D534" s="5">
        <v>45484</v>
      </c>
      <c r="E534" s="4">
        <v>50000000000</v>
      </c>
      <c r="F534">
        <v>366</v>
      </c>
      <c r="G534">
        <v>0.1125</v>
      </c>
      <c r="H534" t="s">
        <v>416</v>
      </c>
      <c r="I534" t="s">
        <v>44</v>
      </c>
      <c r="J534" t="s">
        <v>1139</v>
      </c>
      <c r="K534" t="s">
        <v>477</v>
      </c>
      <c r="L534" t="s">
        <v>416</v>
      </c>
      <c r="M534" s="5">
        <f t="shared" si="56"/>
        <v>45504</v>
      </c>
      <c r="N534">
        <f t="shared" si="57"/>
        <v>2023</v>
      </c>
    </row>
    <row r="535" spans="1:14" x14ac:dyDescent="0.3">
      <c r="A535" t="s">
        <v>7</v>
      </c>
      <c r="B535" t="s">
        <v>3409</v>
      </c>
      <c r="C535" s="5">
        <v>45127</v>
      </c>
      <c r="D535" s="5">
        <v>45313</v>
      </c>
      <c r="E535" s="4">
        <v>2000000000</v>
      </c>
      <c r="F535">
        <v>186</v>
      </c>
      <c r="G535">
        <v>0.10249999999999999</v>
      </c>
      <c r="H535" t="s">
        <v>1192</v>
      </c>
      <c r="I535" t="s">
        <v>44</v>
      </c>
      <c r="J535" t="s">
        <v>476</v>
      </c>
      <c r="K535" t="s">
        <v>477</v>
      </c>
      <c r="L535" t="s">
        <v>1192</v>
      </c>
      <c r="M535" s="5">
        <f t="shared" si="56"/>
        <v>45322</v>
      </c>
      <c r="N535">
        <f t="shared" si="57"/>
        <v>2023</v>
      </c>
    </row>
    <row r="536" spans="1:14" x14ac:dyDescent="0.3">
      <c r="A536" t="s">
        <v>7</v>
      </c>
      <c r="B536" t="s">
        <v>3410</v>
      </c>
      <c r="C536" s="5">
        <v>45118</v>
      </c>
      <c r="D536" s="5">
        <v>45484</v>
      </c>
      <c r="E536" s="4">
        <v>8035000000</v>
      </c>
      <c r="F536">
        <v>366</v>
      </c>
      <c r="G536">
        <v>0.1125</v>
      </c>
      <c r="H536" t="s">
        <v>472</v>
      </c>
      <c r="I536" t="s">
        <v>44</v>
      </c>
      <c r="J536" t="s">
        <v>476</v>
      </c>
      <c r="K536" t="s">
        <v>477</v>
      </c>
      <c r="L536" t="s">
        <v>472</v>
      </c>
      <c r="M536" s="5">
        <f t="shared" si="56"/>
        <v>45504</v>
      </c>
      <c r="N536">
        <f t="shared" si="57"/>
        <v>2023</v>
      </c>
    </row>
    <row r="537" spans="1:14" x14ac:dyDescent="0.3">
      <c r="A537" t="s">
        <v>7</v>
      </c>
      <c r="B537" t="s">
        <v>3411</v>
      </c>
      <c r="C537" s="5">
        <v>45118</v>
      </c>
      <c r="D537" s="5">
        <v>45302</v>
      </c>
      <c r="E537" s="4">
        <v>6510000000</v>
      </c>
      <c r="F537">
        <v>184</v>
      </c>
      <c r="G537">
        <v>0.105</v>
      </c>
      <c r="H537" t="s">
        <v>472</v>
      </c>
      <c r="I537" t="s">
        <v>44</v>
      </c>
      <c r="J537" t="s">
        <v>476</v>
      </c>
      <c r="K537" t="s">
        <v>477</v>
      </c>
      <c r="L537" t="s">
        <v>472</v>
      </c>
      <c r="M537" s="5">
        <f t="shared" si="56"/>
        <v>45322</v>
      </c>
      <c r="N537">
        <f t="shared" si="57"/>
        <v>2023</v>
      </c>
    </row>
    <row r="538" spans="1:14" x14ac:dyDescent="0.3">
      <c r="A538" t="s">
        <v>7</v>
      </c>
      <c r="B538" t="s">
        <v>3412</v>
      </c>
      <c r="C538" s="5">
        <v>45118</v>
      </c>
      <c r="D538" s="5">
        <v>45302</v>
      </c>
      <c r="E538" s="4">
        <v>4020000000</v>
      </c>
      <c r="F538">
        <v>184</v>
      </c>
      <c r="G538">
        <v>0.105</v>
      </c>
      <c r="H538" t="s">
        <v>472</v>
      </c>
      <c r="I538" t="s">
        <v>44</v>
      </c>
      <c r="J538" t="s">
        <v>476</v>
      </c>
      <c r="K538" t="s">
        <v>477</v>
      </c>
      <c r="L538" t="s">
        <v>472</v>
      </c>
      <c r="M538" s="5">
        <f t="shared" si="56"/>
        <v>45322</v>
      </c>
      <c r="N538">
        <f t="shared" si="57"/>
        <v>2023</v>
      </c>
    </row>
    <row r="539" spans="1:14" x14ac:dyDescent="0.3">
      <c r="A539" t="s">
        <v>7</v>
      </c>
      <c r="B539" t="s">
        <v>3413</v>
      </c>
      <c r="C539" s="5">
        <v>45089</v>
      </c>
      <c r="D539" s="5">
        <v>45455</v>
      </c>
      <c r="E539" s="4">
        <v>5990000000</v>
      </c>
      <c r="F539">
        <v>366</v>
      </c>
      <c r="G539">
        <v>0.115</v>
      </c>
      <c r="H539" t="s">
        <v>2207</v>
      </c>
      <c r="I539" t="s">
        <v>44</v>
      </c>
      <c r="J539" t="s">
        <v>476</v>
      </c>
      <c r="K539" t="s">
        <v>477</v>
      </c>
      <c r="L539" t="s">
        <v>2207</v>
      </c>
      <c r="M539" s="5">
        <f t="shared" si="56"/>
        <v>45473</v>
      </c>
      <c r="N539">
        <f t="shared" si="57"/>
        <v>2023</v>
      </c>
    </row>
    <row r="540" spans="1:14" x14ac:dyDescent="0.3">
      <c r="A540" t="s">
        <v>7</v>
      </c>
      <c r="B540" t="s">
        <v>3414</v>
      </c>
      <c r="C540" s="5">
        <v>45091</v>
      </c>
      <c r="D540" s="5">
        <v>45457</v>
      </c>
      <c r="E540" s="4">
        <v>5560000000</v>
      </c>
      <c r="F540">
        <v>366</v>
      </c>
      <c r="G540">
        <v>0.115</v>
      </c>
      <c r="H540" t="s">
        <v>2207</v>
      </c>
      <c r="I540" t="s">
        <v>13</v>
      </c>
      <c r="J540" t="s">
        <v>1339</v>
      </c>
      <c r="K540" t="s">
        <v>14</v>
      </c>
      <c r="L540" t="s">
        <v>2207</v>
      </c>
      <c r="M540" s="5">
        <f t="shared" si="56"/>
        <v>45473</v>
      </c>
      <c r="N540">
        <f t="shared" si="57"/>
        <v>2023</v>
      </c>
    </row>
    <row r="541" spans="1:14" x14ac:dyDescent="0.3">
      <c r="A541" t="s">
        <v>7</v>
      </c>
      <c r="B541" t="s">
        <v>3415</v>
      </c>
      <c r="C541" s="5">
        <v>45118</v>
      </c>
      <c r="D541" s="5">
        <v>45302</v>
      </c>
      <c r="E541" s="4">
        <v>10750000000</v>
      </c>
      <c r="F541">
        <v>184</v>
      </c>
      <c r="G541">
        <v>0.105</v>
      </c>
      <c r="H541" t="s">
        <v>423</v>
      </c>
      <c r="I541" t="s">
        <v>13</v>
      </c>
      <c r="J541" t="s">
        <v>210</v>
      </c>
      <c r="K541" t="s">
        <v>14</v>
      </c>
      <c r="L541" t="s">
        <v>423</v>
      </c>
      <c r="M541" s="5">
        <f t="shared" si="56"/>
        <v>45322</v>
      </c>
      <c r="N541">
        <f t="shared" si="57"/>
        <v>2023</v>
      </c>
    </row>
    <row r="542" spans="1:14" x14ac:dyDescent="0.3">
      <c r="A542" t="s">
        <v>7</v>
      </c>
      <c r="B542" t="s">
        <v>3416</v>
      </c>
      <c r="C542" s="5">
        <v>45120</v>
      </c>
      <c r="D542" s="5">
        <v>45306</v>
      </c>
      <c r="E542" s="4">
        <v>49045000000</v>
      </c>
      <c r="F542">
        <v>186</v>
      </c>
      <c r="G542">
        <v>9.9699999999999997E-2</v>
      </c>
      <c r="H542" t="s">
        <v>2207</v>
      </c>
      <c r="I542" t="s">
        <v>13</v>
      </c>
      <c r="J542" t="s">
        <v>1339</v>
      </c>
      <c r="K542" t="s">
        <v>14</v>
      </c>
      <c r="L542" t="s">
        <v>2207</v>
      </c>
      <c r="M542" s="5">
        <f t="shared" si="56"/>
        <v>45322</v>
      </c>
      <c r="N542">
        <f t="shared" si="57"/>
        <v>2023</v>
      </c>
    </row>
    <row r="543" spans="1:14" x14ac:dyDescent="0.3">
      <c r="A543" t="s">
        <v>7</v>
      </c>
      <c r="B543" t="s">
        <v>3417</v>
      </c>
      <c r="C543" s="5">
        <v>45120</v>
      </c>
      <c r="D543" s="5">
        <v>45306</v>
      </c>
      <c r="E543" s="4">
        <v>16896000000</v>
      </c>
      <c r="F543">
        <v>186</v>
      </c>
      <c r="G543">
        <v>9.9699999999999997E-2</v>
      </c>
      <c r="H543" t="s">
        <v>2212</v>
      </c>
      <c r="I543" t="s">
        <v>13</v>
      </c>
      <c r="J543" t="s">
        <v>1339</v>
      </c>
      <c r="K543" t="s">
        <v>14</v>
      </c>
      <c r="L543" t="s">
        <v>2212</v>
      </c>
      <c r="M543" s="5">
        <f t="shared" si="56"/>
        <v>45322</v>
      </c>
      <c r="N543">
        <f t="shared" si="57"/>
        <v>2023</v>
      </c>
    </row>
    <row r="544" spans="1:14" x14ac:dyDescent="0.3">
      <c r="A544" t="s">
        <v>7</v>
      </c>
      <c r="B544" t="s">
        <v>3418</v>
      </c>
      <c r="C544" s="5">
        <v>45127</v>
      </c>
      <c r="D544" s="5">
        <v>45495</v>
      </c>
      <c r="E544" s="4">
        <v>18990000000</v>
      </c>
      <c r="F544">
        <v>368</v>
      </c>
      <c r="G544">
        <v>0.11</v>
      </c>
      <c r="H544" t="s">
        <v>1332</v>
      </c>
      <c r="I544" t="s">
        <v>13</v>
      </c>
      <c r="J544" t="s">
        <v>210</v>
      </c>
      <c r="K544" t="s">
        <v>14</v>
      </c>
      <c r="L544" t="s">
        <v>1332</v>
      </c>
      <c r="M544" s="5">
        <f t="shared" si="56"/>
        <v>45504</v>
      </c>
      <c r="N544">
        <f t="shared" si="57"/>
        <v>2023</v>
      </c>
    </row>
    <row r="545" spans="1:14" x14ac:dyDescent="0.3">
      <c r="A545" t="s">
        <v>7</v>
      </c>
      <c r="B545" t="s">
        <v>3419</v>
      </c>
      <c r="C545" s="5">
        <v>45127</v>
      </c>
      <c r="D545" s="5">
        <v>45495</v>
      </c>
      <c r="E545" s="4">
        <v>19020000000</v>
      </c>
      <c r="F545">
        <v>368</v>
      </c>
      <c r="G545">
        <v>0.11</v>
      </c>
      <c r="H545" t="s">
        <v>2193</v>
      </c>
      <c r="I545" t="s">
        <v>13</v>
      </c>
      <c r="J545" t="s">
        <v>210</v>
      </c>
      <c r="K545" t="s">
        <v>14</v>
      </c>
      <c r="L545" t="s">
        <v>2193</v>
      </c>
      <c r="M545" s="5">
        <f t="shared" si="56"/>
        <v>45504</v>
      </c>
      <c r="N545">
        <f t="shared" si="57"/>
        <v>2023</v>
      </c>
    </row>
    <row r="546" spans="1:14" x14ac:dyDescent="0.3">
      <c r="A546" t="s">
        <v>7</v>
      </c>
      <c r="B546" t="s">
        <v>3420</v>
      </c>
      <c r="C546" s="5">
        <v>45084</v>
      </c>
      <c r="D546" s="5">
        <v>45450</v>
      </c>
      <c r="E546" s="4">
        <v>15997000000</v>
      </c>
      <c r="F546">
        <v>366</v>
      </c>
      <c r="G546">
        <v>0.115</v>
      </c>
      <c r="H546" t="s">
        <v>2212</v>
      </c>
      <c r="I546" t="s">
        <v>44</v>
      </c>
      <c r="J546" t="s">
        <v>476</v>
      </c>
      <c r="K546" t="s">
        <v>477</v>
      </c>
      <c r="L546" t="s">
        <v>2212</v>
      </c>
      <c r="M546" s="5">
        <f t="shared" si="56"/>
        <v>45473</v>
      </c>
      <c r="N546">
        <f t="shared" si="57"/>
        <v>2023</v>
      </c>
    </row>
    <row r="547" spans="1:14" x14ac:dyDescent="0.3">
      <c r="A547" t="s">
        <v>7</v>
      </c>
      <c r="B547" t="s">
        <v>3421</v>
      </c>
      <c r="C547" s="5">
        <v>45127</v>
      </c>
      <c r="D547" s="5">
        <v>45313</v>
      </c>
      <c r="E547" s="4">
        <v>34821000000</v>
      </c>
      <c r="F547">
        <v>186</v>
      </c>
      <c r="G547">
        <v>9.74E-2</v>
      </c>
      <c r="H547" t="s">
        <v>2209</v>
      </c>
      <c r="I547" t="s">
        <v>13</v>
      </c>
      <c r="J547" t="s">
        <v>1339</v>
      </c>
      <c r="K547" t="s">
        <v>14</v>
      </c>
      <c r="L547" t="s">
        <v>2209</v>
      </c>
      <c r="M547" s="5">
        <f t="shared" si="56"/>
        <v>45322</v>
      </c>
      <c r="N547">
        <f t="shared" si="57"/>
        <v>2023</v>
      </c>
    </row>
    <row r="548" spans="1:14" x14ac:dyDescent="0.3">
      <c r="A548" t="s">
        <v>7</v>
      </c>
      <c r="B548" t="s">
        <v>3422</v>
      </c>
      <c r="C548" s="5">
        <v>45091</v>
      </c>
      <c r="D548" s="5">
        <v>45457</v>
      </c>
      <c r="E548" s="4">
        <v>5561000000</v>
      </c>
      <c r="F548">
        <v>366</v>
      </c>
      <c r="G548">
        <v>0.115</v>
      </c>
      <c r="H548" t="s">
        <v>2197</v>
      </c>
      <c r="I548" t="s">
        <v>13</v>
      </c>
      <c r="J548" t="s">
        <v>1339</v>
      </c>
      <c r="K548" t="s">
        <v>14</v>
      </c>
      <c r="L548" t="s">
        <v>2197</v>
      </c>
      <c r="M548" s="5">
        <f t="shared" si="56"/>
        <v>45473</v>
      </c>
      <c r="N548">
        <f t="shared" si="57"/>
        <v>2023</v>
      </c>
    </row>
    <row r="549" spans="1:14" x14ac:dyDescent="0.3">
      <c r="A549" t="s">
        <v>7</v>
      </c>
      <c r="B549" t="s">
        <v>3423</v>
      </c>
      <c r="C549" s="5">
        <v>45120</v>
      </c>
      <c r="D549" s="5">
        <v>45344</v>
      </c>
      <c r="E549" s="4">
        <v>4870000000</v>
      </c>
      <c r="F549">
        <v>224</v>
      </c>
      <c r="G549">
        <v>0.105</v>
      </c>
      <c r="H549" t="s">
        <v>472</v>
      </c>
      <c r="I549" t="s">
        <v>44</v>
      </c>
      <c r="J549" t="s">
        <v>476</v>
      </c>
      <c r="K549" t="s">
        <v>477</v>
      </c>
      <c r="L549" t="s">
        <v>472</v>
      </c>
      <c r="M549" s="5">
        <f t="shared" si="56"/>
        <v>45351</v>
      </c>
      <c r="N549">
        <f t="shared" si="57"/>
        <v>2023</v>
      </c>
    </row>
    <row r="550" spans="1:14" x14ac:dyDescent="0.3">
      <c r="A550" t="s">
        <v>7</v>
      </c>
      <c r="B550" t="s">
        <v>3424</v>
      </c>
      <c r="C550" s="5">
        <v>45089</v>
      </c>
      <c r="D550" s="5">
        <v>45455</v>
      </c>
      <c r="E550" s="4">
        <v>29563000000</v>
      </c>
      <c r="F550">
        <v>366</v>
      </c>
      <c r="G550">
        <v>0.115</v>
      </c>
      <c r="H550" t="s">
        <v>2212</v>
      </c>
      <c r="I550" t="s">
        <v>44</v>
      </c>
      <c r="J550" t="s">
        <v>476</v>
      </c>
      <c r="K550" t="s">
        <v>477</v>
      </c>
      <c r="L550" t="s">
        <v>2212</v>
      </c>
      <c r="M550" s="5">
        <f t="shared" si="56"/>
        <v>45473</v>
      </c>
      <c r="N550">
        <f t="shared" si="57"/>
        <v>2023</v>
      </c>
    </row>
    <row r="551" spans="1:14" x14ac:dyDescent="0.3">
      <c r="A551" t="s">
        <v>7</v>
      </c>
      <c r="B551" t="s">
        <v>3425</v>
      </c>
      <c r="C551" s="5">
        <v>45120</v>
      </c>
      <c r="D551" s="5">
        <v>45306</v>
      </c>
      <c r="E551" s="4">
        <v>48106000000</v>
      </c>
      <c r="F551">
        <v>186</v>
      </c>
      <c r="G551">
        <v>9.9699999999999997E-2</v>
      </c>
      <c r="H551" t="s">
        <v>2313</v>
      </c>
      <c r="I551" t="s">
        <v>13</v>
      </c>
      <c r="J551" t="s">
        <v>1339</v>
      </c>
      <c r="K551" t="s">
        <v>14</v>
      </c>
      <c r="L551" t="s">
        <v>2313</v>
      </c>
      <c r="M551" s="5">
        <f t="shared" si="56"/>
        <v>45322</v>
      </c>
      <c r="N551">
        <f t="shared" si="57"/>
        <v>2023</v>
      </c>
    </row>
    <row r="552" spans="1:14" x14ac:dyDescent="0.3">
      <c r="A552" t="s">
        <v>7</v>
      </c>
      <c r="B552" t="s">
        <v>3426</v>
      </c>
      <c r="C552" s="5">
        <v>45120</v>
      </c>
      <c r="D552" s="5">
        <v>45306</v>
      </c>
      <c r="E552" s="4">
        <v>49924000000</v>
      </c>
      <c r="F552">
        <v>186</v>
      </c>
      <c r="G552">
        <v>9.9699999999999997E-2</v>
      </c>
      <c r="H552" t="s">
        <v>2313</v>
      </c>
      <c r="I552" t="s">
        <v>13</v>
      </c>
      <c r="J552" t="s">
        <v>1339</v>
      </c>
      <c r="K552" t="s">
        <v>14</v>
      </c>
      <c r="L552" t="s">
        <v>2313</v>
      </c>
      <c r="M552" s="5">
        <f t="shared" si="56"/>
        <v>45322</v>
      </c>
      <c r="N552">
        <f t="shared" si="57"/>
        <v>2023</v>
      </c>
    </row>
    <row r="553" spans="1:14" x14ac:dyDescent="0.3">
      <c r="A553" t="s">
        <v>7</v>
      </c>
      <c r="B553" t="s">
        <v>3427</v>
      </c>
      <c r="C553" s="5">
        <v>45120</v>
      </c>
      <c r="D553" s="5">
        <v>45306</v>
      </c>
      <c r="E553" s="4">
        <v>5673000000</v>
      </c>
      <c r="F553">
        <v>186</v>
      </c>
      <c r="G553">
        <v>9.9699999999999997E-2</v>
      </c>
      <c r="H553" t="s">
        <v>2283</v>
      </c>
      <c r="I553" t="s">
        <v>13</v>
      </c>
      <c r="J553" t="s">
        <v>1339</v>
      </c>
      <c r="K553" t="s">
        <v>14</v>
      </c>
      <c r="L553" t="s">
        <v>2283</v>
      </c>
      <c r="M553" s="5">
        <f t="shared" si="56"/>
        <v>45322</v>
      </c>
      <c r="N553">
        <f t="shared" si="57"/>
        <v>2023</v>
      </c>
    </row>
    <row r="554" spans="1:14" x14ac:dyDescent="0.3">
      <c r="A554" t="s">
        <v>7</v>
      </c>
      <c r="B554" t="s">
        <v>3428</v>
      </c>
      <c r="C554" s="5">
        <v>45120</v>
      </c>
      <c r="D554" s="5">
        <v>45306</v>
      </c>
      <c r="E554" s="4">
        <v>5672000000</v>
      </c>
      <c r="F554">
        <v>186</v>
      </c>
      <c r="G554">
        <v>9.9699999999999997E-2</v>
      </c>
      <c r="H554" t="s">
        <v>2201</v>
      </c>
      <c r="I554" t="s">
        <v>13</v>
      </c>
      <c r="J554" t="s">
        <v>1339</v>
      </c>
      <c r="K554" t="s">
        <v>14</v>
      </c>
      <c r="L554" t="s">
        <v>2201</v>
      </c>
      <c r="M554" s="5">
        <f t="shared" si="56"/>
        <v>45322</v>
      </c>
      <c r="N554">
        <f t="shared" si="57"/>
        <v>2023</v>
      </c>
    </row>
    <row r="555" spans="1:14" x14ac:dyDescent="0.3">
      <c r="A555" t="s">
        <v>7</v>
      </c>
      <c r="B555" t="s">
        <v>3429</v>
      </c>
      <c r="C555" s="5">
        <v>45120</v>
      </c>
      <c r="D555" s="5">
        <v>45306</v>
      </c>
      <c r="E555" s="4">
        <v>5674000000</v>
      </c>
      <c r="F555">
        <v>186</v>
      </c>
      <c r="G555">
        <v>9.9699999999999997E-2</v>
      </c>
      <c r="H555" t="s">
        <v>2372</v>
      </c>
      <c r="I555" t="s">
        <v>13</v>
      </c>
      <c r="J555" t="s">
        <v>1339</v>
      </c>
      <c r="K555" t="s">
        <v>14</v>
      </c>
      <c r="L555" t="s">
        <v>2372</v>
      </c>
      <c r="M555" s="5">
        <f t="shared" si="56"/>
        <v>45322</v>
      </c>
      <c r="N555">
        <f t="shared" si="57"/>
        <v>2023</v>
      </c>
    </row>
    <row r="556" spans="1:14" x14ac:dyDescent="0.3">
      <c r="A556" t="s">
        <v>7</v>
      </c>
      <c r="B556" t="s">
        <v>3430</v>
      </c>
      <c r="C556" s="5">
        <v>45118</v>
      </c>
      <c r="D556" s="5">
        <v>45302</v>
      </c>
      <c r="E556" s="4">
        <v>1520000000</v>
      </c>
      <c r="F556">
        <v>184</v>
      </c>
      <c r="G556">
        <v>0.105</v>
      </c>
      <c r="H556" t="s">
        <v>989</v>
      </c>
      <c r="I556" t="s">
        <v>44</v>
      </c>
      <c r="J556" t="s">
        <v>476</v>
      </c>
      <c r="K556" t="s">
        <v>477</v>
      </c>
      <c r="L556" t="s">
        <v>989</v>
      </c>
      <c r="M556" s="5">
        <f t="shared" si="56"/>
        <v>45322</v>
      </c>
      <c r="N556">
        <f t="shared" si="57"/>
        <v>2023</v>
      </c>
    </row>
    <row r="557" spans="1:14" x14ac:dyDescent="0.3">
      <c r="A557" t="s">
        <v>7</v>
      </c>
      <c r="B557" t="s">
        <v>3431</v>
      </c>
      <c r="C557" s="5">
        <v>45120</v>
      </c>
      <c r="D557" s="5">
        <v>45517</v>
      </c>
      <c r="E557" s="4">
        <v>4500000000</v>
      </c>
      <c r="F557">
        <v>397</v>
      </c>
      <c r="G557">
        <v>0.113</v>
      </c>
      <c r="H557" t="s">
        <v>3048</v>
      </c>
      <c r="I557" t="s">
        <v>44</v>
      </c>
      <c r="J557" t="s">
        <v>476</v>
      </c>
      <c r="K557" t="s">
        <v>477</v>
      </c>
      <c r="L557" t="s">
        <v>3048</v>
      </c>
      <c r="M557" s="5">
        <f t="shared" si="56"/>
        <v>45535</v>
      </c>
      <c r="N557">
        <f t="shared" si="57"/>
        <v>2023</v>
      </c>
    </row>
    <row r="558" spans="1:14" x14ac:dyDescent="0.3">
      <c r="A558" t="s">
        <v>7</v>
      </c>
      <c r="B558" t="s">
        <v>3432</v>
      </c>
      <c r="C558" s="5">
        <v>45091</v>
      </c>
      <c r="D558" s="5">
        <v>45457</v>
      </c>
      <c r="E558" s="4">
        <v>6000000000</v>
      </c>
      <c r="F558">
        <v>366</v>
      </c>
      <c r="G558">
        <v>0.115</v>
      </c>
      <c r="H558" t="s">
        <v>2212</v>
      </c>
      <c r="I558" t="s">
        <v>13</v>
      </c>
      <c r="J558" t="s">
        <v>1339</v>
      </c>
      <c r="K558" t="s">
        <v>14</v>
      </c>
      <c r="L558" t="s">
        <v>2212</v>
      </c>
      <c r="M558" s="5">
        <f t="shared" si="56"/>
        <v>45473</v>
      </c>
      <c r="N558">
        <f t="shared" si="57"/>
        <v>2023</v>
      </c>
    </row>
    <row r="559" spans="1:14" x14ac:dyDescent="0.3">
      <c r="A559" t="s">
        <v>7</v>
      </c>
      <c r="B559" t="s">
        <v>3433</v>
      </c>
      <c r="C559" s="5">
        <v>45118</v>
      </c>
      <c r="D559" s="5">
        <v>45302</v>
      </c>
      <c r="E559" s="4">
        <v>10000000000</v>
      </c>
      <c r="F559">
        <v>184</v>
      </c>
      <c r="G559">
        <v>9.9699999999999997E-2</v>
      </c>
      <c r="H559" t="s">
        <v>2212</v>
      </c>
      <c r="I559" t="s">
        <v>13</v>
      </c>
      <c r="J559" t="s">
        <v>1339</v>
      </c>
      <c r="K559" t="s">
        <v>14</v>
      </c>
      <c r="L559" t="s">
        <v>2212</v>
      </c>
      <c r="M559" s="5">
        <f t="shared" si="56"/>
        <v>45322</v>
      </c>
      <c r="N559">
        <f t="shared" si="57"/>
        <v>2023</v>
      </c>
    </row>
    <row r="560" spans="1:14" x14ac:dyDescent="0.3">
      <c r="A560" t="s">
        <v>7</v>
      </c>
      <c r="B560" t="s">
        <v>3434</v>
      </c>
      <c r="C560" s="5">
        <v>45084</v>
      </c>
      <c r="D560" s="5">
        <v>45450</v>
      </c>
      <c r="E560" s="4">
        <v>6052000000</v>
      </c>
      <c r="F560">
        <v>366</v>
      </c>
      <c r="G560">
        <v>0.115</v>
      </c>
      <c r="H560" t="s">
        <v>2197</v>
      </c>
      <c r="I560" t="s">
        <v>44</v>
      </c>
      <c r="J560" t="s">
        <v>476</v>
      </c>
      <c r="K560" t="s">
        <v>477</v>
      </c>
      <c r="L560" t="s">
        <v>2197</v>
      </c>
      <c r="M560" s="5">
        <f t="shared" si="56"/>
        <v>45473</v>
      </c>
      <c r="N560">
        <f t="shared" si="57"/>
        <v>2023</v>
      </c>
    </row>
    <row r="561" spans="1:14" x14ac:dyDescent="0.3">
      <c r="A561" t="s">
        <v>7</v>
      </c>
      <c r="B561" t="s">
        <v>3435</v>
      </c>
      <c r="C561" s="5">
        <v>45127</v>
      </c>
      <c r="D561" s="5">
        <v>45313</v>
      </c>
      <c r="E561" s="4">
        <v>42436000000</v>
      </c>
      <c r="F561">
        <v>186</v>
      </c>
      <c r="G561">
        <v>9.74E-2</v>
      </c>
      <c r="H561" t="s">
        <v>2212</v>
      </c>
      <c r="I561" t="s">
        <v>13</v>
      </c>
      <c r="J561" t="s">
        <v>1339</v>
      </c>
      <c r="K561" t="s">
        <v>14</v>
      </c>
      <c r="L561" t="s">
        <v>2212</v>
      </c>
      <c r="M561" s="5">
        <f t="shared" si="56"/>
        <v>45322</v>
      </c>
      <c r="N561">
        <f t="shared" si="57"/>
        <v>2023</v>
      </c>
    </row>
    <row r="562" spans="1:14" x14ac:dyDescent="0.3">
      <c r="A562" t="s">
        <v>7</v>
      </c>
      <c r="B562" t="s">
        <v>3436</v>
      </c>
      <c r="C562" s="5">
        <v>45118</v>
      </c>
      <c r="D562" s="5">
        <v>45302</v>
      </c>
      <c r="E562" s="4">
        <v>2500000000</v>
      </c>
      <c r="F562">
        <v>184</v>
      </c>
      <c r="G562">
        <v>0.105</v>
      </c>
      <c r="H562" t="s">
        <v>674</v>
      </c>
      <c r="I562" t="s">
        <v>44</v>
      </c>
      <c r="J562" t="s">
        <v>476</v>
      </c>
      <c r="K562" t="s">
        <v>477</v>
      </c>
      <c r="L562" t="s">
        <v>674</v>
      </c>
      <c r="M562" s="5">
        <f t="shared" si="56"/>
        <v>45322</v>
      </c>
      <c r="N562">
        <f t="shared" si="57"/>
        <v>2023</v>
      </c>
    </row>
    <row r="563" spans="1:14" x14ac:dyDescent="0.3">
      <c r="A563" t="s">
        <v>7</v>
      </c>
      <c r="B563" t="s">
        <v>3437</v>
      </c>
      <c r="C563" s="5">
        <v>45064</v>
      </c>
      <c r="D563" s="5">
        <v>45432</v>
      </c>
      <c r="E563" s="4">
        <v>62121000000</v>
      </c>
      <c r="F563">
        <v>368</v>
      </c>
      <c r="G563">
        <v>0.124</v>
      </c>
      <c r="H563" t="s">
        <v>2207</v>
      </c>
      <c r="I563" t="s">
        <v>44</v>
      </c>
      <c r="J563" t="s">
        <v>476</v>
      </c>
      <c r="K563" t="s">
        <v>477</v>
      </c>
      <c r="L563" t="s">
        <v>2207</v>
      </c>
      <c r="M563" s="5">
        <f t="shared" si="56"/>
        <v>45443</v>
      </c>
      <c r="N563">
        <f t="shared" si="57"/>
        <v>2023</v>
      </c>
    </row>
    <row r="564" spans="1:14" x14ac:dyDescent="0.3">
      <c r="A564" t="s">
        <v>7</v>
      </c>
      <c r="B564" t="s">
        <v>3438</v>
      </c>
      <c r="C564" s="5">
        <v>45127</v>
      </c>
      <c r="D564" s="5">
        <v>45313</v>
      </c>
      <c r="E564" s="4">
        <v>30424000000</v>
      </c>
      <c r="F564">
        <v>186</v>
      </c>
      <c r="G564">
        <v>9.74E-2</v>
      </c>
      <c r="H564" t="s">
        <v>2209</v>
      </c>
      <c r="I564" t="s">
        <v>13</v>
      </c>
      <c r="J564" t="s">
        <v>1339</v>
      </c>
      <c r="K564" t="s">
        <v>14</v>
      </c>
      <c r="L564" t="s">
        <v>2209</v>
      </c>
      <c r="M564" s="5">
        <f t="shared" si="56"/>
        <v>45322</v>
      </c>
      <c r="N564">
        <f t="shared" si="57"/>
        <v>2023</v>
      </c>
    </row>
    <row r="565" spans="1:14" x14ac:dyDescent="0.3">
      <c r="A565" t="s">
        <v>7</v>
      </c>
      <c r="B565" t="s">
        <v>3439</v>
      </c>
      <c r="C565" s="5">
        <v>45118</v>
      </c>
      <c r="D565" s="5">
        <v>45484</v>
      </c>
      <c r="E565" s="4">
        <v>1000000000</v>
      </c>
      <c r="F565">
        <v>366</v>
      </c>
      <c r="G565">
        <v>0.1125</v>
      </c>
      <c r="H565" t="s">
        <v>3172</v>
      </c>
      <c r="I565" t="s">
        <v>44</v>
      </c>
      <c r="J565" t="s">
        <v>476</v>
      </c>
      <c r="K565" t="s">
        <v>477</v>
      </c>
      <c r="L565" t="s">
        <v>3172</v>
      </c>
      <c r="M565" s="5">
        <f t="shared" si="56"/>
        <v>45504</v>
      </c>
      <c r="N565">
        <f t="shared" si="57"/>
        <v>2023</v>
      </c>
    </row>
    <row r="566" spans="1:14" x14ac:dyDescent="0.3">
      <c r="A566" t="s">
        <v>7</v>
      </c>
      <c r="B566" t="s">
        <v>3440</v>
      </c>
      <c r="C566" s="5">
        <v>45091</v>
      </c>
      <c r="D566" s="5">
        <v>45488</v>
      </c>
      <c r="E566" s="4">
        <v>4500000000</v>
      </c>
      <c r="F566">
        <v>397</v>
      </c>
      <c r="G566">
        <v>0.11550000000000001</v>
      </c>
      <c r="H566" t="s">
        <v>3048</v>
      </c>
      <c r="I566" t="s">
        <v>44</v>
      </c>
      <c r="J566" t="s">
        <v>476</v>
      </c>
      <c r="K566" t="s">
        <v>477</v>
      </c>
      <c r="L566" t="s">
        <v>3048</v>
      </c>
      <c r="M566" s="5">
        <f t="shared" si="56"/>
        <v>45504</v>
      </c>
      <c r="N566">
        <f t="shared" si="57"/>
        <v>2023</v>
      </c>
    </row>
    <row r="567" spans="1:14" x14ac:dyDescent="0.3">
      <c r="A567" t="s">
        <v>7</v>
      </c>
      <c r="B567" t="s">
        <v>3441</v>
      </c>
      <c r="C567" s="5">
        <v>45118</v>
      </c>
      <c r="D567" s="5">
        <v>45484</v>
      </c>
      <c r="E567" s="4">
        <v>1000000000</v>
      </c>
      <c r="F567">
        <v>366</v>
      </c>
      <c r="G567">
        <v>0.1071</v>
      </c>
      <c r="H567" t="s">
        <v>3442</v>
      </c>
      <c r="I567" t="s">
        <v>44</v>
      </c>
      <c r="J567" t="s">
        <v>476</v>
      </c>
      <c r="K567" t="s">
        <v>477</v>
      </c>
      <c r="L567" t="s">
        <v>3442</v>
      </c>
      <c r="M567" s="5">
        <f t="shared" si="56"/>
        <v>45504</v>
      </c>
      <c r="N567">
        <f t="shared" si="57"/>
        <v>2023</v>
      </c>
    </row>
    <row r="568" spans="1:14" x14ac:dyDescent="0.3">
      <c r="A568" t="s">
        <v>7</v>
      </c>
      <c r="B568" t="s">
        <v>3443</v>
      </c>
      <c r="C568" s="5">
        <v>45118</v>
      </c>
      <c r="D568" s="5">
        <v>45302</v>
      </c>
      <c r="E568" s="4">
        <v>529000000</v>
      </c>
      <c r="F568">
        <v>184</v>
      </c>
      <c r="G568">
        <v>0.105</v>
      </c>
      <c r="H568" t="s">
        <v>3444</v>
      </c>
      <c r="I568" t="s">
        <v>44</v>
      </c>
      <c r="J568" t="s">
        <v>476</v>
      </c>
      <c r="K568" t="s">
        <v>477</v>
      </c>
      <c r="L568" t="s">
        <v>3444</v>
      </c>
      <c r="M568" s="5">
        <f t="shared" si="56"/>
        <v>45322</v>
      </c>
      <c r="N568">
        <f t="shared" si="57"/>
        <v>2023</v>
      </c>
    </row>
    <row r="569" spans="1:14" x14ac:dyDescent="0.3">
      <c r="A569" t="s">
        <v>7</v>
      </c>
      <c r="B569" t="s">
        <v>3445</v>
      </c>
      <c r="C569" s="5">
        <v>45091</v>
      </c>
      <c r="D569" s="5">
        <v>45457</v>
      </c>
      <c r="E569" s="4">
        <v>5562000000</v>
      </c>
      <c r="F569">
        <v>366</v>
      </c>
      <c r="G569">
        <v>0.115</v>
      </c>
      <c r="H569" t="s">
        <v>2209</v>
      </c>
      <c r="I569" t="s">
        <v>13</v>
      </c>
      <c r="J569" t="s">
        <v>1339</v>
      </c>
      <c r="K569" t="s">
        <v>14</v>
      </c>
      <c r="L569" t="s">
        <v>2209</v>
      </c>
      <c r="M569" s="5">
        <f t="shared" si="56"/>
        <v>45473</v>
      </c>
      <c r="N569">
        <f t="shared" si="57"/>
        <v>2023</v>
      </c>
    </row>
    <row r="570" spans="1:14" x14ac:dyDescent="0.3">
      <c r="A570" t="s">
        <v>7</v>
      </c>
      <c r="B570" t="s">
        <v>3446</v>
      </c>
      <c r="C570" s="5">
        <v>45118</v>
      </c>
      <c r="D570" s="5">
        <v>45302</v>
      </c>
      <c r="E570" s="4">
        <v>11075000000</v>
      </c>
      <c r="F570">
        <v>184</v>
      </c>
      <c r="G570">
        <v>9.9699999999999997E-2</v>
      </c>
      <c r="H570" t="s">
        <v>2212</v>
      </c>
      <c r="I570" t="s">
        <v>13</v>
      </c>
      <c r="J570" t="s">
        <v>1339</v>
      </c>
      <c r="K570" t="s">
        <v>14</v>
      </c>
      <c r="L570" t="s">
        <v>2212</v>
      </c>
      <c r="M570" s="5">
        <f t="shared" si="56"/>
        <v>45322</v>
      </c>
      <c r="N570">
        <f t="shared" si="57"/>
        <v>2023</v>
      </c>
    </row>
    <row r="571" spans="1:14" x14ac:dyDescent="0.3">
      <c r="A571" t="s">
        <v>7</v>
      </c>
      <c r="B571" t="s">
        <v>3447</v>
      </c>
      <c r="C571" s="5">
        <v>45112</v>
      </c>
      <c r="D571" s="5">
        <v>45387</v>
      </c>
      <c r="E571" s="4">
        <v>200000000000</v>
      </c>
      <c r="F571">
        <v>275</v>
      </c>
      <c r="G571">
        <v>0.1075</v>
      </c>
      <c r="H571" t="s">
        <v>504</v>
      </c>
      <c r="I571" t="s">
        <v>44</v>
      </c>
      <c r="J571" t="s">
        <v>45</v>
      </c>
      <c r="K571" t="s">
        <v>11</v>
      </c>
      <c r="L571" t="s">
        <v>504</v>
      </c>
      <c r="M571" s="5">
        <f t="shared" si="56"/>
        <v>45412</v>
      </c>
      <c r="N571">
        <f t="shared" si="57"/>
        <v>2023</v>
      </c>
    </row>
    <row r="572" spans="1:14" x14ac:dyDescent="0.3">
      <c r="A572" t="s">
        <v>7</v>
      </c>
      <c r="B572" t="s">
        <v>3448</v>
      </c>
      <c r="C572" s="5">
        <v>45118</v>
      </c>
      <c r="D572" s="5">
        <v>45302</v>
      </c>
      <c r="E572" s="4">
        <v>11018000000</v>
      </c>
      <c r="F572">
        <v>184</v>
      </c>
      <c r="G572">
        <v>0.105</v>
      </c>
      <c r="H572" t="s">
        <v>3449</v>
      </c>
      <c r="I572" t="s">
        <v>44</v>
      </c>
      <c r="J572" t="s">
        <v>476</v>
      </c>
      <c r="K572" t="s">
        <v>477</v>
      </c>
      <c r="L572" t="s">
        <v>3449</v>
      </c>
      <c r="M572" s="5">
        <f t="shared" si="56"/>
        <v>45322</v>
      </c>
      <c r="N572">
        <f t="shared" si="57"/>
        <v>2023</v>
      </c>
    </row>
    <row r="573" spans="1:14" x14ac:dyDescent="0.3">
      <c r="A573" t="s">
        <v>7</v>
      </c>
      <c r="B573" t="s">
        <v>3450</v>
      </c>
      <c r="C573" s="5">
        <v>45118</v>
      </c>
      <c r="D573" s="5">
        <v>45302</v>
      </c>
      <c r="E573" s="4">
        <v>2648000000</v>
      </c>
      <c r="F573">
        <v>184</v>
      </c>
      <c r="G573">
        <v>0.105</v>
      </c>
      <c r="H573" t="s">
        <v>3449</v>
      </c>
      <c r="I573" t="s">
        <v>44</v>
      </c>
      <c r="J573" t="s">
        <v>476</v>
      </c>
      <c r="K573" t="s">
        <v>477</v>
      </c>
      <c r="L573" t="s">
        <v>3449</v>
      </c>
      <c r="M573" s="5">
        <f t="shared" si="56"/>
        <v>45322</v>
      </c>
      <c r="N573">
        <f t="shared" si="57"/>
        <v>2023</v>
      </c>
    </row>
    <row r="574" spans="1:14" x14ac:dyDescent="0.3">
      <c r="A574" t="s">
        <v>7</v>
      </c>
      <c r="B574" t="s">
        <v>3451</v>
      </c>
      <c r="C574" s="5">
        <v>45118</v>
      </c>
      <c r="D574" s="5">
        <v>45302</v>
      </c>
      <c r="E574" s="4">
        <v>10000000000</v>
      </c>
      <c r="F574">
        <v>184</v>
      </c>
      <c r="G574">
        <v>0.105</v>
      </c>
      <c r="H574" t="s">
        <v>3452</v>
      </c>
      <c r="I574" t="s">
        <v>44</v>
      </c>
      <c r="J574" t="s">
        <v>476</v>
      </c>
      <c r="K574" t="s">
        <v>477</v>
      </c>
      <c r="L574" t="s">
        <v>3452</v>
      </c>
      <c r="M574" s="5">
        <f t="shared" si="56"/>
        <v>45322</v>
      </c>
      <c r="N574">
        <f t="shared" si="57"/>
        <v>2023</v>
      </c>
    </row>
    <row r="575" spans="1:14" x14ac:dyDescent="0.3">
      <c r="A575" t="s">
        <v>7</v>
      </c>
      <c r="B575" t="s">
        <v>3453</v>
      </c>
      <c r="C575" s="5">
        <v>45118</v>
      </c>
      <c r="D575" s="5">
        <v>45302</v>
      </c>
      <c r="E575" s="4">
        <v>47320000000</v>
      </c>
      <c r="F575">
        <v>184</v>
      </c>
      <c r="G575">
        <v>9.9699999999999997E-2</v>
      </c>
      <c r="H575" t="s">
        <v>2209</v>
      </c>
      <c r="I575" t="s">
        <v>13</v>
      </c>
      <c r="J575" t="s">
        <v>1339</v>
      </c>
      <c r="K575" t="s">
        <v>14</v>
      </c>
      <c r="L575" t="s">
        <v>2209</v>
      </c>
      <c r="M575" s="5">
        <f t="shared" si="56"/>
        <v>45322</v>
      </c>
      <c r="N575">
        <f t="shared" si="57"/>
        <v>2023</v>
      </c>
    </row>
    <row r="576" spans="1:14" x14ac:dyDescent="0.3">
      <c r="A576" t="s">
        <v>8</v>
      </c>
      <c r="B576" t="s">
        <v>3454</v>
      </c>
      <c r="C576" s="5">
        <v>45117</v>
      </c>
      <c r="D576" s="5">
        <v>45301</v>
      </c>
      <c r="E576" s="4">
        <v>2900000000</v>
      </c>
      <c r="F576">
        <v>184</v>
      </c>
      <c r="G576">
        <v>0.105</v>
      </c>
      <c r="H576" t="s">
        <v>3455</v>
      </c>
      <c r="I576" t="s">
        <v>44</v>
      </c>
      <c r="J576" t="s">
        <v>476</v>
      </c>
      <c r="K576" t="s">
        <v>477</v>
      </c>
      <c r="L576" t="s">
        <v>3455</v>
      </c>
      <c r="M576" s="5">
        <f t="shared" si="56"/>
        <v>45322</v>
      </c>
      <c r="N576">
        <f t="shared" si="57"/>
        <v>2023</v>
      </c>
    </row>
    <row r="577" spans="1:14" x14ac:dyDescent="0.3">
      <c r="A577" t="s">
        <v>7</v>
      </c>
      <c r="B577" t="s">
        <v>3456</v>
      </c>
      <c r="C577" s="5">
        <v>45112</v>
      </c>
      <c r="D577" s="5">
        <v>45296</v>
      </c>
      <c r="E577" s="4">
        <v>19786000000</v>
      </c>
      <c r="F577">
        <v>184</v>
      </c>
      <c r="G577">
        <v>0.105</v>
      </c>
      <c r="H577" t="s">
        <v>2220</v>
      </c>
      <c r="I577" t="s">
        <v>13</v>
      </c>
      <c r="J577" t="s">
        <v>1339</v>
      </c>
      <c r="K577" t="s">
        <v>14</v>
      </c>
      <c r="L577" t="s">
        <v>2220</v>
      </c>
      <c r="M577" s="5">
        <f t="shared" si="56"/>
        <v>45322</v>
      </c>
      <c r="N577">
        <f t="shared" si="57"/>
        <v>2023</v>
      </c>
    </row>
    <row r="578" spans="1:14" x14ac:dyDescent="0.3">
      <c r="A578" t="s">
        <v>7</v>
      </c>
      <c r="B578" t="s">
        <v>3457</v>
      </c>
      <c r="C578" s="5">
        <v>45121</v>
      </c>
      <c r="D578" s="5">
        <v>45306</v>
      </c>
      <c r="E578" s="4">
        <v>33026000000</v>
      </c>
      <c r="F578">
        <v>185</v>
      </c>
      <c r="G578">
        <v>9.9699999999999997E-2</v>
      </c>
      <c r="H578" t="s">
        <v>2207</v>
      </c>
      <c r="I578" t="s">
        <v>13</v>
      </c>
      <c r="J578" t="s">
        <v>1339</v>
      </c>
      <c r="K578" t="s">
        <v>14</v>
      </c>
      <c r="L578" t="s">
        <v>2207</v>
      </c>
      <c r="M578" s="5">
        <f t="shared" si="56"/>
        <v>45322</v>
      </c>
      <c r="N578">
        <f t="shared" si="57"/>
        <v>2023</v>
      </c>
    </row>
    <row r="579" spans="1:14" x14ac:dyDescent="0.3">
      <c r="A579" t="s">
        <v>8</v>
      </c>
      <c r="B579" t="s">
        <v>3458</v>
      </c>
      <c r="C579" s="5">
        <v>45113</v>
      </c>
      <c r="D579" s="5">
        <v>45299</v>
      </c>
      <c r="E579" s="4">
        <v>543000000</v>
      </c>
      <c r="F579">
        <v>186</v>
      </c>
      <c r="G579">
        <v>0.106</v>
      </c>
      <c r="H579" t="s">
        <v>3324</v>
      </c>
      <c r="I579" t="s">
        <v>44</v>
      </c>
      <c r="J579" t="s">
        <v>1139</v>
      </c>
      <c r="K579" t="s">
        <v>477</v>
      </c>
      <c r="L579" t="s">
        <v>3324</v>
      </c>
      <c r="M579" s="5">
        <f t="shared" ref="M579:M642" si="58">EOMONTH(D579,0)</f>
        <v>45322</v>
      </c>
      <c r="N579">
        <f t="shared" ref="N579:N642" si="59">YEAR(C579)</f>
        <v>2023</v>
      </c>
    </row>
    <row r="580" spans="1:14" x14ac:dyDescent="0.3">
      <c r="A580" t="s">
        <v>7</v>
      </c>
      <c r="B580" t="s">
        <v>3459</v>
      </c>
      <c r="C580" s="5">
        <v>45112</v>
      </c>
      <c r="D580" s="5">
        <v>45296</v>
      </c>
      <c r="E580" s="4">
        <v>19902000000</v>
      </c>
      <c r="F580">
        <v>184</v>
      </c>
      <c r="G580">
        <v>0.105</v>
      </c>
      <c r="H580" t="s">
        <v>2209</v>
      </c>
      <c r="I580" t="s">
        <v>13</v>
      </c>
      <c r="J580" t="s">
        <v>1339</v>
      </c>
      <c r="K580" t="s">
        <v>14</v>
      </c>
      <c r="L580" t="s">
        <v>2209</v>
      </c>
      <c r="M580" s="5">
        <f t="shared" si="58"/>
        <v>45322</v>
      </c>
      <c r="N580">
        <f t="shared" si="59"/>
        <v>2023</v>
      </c>
    </row>
    <row r="581" spans="1:14" x14ac:dyDescent="0.3">
      <c r="A581" t="s">
        <v>7</v>
      </c>
      <c r="B581" t="s">
        <v>3460</v>
      </c>
      <c r="C581" s="5">
        <v>45133</v>
      </c>
      <c r="D581" s="5">
        <v>45499</v>
      </c>
      <c r="E581" s="4">
        <v>22150000000</v>
      </c>
      <c r="F581">
        <v>366</v>
      </c>
      <c r="G581">
        <v>0.10249999999999999</v>
      </c>
      <c r="H581" t="s">
        <v>2158</v>
      </c>
      <c r="I581" t="s">
        <v>13</v>
      </c>
      <c r="J581" t="s">
        <v>215</v>
      </c>
      <c r="K581" t="s">
        <v>14</v>
      </c>
      <c r="L581" t="s">
        <v>2158</v>
      </c>
      <c r="M581" s="5">
        <f t="shared" si="58"/>
        <v>45504</v>
      </c>
      <c r="N581">
        <f t="shared" si="59"/>
        <v>2023</v>
      </c>
    </row>
    <row r="582" spans="1:14" x14ac:dyDescent="0.3">
      <c r="A582" t="s">
        <v>7</v>
      </c>
      <c r="B582" t="s">
        <v>3461</v>
      </c>
      <c r="C582" s="5">
        <v>45132</v>
      </c>
      <c r="D582" s="5">
        <v>45316</v>
      </c>
      <c r="E582" s="4">
        <v>1770000000</v>
      </c>
      <c r="F582">
        <v>184</v>
      </c>
      <c r="G582">
        <v>0.1</v>
      </c>
      <c r="H582" t="s">
        <v>472</v>
      </c>
      <c r="I582" t="s">
        <v>13</v>
      </c>
      <c r="J582" t="s">
        <v>370</v>
      </c>
      <c r="K582" t="s">
        <v>14</v>
      </c>
      <c r="L582" t="s">
        <v>472</v>
      </c>
      <c r="M582" s="5">
        <f t="shared" si="58"/>
        <v>45322</v>
      </c>
      <c r="N582">
        <f t="shared" si="59"/>
        <v>2023</v>
      </c>
    </row>
    <row r="583" spans="1:14" x14ac:dyDescent="0.3">
      <c r="A583" t="s">
        <v>7</v>
      </c>
      <c r="B583" t="s">
        <v>3462</v>
      </c>
      <c r="C583" s="5">
        <v>45132</v>
      </c>
      <c r="D583" s="5">
        <v>45316</v>
      </c>
      <c r="E583" s="4">
        <v>50000000000</v>
      </c>
      <c r="F583">
        <v>184</v>
      </c>
      <c r="G583">
        <v>0.1</v>
      </c>
      <c r="H583" t="s">
        <v>1516</v>
      </c>
      <c r="I583" t="s">
        <v>44</v>
      </c>
      <c r="J583" t="s">
        <v>476</v>
      </c>
      <c r="K583" t="s">
        <v>477</v>
      </c>
      <c r="L583" t="s">
        <v>1516</v>
      </c>
      <c r="M583" s="5">
        <f t="shared" si="58"/>
        <v>45322</v>
      </c>
      <c r="N583">
        <f t="shared" si="59"/>
        <v>2023</v>
      </c>
    </row>
    <row r="584" spans="1:14" x14ac:dyDescent="0.3">
      <c r="A584" t="s">
        <v>7</v>
      </c>
      <c r="B584" t="s">
        <v>3463</v>
      </c>
      <c r="C584" s="5">
        <v>45126</v>
      </c>
      <c r="D584" s="5">
        <v>45310</v>
      </c>
      <c r="E584" s="4">
        <v>5500000000</v>
      </c>
      <c r="F584">
        <v>184</v>
      </c>
      <c r="G584">
        <v>0.10249999999999999</v>
      </c>
      <c r="H584" t="s">
        <v>3285</v>
      </c>
      <c r="I584" t="s">
        <v>44</v>
      </c>
      <c r="J584" t="s">
        <v>287</v>
      </c>
      <c r="K584" t="s">
        <v>11</v>
      </c>
      <c r="L584" t="s">
        <v>3285</v>
      </c>
      <c r="M584" s="5">
        <f t="shared" si="58"/>
        <v>45322</v>
      </c>
      <c r="N584">
        <f t="shared" si="59"/>
        <v>2023</v>
      </c>
    </row>
    <row r="585" spans="1:14" x14ac:dyDescent="0.3">
      <c r="A585" t="s">
        <v>7</v>
      </c>
      <c r="B585" t="s">
        <v>3464</v>
      </c>
      <c r="C585" s="5">
        <v>45124</v>
      </c>
      <c r="D585" s="5">
        <v>45308</v>
      </c>
      <c r="E585" s="4">
        <v>11072000000</v>
      </c>
      <c r="F585">
        <v>184</v>
      </c>
      <c r="G585">
        <v>9.7500000000000003E-2</v>
      </c>
      <c r="H585" t="s">
        <v>2372</v>
      </c>
      <c r="I585" t="s">
        <v>13</v>
      </c>
      <c r="J585" t="s">
        <v>1339</v>
      </c>
      <c r="K585" t="s">
        <v>14</v>
      </c>
      <c r="L585" t="s">
        <v>2372</v>
      </c>
      <c r="M585" s="5">
        <f t="shared" si="58"/>
        <v>45322</v>
      </c>
      <c r="N585">
        <f t="shared" si="59"/>
        <v>2023</v>
      </c>
    </row>
    <row r="586" spans="1:14" x14ac:dyDescent="0.3">
      <c r="A586" t="s">
        <v>7</v>
      </c>
      <c r="B586" t="s">
        <v>3465</v>
      </c>
      <c r="C586" s="5">
        <v>45124</v>
      </c>
      <c r="D586" s="5">
        <v>45308</v>
      </c>
      <c r="E586" s="4">
        <v>11901000000</v>
      </c>
      <c r="F586">
        <v>184</v>
      </c>
      <c r="G586">
        <v>9.7500000000000003E-2</v>
      </c>
      <c r="H586" t="s">
        <v>2212</v>
      </c>
      <c r="I586" t="s">
        <v>13</v>
      </c>
      <c r="J586" t="s">
        <v>1339</v>
      </c>
      <c r="K586" t="s">
        <v>14</v>
      </c>
      <c r="L586" t="s">
        <v>2212</v>
      </c>
      <c r="M586" s="5">
        <f t="shared" si="58"/>
        <v>45322</v>
      </c>
      <c r="N586">
        <f t="shared" si="59"/>
        <v>2023</v>
      </c>
    </row>
    <row r="587" spans="1:14" x14ac:dyDescent="0.3">
      <c r="A587" t="s">
        <v>7</v>
      </c>
      <c r="B587" t="s">
        <v>3466</v>
      </c>
      <c r="C587" s="5">
        <v>45121</v>
      </c>
      <c r="D587" s="5">
        <v>45306</v>
      </c>
      <c r="E587" s="4">
        <v>39201000000</v>
      </c>
      <c r="F587">
        <v>185</v>
      </c>
      <c r="G587">
        <v>9.9699999999999997E-2</v>
      </c>
      <c r="H587" t="s">
        <v>2212</v>
      </c>
      <c r="I587" t="s">
        <v>13</v>
      </c>
      <c r="J587" t="s">
        <v>1339</v>
      </c>
      <c r="K587" t="s">
        <v>14</v>
      </c>
      <c r="L587" t="s">
        <v>2212</v>
      </c>
      <c r="M587" s="5">
        <f t="shared" si="58"/>
        <v>45322</v>
      </c>
      <c r="N587">
        <f t="shared" si="59"/>
        <v>2023</v>
      </c>
    </row>
    <row r="588" spans="1:14" x14ac:dyDescent="0.3">
      <c r="A588" t="s">
        <v>7</v>
      </c>
      <c r="B588" t="s">
        <v>3467</v>
      </c>
      <c r="C588" s="5">
        <v>45117</v>
      </c>
      <c r="D588" s="5">
        <v>45301</v>
      </c>
      <c r="E588" s="4">
        <v>33988000000</v>
      </c>
      <c r="F588">
        <v>184</v>
      </c>
      <c r="G588">
        <v>9.9699999999999997E-2</v>
      </c>
      <c r="H588" t="s">
        <v>2209</v>
      </c>
      <c r="I588" t="s">
        <v>13</v>
      </c>
      <c r="J588" t="s">
        <v>1339</v>
      </c>
      <c r="K588" t="s">
        <v>14</v>
      </c>
      <c r="L588" t="s">
        <v>2209</v>
      </c>
      <c r="M588" s="5">
        <f t="shared" si="58"/>
        <v>45322</v>
      </c>
      <c r="N588">
        <f t="shared" si="59"/>
        <v>2023</v>
      </c>
    </row>
    <row r="589" spans="1:14" x14ac:dyDescent="0.3">
      <c r="A589" t="s">
        <v>7</v>
      </c>
      <c r="B589" t="s">
        <v>3468</v>
      </c>
      <c r="C589" s="5">
        <v>45126</v>
      </c>
      <c r="D589" s="5">
        <v>45310</v>
      </c>
      <c r="E589" s="4">
        <v>19715000000</v>
      </c>
      <c r="F589">
        <v>184</v>
      </c>
      <c r="G589">
        <v>9.7500000000000003E-2</v>
      </c>
      <c r="H589" t="s">
        <v>2207</v>
      </c>
      <c r="I589" t="s">
        <v>13</v>
      </c>
      <c r="J589" t="s">
        <v>1339</v>
      </c>
      <c r="K589" t="s">
        <v>14</v>
      </c>
      <c r="L589" t="s">
        <v>2207</v>
      </c>
      <c r="M589" s="5">
        <f t="shared" si="58"/>
        <v>45322</v>
      </c>
      <c r="N589">
        <f t="shared" si="59"/>
        <v>2023</v>
      </c>
    </row>
    <row r="590" spans="1:14" x14ac:dyDescent="0.3">
      <c r="A590" t="s">
        <v>7</v>
      </c>
      <c r="B590" t="s">
        <v>3469</v>
      </c>
      <c r="C590" s="5">
        <v>45128</v>
      </c>
      <c r="D590" s="5">
        <v>45495</v>
      </c>
      <c r="E590" s="4">
        <v>20235000000</v>
      </c>
      <c r="F590">
        <v>367</v>
      </c>
      <c r="G590">
        <v>0.11</v>
      </c>
      <c r="H590" t="s">
        <v>2193</v>
      </c>
      <c r="I590" t="s">
        <v>13</v>
      </c>
      <c r="J590" t="s">
        <v>210</v>
      </c>
      <c r="K590" t="s">
        <v>14</v>
      </c>
      <c r="L590" t="s">
        <v>2193</v>
      </c>
      <c r="M590" s="5">
        <f t="shared" si="58"/>
        <v>45504</v>
      </c>
      <c r="N590">
        <f t="shared" si="59"/>
        <v>2023</v>
      </c>
    </row>
    <row r="591" spans="1:14" x14ac:dyDescent="0.3">
      <c r="A591" t="s">
        <v>7</v>
      </c>
      <c r="B591" t="s">
        <v>3470</v>
      </c>
      <c r="C591" s="5">
        <v>45063</v>
      </c>
      <c r="D591" s="5">
        <v>45429</v>
      </c>
      <c r="E591" s="4">
        <v>25098000000</v>
      </c>
      <c r="F591">
        <v>366</v>
      </c>
      <c r="G591">
        <v>0.124</v>
      </c>
      <c r="H591" t="s">
        <v>2207</v>
      </c>
      <c r="I591" t="s">
        <v>44</v>
      </c>
      <c r="J591" t="s">
        <v>476</v>
      </c>
      <c r="K591" t="s">
        <v>477</v>
      </c>
      <c r="L591" t="s">
        <v>2207</v>
      </c>
      <c r="M591" s="5">
        <f t="shared" si="58"/>
        <v>45443</v>
      </c>
      <c r="N591">
        <f t="shared" si="59"/>
        <v>2023</v>
      </c>
    </row>
    <row r="592" spans="1:14" x14ac:dyDescent="0.3">
      <c r="A592" t="s">
        <v>7</v>
      </c>
      <c r="B592" t="s">
        <v>3471</v>
      </c>
      <c r="C592" s="5">
        <v>45128</v>
      </c>
      <c r="D592" s="5">
        <v>45313</v>
      </c>
      <c r="E592" s="4">
        <v>49287000000</v>
      </c>
      <c r="F592">
        <v>185</v>
      </c>
      <c r="G592">
        <v>9.74E-2</v>
      </c>
      <c r="H592" t="s">
        <v>2283</v>
      </c>
      <c r="I592" t="s">
        <v>13</v>
      </c>
      <c r="J592" t="s">
        <v>1339</v>
      </c>
      <c r="K592" t="s">
        <v>14</v>
      </c>
      <c r="L592" t="s">
        <v>2283</v>
      </c>
      <c r="M592" s="5">
        <f t="shared" si="58"/>
        <v>45322</v>
      </c>
      <c r="N592">
        <f t="shared" si="59"/>
        <v>2023</v>
      </c>
    </row>
    <row r="593" spans="1:14" x14ac:dyDescent="0.3">
      <c r="A593" t="s">
        <v>7</v>
      </c>
      <c r="B593" t="s">
        <v>3472</v>
      </c>
      <c r="C593" s="5">
        <v>45128</v>
      </c>
      <c r="D593" s="5">
        <v>45313</v>
      </c>
      <c r="E593" s="4">
        <v>49083000000</v>
      </c>
      <c r="F593">
        <v>185</v>
      </c>
      <c r="G593">
        <v>9.74E-2</v>
      </c>
      <c r="H593" t="s">
        <v>2201</v>
      </c>
      <c r="I593" t="s">
        <v>13</v>
      </c>
      <c r="J593" t="s">
        <v>1339</v>
      </c>
      <c r="K593" t="s">
        <v>14</v>
      </c>
      <c r="L593" t="s">
        <v>2201</v>
      </c>
      <c r="M593" s="5">
        <f t="shared" si="58"/>
        <v>45322</v>
      </c>
      <c r="N593">
        <f t="shared" si="59"/>
        <v>2023</v>
      </c>
    </row>
    <row r="594" spans="1:14" x14ac:dyDescent="0.3">
      <c r="A594" t="s">
        <v>7</v>
      </c>
      <c r="B594" t="s">
        <v>3473</v>
      </c>
      <c r="C594" s="5">
        <v>45068</v>
      </c>
      <c r="D594" s="5">
        <v>45434</v>
      </c>
      <c r="E594" s="4">
        <v>7061000000</v>
      </c>
      <c r="F594">
        <v>366</v>
      </c>
      <c r="G594">
        <v>0.124</v>
      </c>
      <c r="H594" t="s">
        <v>2207</v>
      </c>
      <c r="I594" t="s">
        <v>44</v>
      </c>
      <c r="J594" t="s">
        <v>476</v>
      </c>
      <c r="K594" t="s">
        <v>477</v>
      </c>
      <c r="L594" t="s">
        <v>2207</v>
      </c>
      <c r="M594" s="5">
        <f t="shared" si="58"/>
        <v>45443</v>
      </c>
      <c r="N594">
        <f t="shared" si="59"/>
        <v>2023</v>
      </c>
    </row>
    <row r="595" spans="1:14" x14ac:dyDescent="0.3">
      <c r="A595" t="s">
        <v>7</v>
      </c>
      <c r="B595" t="s">
        <v>3474</v>
      </c>
      <c r="C595" s="5">
        <v>45124</v>
      </c>
      <c r="D595" s="5">
        <v>45308</v>
      </c>
      <c r="E595" s="4">
        <v>50195000000</v>
      </c>
      <c r="F595">
        <v>184</v>
      </c>
      <c r="G595">
        <v>9.7500000000000003E-2</v>
      </c>
      <c r="H595" t="s">
        <v>2209</v>
      </c>
      <c r="I595" t="s">
        <v>13</v>
      </c>
      <c r="J595" t="s">
        <v>1339</v>
      </c>
      <c r="K595" t="s">
        <v>14</v>
      </c>
      <c r="L595" t="s">
        <v>2209</v>
      </c>
      <c r="M595" s="5">
        <f t="shared" si="58"/>
        <v>45322</v>
      </c>
      <c r="N595">
        <f t="shared" si="59"/>
        <v>2023</v>
      </c>
    </row>
    <row r="596" spans="1:14" x14ac:dyDescent="0.3">
      <c r="A596" t="s">
        <v>7</v>
      </c>
      <c r="B596" t="s">
        <v>3475</v>
      </c>
      <c r="C596" s="5">
        <v>45114</v>
      </c>
      <c r="D596" s="5">
        <v>45299</v>
      </c>
      <c r="E596" s="4">
        <v>23969000000</v>
      </c>
      <c r="F596">
        <v>185</v>
      </c>
      <c r="G596">
        <v>9.9699999999999997E-2</v>
      </c>
      <c r="H596" t="s">
        <v>2220</v>
      </c>
      <c r="I596" t="s">
        <v>13</v>
      </c>
      <c r="J596" t="s">
        <v>1339</v>
      </c>
      <c r="K596" t="s">
        <v>14</v>
      </c>
      <c r="L596" t="s">
        <v>2220</v>
      </c>
      <c r="M596" s="5">
        <f t="shared" si="58"/>
        <v>45322</v>
      </c>
      <c r="N596">
        <f t="shared" si="59"/>
        <v>2023</v>
      </c>
    </row>
    <row r="597" spans="1:14" x14ac:dyDescent="0.3">
      <c r="A597" t="s">
        <v>7</v>
      </c>
      <c r="B597" t="s">
        <v>3476</v>
      </c>
      <c r="C597" s="5">
        <v>45114</v>
      </c>
      <c r="D597" s="5">
        <v>45299</v>
      </c>
      <c r="E597" s="4">
        <v>3000000000</v>
      </c>
      <c r="F597">
        <v>185</v>
      </c>
      <c r="G597">
        <v>0.105</v>
      </c>
      <c r="H597" t="s">
        <v>674</v>
      </c>
      <c r="I597" t="s">
        <v>44</v>
      </c>
      <c r="J597" t="s">
        <v>476</v>
      </c>
      <c r="K597" t="s">
        <v>477</v>
      </c>
      <c r="L597" t="s">
        <v>674</v>
      </c>
      <c r="M597" s="5">
        <f t="shared" si="58"/>
        <v>45322</v>
      </c>
      <c r="N597">
        <f t="shared" si="59"/>
        <v>2023</v>
      </c>
    </row>
    <row r="598" spans="1:14" x14ac:dyDescent="0.3">
      <c r="A598" t="s">
        <v>7</v>
      </c>
      <c r="B598" t="s">
        <v>3477</v>
      </c>
      <c r="C598" s="5">
        <v>45119</v>
      </c>
      <c r="D598" s="5">
        <v>45303</v>
      </c>
      <c r="E598" s="4">
        <v>5537000000</v>
      </c>
      <c r="F598">
        <v>184</v>
      </c>
      <c r="G598">
        <v>9.9699999999999997E-2</v>
      </c>
      <c r="H598" t="s">
        <v>2207</v>
      </c>
      <c r="I598" t="s">
        <v>13</v>
      </c>
      <c r="J598" t="s">
        <v>1339</v>
      </c>
      <c r="K598" t="s">
        <v>14</v>
      </c>
      <c r="L598" t="s">
        <v>2207</v>
      </c>
      <c r="M598" s="5">
        <f t="shared" si="58"/>
        <v>45322</v>
      </c>
      <c r="N598">
        <f t="shared" si="59"/>
        <v>2023</v>
      </c>
    </row>
    <row r="599" spans="1:14" x14ac:dyDescent="0.3">
      <c r="A599" t="s">
        <v>8</v>
      </c>
      <c r="B599" t="s">
        <v>3478</v>
      </c>
      <c r="C599" s="5">
        <v>45132</v>
      </c>
      <c r="D599" s="5">
        <v>45316</v>
      </c>
      <c r="E599" s="4">
        <v>2500000000</v>
      </c>
      <c r="F599">
        <v>184</v>
      </c>
      <c r="G599">
        <v>0.1</v>
      </c>
      <c r="H599" t="s">
        <v>744</v>
      </c>
      <c r="I599" t="s">
        <v>44</v>
      </c>
      <c r="J599" t="s">
        <v>476</v>
      </c>
      <c r="K599" t="s">
        <v>477</v>
      </c>
      <c r="L599" t="s">
        <v>744</v>
      </c>
      <c r="M599" s="5">
        <f t="shared" si="58"/>
        <v>45322</v>
      </c>
      <c r="N599">
        <f t="shared" si="59"/>
        <v>2023</v>
      </c>
    </row>
    <row r="600" spans="1:14" x14ac:dyDescent="0.3">
      <c r="A600" t="s">
        <v>7</v>
      </c>
      <c r="B600" t="s">
        <v>3479</v>
      </c>
      <c r="C600" s="5">
        <v>45124</v>
      </c>
      <c r="D600" s="5">
        <v>45426</v>
      </c>
      <c r="E600" s="4">
        <v>470000000</v>
      </c>
      <c r="F600">
        <v>302</v>
      </c>
      <c r="G600">
        <v>0.105</v>
      </c>
      <c r="H600" t="s">
        <v>472</v>
      </c>
      <c r="I600" t="s">
        <v>44</v>
      </c>
      <c r="J600" t="s">
        <v>476</v>
      </c>
      <c r="K600" t="s">
        <v>477</v>
      </c>
      <c r="L600" t="s">
        <v>472</v>
      </c>
      <c r="M600" s="5">
        <f t="shared" si="58"/>
        <v>45443</v>
      </c>
      <c r="N600">
        <f t="shared" si="59"/>
        <v>2023</v>
      </c>
    </row>
    <row r="601" spans="1:14" x14ac:dyDescent="0.3">
      <c r="A601" t="s">
        <v>7</v>
      </c>
      <c r="B601" t="s">
        <v>3480</v>
      </c>
      <c r="C601" s="5">
        <v>45128</v>
      </c>
      <c r="D601" s="5">
        <v>45313</v>
      </c>
      <c r="E601" s="4">
        <v>1830000000</v>
      </c>
      <c r="F601">
        <v>185</v>
      </c>
      <c r="G601">
        <v>0.1004</v>
      </c>
      <c r="H601" t="s">
        <v>547</v>
      </c>
      <c r="I601" t="s">
        <v>44</v>
      </c>
      <c r="J601" t="s">
        <v>476</v>
      </c>
      <c r="K601" t="s">
        <v>477</v>
      </c>
      <c r="L601" t="s">
        <v>547</v>
      </c>
      <c r="M601" s="5">
        <f t="shared" si="58"/>
        <v>45322</v>
      </c>
      <c r="N601">
        <f t="shared" si="59"/>
        <v>2023</v>
      </c>
    </row>
    <row r="602" spans="1:14" x14ac:dyDescent="0.3">
      <c r="A602" t="s">
        <v>7</v>
      </c>
      <c r="B602" t="s">
        <v>3481</v>
      </c>
      <c r="C602" s="5">
        <v>45068</v>
      </c>
      <c r="D602" s="5">
        <v>45434</v>
      </c>
      <c r="E602" s="4">
        <v>1321000000</v>
      </c>
      <c r="F602">
        <v>366</v>
      </c>
      <c r="G602">
        <v>0.124</v>
      </c>
      <c r="H602" t="s">
        <v>2220</v>
      </c>
      <c r="I602" t="s">
        <v>13</v>
      </c>
      <c r="J602" t="s">
        <v>1339</v>
      </c>
      <c r="K602" t="s">
        <v>14</v>
      </c>
      <c r="L602" t="s">
        <v>2220</v>
      </c>
      <c r="M602" s="5">
        <f t="shared" si="58"/>
        <v>45443</v>
      </c>
      <c r="N602">
        <f t="shared" si="59"/>
        <v>2023</v>
      </c>
    </row>
    <row r="603" spans="1:14" x14ac:dyDescent="0.3">
      <c r="A603" t="s">
        <v>7</v>
      </c>
      <c r="B603" t="s">
        <v>3482</v>
      </c>
      <c r="C603" s="5">
        <v>45128</v>
      </c>
      <c r="D603" s="5">
        <v>45313</v>
      </c>
      <c r="E603" s="4">
        <v>592000000</v>
      </c>
      <c r="F603">
        <v>185</v>
      </c>
      <c r="G603">
        <v>0.10249999999999999</v>
      </c>
      <c r="H603" t="s">
        <v>989</v>
      </c>
      <c r="I603" t="s">
        <v>44</v>
      </c>
      <c r="J603" t="s">
        <v>476</v>
      </c>
      <c r="K603" t="s">
        <v>477</v>
      </c>
      <c r="L603" t="s">
        <v>989</v>
      </c>
      <c r="M603" s="5">
        <f t="shared" si="58"/>
        <v>45322</v>
      </c>
      <c r="N603">
        <f t="shared" si="59"/>
        <v>2023</v>
      </c>
    </row>
    <row r="604" spans="1:14" x14ac:dyDescent="0.3">
      <c r="A604" t="s">
        <v>7</v>
      </c>
      <c r="B604" t="s">
        <v>3483</v>
      </c>
      <c r="C604" s="5">
        <v>45124</v>
      </c>
      <c r="D604" s="5">
        <v>45490</v>
      </c>
      <c r="E604" s="4">
        <v>50000000000</v>
      </c>
      <c r="F604">
        <v>366</v>
      </c>
      <c r="G604">
        <v>0.11</v>
      </c>
      <c r="H604" t="s">
        <v>416</v>
      </c>
      <c r="I604" t="s">
        <v>44</v>
      </c>
      <c r="J604" t="s">
        <v>1139</v>
      </c>
      <c r="K604" t="s">
        <v>477</v>
      </c>
      <c r="L604" t="s">
        <v>416</v>
      </c>
      <c r="M604" s="5">
        <f t="shared" si="58"/>
        <v>45504</v>
      </c>
      <c r="N604">
        <f t="shared" si="59"/>
        <v>2023</v>
      </c>
    </row>
    <row r="605" spans="1:14" x14ac:dyDescent="0.3">
      <c r="A605" t="s">
        <v>8</v>
      </c>
      <c r="B605" t="s">
        <v>3484</v>
      </c>
      <c r="C605" s="5">
        <v>45114</v>
      </c>
      <c r="D605" s="5">
        <v>45299</v>
      </c>
      <c r="E605" s="4">
        <v>466000000</v>
      </c>
      <c r="F605">
        <v>185</v>
      </c>
      <c r="G605">
        <v>0.106</v>
      </c>
      <c r="H605" t="s">
        <v>3257</v>
      </c>
      <c r="I605" t="s">
        <v>44</v>
      </c>
      <c r="J605" t="s">
        <v>1139</v>
      </c>
      <c r="K605" t="s">
        <v>477</v>
      </c>
      <c r="L605" t="s">
        <v>3257</v>
      </c>
      <c r="M605" s="5">
        <f t="shared" si="58"/>
        <v>45322</v>
      </c>
      <c r="N605">
        <f t="shared" si="59"/>
        <v>2023</v>
      </c>
    </row>
    <row r="606" spans="1:14" x14ac:dyDescent="0.3">
      <c r="A606" t="s">
        <v>7</v>
      </c>
      <c r="B606" t="s">
        <v>3485</v>
      </c>
      <c r="C606" s="5">
        <v>45113</v>
      </c>
      <c r="D606" s="5">
        <v>45299</v>
      </c>
      <c r="E606" s="4">
        <v>3000000000</v>
      </c>
      <c r="F606">
        <v>186</v>
      </c>
      <c r="G606">
        <v>0.105</v>
      </c>
      <c r="H606" t="s">
        <v>674</v>
      </c>
      <c r="I606" t="s">
        <v>44</v>
      </c>
      <c r="J606" t="s">
        <v>476</v>
      </c>
      <c r="K606" t="s">
        <v>477</v>
      </c>
      <c r="L606" t="s">
        <v>674</v>
      </c>
      <c r="M606" s="5">
        <f t="shared" si="58"/>
        <v>45322</v>
      </c>
      <c r="N606">
        <f t="shared" si="59"/>
        <v>2023</v>
      </c>
    </row>
    <row r="607" spans="1:14" x14ac:dyDescent="0.3">
      <c r="A607" t="s">
        <v>7</v>
      </c>
      <c r="B607" t="s">
        <v>3486</v>
      </c>
      <c r="C607" s="5">
        <v>45113</v>
      </c>
      <c r="D607" s="5">
        <v>45299</v>
      </c>
      <c r="E607" s="4">
        <v>3000000000</v>
      </c>
      <c r="F607">
        <v>186</v>
      </c>
      <c r="G607">
        <v>0.105</v>
      </c>
      <c r="H607" t="s">
        <v>674</v>
      </c>
      <c r="I607" t="s">
        <v>44</v>
      </c>
      <c r="J607" t="s">
        <v>476</v>
      </c>
      <c r="K607" t="s">
        <v>477</v>
      </c>
      <c r="L607" t="s">
        <v>674</v>
      </c>
      <c r="M607" s="5">
        <f t="shared" si="58"/>
        <v>45322</v>
      </c>
      <c r="N607">
        <f t="shared" si="59"/>
        <v>2023</v>
      </c>
    </row>
    <row r="608" spans="1:14" x14ac:dyDescent="0.3">
      <c r="A608" t="s">
        <v>7</v>
      </c>
      <c r="B608" t="s">
        <v>3487</v>
      </c>
      <c r="C608" s="5">
        <v>45121</v>
      </c>
      <c r="D608" s="5">
        <v>45306</v>
      </c>
      <c r="E608" s="4">
        <v>1400000000</v>
      </c>
      <c r="F608">
        <v>185</v>
      </c>
      <c r="G608">
        <v>0.105</v>
      </c>
      <c r="H608" t="s">
        <v>3172</v>
      </c>
      <c r="I608" t="s">
        <v>44</v>
      </c>
      <c r="J608" t="s">
        <v>476</v>
      </c>
      <c r="K608" t="s">
        <v>477</v>
      </c>
      <c r="L608" t="s">
        <v>3172</v>
      </c>
      <c r="M608" s="5">
        <f t="shared" si="58"/>
        <v>45322</v>
      </c>
      <c r="N608">
        <f t="shared" si="59"/>
        <v>2023</v>
      </c>
    </row>
    <row r="609" spans="1:14" x14ac:dyDescent="0.3">
      <c r="A609" t="s">
        <v>7</v>
      </c>
      <c r="B609" t="s">
        <v>3488</v>
      </c>
      <c r="C609" s="5">
        <v>45119</v>
      </c>
      <c r="D609" s="5">
        <v>45303</v>
      </c>
      <c r="E609" s="4">
        <v>3171000000</v>
      </c>
      <c r="F609">
        <v>184</v>
      </c>
      <c r="G609">
        <v>0.105</v>
      </c>
      <c r="H609" t="s">
        <v>3357</v>
      </c>
      <c r="I609" t="s">
        <v>44</v>
      </c>
      <c r="J609" t="s">
        <v>476</v>
      </c>
      <c r="K609" t="s">
        <v>477</v>
      </c>
      <c r="L609" t="s">
        <v>3357</v>
      </c>
      <c r="M609" s="5">
        <f t="shared" si="58"/>
        <v>45322</v>
      </c>
      <c r="N609">
        <f t="shared" si="59"/>
        <v>2023</v>
      </c>
    </row>
    <row r="610" spans="1:14" x14ac:dyDescent="0.3">
      <c r="A610" t="s">
        <v>7</v>
      </c>
      <c r="B610" t="s">
        <v>3489</v>
      </c>
      <c r="C610" s="5">
        <v>45128</v>
      </c>
      <c r="D610" s="5">
        <v>45313</v>
      </c>
      <c r="E610" s="4">
        <v>32651000000</v>
      </c>
      <c r="F610">
        <v>185</v>
      </c>
      <c r="G610">
        <v>9.74E-2</v>
      </c>
      <c r="H610" t="s">
        <v>2212</v>
      </c>
      <c r="I610" t="s">
        <v>13</v>
      </c>
      <c r="J610" t="s">
        <v>1339</v>
      </c>
      <c r="K610" t="s">
        <v>14</v>
      </c>
      <c r="L610" t="s">
        <v>2212</v>
      </c>
      <c r="M610" s="5">
        <f t="shared" si="58"/>
        <v>45322</v>
      </c>
      <c r="N610">
        <f t="shared" si="59"/>
        <v>2023</v>
      </c>
    </row>
    <row r="611" spans="1:14" x14ac:dyDescent="0.3">
      <c r="A611" t="s">
        <v>7</v>
      </c>
      <c r="B611" t="s">
        <v>3490</v>
      </c>
      <c r="C611" s="5">
        <v>45128</v>
      </c>
      <c r="D611" s="5">
        <v>45313</v>
      </c>
      <c r="E611" s="4">
        <v>700000000</v>
      </c>
      <c r="F611">
        <v>185</v>
      </c>
      <c r="G611">
        <v>0.10249999999999999</v>
      </c>
      <c r="H611" t="s">
        <v>3491</v>
      </c>
      <c r="I611" t="s">
        <v>44</v>
      </c>
      <c r="J611" t="s">
        <v>476</v>
      </c>
      <c r="K611" t="s">
        <v>477</v>
      </c>
      <c r="L611" t="s">
        <v>3491</v>
      </c>
      <c r="M611" s="5">
        <f t="shared" si="58"/>
        <v>45322</v>
      </c>
      <c r="N611">
        <f t="shared" si="59"/>
        <v>2023</v>
      </c>
    </row>
    <row r="612" spans="1:14" x14ac:dyDescent="0.3">
      <c r="A612" t="s">
        <v>7</v>
      </c>
      <c r="B612" t="s">
        <v>3492</v>
      </c>
      <c r="C612" s="5">
        <v>45128</v>
      </c>
      <c r="D612" s="5">
        <v>45495</v>
      </c>
      <c r="E612" s="4">
        <v>150000000000</v>
      </c>
      <c r="F612">
        <v>367</v>
      </c>
      <c r="G612">
        <v>0.11</v>
      </c>
      <c r="H612" t="s">
        <v>51</v>
      </c>
      <c r="I612" t="s">
        <v>44</v>
      </c>
      <c r="J612" t="s">
        <v>1139</v>
      </c>
      <c r="K612" t="s">
        <v>477</v>
      </c>
      <c r="L612" t="s">
        <v>51</v>
      </c>
      <c r="M612" s="5">
        <f t="shared" si="58"/>
        <v>45504</v>
      </c>
      <c r="N612">
        <f t="shared" si="59"/>
        <v>2023</v>
      </c>
    </row>
    <row r="613" spans="1:14" x14ac:dyDescent="0.3">
      <c r="A613" t="s">
        <v>8</v>
      </c>
      <c r="B613" t="s">
        <v>3493</v>
      </c>
      <c r="C613" s="5">
        <v>45128</v>
      </c>
      <c r="D613" s="5">
        <v>45313</v>
      </c>
      <c r="E613" s="4">
        <v>345000000</v>
      </c>
      <c r="F613">
        <v>185</v>
      </c>
      <c r="G613">
        <v>0.10249999999999999</v>
      </c>
      <c r="H613" t="s">
        <v>3257</v>
      </c>
      <c r="I613" t="s">
        <v>44</v>
      </c>
      <c r="J613" t="s">
        <v>1139</v>
      </c>
      <c r="K613" t="s">
        <v>477</v>
      </c>
      <c r="L613" t="s">
        <v>3257</v>
      </c>
      <c r="M613" s="5">
        <f t="shared" si="58"/>
        <v>45322</v>
      </c>
      <c r="N613">
        <f t="shared" si="59"/>
        <v>2023</v>
      </c>
    </row>
    <row r="614" spans="1:14" x14ac:dyDescent="0.3">
      <c r="A614" t="s">
        <v>8</v>
      </c>
      <c r="B614" t="s">
        <v>3494</v>
      </c>
      <c r="C614" s="5">
        <v>45119</v>
      </c>
      <c r="D614" s="5">
        <v>45303</v>
      </c>
      <c r="E614" s="4">
        <v>2000000000</v>
      </c>
      <c r="F614">
        <v>184</v>
      </c>
      <c r="G614">
        <v>0.105</v>
      </c>
      <c r="H614" t="s">
        <v>3455</v>
      </c>
      <c r="I614" t="s">
        <v>44</v>
      </c>
      <c r="J614" t="s">
        <v>476</v>
      </c>
      <c r="K614" t="s">
        <v>477</v>
      </c>
      <c r="L614" t="s">
        <v>3455</v>
      </c>
      <c r="M614" s="5">
        <f t="shared" si="58"/>
        <v>45322</v>
      </c>
      <c r="N614">
        <f t="shared" si="59"/>
        <v>2023</v>
      </c>
    </row>
    <row r="615" spans="1:14" x14ac:dyDescent="0.3">
      <c r="A615" t="s">
        <v>7</v>
      </c>
      <c r="B615" t="s">
        <v>3495</v>
      </c>
      <c r="C615" s="5">
        <v>45112</v>
      </c>
      <c r="D615" s="5">
        <v>45296</v>
      </c>
      <c r="E615" s="4">
        <v>5000000000</v>
      </c>
      <c r="F615">
        <v>184</v>
      </c>
      <c r="G615">
        <v>0.105</v>
      </c>
      <c r="H615" t="s">
        <v>1088</v>
      </c>
      <c r="I615" t="s">
        <v>44</v>
      </c>
      <c r="J615" t="s">
        <v>476</v>
      </c>
      <c r="K615" t="s">
        <v>477</v>
      </c>
      <c r="L615" t="s">
        <v>1088</v>
      </c>
      <c r="M615" s="5">
        <f t="shared" si="58"/>
        <v>45322</v>
      </c>
      <c r="N615">
        <f t="shared" si="59"/>
        <v>2023</v>
      </c>
    </row>
    <row r="616" spans="1:14" x14ac:dyDescent="0.3">
      <c r="A616" t="s">
        <v>7</v>
      </c>
      <c r="B616" t="s">
        <v>3496</v>
      </c>
      <c r="C616" s="5">
        <v>45112</v>
      </c>
      <c r="D616" s="5">
        <v>45296</v>
      </c>
      <c r="E616" s="4">
        <v>5000000000</v>
      </c>
      <c r="F616">
        <v>184</v>
      </c>
      <c r="G616">
        <v>0.105</v>
      </c>
      <c r="H616" t="s">
        <v>1088</v>
      </c>
      <c r="I616" t="s">
        <v>44</v>
      </c>
      <c r="J616" t="s">
        <v>476</v>
      </c>
      <c r="K616" t="s">
        <v>477</v>
      </c>
      <c r="L616" t="s">
        <v>1088</v>
      </c>
      <c r="M616" s="5">
        <f t="shared" si="58"/>
        <v>45322</v>
      </c>
      <c r="N616">
        <f t="shared" si="59"/>
        <v>2023</v>
      </c>
    </row>
    <row r="617" spans="1:14" x14ac:dyDescent="0.3">
      <c r="A617" t="s">
        <v>7</v>
      </c>
      <c r="B617" t="s">
        <v>3497</v>
      </c>
      <c r="C617" s="5">
        <v>45119</v>
      </c>
      <c r="D617" s="5">
        <v>45485</v>
      </c>
      <c r="E617" s="4">
        <v>2300000000</v>
      </c>
      <c r="F617">
        <v>366</v>
      </c>
      <c r="G617">
        <v>0.1125</v>
      </c>
      <c r="H617" t="s">
        <v>706</v>
      </c>
      <c r="I617" t="s">
        <v>44</v>
      </c>
      <c r="J617" t="s">
        <v>476</v>
      </c>
      <c r="K617" t="s">
        <v>477</v>
      </c>
      <c r="L617" t="s">
        <v>706</v>
      </c>
      <c r="M617" s="5">
        <f t="shared" si="58"/>
        <v>45504</v>
      </c>
      <c r="N617">
        <f t="shared" si="59"/>
        <v>2023</v>
      </c>
    </row>
    <row r="618" spans="1:14" x14ac:dyDescent="0.3">
      <c r="A618" t="s">
        <v>7</v>
      </c>
      <c r="B618" t="s">
        <v>3498</v>
      </c>
      <c r="C618" s="5">
        <v>45117</v>
      </c>
      <c r="D618" s="5">
        <v>45483</v>
      </c>
      <c r="E618" s="4">
        <v>3000000000</v>
      </c>
      <c r="F618">
        <v>366</v>
      </c>
      <c r="G618">
        <v>0.1125</v>
      </c>
      <c r="H618" t="s">
        <v>1935</v>
      </c>
      <c r="I618" t="s">
        <v>44</v>
      </c>
      <c r="J618" t="s">
        <v>476</v>
      </c>
      <c r="K618" t="s">
        <v>477</v>
      </c>
      <c r="L618" t="s">
        <v>1935</v>
      </c>
      <c r="M618" s="5">
        <f t="shared" si="58"/>
        <v>45504</v>
      </c>
      <c r="N618">
        <f t="shared" si="59"/>
        <v>2023</v>
      </c>
    </row>
    <row r="619" spans="1:14" x14ac:dyDescent="0.3">
      <c r="A619" t="s">
        <v>7</v>
      </c>
      <c r="B619" t="s">
        <v>3499</v>
      </c>
      <c r="C619" s="5">
        <v>45117</v>
      </c>
      <c r="D619" s="5">
        <v>45301</v>
      </c>
      <c r="E619" s="4">
        <v>2000000000</v>
      </c>
      <c r="F619">
        <v>184</v>
      </c>
      <c r="G619">
        <v>0.105</v>
      </c>
      <c r="H619" t="s">
        <v>674</v>
      </c>
      <c r="I619" t="s">
        <v>44</v>
      </c>
      <c r="J619" t="s">
        <v>476</v>
      </c>
      <c r="K619" t="s">
        <v>477</v>
      </c>
      <c r="L619" t="s">
        <v>674</v>
      </c>
      <c r="M619" s="5">
        <f t="shared" si="58"/>
        <v>45322</v>
      </c>
      <c r="N619">
        <f t="shared" si="59"/>
        <v>2023</v>
      </c>
    </row>
    <row r="620" spans="1:14" x14ac:dyDescent="0.3">
      <c r="A620" t="s">
        <v>7</v>
      </c>
      <c r="B620" t="s">
        <v>3500</v>
      </c>
      <c r="C620" s="5">
        <v>45068</v>
      </c>
      <c r="D620" s="5">
        <v>45434</v>
      </c>
      <c r="E620" s="4">
        <v>7000000000</v>
      </c>
      <c r="F620">
        <v>366</v>
      </c>
      <c r="G620">
        <v>0.124</v>
      </c>
      <c r="H620" t="s">
        <v>2212</v>
      </c>
      <c r="I620" t="s">
        <v>44</v>
      </c>
      <c r="J620" t="s">
        <v>476</v>
      </c>
      <c r="K620" t="s">
        <v>477</v>
      </c>
      <c r="L620" t="s">
        <v>2212</v>
      </c>
      <c r="M620" s="5">
        <f t="shared" si="58"/>
        <v>45443</v>
      </c>
      <c r="N620">
        <f t="shared" si="59"/>
        <v>2023</v>
      </c>
    </row>
    <row r="621" spans="1:14" x14ac:dyDescent="0.3">
      <c r="A621" t="s">
        <v>7</v>
      </c>
      <c r="B621" t="s">
        <v>3501</v>
      </c>
      <c r="C621" s="5">
        <v>45132</v>
      </c>
      <c r="D621" s="5">
        <v>45316</v>
      </c>
      <c r="E621" s="4">
        <v>11901000000</v>
      </c>
      <c r="F621">
        <v>184</v>
      </c>
      <c r="G621">
        <v>9.5200000000000007E-2</v>
      </c>
      <c r="H621" t="s">
        <v>2212</v>
      </c>
      <c r="I621" t="s">
        <v>13</v>
      </c>
      <c r="J621" t="s">
        <v>1339</v>
      </c>
      <c r="K621" t="s">
        <v>14</v>
      </c>
      <c r="L621" t="s">
        <v>2212</v>
      </c>
      <c r="M621" s="5">
        <f t="shared" si="58"/>
        <v>45322</v>
      </c>
      <c r="N621">
        <f t="shared" si="59"/>
        <v>2023</v>
      </c>
    </row>
    <row r="622" spans="1:14" x14ac:dyDescent="0.3">
      <c r="A622" t="s">
        <v>8</v>
      </c>
      <c r="B622" t="s">
        <v>3502</v>
      </c>
      <c r="C622" s="5">
        <v>45128</v>
      </c>
      <c r="D622" s="5">
        <v>45313</v>
      </c>
      <c r="E622" s="4">
        <v>442000000</v>
      </c>
      <c r="F622">
        <v>185</v>
      </c>
      <c r="G622">
        <v>0.10249999999999999</v>
      </c>
      <c r="H622" t="s">
        <v>3257</v>
      </c>
      <c r="I622" t="s">
        <v>13</v>
      </c>
      <c r="J622" t="s">
        <v>698</v>
      </c>
      <c r="K622" t="s">
        <v>14</v>
      </c>
      <c r="L622" t="s">
        <v>3257</v>
      </c>
      <c r="M622" s="5">
        <f t="shared" si="58"/>
        <v>45322</v>
      </c>
      <c r="N622">
        <f t="shared" si="59"/>
        <v>2023</v>
      </c>
    </row>
    <row r="623" spans="1:14" x14ac:dyDescent="0.3">
      <c r="A623" t="s">
        <v>8</v>
      </c>
      <c r="B623" t="s">
        <v>3503</v>
      </c>
      <c r="C623" s="5">
        <v>45119</v>
      </c>
      <c r="D623" s="5">
        <v>45303</v>
      </c>
      <c r="E623" s="4">
        <v>1000000000</v>
      </c>
      <c r="F623">
        <v>184</v>
      </c>
      <c r="G623">
        <v>0.105</v>
      </c>
      <c r="H623" t="s">
        <v>2899</v>
      </c>
      <c r="I623" t="s">
        <v>44</v>
      </c>
      <c r="J623" t="s">
        <v>476</v>
      </c>
      <c r="K623" t="s">
        <v>477</v>
      </c>
      <c r="L623" t="s">
        <v>2899</v>
      </c>
      <c r="M623" s="5">
        <f t="shared" si="58"/>
        <v>45322</v>
      </c>
      <c r="N623">
        <f t="shared" si="59"/>
        <v>2023</v>
      </c>
    </row>
    <row r="624" spans="1:14" x14ac:dyDescent="0.3">
      <c r="A624" t="s">
        <v>7</v>
      </c>
      <c r="B624" t="s">
        <v>3504</v>
      </c>
      <c r="C624" s="5">
        <v>45119</v>
      </c>
      <c r="D624" s="5">
        <v>45303</v>
      </c>
      <c r="E624" s="4">
        <v>49915000000</v>
      </c>
      <c r="F624">
        <v>184</v>
      </c>
      <c r="G624">
        <v>9.9699999999999997E-2</v>
      </c>
      <c r="H624" t="s">
        <v>2220</v>
      </c>
      <c r="I624" t="s">
        <v>13</v>
      </c>
      <c r="J624" t="s">
        <v>1339</v>
      </c>
      <c r="K624" t="s">
        <v>14</v>
      </c>
      <c r="L624" t="s">
        <v>2220</v>
      </c>
      <c r="M624" s="5">
        <f t="shared" si="58"/>
        <v>45322</v>
      </c>
      <c r="N624">
        <f t="shared" si="59"/>
        <v>2023</v>
      </c>
    </row>
    <row r="625" spans="1:14" x14ac:dyDescent="0.3">
      <c r="A625" t="s">
        <v>7</v>
      </c>
      <c r="B625" t="s">
        <v>3505</v>
      </c>
      <c r="C625" s="5">
        <v>45121</v>
      </c>
      <c r="D625" s="5">
        <v>45306</v>
      </c>
      <c r="E625" s="4">
        <v>3500000000</v>
      </c>
      <c r="F625">
        <v>185</v>
      </c>
      <c r="G625">
        <v>0.105</v>
      </c>
      <c r="H625" t="s">
        <v>3506</v>
      </c>
      <c r="I625" t="s">
        <v>44</v>
      </c>
      <c r="J625" t="s">
        <v>476</v>
      </c>
      <c r="K625" t="s">
        <v>477</v>
      </c>
      <c r="L625" t="s">
        <v>3506</v>
      </c>
      <c r="M625" s="5">
        <f t="shared" si="58"/>
        <v>45322</v>
      </c>
      <c r="N625">
        <f t="shared" si="59"/>
        <v>2023</v>
      </c>
    </row>
    <row r="626" spans="1:14" x14ac:dyDescent="0.3">
      <c r="A626" t="s">
        <v>7</v>
      </c>
      <c r="B626" t="s">
        <v>3507</v>
      </c>
      <c r="C626" s="5">
        <v>45119</v>
      </c>
      <c r="D626" s="5">
        <v>45303</v>
      </c>
      <c r="E626" s="4">
        <v>49920000000</v>
      </c>
      <c r="F626">
        <v>184</v>
      </c>
      <c r="G626">
        <v>9.9699999999999997E-2</v>
      </c>
      <c r="H626" t="s">
        <v>2209</v>
      </c>
      <c r="I626" t="s">
        <v>13</v>
      </c>
      <c r="J626" t="s">
        <v>1339</v>
      </c>
      <c r="K626" t="s">
        <v>14</v>
      </c>
      <c r="L626" t="s">
        <v>2209</v>
      </c>
      <c r="M626" s="5">
        <f t="shared" si="58"/>
        <v>45322</v>
      </c>
      <c r="N626">
        <f t="shared" si="59"/>
        <v>2023</v>
      </c>
    </row>
    <row r="627" spans="1:14" x14ac:dyDescent="0.3">
      <c r="A627" t="s">
        <v>7</v>
      </c>
      <c r="B627" t="s">
        <v>3508</v>
      </c>
      <c r="C627" s="5">
        <v>45113</v>
      </c>
      <c r="D627" s="5">
        <v>45299</v>
      </c>
      <c r="E627" s="4">
        <v>28890000000</v>
      </c>
      <c r="F627">
        <v>186</v>
      </c>
      <c r="G627">
        <v>9.9699999999999997E-2</v>
      </c>
      <c r="H627" t="s">
        <v>2220</v>
      </c>
      <c r="I627" t="s">
        <v>13</v>
      </c>
      <c r="J627" t="s">
        <v>1339</v>
      </c>
      <c r="K627" t="s">
        <v>14</v>
      </c>
      <c r="L627" t="s">
        <v>2220</v>
      </c>
      <c r="M627" s="5">
        <f t="shared" si="58"/>
        <v>45322</v>
      </c>
      <c r="N627">
        <f t="shared" si="59"/>
        <v>2023</v>
      </c>
    </row>
    <row r="628" spans="1:14" x14ac:dyDescent="0.3">
      <c r="A628" t="s">
        <v>7</v>
      </c>
      <c r="B628" t="s">
        <v>3509</v>
      </c>
      <c r="C628" s="5">
        <v>45117</v>
      </c>
      <c r="D628" s="5">
        <v>45301</v>
      </c>
      <c r="E628" s="4">
        <v>5000000000</v>
      </c>
      <c r="F628">
        <v>184</v>
      </c>
      <c r="G628">
        <v>0.105</v>
      </c>
      <c r="H628" t="s">
        <v>674</v>
      </c>
      <c r="I628" t="s">
        <v>44</v>
      </c>
      <c r="J628" t="s">
        <v>476</v>
      </c>
      <c r="K628" t="s">
        <v>477</v>
      </c>
      <c r="L628" t="s">
        <v>674</v>
      </c>
      <c r="M628" s="5">
        <f t="shared" si="58"/>
        <v>45322</v>
      </c>
      <c r="N628">
        <f t="shared" si="59"/>
        <v>2023</v>
      </c>
    </row>
    <row r="629" spans="1:14" x14ac:dyDescent="0.3">
      <c r="A629" t="s">
        <v>7</v>
      </c>
      <c r="B629" t="s">
        <v>3510</v>
      </c>
      <c r="C629" s="5">
        <v>45132</v>
      </c>
      <c r="D629" s="5">
        <v>45316</v>
      </c>
      <c r="E629" s="4">
        <v>794000000</v>
      </c>
      <c r="F629">
        <v>184</v>
      </c>
      <c r="G629">
        <v>0.1</v>
      </c>
      <c r="H629" t="s">
        <v>989</v>
      </c>
      <c r="I629" t="s">
        <v>13</v>
      </c>
      <c r="J629" t="s">
        <v>990</v>
      </c>
      <c r="K629" t="s">
        <v>14</v>
      </c>
      <c r="L629" t="s">
        <v>989</v>
      </c>
      <c r="M629" s="5">
        <f t="shared" si="58"/>
        <v>45322</v>
      </c>
      <c r="N629">
        <f t="shared" si="59"/>
        <v>2023</v>
      </c>
    </row>
    <row r="630" spans="1:14" x14ac:dyDescent="0.3">
      <c r="A630" t="s">
        <v>7</v>
      </c>
      <c r="B630" t="s">
        <v>3511</v>
      </c>
      <c r="C630" s="5">
        <v>45126</v>
      </c>
      <c r="D630" s="5">
        <v>45310</v>
      </c>
      <c r="E630" s="4">
        <v>3500000000</v>
      </c>
      <c r="F630">
        <v>184</v>
      </c>
      <c r="G630">
        <v>0.10249999999999999</v>
      </c>
      <c r="H630" t="s">
        <v>3512</v>
      </c>
      <c r="I630" t="s">
        <v>44</v>
      </c>
      <c r="J630" t="s">
        <v>476</v>
      </c>
      <c r="K630" t="s">
        <v>477</v>
      </c>
      <c r="L630" t="s">
        <v>3512</v>
      </c>
      <c r="M630" s="5">
        <f t="shared" si="58"/>
        <v>45322</v>
      </c>
      <c r="N630">
        <f t="shared" si="59"/>
        <v>2023</v>
      </c>
    </row>
    <row r="631" spans="1:14" x14ac:dyDescent="0.3">
      <c r="A631" t="s">
        <v>7</v>
      </c>
      <c r="B631" t="s">
        <v>3513</v>
      </c>
      <c r="C631" s="5">
        <v>45132</v>
      </c>
      <c r="D631" s="5">
        <v>45316</v>
      </c>
      <c r="E631" s="4">
        <v>4368000000</v>
      </c>
      <c r="F631">
        <v>184</v>
      </c>
      <c r="G631">
        <v>0.1</v>
      </c>
      <c r="H631" t="s">
        <v>423</v>
      </c>
      <c r="I631" t="s">
        <v>13</v>
      </c>
      <c r="J631" t="s">
        <v>210</v>
      </c>
      <c r="K631" t="s">
        <v>14</v>
      </c>
      <c r="L631" t="s">
        <v>423</v>
      </c>
      <c r="M631" s="5">
        <f t="shared" si="58"/>
        <v>45322</v>
      </c>
      <c r="N631">
        <f t="shared" si="59"/>
        <v>2023</v>
      </c>
    </row>
    <row r="632" spans="1:14" x14ac:dyDescent="0.3">
      <c r="A632" t="s">
        <v>7</v>
      </c>
      <c r="B632" t="s">
        <v>3514</v>
      </c>
      <c r="C632" s="5">
        <v>45113</v>
      </c>
      <c r="D632" s="5">
        <v>45299</v>
      </c>
      <c r="E632" s="4">
        <v>4590000000</v>
      </c>
      <c r="F632">
        <v>186</v>
      </c>
      <c r="G632">
        <v>9.9699999999999997E-2</v>
      </c>
      <c r="H632" t="s">
        <v>2207</v>
      </c>
      <c r="I632" t="s">
        <v>13</v>
      </c>
      <c r="J632" t="s">
        <v>1339</v>
      </c>
      <c r="K632" t="s">
        <v>14</v>
      </c>
      <c r="L632" t="s">
        <v>2207</v>
      </c>
      <c r="M632" s="5">
        <f t="shared" si="58"/>
        <v>45322</v>
      </c>
      <c r="N632">
        <f t="shared" si="59"/>
        <v>2023</v>
      </c>
    </row>
    <row r="633" spans="1:14" x14ac:dyDescent="0.3">
      <c r="A633" t="s">
        <v>7</v>
      </c>
      <c r="B633" t="s">
        <v>3515</v>
      </c>
      <c r="C633" s="5">
        <v>45113</v>
      </c>
      <c r="D633" s="5">
        <v>45299</v>
      </c>
      <c r="E633" s="4">
        <v>29085000000</v>
      </c>
      <c r="F633">
        <v>186</v>
      </c>
      <c r="G633">
        <v>9.9699999999999997E-2</v>
      </c>
      <c r="H633" t="s">
        <v>2209</v>
      </c>
      <c r="I633" t="s">
        <v>13</v>
      </c>
      <c r="J633" t="s">
        <v>1339</v>
      </c>
      <c r="K633" t="s">
        <v>14</v>
      </c>
      <c r="L633" t="s">
        <v>2209</v>
      </c>
      <c r="M633" s="5">
        <f t="shared" si="58"/>
        <v>45322</v>
      </c>
      <c r="N633">
        <f t="shared" si="59"/>
        <v>2023</v>
      </c>
    </row>
    <row r="634" spans="1:14" x14ac:dyDescent="0.3">
      <c r="A634" t="s">
        <v>8</v>
      </c>
      <c r="B634" t="s">
        <v>3516</v>
      </c>
      <c r="C634" s="5">
        <v>45112</v>
      </c>
      <c r="D634" s="5">
        <v>45327</v>
      </c>
      <c r="E634" s="4">
        <v>1592180855</v>
      </c>
      <c r="F634">
        <v>215</v>
      </c>
      <c r="G634">
        <v>0.105</v>
      </c>
      <c r="H634" t="s">
        <v>1761</v>
      </c>
      <c r="I634" t="s">
        <v>44</v>
      </c>
      <c r="J634" t="s">
        <v>476</v>
      </c>
      <c r="K634" t="s">
        <v>477</v>
      </c>
      <c r="L634" t="s">
        <v>1761</v>
      </c>
      <c r="M634" s="5">
        <f t="shared" si="58"/>
        <v>45351</v>
      </c>
      <c r="N634">
        <f t="shared" si="59"/>
        <v>2023</v>
      </c>
    </row>
    <row r="635" spans="1:14" x14ac:dyDescent="0.3">
      <c r="A635" t="s">
        <v>7</v>
      </c>
      <c r="B635" t="s">
        <v>3517</v>
      </c>
      <c r="C635" s="5">
        <v>45113</v>
      </c>
      <c r="D635" s="5">
        <v>45299</v>
      </c>
      <c r="E635" s="4">
        <v>690000000</v>
      </c>
      <c r="F635">
        <v>186</v>
      </c>
      <c r="G635">
        <v>0.105</v>
      </c>
      <c r="H635" t="s">
        <v>3518</v>
      </c>
      <c r="I635" t="s">
        <v>44</v>
      </c>
      <c r="J635" t="s">
        <v>476</v>
      </c>
      <c r="K635" t="s">
        <v>477</v>
      </c>
      <c r="L635" t="s">
        <v>3518</v>
      </c>
      <c r="M635" s="5">
        <f t="shared" si="58"/>
        <v>45322</v>
      </c>
      <c r="N635">
        <f t="shared" si="59"/>
        <v>2023</v>
      </c>
    </row>
    <row r="636" spans="1:14" x14ac:dyDescent="0.3">
      <c r="A636" t="s">
        <v>8</v>
      </c>
      <c r="B636" t="s">
        <v>3519</v>
      </c>
      <c r="C636" s="5">
        <v>45113</v>
      </c>
      <c r="D636" s="5">
        <v>45299</v>
      </c>
      <c r="E636" s="4">
        <v>967000000</v>
      </c>
      <c r="F636">
        <v>186</v>
      </c>
      <c r="G636">
        <v>0.106</v>
      </c>
      <c r="H636" t="s">
        <v>3257</v>
      </c>
      <c r="I636" t="s">
        <v>44</v>
      </c>
      <c r="J636" t="s">
        <v>1139</v>
      </c>
      <c r="K636" t="s">
        <v>477</v>
      </c>
      <c r="L636" t="s">
        <v>3257</v>
      </c>
      <c r="M636" s="5">
        <f t="shared" si="58"/>
        <v>45322</v>
      </c>
      <c r="N636">
        <f t="shared" si="59"/>
        <v>2023</v>
      </c>
    </row>
    <row r="637" spans="1:14" x14ac:dyDescent="0.3">
      <c r="A637" t="s">
        <v>7</v>
      </c>
      <c r="B637" t="s">
        <v>3520</v>
      </c>
      <c r="C637" s="5">
        <v>45126</v>
      </c>
      <c r="D637" s="5">
        <v>45310</v>
      </c>
      <c r="E637" s="4">
        <v>16787000000</v>
      </c>
      <c r="F637">
        <v>184</v>
      </c>
      <c r="G637">
        <v>9.7500000000000003E-2</v>
      </c>
      <c r="H637" t="s">
        <v>2220</v>
      </c>
      <c r="I637" t="s">
        <v>13</v>
      </c>
      <c r="J637" t="s">
        <v>1339</v>
      </c>
      <c r="K637" t="s">
        <v>14</v>
      </c>
      <c r="L637" t="s">
        <v>2220</v>
      </c>
      <c r="M637" s="5">
        <f t="shared" si="58"/>
        <v>45322</v>
      </c>
      <c r="N637">
        <f t="shared" si="59"/>
        <v>2023</v>
      </c>
    </row>
    <row r="638" spans="1:14" x14ac:dyDescent="0.3">
      <c r="A638" t="s">
        <v>7</v>
      </c>
      <c r="B638" t="s">
        <v>3521</v>
      </c>
      <c r="C638" s="5">
        <v>45133</v>
      </c>
      <c r="D638" s="5">
        <v>45317</v>
      </c>
      <c r="E638" s="4">
        <v>11901000000</v>
      </c>
      <c r="F638">
        <v>184</v>
      </c>
      <c r="G638">
        <v>9.5000000000000001E-2</v>
      </c>
      <c r="H638" t="s">
        <v>2313</v>
      </c>
      <c r="I638" t="s">
        <v>13</v>
      </c>
      <c r="J638" t="s">
        <v>1339</v>
      </c>
      <c r="K638" t="s">
        <v>14</v>
      </c>
      <c r="L638" t="s">
        <v>2313</v>
      </c>
      <c r="M638" s="5">
        <f t="shared" si="58"/>
        <v>45322</v>
      </c>
      <c r="N638">
        <f t="shared" si="59"/>
        <v>2023</v>
      </c>
    </row>
    <row r="639" spans="1:14" x14ac:dyDescent="0.3">
      <c r="A639" t="s">
        <v>7</v>
      </c>
      <c r="B639" t="s">
        <v>3522</v>
      </c>
      <c r="C639" s="5">
        <v>45133</v>
      </c>
      <c r="D639" s="5">
        <v>45317</v>
      </c>
      <c r="E639" s="4">
        <v>11901000000</v>
      </c>
      <c r="F639">
        <v>184</v>
      </c>
      <c r="G639">
        <v>9.5000000000000001E-2</v>
      </c>
      <c r="H639" t="s">
        <v>2283</v>
      </c>
      <c r="I639" t="s">
        <v>13</v>
      </c>
      <c r="J639" t="s">
        <v>1339</v>
      </c>
      <c r="K639" t="s">
        <v>14</v>
      </c>
      <c r="L639" t="s">
        <v>2283</v>
      </c>
      <c r="M639" s="5">
        <f t="shared" si="58"/>
        <v>45322</v>
      </c>
      <c r="N639">
        <f t="shared" si="59"/>
        <v>2023</v>
      </c>
    </row>
    <row r="640" spans="1:14" x14ac:dyDescent="0.3">
      <c r="A640" t="s">
        <v>7</v>
      </c>
      <c r="B640" t="s">
        <v>3523</v>
      </c>
      <c r="C640" s="5">
        <v>45126</v>
      </c>
      <c r="D640" s="5">
        <v>45310</v>
      </c>
      <c r="E640" s="4">
        <v>16839000000</v>
      </c>
      <c r="F640">
        <v>184</v>
      </c>
      <c r="G640">
        <v>9.7500000000000003E-2</v>
      </c>
      <c r="H640" t="s">
        <v>2209</v>
      </c>
      <c r="I640" t="s">
        <v>13</v>
      </c>
      <c r="J640" t="s">
        <v>1339</v>
      </c>
      <c r="K640" t="s">
        <v>14</v>
      </c>
      <c r="L640" t="s">
        <v>2209</v>
      </c>
      <c r="M640" s="5">
        <f t="shared" si="58"/>
        <v>45322</v>
      </c>
      <c r="N640">
        <f t="shared" si="59"/>
        <v>2023</v>
      </c>
    </row>
    <row r="641" spans="1:14" x14ac:dyDescent="0.3">
      <c r="A641" t="s">
        <v>8</v>
      </c>
      <c r="B641" t="s">
        <v>3524</v>
      </c>
      <c r="C641" s="5">
        <v>45132</v>
      </c>
      <c r="D641" s="5">
        <v>45316</v>
      </c>
      <c r="E641" s="4">
        <v>1202000000</v>
      </c>
      <c r="F641">
        <v>184</v>
      </c>
      <c r="G641">
        <v>0.1</v>
      </c>
      <c r="H641" t="s">
        <v>3257</v>
      </c>
      <c r="I641" t="s">
        <v>44</v>
      </c>
      <c r="J641" t="s">
        <v>1139</v>
      </c>
      <c r="K641" t="s">
        <v>477</v>
      </c>
      <c r="L641" t="s">
        <v>3257</v>
      </c>
      <c r="M641" s="5">
        <f t="shared" si="58"/>
        <v>45322</v>
      </c>
      <c r="N641">
        <f t="shared" si="59"/>
        <v>2023</v>
      </c>
    </row>
    <row r="642" spans="1:14" x14ac:dyDescent="0.3">
      <c r="A642" t="s">
        <v>7</v>
      </c>
      <c r="B642" t="s">
        <v>3525</v>
      </c>
      <c r="C642" s="5">
        <v>45126</v>
      </c>
      <c r="D642" s="5">
        <v>45310</v>
      </c>
      <c r="E642" s="4">
        <v>42086000000</v>
      </c>
      <c r="F642">
        <v>184</v>
      </c>
      <c r="G642">
        <v>9.7500000000000003E-2</v>
      </c>
      <c r="H642" t="s">
        <v>2197</v>
      </c>
      <c r="I642" t="s">
        <v>13</v>
      </c>
      <c r="J642" t="s">
        <v>1339</v>
      </c>
      <c r="K642" t="s">
        <v>14</v>
      </c>
      <c r="L642" t="s">
        <v>2197</v>
      </c>
      <c r="M642" s="5">
        <f t="shared" si="58"/>
        <v>45322</v>
      </c>
      <c r="N642">
        <f t="shared" si="59"/>
        <v>2023</v>
      </c>
    </row>
    <row r="643" spans="1:14" x14ac:dyDescent="0.3">
      <c r="A643" t="s">
        <v>7</v>
      </c>
      <c r="B643" t="s">
        <v>3526</v>
      </c>
      <c r="C643" s="5">
        <v>45126</v>
      </c>
      <c r="D643" s="5">
        <v>45310</v>
      </c>
      <c r="E643" s="4">
        <v>49888000000</v>
      </c>
      <c r="F643">
        <v>184</v>
      </c>
      <c r="G643">
        <v>9.7500000000000003E-2</v>
      </c>
      <c r="H643" t="s">
        <v>2313</v>
      </c>
      <c r="I643" t="s">
        <v>13</v>
      </c>
      <c r="J643" t="s">
        <v>1339</v>
      </c>
      <c r="K643" t="s">
        <v>14</v>
      </c>
      <c r="L643" t="s">
        <v>2313</v>
      </c>
      <c r="M643" s="5">
        <f t="shared" ref="M643:M706" si="60">EOMONTH(D643,0)</f>
        <v>45322</v>
      </c>
      <c r="N643">
        <f t="shared" ref="N643:N706" si="61">YEAR(C643)</f>
        <v>2023</v>
      </c>
    </row>
    <row r="644" spans="1:14" x14ac:dyDescent="0.3">
      <c r="A644" t="s">
        <v>7</v>
      </c>
      <c r="B644" t="s">
        <v>3527</v>
      </c>
      <c r="C644" s="5">
        <v>45124</v>
      </c>
      <c r="D644" s="5">
        <v>45308</v>
      </c>
      <c r="E644" s="4">
        <v>1985000000</v>
      </c>
      <c r="F644">
        <v>184</v>
      </c>
      <c r="G644">
        <v>9.7500000000000003E-2</v>
      </c>
      <c r="H644" t="s">
        <v>2207</v>
      </c>
      <c r="I644" t="s">
        <v>13</v>
      </c>
      <c r="J644" t="s">
        <v>1339</v>
      </c>
      <c r="K644" t="s">
        <v>14</v>
      </c>
      <c r="L644" t="s">
        <v>2207</v>
      </c>
      <c r="M644" s="5">
        <f t="shared" si="60"/>
        <v>45322</v>
      </c>
      <c r="N644">
        <f t="shared" si="61"/>
        <v>2023</v>
      </c>
    </row>
    <row r="645" spans="1:14" x14ac:dyDescent="0.3">
      <c r="A645" t="s">
        <v>7</v>
      </c>
      <c r="B645" t="s">
        <v>3528</v>
      </c>
      <c r="C645" s="5">
        <v>45114</v>
      </c>
      <c r="D645" s="5">
        <v>45299</v>
      </c>
      <c r="E645" s="4">
        <v>20070000000</v>
      </c>
      <c r="F645">
        <v>185</v>
      </c>
      <c r="G645">
        <v>9.9699999999999997E-2</v>
      </c>
      <c r="H645" t="s">
        <v>2197</v>
      </c>
      <c r="I645" t="s">
        <v>13</v>
      </c>
      <c r="J645" t="s">
        <v>1339</v>
      </c>
      <c r="K645" t="s">
        <v>14</v>
      </c>
      <c r="L645" t="s">
        <v>2197</v>
      </c>
      <c r="M645" s="5">
        <f t="shared" si="60"/>
        <v>45322</v>
      </c>
      <c r="N645">
        <f t="shared" si="61"/>
        <v>2023</v>
      </c>
    </row>
    <row r="646" spans="1:14" x14ac:dyDescent="0.3">
      <c r="A646" t="s">
        <v>7</v>
      </c>
      <c r="B646" t="s">
        <v>3529</v>
      </c>
      <c r="C646" s="5">
        <v>45114</v>
      </c>
      <c r="D646" s="5">
        <v>45299</v>
      </c>
      <c r="E646" s="4">
        <v>4064000000</v>
      </c>
      <c r="F646">
        <v>185</v>
      </c>
      <c r="G646">
        <v>9.9699999999999997E-2</v>
      </c>
      <c r="H646" t="s">
        <v>2313</v>
      </c>
      <c r="I646" t="s">
        <v>44</v>
      </c>
      <c r="J646" t="s">
        <v>476</v>
      </c>
      <c r="K646" t="s">
        <v>477</v>
      </c>
      <c r="L646" t="s">
        <v>2313</v>
      </c>
      <c r="M646" s="5">
        <f t="shared" si="60"/>
        <v>45322</v>
      </c>
      <c r="N646">
        <f t="shared" si="61"/>
        <v>2023</v>
      </c>
    </row>
    <row r="647" spans="1:14" x14ac:dyDescent="0.3">
      <c r="A647" t="s">
        <v>7</v>
      </c>
      <c r="B647" t="s">
        <v>3530</v>
      </c>
      <c r="C647" s="5">
        <v>45117</v>
      </c>
      <c r="D647" s="5">
        <v>45301</v>
      </c>
      <c r="E647" s="4">
        <v>34160000000</v>
      </c>
      <c r="F647">
        <v>184</v>
      </c>
      <c r="G647">
        <v>9.9699999999999997E-2</v>
      </c>
      <c r="H647" t="s">
        <v>2197</v>
      </c>
      <c r="I647" t="s">
        <v>13</v>
      </c>
      <c r="J647" t="s">
        <v>1339</v>
      </c>
      <c r="K647" t="s">
        <v>14</v>
      </c>
      <c r="L647" t="s">
        <v>2197</v>
      </c>
      <c r="M647" s="5">
        <f t="shared" si="60"/>
        <v>45322</v>
      </c>
      <c r="N647">
        <f t="shared" si="61"/>
        <v>2023</v>
      </c>
    </row>
    <row r="648" spans="1:14" x14ac:dyDescent="0.3">
      <c r="A648" t="s">
        <v>7</v>
      </c>
      <c r="B648" t="s">
        <v>3531</v>
      </c>
      <c r="C648" s="5">
        <v>45112</v>
      </c>
      <c r="D648" s="5">
        <v>45296</v>
      </c>
      <c r="E648" s="4">
        <v>2226000000</v>
      </c>
      <c r="F648">
        <v>184</v>
      </c>
      <c r="G648">
        <v>0.105</v>
      </c>
      <c r="H648" t="s">
        <v>989</v>
      </c>
      <c r="I648" t="s">
        <v>44</v>
      </c>
      <c r="J648" t="s">
        <v>476</v>
      </c>
      <c r="K648" t="s">
        <v>477</v>
      </c>
      <c r="L648" t="s">
        <v>989</v>
      </c>
      <c r="M648" s="5">
        <f t="shared" si="60"/>
        <v>45322</v>
      </c>
      <c r="N648">
        <f t="shared" si="61"/>
        <v>2023</v>
      </c>
    </row>
    <row r="649" spans="1:14" x14ac:dyDescent="0.3">
      <c r="A649" t="s">
        <v>7</v>
      </c>
      <c r="B649" t="s">
        <v>3532</v>
      </c>
      <c r="C649" s="5">
        <v>45132</v>
      </c>
      <c r="D649" s="5">
        <v>45497</v>
      </c>
      <c r="E649" s="4">
        <v>91200000000</v>
      </c>
      <c r="F649">
        <v>365</v>
      </c>
      <c r="G649">
        <v>0.1075</v>
      </c>
      <c r="H649" t="s">
        <v>472</v>
      </c>
      <c r="I649" t="s">
        <v>13</v>
      </c>
      <c r="J649" t="s">
        <v>370</v>
      </c>
      <c r="K649" t="s">
        <v>14</v>
      </c>
      <c r="L649" t="s">
        <v>472</v>
      </c>
      <c r="M649" s="5">
        <f t="shared" si="60"/>
        <v>45504</v>
      </c>
      <c r="N649">
        <f t="shared" si="61"/>
        <v>2023</v>
      </c>
    </row>
    <row r="650" spans="1:14" x14ac:dyDescent="0.3">
      <c r="A650" t="s">
        <v>7</v>
      </c>
      <c r="B650" t="s">
        <v>3533</v>
      </c>
      <c r="C650" s="5">
        <v>45128</v>
      </c>
      <c r="D650" s="5">
        <v>45313</v>
      </c>
      <c r="E650" s="4">
        <v>2000000000</v>
      </c>
      <c r="F650">
        <v>185</v>
      </c>
      <c r="G650">
        <v>0.10249999999999999</v>
      </c>
      <c r="H650" t="s">
        <v>1012</v>
      </c>
      <c r="I650" t="s">
        <v>44</v>
      </c>
      <c r="J650" t="s">
        <v>476</v>
      </c>
      <c r="K650" t="s">
        <v>477</v>
      </c>
      <c r="L650" t="s">
        <v>1012</v>
      </c>
      <c r="M650" s="5">
        <f t="shared" si="60"/>
        <v>45322</v>
      </c>
      <c r="N650">
        <f t="shared" si="61"/>
        <v>2023</v>
      </c>
    </row>
    <row r="651" spans="1:14" x14ac:dyDescent="0.3">
      <c r="A651" t="s">
        <v>7</v>
      </c>
      <c r="B651" t="s">
        <v>3534</v>
      </c>
      <c r="C651" s="5">
        <v>45065</v>
      </c>
      <c r="D651" s="5">
        <v>45432</v>
      </c>
      <c r="E651" s="4">
        <v>35094000000</v>
      </c>
      <c r="F651">
        <v>367</v>
      </c>
      <c r="G651">
        <v>0.124</v>
      </c>
      <c r="H651" t="s">
        <v>2220</v>
      </c>
      <c r="I651" t="s">
        <v>13</v>
      </c>
      <c r="J651" t="s">
        <v>1339</v>
      </c>
      <c r="K651" t="s">
        <v>14</v>
      </c>
      <c r="L651" t="s">
        <v>2220</v>
      </c>
      <c r="M651" s="5">
        <f t="shared" si="60"/>
        <v>45443</v>
      </c>
      <c r="N651">
        <f t="shared" si="61"/>
        <v>2023</v>
      </c>
    </row>
    <row r="652" spans="1:14" x14ac:dyDescent="0.3">
      <c r="A652" t="s">
        <v>7</v>
      </c>
      <c r="B652" t="s">
        <v>3535</v>
      </c>
      <c r="C652" s="5">
        <v>45114</v>
      </c>
      <c r="D652" s="5">
        <v>45299</v>
      </c>
      <c r="E652" s="4">
        <v>4064000000</v>
      </c>
      <c r="F652">
        <v>185</v>
      </c>
      <c r="G652">
        <v>9.9699999999999997E-2</v>
      </c>
      <c r="H652" t="s">
        <v>2283</v>
      </c>
      <c r="I652" t="s">
        <v>44</v>
      </c>
      <c r="J652" t="s">
        <v>476</v>
      </c>
      <c r="K652" t="s">
        <v>477</v>
      </c>
      <c r="L652" t="s">
        <v>2283</v>
      </c>
      <c r="M652" s="5">
        <f t="shared" si="60"/>
        <v>45322</v>
      </c>
      <c r="N652">
        <f t="shared" si="61"/>
        <v>2023</v>
      </c>
    </row>
    <row r="653" spans="1:14" x14ac:dyDescent="0.3">
      <c r="A653" t="s">
        <v>7</v>
      </c>
      <c r="B653" t="s">
        <v>3536</v>
      </c>
      <c r="C653" s="5">
        <v>45114</v>
      </c>
      <c r="D653" s="5">
        <v>45299</v>
      </c>
      <c r="E653" s="4">
        <v>4064000000</v>
      </c>
      <c r="F653">
        <v>185</v>
      </c>
      <c r="G653">
        <v>9.9699999999999997E-2</v>
      </c>
      <c r="H653" t="s">
        <v>2201</v>
      </c>
      <c r="I653" t="s">
        <v>44</v>
      </c>
      <c r="J653" t="s">
        <v>476</v>
      </c>
      <c r="K653" t="s">
        <v>477</v>
      </c>
      <c r="L653" t="s">
        <v>2201</v>
      </c>
      <c r="M653" s="5">
        <f t="shared" si="60"/>
        <v>45322</v>
      </c>
      <c r="N653">
        <f t="shared" si="61"/>
        <v>2023</v>
      </c>
    </row>
    <row r="654" spans="1:14" x14ac:dyDescent="0.3">
      <c r="A654" t="s">
        <v>7</v>
      </c>
      <c r="B654" t="s">
        <v>3537</v>
      </c>
      <c r="C654" s="5">
        <v>45114</v>
      </c>
      <c r="D654" s="5">
        <v>45299</v>
      </c>
      <c r="E654" s="4">
        <v>4065000000</v>
      </c>
      <c r="F654">
        <v>185</v>
      </c>
      <c r="G654">
        <v>9.9699999999999997E-2</v>
      </c>
      <c r="H654" t="s">
        <v>2372</v>
      </c>
      <c r="I654" t="s">
        <v>44</v>
      </c>
      <c r="J654" t="s">
        <v>476</v>
      </c>
      <c r="K654" t="s">
        <v>477</v>
      </c>
      <c r="L654" t="s">
        <v>2372</v>
      </c>
      <c r="M654" s="5">
        <f t="shared" si="60"/>
        <v>45322</v>
      </c>
      <c r="N654">
        <f t="shared" si="61"/>
        <v>2023</v>
      </c>
    </row>
    <row r="655" spans="1:14" x14ac:dyDescent="0.3">
      <c r="A655" t="s">
        <v>7</v>
      </c>
      <c r="B655" t="s">
        <v>3538</v>
      </c>
      <c r="C655" s="5">
        <v>45113</v>
      </c>
      <c r="D655" s="5">
        <v>45481</v>
      </c>
      <c r="E655" s="4">
        <v>1000000000</v>
      </c>
      <c r="F655">
        <v>368</v>
      </c>
      <c r="G655">
        <v>0.1071</v>
      </c>
      <c r="H655" t="s">
        <v>463</v>
      </c>
      <c r="I655" t="s">
        <v>44</v>
      </c>
      <c r="J655" t="s">
        <v>476</v>
      </c>
      <c r="K655" t="s">
        <v>477</v>
      </c>
      <c r="L655" t="s">
        <v>463</v>
      </c>
      <c r="M655" s="5">
        <f t="shared" si="60"/>
        <v>45504</v>
      </c>
      <c r="N655">
        <f t="shared" si="61"/>
        <v>2023</v>
      </c>
    </row>
    <row r="656" spans="1:14" x14ac:dyDescent="0.3">
      <c r="A656" t="s">
        <v>7</v>
      </c>
      <c r="B656" t="s">
        <v>3539</v>
      </c>
      <c r="C656" s="5">
        <v>45121</v>
      </c>
      <c r="D656" s="5">
        <v>45306</v>
      </c>
      <c r="E656" s="4">
        <v>11075000000</v>
      </c>
      <c r="F656">
        <v>185</v>
      </c>
      <c r="G656">
        <v>9.9699999999999997E-2</v>
      </c>
      <c r="H656" t="s">
        <v>2212</v>
      </c>
      <c r="I656" t="s">
        <v>13</v>
      </c>
      <c r="J656" t="s">
        <v>1339</v>
      </c>
      <c r="K656" t="s">
        <v>14</v>
      </c>
      <c r="L656" t="s">
        <v>2212</v>
      </c>
      <c r="M656" s="5">
        <f t="shared" si="60"/>
        <v>45322</v>
      </c>
      <c r="N656">
        <f t="shared" si="61"/>
        <v>2023</v>
      </c>
    </row>
    <row r="657" spans="1:14" x14ac:dyDescent="0.3">
      <c r="A657" t="s">
        <v>7</v>
      </c>
      <c r="B657" t="s">
        <v>3540</v>
      </c>
      <c r="C657" s="5">
        <v>45113</v>
      </c>
      <c r="D657" s="5">
        <v>45299</v>
      </c>
      <c r="E657" s="4">
        <v>29034000000</v>
      </c>
      <c r="F657">
        <v>186</v>
      </c>
      <c r="G657">
        <v>9.9699999999999997E-2</v>
      </c>
      <c r="H657" t="s">
        <v>2197</v>
      </c>
      <c r="I657" t="s">
        <v>13</v>
      </c>
      <c r="J657" t="s">
        <v>1339</v>
      </c>
      <c r="K657" t="s">
        <v>14</v>
      </c>
      <c r="L657" t="s">
        <v>2197</v>
      </c>
      <c r="M657" s="5">
        <f t="shared" si="60"/>
        <v>45322</v>
      </c>
      <c r="N657">
        <f t="shared" si="61"/>
        <v>2023</v>
      </c>
    </row>
    <row r="658" spans="1:14" x14ac:dyDescent="0.3">
      <c r="A658" t="s">
        <v>7</v>
      </c>
      <c r="B658" t="s">
        <v>3541</v>
      </c>
      <c r="C658" s="5">
        <v>45112</v>
      </c>
      <c r="D658" s="5">
        <v>45296</v>
      </c>
      <c r="E658" s="4">
        <v>7000000000</v>
      </c>
      <c r="F658">
        <v>184</v>
      </c>
      <c r="G658">
        <v>0.105</v>
      </c>
      <c r="H658" t="s">
        <v>2566</v>
      </c>
      <c r="I658" t="s">
        <v>44</v>
      </c>
      <c r="J658" t="s">
        <v>476</v>
      </c>
      <c r="K658" t="s">
        <v>477</v>
      </c>
      <c r="L658" t="s">
        <v>2566</v>
      </c>
      <c r="M658" s="5">
        <f t="shared" si="60"/>
        <v>45322</v>
      </c>
      <c r="N658">
        <f t="shared" si="61"/>
        <v>2023</v>
      </c>
    </row>
    <row r="659" spans="1:14" x14ac:dyDescent="0.3">
      <c r="A659" t="s">
        <v>7</v>
      </c>
      <c r="B659" t="s">
        <v>3542</v>
      </c>
      <c r="C659" s="5">
        <v>45128</v>
      </c>
      <c r="D659" s="5">
        <v>45313</v>
      </c>
      <c r="E659" s="4">
        <v>52535000000</v>
      </c>
      <c r="F659">
        <v>185</v>
      </c>
      <c r="G659">
        <v>9.74E-2</v>
      </c>
      <c r="H659" t="s">
        <v>2209</v>
      </c>
      <c r="I659" t="s">
        <v>13</v>
      </c>
      <c r="J659" t="s">
        <v>1339</v>
      </c>
      <c r="K659" t="s">
        <v>14</v>
      </c>
      <c r="L659" t="s">
        <v>2209</v>
      </c>
      <c r="M659" s="5">
        <f t="shared" si="60"/>
        <v>45322</v>
      </c>
      <c r="N659">
        <f t="shared" si="61"/>
        <v>2023</v>
      </c>
    </row>
    <row r="660" spans="1:14" x14ac:dyDescent="0.3">
      <c r="A660" t="s">
        <v>7</v>
      </c>
      <c r="B660" t="s">
        <v>3543</v>
      </c>
      <c r="C660" s="5">
        <v>45063</v>
      </c>
      <c r="D660" s="5">
        <v>45429</v>
      </c>
      <c r="E660" s="4">
        <v>18763000000</v>
      </c>
      <c r="F660">
        <v>366</v>
      </c>
      <c r="G660">
        <v>0.124</v>
      </c>
      <c r="H660" t="s">
        <v>2212</v>
      </c>
      <c r="I660" t="s">
        <v>44</v>
      </c>
      <c r="J660" t="s">
        <v>476</v>
      </c>
      <c r="K660" t="s">
        <v>477</v>
      </c>
      <c r="L660" t="s">
        <v>2212</v>
      </c>
      <c r="M660" s="5">
        <f t="shared" si="60"/>
        <v>45443</v>
      </c>
      <c r="N660">
        <f t="shared" si="61"/>
        <v>2023</v>
      </c>
    </row>
    <row r="661" spans="1:14" x14ac:dyDescent="0.3">
      <c r="A661" t="s">
        <v>8</v>
      </c>
      <c r="B661" t="s">
        <v>3544</v>
      </c>
      <c r="C661" s="5">
        <v>45113</v>
      </c>
      <c r="D661" s="5">
        <v>45454</v>
      </c>
      <c r="E661" s="4">
        <v>19000000000</v>
      </c>
      <c r="F661">
        <v>341</v>
      </c>
      <c r="G661">
        <v>0.1075</v>
      </c>
      <c r="H661" t="s">
        <v>3283</v>
      </c>
      <c r="I661" t="s">
        <v>13</v>
      </c>
      <c r="J661" t="s">
        <v>92</v>
      </c>
      <c r="K661" t="s">
        <v>14</v>
      </c>
      <c r="L661" t="s">
        <v>3283</v>
      </c>
      <c r="M661" s="5">
        <f t="shared" si="60"/>
        <v>45473</v>
      </c>
      <c r="N661">
        <f t="shared" si="61"/>
        <v>2023</v>
      </c>
    </row>
    <row r="662" spans="1:14" x14ac:dyDescent="0.3">
      <c r="A662" t="s">
        <v>8</v>
      </c>
      <c r="B662" t="s">
        <v>3545</v>
      </c>
      <c r="C662" s="5">
        <v>45113</v>
      </c>
      <c r="D662" s="5">
        <v>45345</v>
      </c>
      <c r="E662" s="4">
        <v>32000000000</v>
      </c>
      <c r="F662">
        <v>232</v>
      </c>
      <c r="G662">
        <v>0.105</v>
      </c>
      <c r="H662" t="s">
        <v>3283</v>
      </c>
      <c r="I662" t="s">
        <v>13</v>
      </c>
      <c r="J662" t="s">
        <v>92</v>
      </c>
      <c r="K662" t="s">
        <v>14</v>
      </c>
      <c r="L662" t="s">
        <v>3283</v>
      </c>
      <c r="M662" s="5">
        <f t="shared" si="60"/>
        <v>45351</v>
      </c>
      <c r="N662">
        <f t="shared" si="61"/>
        <v>2023</v>
      </c>
    </row>
    <row r="663" spans="1:14" x14ac:dyDescent="0.3">
      <c r="A663" t="s">
        <v>7</v>
      </c>
      <c r="B663" t="s">
        <v>3546</v>
      </c>
      <c r="C663" s="5">
        <v>45124</v>
      </c>
      <c r="D663" s="5">
        <v>45308</v>
      </c>
      <c r="E663" s="4">
        <v>13000000000</v>
      </c>
      <c r="F663">
        <v>184</v>
      </c>
      <c r="G663">
        <v>0.10249999999999999</v>
      </c>
      <c r="H663" t="s">
        <v>3547</v>
      </c>
      <c r="I663" t="s">
        <v>44</v>
      </c>
      <c r="J663" t="s">
        <v>476</v>
      </c>
      <c r="K663" t="s">
        <v>477</v>
      </c>
      <c r="L663" t="s">
        <v>3547</v>
      </c>
      <c r="M663" s="5">
        <f t="shared" si="60"/>
        <v>45322</v>
      </c>
      <c r="N663">
        <f t="shared" si="61"/>
        <v>2023</v>
      </c>
    </row>
    <row r="664" spans="1:14" x14ac:dyDescent="0.3">
      <c r="A664" t="s">
        <v>8</v>
      </c>
      <c r="B664" t="s">
        <v>3548</v>
      </c>
      <c r="C664" s="5">
        <v>45113</v>
      </c>
      <c r="D664" s="5">
        <v>45299</v>
      </c>
      <c r="E664" s="4">
        <v>3000000000</v>
      </c>
      <c r="F664">
        <v>186</v>
      </c>
      <c r="G664">
        <v>0.105</v>
      </c>
      <c r="H664" t="s">
        <v>3549</v>
      </c>
      <c r="I664" t="s">
        <v>44</v>
      </c>
      <c r="J664" t="s">
        <v>1139</v>
      </c>
      <c r="K664" t="s">
        <v>477</v>
      </c>
      <c r="L664" t="s">
        <v>3549</v>
      </c>
      <c r="M664" s="5">
        <f t="shared" si="60"/>
        <v>45322</v>
      </c>
      <c r="N664">
        <f t="shared" si="61"/>
        <v>2023</v>
      </c>
    </row>
    <row r="665" spans="1:14" x14ac:dyDescent="0.3">
      <c r="A665" t="s">
        <v>7</v>
      </c>
      <c r="B665" t="s">
        <v>3550</v>
      </c>
      <c r="C665" s="5">
        <v>45117</v>
      </c>
      <c r="D665" s="5">
        <v>45301</v>
      </c>
      <c r="E665" s="4">
        <v>22123000000</v>
      </c>
      <c r="F665">
        <v>184</v>
      </c>
      <c r="G665">
        <v>9.9699999999999997E-2</v>
      </c>
      <c r="H665" t="s">
        <v>2212</v>
      </c>
      <c r="I665" t="s">
        <v>13</v>
      </c>
      <c r="J665" t="s">
        <v>1339</v>
      </c>
      <c r="K665" t="s">
        <v>14</v>
      </c>
      <c r="L665" t="s">
        <v>2212</v>
      </c>
      <c r="M665" s="5">
        <f t="shared" si="60"/>
        <v>45322</v>
      </c>
      <c r="N665">
        <f t="shared" si="61"/>
        <v>2023</v>
      </c>
    </row>
    <row r="666" spans="1:14" x14ac:dyDescent="0.3">
      <c r="A666" t="s">
        <v>7</v>
      </c>
      <c r="B666" t="s">
        <v>3551</v>
      </c>
      <c r="C666" s="5">
        <v>45065</v>
      </c>
      <c r="D666" s="5">
        <v>45432</v>
      </c>
      <c r="E666" s="4">
        <v>20029000000</v>
      </c>
      <c r="F666">
        <v>367</v>
      </c>
      <c r="G666">
        <v>0.124</v>
      </c>
      <c r="H666" t="s">
        <v>2212</v>
      </c>
      <c r="I666" t="s">
        <v>44</v>
      </c>
      <c r="J666" t="s">
        <v>476</v>
      </c>
      <c r="K666" t="s">
        <v>477</v>
      </c>
      <c r="L666" t="s">
        <v>2212</v>
      </c>
      <c r="M666" s="5">
        <f t="shared" si="60"/>
        <v>45443</v>
      </c>
      <c r="N666">
        <f t="shared" si="61"/>
        <v>2023</v>
      </c>
    </row>
    <row r="667" spans="1:14" x14ac:dyDescent="0.3">
      <c r="A667" t="s">
        <v>7</v>
      </c>
      <c r="B667" t="s">
        <v>3552</v>
      </c>
      <c r="C667" s="5">
        <v>45068</v>
      </c>
      <c r="D667" s="5">
        <v>45434</v>
      </c>
      <c r="E667" s="4">
        <v>18752000000</v>
      </c>
      <c r="F667">
        <v>366</v>
      </c>
      <c r="G667">
        <v>0.124</v>
      </c>
      <c r="H667" t="s">
        <v>2212</v>
      </c>
      <c r="I667" t="s">
        <v>44</v>
      </c>
      <c r="J667" t="s">
        <v>476</v>
      </c>
      <c r="K667" t="s">
        <v>477</v>
      </c>
      <c r="L667" t="s">
        <v>2212</v>
      </c>
      <c r="M667" s="5">
        <f t="shared" si="60"/>
        <v>45443</v>
      </c>
      <c r="N667">
        <f t="shared" si="61"/>
        <v>2023</v>
      </c>
    </row>
    <row r="668" spans="1:14" x14ac:dyDescent="0.3">
      <c r="A668" t="s">
        <v>7</v>
      </c>
      <c r="B668" t="s">
        <v>3553</v>
      </c>
      <c r="C668" s="5">
        <v>45068</v>
      </c>
      <c r="D668" s="5">
        <v>45434</v>
      </c>
      <c r="E668" s="4">
        <v>2052000000</v>
      </c>
      <c r="F668">
        <v>366</v>
      </c>
      <c r="G668">
        <v>0.124</v>
      </c>
      <c r="H668" t="s">
        <v>2212</v>
      </c>
      <c r="I668" t="s">
        <v>44</v>
      </c>
      <c r="J668" t="s">
        <v>476</v>
      </c>
      <c r="K668" t="s">
        <v>477</v>
      </c>
      <c r="L668" t="s">
        <v>2212</v>
      </c>
      <c r="M668" s="5">
        <f t="shared" si="60"/>
        <v>45443</v>
      </c>
      <c r="N668">
        <f t="shared" si="61"/>
        <v>2023</v>
      </c>
    </row>
    <row r="669" spans="1:14" x14ac:dyDescent="0.3">
      <c r="A669" t="s">
        <v>7</v>
      </c>
      <c r="B669" t="s">
        <v>3554</v>
      </c>
      <c r="C669" s="5">
        <v>45132</v>
      </c>
      <c r="D669" s="5">
        <v>45316</v>
      </c>
      <c r="E669" s="4">
        <v>50000000000</v>
      </c>
      <c r="F669">
        <v>184</v>
      </c>
      <c r="G669">
        <v>0.1</v>
      </c>
      <c r="H669" t="s">
        <v>1516</v>
      </c>
      <c r="I669" t="s">
        <v>44</v>
      </c>
      <c r="J669" t="s">
        <v>476</v>
      </c>
      <c r="K669" t="s">
        <v>477</v>
      </c>
      <c r="L669" t="s">
        <v>1516</v>
      </c>
      <c r="M669" s="5">
        <f t="shared" si="60"/>
        <v>45322</v>
      </c>
      <c r="N669">
        <f t="shared" si="61"/>
        <v>2023</v>
      </c>
    </row>
    <row r="670" spans="1:14" x14ac:dyDescent="0.3">
      <c r="A670" t="s">
        <v>7</v>
      </c>
      <c r="B670" t="s">
        <v>3555</v>
      </c>
      <c r="C670" s="5">
        <v>45132</v>
      </c>
      <c r="D670" s="5">
        <v>45316</v>
      </c>
      <c r="E670" s="4">
        <v>50000000000</v>
      </c>
      <c r="F670">
        <v>184</v>
      </c>
      <c r="G670">
        <v>0.1</v>
      </c>
      <c r="H670" t="s">
        <v>1516</v>
      </c>
      <c r="I670" t="s">
        <v>44</v>
      </c>
      <c r="J670" t="s">
        <v>476</v>
      </c>
      <c r="K670" t="s">
        <v>477</v>
      </c>
      <c r="L670" t="s">
        <v>1516</v>
      </c>
      <c r="M670" s="5">
        <f t="shared" si="60"/>
        <v>45322</v>
      </c>
      <c r="N670">
        <f t="shared" si="61"/>
        <v>2023</v>
      </c>
    </row>
    <row r="671" spans="1:14" x14ac:dyDescent="0.3">
      <c r="A671" t="s">
        <v>7</v>
      </c>
      <c r="B671" t="s">
        <v>3556</v>
      </c>
      <c r="C671" s="5">
        <v>45126</v>
      </c>
      <c r="D671" s="5">
        <v>45310</v>
      </c>
      <c r="E671" s="4">
        <v>600000000</v>
      </c>
      <c r="F671">
        <v>184</v>
      </c>
      <c r="G671">
        <v>0.10249999999999999</v>
      </c>
      <c r="H671" t="s">
        <v>3557</v>
      </c>
      <c r="I671" t="s">
        <v>44</v>
      </c>
      <c r="J671" t="s">
        <v>1139</v>
      </c>
      <c r="K671" t="s">
        <v>477</v>
      </c>
      <c r="L671" t="s">
        <v>3557</v>
      </c>
      <c r="M671" s="5">
        <f t="shared" si="60"/>
        <v>45322</v>
      </c>
      <c r="N671">
        <f t="shared" si="61"/>
        <v>2023</v>
      </c>
    </row>
    <row r="672" spans="1:14" x14ac:dyDescent="0.3">
      <c r="A672" t="s">
        <v>7</v>
      </c>
      <c r="B672" t="s">
        <v>3558</v>
      </c>
      <c r="C672" s="5">
        <v>45126</v>
      </c>
      <c r="D672" s="5">
        <v>45310</v>
      </c>
      <c r="E672" s="4">
        <v>3525000000</v>
      </c>
      <c r="F672">
        <v>184</v>
      </c>
      <c r="G672">
        <v>0.10249999999999999</v>
      </c>
      <c r="H672" t="s">
        <v>3557</v>
      </c>
      <c r="I672" t="s">
        <v>44</v>
      </c>
      <c r="J672" t="s">
        <v>1139</v>
      </c>
      <c r="K672" t="s">
        <v>477</v>
      </c>
      <c r="L672" t="s">
        <v>3557</v>
      </c>
      <c r="M672" s="5">
        <f t="shared" si="60"/>
        <v>45322</v>
      </c>
      <c r="N672">
        <f t="shared" si="61"/>
        <v>2023</v>
      </c>
    </row>
    <row r="673" spans="1:14" x14ac:dyDescent="0.3">
      <c r="A673" t="s">
        <v>7</v>
      </c>
      <c r="B673" t="s">
        <v>3559</v>
      </c>
      <c r="C673" s="5">
        <v>45133</v>
      </c>
      <c r="D673" s="5">
        <v>45317</v>
      </c>
      <c r="E673" s="4">
        <v>11901000000</v>
      </c>
      <c r="F673">
        <v>184</v>
      </c>
      <c r="G673">
        <v>9.5000000000000001E-2</v>
      </c>
      <c r="H673" t="s">
        <v>2372</v>
      </c>
      <c r="I673" t="s">
        <v>13</v>
      </c>
      <c r="J673" t="s">
        <v>1339</v>
      </c>
      <c r="K673" t="s">
        <v>14</v>
      </c>
      <c r="L673" t="s">
        <v>2372</v>
      </c>
      <c r="M673" s="5">
        <f t="shared" si="60"/>
        <v>45322</v>
      </c>
      <c r="N673">
        <f t="shared" si="61"/>
        <v>2023</v>
      </c>
    </row>
    <row r="674" spans="1:14" x14ac:dyDescent="0.3">
      <c r="A674" t="s">
        <v>7</v>
      </c>
      <c r="B674" t="s">
        <v>3560</v>
      </c>
      <c r="C674" s="5">
        <v>45128</v>
      </c>
      <c r="D674" s="5">
        <v>45313</v>
      </c>
      <c r="E674" s="4">
        <v>49946000000</v>
      </c>
      <c r="F674">
        <v>185</v>
      </c>
      <c r="G674">
        <v>9.74E-2</v>
      </c>
      <c r="H674" t="s">
        <v>2197</v>
      </c>
      <c r="I674" t="s">
        <v>13</v>
      </c>
      <c r="J674" t="s">
        <v>1339</v>
      </c>
      <c r="K674" t="s">
        <v>14</v>
      </c>
      <c r="L674" t="s">
        <v>2197</v>
      </c>
      <c r="M674" s="5">
        <f t="shared" si="60"/>
        <v>45322</v>
      </c>
      <c r="N674">
        <f t="shared" si="61"/>
        <v>2023</v>
      </c>
    </row>
    <row r="675" spans="1:14" x14ac:dyDescent="0.3">
      <c r="A675" t="s">
        <v>7</v>
      </c>
      <c r="B675" t="s">
        <v>3561</v>
      </c>
      <c r="C675" s="5">
        <v>45128</v>
      </c>
      <c r="D675" s="5">
        <v>45313</v>
      </c>
      <c r="E675" s="4">
        <v>49282000000</v>
      </c>
      <c r="F675">
        <v>185</v>
      </c>
      <c r="G675">
        <v>9.74E-2</v>
      </c>
      <c r="H675" t="s">
        <v>2313</v>
      </c>
      <c r="I675" t="s">
        <v>13</v>
      </c>
      <c r="J675" t="s">
        <v>1339</v>
      </c>
      <c r="K675" t="s">
        <v>14</v>
      </c>
      <c r="L675" t="s">
        <v>2313</v>
      </c>
      <c r="M675" s="5">
        <f t="shared" si="60"/>
        <v>45322</v>
      </c>
      <c r="N675">
        <f t="shared" si="61"/>
        <v>2023</v>
      </c>
    </row>
    <row r="676" spans="1:14" x14ac:dyDescent="0.3">
      <c r="A676" t="s">
        <v>7</v>
      </c>
      <c r="B676" t="s">
        <v>3562</v>
      </c>
      <c r="C676" s="5">
        <v>45128</v>
      </c>
      <c r="D676" s="5">
        <v>45313</v>
      </c>
      <c r="E676" s="4">
        <v>15000000000</v>
      </c>
      <c r="F676">
        <v>185</v>
      </c>
      <c r="G676">
        <v>0.10249999999999999</v>
      </c>
      <c r="H676" t="s">
        <v>941</v>
      </c>
      <c r="I676" t="s">
        <v>44</v>
      </c>
      <c r="J676" t="s">
        <v>287</v>
      </c>
      <c r="K676" t="s">
        <v>11</v>
      </c>
      <c r="L676" t="s">
        <v>941</v>
      </c>
      <c r="M676" s="5">
        <f t="shared" si="60"/>
        <v>45322</v>
      </c>
      <c r="N676">
        <f t="shared" si="61"/>
        <v>2023</v>
      </c>
    </row>
    <row r="677" spans="1:14" x14ac:dyDescent="0.3">
      <c r="A677" t="s">
        <v>7</v>
      </c>
      <c r="B677" t="s">
        <v>3563</v>
      </c>
      <c r="C677" s="5">
        <v>45119</v>
      </c>
      <c r="D677" s="5">
        <v>45303</v>
      </c>
      <c r="E677" s="4">
        <v>899000000</v>
      </c>
      <c r="F677">
        <v>184</v>
      </c>
      <c r="G677">
        <v>0.105</v>
      </c>
      <c r="H677" t="s">
        <v>2541</v>
      </c>
      <c r="I677" t="s">
        <v>44</v>
      </c>
      <c r="J677" t="s">
        <v>476</v>
      </c>
      <c r="K677" t="s">
        <v>477</v>
      </c>
      <c r="L677" t="s">
        <v>2541</v>
      </c>
      <c r="M677" s="5">
        <f t="shared" si="60"/>
        <v>45322</v>
      </c>
      <c r="N677">
        <f t="shared" si="61"/>
        <v>2023</v>
      </c>
    </row>
    <row r="678" spans="1:14" x14ac:dyDescent="0.3">
      <c r="A678" t="s">
        <v>7</v>
      </c>
      <c r="B678" t="s">
        <v>3564</v>
      </c>
      <c r="C678" s="5">
        <v>45114</v>
      </c>
      <c r="D678" s="5">
        <v>45299</v>
      </c>
      <c r="E678" s="4">
        <v>11925000000</v>
      </c>
      <c r="F678">
        <v>185</v>
      </c>
      <c r="G678">
        <v>9.9699999999999997E-2</v>
      </c>
      <c r="H678" t="s">
        <v>2212</v>
      </c>
      <c r="I678" t="s">
        <v>13</v>
      </c>
      <c r="J678" t="s">
        <v>1339</v>
      </c>
      <c r="K678" t="s">
        <v>14</v>
      </c>
      <c r="L678" t="s">
        <v>2212</v>
      </c>
      <c r="M678" s="5">
        <f t="shared" si="60"/>
        <v>45322</v>
      </c>
      <c r="N678">
        <f t="shared" si="61"/>
        <v>2023</v>
      </c>
    </row>
    <row r="679" spans="1:14" x14ac:dyDescent="0.3">
      <c r="A679" t="s">
        <v>7</v>
      </c>
      <c r="B679" t="s">
        <v>3565</v>
      </c>
      <c r="C679" s="5">
        <v>45117</v>
      </c>
      <c r="D679" s="5">
        <v>45301</v>
      </c>
      <c r="E679" s="4">
        <v>16895000000</v>
      </c>
      <c r="F679">
        <v>184</v>
      </c>
      <c r="G679">
        <v>9.9699999999999997E-2</v>
      </c>
      <c r="H679" t="s">
        <v>2212</v>
      </c>
      <c r="I679" t="s">
        <v>13</v>
      </c>
      <c r="J679" t="s">
        <v>1339</v>
      </c>
      <c r="K679" t="s">
        <v>14</v>
      </c>
      <c r="L679" t="s">
        <v>2212</v>
      </c>
      <c r="M679" s="5">
        <f t="shared" si="60"/>
        <v>45322</v>
      </c>
      <c r="N679">
        <f t="shared" si="61"/>
        <v>2023</v>
      </c>
    </row>
    <row r="680" spans="1:14" x14ac:dyDescent="0.3">
      <c r="A680" t="s">
        <v>7</v>
      </c>
      <c r="B680" t="s">
        <v>3566</v>
      </c>
      <c r="C680" s="5">
        <v>45132</v>
      </c>
      <c r="D680" s="5">
        <v>45316</v>
      </c>
      <c r="E680" s="4">
        <v>893000000</v>
      </c>
      <c r="F680">
        <v>184</v>
      </c>
      <c r="G680">
        <v>0.1</v>
      </c>
      <c r="H680" t="s">
        <v>3567</v>
      </c>
      <c r="I680" t="s">
        <v>44</v>
      </c>
      <c r="J680" t="s">
        <v>1139</v>
      </c>
      <c r="K680" t="s">
        <v>477</v>
      </c>
      <c r="L680" t="s">
        <v>3567</v>
      </c>
      <c r="M680" s="5">
        <f t="shared" si="60"/>
        <v>45322</v>
      </c>
      <c r="N680">
        <f t="shared" si="61"/>
        <v>2023</v>
      </c>
    </row>
    <row r="681" spans="1:14" x14ac:dyDescent="0.3">
      <c r="A681" t="s">
        <v>8</v>
      </c>
      <c r="B681" t="s">
        <v>3568</v>
      </c>
      <c r="C681" s="5">
        <v>45132</v>
      </c>
      <c r="D681" s="5">
        <v>45316</v>
      </c>
      <c r="E681" s="4">
        <v>543000000</v>
      </c>
      <c r="F681">
        <v>184</v>
      </c>
      <c r="G681">
        <v>0.1</v>
      </c>
      <c r="H681" t="s">
        <v>3324</v>
      </c>
      <c r="I681" t="s">
        <v>44</v>
      </c>
      <c r="J681" t="s">
        <v>1139</v>
      </c>
      <c r="K681" t="s">
        <v>477</v>
      </c>
      <c r="L681" t="s">
        <v>3324</v>
      </c>
      <c r="M681" s="5">
        <f t="shared" si="60"/>
        <v>45322</v>
      </c>
      <c r="N681">
        <f t="shared" si="61"/>
        <v>2023</v>
      </c>
    </row>
    <row r="682" spans="1:14" x14ac:dyDescent="0.3">
      <c r="A682" t="s">
        <v>7</v>
      </c>
      <c r="B682" t="s">
        <v>3569</v>
      </c>
      <c r="C682" s="5">
        <v>45128</v>
      </c>
      <c r="D682" s="5">
        <v>45313</v>
      </c>
      <c r="E682" s="4">
        <v>11206000000</v>
      </c>
      <c r="F682">
        <v>185</v>
      </c>
      <c r="G682">
        <v>0.10249999999999999</v>
      </c>
      <c r="H682" t="s">
        <v>423</v>
      </c>
      <c r="I682" t="s">
        <v>13</v>
      </c>
      <c r="J682" t="s">
        <v>210</v>
      </c>
      <c r="K682" t="s">
        <v>14</v>
      </c>
      <c r="L682" t="s">
        <v>423</v>
      </c>
      <c r="M682" s="5">
        <f t="shared" si="60"/>
        <v>45322</v>
      </c>
      <c r="N682">
        <f t="shared" si="61"/>
        <v>2023</v>
      </c>
    </row>
    <row r="683" spans="1:14" x14ac:dyDescent="0.3">
      <c r="A683" t="s">
        <v>7</v>
      </c>
      <c r="B683" t="s">
        <v>3570</v>
      </c>
      <c r="C683" s="5">
        <v>45128</v>
      </c>
      <c r="D683" s="5">
        <v>45313</v>
      </c>
      <c r="E683" s="4">
        <v>16901000000</v>
      </c>
      <c r="F683">
        <v>185</v>
      </c>
      <c r="G683">
        <v>9.74E-2</v>
      </c>
      <c r="H683" t="s">
        <v>2212</v>
      </c>
      <c r="I683" t="s">
        <v>13</v>
      </c>
      <c r="J683" t="s">
        <v>1339</v>
      </c>
      <c r="K683" t="s">
        <v>14</v>
      </c>
      <c r="L683" t="s">
        <v>2212</v>
      </c>
      <c r="M683" s="5">
        <f t="shared" si="60"/>
        <v>45322</v>
      </c>
      <c r="N683">
        <f t="shared" si="61"/>
        <v>2023</v>
      </c>
    </row>
    <row r="684" spans="1:14" x14ac:dyDescent="0.3">
      <c r="A684" t="s">
        <v>7</v>
      </c>
      <c r="B684" t="s">
        <v>3571</v>
      </c>
      <c r="C684" s="5">
        <v>45128</v>
      </c>
      <c r="D684" s="5">
        <v>45495</v>
      </c>
      <c r="E684" s="4">
        <v>18940000000</v>
      </c>
      <c r="F684">
        <v>367</v>
      </c>
      <c r="G684">
        <v>0.11</v>
      </c>
      <c r="H684" t="s">
        <v>209</v>
      </c>
      <c r="I684" t="s">
        <v>13</v>
      </c>
      <c r="J684" t="s">
        <v>210</v>
      </c>
      <c r="K684" t="s">
        <v>14</v>
      </c>
      <c r="L684" t="s">
        <v>209</v>
      </c>
      <c r="M684" s="5">
        <f t="shared" si="60"/>
        <v>45504</v>
      </c>
      <c r="N684">
        <f t="shared" si="61"/>
        <v>2023</v>
      </c>
    </row>
    <row r="685" spans="1:14" x14ac:dyDescent="0.3">
      <c r="A685" t="s">
        <v>7</v>
      </c>
      <c r="B685" t="s">
        <v>3572</v>
      </c>
      <c r="C685" s="5">
        <v>45124</v>
      </c>
      <c r="D685" s="5">
        <v>45308</v>
      </c>
      <c r="E685" s="4">
        <v>4400000000</v>
      </c>
      <c r="F685">
        <v>184</v>
      </c>
      <c r="G685">
        <v>0.10249999999999999</v>
      </c>
      <c r="H685" t="s">
        <v>472</v>
      </c>
      <c r="I685" t="s">
        <v>44</v>
      </c>
      <c r="J685" t="s">
        <v>476</v>
      </c>
      <c r="K685" t="s">
        <v>477</v>
      </c>
      <c r="L685" t="s">
        <v>472</v>
      </c>
      <c r="M685" s="5">
        <f t="shared" si="60"/>
        <v>45322</v>
      </c>
      <c r="N685">
        <f t="shared" si="61"/>
        <v>2023</v>
      </c>
    </row>
    <row r="686" spans="1:14" x14ac:dyDescent="0.3">
      <c r="A686" t="s">
        <v>7</v>
      </c>
      <c r="B686" t="s">
        <v>3573</v>
      </c>
      <c r="C686" s="5">
        <v>45119</v>
      </c>
      <c r="D686" s="5">
        <v>45481</v>
      </c>
      <c r="E686" s="4">
        <v>370000000</v>
      </c>
      <c r="F686">
        <v>362</v>
      </c>
      <c r="G686">
        <v>0.1075</v>
      </c>
      <c r="H686" t="s">
        <v>3311</v>
      </c>
      <c r="I686" t="s">
        <v>13</v>
      </c>
      <c r="J686" t="s">
        <v>3354</v>
      </c>
      <c r="K686" t="s">
        <v>14</v>
      </c>
      <c r="L686" t="s">
        <v>3311</v>
      </c>
      <c r="M686" s="5">
        <f t="shared" si="60"/>
        <v>45504</v>
      </c>
      <c r="N686">
        <f t="shared" si="61"/>
        <v>2023</v>
      </c>
    </row>
    <row r="687" spans="1:14" x14ac:dyDescent="0.3">
      <c r="A687" t="s">
        <v>7</v>
      </c>
      <c r="B687" t="s">
        <v>3574</v>
      </c>
      <c r="C687" s="5">
        <v>45113</v>
      </c>
      <c r="D687" s="5">
        <v>45299</v>
      </c>
      <c r="E687" s="4">
        <v>13145000000</v>
      </c>
      <c r="F687">
        <v>186</v>
      </c>
      <c r="G687">
        <v>9.9699999999999997E-2</v>
      </c>
      <c r="H687" t="s">
        <v>2212</v>
      </c>
      <c r="I687" t="s">
        <v>13</v>
      </c>
      <c r="J687" t="s">
        <v>1339</v>
      </c>
      <c r="K687" t="s">
        <v>14</v>
      </c>
      <c r="L687" t="s">
        <v>2212</v>
      </c>
      <c r="M687" s="5">
        <f t="shared" si="60"/>
        <v>45322</v>
      </c>
      <c r="N687">
        <f t="shared" si="61"/>
        <v>2023</v>
      </c>
    </row>
    <row r="688" spans="1:14" x14ac:dyDescent="0.3">
      <c r="A688" t="s">
        <v>8</v>
      </c>
      <c r="B688" t="s">
        <v>3575</v>
      </c>
      <c r="C688" s="5">
        <v>45117</v>
      </c>
      <c r="D688" s="5">
        <v>45301</v>
      </c>
      <c r="E688" s="4">
        <v>442000000</v>
      </c>
      <c r="F688">
        <v>184</v>
      </c>
      <c r="G688">
        <v>0.106</v>
      </c>
      <c r="H688" t="s">
        <v>3324</v>
      </c>
      <c r="I688" t="s">
        <v>44</v>
      </c>
      <c r="J688" t="s">
        <v>1139</v>
      </c>
      <c r="K688" t="s">
        <v>477</v>
      </c>
      <c r="L688" t="s">
        <v>3324</v>
      </c>
      <c r="M688" s="5">
        <f t="shared" si="60"/>
        <v>45322</v>
      </c>
      <c r="N688">
        <f t="shared" si="61"/>
        <v>2023</v>
      </c>
    </row>
    <row r="689" spans="1:14" x14ac:dyDescent="0.3">
      <c r="A689" t="s">
        <v>7</v>
      </c>
      <c r="B689" t="s">
        <v>3576</v>
      </c>
      <c r="C689" s="5">
        <v>45132</v>
      </c>
      <c r="D689" s="5">
        <v>45370</v>
      </c>
      <c r="E689" s="4">
        <v>860000000</v>
      </c>
      <c r="F689">
        <v>238</v>
      </c>
      <c r="G689">
        <v>0.1</v>
      </c>
      <c r="H689" t="s">
        <v>3311</v>
      </c>
      <c r="I689" t="s">
        <v>13</v>
      </c>
      <c r="J689" t="s">
        <v>3354</v>
      </c>
      <c r="K689" t="s">
        <v>14</v>
      </c>
      <c r="L689" t="s">
        <v>3311</v>
      </c>
      <c r="M689" s="5">
        <f t="shared" si="60"/>
        <v>45382</v>
      </c>
      <c r="N689">
        <f t="shared" si="61"/>
        <v>2023</v>
      </c>
    </row>
    <row r="690" spans="1:14" x14ac:dyDescent="0.3">
      <c r="A690" t="s">
        <v>7</v>
      </c>
      <c r="B690" t="s">
        <v>3577</v>
      </c>
      <c r="C690" s="5">
        <v>45128</v>
      </c>
      <c r="D690" s="5">
        <v>45313</v>
      </c>
      <c r="E690" s="4">
        <v>10500000000</v>
      </c>
      <c r="F690">
        <v>185</v>
      </c>
      <c r="G690">
        <v>0.10249999999999999</v>
      </c>
      <c r="H690" t="s">
        <v>3452</v>
      </c>
      <c r="I690" t="s">
        <v>44</v>
      </c>
      <c r="J690" t="s">
        <v>476</v>
      </c>
      <c r="K690" t="s">
        <v>477</v>
      </c>
      <c r="L690" t="s">
        <v>3452</v>
      </c>
      <c r="M690" s="5">
        <f t="shared" si="60"/>
        <v>45322</v>
      </c>
      <c r="N690">
        <f t="shared" si="61"/>
        <v>2023</v>
      </c>
    </row>
    <row r="691" spans="1:14" x14ac:dyDescent="0.3">
      <c r="A691" t="s">
        <v>7</v>
      </c>
      <c r="B691" t="s">
        <v>3578</v>
      </c>
      <c r="C691" s="5">
        <v>45126</v>
      </c>
      <c r="D691" s="5">
        <v>45310</v>
      </c>
      <c r="E691" s="4">
        <v>7000000000</v>
      </c>
      <c r="F691">
        <v>184</v>
      </c>
      <c r="G691">
        <v>0.10249999999999999</v>
      </c>
      <c r="H691" t="s">
        <v>438</v>
      </c>
      <c r="I691" t="s">
        <v>44</v>
      </c>
      <c r="J691" t="s">
        <v>476</v>
      </c>
      <c r="K691" t="s">
        <v>477</v>
      </c>
      <c r="L691" t="s">
        <v>438</v>
      </c>
      <c r="M691" s="5">
        <f t="shared" si="60"/>
        <v>45322</v>
      </c>
      <c r="N691">
        <f t="shared" si="61"/>
        <v>2023</v>
      </c>
    </row>
    <row r="692" spans="1:14" x14ac:dyDescent="0.3">
      <c r="A692" t="s">
        <v>7</v>
      </c>
      <c r="B692" t="s">
        <v>3579</v>
      </c>
      <c r="C692" s="5">
        <v>45126</v>
      </c>
      <c r="D692" s="5">
        <v>45310</v>
      </c>
      <c r="E692" s="4">
        <v>5000000000</v>
      </c>
      <c r="F692">
        <v>184</v>
      </c>
      <c r="G692">
        <v>0.10249999999999999</v>
      </c>
      <c r="H692" t="s">
        <v>438</v>
      </c>
      <c r="I692" t="s">
        <v>44</v>
      </c>
      <c r="J692" t="s">
        <v>476</v>
      </c>
      <c r="K692" t="s">
        <v>477</v>
      </c>
      <c r="L692" t="s">
        <v>438</v>
      </c>
      <c r="M692" s="5">
        <f t="shared" si="60"/>
        <v>45322</v>
      </c>
      <c r="N692">
        <f t="shared" si="61"/>
        <v>2023</v>
      </c>
    </row>
    <row r="693" spans="1:14" x14ac:dyDescent="0.3">
      <c r="A693" t="s">
        <v>8</v>
      </c>
      <c r="B693" t="s">
        <v>3580</v>
      </c>
      <c r="C693" s="5">
        <v>45114</v>
      </c>
      <c r="D693" s="5">
        <v>45299</v>
      </c>
      <c r="E693" s="4">
        <v>1101000000</v>
      </c>
      <c r="F693">
        <v>185</v>
      </c>
      <c r="G693">
        <v>0.106</v>
      </c>
      <c r="H693" t="s">
        <v>3324</v>
      </c>
      <c r="I693" t="s">
        <v>44</v>
      </c>
      <c r="J693" t="s">
        <v>1139</v>
      </c>
      <c r="K693" t="s">
        <v>477</v>
      </c>
      <c r="L693" t="s">
        <v>3324</v>
      </c>
      <c r="M693" s="5">
        <f t="shared" si="60"/>
        <v>45322</v>
      </c>
      <c r="N693">
        <f t="shared" si="61"/>
        <v>2023</v>
      </c>
    </row>
    <row r="694" spans="1:14" x14ac:dyDescent="0.3">
      <c r="A694" t="s">
        <v>7</v>
      </c>
      <c r="B694" t="s">
        <v>3581</v>
      </c>
      <c r="C694" s="5">
        <v>45119</v>
      </c>
      <c r="D694" s="5">
        <v>45303</v>
      </c>
      <c r="E694" s="4">
        <v>6000000000</v>
      </c>
      <c r="F694">
        <v>184</v>
      </c>
      <c r="G694">
        <v>0.105</v>
      </c>
      <c r="H694" t="s">
        <v>3582</v>
      </c>
      <c r="I694" t="s">
        <v>44</v>
      </c>
      <c r="J694" t="s">
        <v>1139</v>
      </c>
      <c r="K694" t="s">
        <v>477</v>
      </c>
      <c r="L694" t="s">
        <v>3582</v>
      </c>
      <c r="M694" s="5">
        <f t="shared" si="60"/>
        <v>45322</v>
      </c>
      <c r="N694">
        <f t="shared" si="61"/>
        <v>2023</v>
      </c>
    </row>
    <row r="695" spans="1:14" x14ac:dyDescent="0.3">
      <c r="A695" t="s">
        <v>7</v>
      </c>
      <c r="B695" t="s">
        <v>3583</v>
      </c>
      <c r="C695" s="5">
        <v>45112</v>
      </c>
      <c r="D695" s="5">
        <v>45296</v>
      </c>
      <c r="E695" s="4">
        <v>5000000000</v>
      </c>
      <c r="F695">
        <v>184</v>
      </c>
      <c r="G695">
        <v>0.105</v>
      </c>
      <c r="H695" t="s">
        <v>1088</v>
      </c>
      <c r="I695" t="s">
        <v>44</v>
      </c>
      <c r="J695" t="s">
        <v>476</v>
      </c>
      <c r="K695" t="s">
        <v>477</v>
      </c>
      <c r="L695" t="s">
        <v>1088</v>
      </c>
      <c r="M695" s="5">
        <f t="shared" si="60"/>
        <v>45322</v>
      </c>
      <c r="N695">
        <f t="shared" si="61"/>
        <v>2023</v>
      </c>
    </row>
    <row r="696" spans="1:14" x14ac:dyDescent="0.3">
      <c r="A696" t="s">
        <v>7</v>
      </c>
      <c r="B696" t="s">
        <v>3584</v>
      </c>
      <c r="C696" s="5">
        <v>45112</v>
      </c>
      <c r="D696" s="5">
        <v>45296</v>
      </c>
      <c r="E696" s="4">
        <v>5000000000</v>
      </c>
      <c r="F696">
        <v>184</v>
      </c>
      <c r="G696">
        <v>0.105</v>
      </c>
      <c r="H696" t="s">
        <v>1088</v>
      </c>
      <c r="I696" t="s">
        <v>44</v>
      </c>
      <c r="J696" t="s">
        <v>476</v>
      </c>
      <c r="K696" t="s">
        <v>477</v>
      </c>
      <c r="L696" t="s">
        <v>1088</v>
      </c>
      <c r="M696" s="5">
        <f t="shared" si="60"/>
        <v>45322</v>
      </c>
      <c r="N696">
        <f t="shared" si="61"/>
        <v>2023</v>
      </c>
    </row>
    <row r="697" spans="1:14" x14ac:dyDescent="0.3">
      <c r="A697" t="s">
        <v>7</v>
      </c>
      <c r="B697" t="s">
        <v>3585</v>
      </c>
      <c r="C697" s="5">
        <v>45121</v>
      </c>
      <c r="D697" s="5">
        <v>45306</v>
      </c>
      <c r="E697" s="4">
        <v>10381000000</v>
      </c>
      <c r="F697">
        <v>185</v>
      </c>
      <c r="G697">
        <v>0.105</v>
      </c>
      <c r="H697" t="s">
        <v>423</v>
      </c>
      <c r="I697" t="s">
        <v>13</v>
      </c>
      <c r="J697" t="s">
        <v>210</v>
      </c>
      <c r="K697" t="s">
        <v>14</v>
      </c>
      <c r="L697" t="s">
        <v>423</v>
      </c>
      <c r="M697" s="5">
        <f t="shared" si="60"/>
        <v>45322</v>
      </c>
      <c r="N697">
        <f t="shared" si="61"/>
        <v>2023</v>
      </c>
    </row>
    <row r="698" spans="1:14" x14ac:dyDescent="0.3">
      <c r="A698" t="s">
        <v>7</v>
      </c>
      <c r="B698" t="s">
        <v>3586</v>
      </c>
      <c r="C698" s="5">
        <v>45063</v>
      </c>
      <c r="D698" s="5">
        <v>45429</v>
      </c>
      <c r="E698" s="4">
        <v>16929000000</v>
      </c>
      <c r="F698">
        <v>366</v>
      </c>
      <c r="G698">
        <v>0.124</v>
      </c>
      <c r="H698" t="s">
        <v>2220</v>
      </c>
      <c r="I698" t="s">
        <v>13</v>
      </c>
      <c r="J698" t="s">
        <v>1339</v>
      </c>
      <c r="K698" t="s">
        <v>14</v>
      </c>
      <c r="L698" t="s">
        <v>2220</v>
      </c>
      <c r="M698" s="5">
        <f t="shared" si="60"/>
        <v>45443</v>
      </c>
      <c r="N698">
        <f t="shared" si="61"/>
        <v>2023</v>
      </c>
    </row>
    <row r="699" spans="1:14" x14ac:dyDescent="0.3">
      <c r="A699" t="s">
        <v>7</v>
      </c>
      <c r="B699" t="s">
        <v>3587</v>
      </c>
      <c r="C699" s="5">
        <v>45065</v>
      </c>
      <c r="D699" s="5">
        <v>45432</v>
      </c>
      <c r="E699" s="4">
        <v>12300000000</v>
      </c>
      <c r="F699">
        <v>367</v>
      </c>
      <c r="G699">
        <v>0.124</v>
      </c>
      <c r="H699" t="s">
        <v>2212</v>
      </c>
      <c r="I699" t="s">
        <v>44</v>
      </c>
      <c r="J699" t="s">
        <v>476</v>
      </c>
      <c r="K699" t="s">
        <v>477</v>
      </c>
      <c r="L699" t="s">
        <v>2212</v>
      </c>
      <c r="M699" s="5">
        <f t="shared" si="60"/>
        <v>45443</v>
      </c>
      <c r="N699">
        <f t="shared" si="61"/>
        <v>2023</v>
      </c>
    </row>
    <row r="700" spans="1:14" x14ac:dyDescent="0.3">
      <c r="A700" t="s">
        <v>7</v>
      </c>
      <c r="B700" t="s">
        <v>3588</v>
      </c>
      <c r="C700" s="5">
        <v>45126</v>
      </c>
      <c r="D700" s="5">
        <v>45310</v>
      </c>
      <c r="E700" s="4">
        <v>11075000000</v>
      </c>
      <c r="F700">
        <v>184</v>
      </c>
      <c r="G700">
        <v>9.7500000000000003E-2</v>
      </c>
      <c r="H700" t="s">
        <v>2212</v>
      </c>
      <c r="I700" t="s">
        <v>13</v>
      </c>
      <c r="J700" t="s">
        <v>1339</v>
      </c>
      <c r="K700" t="s">
        <v>14</v>
      </c>
      <c r="L700" t="s">
        <v>2212</v>
      </c>
      <c r="M700" s="5">
        <f t="shared" si="60"/>
        <v>45322</v>
      </c>
      <c r="N700">
        <f t="shared" si="61"/>
        <v>2023</v>
      </c>
    </row>
    <row r="701" spans="1:14" x14ac:dyDescent="0.3">
      <c r="A701" t="s">
        <v>7</v>
      </c>
      <c r="B701" t="s">
        <v>3589</v>
      </c>
      <c r="C701" s="5">
        <v>45063</v>
      </c>
      <c r="D701" s="5">
        <v>45429</v>
      </c>
      <c r="E701" s="4">
        <v>3000000000</v>
      </c>
      <c r="F701">
        <v>366</v>
      </c>
      <c r="G701">
        <v>0.11749999999999999</v>
      </c>
      <c r="H701" t="s">
        <v>1048</v>
      </c>
      <c r="I701" t="s">
        <v>44</v>
      </c>
      <c r="J701" t="s">
        <v>476</v>
      </c>
      <c r="K701" t="s">
        <v>477</v>
      </c>
      <c r="L701" t="s">
        <v>1048</v>
      </c>
      <c r="M701" s="5">
        <f t="shared" si="60"/>
        <v>45443</v>
      </c>
      <c r="N701">
        <f t="shared" si="61"/>
        <v>2023</v>
      </c>
    </row>
    <row r="702" spans="1:14" x14ac:dyDescent="0.3">
      <c r="A702" t="s">
        <v>7</v>
      </c>
      <c r="B702" t="s">
        <v>3590</v>
      </c>
      <c r="C702" s="5">
        <v>45128</v>
      </c>
      <c r="D702" s="5">
        <v>45313</v>
      </c>
      <c r="E702" s="4">
        <v>4500000000</v>
      </c>
      <c r="F702">
        <v>185</v>
      </c>
      <c r="G702">
        <v>0.10249999999999999</v>
      </c>
      <c r="H702" t="s">
        <v>674</v>
      </c>
      <c r="I702" t="s">
        <v>44</v>
      </c>
      <c r="J702" t="s">
        <v>476</v>
      </c>
      <c r="K702" t="s">
        <v>477</v>
      </c>
      <c r="L702" t="s">
        <v>674</v>
      </c>
      <c r="M702" s="5">
        <f t="shared" si="60"/>
        <v>45322</v>
      </c>
      <c r="N702">
        <f t="shared" si="61"/>
        <v>2023</v>
      </c>
    </row>
    <row r="703" spans="1:14" x14ac:dyDescent="0.3">
      <c r="A703" t="s">
        <v>7</v>
      </c>
      <c r="B703" t="s">
        <v>3591</v>
      </c>
      <c r="C703" s="5">
        <v>45117</v>
      </c>
      <c r="D703" s="5">
        <v>45301</v>
      </c>
      <c r="E703" s="4">
        <v>11897000000</v>
      </c>
      <c r="F703">
        <v>184</v>
      </c>
      <c r="G703">
        <v>9.9699999999999997E-2</v>
      </c>
      <c r="H703" t="s">
        <v>2220</v>
      </c>
      <c r="I703" t="s">
        <v>13</v>
      </c>
      <c r="J703" t="s">
        <v>1339</v>
      </c>
      <c r="K703" t="s">
        <v>14</v>
      </c>
      <c r="L703" t="s">
        <v>2220</v>
      </c>
      <c r="M703" s="5">
        <f t="shared" si="60"/>
        <v>45322</v>
      </c>
      <c r="N703">
        <f t="shared" si="61"/>
        <v>2023</v>
      </c>
    </row>
    <row r="704" spans="1:14" x14ac:dyDescent="0.3">
      <c r="A704" t="s">
        <v>7</v>
      </c>
      <c r="B704" t="s">
        <v>3592</v>
      </c>
      <c r="C704" s="5">
        <v>45112</v>
      </c>
      <c r="D704" s="5">
        <v>45296</v>
      </c>
      <c r="E704" s="4">
        <v>2182000000</v>
      </c>
      <c r="F704">
        <v>184</v>
      </c>
      <c r="G704">
        <v>0.105</v>
      </c>
      <c r="H704" t="s">
        <v>2641</v>
      </c>
      <c r="I704" t="s">
        <v>44</v>
      </c>
      <c r="J704" t="s">
        <v>476</v>
      </c>
      <c r="K704" t="s">
        <v>477</v>
      </c>
      <c r="L704" t="s">
        <v>2641</v>
      </c>
      <c r="M704" s="5">
        <f t="shared" si="60"/>
        <v>45322</v>
      </c>
      <c r="N704">
        <f t="shared" si="61"/>
        <v>2023</v>
      </c>
    </row>
    <row r="705" spans="1:14" x14ac:dyDescent="0.3">
      <c r="A705" t="s">
        <v>7</v>
      </c>
      <c r="B705" t="s">
        <v>3593</v>
      </c>
      <c r="C705" s="5">
        <v>45112</v>
      </c>
      <c r="D705" s="5">
        <v>45296</v>
      </c>
      <c r="E705" s="4">
        <v>2000000000</v>
      </c>
      <c r="F705">
        <v>184</v>
      </c>
      <c r="G705">
        <v>0.105</v>
      </c>
      <c r="H705" t="s">
        <v>2568</v>
      </c>
      <c r="I705" t="s">
        <v>44</v>
      </c>
      <c r="J705" t="s">
        <v>476</v>
      </c>
      <c r="K705" t="s">
        <v>477</v>
      </c>
      <c r="L705" t="s">
        <v>2568</v>
      </c>
      <c r="M705" s="5">
        <f t="shared" si="60"/>
        <v>45322</v>
      </c>
      <c r="N705">
        <f t="shared" si="61"/>
        <v>2023</v>
      </c>
    </row>
    <row r="706" spans="1:14" x14ac:dyDescent="0.3">
      <c r="A706" t="s">
        <v>7</v>
      </c>
      <c r="B706" t="s">
        <v>3594</v>
      </c>
      <c r="C706" s="5">
        <v>45112</v>
      </c>
      <c r="D706" s="5">
        <v>45296</v>
      </c>
      <c r="E706" s="4">
        <v>2000000000</v>
      </c>
      <c r="F706">
        <v>184</v>
      </c>
      <c r="G706">
        <v>0.105</v>
      </c>
      <c r="H706" t="s">
        <v>2568</v>
      </c>
      <c r="I706" t="s">
        <v>44</v>
      </c>
      <c r="J706" t="s">
        <v>476</v>
      </c>
      <c r="K706" t="s">
        <v>477</v>
      </c>
      <c r="L706" t="s">
        <v>2568</v>
      </c>
      <c r="M706" s="5">
        <f t="shared" si="60"/>
        <v>45322</v>
      </c>
      <c r="N706">
        <f t="shared" si="61"/>
        <v>2023</v>
      </c>
    </row>
    <row r="707" spans="1:14" x14ac:dyDescent="0.3">
      <c r="A707" t="s">
        <v>7</v>
      </c>
      <c r="B707" t="s">
        <v>3595</v>
      </c>
      <c r="C707" s="5">
        <v>45126</v>
      </c>
      <c r="D707" s="5">
        <v>45310</v>
      </c>
      <c r="E707" s="4">
        <v>1500000000</v>
      </c>
      <c r="F707">
        <v>184</v>
      </c>
      <c r="G707">
        <v>0.10249999999999999</v>
      </c>
      <c r="H707" t="s">
        <v>1192</v>
      </c>
      <c r="I707" t="s">
        <v>44</v>
      </c>
      <c r="J707" t="s">
        <v>476</v>
      </c>
      <c r="K707" t="s">
        <v>477</v>
      </c>
      <c r="L707" t="s">
        <v>1192</v>
      </c>
      <c r="M707" s="5">
        <f t="shared" ref="M707:M770" si="62">EOMONTH(D707,0)</f>
        <v>45322</v>
      </c>
      <c r="N707">
        <f t="shared" ref="N707:N770" si="63">YEAR(C707)</f>
        <v>2023</v>
      </c>
    </row>
    <row r="708" spans="1:14" x14ac:dyDescent="0.3">
      <c r="A708" t="s">
        <v>7</v>
      </c>
      <c r="B708" t="s">
        <v>3596</v>
      </c>
      <c r="C708" s="5">
        <v>45126</v>
      </c>
      <c r="D708" s="5">
        <v>45310</v>
      </c>
      <c r="E708" s="4">
        <v>10000000000</v>
      </c>
      <c r="F708">
        <v>184</v>
      </c>
      <c r="G708">
        <v>0.10249999999999999</v>
      </c>
      <c r="H708" t="s">
        <v>1192</v>
      </c>
      <c r="I708" t="s">
        <v>44</v>
      </c>
      <c r="J708" t="s">
        <v>476</v>
      </c>
      <c r="K708" t="s">
        <v>477</v>
      </c>
      <c r="L708" t="s">
        <v>1192</v>
      </c>
      <c r="M708" s="5">
        <f t="shared" si="62"/>
        <v>45322</v>
      </c>
      <c r="N708">
        <f t="shared" si="63"/>
        <v>2023</v>
      </c>
    </row>
    <row r="709" spans="1:14" x14ac:dyDescent="0.3">
      <c r="A709" t="s">
        <v>8</v>
      </c>
      <c r="B709" t="s">
        <v>3597</v>
      </c>
      <c r="C709" s="5">
        <v>45132</v>
      </c>
      <c r="D709" s="5">
        <v>45316</v>
      </c>
      <c r="E709" s="4">
        <v>800000000</v>
      </c>
      <c r="F709">
        <v>184</v>
      </c>
      <c r="G709">
        <v>0.1</v>
      </c>
      <c r="H709" t="s">
        <v>2899</v>
      </c>
      <c r="I709" t="s">
        <v>44</v>
      </c>
      <c r="J709" t="s">
        <v>476</v>
      </c>
      <c r="K709" t="s">
        <v>477</v>
      </c>
      <c r="L709" t="s">
        <v>2899</v>
      </c>
      <c r="M709" s="5">
        <f t="shared" si="62"/>
        <v>45322</v>
      </c>
      <c r="N709">
        <f t="shared" si="63"/>
        <v>2023</v>
      </c>
    </row>
    <row r="710" spans="1:14" x14ac:dyDescent="0.3">
      <c r="A710" t="s">
        <v>7</v>
      </c>
      <c r="B710" t="s">
        <v>3598</v>
      </c>
      <c r="C710" s="5">
        <v>45126</v>
      </c>
      <c r="D710" s="5">
        <v>45310</v>
      </c>
      <c r="E710" s="4">
        <v>912000000</v>
      </c>
      <c r="F710">
        <v>184</v>
      </c>
      <c r="G710">
        <v>0.10249999999999999</v>
      </c>
      <c r="H710" t="s">
        <v>989</v>
      </c>
      <c r="I710" t="s">
        <v>44</v>
      </c>
      <c r="J710" t="s">
        <v>476</v>
      </c>
      <c r="K710" t="s">
        <v>477</v>
      </c>
      <c r="L710" t="s">
        <v>989</v>
      </c>
      <c r="M710" s="5">
        <f t="shared" si="62"/>
        <v>45322</v>
      </c>
      <c r="N710">
        <f t="shared" si="63"/>
        <v>2023</v>
      </c>
    </row>
    <row r="711" spans="1:14" x14ac:dyDescent="0.3">
      <c r="A711" t="s">
        <v>7</v>
      </c>
      <c r="B711" t="s">
        <v>3599</v>
      </c>
      <c r="C711" s="5">
        <v>45119</v>
      </c>
      <c r="D711" s="5">
        <v>45303</v>
      </c>
      <c r="E711" s="4">
        <v>20000000000</v>
      </c>
      <c r="F711">
        <v>184</v>
      </c>
      <c r="G711">
        <v>0.105</v>
      </c>
      <c r="H711" t="s">
        <v>299</v>
      </c>
      <c r="I711" t="s">
        <v>44</v>
      </c>
      <c r="J711" t="s">
        <v>476</v>
      </c>
      <c r="K711" t="s">
        <v>477</v>
      </c>
      <c r="L711" t="s">
        <v>299</v>
      </c>
      <c r="M711" s="5">
        <f t="shared" si="62"/>
        <v>45322</v>
      </c>
      <c r="N711">
        <f t="shared" si="63"/>
        <v>2023</v>
      </c>
    </row>
    <row r="712" spans="1:14" x14ac:dyDescent="0.3">
      <c r="A712" t="s">
        <v>7</v>
      </c>
      <c r="B712" t="s">
        <v>3600</v>
      </c>
      <c r="C712" s="5">
        <v>45124</v>
      </c>
      <c r="D712" s="5">
        <v>45308</v>
      </c>
      <c r="E712" s="4">
        <v>6000000000</v>
      </c>
      <c r="F712">
        <v>184</v>
      </c>
      <c r="G712">
        <v>0.10249999999999999</v>
      </c>
      <c r="H712" t="s">
        <v>1429</v>
      </c>
      <c r="I712" t="s">
        <v>44</v>
      </c>
      <c r="J712" t="s">
        <v>476</v>
      </c>
      <c r="K712" t="s">
        <v>477</v>
      </c>
      <c r="L712" t="s">
        <v>1429</v>
      </c>
      <c r="M712" s="5">
        <f t="shared" si="62"/>
        <v>45322</v>
      </c>
      <c r="N712">
        <f t="shared" si="63"/>
        <v>2023</v>
      </c>
    </row>
    <row r="713" spans="1:14" x14ac:dyDescent="0.3">
      <c r="A713" t="s">
        <v>7</v>
      </c>
      <c r="B713" t="s">
        <v>3601</v>
      </c>
      <c r="C713" s="5">
        <v>45117</v>
      </c>
      <c r="D713" s="5">
        <v>45301</v>
      </c>
      <c r="E713" s="4">
        <v>2100000000</v>
      </c>
      <c r="F713">
        <v>184</v>
      </c>
      <c r="G713">
        <v>0.105</v>
      </c>
      <c r="H713" t="s">
        <v>609</v>
      </c>
      <c r="I713" t="s">
        <v>44</v>
      </c>
      <c r="J713" t="s">
        <v>476</v>
      </c>
      <c r="K713" t="s">
        <v>477</v>
      </c>
      <c r="L713" t="s">
        <v>609</v>
      </c>
      <c r="M713" s="5">
        <f t="shared" si="62"/>
        <v>45322</v>
      </c>
      <c r="N713">
        <f t="shared" si="63"/>
        <v>2023</v>
      </c>
    </row>
    <row r="714" spans="1:14" x14ac:dyDescent="0.3">
      <c r="A714" t="s">
        <v>7</v>
      </c>
      <c r="B714" t="s">
        <v>3602</v>
      </c>
      <c r="C714" s="5">
        <v>45114</v>
      </c>
      <c r="D714" s="5">
        <v>45299</v>
      </c>
      <c r="E714" s="4">
        <v>951000000</v>
      </c>
      <c r="F714">
        <v>185</v>
      </c>
      <c r="G714">
        <v>0.105</v>
      </c>
      <c r="H714" t="s">
        <v>989</v>
      </c>
      <c r="I714" t="s">
        <v>44</v>
      </c>
      <c r="J714" t="s">
        <v>476</v>
      </c>
      <c r="K714" t="s">
        <v>477</v>
      </c>
      <c r="L714" t="s">
        <v>989</v>
      </c>
      <c r="M714" s="5">
        <f t="shared" si="62"/>
        <v>45322</v>
      </c>
      <c r="N714">
        <f t="shared" si="63"/>
        <v>2023</v>
      </c>
    </row>
    <row r="715" spans="1:14" x14ac:dyDescent="0.3">
      <c r="A715" t="s">
        <v>7</v>
      </c>
      <c r="B715" t="s">
        <v>3603</v>
      </c>
      <c r="C715" s="5">
        <v>45112</v>
      </c>
      <c r="D715" s="5">
        <v>45296</v>
      </c>
      <c r="E715" s="4">
        <v>1500000000</v>
      </c>
      <c r="F715">
        <v>184</v>
      </c>
      <c r="G715">
        <v>0.105</v>
      </c>
      <c r="H715" t="s">
        <v>1192</v>
      </c>
      <c r="I715" t="s">
        <v>44</v>
      </c>
      <c r="J715" t="s">
        <v>476</v>
      </c>
      <c r="K715" t="s">
        <v>477</v>
      </c>
      <c r="L715" t="s">
        <v>1192</v>
      </c>
      <c r="M715" s="5">
        <f t="shared" si="62"/>
        <v>45322</v>
      </c>
      <c r="N715">
        <f t="shared" si="63"/>
        <v>2023</v>
      </c>
    </row>
    <row r="716" spans="1:14" x14ac:dyDescent="0.3">
      <c r="A716" t="s">
        <v>7</v>
      </c>
      <c r="B716" t="s">
        <v>3604</v>
      </c>
      <c r="C716" s="5">
        <v>45112</v>
      </c>
      <c r="D716" s="5">
        <v>45474</v>
      </c>
      <c r="E716" s="4">
        <v>315000000</v>
      </c>
      <c r="F716">
        <v>362</v>
      </c>
      <c r="G716">
        <v>0.1075</v>
      </c>
      <c r="H716" t="s">
        <v>3311</v>
      </c>
      <c r="I716" t="s">
        <v>13</v>
      </c>
      <c r="J716" t="s">
        <v>3354</v>
      </c>
      <c r="K716" t="s">
        <v>14</v>
      </c>
      <c r="L716" t="s">
        <v>3311</v>
      </c>
      <c r="M716" s="5">
        <f t="shared" si="62"/>
        <v>45504</v>
      </c>
      <c r="N716">
        <f t="shared" si="63"/>
        <v>2023</v>
      </c>
    </row>
    <row r="717" spans="1:14" x14ac:dyDescent="0.3">
      <c r="A717" t="s">
        <v>7</v>
      </c>
      <c r="B717" t="s">
        <v>3605</v>
      </c>
      <c r="C717" s="5">
        <v>45112</v>
      </c>
      <c r="D717" s="5">
        <v>45474</v>
      </c>
      <c r="E717" s="4">
        <v>400000000</v>
      </c>
      <c r="F717">
        <v>362</v>
      </c>
      <c r="G717">
        <v>0.1075</v>
      </c>
      <c r="H717" t="s">
        <v>3311</v>
      </c>
      <c r="I717" t="s">
        <v>13</v>
      </c>
      <c r="J717" t="s">
        <v>3354</v>
      </c>
      <c r="K717" t="s">
        <v>14</v>
      </c>
      <c r="L717" t="s">
        <v>3311</v>
      </c>
      <c r="M717" s="5">
        <f t="shared" si="62"/>
        <v>45504</v>
      </c>
      <c r="N717">
        <f t="shared" si="63"/>
        <v>2023</v>
      </c>
    </row>
    <row r="718" spans="1:14" x14ac:dyDescent="0.3">
      <c r="A718" t="s">
        <v>7</v>
      </c>
      <c r="B718" t="s">
        <v>3606</v>
      </c>
      <c r="C718" s="5">
        <v>45126</v>
      </c>
      <c r="D718" s="5">
        <v>45492</v>
      </c>
      <c r="E718" s="4">
        <v>18700000000</v>
      </c>
      <c r="F718">
        <v>366</v>
      </c>
      <c r="G718">
        <v>0.11</v>
      </c>
      <c r="H718" t="s">
        <v>2300</v>
      </c>
      <c r="I718" t="s">
        <v>13</v>
      </c>
      <c r="J718" t="s">
        <v>215</v>
      </c>
      <c r="K718" t="s">
        <v>14</v>
      </c>
      <c r="L718" t="s">
        <v>2300</v>
      </c>
      <c r="M718" s="5">
        <f t="shared" si="62"/>
        <v>45504</v>
      </c>
      <c r="N718">
        <f t="shared" si="63"/>
        <v>2023</v>
      </c>
    </row>
    <row r="719" spans="1:14" x14ac:dyDescent="0.3">
      <c r="A719" t="s">
        <v>7</v>
      </c>
      <c r="B719" t="s">
        <v>3607</v>
      </c>
      <c r="C719" s="5">
        <v>45132</v>
      </c>
      <c r="D719" s="5">
        <v>45316</v>
      </c>
      <c r="E719" s="4">
        <v>1200000000</v>
      </c>
      <c r="F719">
        <v>184</v>
      </c>
      <c r="G719">
        <v>0.1</v>
      </c>
      <c r="H719" t="s">
        <v>3394</v>
      </c>
      <c r="I719" t="s">
        <v>44</v>
      </c>
      <c r="J719" t="s">
        <v>1139</v>
      </c>
      <c r="K719" t="s">
        <v>477</v>
      </c>
      <c r="L719" t="s">
        <v>3394</v>
      </c>
      <c r="M719" s="5">
        <f t="shared" si="62"/>
        <v>45322</v>
      </c>
      <c r="N719">
        <f t="shared" si="63"/>
        <v>2023</v>
      </c>
    </row>
    <row r="720" spans="1:14" x14ac:dyDescent="0.3">
      <c r="A720" t="s">
        <v>7</v>
      </c>
      <c r="B720" t="s">
        <v>3608</v>
      </c>
      <c r="C720" s="5">
        <v>45133</v>
      </c>
      <c r="D720" s="5">
        <v>45317</v>
      </c>
      <c r="E720" s="4">
        <v>11901000000</v>
      </c>
      <c r="F720">
        <v>184</v>
      </c>
      <c r="G720">
        <v>9.5000000000000001E-2</v>
      </c>
      <c r="H720" t="s">
        <v>2220</v>
      </c>
      <c r="I720" t="s">
        <v>13</v>
      </c>
      <c r="J720" t="s">
        <v>1339</v>
      </c>
      <c r="K720" t="s">
        <v>14</v>
      </c>
      <c r="L720" t="s">
        <v>2220</v>
      </c>
      <c r="M720" s="5">
        <f t="shared" si="62"/>
        <v>45322</v>
      </c>
      <c r="N720">
        <f t="shared" si="63"/>
        <v>2023</v>
      </c>
    </row>
    <row r="721" spans="1:14" x14ac:dyDescent="0.3">
      <c r="A721" t="s">
        <v>7</v>
      </c>
      <c r="B721" t="s">
        <v>3609</v>
      </c>
      <c r="C721" s="5">
        <v>45133</v>
      </c>
      <c r="D721" s="5">
        <v>45317</v>
      </c>
      <c r="E721" s="4">
        <v>5011000000</v>
      </c>
      <c r="F721">
        <v>184</v>
      </c>
      <c r="G721">
        <v>9.5000000000000001E-2</v>
      </c>
      <c r="H721" t="s">
        <v>423</v>
      </c>
      <c r="I721" t="s">
        <v>13</v>
      </c>
      <c r="J721" t="s">
        <v>210</v>
      </c>
      <c r="K721" t="s">
        <v>14</v>
      </c>
      <c r="L721" t="s">
        <v>423</v>
      </c>
      <c r="M721" s="5">
        <f t="shared" si="62"/>
        <v>45322</v>
      </c>
      <c r="N721">
        <f t="shared" si="63"/>
        <v>2023</v>
      </c>
    </row>
    <row r="722" spans="1:14" x14ac:dyDescent="0.3">
      <c r="A722" t="s">
        <v>7</v>
      </c>
      <c r="B722" t="s">
        <v>3610</v>
      </c>
      <c r="C722" s="5">
        <v>45124</v>
      </c>
      <c r="D722" s="5">
        <v>45308</v>
      </c>
      <c r="E722" s="4">
        <v>38481000000</v>
      </c>
      <c r="F722">
        <v>184</v>
      </c>
      <c r="G722">
        <v>9.7500000000000003E-2</v>
      </c>
      <c r="H722" t="s">
        <v>2207</v>
      </c>
      <c r="I722" t="s">
        <v>13</v>
      </c>
      <c r="J722" t="s">
        <v>1339</v>
      </c>
      <c r="K722" t="s">
        <v>14</v>
      </c>
      <c r="L722" t="s">
        <v>2207</v>
      </c>
      <c r="M722" s="5">
        <f t="shared" si="62"/>
        <v>45322</v>
      </c>
      <c r="N722">
        <f t="shared" si="63"/>
        <v>2023</v>
      </c>
    </row>
    <row r="723" spans="1:14" x14ac:dyDescent="0.3">
      <c r="A723" t="s">
        <v>8</v>
      </c>
      <c r="B723" t="s">
        <v>3611</v>
      </c>
      <c r="C723" s="5">
        <v>45117</v>
      </c>
      <c r="D723" s="5">
        <v>45301</v>
      </c>
      <c r="E723" s="4">
        <v>2000000000</v>
      </c>
      <c r="F723">
        <v>184</v>
      </c>
      <c r="G723">
        <v>0.105</v>
      </c>
      <c r="H723" t="s">
        <v>2899</v>
      </c>
      <c r="I723" t="s">
        <v>44</v>
      </c>
      <c r="J723" t="s">
        <v>476</v>
      </c>
      <c r="K723" t="s">
        <v>477</v>
      </c>
      <c r="L723" t="s">
        <v>2899</v>
      </c>
      <c r="M723" s="5">
        <f t="shared" si="62"/>
        <v>45322</v>
      </c>
      <c r="N723">
        <f t="shared" si="63"/>
        <v>2023</v>
      </c>
    </row>
    <row r="724" spans="1:14" x14ac:dyDescent="0.3">
      <c r="A724" t="s">
        <v>7</v>
      </c>
      <c r="B724" t="s">
        <v>3612</v>
      </c>
      <c r="C724" s="5">
        <v>45126</v>
      </c>
      <c r="D724" s="5">
        <v>45310</v>
      </c>
      <c r="E724" s="4">
        <v>3006000000</v>
      </c>
      <c r="F724">
        <v>184</v>
      </c>
      <c r="G724">
        <v>0.10249999999999999</v>
      </c>
      <c r="H724" t="s">
        <v>423</v>
      </c>
      <c r="I724" t="s">
        <v>13</v>
      </c>
      <c r="J724" t="s">
        <v>210</v>
      </c>
      <c r="K724" t="s">
        <v>14</v>
      </c>
      <c r="L724" t="s">
        <v>423</v>
      </c>
      <c r="M724" s="5">
        <f t="shared" si="62"/>
        <v>45322</v>
      </c>
      <c r="N724">
        <f t="shared" si="63"/>
        <v>2023</v>
      </c>
    </row>
    <row r="725" spans="1:14" x14ac:dyDescent="0.3">
      <c r="A725" t="s">
        <v>7</v>
      </c>
      <c r="B725" t="s">
        <v>3613</v>
      </c>
      <c r="C725" s="5">
        <v>45065</v>
      </c>
      <c r="D725" s="5">
        <v>45432</v>
      </c>
      <c r="E725" s="4">
        <v>20958000000</v>
      </c>
      <c r="F725">
        <v>367</v>
      </c>
      <c r="G725">
        <v>0.124</v>
      </c>
      <c r="H725" t="s">
        <v>2212</v>
      </c>
      <c r="I725" t="s">
        <v>44</v>
      </c>
      <c r="J725" t="s">
        <v>476</v>
      </c>
      <c r="K725" t="s">
        <v>477</v>
      </c>
      <c r="L725" t="s">
        <v>2212</v>
      </c>
      <c r="M725" s="5">
        <f t="shared" si="62"/>
        <v>45443</v>
      </c>
      <c r="N725">
        <f t="shared" si="63"/>
        <v>2023</v>
      </c>
    </row>
    <row r="726" spans="1:14" x14ac:dyDescent="0.3">
      <c r="A726" t="s">
        <v>7</v>
      </c>
      <c r="B726" t="s">
        <v>3614</v>
      </c>
      <c r="C726" s="5">
        <v>45133</v>
      </c>
      <c r="D726" s="5">
        <v>45317</v>
      </c>
      <c r="E726" s="4">
        <v>11901000000</v>
      </c>
      <c r="F726">
        <v>184</v>
      </c>
      <c r="G726">
        <v>9.5000000000000001E-2</v>
      </c>
      <c r="H726" t="s">
        <v>2201</v>
      </c>
      <c r="I726" t="s">
        <v>13</v>
      </c>
      <c r="J726" t="s">
        <v>1339</v>
      </c>
      <c r="K726" t="s">
        <v>14</v>
      </c>
      <c r="L726" t="s">
        <v>2201</v>
      </c>
      <c r="M726" s="5">
        <f t="shared" si="62"/>
        <v>45322</v>
      </c>
      <c r="N726">
        <f t="shared" si="63"/>
        <v>2023</v>
      </c>
    </row>
    <row r="727" spans="1:14" x14ac:dyDescent="0.3">
      <c r="A727" t="s">
        <v>7</v>
      </c>
      <c r="B727" t="s">
        <v>3615</v>
      </c>
      <c r="C727" s="5">
        <v>45124</v>
      </c>
      <c r="D727" s="5">
        <v>45490</v>
      </c>
      <c r="E727" s="4">
        <v>17950000000</v>
      </c>
      <c r="F727">
        <v>366</v>
      </c>
      <c r="G727">
        <v>0.11</v>
      </c>
      <c r="H727" t="s">
        <v>2158</v>
      </c>
      <c r="I727" t="s">
        <v>13</v>
      </c>
      <c r="J727" t="s">
        <v>215</v>
      </c>
      <c r="K727" t="s">
        <v>14</v>
      </c>
      <c r="L727" t="s">
        <v>2158</v>
      </c>
      <c r="M727" s="5">
        <f t="shared" si="62"/>
        <v>45504</v>
      </c>
      <c r="N727">
        <f t="shared" si="63"/>
        <v>2023</v>
      </c>
    </row>
    <row r="728" spans="1:14" x14ac:dyDescent="0.3">
      <c r="A728" t="s">
        <v>8</v>
      </c>
      <c r="B728" t="s">
        <v>3616</v>
      </c>
      <c r="C728" s="5">
        <v>45124</v>
      </c>
      <c r="D728" s="5">
        <v>45308</v>
      </c>
      <c r="E728" s="4">
        <v>5000000000</v>
      </c>
      <c r="F728">
        <v>184</v>
      </c>
      <c r="G728">
        <v>0.10249999999999999</v>
      </c>
      <c r="H728" t="s">
        <v>2133</v>
      </c>
      <c r="I728" t="s">
        <v>44</v>
      </c>
      <c r="J728" t="s">
        <v>1139</v>
      </c>
      <c r="K728" t="s">
        <v>477</v>
      </c>
      <c r="L728" t="s">
        <v>2133</v>
      </c>
      <c r="M728" s="5">
        <f t="shared" si="62"/>
        <v>45322</v>
      </c>
      <c r="N728">
        <f t="shared" si="63"/>
        <v>2023</v>
      </c>
    </row>
    <row r="729" spans="1:14" x14ac:dyDescent="0.3">
      <c r="A729" t="s">
        <v>7</v>
      </c>
      <c r="B729" t="s">
        <v>3617</v>
      </c>
      <c r="C729" s="5">
        <v>45112</v>
      </c>
      <c r="D729" s="5">
        <v>45296</v>
      </c>
      <c r="E729" s="4">
        <v>19875000000</v>
      </c>
      <c r="F729">
        <v>184</v>
      </c>
      <c r="G729">
        <v>0.105</v>
      </c>
      <c r="H729" t="s">
        <v>2197</v>
      </c>
      <c r="I729" t="s">
        <v>13</v>
      </c>
      <c r="J729" t="s">
        <v>1339</v>
      </c>
      <c r="K729" t="s">
        <v>14</v>
      </c>
      <c r="L729" t="s">
        <v>2197</v>
      </c>
      <c r="M729" s="5">
        <f t="shared" si="62"/>
        <v>45322</v>
      </c>
      <c r="N729">
        <f t="shared" si="63"/>
        <v>2023</v>
      </c>
    </row>
    <row r="730" spans="1:14" x14ac:dyDescent="0.3">
      <c r="A730" t="s">
        <v>7</v>
      </c>
      <c r="B730" t="s">
        <v>3618</v>
      </c>
      <c r="C730" s="5">
        <v>45119</v>
      </c>
      <c r="D730" s="5">
        <v>45303</v>
      </c>
      <c r="E730" s="4">
        <v>49915000000</v>
      </c>
      <c r="F730">
        <v>184</v>
      </c>
      <c r="G730">
        <v>9.9699999999999997E-2</v>
      </c>
      <c r="H730" t="s">
        <v>2197</v>
      </c>
      <c r="I730" t="s">
        <v>13</v>
      </c>
      <c r="J730" t="s">
        <v>1339</v>
      </c>
      <c r="K730" t="s">
        <v>14</v>
      </c>
      <c r="L730" t="s">
        <v>2197</v>
      </c>
      <c r="M730" s="5">
        <f t="shared" si="62"/>
        <v>45322</v>
      </c>
      <c r="N730">
        <f t="shared" si="63"/>
        <v>2023</v>
      </c>
    </row>
    <row r="731" spans="1:14" x14ac:dyDescent="0.3">
      <c r="A731" t="s">
        <v>8</v>
      </c>
      <c r="B731" t="s">
        <v>3619</v>
      </c>
      <c r="C731" s="5">
        <v>45113</v>
      </c>
      <c r="D731" s="5">
        <v>45345</v>
      </c>
      <c r="E731" s="4">
        <v>3000000000</v>
      </c>
      <c r="F731">
        <v>232</v>
      </c>
      <c r="G731">
        <v>0.105</v>
      </c>
      <c r="H731" t="s">
        <v>3283</v>
      </c>
      <c r="I731" t="s">
        <v>13</v>
      </c>
      <c r="J731" t="s">
        <v>92</v>
      </c>
      <c r="K731" t="s">
        <v>14</v>
      </c>
      <c r="L731" t="s">
        <v>3283</v>
      </c>
      <c r="M731" s="5">
        <f t="shared" si="62"/>
        <v>45351</v>
      </c>
      <c r="N731">
        <f t="shared" si="63"/>
        <v>2023</v>
      </c>
    </row>
    <row r="732" spans="1:14" x14ac:dyDescent="0.3">
      <c r="A732" t="s">
        <v>7</v>
      </c>
      <c r="B732" t="s">
        <v>3620</v>
      </c>
      <c r="C732" s="5">
        <v>45127</v>
      </c>
      <c r="D732" s="5">
        <v>45313</v>
      </c>
      <c r="E732" s="4">
        <v>11901000000</v>
      </c>
      <c r="F732">
        <v>186</v>
      </c>
      <c r="G732">
        <v>9.74E-2</v>
      </c>
      <c r="H732" t="s">
        <v>2212</v>
      </c>
      <c r="I732" t="s">
        <v>13</v>
      </c>
      <c r="J732" t="s">
        <v>1339</v>
      </c>
      <c r="K732" t="s">
        <v>14</v>
      </c>
      <c r="L732" t="s">
        <v>2212</v>
      </c>
      <c r="M732" s="5">
        <f t="shared" si="62"/>
        <v>45322</v>
      </c>
      <c r="N732">
        <f t="shared" si="63"/>
        <v>2023</v>
      </c>
    </row>
    <row r="733" spans="1:14" x14ac:dyDescent="0.3">
      <c r="A733" t="s">
        <v>7</v>
      </c>
      <c r="B733" t="s">
        <v>3621</v>
      </c>
      <c r="C733" s="5">
        <v>45133</v>
      </c>
      <c r="D733" s="5">
        <v>45499</v>
      </c>
      <c r="E733" s="4">
        <v>4000000000</v>
      </c>
      <c r="F733">
        <v>366</v>
      </c>
      <c r="G733">
        <v>0.10249999999999999</v>
      </c>
      <c r="H733" t="s">
        <v>3234</v>
      </c>
      <c r="I733" t="s">
        <v>13</v>
      </c>
      <c r="J733" t="s">
        <v>3235</v>
      </c>
      <c r="K733" t="s">
        <v>14</v>
      </c>
      <c r="L733" t="s">
        <v>3234</v>
      </c>
      <c r="M733" s="5">
        <f t="shared" si="62"/>
        <v>45504</v>
      </c>
      <c r="N733">
        <f t="shared" si="63"/>
        <v>2023</v>
      </c>
    </row>
    <row r="734" spans="1:14" x14ac:dyDescent="0.3">
      <c r="A734" t="s">
        <v>7</v>
      </c>
      <c r="B734" t="s">
        <v>3622</v>
      </c>
      <c r="C734" s="5">
        <v>45135</v>
      </c>
      <c r="D734" s="5">
        <v>45320</v>
      </c>
      <c r="E734" s="4">
        <v>11219000000</v>
      </c>
      <c r="F734">
        <v>185</v>
      </c>
      <c r="G734">
        <v>9.5000000000000001E-2</v>
      </c>
      <c r="H734" t="s">
        <v>2313</v>
      </c>
      <c r="I734" t="s">
        <v>13</v>
      </c>
      <c r="J734" t="s">
        <v>1339</v>
      </c>
      <c r="K734" t="s">
        <v>14</v>
      </c>
      <c r="L734" t="s">
        <v>2313</v>
      </c>
      <c r="M734" s="5">
        <f t="shared" si="62"/>
        <v>45322</v>
      </c>
      <c r="N734">
        <f t="shared" si="63"/>
        <v>2023</v>
      </c>
    </row>
    <row r="735" spans="1:14" x14ac:dyDescent="0.3">
      <c r="A735" t="s">
        <v>7</v>
      </c>
      <c r="B735" t="s">
        <v>3623</v>
      </c>
      <c r="C735" s="5">
        <v>45117</v>
      </c>
      <c r="D735" s="5">
        <v>45301</v>
      </c>
      <c r="E735" s="4">
        <v>34289000000</v>
      </c>
      <c r="F735">
        <v>184</v>
      </c>
      <c r="G735">
        <v>9.9699999999999997E-2</v>
      </c>
      <c r="H735" t="s">
        <v>2207</v>
      </c>
      <c r="I735" t="s">
        <v>13</v>
      </c>
      <c r="J735" t="s">
        <v>1339</v>
      </c>
      <c r="K735" t="s">
        <v>14</v>
      </c>
      <c r="L735" t="s">
        <v>2207</v>
      </c>
      <c r="M735" s="5">
        <f t="shared" si="62"/>
        <v>45322</v>
      </c>
      <c r="N735">
        <f t="shared" si="63"/>
        <v>2023</v>
      </c>
    </row>
    <row r="736" spans="1:14" x14ac:dyDescent="0.3">
      <c r="A736" t="s">
        <v>7</v>
      </c>
      <c r="B736" t="s">
        <v>3624</v>
      </c>
      <c r="C736" s="5">
        <v>45114</v>
      </c>
      <c r="D736" s="5">
        <v>45299</v>
      </c>
      <c r="E736" s="4">
        <v>4700000000</v>
      </c>
      <c r="F736">
        <v>185</v>
      </c>
      <c r="G736">
        <v>0.105</v>
      </c>
      <c r="H736" t="s">
        <v>2641</v>
      </c>
      <c r="I736" t="s">
        <v>44</v>
      </c>
      <c r="J736" t="s">
        <v>476</v>
      </c>
      <c r="K736" t="s">
        <v>477</v>
      </c>
      <c r="L736" t="s">
        <v>2641</v>
      </c>
      <c r="M736" s="5">
        <f t="shared" si="62"/>
        <v>45322</v>
      </c>
      <c r="N736">
        <f t="shared" si="63"/>
        <v>2023</v>
      </c>
    </row>
    <row r="737" spans="1:14" x14ac:dyDescent="0.3">
      <c r="A737" t="s">
        <v>7</v>
      </c>
      <c r="B737" t="s">
        <v>3625</v>
      </c>
      <c r="C737" s="5">
        <v>45114</v>
      </c>
      <c r="D737" s="5">
        <v>45299</v>
      </c>
      <c r="E737" s="4">
        <v>400000000</v>
      </c>
      <c r="F737">
        <v>185</v>
      </c>
      <c r="G737">
        <v>0.105</v>
      </c>
      <c r="H737" t="s">
        <v>3626</v>
      </c>
      <c r="I737" t="s">
        <v>44</v>
      </c>
      <c r="J737" t="s">
        <v>476</v>
      </c>
      <c r="K737" t="s">
        <v>477</v>
      </c>
      <c r="L737" t="s">
        <v>3626</v>
      </c>
      <c r="M737" s="5">
        <f t="shared" si="62"/>
        <v>45322</v>
      </c>
      <c r="N737">
        <f t="shared" si="63"/>
        <v>2023</v>
      </c>
    </row>
    <row r="738" spans="1:14" x14ac:dyDescent="0.3">
      <c r="A738" t="s">
        <v>7</v>
      </c>
      <c r="B738" t="s">
        <v>3627</v>
      </c>
      <c r="C738" s="5">
        <v>45120</v>
      </c>
      <c r="D738" s="5">
        <v>45397</v>
      </c>
      <c r="E738" s="4">
        <v>2700000000</v>
      </c>
      <c r="F738">
        <v>277</v>
      </c>
      <c r="G738">
        <v>0.1075</v>
      </c>
      <c r="H738" t="s">
        <v>138</v>
      </c>
      <c r="I738" t="s">
        <v>44</v>
      </c>
      <c r="J738" t="s">
        <v>287</v>
      </c>
      <c r="K738" t="s">
        <v>11</v>
      </c>
      <c r="L738" t="s">
        <v>138</v>
      </c>
      <c r="M738" s="5">
        <f t="shared" si="62"/>
        <v>45412</v>
      </c>
      <c r="N738">
        <f t="shared" si="63"/>
        <v>2023</v>
      </c>
    </row>
    <row r="739" spans="1:14" x14ac:dyDescent="0.3">
      <c r="A739" t="s">
        <v>7</v>
      </c>
      <c r="B739" t="s">
        <v>3628</v>
      </c>
      <c r="C739" s="5">
        <v>45097</v>
      </c>
      <c r="D739" s="5">
        <v>45463</v>
      </c>
      <c r="E739" s="4">
        <v>11119000000</v>
      </c>
      <c r="F739">
        <v>366</v>
      </c>
      <c r="G739">
        <v>0.1125</v>
      </c>
      <c r="H739" t="s">
        <v>2212</v>
      </c>
      <c r="I739" t="s">
        <v>13</v>
      </c>
      <c r="J739" t="s">
        <v>1339</v>
      </c>
      <c r="K739" t="s">
        <v>14</v>
      </c>
      <c r="L739" t="s">
        <v>2212</v>
      </c>
      <c r="M739" s="5">
        <f t="shared" si="62"/>
        <v>45473</v>
      </c>
      <c r="N739">
        <f t="shared" si="63"/>
        <v>2023</v>
      </c>
    </row>
    <row r="740" spans="1:14" x14ac:dyDescent="0.3">
      <c r="A740" t="s">
        <v>8</v>
      </c>
      <c r="B740" t="s">
        <v>3629</v>
      </c>
      <c r="C740" s="5">
        <v>45133</v>
      </c>
      <c r="D740" s="5">
        <v>45317</v>
      </c>
      <c r="E740" s="4">
        <v>353000000</v>
      </c>
      <c r="F740">
        <v>184</v>
      </c>
      <c r="G740">
        <v>9.5000000000000001E-2</v>
      </c>
      <c r="H740" t="s">
        <v>3257</v>
      </c>
      <c r="I740" t="s">
        <v>44</v>
      </c>
      <c r="J740" t="s">
        <v>1139</v>
      </c>
      <c r="K740" t="s">
        <v>477</v>
      </c>
      <c r="L740" t="s">
        <v>3257</v>
      </c>
      <c r="M740" s="5">
        <f t="shared" si="62"/>
        <v>45322</v>
      </c>
      <c r="N740">
        <f t="shared" si="63"/>
        <v>2023</v>
      </c>
    </row>
    <row r="741" spans="1:14" x14ac:dyDescent="0.3">
      <c r="A741" t="s">
        <v>7</v>
      </c>
      <c r="B741" t="s">
        <v>3630</v>
      </c>
      <c r="C741" s="5">
        <v>45131</v>
      </c>
      <c r="D741" s="5">
        <v>45315</v>
      </c>
      <c r="E741" s="4">
        <v>49541000000</v>
      </c>
      <c r="F741">
        <v>184</v>
      </c>
      <c r="G741">
        <v>9.5200000000000007E-2</v>
      </c>
      <c r="H741" t="s">
        <v>2220</v>
      </c>
      <c r="I741" t="s">
        <v>13</v>
      </c>
      <c r="J741" t="s">
        <v>1339</v>
      </c>
      <c r="K741" t="s">
        <v>14</v>
      </c>
      <c r="L741" t="s">
        <v>2220</v>
      </c>
      <c r="M741" s="5">
        <f t="shared" si="62"/>
        <v>45322</v>
      </c>
      <c r="N741">
        <f t="shared" si="63"/>
        <v>2023</v>
      </c>
    </row>
    <row r="742" spans="1:14" x14ac:dyDescent="0.3">
      <c r="A742" t="s">
        <v>7</v>
      </c>
      <c r="B742" t="s">
        <v>3631</v>
      </c>
      <c r="C742" s="5">
        <v>45125</v>
      </c>
      <c r="D742" s="5">
        <v>45309</v>
      </c>
      <c r="E742" s="4">
        <v>1542000000</v>
      </c>
      <c r="F742">
        <v>184</v>
      </c>
      <c r="G742">
        <v>0.10249999999999999</v>
      </c>
      <c r="H742" t="s">
        <v>989</v>
      </c>
      <c r="I742" t="s">
        <v>44</v>
      </c>
      <c r="J742" t="s">
        <v>476</v>
      </c>
      <c r="K742" t="s">
        <v>477</v>
      </c>
      <c r="L742" t="s">
        <v>989</v>
      </c>
      <c r="M742" s="5">
        <f t="shared" si="62"/>
        <v>45322</v>
      </c>
      <c r="N742">
        <f t="shared" si="63"/>
        <v>2023</v>
      </c>
    </row>
    <row r="743" spans="1:14" x14ac:dyDescent="0.3">
      <c r="A743" t="s">
        <v>7</v>
      </c>
      <c r="B743" t="s">
        <v>3632</v>
      </c>
      <c r="C743" s="5">
        <v>45134</v>
      </c>
      <c r="D743" s="5">
        <v>45502</v>
      </c>
      <c r="E743" s="4">
        <v>580000000</v>
      </c>
      <c r="F743">
        <v>368</v>
      </c>
      <c r="G743">
        <v>0.10249999999999999</v>
      </c>
      <c r="H743" t="s">
        <v>3633</v>
      </c>
      <c r="I743" t="s">
        <v>44</v>
      </c>
      <c r="J743" t="s">
        <v>476</v>
      </c>
      <c r="K743" t="s">
        <v>477</v>
      </c>
      <c r="L743" t="s">
        <v>3633</v>
      </c>
      <c r="M743" s="5">
        <f t="shared" si="62"/>
        <v>45504</v>
      </c>
      <c r="N743">
        <f t="shared" si="63"/>
        <v>2023</v>
      </c>
    </row>
    <row r="744" spans="1:14" x14ac:dyDescent="0.3">
      <c r="A744" t="s">
        <v>7</v>
      </c>
      <c r="B744" t="s">
        <v>3634</v>
      </c>
      <c r="C744" s="5">
        <v>45135</v>
      </c>
      <c r="D744" s="5">
        <v>45320</v>
      </c>
      <c r="E744" s="4">
        <v>7000000000</v>
      </c>
      <c r="F744">
        <v>185</v>
      </c>
      <c r="G744">
        <v>9.5000000000000001E-2</v>
      </c>
      <c r="H744" t="s">
        <v>1429</v>
      </c>
      <c r="I744" t="s">
        <v>44</v>
      </c>
      <c r="J744" t="s">
        <v>476</v>
      </c>
      <c r="K744" t="s">
        <v>477</v>
      </c>
      <c r="L744" t="s">
        <v>1429</v>
      </c>
      <c r="M744" s="5">
        <f t="shared" si="62"/>
        <v>45322</v>
      </c>
      <c r="N744">
        <f t="shared" si="63"/>
        <v>2023</v>
      </c>
    </row>
    <row r="745" spans="1:14" x14ac:dyDescent="0.3">
      <c r="A745" t="s">
        <v>7</v>
      </c>
      <c r="B745" t="s">
        <v>3635</v>
      </c>
      <c r="C745" s="5">
        <v>45125</v>
      </c>
      <c r="D745" s="5">
        <v>45309</v>
      </c>
      <c r="E745" s="4">
        <v>5000000000</v>
      </c>
      <c r="F745">
        <v>184</v>
      </c>
      <c r="G745">
        <v>0.10249999999999999</v>
      </c>
      <c r="H745" t="s">
        <v>674</v>
      </c>
      <c r="I745" t="s">
        <v>44</v>
      </c>
      <c r="J745" t="s">
        <v>476</v>
      </c>
      <c r="K745" t="s">
        <v>477</v>
      </c>
      <c r="L745" t="s">
        <v>674</v>
      </c>
      <c r="M745" s="5">
        <f t="shared" si="62"/>
        <v>45322</v>
      </c>
      <c r="N745">
        <f t="shared" si="63"/>
        <v>2023</v>
      </c>
    </row>
    <row r="746" spans="1:14" x14ac:dyDescent="0.3">
      <c r="A746" t="s">
        <v>7</v>
      </c>
      <c r="B746" t="s">
        <v>3636</v>
      </c>
      <c r="C746" s="5">
        <v>45125</v>
      </c>
      <c r="D746" s="5">
        <v>45309</v>
      </c>
      <c r="E746" s="4">
        <v>1750000000</v>
      </c>
      <c r="F746">
        <v>184</v>
      </c>
      <c r="G746">
        <v>0.10249999999999999</v>
      </c>
      <c r="H746" t="s">
        <v>3637</v>
      </c>
      <c r="I746" t="s">
        <v>44</v>
      </c>
      <c r="J746" t="s">
        <v>476</v>
      </c>
      <c r="K746" t="s">
        <v>477</v>
      </c>
      <c r="L746" t="s">
        <v>3637</v>
      </c>
      <c r="M746" s="5">
        <f t="shared" si="62"/>
        <v>45322</v>
      </c>
      <c r="N746">
        <f t="shared" si="63"/>
        <v>2023</v>
      </c>
    </row>
    <row r="747" spans="1:14" x14ac:dyDescent="0.3">
      <c r="A747" t="s">
        <v>8</v>
      </c>
      <c r="B747" t="s">
        <v>3638</v>
      </c>
      <c r="C747" s="5">
        <v>45127</v>
      </c>
      <c r="D747" s="5">
        <v>45313</v>
      </c>
      <c r="E747" s="4">
        <v>500000000</v>
      </c>
      <c r="F747">
        <v>186</v>
      </c>
      <c r="G747">
        <v>0.10249999999999999</v>
      </c>
      <c r="H747" t="s">
        <v>2899</v>
      </c>
      <c r="I747" t="s">
        <v>44</v>
      </c>
      <c r="J747" t="s">
        <v>476</v>
      </c>
      <c r="K747" t="s">
        <v>477</v>
      </c>
      <c r="L747" t="s">
        <v>2899</v>
      </c>
      <c r="M747" s="5">
        <f t="shared" si="62"/>
        <v>45322</v>
      </c>
      <c r="N747">
        <f t="shared" si="63"/>
        <v>2023</v>
      </c>
    </row>
    <row r="748" spans="1:14" x14ac:dyDescent="0.3">
      <c r="A748" t="s">
        <v>7</v>
      </c>
      <c r="B748" t="s">
        <v>3639</v>
      </c>
      <c r="C748" s="5">
        <v>45135</v>
      </c>
      <c r="D748" s="5">
        <v>45320</v>
      </c>
      <c r="E748" s="4">
        <v>3800000000</v>
      </c>
      <c r="F748">
        <v>185</v>
      </c>
      <c r="G748">
        <v>9.5000000000000001E-2</v>
      </c>
      <c r="H748" t="s">
        <v>1110</v>
      </c>
      <c r="I748" t="s">
        <v>13</v>
      </c>
      <c r="J748" t="s">
        <v>210</v>
      </c>
      <c r="K748" t="s">
        <v>14</v>
      </c>
      <c r="L748" t="s">
        <v>1110</v>
      </c>
      <c r="M748" s="5">
        <f t="shared" si="62"/>
        <v>45322</v>
      </c>
      <c r="N748">
        <f t="shared" si="63"/>
        <v>2023</v>
      </c>
    </row>
    <row r="749" spans="1:14" x14ac:dyDescent="0.3">
      <c r="A749" t="s">
        <v>7</v>
      </c>
      <c r="B749" t="s">
        <v>3640</v>
      </c>
      <c r="C749" s="5">
        <v>45134</v>
      </c>
      <c r="D749" s="5">
        <v>45502</v>
      </c>
      <c r="E749" s="4">
        <v>6750000000</v>
      </c>
      <c r="F749">
        <v>368</v>
      </c>
      <c r="G749">
        <v>0.10249999999999999</v>
      </c>
      <c r="H749" t="s">
        <v>3641</v>
      </c>
      <c r="I749" t="s">
        <v>13</v>
      </c>
      <c r="J749" t="s">
        <v>313</v>
      </c>
      <c r="K749" t="s">
        <v>14</v>
      </c>
      <c r="L749" t="s">
        <v>3641</v>
      </c>
      <c r="M749" s="5">
        <f t="shared" si="62"/>
        <v>45504</v>
      </c>
      <c r="N749">
        <f t="shared" si="63"/>
        <v>2023</v>
      </c>
    </row>
    <row r="750" spans="1:14" x14ac:dyDescent="0.3">
      <c r="A750" t="s">
        <v>7</v>
      </c>
      <c r="B750" t="s">
        <v>3642</v>
      </c>
      <c r="C750" s="5">
        <v>45134</v>
      </c>
      <c r="D750" s="5">
        <v>45320</v>
      </c>
      <c r="E750" s="4">
        <v>1102000000</v>
      </c>
      <c r="F750">
        <v>186</v>
      </c>
      <c r="G750">
        <v>9.5000000000000001E-2</v>
      </c>
      <c r="H750" t="s">
        <v>989</v>
      </c>
      <c r="I750" t="s">
        <v>13</v>
      </c>
      <c r="J750" t="s">
        <v>990</v>
      </c>
      <c r="K750" t="s">
        <v>14</v>
      </c>
      <c r="L750" t="s">
        <v>989</v>
      </c>
      <c r="M750" s="5">
        <f t="shared" si="62"/>
        <v>45322</v>
      </c>
      <c r="N750">
        <f t="shared" si="63"/>
        <v>2023</v>
      </c>
    </row>
    <row r="751" spans="1:14" x14ac:dyDescent="0.3">
      <c r="A751" t="s">
        <v>8</v>
      </c>
      <c r="B751" t="s">
        <v>3643</v>
      </c>
      <c r="C751" s="5">
        <v>45135</v>
      </c>
      <c r="D751" s="5">
        <v>45320</v>
      </c>
      <c r="E751" s="4">
        <v>1000000000</v>
      </c>
      <c r="F751">
        <v>185</v>
      </c>
      <c r="G751">
        <v>9.5000000000000001E-2</v>
      </c>
      <c r="H751" t="s">
        <v>2899</v>
      </c>
      <c r="I751" t="s">
        <v>44</v>
      </c>
      <c r="J751" t="s">
        <v>476</v>
      </c>
      <c r="K751" t="s">
        <v>477</v>
      </c>
      <c r="L751" t="s">
        <v>2899</v>
      </c>
      <c r="M751" s="5">
        <f t="shared" si="62"/>
        <v>45322</v>
      </c>
      <c r="N751">
        <f t="shared" si="63"/>
        <v>2023</v>
      </c>
    </row>
    <row r="752" spans="1:14" x14ac:dyDescent="0.3">
      <c r="A752" t="s">
        <v>7</v>
      </c>
      <c r="B752" t="s">
        <v>3644</v>
      </c>
      <c r="C752" s="5">
        <v>45135</v>
      </c>
      <c r="D752" s="5">
        <v>45320</v>
      </c>
      <c r="E752" s="4">
        <v>11224000000</v>
      </c>
      <c r="F752">
        <v>185</v>
      </c>
      <c r="G752">
        <v>9.5000000000000001E-2</v>
      </c>
      <c r="H752" t="s">
        <v>2372</v>
      </c>
      <c r="I752" t="s">
        <v>13</v>
      </c>
      <c r="J752" t="s">
        <v>1339</v>
      </c>
      <c r="K752" t="s">
        <v>14</v>
      </c>
      <c r="L752" t="s">
        <v>2372</v>
      </c>
      <c r="M752" s="5">
        <f t="shared" si="62"/>
        <v>45322</v>
      </c>
      <c r="N752">
        <f t="shared" si="63"/>
        <v>2023</v>
      </c>
    </row>
    <row r="753" spans="1:14" x14ac:dyDescent="0.3">
      <c r="A753" t="s">
        <v>7</v>
      </c>
      <c r="B753" t="s">
        <v>3645</v>
      </c>
      <c r="C753" s="5">
        <v>45113</v>
      </c>
      <c r="D753" s="5">
        <v>45299</v>
      </c>
      <c r="E753" s="4">
        <v>3990000000</v>
      </c>
      <c r="F753">
        <v>186</v>
      </c>
      <c r="G753">
        <v>0.105</v>
      </c>
      <c r="H753" t="s">
        <v>1192</v>
      </c>
      <c r="I753" t="s">
        <v>44</v>
      </c>
      <c r="J753" t="s">
        <v>476</v>
      </c>
      <c r="K753" t="s">
        <v>477</v>
      </c>
      <c r="L753" t="s">
        <v>1192</v>
      </c>
      <c r="M753" s="5">
        <f t="shared" si="62"/>
        <v>45322</v>
      </c>
      <c r="N753">
        <f t="shared" si="63"/>
        <v>2023</v>
      </c>
    </row>
    <row r="754" spans="1:14" x14ac:dyDescent="0.3">
      <c r="A754" t="s">
        <v>7</v>
      </c>
      <c r="B754" t="s">
        <v>3646</v>
      </c>
      <c r="C754" s="5">
        <v>45113</v>
      </c>
      <c r="D754" s="5">
        <v>45299</v>
      </c>
      <c r="E754" s="4">
        <v>10000000000</v>
      </c>
      <c r="F754">
        <v>186</v>
      </c>
      <c r="G754">
        <v>0.105</v>
      </c>
      <c r="H754" t="s">
        <v>1429</v>
      </c>
      <c r="I754" t="s">
        <v>44</v>
      </c>
      <c r="J754" t="s">
        <v>476</v>
      </c>
      <c r="K754" t="s">
        <v>477</v>
      </c>
      <c r="L754" t="s">
        <v>1429</v>
      </c>
      <c r="M754" s="5">
        <f t="shared" si="62"/>
        <v>45322</v>
      </c>
      <c r="N754">
        <f t="shared" si="63"/>
        <v>2023</v>
      </c>
    </row>
    <row r="755" spans="1:14" x14ac:dyDescent="0.3">
      <c r="A755" t="s">
        <v>7</v>
      </c>
      <c r="B755" t="s">
        <v>3647</v>
      </c>
      <c r="C755" s="5">
        <v>45091</v>
      </c>
      <c r="D755" s="5">
        <v>45457</v>
      </c>
      <c r="E755" s="4">
        <v>5561000000</v>
      </c>
      <c r="F755">
        <v>366</v>
      </c>
      <c r="G755">
        <v>0.115</v>
      </c>
      <c r="H755" t="s">
        <v>2220</v>
      </c>
      <c r="I755" t="s">
        <v>13</v>
      </c>
      <c r="J755" t="s">
        <v>1339</v>
      </c>
      <c r="K755" t="s">
        <v>14</v>
      </c>
      <c r="L755" t="s">
        <v>2220</v>
      </c>
      <c r="M755" s="5">
        <f t="shared" si="62"/>
        <v>45473</v>
      </c>
      <c r="N755">
        <f t="shared" si="63"/>
        <v>2023</v>
      </c>
    </row>
    <row r="756" spans="1:14" x14ac:dyDescent="0.3">
      <c r="A756" t="s">
        <v>7</v>
      </c>
      <c r="B756" t="s">
        <v>3648</v>
      </c>
      <c r="C756" s="5">
        <v>45135</v>
      </c>
      <c r="D756" s="5">
        <v>45502</v>
      </c>
      <c r="E756" s="4">
        <v>22900000000</v>
      </c>
      <c r="F756">
        <v>367</v>
      </c>
      <c r="G756">
        <v>0.10249999999999999</v>
      </c>
      <c r="H756" t="s">
        <v>2137</v>
      </c>
      <c r="I756" t="s">
        <v>13</v>
      </c>
      <c r="J756" t="s">
        <v>215</v>
      </c>
      <c r="K756" t="s">
        <v>14</v>
      </c>
      <c r="L756" t="s">
        <v>2137</v>
      </c>
      <c r="M756" s="5">
        <f t="shared" si="62"/>
        <v>45504</v>
      </c>
      <c r="N756">
        <f t="shared" si="63"/>
        <v>2023</v>
      </c>
    </row>
    <row r="757" spans="1:14" x14ac:dyDescent="0.3">
      <c r="A757" t="s">
        <v>7</v>
      </c>
      <c r="B757" t="s">
        <v>3649</v>
      </c>
      <c r="C757" s="5">
        <v>45169</v>
      </c>
      <c r="D757" s="5">
        <v>45351</v>
      </c>
      <c r="E757" s="4">
        <v>5680000000</v>
      </c>
      <c r="F757">
        <v>182</v>
      </c>
      <c r="G757">
        <v>7.0000000000000007E-2</v>
      </c>
      <c r="H757" t="s">
        <v>1066</v>
      </c>
      <c r="I757" t="s">
        <v>13</v>
      </c>
      <c r="J757" t="s">
        <v>65</v>
      </c>
      <c r="K757" t="s">
        <v>14</v>
      </c>
      <c r="L757" t="s">
        <v>1066</v>
      </c>
      <c r="M757" s="5">
        <f t="shared" si="62"/>
        <v>45351</v>
      </c>
      <c r="N757">
        <f t="shared" si="63"/>
        <v>2023</v>
      </c>
    </row>
    <row r="758" spans="1:14" x14ac:dyDescent="0.3">
      <c r="A758" t="s">
        <v>7</v>
      </c>
      <c r="B758" t="s">
        <v>3650</v>
      </c>
      <c r="C758" s="5">
        <v>45112</v>
      </c>
      <c r="D758" s="5">
        <v>45296</v>
      </c>
      <c r="E758" s="4">
        <v>3024000000</v>
      </c>
      <c r="F758">
        <v>184</v>
      </c>
      <c r="G758">
        <v>0.105</v>
      </c>
      <c r="H758" t="s">
        <v>2207</v>
      </c>
      <c r="I758" t="s">
        <v>13</v>
      </c>
      <c r="J758" t="s">
        <v>1339</v>
      </c>
      <c r="K758" t="s">
        <v>14</v>
      </c>
      <c r="L758" t="s">
        <v>2207</v>
      </c>
      <c r="M758" s="5">
        <f t="shared" si="62"/>
        <v>45322</v>
      </c>
      <c r="N758">
        <f t="shared" si="63"/>
        <v>2023</v>
      </c>
    </row>
    <row r="759" spans="1:14" x14ac:dyDescent="0.3">
      <c r="A759" t="s">
        <v>7</v>
      </c>
      <c r="B759" t="s">
        <v>3651</v>
      </c>
      <c r="C759" s="5">
        <v>45117</v>
      </c>
      <c r="D759" s="5">
        <v>45301</v>
      </c>
      <c r="E759" s="4">
        <v>1725000000</v>
      </c>
      <c r="F759">
        <v>184</v>
      </c>
      <c r="G759">
        <v>0.105</v>
      </c>
      <c r="H759" t="s">
        <v>3633</v>
      </c>
      <c r="I759" t="s">
        <v>44</v>
      </c>
      <c r="J759" t="s">
        <v>476</v>
      </c>
      <c r="K759" t="s">
        <v>477</v>
      </c>
      <c r="L759" t="s">
        <v>3633</v>
      </c>
      <c r="M759" s="5">
        <f t="shared" si="62"/>
        <v>45322</v>
      </c>
      <c r="N759">
        <f t="shared" si="63"/>
        <v>2023</v>
      </c>
    </row>
    <row r="760" spans="1:14" x14ac:dyDescent="0.3">
      <c r="A760" t="s">
        <v>7</v>
      </c>
      <c r="B760" t="s">
        <v>3652</v>
      </c>
      <c r="C760" s="5">
        <v>45117</v>
      </c>
      <c r="D760" s="5">
        <v>45301</v>
      </c>
      <c r="E760" s="4">
        <v>1178000000</v>
      </c>
      <c r="F760">
        <v>184</v>
      </c>
      <c r="G760">
        <v>0.105</v>
      </c>
      <c r="H760" t="s">
        <v>3633</v>
      </c>
      <c r="I760" t="s">
        <v>44</v>
      </c>
      <c r="J760" t="s">
        <v>476</v>
      </c>
      <c r="K760" t="s">
        <v>477</v>
      </c>
      <c r="L760" t="s">
        <v>3633</v>
      </c>
      <c r="M760" s="5">
        <f t="shared" si="62"/>
        <v>45322</v>
      </c>
      <c r="N760">
        <f t="shared" si="63"/>
        <v>2023</v>
      </c>
    </row>
    <row r="761" spans="1:14" x14ac:dyDescent="0.3">
      <c r="A761" t="s">
        <v>7</v>
      </c>
      <c r="B761" t="s">
        <v>3653</v>
      </c>
      <c r="C761" s="5">
        <v>45114</v>
      </c>
      <c r="D761" s="5">
        <v>45299</v>
      </c>
      <c r="E761" s="4">
        <v>1768000000</v>
      </c>
      <c r="F761">
        <v>185</v>
      </c>
      <c r="G761">
        <v>0.105</v>
      </c>
      <c r="H761" t="s">
        <v>989</v>
      </c>
      <c r="I761" t="s">
        <v>44</v>
      </c>
      <c r="J761" t="s">
        <v>476</v>
      </c>
      <c r="K761" t="s">
        <v>477</v>
      </c>
      <c r="L761" t="s">
        <v>989</v>
      </c>
      <c r="M761" s="5">
        <f t="shared" si="62"/>
        <v>45322</v>
      </c>
      <c r="N761">
        <f t="shared" si="63"/>
        <v>2023</v>
      </c>
    </row>
    <row r="762" spans="1:14" x14ac:dyDescent="0.3">
      <c r="A762" t="s">
        <v>8</v>
      </c>
      <c r="B762" t="s">
        <v>3654</v>
      </c>
      <c r="C762" s="5">
        <v>45127</v>
      </c>
      <c r="D762" s="5">
        <v>45313</v>
      </c>
      <c r="E762" s="4">
        <v>984000000</v>
      </c>
      <c r="F762">
        <v>186</v>
      </c>
      <c r="G762">
        <v>0.10249999999999999</v>
      </c>
      <c r="H762" t="s">
        <v>3324</v>
      </c>
      <c r="I762" t="s">
        <v>44</v>
      </c>
      <c r="J762" t="s">
        <v>1139</v>
      </c>
      <c r="K762" t="s">
        <v>477</v>
      </c>
      <c r="L762" t="s">
        <v>3324</v>
      </c>
      <c r="M762" s="5">
        <f t="shared" si="62"/>
        <v>45322</v>
      </c>
      <c r="N762">
        <f t="shared" si="63"/>
        <v>2023</v>
      </c>
    </row>
    <row r="763" spans="1:14" x14ac:dyDescent="0.3">
      <c r="A763" t="s">
        <v>7</v>
      </c>
      <c r="B763" t="s">
        <v>3655</v>
      </c>
      <c r="C763" s="5">
        <v>45131</v>
      </c>
      <c r="D763" s="5">
        <v>45315</v>
      </c>
      <c r="E763" s="4">
        <v>49532000000</v>
      </c>
      <c r="F763">
        <v>184</v>
      </c>
      <c r="G763">
        <v>9.5200000000000007E-2</v>
      </c>
      <c r="H763" t="s">
        <v>2283</v>
      </c>
      <c r="I763" t="s">
        <v>13</v>
      </c>
      <c r="J763" t="s">
        <v>1339</v>
      </c>
      <c r="K763" t="s">
        <v>14</v>
      </c>
      <c r="L763" t="s">
        <v>2283</v>
      </c>
      <c r="M763" s="5">
        <f t="shared" si="62"/>
        <v>45322</v>
      </c>
      <c r="N763">
        <f t="shared" si="63"/>
        <v>2023</v>
      </c>
    </row>
    <row r="764" spans="1:14" x14ac:dyDescent="0.3">
      <c r="A764" t="s">
        <v>7</v>
      </c>
      <c r="B764" t="s">
        <v>3656</v>
      </c>
      <c r="C764" s="5">
        <v>45131</v>
      </c>
      <c r="D764" s="5">
        <v>45315</v>
      </c>
      <c r="E764" s="4">
        <v>49523000000</v>
      </c>
      <c r="F764">
        <v>184</v>
      </c>
      <c r="G764">
        <v>9.5200000000000007E-2</v>
      </c>
      <c r="H764" t="s">
        <v>2201</v>
      </c>
      <c r="I764" t="s">
        <v>13</v>
      </c>
      <c r="J764" t="s">
        <v>1339</v>
      </c>
      <c r="K764" t="s">
        <v>14</v>
      </c>
      <c r="L764" t="s">
        <v>2201</v>
      </c>
      <c r="M764" s="5">
        <f t="shared" si="62"/>
        <v>45322</v>
      </c>
      <c r="N764">
        <f t="shared" si="63"/>
        <v>2023</v>
      </c>
    </row>
    <row r="765" spans="1:14" x14ac:dyDescent="0.3">
      <c r="A765" t="s">
        <v>7</v>
      </c>
      <c r="B765" t="s">
        <v>3657</v>
      </c>
      <c r="C765" s="5">
        <v>45131</v>
      </c>
      <c r="D765" s="5">
        <v>45315</v>
      </c>
      <c r="E765" s="4">
        <v>49537000000</v>
      </c>
      <c r="F765">
        <v>184</v>
      </c>
      <c r="G765">
        <v>9.5200000000000007E-2</v>
      </c>
      <c r="H765" t="s">
        <v>2372</v>
      </c>
      <c r="I765" t="s">
        <v>13</v>
      </c>
      <c r="J765" t="s">
        <v>1339</v>
      </c>
      <c r="K765" t="s">
        <v>14</v>
      </c>
      <c r="L765" t="s">
        <v>2372</v>
      </c>
      <c r="M765" s="5">
        <f t="shared" si="62"/>
        <v>45322</v>
      </c>
      <c r="N765">
        <f t="shared" si="63"/>
        <v>2023</v>
      </c>
    </row>
    <row r="766" spans="1:14" x14ac:dyDescent="0.3">
      <c r="A766" t="s">
        <v>7</v>
      </c>
      <c r="B766" t="s">
        <v>3658</v>
      </c>
      <c r="C766" s="5">
        <v>45169</v>
      </c>
      <c r="D766" s="5">
        <v>45351</v>
      </c>
      <c r="E766" s="4">
        <v>353000000</v>
      </c>
      <c r="F766">
        <v>182</v>
      </c>
      <c r="G766">
        <v>7.0000000000000007E-2</v>
      </c>
      <c r="H766" t="s">
        <v>989</v>
      </c>
      <c r="I766" t="s">
        <v>13</v>
      </c>
      <c r="J766" t="s">
        <v>990</v>
      </c>
      <c r="K766" t="s">
        <v>14</v>
      </c>
      <c r="L766" t="s">
        <v>989</v>
      </c>
      <c r="M766" s="5">
        <f t="shared" si="62"/>
        <v>45351</v>
      </c>
      <c r="N766">
        <f t="shared" si="63"/>
        <v>2023</v>
      </c>
    </row>
    <row r="767" spans="1:14" x14ac:dyDescent="0.3">
      <c r="A767" t="s">
        <v>7</v>
      </c>
      <c r="B767" t="s">
        <v>3659</v>
      </c>
      <c r="C767" s="5">
        <v>45125</v>
      </c>
      <c r="D767" s="5">
        <v>45309</v>
      </c>
      <c r="E767" s="4">
        <v>50000000000</v>
      </c>
      <c r="F767">
        <v>184</v>
      </c>
      <c r="G767">
        <v>9.7500000000000003E-2</v>
      </c>
      <c r="H767" t="s">
        <v>2313</v>
      </c>
      <c r="I767" t="s">
        <v>13</v>
      </c>
      <c r="J767" t="s">
        <v>1339</v>
      </c>
      <c r="K767" t="s">
        <v>14</v>
      </c>
      <c r="L767" t="s">
        <v>2313</v>
      </c>
      <c r="M767" s="5">
        <f t="shared" si="62"/>
        <v>45322</v>
      </c>
      <c r="N767">
        <f t="shared" si="63"/>
        <v>2023</v>
      </c>
    </row>
    <row r="768" spans="1:14" x14ac:dyDescent="0.3">
      <c r="A768" t="s">
        <v>7</v>
      </c>
      <c r="B768" t="s">
        <v>3660</v>
      </c>
      <c r="C768" s="5">
        <v>45083</v>
      </c>
      <c r="D768" s="5">
        <v>45449</v>
      </c>
      <c r="E768" s="4">
        <v>20000000000</v>
      </c>
      <c r="F768">
        <v>366</v>
      </c>
      <c r="G768">
        <v>0.115</v>
      </c>
      <c r="H768" t="s">
        <v>244</v>
      </c>
      <c r="I768" t="s">
        <v>44</v>
      </c>
      <c r="J768" t="s">
        <v>1139</v>
      </c>
      <c r="K768" t="s">
        <v>477</v>
      </c>
      <c r="L768" t="s">
        <v>244</v>
      </c>
      <c r="M768" s="5">
        <f t="shared" si="62"/>
        <v>45473</v>
      </c>
      <c r="N768">
        <f t="shared" si="63"/>
        <v>2023</v>
      </c>
    </row>
    <row r="769" spans="1:14" x14ac:dyDescent="0.3">
      <c r="A769" t="s">
        <v>7</v>
      </c>
      <c r="B769" t="s">
        <v>3661</v>
      </c>
      <c r="C769" s="5">
        <v>45131</v>
      </c>
      <c r="D769" s="5">
        <v>45315</v>
      </c>
      <c r="E769" s="4">
        <v>165000000000</v>
      </c>
      <c r="F769">
        <v>184</v>
      </c>
      <c r="G769">
        <v>9.5200000000000007E-2</v>
      </c>
      <c r="H769" t="s">
        <v>2212</v>
      </c>
      <c r="I769" t="s">
        <v>13</v>
      </c>
      <c r="J769" t="s">
        <v>1339</v>
      </c>
      <c r="K769" t="s">
        <v>14</v>
      </c>
      <c r="L769" t="s">
        <v>2212</v>
      </c>
      <c r="M769" s="5">
        <f t="shared" si="62"/>
        <v>45322</v>
      </c>
      <c r="N769">
        <f t="shared" si="63"/>
        <v>2023</v>
      </c>
    </row>
    <row r="770" spans="1:14" x14ac:dyDescent="0.3">
      <c r="A770" t="s">
        <v>7</v>
      </c>
      <c r="B770" t="s">
        <v>3662</v>
      </c>
      <c r="C770" s="5">
        <v>45125</v>
      </c>
      <c r="D770" s="5">
        <v>45309</v>
      </c>
      <c r="E770" s="4">
        <v>400000000</v>
      </c>
      <c r="F770">
        <v>184</v>
      </c>
      <c r="G770">
        <v>0.10249999999999999</v>
      </c>
      <c r="H770" t="s">
        <v>3518</v>
      </c>
      <c r="I770" t="s">
        <v>44</v>
      </c>
      <c r="J770" t="s">
        <v>476</v>
      </c>
      <c r="K770" t="s">
        <v>477</v>
      </c>
      <c r="L770" t="s">
        <v>3518</v>
      </c>
      <c r="M770" s="5">
        <f t="shared" si="62"/>
        <v>45322</v>
      </c>
      <c r="N770">
        <f t="shared" si="63"/>
        <v>2023</v>
      </c>
    </row>
    <row r="771" spans="1:14" x14ac:dyDescent="0.3">
      <c r="A771" t="s">
        <v>7</v>
      </c>
      <c r="B771" t="s">
        <v>3663</v>
      </c>
      <c r="C771" s="5">
        <v>45135</v>
      </c>
      <c r="D771" s="5">
        <v>45320</v>
      </c>
      <c r="E771" s="4">
        <v>7500000000</v>
      </c>
      <c r="F771">
        <v>185</v>
      </c>
      <c r="G771">
        <v>9.5000000000000001E-2</v>
      </c>
      <c r="H771" t="s">
        <v>3452</v>
      </c>
      <c r="I771" t="s">
        <v>44</v>
      </c>
      <c r="J771" t="s">
        <v>476</v>
      </c>
      <c r="K771" t="s">
        <v>477</v>
      </c>
      <c r="L771" t="s">
        <v>3452</v>
      </c>
      <c r="M771" s="5">
        <f t="shared" ref="M771:M834" si="64">EOMONTH(D771,0)</f>
        <v>45322</v>
      </c>
      <c r="N771">
        <f t="shared" ref="N771:N834" si="65">YEAR(C771)</f>
        <v>2023</v>
      </c>
    </row>
    <row r="772" spans="1:14" x14ac:dyDescent="0.3">
      <c r="A772" t="s">
        <v>7</v>
      </c>
      <c r="B772" t="s">
        <v>3664</v>
      </c>
      <c r="C772" s="5">
        <v>45119</v>
      </c>
      <c r="D772" s="5">
        <v>45303</v>
      </c>
      <c r="E772" s="4">
        <v>1326000000</v>
      </c>
      <c r="F772">
        <v>184</v>
      </c>
      <c r="G772">
        <v>0.105</v>
      </c>
      <c r="H772" t="s">
        <v>989</v>
      </c>
      <c r="I772" t="s">
        <v>44</v>
      </c>
      <c r="J772" t="s">
        <v>476</v>
      </c>
      <c r="K772" t="s">
        <v>477</v>
      </c>
      <c r="L772" t="s">
        <v>989</v>
      </c>
      <c r="M772" s="5">
        <f t="shared" si="64"/>
        <v>45322</v>
      </c>
      <c r="N772">
        <f t="shared" si="65"/>
        <v>2023</v>
      </c>
    </row>
    <row r="773" spans="1:14" x14ac:dyDescent="0.3">
      <c r="A773" t="s">
        <v>7</v>
      </c>
      <c r="B773" t="s">
        <v>3665</v>
      </c>
      <c r="C773" s="5">
        <v>45083</v>
      </c>
      <c r="D773" s="5">
        <v>45449</v>
      </c>
      <c r="E773" s="4">
        <v>5606000000</v>
      </c>
      <c r="F773">
        <v>366</v>
      </c>
      <c r="G773">
        <v>0.115</v>
      </c>
      <c r="H773" t="s">
        <v>2207</v>
      </c>
      <c r="I773" t="s">
        <v>13</v>
      </c>
      <c r="J773" t="s">
        <v>1339</v>
      </c>
      <c r="K773" t="s">
        <v>14</v>
      </c>
      <c r="L773" t="s">
        <v>2207</v>
      </c>
      <c r="M773" s="5">
        <f t="shared" si="64"/>
        <v>45473</v>
      </c>
      <c r="N773">
        <f t="shared" si="65"/>
        <v>2023</v>
      </c>
    </row>
    <row r="774" spans="1:14" x14ac:dyDescent="0.3">
      <c r="A774" t="s">
        <v>7</v>
      </c>
      <c r="B774" t="s">
        <v>3666</v>
      </c>
      <c r="C774" s="5">
        <v>45083</v>
      </c>
      <c r="D774" s="5">
        <v>45449</v>
      </c>
      <c r="E774" s="4">
        <v>4698000000</v>
      </c>
      <c r="F774">
        <v>366</v>
      </c>
      <c r="G774">
        <v>0.115</v>
      </c>
      <c r="H774" t="s">
        <v>2197</v>
      </c>
      <c r="I774" t="s">
        <v>44</v>
      </c>
      <c r="J774" t="s">
        <v>476</v>
      </c>
      <c r="K774" t="s">
        <v>477</v>
      </c>
      <c r="L774" t="s">
        <v>2197</v>
      </c>
      <c r="M774" s="5">
        <f t="shared" si="64"/>
        <v>45473</v>
      </c>
      <c r="N774">
        <f t="shared" si="65"/>
        <v>2023</v>
      </c>
    </row>
    <row r="775" spans="1:14" x14ac:dyDescent="0.3">
      <c r="A775" t="s">
        <v>7</v>
      </c>
      <c r="B775" t="s">
        <v>3667</v>
      </c>
      <c r="C775" s="5">
        <v>45134</v>
      </c>
      <c r="D775" s="5">
        <v>45502</v>
      </c>
      <c r="E775" s="4">
        <v>18500000000</v>
      </c>
      <c r="F775">
        <v>368</v>
      </c>
      <c r="G775">
        <v>0.10249999999999999</v>
      </c>
      <c r="H775" t="s">
        <v>2313</v>
      </c>
      <c r="I775" t="s">
        <v>13</v>
      </c>
      <c r="J775" t="s">
        <v>1339</v>
      </c>
      <c r="K775" t="s">
        <v>14</v>
      </c>
      <c r="L775" t="s">
        <v>2313</v>
      </c>
      <c r="M775" s="5">
        <f t="shared" si="64"/>
        <v>45504</v>
      </c>
      <c r="N775">
        <f t="shared" si="65"/>
        <v>2023</v>
      </c>
    </row>
    <row r="776" spans="1:14" x14ac:dyDescent="0.3">
      <c r="A776" t="s">
        <v>8</v>
      </c>
      <c r="B776" t="s">
        <v>3668</v>
      </c>
      <c r="C776" s="5">
        <v>45134</v>
      </c>
      <c r="D776" s="5">
        <v>45320</v>
      </c>
      <c r="E776" s="4">
        <v>353000000</v>
      </c>
      <c r="F776">
        <v>186</v>
      </c>
      <c r="G776">
        <v>9.5000000000000001E-2</v>
      </c>
      <c r="H776" t="s">
        <v>3324</v>
      </c>
      <c r="I776" t="s">
        <v>44</v>
      </c>
      <c r="J776" t="s">
        <v>1139</v>
      </c>
      <c r="K776" t="s">
        <v>477</v>
      </c>
      <c r="L776" t="s">
        <v>3324</v>
      </c>
      <c r="M776" s="5">
        <f t="shared" si="64"/>
        <v>45322</v>
      </c>
      <c r="N776">
        <f t="shared" si="65"/>
        <v>2023</v>
      </c>
    </row>
    <row r="777" spans="1:14" x14ac:dyDescent="0.3">
      <c r="A777" t="s">
        <v>7</v>
      </c>
      <c r="B777" t="s">
        <v>3669</v>
      </c>
      <c r="C777" s="5">
        <v>45125</v>
      </c>
      <c r="D777" s="5">
        <v>45309</v>
      </c>
      <c r="E777" s="4">
        <v>32030000000</v>
      </c>
      <c r="F777">
        <v>184</v>
      </c>
      <c r="G777">
        <v>9.7500000000000003E-2</v>
      </c>
      <c r="H777" t="s">
        <v>2209</v>
      </c>
      <c r="I777" t="s">
        <v>13</v>
      </c>
      <c r="J777" t="s">
        <v>1339</v>
      </c>
      <c r="K777" t="s">
        <v>14</v>
      </c>
      <c r="L777" t="s">
        <v>2209</v>
      </c>
      <c r="M777" s="5">
        <f t="shared" si="64"/>
        <v>45322</v>
      </c>
      <c r="N777">
        <f t="shared" si="65"/>
        <v>2023</v>
      </c>
    </row>
    <row r="778" spans="1:14" x14ac:dyDescent="0.3">
      <c r="A778" t="s">
        <v>7</v>
      </c>
      <c r="B778" t="s">
        <v>3670</v>
      </c>
      <c r="C778" s="5">
        <v>45135</v>
      </c>
      <c r="D778" s="5">
        <v>45320</v>
      </c>
      <c r="E778" s="4">
        <v>353000000</v>
      </c>
      <c r="F778">
        <v>185</v>
      </c>
      <c r="G778">
        <v>9.5000000000000001E-2</v>
      </c>
      <c r="H778" t="s">
        <v>989</v>
      </c>
      <c r="I778" t="s">
        <v>13</v>
      </c>
      <c r="J778" t="s">
        <v>990</v>
      </c>
      <c r="K778" t="s">
        <v>14</v>
      </c>
      <c r="L778" t="s">
        <v>989</v>
      </c>
      <c r="M778" s="5">
        <f t="shared" si="64"/>
        <v>45322</v>
      </c>
      <c r="N778">
        <f t="shared" si="65"/>
        <v>2023</v>
      </c>
    </row>
    <row r="779" spans="1:14" x14ac:dyDescent="0.3">
      <c r="A779" t="s">
        <v>8</v>
      </c>
      <c r="B779" t="s">
        <v>3671</v>
      </c>
      <c r="C779" s="5">
        <v>45112</v>
      </c>
      <c r="D779" s="5">
        <v>45296</v>
      </c>
      <c r="E779" s="4">
        <v>1392000000</v>
      </c>
      <c r="F779">
        <v>184</v>
      </c>
      <c r="G779">
        <v>0.106</v>
      </c>
      <c r="H779" t="s">
        <v>3324</v>
      </c>
      <c r="I779" t="s">
        <v>44</v>
      </c>
      <c r="J779" t="s">
        <v>1139</v>
      </c>
      <c r="K779" t="s">
        <v>477</v>
      </c>
      <c r="L779" t="s">
        <v>3324</v>
      </c>
      <c r="M779" s="5">
        <f t="shared" si="64"/>
        <v>45322</v>
      </c>
      <c r="N779">
        <f t="shared" si="65"/>
        <v>2023</v>
      </c>
    </row>
    <row r="780" spans="1:14" x14ac:dyDescent="0.3">
      <c r="A780" t="s">
        <v>7</v>
      </c>
      <c r="B780" t="s">
        <v>3672</v>
      </c>
      <c r="C780" s="5">
        <v>45124</v>
      </c>
      <c r="D780" s="5">
        <v>45308</v>
      </c>
      <c r="E780" s="4">
        <v>2000000000</v>
      </c>
      <c r="F780">
        <v>184</v>
      </c>
      <c r="G780">
        <v>0.10249999999999999</v>
      </c>
      <c r="H780" t="s">
        <v>1192</v>
      </c>
      <c r="I780" t="s">
        <v>44</v>
      </c>
      <c r="J780" t="s">
        <v>476</v>
      </c>
      <c r="K780" t="s">
        <v>477</v>
      </c>
      <c r="L780" t="s">
        <v>1192</v>
      </c>
      <c r="M780" s="5">
        <f t="shared" si="64"/>
        <v>45322</v>
      </c>
      <c r="N780">
        <f t="shared" si="65"/>
        <v>2023</v>
      </c>
    </row>
    <row r="781" spans="1:14" x14ac:dyDescent="0.3">
      <c r="A781" t="s">
        <v>7</v>
      </c>
      <c r="B781" t="s">
        <v>3673</v>
      </c>
      <c r="C781" s="5">
        <v>45091</v>
      </c>
      <c r="D781" s="5">
        <v>45457</v>
      </c>
      <c r="E781" s="4">
        <v>10142000000</v>
      </c>
      <c r="F781">
        <v>366</v>
      </c>
      <c r="G781">
        <v>0.115</v>
      </c>
      <c r="H781" t="s">
        <v>2212</v>
      </c>
      <c r="I781" t="s">
        <v>13</v>
      </c>
      <c r="J781" t="s">
        <v>1339</v>
      </c>
      <c r="K781" t="s">
        <v>14</v>
      </c>
      <c r="L781" t="s">
        <v>2212</v>
      </c>
      <c r="M781" s="5">
        <f t="shared" si="64"/>
        <v>45473</v>
      </c>
      <c r="N781">
        <f t="shared" si="65"/>
        <v>2023</v>
      </c>
    </row>
    <row r="782" spans="1:14" x14ac:dyDescent="0.3">
      <c r="A782" t="s">
        <v>7</v>
      </c>
      <c r="B782" t="s">
        <v>3674</v>
      </c>
      <c r="C782" s="5">
        <v>45127</v>
      </c>
      <c r="D782" s="5">
        <v>45495</v>
      </c>
      <c r="E782" s="4">
        <v>19940000000</v>
      </c>
      <c r="F782">
        <v>368</v>
      </c>
      <c r="G782">
        <v>0.11</v>
      </c>
      <c r="H782" t="s">
        <v>209</v>
      </c>
      <c r="I782" t="s">
        <v>44</v>
      </c>
      <c r="J782" t="s">
        <v>476</v>
      </c>
      <c r="K782" t="s">
        <v>477</v>
      </c>
      <c r="L782" t="s">
        <v>209</v>
      </c>
      <c r="M782" s="5">
        <f t="shared" si="64"/>
        <v>45504</v>
      </c>
      <c r="N782">
        <f t="shared" si="65"/>
        <v>2023</v>
      </c>
    </row>
    <row r="783" spans="1:14" x14ac:dyDescent="0.3">
      <c r="A783" t="s">
        <v>7</v>
      </c>
      <c r="B783" t="s">
        <v>3675</v>
      </c>
      <c r="C783" s="5">
        <v>45131</v>
      </c>
      <c r="D783" s="5">
        <v>45315</v>
      </c>
      <c r="E783" s="4">
        <v>11075000000</v>
      </c>
      <c r="F783">
        <v>184</v>
      </c>
      <c r="G783">
        <v>9.5200000000000007E-2</v>
      </c>
      <c r="H783" t="s">
        <v>2212</v>
      </c>
      <c r="I783" t="s">
        <v>13</v>
      </c>
      <c r="J783" t="s">
        <v>1339</v>
      </c>
      <c r="K783" t="s">
        <v>14</v>
      </c>
      <c r="L783" t="s">
        <v>2212</v>
      </c>
      <c r="M783" s="5">
        <f t="shared" si="64"/>
        <v>45322</v>
      </c>
      <c r="N783">
        <f t="shared" si="65"/>
        <v>2023</v>
      </c>
    </row>
    <row r="784" spans="1:14" x14ac:dyDescent="0.3">
      <c r="A784" t="s">
        <v>7</v>
      </c>
      <c r="B784" t="s">
        <v>3676</v>
      </c>
      <c r="C784" s="5">
        <v>45125</v>
      </c>
      <c r="D784" s="5">
        <v>45309</v>
      </c>
      <c r="E784" s="4">
        <v>10000000000</v>
      </c>
      <c r="F784">
        <v>184</v>
      </c>
      <c r="G784">
        <v>0.10249999999999999</v>
      </c>
      <c r="H784" t="s">
        <v>1547</v>
      </c>
      <c r="I784" t="s">
        <v>44</v>
      </c>
      <c r="J784" t="s">
        <v>476</v>
      </c>
      <c r="K784" t="s">
        <v>477</v>
      </c>
      <c r="L784" t="s">
        <v>1547</v>
      </c>
      <c r="M784" s="5">
        <f t="shared" si="64"/>
        <v>45322</v>
      </c>
      <c r="N784">
        <f t="shared" si="65"/>
        <v>2023</v>
      </c>
    </row>
    <row r="785" spans="1:14" x14ac:dyDescent="0.3">
      <c r="A785" t="s">
        <v>7</v>
      </c>
      <c r="B785" t="s">
        <v>3677</v>
      </c>
      <c r="C785" s="5">
        <v>45125</v>
      </c>
      <c r="D785" s="5">
        <v>45309</v>
      </c>
      <c r="E785" s="4">
        <v>10000000000</v>
      </c>
      <c r="F785">
        <v>184</v>
      </c>
      <c r="G785">
        <v>0.10249999999999999</v>
      </c>
      <c r="H785" t="s">
        <v>1547</v>
      </c>
      <c r="I785" t="s">
        <v>44</v>
      </c>
      <c r="J785" t="s">
        <v>476</v>
      </c>
      <c r="K785" t="s">
        <v>477</v>
      </c>
      <c r="L785" t="s">
        <v>1547</v>
      </c>
      <c r="M785" s="5">
        <f t="shared" si="64"/>
        <v>45322</v>
      </c>
      <c r="N785">
        <f t="shared" si="65"/>
        <v>2023</v>
      </c>
    </row>
    <row r="786" spans="1:14" x14ac:dyDescent="0.3">
      <c r="A786" t="s">
        <v>7</v>
      </c>
      <c r="B786" t="s">
        <v>3678</v>
      </c>
      <c r="C786" s="5">
        <v>45125</v>
      </c>
      <c r="D786" s="5">
        <v>45309</v>
      </c>
      <c r="E786" s="4">
        <v>10000000000</v>
      </c>
      <c r="F786">
        <v>184</v>
      </c>
      <c r="G786">
        <v>0.10249999999999999</v>
      </c>
      <c r="H786" t="s">
        <v>1547</v>
      </c>
      <c r="I786" t="s">
        <v>44</v>
      </c>
      <c r="J786" t="s">
        <v>476</v>
      </c>
      <c r="K786" t="s">
        <v>477</v>
      </c>
      <c r="L786" t="s">
        <v>1547</v>
      </c>
      <c r="M786" s="5">
        <f t="shared" si="64"/>
        <v>45322</v>
      </c>
      <c r="N786">
        <f t="shared" si="65"/>
        <v>2023</v>
      </c>
    </row>
    <row r="787" spans="1:14" x14ac:dyDescent="0.3">
      <c r="A787" t="s">
        <v>7</v>
      </c>
      <c r="B787" t="s">
        <v>3679</v>
      </c>
      <c r="C787" s="5">
        <v>45125</v>
      </c>
      <c r="D787" s="5">
        <v>45309</v>
      </c>
      <c r="E787" s="4">
        <v>10000000000</v>
      </c>
      <c r="F787">
        <v>184</v>
      </c>
      <c r="G787">
        <v>0.10249999999999999</v>
      </c>
      <c r="H787" t="s">
        <v>1547</v>
      </c>
      <c r="I787" t="s">
        <v>44</v>
      </c>
      <c r="J787" t="s">
        <v>476</v>
      </c>
      <c r="K787" t="s">
        <v>477</v>
      </c>
      <c r="L787" t="s">
        <v>1547</v>
      </c>
      <c r="M787" s="5">
        <f t="shared" si="64"/>
        <v>45322</v>
      </c>
      <c r="N787">
        <f t="shared" si="65"/>
        <v>2023</v>
      </c>
    </row>
    <row r="788" spans="1:14" x14ac:dyDescent="0.3">
      <c r="A788" t="s">
        <v>7</v>
      </c>
      <c r="B788" t="s">
        <v>3680</v>
      </c>
      <c r="C788" s="5">
        <v>45083</v>
      </c>
      <c r="D788" s="5">
        <v>45449</v>
      </c>
      <c r="E788" s="4">
        <v>8006000000</v>
      </c>
      <c r="F788">
        <v>366</v>
      </c>
      <c r="G788">
        <v>0.115</v>
      </c>
      <c r="H788" t="s">
        <v>2220</v>
      </c>
      <c r="I788" t="s">
        <v>13</v>
      </c>
      <c r="J788" t="s">
        <v>1339</v>
      </c>
      <c r="K788" t="s">
        <v>14</v>
      </c>
      <c r="L788" t="s">
        <v>2220</v>
      </c>
      <c r="M788" s="5">
        <f t="shared" si="64"/>
        <v>45473</v>
      </c>
      <c r="N788">
        <f t="shared" si="65"/>
        <v>2023</v>
      </c>
    </row>
    <row r="789" spans="1:14" x14ac:dyDescent="0.3">
      <c r="A789" t="s">
        <v>8</v>
      </c>
      <c r="B789" t="s">
        <v>3681</v>
      </c>
      <c r="C789" s="5">
        <v>45135</v>
      </c>
      <c r="D789" s="5">
        <v>45320</v>
      </c>
      <c r="E789" s="4">
        <v>1000000000</v>
      </c>
      <c r="F789">
        <v>185</v>
      </c>
      <c r="G789">
        <v>9.5000000000000001E-2</v>
      </c>
      <c r="H789" t="s">
        <v>1603</v>
      </c>
      <c r="I789" t="s">
        <v>44</v>
      </c>
      <c r="J789" t="s">
        <v>476</v>
      </c>
      <c r="K789" t="s">
        <v>477</v>
      </c>
      <c r="L789" t="s">
        <v>1603</v>
      </c>
      <c r="M789" s="5">
        <f t="shared" si="64"/>
        <v>45322</v>
      </c>
      <c r="N789">
        <f t="shared" si="65"/>
        <v>2023</v>
      </c>
    </row>
    <row r="790" spans="1:14" x14ac:dyDescent="0.3">
      <c r="A790" t="s">
        <v>8</v>
      </c>
      <c r="B790" t="s">
        <v>3682</v>
      </c>
      <c r="C790" s="5">
        <v>45125</v>
      </c>
      <c r="D790" s="5">
        <v>45309</v>
      </c>
      <c r="E790" s="4">
        <v>442000000</v>
      </c>
      <c r="F790">
        <v>184</v>
      </c>
      <c r="G790">
        <v>0.10249999999999999</v>
      </c>
      <c r="H790" t="s">
        <v>3257</v>
      </c>
      <c r="I790" t="s">
        <v>44</v>
      </c>
      <c r="J790" t="s">
        <v>1139</v>
      </c>
      <c r="K790" t="s">
        <v>477</v>
      </c>
      <c r="L790" t="s">
        <v>3257</v>
      </c>
      <c r="M790" s="5">
        <f t="shared" si="64"/>
        <v>45322</v>
      </c>
      <c r="N790">
        <f t="shared" si="65"/>
        <v>2023</v>
      </c>
    </row>
    <row r="791" spans="1:14" x14ac:dyDescent="0.3">
      <c r="A791" t="s">
        <v>7</v>
      </c>
      <c r="B791" t="s">
        <v>3683</v>
      </c>
      <c r="C791" s="5">
        <v>45120</v>
      </c>
      <c r="D791" s="5">
        <v>45306</v>
      </c>
      <c r="E791" s="4">
        <v>5000000000</v>
      </c>
      <c r="F791">
        <v>186</v>
      </c>
      <c r="G791">
        <v>0.105</v>
      </c>
      <c r="H791" t="s">
        <v>1088</v>
      </c>
      <c r="I791" t="s">
        <v>44</v>
      </c>
      <c r="J791" t="s">
        <v>476</v>
      </c>
      <c r="K791" t="s">
        <v>477</v>
      </c>
      <c r="L791" t="s">
        <v>1088</v>
      </c>
      <c r="M791" s="5">
        <f t="shared" si="64"/>
        <v>45322</v>
      </c>
      <c r="N791">
        <f t="shared" si="65"/>
        <v>2023</v>
      </c>
    </row>
    <row r="792" spans="1:14" x14ac:dyDescent="0.3">
      <c r="A792" t="s">
        <v>7</v>
      </c>
      <c r="B792" t="s">
        <v>3684</v>
      </c>
      <c r="C792" s="5">
        <v>45125</v>
      </c>
      <c r="D792" s="5">
        <v>45309</v>
      </c>
      <c r="E792" s="4">
        <v>34362000000</v>
      </c>
      <c r="F792">
        <v>184</v>
      </c>
      <c r="G792">
        <v>9.7500000000000003E-2</v>
      </c>
      <c r="H792" t="s">
        <v>2207</v>
      </c>
      <c r="I792" t="s">
        <v>13</v>
      </c>
      <c r="J792" t="s">
        <v>1339</v>
      </c>
      <c r="K792" t="s">
        <v>14</v>
      </c>
      <c r="L792" t="s">
        <v>2207</v>
      </c>
      <c r="M792" s="5">
        <f t="shared" si="64"/>
        <v>45322</v>
      </c>
      <c r="N792">
        <f t="shared" si="65"/>
        <v>2023</v>
      </c>
    </row>
    <row r="793" spans="1:14" x14ac:dyDescent="0.3">
      <c r="A793" t="s">
        <v>7</v>
      </c>
      <c r="B793" t="s">
        <v>3685</v>
      </c>
      <c r="C793" s="5">
        <v>45083</v>
      </c>
      <c r="D793" s="5">
        <v>45449</v>
      </c>
      <c r="E793" s="4">
        <v>30597000000</v>
      </c>
      <c r="F793">
        <v>366</v>
      </c>
      <c r="G793">
        <v>0.115</v>
      </c>
      <c r="H793" t="s">
        <v>2212</v>
      </c>
      <c r="I793" t="s">
        <v>44</v>
      </c>
      <c r="J793" t="s">
        <v>476</v>
      </c>
      <c r="K793" t="s">
        <v>477</v>
      </c>
      <c r="L793" t="s">
        <v>2212</v>
      </c>
      <c r="M793" s="5">
        <f t="shared" si="64"/>
        <v>45473</v>
      </c>
      <c r="N793">
        <f t="shared" si="65"/>
        <v>2023</v>
      </c>
    </row>
    <row r="794" spans="1:14" x14ac:dyDescent="0.3">
      <c r="A794" t="s">
        <v>7</v>
      </c>
      <c r="B794" t="s">
        <v>3686</v>
      </c>
      <c r="C794" s="5">
        <v>45125</v>
      </c>
      <c r="D794" s="5">
        <v>45309</v>
      </c>
      <c r="E794" s="4">
        <v>5000000000</v>
      </c>
      <c r="F794">
        <v>184</v>
      </c>
      <c r="G794">
        <v>0.10249999999999999</v>
      </c>
      <c r="H794" t="s">
        <v>674</v>
      </c>
      <c r="I794" t="s">
        <v>44</v>
      </c>
      <c r="J794" t="s">
        <v>476</v>
      </c>
      <c r="K794" t="s">
        <v>477</v>
      </c>
      <c r="L794" t="s">
        <v>674</v>
      </c>
      <c r="M794" s="5">
        <f t="shared" si="64"/>
        <v>45322</v>
      </c>
      <c r="N794">
        <f t="shared" si="65"/>
        <v>2023</v>
      </c>
    </row>
    <row r="795" spans="1:14" x14ac:dyDescent="0.3">
      <c r="A795" t="s">
        <v>7</v>
      </c>
      <c r="B795" t="s">
        <v>3687</v>
      </c>
      <c r="C795" s="5">
        <v>45135</v>
      </c>
      <c r="D795" s="5">
        <v>45320</v>
      </c>
      <c r="E795" s="4">
        <v>1500000000</v>
      </c>
      <c r="F795">
        <v>185</v>
      </c>
      <c r="G795">
        <v>9.5000000000000001E-2</v>
      </c>
      <c r="H795" t="s">
        <v>674</v>
      </c>
      <c r="I795" t="s">
        <v>44</v>
      </c>
      <c r="J795" t="s">
        <v>476</v>
      </c>
      <c r="K795" t="s">
        <v>477</v>
      </c>
      <c r="L795" t="s">
        <v>674</v>
      </c>
      <c r="M795" s="5">
        <f t="shared" si="64"/>
        <v>45322</v>
      </c>
      <c r="N795">
        <f t="shared" si="65"/>
        <v>2023</v>
      </c>
    </row>
    <row r="796" spans="1:14" x14ac:dyDescent="0.3">
      <c r="A796" t="s">
        <v>7</v>
      </c>
      <c r="B796" t="s">
        <v>3688</v>
      </c>
      <c r="C796" s="5">
        <v>45131</v>
      </c>
      <c r="D796" s="5">
        <v>45366</v>
      </c>
      <c r="E796" s="4">
        <v>1620000000</v>
      </c>
      <c r="F796">
        <v>235</v>
      </c>
      <c r="G796">
        <v>0.1</v>
      </c>
      <c r="H796" t="s">
        <v>3311</v>
      </c>
      <c r="I796" t="s">
        <v>13</v>
      </c>
      <c r="J796" t="s">
        <v>3354</v>
      </c>
      <c r="K796" t="s">
        <v>14</v>
      </c>
      <c r="L796" t="s">
        <v>3311</v>
      </c>
      <c r="M796" s="5">
        <f t="shared" si="64"/>
        <v>45382</v>
      </c>
      <c r="N796">
        <f t="shared" si="65"/>
        <v>2023</v>
      </c>
    </row>
    <row r="797" spans="1:14" x14ac:dyDescent="0.3">
      <c r="A797" t="s">
        <v>7</v>
      </c>
      <c r="B797" t="s">
        <v>3689</v>
      </c>
      <c r="C797" s="5">
        <v>45134</v>
      </c>
      <c r="D797" s="5">
        <v>45502</v>
      </c>
      <c r="E797" s="4">
        <v>22315000000</v>
      </c>
      <c r="F797">
        <v>368</v>
      </c>
      <c r="G797">
        <v>0.10249999999999999</v>
      </c>
      <c r="H797" t="s">
        <v>2140</v>
      </c>
      <c r="I797" t="s">
        <v>13</v>
      </c>
      <c r="J797" t="s">
        <v>215</v>
      </c>
      <c r="K797" t="s">
        <v>14</v>
      </c>
      <c r="L797" t="s">
        <v>2140</v>
      </c>
      <c r="M797" s="5">
        <f t="shared" si="64"/>
        <v>45504</v>
      </c>
      <c r="N797">
        <f t="shared" si="65"/>
        <v>2023</v>
      </c>
    </row>
    <row r="798" spans="1:14" x14ac:dyDescent="0.3">
      <c r="A798" t="s">
        <v>7</v>
      </c>
      <c r="B798" t="s">
        <v>3690</v>
      </c>
      <c r="C798" s="5">
        <v>45124</v>
      </c>
      <c r="D798" s="5">
        <v>45308</v>
      </c>
      <c r="E798" s="4">
        <v>20294000000</v>
      </c>
      <c r="F798">
        <v>184</v>
      </c>
      <c r="G798">
        <v>9.7500000000000003E-2</v>
      </c>
      <c r="H798" t="s">
        <v>2212</v>
      </c>
      <c r="I798" t="s">
        <v>13</v>
      </c>
      <c r="J798" t="s">
        <v>1339</v>
      </c>
      <c r="K798" t="s">
        <v>14</v>
      </c>
      <c r="L798" t="s">
        <v>2212</v>
      </c>
      <c r="M798" s="5">
        <f t="shared" si="64"/>
        <v>45322</v>
      </c>
      <c r="N798">
        <f t="shared" si="65"/>
        <v>2023</v>
      </c>
    </row>
    <row r="799" spans="1:14" x14ac:dyDescent="0.3">
      <c r="A799" t="s">
        <v>7</v>
      </c>
      <c r="B799" t="s">
        <v>3691</v>
      </c>
      <c r="C799" s="5">
        <v>45114</v>
      </c>
      <c r="D799" s="5">
        <v>45299</v>
      </c>
      <c r="E799" s="4">
        <v>24165000000</v>
      </c>
      <c r="F799">
        <v>185</v>
      </c>
      <c r="G799">
        <v>9.9699999999999997E-2</v>
      </c>
      <c r="H799" t="s">
        <v>2209</v>
      </c>
      <c r="I799" t="s">
        <v>13</v>
      </c>
      <c r="J799" t="s">
        <v>1339</v>
      </c>
      <c r="K799" t="s">
        <v>14</v>
      </c>
      <c r="L799" t="s">
        <v>2209</v>
      </c>
      <c r="M799" s="5">
        <f t="shared" si="64"/>
        <v>45322</v>
      </c>
      <c r="N799">
        <f t="shared" si="65"/>
        <v>2023</v>
      </c>
    </row>
    <row r="800" spans="1:14" x14ac:dyDescent="0.3">
      <c r="A800" t="s">
        <v>7</v>
      </c>
      <c r="B800" t="s">
        <v>3692</v>
      </c>
      <c r="C800" s="5">
        <v>45120</v>
      </c>
      <c r="D800" s="5">
        <v>45306</v>
      </c>
      <c r="E800" s="4">
        <v>96719000000</v>
      </c>
      <c r="F800">
        <v>186</v>
      </c>
      <c r="G800">
        <v>9.9699999999999997E-2</v>
      </c>
      <c r="H800" t="s">
        <v>2197</v>
      </c>
      <c r="I800" t="s">
        <v>13</v>
      </c>
      <c r="J800" t="s">
        <v>1339</v>
      </c>
      <c r="K800" t="s">
        <v>14</v>
      </c>
      <c r="L800" t="s">
        <v>2197</v>
      </c>
      <c r="M800" s="5">
        <f t="shared" si="64"/>
        <v>45322</v>
      </c>
      <c r="N800">
        <f t="shared" si="65"/>
        <v>2023</v>
      </c>
    </row>
    <row r="801" spans="1:14" x14ac:dyDescent="0.3">
      <c r="A801" t="s">
        <v>7</v>
      </c>
      <c r="B801" t="s">
        <v>3693</v>
      </c>
      <c r="C801" s="5">
        <v>45135</v>
      </c>
      <c r="D801" s="5">
        <v>45320</v>
      </c>
      <c r="E801" s="4">
        <v>1500000000</v>
      </c>
      <c r="F801">
        <v>185</v>
      </c>
      <c r="G801">
        <v>9.5000000000000001E-2</v>
      </c>
      <c r="H801" t="s">
        <v>3345</v>
      </c>
      <c r="I801" t="s">
        <v>44</v>
      </c>
      <c r="J801" t="s">
        <v>476</v>
      </c>
      <c r="K801" t="s">
        <v>477</v>
      </c>
      <c r="L801" t="s">
        <v>3345</v>
      </c>
      <c r="M801" s="5">
        <f t="shared" si="64"/>
        <v>45322</v>
      </c>
      <c r="N801">
        <f t="shared" si="65"/>
        <v>2023</v>
      </c>
    </row>
    <row r="802" spans="1:14" x14ac:dyDescent="0.3">
      <c r="A802" t="s">
        <v>7</v>
      </c>
      <c r="B802" t="s">
        <v>3694</v>
      </c>
      <c r="C802" s="5">
        <v>45134</v>
      </c>
      <c r="D802" s="5">
        <v>45502</v>
      </c>
      <c r="E802" s="4">
        <v>18500000000</v>
      </c>
      <c r="F802">
        <v>368</v>
      </c>
      <c r="G802">
        <v>0.10249999999999999</v>
      </c>
      <c r="H802" t="s">
        <v>2372</v>
      </c>
      <c r="I802" t="s">
        <v>13</v>
      </c>
      <c r="J802" t="s">
        <v>1339</v>
      </c>
      <c r="K802" t="s">
        <v>14</v>
      </c>
      <c r="L802" t="s">
        <v>2372</v>
      </c>
      <c r="M802" s="5">
        <f t="shared" si="64"/>
        <v>45504</v>
      </c>
      <c r="N802">
        <f t="shared" si="65"/>
        <v>2023</v>
      </c>
    </row>
    <row r="803" spans="1:14" x14ac:dyDescent="0.3">
      <c r="A803" t="s">
        <v>8</v>
      </c>
      <c r="B803" t="s">
        <v>3695</v>
      </c>
      <c r="C803" s="5">
        <v>45134</v>
      </c>
      <c r="D803" s="5">
        <v>45320</v>
      </c>
      <c r="E803" s="4">
        <v>948000000</v>
      </c>
      <c r="F803">
        <v>186</v>
      </c>
      <c r="G803">
        <v>9.5000000000000001E-2</v>
      </c>
      <c r="H803" t="s">
        <v>3324</v>
      </c>
      <c r="I803" t="s">
        <v>44</v>
      </c>
      <c r="J803" t="s">
        <v>1139</v>
      </c>
      <c r="K803" t="s">
        <v>477</v>
      </c>
      <c r="L803" t="s">
        <v>3324</v>
      </c>
      <c r="M803" s="5">
        <f t="shared" si="64"/>
        <v>45322</v>
      </c>
      <c r="N803">
        <f t="shared" si="65"/>
        <v>2023</v>
      </c>
    </row>
    <row r="804" spans="1:14" x14ac:dyDescent="0.3">
      <c r="A804" t="s">
        <v>8</v>
      </c>
      <c r="B804" t="s">
        <v>3696</v>
      </c>
      <c r="C804" s="5">
        <v>45135</v>
      </c>
      <c r="D804" s="5">
        <v>45320</v>
      </c>
      <c r="E804" s="4">
        <v>442000000</v>
      </c>
      <c r="F804">
        <v>185</v>
      </c>
      <c r="G804">
        <v>9.5000000000000001E-2</v>
      </c>
      <c r="H804" t="s">
        <v>3324</v>
      </c>
      <c r="I804" t="s">
        <v>13</v>
      </c>
      <c r="J804" t="s">
        <v>698</v>
      </c>
      <c r="K804" t="s">
        <v>14</v>
      </c>
      <c r="L804" t="s">
        <v>3324</v>
      </c>
      <c r="M804" s="5">
        <f t="shared" si="64"/>
        <v>45322</v>
      </c>
      <c r="N804">
        <f t="shared" si="65"/>
        <v>2023</v>
      </c>
    </row>
    <row r="805" spans="1:14" x14ac:dyDescent="0.3">
      <c r="A805" t="s">
        <v>7</v>
      </c>
      <c r="B805" t="s">
        <v>3697</v>
      </c>
      <c r="C805" s="5">
        <v>45131</v>
      </c>
      <c r="D805" s="5">
        <v>45315</v>
      </c>
      <c r="E805" s="4">
        <v>3800000000</v>
      </c>
      <c r="F805">
        <v>184</v>
      </c>
      <c r="G805">
        <v>0.1</v>
      </c>
      <c r="H805" t="s">
        <v>2439</v>
      </c>
      <c r="I805" t="s">
        <v>44</v>
      </c>
      <c r="J805" t="s">
        <v>476</v>
      </c>
      <c r="K805" t="s">
        <v>477</v>
      </c>
      <c r="L805" t="s">
        <v>2439</v>
      </c>
      <c r="M805" s="5">
        <f t="shared" si="64"/>
        <v>45322</v>
      </c>
      <c r="N805">
        <f t="shared" si="65"/>
        <v>2023</v>
      </c>
    </row>
    <row r="806" spans="1:14" x14ac:dyDescent="0.3">
      <c r="A806" t="s">
        <v>7</v>
      </c>
      <c r="B806" t="s">
        <v>3698</v>
      </c>
      <c r="C806" s="5">
        <v>45125</v>
      </c>
      <c r="D806" s="5">
        <v>45309</v>
      </c>
      <c r="E806" s="4">
        <v>5000000000</v>
      </c>
      <c r="F806">
        <v>184</v>
      </c>
      <c r="G806">
        <v>0.10249999999999999</v>
      </c>
      <c r="H806" t="s">
        <v>674</v>
      </c>
      <c r="I806" t="s">
        <v>44</v>
      </c>
      <c r="J806" t="s">
        <v>476</v>
      </c>
      <c r="K806" t="s">
        <v>477</v>
      </c>
      <c r="L806" t="s">
        <v>674</v>
      </c>
      <c r="M806" s="5">
        <f t="shared" si="64"/>
        <v>45322</v>
      </c>
      <c r="N806">
        <f t="shared" si="65"/>
        <v>2023</v>
      </c>
    </row>
    <row r="807" spans="1:14" x14ac:dyDescent="0.3">
      <c r="A807" t="s">
        <v>7</v>
      </c>
      <c r="B807" t="s">
        <v>3699</v>
      </c>
      <c r="C807" s="5">
        <v>45125</v>
      </c>
      <c r="D807" s="5">
        <v>45309</v>
      </c>
      <c r="E807" s="4">
        <v>5000000000</v>
      </c>
      <c r="F807">
        <v>184</v>
      </c>
      <c r="G807">
        <v>0.10249999999999999</v>
      </c>
      <c r="H807" t="s">
        <v>674</v>
      </c>
      <c r="I807" t="s">
        <v>44</v>
      </c>
      <c r="J807" t="s">
        <v>476</v>
      </c>
      <c r="K807" t="s">
        <v>477</v>
      </c>
      <c r="L807" t="s">
        <v>674</v>
      </c>
      <c r="M807" s="5">
        <f t="shared" si="64"/>
        <v>45322</v>
      </c>
      <c r="N807">
        <f t="shared" si="65"/>
        <v>2023</v>
      </c>
    </row>
    <row r="808" spans="1:14" x14ac:dyDescent="0.3">
      <c r="A808" t="s">
        <v>7</v>
      </c>
      <c r="B808" t="s">
        <v>3700</v>
      </c>
      <c r="C808" s="5">
        <v>45125</v>
      </c>
      <c r="D808" s="5">
        <v>45309</v>
      </c>
      <c r="E808" s="4">
        <v>5000000000</v>
      </c>
      <c r="F808">
        <v>184</v>
      </c>
      <c r="G808">
        <v>0.10249999999999999</v>
      </c>
      <c r="H808" t="s">
        <v>674</v>
      </c>
      <c r="I808" t="s">
        <v>44</v>
      </c>
      <c r="J808" t="s">
        <v>476</v>
      </c>
      <c r="K808" t="s">
        <v>477</v>
      </c>
      <c r="L808" t="s">
        <v>674</v>
      </c>
      <c r="M808" s="5">
        <f t="shared" si="64"/>
        <v>45322</v>
      </c>
      <c r="N808">
        <f t="shared" si="65"/>
        <v>2023</v>
      </c>
    </row>
    <row r="809" spans="1:14" x14ac:dyDescent="0.3">
      <c r="A809" t="s">
        <v>7</v>
      </c>
      <c r="B809" t="s">
        <v>3701</v>
      </c>
      <c r="C809" s="5">
        <v>45125</v>
      </c>
      <c r="D809" s="5">
        <v>45309</v>
      </c>
      <c r="E809" s="4">
        <v>5000000000</v>
      </c>
      <c r="F809">
        <v>184</v>
      </c>
      <c r="G809">
        <v>0.10249999999999999</v>
      </c>
      <c r="H809" t="s">
        <v>674</v>
      </c>
      <c r="I809" t="s">
        <v>44</v>
      </c>
      <c r="J809" t="s">
        <v>476</v>
      </c>
      <c r="K809" t="s">
        <v>477</v>
      </c>
      <c r="L809" t="s">
        <v>674</v>
      </c>
      <c r="M809" s="5">
        <f t="shared" si="64"/>
        <v>45322</v>
      </c>
      <c r="N809">
        <f t="shared" si="65"/>
        <v>2023</v>
      </c>
    </row>
    <row r="810" spans="1:14" x14ac:dyDescent="0.3">
      <c r="A810" t="s">
        <v>7</v>
      </c>
      <c r="B810" t="s">
        <v>3702</v>
      </c>
      <c r="C810" s="5">
        <v>45113</v>
      </c>
      <c r="D810" s="5">
        <v>45299</v>
      </c>
      <c r="E810" s="4">
        <v>11075000000</v>
      </c>
      <c r="F810">
        <v>186</v>
      </c>
      <c r="G810">
        <v>9.9699999999999997E-2</v>
      </c>
      <c r="H810" t="s">
        <v>2212</v>
      </c>
      <c r="I810" t="s">
        <v>13</v>
      </c>
      <c r="J810" t="s">
        <v>1339</v>
      </c>
      <c r="K810" t="s">
        <v>14</v>
      </c>
      <c r="L810" t="s">
        <v>2212</v>
      </c>
      <c r="M810" s="5">
        <f t="shared" si="64"/>
        <v>45322</v>
      </c>
      <c r="N810">
        <f t="shared" si="65"/>
        <v>2023</v>
      </c>
    </row>
    <row r="811" spans="1:14" x14ac:dyDescent="0.3">
      <c r="A811" t="s">
        <v>7</v>
      </c>
      <c r="B811" t="s">
        <v>3703</v>
      </c>
      <c r="C811" s="5">
        <v>45114</v>
      </c>
      <c r="D811" s="5">
        <v>45299</v>
      </c>
      <c r="E811" s="4">
        <v>1550000000</v>
      </c>
      <c r="F811">
        <v>185</v>
      </c>
      <c r="G811">
        <v>0.105</v>
      </c>
      <c r="H811" t="s">
        <v>3557</v>
      </c>
      <c r="I811" t="s">
        <v>44</v>
      </c>
      <c r="J811" t="s">
        <v>1139</v>
      </c>
      <c r="K811" t="s">
        <v>477</v>
      </c>
      <c r="L811" t="s">
        <v>3557</v>
      </c>
      <c r="M811" s="5">
        <f t="shared" si="64"/>
        <v>45322</v>
      </c>
      <c r="N811">
        <f t="shared" si="65"/>
        <v>2023</v>
      </c>
    </row>
    <row r="812" spans="1:14" x14ac:dyDescent="0.3">
      <c r="A812" t="s">
        <v>7</v>
      </c>
      <c r="B812" t="s">
        <v>3704</v>
      </c>
      <c r="C812" s="5">
        <v>45114</v>
      </c>
      <c r="D812" s="5">
        <v>45299</v>
      </c>
      <c r="E812" s="4">
        <v>2500000000</v>
      </c>
      <c r="F812">
        <v>185</v>
      </c>
      <c r="G812">
        <v>0.105</v>
      </c>
      <c r="H812" t="s">
        <v>3557</v>
      </c>
      <c r="I812" t="s">
        <v>44</v>
      </c>
      <c r="J812" t="s">
        <v>1139</v>
      </c>
      <c r="K812" t="s">
        <v>477</v>
      </c>
      <c r="L812" t="s">
        <v>3557</v>
      </c>
      <c r="M812" s="5">
        <f t="shared" si="64"/>
        <v>45322</v>
      </c>
      <c r="N812">
        <f t="shared" si="65"/>
        <v>2023</v>
      </c>
    </row>
    <row r="813" spans="1:14" x14ac:dyDescent="0.3">
      <c r="A813" t="s">
        <v>7</v>
      </c>
      <c r="B813" t="s">
        <v>3705</v>
      </c>
      <c r="C813" s="5">
        <v>45114</v>
      </c>
      <c r="D813" s="5">
        <v>45299</v>
      </c>
      <c r="E813" s="4">
        <v>1700000000</v>
      </c>
      <c r="F813">
        <v>185</v>
      </c>
      <c r="G813">
        <v>0.105</v>
      </c>
      <c r="H813" t="s">
        <v>3357</v>
      </c>
      <c r="I813" t="s">
        <v>44</v>
      </c>
      <c r="J813" t="s">
        <v>476</v>
      </c>
      <c r="K813" t="s">
        <v>477</v>
      </c>
      <c r="L813" t="s">
        <v>3357</v>
      </c>
      <c r="M813" s="5">
        <f t="shared" si="64"/>
        <v>45322</v>
      </c>
      <c r="N813">
        <f t="shared" si="65"/>
        <v>2023</v>
      </c>
    </row>
    <row r="814" spans="1:14" x14ac:dyDescent="0.3">
      <c r="A814" t="s">
        <v>7</v>
      </c>
      <c r="B814" t="s">
        <v>3706</v>
      </c>
      <c r="C814" s="5">
        <v>45124</v>
      </c>
      <c r="D814" s="5">
        <v>45308</v>
      </c>
      <c r="E814" s="4">
        <v>72144000000</v>
      </c>
      <c r="F814">
        <v>184</v>
      </c>
      <c r="G814">
        <v>9.7500000000000003E-2</v>
      </c>
      <c r="H814" t="s">
        <v>2197</v>
      </c>
      <c r="I814" t="s">
        <v>13</v>
      </c>
      <c r="J814" t="s">
        <v>1339</v>
      </c>
      <c r="K814" t="s">
        <v>14</v>
      </c>
      <c r="L814" t="s">
        <v>2197</v>
      </c>
      <c r="M814" s="5">
        <f t="shared" si="64"/>
        <v>45322</v>
      </c>
      <c r="N814">
        <f t="shared" si="65"/>
        <v>2023</v>
      </c>
    </row>
    <row r="815" spans="1:14" x14ac:dyDescent="0.3">
      <c r="A815" t="s">
        <v>7</v>
      </c>
      <c r="B815" t="s">
        <v>3707</v>
      </c>
      <c r="C815" s="5">
        <v>45114</v>
      </c>
      <c r="D815" s="5">
        <v>45299</v>
      </c>
      <c r="E815" s="4">
        <v>899000000</v>
      </c>
      <c r="F815">
        <v>185</v>
      </c>
      <c r="G815">
        <v>0.105</v>
      </c>
      <c r="H815" t="s">
        <v>2541</v>
      </c>
      <c r="I815" t="s">
        <v>44</v>
      </c>
      <c r="J815" t="s">
        <v>476</v>
      </c>
      <c r="K815" t="s">
        <v>477</v>
      </c>
      <c r="L815" t="s">
        <v>2541</v>
      </c>
      <c r="M815" s="5">
        <f t="shared" si="64"/>
        <v>45322</v>
      </c>
      <c r="N815">
        <f t="shared" si="65"/>
        <v>2023</v>
      </c>
    </row>
    <row r="816" spans="1:14" x14ac:dyDescent="0.3">
      <c r="A816" t="s">
        <v>7</v>
      </c>
      <c r="B816" t="s">
        <v>3708</v>
      </c>
      <c r="C816" s="5">
        <v>45124</v>
      </c>
      <c r="D816" s="5">
        <v>45308</v>
      </c>
      <c r="E816" s="4">
        <v>44079000000</v>
      </c>
      <c r="F816">
        <v>184</v>
      </c>
      <c r="G816">
        <v>9.7500000000000003E-2</v>
      </c>
      <c r="H816" t="s">
        <v>2313</v>
      </c>
      <c r="I816" t="s">
        <v>13</v>
      </c>
      <c r="J816" t="s">
        <v>1339</v>
      </c>
      <c r="K816" t="s">
        <v>14</v>
      </c>
      <c r="L816" t="s">
        <v>2313</v>
      </c>
      <c r="M816" s="5">
        <f t="shared" si="64"/>
        <v>45322</v>
      </c>
      <c r="N816">
        <f t="shared" si="65"/>
        <v>2023</v>
      </c>
    </row>
    <row r="817" spans="1:14" x14ac:dyDescent="0.3">
      <c r="A817" t="s">
        <v>7</v>
      </c>
      <c r="B817" t="s">
        <v>3709</v>
      </c>
      <c r="C817" s="5">
        <v>45124</v>
      </c>
      <c r="D817" s="5">
        <v>45308</v>
      </c>
      <c r="E817" s="4">
        <v>44083000000</v>
      </c>
      <c r="F817">
        <v>184</v>
      </c>
      <c r="G817">
        <v>9.7500000000000003E-2</v>
      </c>
      <c r="H817" t="s">
        <v>2283</v>
      </c>
      <c r="I817" t="s">
        <v>13</v>
      </c>
      <c r="J817" t="s">
        <v>1339</v>
      </c>
      <c r="K817" t="s">
        <v>14</v>
      </c>
      <c r="L817" t="s">
        <v>2283</v>
      </c>
      <c r="M817" s="5">
        <f t="shared" si="64"/>
        <v>45322</v>
      </c>
      <c r="N817">
        <f t="shared" si="65"/>
        <v>2023</v>
      </c>
    </row>
    <row r="818" spans="1:14" x14ac:dyDescent="0.3">
      <c r="A818" t="s">
        <v>7</v>
      </c>
      <c r="B818" t="s">
        <v>3710</v>
      </c>
      <c r="C818" s="5">
        <v>45124</v>
      </c>
      <c r="D818" s="5">
        <v>45308</v>
      </c>
      <c r="E818" s="4">
        <v>44072000000</v>
      </c>
      <c r="F818">
        <v>184</v>
      </c>
      <c r="G818">
        <v>9.7500000000000003E-2</v>
      </c>
      <c r="H818" t="s">
        <v>2201</v>
      </c>
      <c r="I818" t="s">
        <v>13</v>
      </c>
      <c r="J818" t="s">
        <v>1339</v>
      </c>
      <c r="K818" t="s">
        <v>14</v>
      </c>
      <c r="L818" t="s">
        <v>2201</v>
      </c>
      <c r="M818" s="5">
        <f t="shared" si="64"/>
        <v>45322</v>
      </c>
      <c r="N818">
        <f t="shared" si="65"/>
        <v>2023</v>
      </c>
    </row>
    <row r="819" spans="1:14" x14ac:dyDescent="0.3">
      <c r="A819" t="s">
        <v>7</v>
      </c>
      <c r="B819" t="s">
        <v>3711</v>
      </c>
      <c r="C819" s="5">
        <v>45112</v>
      </c>
      <c r="D819" s="5">
        <v>45296</v>
      </c>
      <c r="E819" s="4">
        <v>12219000000</v>
      </c>
      <c r="F819">
        <v>184</v>
      </c>
      <c r="G819">
        <v>9.9699999999999997E-2</v>
      </c>
      <c r="H819" t="s">
        <v>2212</v>
      </c>
      <c r="I819" t="s">
        <v>13</v>
      </c>
      <c r="J819" t="s">
        <v>1339</v>
      </c>
      <c r="K819" t="s">
        <v>14</v>
      </c>
      <c r="L819" t="s">
        <v>2212</v>
      </c>
      <c r="M819" s="5">
        <f t="shared" si="64"/>
        <v>45322</v>
      </c>
      <c r="N819">
        <f t="shared" si="65"/>
        <v>2023</v>
      </c>
    </row>
    <row r="820" spans="1:14" x14ac:dyDescent="0.3">
      <c r="A820" t="s">
        <v>7</v>
      </c>
      <c r="B820" t="s">
        <v>3712</v>
      </c>
      <c r="C820" s="5">
        <v>45112</v>
      </c>
      <c r="D820" s="5">
        <v>45478</v>
      </c>
      <c r="E820" s="4">
        <v>1000000000</v>
      </c>
      <c r="F820">
        <v>366</v>
      </c>
      <c r="G820">
        <v>0.1125</v>
      </c>
      <c r="H820" t="s">
        <v>3172</v>
      </c>
      <c r="I820" t="s">
        <v>44</v>
      </c>
      <c r="J820" t="s">
        <v>476</v>
      </c>
      <c r="K820" t="s">
        <v>477</v>
      </c>
      <c r="L820" t="s">
        <v>3172</v>
      </c>
      <c r="M820" s="5">
        <f t="shared" si="64"/>
        <v>45504</v>
      </c>
      <c r="N820">
        <f t="shared" si="65"/>
        <v>2023</v>
      </c>
    </row>
    <row r="821" spans="1:14" x14ac:dyDescent="0.3">
      <c r="A821" t="s">
        <v>7</v>
      </c>
      <c r="B821" t="s">
        <v>3713</v>
      </c>
      <c r="C821" s="5">
        <v>45120</v>
      </c>
      <c r="D821" s="5">
        <v>45306</v>
      </c>
      <c r="E821" s="4">
        <v>815000000</v>
      </c>
      <c r="F821">
        <v>186</v>
      </c>
      <c r="G821">
        <v>0.105</v>
      </c>
      <c r="H821" t="s">
        <v>2541</v>
      </c>
      <c r="I821" t="s">
        <v>44</v>
      </c>
      <c r="J821" t="s">
        <v>476</v>
      </c>
      <c r="K821" t="s">
        <v>477</v>
      </c>
      <c r="L821" t="s">
        <v>2541</v>
      </c>
      <c r="M821" s="5">
        <f t="shared" si="64"/>
        <v>45322</v>
      </c>
      <c r="N821">
        <f t="shared" si="65"/>
        <v>2023</v>
      </c>
    </row>
    <row r="822" spans="1:14" x14ac:dyDescent="0.3">
      <c r="A822" t="s">
        <v>8</v>
      </c>
      <c r="B822" t="s">
        <v>3714</v>
      </c>
      <c r="C822" s="5">
        <v>45135</v>
      </c>
      <c r="D822" s="5">
        <v>45320</v>
      </c>
      <c r="E822" s="4">
        <v>1500000000</v>
      </c>
      <c r="F822">
        <v>185</v>
      </c>
      <c r="G822">
        <v>9.5000000000000001E-2</v>
      </c>
      <c r="H822" t="s">
        <v>3455</v>
      </c>
      <c r="I822" t="s">
        <v>44</v>
      </c>
      <c r="J822" t="s">
        <v>476</v>
      </c>
      <c r="K822" t="s">
        <v>477</v>
      </c>
      <c r="L822" t="s">
        <v>3455</v>
      </c>
      <c r="M822" s="5">
        <f t="shared" si="64"/>
        <v>45322</v>
      </c>
      <c r="N822">
        <f t="shared" si="65"/>
        <v>2023</v>
      </c>
    </row>
    <row r="823" spans="1:14" x14ac:dyDescent="0.3">
      <c r="A823" t="s">
        <v>7</v>
      </c>
      <c r="B823" t="s">
        <v>3715</v>
      </c>
      <c r="C823" s="5">
        <v>45083</v>
      </c>
      <c r="D823" s="5">
        <v>45449</v>
      </c>
      <c r="E823" s="4">
        <v>5500000000</v>
      </c>
      <c r="F823">
        <v>366</v>
      </c>
      <c r="G823">
        <v>0.115</v>
      </c>
      <c r="H823" t="s">
        <v>2855</v>
      </c>
      <c r="I823" t="s">
        <v>44</v>
      </c>
      <c r="J823" t="s">
        <v>476</v>
      </c>
      <c r="K823" t="s">
        <v>477</v>
      </c>
      <c r="L823" t="s">
        <v>2855</v>
      </c>
      <c r="M823" s="5">
        <f t="shared" si="64"/>
        <v>45473</v>
      </c>
      <c r="N823">
        <f t="shared" si="65"/>
        <v>2023</v>
      </c>
    </row>
    <row r="824" spans="1:14" x14ac:dyDescent="0.3">
      <c r="A824" t="s">
        <v>7</v>
      </c>
      <c r="B824" t="s">
        <v>3716</v>
      </c>
      <c r="C824" s="5">
        <v>45135</v>
      </c>
      <c r="D824" s="5">
        <v>45320</v>
      </c>
      <c r="E824" s="4">
        <v>11222000000</v>
      </c>
      <c r="F824">
        <v>185</v>
      </c>
      <c r="G824">
        <v>9.5000000000000001E-2</v>
      </c>
      <c r="H824" t="s">
        <v>2283</v>
      </c>
      <c r="I824" t="s">
        <v>13</v>
      </c>
      <c r="J824" t="s">
        <v>1339</v>
      </c>
      <c r="K824" t="s">
        <v>14</v>
      </c>
      <c r="L824" t="s">
        <v>2283</v>
      </c>
      <c r="M824" s="5">
        <f t="shared" si="64"/>
        <v>45322</v>
      </c>
      <c r="N824">
        <f t="shared" si="65"/>
        <v>2023</v>
      </c>
    </row>
    <row r="825" spans="1:14" x14ac:dyDescent="0.3">
      <c r="A825" t="s">
        <v>7</v>
      </c>
      <c r="B825" t="s">
        <v>3717</v>
      </c>
      <c r="C825" s="5">
        <v>45135</v>
      </c>
      <c r="D825" s="5">
        <v>45320</v>
      </c>
      <c r="E825" s="4">
        <v>11217000000</v>
      </c>
      <c r="F825">
        <v>185</v>
      </c>
      <c r="G825">
        <v>9.5000000000000001E-2</v>
      </c>
      <c r="H825" t="s">
        <v>2201</v>
      </c>
      <c r="I825" t="s">
        <v>13</v>
      </c>
      <c r="J825" t="s">
        <v>1339</v>
      </c>
      <c r="K825" t="s">
        <v>14</v>
      </c>
      <c r="L825" t="s">
        <v>2201</v>
      </c>
      <c r="M825" s="5">
        <f t="shared" si="64"/>
        <v>45322</v>
      </c>
      <c r="N825">
        <f t="shared" si="65"/>
        <v>2023</v>
      </c>
    </row>
    <row r="826" spans="1:14" x14ac:dyDescent="0.3">
      <c r="A826" t="s">
        <v>7</v>
      </c>
      <c r="B826" t="s">
        <v>3718</v>
      </c>
      <c r="C826" s="5">
        <v>45131</v>
      </c>
      <c r="D826" s="5">
        <v>45497</v>
      </c>
      <c r="E826" s="4">
        <v>20635000000</v>
      </c>
      <c r="F826">
        <v>366</v>
      </c>
      <c r="G826">
        <v>0.1075</v>
      </c>
      <c r="H826" t="s">
        <v>1332</v>
      </c>
      <c r="I826" t="s">
        <v>13</v>
      </c>
      <c r="J826" t="s">
        <v>210</v>
      </c>
      <c r="K826" t="s">
        <v>14</v>
      </c>
      <c r="L826" t="s">
        <v>1332</v>
      </c>
      <c r="M826" s="5">
        <f t="shared" si="64"/>
        <v>45504</v>
      </c>
      <c r="N826">
        <f t="shared" si="65"/>
        <v>2023</v>
      </c>
    </row>
    <row r="827" spans="1:14" x14ac:dyDescent="0.3">
      <c r="A827" t="s">
        <v>7</v>
      </c>
      <c r="B827" t="s">
        <v>3719</v>
      </c>
      <c r="C827" s="5">
        <v>45134</v>
      </c>
      <c r="D827" s="5">
        <v>45320</v>
      </c>
      <c r="E827" s="4">
        <v>9900000000</v>
      </c>
      <c r="F827">
        <v>186</v>
      </c>
      <c r="G827">
        <v>9.5000000000000001E-2</v>
      </c>
      <c r="H827" t="s">
        <v>438</v>
      </c>
      <c r="I827" t="s">
        <v>44</v>
      </c>
      <c r="J827" t="s">
        <v>476</v>
      </c>
      <c r="K827" t="s">
        <v>477</v>
      </c>
      <c r="L827" t="s">
        <v>438</v>
      </c>
      <c r="M827" s="5">
        <f t="shared" si="64"/>
        <v>45322</v>
      </c>
      <c r="N827">
        <f t="shared" si="65"/>
        <v>2023</v>
      </c>
    </row>
    <row r="828" spans="1:14" x14ac:dyDescent="0.3">
      <c r="A828" t="s">
        <v>7</v>
      </c>
      <c r="B828" t="s">
        <v>3720</v>
      </c>
      <c r="C828" s="5">
        <v>45169</v>
      </c>
      <c r="D828" s="5">
        <v>45351</v>
      </c>
      <c r="E828" s="4">
        <v>21590000000</v>
      </c>
      <c r="F828">
        <v>182</v>
      </c>
      <c r="G828">
        <v>7.0000000000000007E-2</v>
      </c>
      <c r="H828" t="s">
        <v>2300</v>
      </c>
      <c r="I828" t="s">
        <v>13</v>
      </c>
      <c r="J828" t="s">
        <v>215</v>
      </c>
      <c r="K828" t="s">
        <v>14</v>
      </c>
      <c r="L828" t="s">
        <v>2300</v>
      </c>
      <c r="M828" s="5">
        <f t="shared" si="64"/>
        <v>45351</v>
      </c>
      <c r="N828">
        <f t="shared" si="65"/>
        <v>2023</v>
      </c>
    </row>
    <row r="829" spans="1:14" x14ac:dyDescent="0.3">
      <c r="A829" t="s">
        <v>7</v>
      </c>
      <c r="B829" t="s">
        <v>3721</v>
      </c>
      <c r="C829" s="5">
        <v>45083</v>
      </c>
      <c r="D829" s="5">
        <v>45449</v>
      </c>
      <c r="E829" s="4">
        <v>5607000000</v>
      </c>
      <c r="F829">
        <v>366</v>
      </c>
      <c r="G829">
        <v>0.115</v>
      </c>
      <c r="H829" t="s">
        <v>2209</v>
      </c>
      <c r="I829" t="s">
        <v>13</v>
      </c>
      <c r="J829" t="s">
        <v>1339</v>
      </c>
      <c r="K829" t="s">
        <v>14</v>
      </c>
      <c r="L829" t="s">
        <v>2209</v>
      </c>
      <c r="M829" s="5">
        <f t="shared" si="64"/>
        <v>45473</v>
      </c>
      <c r="N829">
        <f t="shared" si="65"/>
        <v>2023</v>
      </c>
    </row>
    <row r="830" spans="1:14" x14ac:dyDescent="0.3">
      <c r="A830" t="s">
        <v>7</v>
      </c>
      <c r="B830" t="s">
        <v>3722</v>
      </c>
      <c r="C830" s="5">
        <v>45113</v>
      </c>
      <c r="D830" s="5">
        <v>45299</v>
      </c>
      <c r="E830" s="4">
        <v>3260000000</v>
      </c>
      <c r="F830">
        <v>186</v>
      </c>
      <c r="G830">
        <v>0.105</v>
      </c>
      <c r="H830" t="s">
        <v>1192</v>
      </c>
      <c r="I830" t="s">
        <v>44</v>
      </c>
      <c r="J830" t="s">
        <v>476</v>
      </c>
      <c r="K830" t="s">
        <v>477</v>
      </c>
      <c r="L830" t="s">
        <v>1192</v>
      </c>
      <c r="M830" s="5">
        <f t="shared" si="64"/>
        <v>45322</v>
      </c>
      <c r="N830">
        <f t="shared" si="65"/>
        <v>2023</v>
      </c>
    </row>
    <row r="831" spans="1:14" x14ac:dyDescent="0.3">
      <c r="A831" t="s">
        <v>7</v>
      </c>
      <c r="B831" t="s">
        <v>3723</v>
      </c>
      <c r="C831" s="5">
        <v>45127</v>
      </c>
      <c r="D831" s="5">
        <v>45313</v>
      </c>
      <c r="E831" s="4">
        <v>34707000000</v>
      </c>
      <c r="F831">
        <v>186</v>
      </c>
      <c r="G831">
        <v>9.74E-2</v>
      </c>
      <c r="H831" t="s">
        <v>2197</v>
      </c>
      <c r="I831" t="s">
        <v>13</v>
      </c>
      <c r="J831" t="s">
        <v>1339</v>
      </c>
      <c r="K831" t="s">
        <v>14</v>
      </c>
      <c r="L831" t="s">
        <v>2197</v>
      </c>
      <c r="M831" s="5">
        <f t="shared" si="64"/>
        <v>45322</v>
      </c>
      <c r="N831">
        <f t="shared" si="65"/>
        <v>2023</v>
      </c>
    </row>
    <row r="832" spans="1:14" x14ac:dyDescent="0.3">
      <c r="A832" t="s">
        <v>7</v>
      </c>
      <c r="B832" t="s">
        <v>3724</v>
      </c>
      <c r="C832" s="5">
        <v>45131</v>
      </c>
      <c r="D832" s="5">
        <v>45315</v>
      </c>
      <c r="E832" s="4">
        <v>49527000000</v>
      </c>
      <c r="F832">
        <v>184</v>
      </c>
      <c r="G832">
        <v>9.5200000000000007E-2</v>
      </c>
      <c r="H832" t="s">
        <v>2313</v>
      </c>
      <c r="I832" t="s">
        <v>13</v>
      </c>
      <c r="J832" t="s">
        <v>1339</v>
      </c>
      <c r="K832" t="s">
        <v>14</v>
      </c>
      <c r="L832" t="s">
        <v>2313</v>
      </c>
      <c r="M832" s="5">
        <f t="shared" si="64"/>
        <v>45322</v>
      </c>
      <c r="N832">
        <f t="shared" si="65"/>
        <v>2023</v>
      </c>
    </row>
    <row r="833" spans="1:14" x14ac:dyDescent="0.3">
      <c r="A833" t="s">
        <v>8</v>
      </c>
      <c r="B833" t="s">
        <v>3725</v>
      </c>
      <c r="C833" s="5">
        <v>45133</v>
      </c>
      <c r="D833" s="5">
        <v>45317</v>
      </c>
      <c r="E833" s="4">
        <v>591000000</v>
      </c>
      <c r="F833">
        <v>184</v>
      </c>
      <c r="G833">
        <v>9.5000000000000001E-2</v>
      </c>
      <c r="H833" t="s">
        <v>3257</v>
      </c>
      <c r="I833" t="s">
        <v>44</v>
      </c>
      <c r="J833" t="s">
        <v>1139</v>
      </c>
      <c r="K833" t="s">
        <v>477</v>
      </c>
      <c r="L833" t="s">
        <v>3257</v>
      </c>
      <c r="M833" s="5">
        <f t="shared" si="64"/>
        <v>45322</v>
      </c>
      <c r="N833">
        <f t="shared" si="65"/>
        <v>2023</v>
      </c>
    </row>
    <row r="834" spans="1:14" x14ac:dyDescent="0.3">
      <c r="A834" t="s">
        <v>7</v>
      </c>
      <c r="B834" t="s">
        <v>3726</v>
      </c>
      <c r="C834" s="5">
        <v>45125</v>
      </c>
      <c r="D834" s="5">
        <v>45309</v>
      </c>
      <c r="E834" s="4">
        <v>64740000000</v>
      </c>
      <c r="F834">
        <v>184</v>
      </c>
      <c r="G834">
        <v>9.7500000000000003E-2</v>
      </c>
      <c r="H834" t="s">
        <v>2197</v>
      </c>
      <c r="I834" t="s">
        <v>13</v>
      </c>
      <c r="J834" t="s">
        <v>1339</v>
      </c>
      <c r="K834" t="s">
        <v>14</v>
      </c>
      <c r="L834" t="s">
        <v>2197</v>
      </c>
      <c r="M834" s="5">
        <f t="shared" si="64"/>
        <v>45322</v>
      </c>
      <c r="N834">
        <f t="shared" si="65"/>
        <v>2023</v>
      </c>
    </row>
    <row r="835" spans="1:14" x14ac:dyDescent="0.3">
      <c r="A835" t="s">
        <v>8</v>
      </c>
      <c r="B835" t="s">
        <v>3727</v>
      </c>
      <c r="C835" s="5">
        <v>45135</v>
      </c>
      <c r="D835" s="5">
        <v>45320</v>
      </c>
      <c r="E835" s="4">
        <v>442000000</v>
      </c>
      <c r="F835">
        <v>185</v>
      </c>
      <c r="G835">
        <v>9.5000000000000001E-2</v>
      </c>
      <c r="H835" t="s">
        <v>3324</v>
      </c>
      <c r="I835" t="s">
        <v>13</v>
      </c>
      <c r="J835" t="s">
        <v>698</v>
      </c>
      <c r="K835" t="s">
        <v>14</v>
      </c>
      <c r="L835" t="s">
        <v>3324</v>
      </c>
      <c r="M835" s="5">
        <f t="shared" ref="M835:M898" si="66">EOMONTH(D835,0)</f>
        <v>45322</v>
      </c>
      <c r="N835">
        <f t="shared" ref="N835:N898" si="67">YEAR(C835)</f>
        <v>2023</v>
      </c>
    </row>
    <row r="836" spans="1:14" x14ac:dyDescent="0.3">
      <c r="A836" t="s">
        <v>7</v>
      </c>
      <c r="B836" t="s">
        <v>3728</v>
      </c>
      <c r="C836" s="5">
        <v>45131</v>
      </c>
      <c r="D836" s="5">
        <v>45315</v>
      </c>
      <c r="E836" s="4">
        <v>16888000000</v>
      </c>
      <c r="F836">
        <v>184</v>
      </c>
      <c r="G836">
        <v>9.5200000000000007E-2</v>
      </c>
      <c r="H836" t="s">
        <v>2209</v>
      </c>
      <c r="I836" t="s">
        <v>13</v>
      </c>
      <c r="J836" t="s">
        <v>1339</v>
      </c>
      <c r="K836" t="s">
        <v>14</v>
      </c>
      <c r="L836" t="s">
        <v>2209</v>
      </c>
      <c r="M836" s="5">
        <f t="shared" si="66"/>
        <v>45322</v>
      </c>
      <c r="N836">
        <f t="shared" si="67"/>
        <v>2023</v>
      </c>
    </row>
    <row r="837" spans="1:14" x14ac:dyDescent="0.3">
      <c r="A837" t="s">
        <v>8</v>
      </c>
      <c r="B837" t="s">
        <v>3729</v>
      </c>
      <c r="C837" s="5">
        <v>45135</v>
      </c>
      <c r="D837" s="5">
        <v>45320</v>
      </c>
      <c r="E837" s="4">
        <v>1004000000</v>
      </c>
      <c r="F837">
        <v>185</v>
      </c>
      <c r="G837">
        <v>9.5000000000000001E-2</v>
      </c>
      <c r="H837" t="s">
        <v>3257</v>
      </c>
      <c r="I837" t="s">
        <v>13</v>
      </c>
      <c r="J837" t="s">
        <v>698</v>
      </c>
      <c r="K837" t="s">
        <v>14</v>
      </c>
      <c r="L837" t="s">
        <v>3257</v>
      </c>
      <c r="M837" s="5">
        <f t="shared" si="66"/>
        <v>45322</v>
      </c>
      <c r="N837">
        <f t="shared" si="67"/>
        <v>2023</v>
      </c>
    </row>
    <row r="838" spans="1:14" x14ac:dyDescent="0.3">
      <c r="A838" t="s">
        <v>7</v>
      </c>
      <c r="B838" t="s">
        <v>3730</v>
      </c>
      <c r="C838" s="5">
        <v>45113</v>
      </c>
      <c r="D838" s="5">
        <v>45299</v>
      </c>
      <c r="E838" s="4">
        <v>9300000000</v>
      </c>
      <c r="F838">
        <v>186</v>
      </c>
      <c r="G838">
        <v>0.105</v>
      </c>
      <c r="H838" t="s">
        <v>3452</v>
      </c>
      <c r="I838" t="s">
        <v>44</v>
      </c>
      <c r="J838" t="s">
        <v>476</v>
      </c>
      <c r="K838" t="s">
        <v>477</v>
      </c>
      <c r="L838" t="s">
        <v>3452</v>
      </c>
      <c r="M838" s="5">
        <f t="shared" si="66"/>
        <v>45322</v>
      </c>
      <c r="N838">
        <f t="shared" si="67"/>
        <v>2023</v>
      </c>
    </row>
    <row r="839" spans="1:14" x14ac:dyDescent="0.3">
      <c r="A839" t="s">
        <v>7</v>
      </c>
      <c r="B839" t="s">
        <v>3731</v>
      </c>
      <c r="C839" s="5">
        <v>45113</v>
      </c>
      <c r="D839" s="5">
        <v>45299</v>
      </c>
      <c r="E839" s="4">
        <v>9900000000</v>
      </c>
      <c r="F839">
        <v>186</v>
      </c>
      <c r="G839">
        <v>0.105</v>
      </c>
      <c r="H839" t="s">
        <v>3452</v>
      </c>
      <c r="I839" t="s">
        <v>44</v>
      </c>
      <c r="J839" t="s">
        <v>476</v>
      </c>
      <c r="K839" t="s">
        <v>477</v>
      </c>
      <c r="L839" t="s">
        <v>3452</v>
      </c>
      <c r="M839" s="5">
        <f t="shared" si="66"/>
        <v>45322</v>
      </c>
      <c r="N839">
        <f t="shared" si="67"/>
        <v>2023</v>
      </c>
    </row>
    <row r="840" spans="1:14" x14ac:dyDescent="0.3">
      <c r="A840" t="s">
        <v>7</v>
      </c>
      <c r="B840" t="s">
        <v>3732</v>
      </c>
      <c r="C840" s="5">
        <v>45117</v>
      </c>
      <c r="D840" s="5">
        <v>45516</v>
      </c>
      <c r="E840" s="4">
        <v>3100000000</v>
      </c>
      <c r="F840">
        <v>399</v>
      </c>
      <c r="G840">
        <v>0.113</v>
      </c>
      <c r="H840" t="s">
        <v>890</v>
      </c>
      <c r="I840" t="s">
        <v>44</v>
      </c>
      <c r="J840" t="s">
        <v>476</v>
      </c>
      <c r="K840" t="s">
        <v>477</v>
      </c>
      <c r="L840" t="s">
        <v>890</v>
      </c>
      <c r="M840" s="5">
        <f t="shared" si="66"/>
        <v>45535</v>
      </c>
      <c r="N840">
        <f t="shared" si="67"/>
        <v>2023</v>
      </c>
    </row>
    <row r="841" spans="1:14" x14ac:dyDescent="0.3">
      <c r="A841" t="s">
        <v>8</v>
      </c>
      <c r="B841" t="s">
        <v>3733</v>
      </c>
      <c r="C841" s="5">
        <v>45119</v>
      </c>
      <c r="D841" s="5">
        <v>45303</v>
      </c>
      <c r="E841" s="4">
        <v>8000000000</v>
      </c>
      <c r="F841">
        <v>184</v>
      </c>
      <c r="G841">
        <v>0.105</v>
      </c>
      <c r="H841" t="s">
        <v>744</v>
      </c>
      <c r="I841" t="s">
        <v>44</v>
      </c>
      <c r="J841" t="s">
        <v>476</v>
      </c>
      <c r="K841" t="s">
        <v>477</v>
      </c>
      <c r="L841" t="s">
        <v>744</v>
      </c>
      <c r="M841" s="5">
        <f t="shared" si="66"/>
        <v>45322</v>
      </c>
      <c r="N841">
        <f t="shared" si="67"/>
        <v>2023</v>
      </c>
    </row>
    <row r="842" spans="1:14" x14ac:dyDescent="0.3">
      <c r="A842" t="s">
        <v>7</v>
      </c>
      <c r="B842" t="s">
        <v>3734</v>
      </c>
      <c r="C842" s="5">
        <v>45119</v>
      </c>
      <c r="D842" s="5">
        <v>45303</v>
      </c>
      <c r="E842" s="4">
        <v>5297000000</v>
      </c>
      <c r="F842">
        <v>184</v>
      </c>
      <c r="G842">
        <v>0.105</v>
      </c>
      <c r="H842" t="s">
        <v>2439</v>
      </c>
      <c r="I842" t="s">
        <v>44</v>
      </c>
      <c r="J842" t="s">
        <v>476</v>
      </c>
      <c r="K842" t="s">
        <v>477</v>
      </c>
      <c r="L842" t="s">
        <v>2439</v>
      </c>
      <c r="M842" s="5">
        <f t="shared" si="66"/>
        <v>45322</v>
      </c>
      <c r="N842">
        <f t="shared" si="67"/>
        <v>2023</v>
      </c>
    </row>
    <row r="843" spans="1:14" x14ac:dyDescent="0.3">
      <c r="A843" t="s">
        <v>7</v>
      </c>
      <c r="B843" t="s">
        <v>3735</v>
      </c>
      <c r="C843" s="5">
        <v>45117</v>
      </c>
      <c r="D843" s="5">
        <v>45301</v>
      </c>
      <c r="E843" s="4">
        <v>1687000000</v>
      </c>
      <c r="F843">
        <v>184</v>
      </c>
      <c r="G843">
        <v>0.105</v>
      </c>
      <c r="H843" t="s">
        <v>3633</v>
      </c>
      <c r="I843" t="s">
        <v>44</v>
      </c>
      <c r="J843" t="s">
        <v>476</v>
      </c>
      <c r="K843" t="s">
        <v>477</v>
      </c>
      <c r="L843" t="s">
        <v>3633</v>
      </c>
      <c r="M843" s="5">
        <f t="shared" si="66"/>
        <v>45322</v>
      </c>
      <c r="N843">
        <f t="shared" si="67"/>
        <v>2023</v>
      </c>
    </row>
    <row r="844" spans="1:14" x14ac:dyDescent="0.3">
      <c r="A844" t="s">
        <v>7</v>
      </c>
      <c r="B844" t="s">
        <v>3736</v>
      </c>
      <c r="C844" s="5">
        <v>45117</v>
      </c>
      <c r="D844" s="5">
        <v>45301</v>
      </c>
      <c r="E844" s="4">
        <v>501000000</v>
      </c>
      <c r="F844">
        <v>184</v>
      </c>
      <c r="G844">
        <v>0.105</v>
      </c>
      <c r="H844" t="s">
        <v>3633</v>
      </c>
      <c r="I844" t="s">
        <v>44</v>
      </c>
      <c r="J844" t="s">
        <v>476</v>
      </c>
      <c r="K844" t="s">
        <v>477</v>
      </c>
      <c r="L844" t="s">
        <v>3633</v>
      </c>
      <c r="M844" s="5">
        <f t="shared" si="66"/>
        <v>45322</v>
      </c>
      <c r="N844">
        <f t="shared" si="67"/>
        <v>2023</v>
      </c>
    </row>
    <row r="845" spans="1:14" x14ac:dyDescent="0.3">
      <c r="A845" t="s">
        <v>7</v>
      </c>
      <c r="B845" t="s">
        <v>3737</v>
      </c>
      <c r="C845" s="5">
        <v>45117</v>
      </c>
      <c r="D845" s="5">
        <v>45301</v>
      </c>
      <c r="E845" s="4">
        <v>792000000</v>
      </c>
      <c r="F845">
        <v>184</v>
      </c>
      <c r="G845">
        <v>0.105</v>
      </c>
      <c r="H845" t="s">
        <v>3633</v>
      </c>
      <c r="I845" t="s">
        <v>44</v>
      </c>
      <c r="J845" t="s">
        <v>476</v>
      </c>
      <c r="K845" t="s">
        <v>477</v>
      </c>
      <c r="L845" t="s">
        <v>3633</v>
      </c>
      <c r="M845" s="5">
        <f t="shared" si="66"/>
        <v>45322</v>
      </c>
      <c r="N845">
        <f t="shared" si="67"/>
        <v>2023</v>
      </c>
    </row>
    <row r="846" spans="1:14" x14ac:dyDescent="0.3">
      <c r="A846" t="s">
        <v>7</v>
      </c>
      <c r="B846" t="s">
        <v>3738</v>
      </c>
      <c r="C846" s="5">
        <v>45117</v>
      </c>
      <c r="D846" s="5">
        <v>45301</v>
      </c>
      <c r="E846" s="4">
        <v>2010000000</v>
      </c>
      <c r="F846">
        <v>184</v>
      </c>
      <c r="G846">
        <v>0.105</v>
      </c>
      <c r="H846" t="s">
        <v>3633</v>
      </c>
      <c r="I846" t="s">
        <v>44</v>
      </c>
      <c r="J846" t="s">
        <v>476</v>
      </c>
      <c r="K846" t="s">
        <v>477</v>
      </c>
      <c r="L846" t="s">
        <v>3633</v>
      </c>
      <c r="M846" s="5">
        <f t="shared" si="66"/>
        <v>45322</v>
      </c>
      <c r="N846">
        <f t="shared" si="67"/>
        <v>2023</v>
      </c>
    </row>
    <row r="847" spans="1:14" x14ac:dyDescent="0.3">
      <c r="A847" t="s">
        <v>7</v>
      </c>
      <c r="B847" t="s">
        <v>3739</v>
      </c>
      <c r="C847" s="5">
        <v>45118</v>
      </c>
      <c r="D847" s="5">
        <v>45302</v>
      </c>
      <c r="E847" s="4">
        <v>47248000000</v>
      </c>
      <c r="F847">
        <v>184</v>
      </c>
      <c r="G847">
        <v>9.9699999999999997E-2</v>
      </c>
      <c r="H847" t="s">
        <v>2197</v>
      </c>
      <c r="I847" t="s">
        <v>13</v>
      </c>
      <c r="J847" t="s">
        <v>1339</v>
      </c>
      <c r="K847" t="s">
        <v>14</v>
      </c>
      <c r="L847" t="s">
        <v>2197</v>
      </c>
      <c r="M847" s="5">
        <f t="shared" si="66"/>
        <v>45322</v>
      </c>
      <c r="N847">
        <f t="shared" si="67"/>
        <v>2023</v>
      </c>
    </row>
    <row r="848" spans="1:14" x14ac:dyDescent="0.3">
      <c r="A848" t="s">
        <v>8</v>
      </c>
      <c r="B848" t="s">
        <v>3740</v>
      </c>
      <c r="C848" s="5">
        <v>45118</v>
      </c>
      <c r="D848" s="5">
        <v>45302</v>
      </c>
      <c r="E848" s="4">
        <v>442000000</v>
      </c>
      <c r="F848">
        <v>184</v>
      </c>
      <c r="G848">
        <v>0.106</v>
      </c>
      <c r="H848" t="s">
        <v>3257</v>
      </c>
      <c r="I848" t="s">
        <v>44</v>
      </c>
      <c r="J848" t="s">
        <v>1139</v>
      </c>
      <c r="K848" t="s">
        <v>477</v>
      </c>
      <c r="L848" t="s">
        <v>3257</v>
      </c>
      <c r="M848" s="5">
        <f t="shared" si="66"/>
        <v>45322</v>
      </c>
      <c r="N848">
        <f t="shared" si="67"/>
        <v>2023</v>
      </c>
    </row>
    <row r="849" spans="1:14" x14ac:dyDescent="0.3">
      <c r="A849" t="s">
        <v>7</v>
      </c>
      <c r="B849" t="s">
        <v>3741</v>
      </c>
      <c r="C849" s="5">
        <v>45131</v>
      </c>
      <c r="D849" s="5">
        <v>45315</v>
      </c>
      <c r="E849" s="4">
        <v>4880000000</v>
      </c>
      <c r="F849">
        <v>184</v>
      </c>
      <c r="G849">
        <v>0.1</v>
      </c>
      <c r="H849" t="s">
        <v>2148</v>
      </c>
      <c r="I849" t="s">
        <v>44</v>
      </c>
      <c r="J849" t="s">
        <v>476</v>
      </c>
      <c r="K849" t="s">
        <v>477</v>
      </c>
      <c r="L849" t="s">
        <v>2148</v>
      </c>
      <c r="M849" s="5">
        <f t="shared" si="66"/>
        <v>45322</v>
      </c>
      <c r="N849">
        <f t="shared" si="67"/>
        <v>2023</v>
      </c>
    </row>
    <row r="850" spans="1:14" x14ac:dyDescent="0.3">
      <c r="A850" t="s">
        <v>7</v>
      </c>
      <c r="B850" t="s">
        <v>3742</v>
      </c>
      <c r="C850" s="5">
        <v>45133</v>
      </c>
      <c r="D850" s="5">
        <v>45317</v>
      </c>
      <c r="E850" s="4">
        <v>800000000</v>
      </c>
      <c r="F850">
        <v>184</v>
      </c>
      <c r="G850">
        <v>9.5000000000000001E-2</v>
      </c>
      <c r="H850" t="s">
        <v>609</v>
      </c>
      <c r="I850" t="s">
        <v>44</v>
      </c>
      <c r="J850" t="s">
        <v>476</v>
      </c>
      <c r="K850" t="s">
        <v>477</v>
      </c>
      <c r="L850" t="s">
        <v>609</v>
      </c>
      <c r="M850" s="5">
        <f t="shared" si="66"/>
        <v>45322</v>
      </c>
      <c r="N850">
        <f t="shared" si="67"/>
        <v>2023</v>
      </c>
    </row>
    <row r="851" spans="1:14" x14ac:dyDescent="0.3">
      <c r="A851" t="s">
        <v>7</v>
      </c>
      <c r="B851" t="s">
        <v>3743</v>
      </c>
      <c r="C851" s="5">
        <v>45169</v>
      </c>
      <c r="D851" s="5">
        <v>45351</v>
      </c>
      <c r="E851" s="4">
        <v>14820000000</v>
      </c>
      <c r="F851">
        <v>182</v>
      </c>
      <c r="G851">
        <v>7.0000000000000007E-2</v>
      </c>
      <c r="H851" t="s">
        <v>2203</v>
      </c>
      <c r="I851" t="s">
        <v>13</v>
      </c>
      <c r="J851" t="s">
        <v>1339</v>
      </c>
      <c r="K851" t="s">
        <v>14</v>
      </c>
      <c r="L851" t="s">
        <v>2203</v>
      </c>
      <c r="M851" s="5">
        <f t="shared" si="66"/>
        <v>45351</v>
      </c>
      <c r="N851">
        <f t="shared" si="67"/>
        <v>2023</v>
      </c>
    </row>
    <row r="852" spans="1:14" x14ac:dyDescent="0.3">
      <c r="A852" t="s">
        <v>7</v>
      </c>
      <c r="B852" t="s">
        <v>3744</v>
      </c>
      <c r="C852" s="5">
        <v>45117</v>
      </c>
      <c r="D852" s="5">
        <v>45301</v>
      </c>
      <c r="E852" s="4">
        <v>1755000000</v>
      </c>
      <c r="F852">
        <v>184</v>
      </c>
      <c r="G852">
        <v>0.105</v>
      </c>
      <c r="H852" t="s">
        <v>2439</v>
      </c>
      <c r="I852" t="s">
        <v>44</v>
      </c>
      <c r="J852" t="s">
        <v>476</v>
      </c>
      <c r="K852" t="s">
        <v>477</v>
      </c>
      <c r="L852" t="s">
        <v>2439</v>
      </c>
      <c r="M852" s="5">
        <f t="shared" si="66"/>
        <v>45322</v>
      </c>
      <c r="N852">
        <f t="shared" si="67"/>
        <v>2023</v>
      </c>
    </row>
    <row r="853" spans="1:14" x14ac:dyDescent="0.3">
      <c r="A853" t="s">
        <v>7</v>
      </c>
      <c r="B853" t="s">
        <v>3745</v>
      </c>
      <c r="C853" s="5">
        <v>45124</v>
      </c>
      <c r="D853" s="5">
        <v>45308</v>
      </c>
      <c r="E853" s="4">
        <v>50193000000</v>
      </c>
      <c r="F853">
        <v>184</v>
      </c>
      <c r="G853">
        <v>9.7500000000000003E-2</v>
      </c>
      <c r="H853" t="s">
        <v>2220</v>
      </c>
      <c r="I853" t="s">
        <v>13</v>
      </c>
      <c r="J853" t="s">
        <v>1339</v>
      </c>
      <c r="K853" t="s">
        <v>14</v>
      </c>
      <c r="L853" t="s">
        <v>2220</v>
      </c>
      <c r="M853" s="5">
        <f t="shared" si="66"/>
        <v>45322</v>
      </c>
      <c r="N853">
        <f t="shared" si="67"/>
        <v>2023</v>
      </c>
    </row>
    <row r="854" spans="1:14" x14ac:dyDescent="0.3">
      <c r="A854" t="s">
        <v>7</v>
      </c>
      <c r="B854" t="s">
        <v>3746</v>
      </c>
      <c r="C854" s="5">
        <v>45120</v>
      </c>
      <c r="D854" s="5">
        <v>45306</v>
      </c>
      <c r="E854" s="4">
        <v>102343000000</v>
      </c>
      <c r="F854">
        <v>186</v>
      </c>
      <c r="G854">
        <v>9.9699999999999997E-2</v>
      </c>
      <c r="H854" t="s">
        <v>2209</v>
      </c>
      <c r="I854" t="s">
        <v>13</v>
      </c>
      <c r="J854" t="s">
        <v>1339</v>
      </c>
      <c r="K854" t="s">
        <v>14</v>
      </c>
      <c r="L854" t="s">
        <v>2209</v>
      </c>
      <c r="M854" s="5">
        <f t="shared" si="66"/>
        <v>45322</v>
      </c>
      <c r="N854">
        <f t="shared" si="67"/>
        <v>2023</v>
      </c>
    </row>
    <row r="855" spans="1:14" x14ac:dyDescent="0.3">
      <c r="A855" t="s">
        <v>7</v>
      </c>
      <c r="B855" t="s">
        <v>3747</v>
      </c>
      <c r="C855" s="5">
        <v>45127</v>
      </c>
      <c r="D855" s="5">
        <v>45313</v>
      </c>
      <c r="E855" s="4">
        <v>39010000000</v>
      </c>
      <c r="F855">
        <v>186</v>
      </c>
      <c r="G855">
        <v>9.74E-2</v>
      </c>
      <c r="H855" t="s">
        <v>2283</v>
      </c>
      <c r="I855" t="s">
        <v>13</v>
      </c>
      <c r="J855" t="s">
        <v>1339</v>
      </c>
      <c r="K855" t="s">
        <v>14</v>
      </c>
      <c r="L855" t="s">
        <v>2283</v>
      </c>
      <c r="M855" s="5">
        <f t="shared" si="66"/>
        <v>45322</v>
      </c>
      <c r="N855">
        <f t="shared" si="67"/>
        <v>2023</v>
      </c>
    </row>
    <row r="856" spans="1:14" x14ac:dyDescent="0.3">
      <c r="A856" t="s">
        <v>8</v>
      </c>
      <c r="B856" t="s">
        <v>3748</v>
      </c>
      <c r="C856" s="5">
        <v>45135</v>
      </c>
      <c r="D856" s="5">
        <v>45320</v>
      </c>
      <c r="E856" s="4">
        <v>1700000000</v>
      </c>
      <c r="F856">
        <v>185</v>
      </c>
      <c r="G856">
        <v>9.5000000000000001E-2</v>
      </c>
      <c r="H856" t="s">
        <v>744</v>
      </c>
      <c r="I856" t="s">
        <v>44</v>
      </c>
      <c r="J856" t="s">
        <v>476</v>
      </c>
      <c r="K856" t="s">
        <v>477</v>
      </c>
      <c r="L856" t="s">
        <v>744</v>
      </c>
      <c r="M856" s="5">
        <f t="shared" si="66"/>
        <v>45322</v>
      </c>
      <c r="N856">
        <f t="shared" si="67"/>
        <v>2023</v>
      </c>
    </row>
    <row r="857" spans="1:14" x14ac:dyDescent="0.3">
      <c r="A857" t="s">
        <v>7</v>
      </c>
      <c r="B857" t="s">
        <v>3749</v>
      </c>
      <c r="C857" s="5">
        <v>45125</v>
      </c>
      <c r="D857" s="5">
        <v>45309</v>
      </c>
      <c r="E857" s="4">
        <v>2000000000</v>
      </c>
      <c r="F857">
        <v>184</v>
      </c>
      <c r="G857">
        <v>0.10249999999999999</v>
      </c>
      <c r="H857" t="s">
        <v>3750</v>
      </c>
      <c r="I857" t="s">
        <v>44</v>
      </c>
      <c r="J857" t="s">
        <v>476</v>
      </c>
      <c r="K857" t="s">
        <v>477</v>
      </c>
      <c r="L857" t="s">
        <v>3750</v>
      </c>
      <c r="M857" s="5">
        <f t="shared" si="66"/>
        <v>45322</v>
      </c>
      <c r="N857">
        <f t="shared" si="67"/>
        <v>2023</v>
      </c>
    </row>
    <row r="858" spans="1:14" x14ac:dyDescent="0.3">
      <c r="A858" t="s">
        <v>7</v>
      </c>
      <c r="B858" t="s">
        <v>3751</v>
      </c>
      <c r="C858" s="5">
        <v>45135</v>
      </c>
      <c r="D858" s="5">
        <v>45320</v>
      </c>
      <c r="E858" s="4">
        <v>826000000</v>
      </c>
      <c r="F858">
        <v>185</v>
      </c>
      <c r="G858">
        <v>9.5000000000000001E-2</v>
      </c>
      <c r="H858" t="s">
        <v>989</v>
      </c>
      <c r="I858" t="s">
        <v>13</v>
      </c>
      <c r="J858" t="s">
        <v>990</v>
      </c>
      <c r="K858" t="s">
        <v>14</v>
      </c>
      <c r="L858" t="s">
        <v>989</v>
      </c>
      <c r="M858" s="5">
        <f t="shared" si="66"/>
        <v>45322</v>
      </c>
      <c r="N858">
        <f t="shared" si="67"/>
        <v>2023</v>
      </c>
    </row>
    <row r="859" spans="1:14" x14ac:dyDescent="0.3">
      <c r="A859" t="s">
        <v>7</v>
      </c>
      <c r="B859" t="s">
        <v>3752</v>
      </c>
      <c r="C859" s="5">
        <v>45169</v>
      </c>
      <c r="D859" s="5">
        <v>45351</v>
      </c>
      <c r="E859" s="4">
        <v>6000000000</v>
      </c>
      <c r="F859">
        <v>182</v>
      </c>
      <c r="G859">
        <v>7.0000000000000007E-2</v>
      </c>
      <c r="H859" t="s">
        <v>1066</v>
      </c>
      <c r="I859" t="s">
        <v>13</v>
      </c>
      <c r="J859" t="s">
        <v>65</v>
      </c>
      <c r="K859" t="s">
        <v>14</v>
      </c>
      <c r="L859" t="s">
        <v>1066</v>
      </c>
      <c r="M859" s="5">
        <f t="shared" si="66"/>
        <v>45351</v>
      </c>
      <c r="N859">
        <f t="shared" si="67"/>
        <v>2023</v>
      </c>
    </row>
    <row r="860" spans="1:14" x14ac:dyDescent="0.3">
      <c r="A860" t="s">
        <v>7</v>
      </c>
      <c r="B860" t="s">
        <v>3753</v>
      </c>
      <c r="C860" s="5">
        <v>45169</v>
      </c>
      <c r="D860" s="5">
        <v>45351</v>
      </c>
      <c r="E860" s="4">
        <v>2710000000</v>
      </c>
      <c r="F860">
        <v>182</v>
      </c>
      <c r="G860">
        <v>7.0000000000000007E-2</v>
      </c>
      <c r="H860" t="s">
        <v>1066</v>
      </c>
      <c r="I860" t="s">
        <v>13</v>
      </c>
      <c r="J860" t="s">
        <v>65</v>
      </c>
      <c r="K860" t="s">
        <v>14</v>
      </c>
      <c r="L860" t="s">
        <v>1066</v>
      </c>
      <c r="M860" s="5">
        <f t="shared" si="66"/>
        <v>45351</v>
      </c>
      <c r="N860">
        <f t="shared" si="67"/>
        <v>2023</v>
      </c>
    </row>
    <row r="861" spans="1:14" x14ac:dyDescent="0.3">
      <c r="A861" t="s">
        <v>7</v>
      </c>
      <c r="B861" t="s">
        <v>3754</v>
      </c>
      <c r="C861" s="5">
        <v>45125</v>
      </c>
      <c r="D861" s="5">
        <v>45309</v>
      </c>
      <c r="E861" s="4">
        <v>16901000000</v>
      </c>
      <c r="F861">
        <v>184</v>
      </c>
      <c r="G861">
        <v>9.7500000000000003E-2</v>
      </c>
      <c r="H861" t="s">
        <v>2212</v>
      </c>
      <c r="I861" t="s">
        <v>13</v>
      </c>
      <c r="J861" t="s">
        <v>1339</v>
      </c>
      <c r="K861" t="s">
        <v>14</v>
      </c>
      <c r="L861" t="s">
        <v>2212</v>
      </c>
      <c r="M861" s="5">
        <f t="shared" si="66"/>
        <v>45322</v>
      </c>
      <c r="N861">
        <f t="shared" si="67"/>
        <v>2023</v>
      </c>
    </row>
    <row r="862" spans="1:14" x14ac:dyDescent="0.3">
      <c r="A862" t="s">
        <v>7</v>
      </c>
      <c r="B862" t="s">
        <v>3755</v>
      </c>
      <c r="C862" s="5">
        <v>45134</v>
      </c>
      <c r="D862" s="5">
        <v>45502</v>
      </c>
      <c r="E862" s="4">
        <v>3000000000</v>
      </c>
      <c r="F862">
        <v>368</v>
      </c>
      <c r="G862">
        <v>0.10249999999999999</v>
      </c>
      <c r="H862" t="s">
        <v>3234</v>
      </c>
      <c r="I862" t="s">
        <v>13</v>
      </c>
      <c r="J862" t="s">
        <v>3235</v>
      </c>
      <c r="K862" t="s">
        <v>14</v>
      </c>
      <c r="L862" t="s">
        <v>3234</v>
      </c>
      <c r="M862" s="5">
        <f t="shared" si="66"/>
        <v>45504</v>
      </c>
      <c r="N862">
        <f t="shared" si="67"/>
        <v>2023</v>
      </c>
    </row>
    <row r="863" spans="1:14" x14ac:dyDescent="0.3">
      <c r="A863" t="s">
        <v>7</v>
      </c>
      <c r="B863" t="s">
        <v>3756</v>
      </c>
      <c r="C863" s="5">
        <v>45119</v>
      </c>
      <c r="D863" s="5">
        <v>45303</v>
      </c>
      <c r="E863" s="4">
        <v>11901000000</v>
      </c>
      <c r="F863">
        <v>184</v>
      </c>
      <c r="G863">
        <v>9.9699999999999997E-2</v>
      </c>
      <c r="H863" t="s">
        <v>2212</v>
      </c>
      <c r="I863" t="s">
        <v>13</v>
      </c>
      <c r="J863" t="s">
        <v>1339</v>
      </c>
      <c r="K863" t="s">
        <v>14</v>
      </c>
      <c r="L863" t="s">
        <v>2212</v>
      </c>
      <c r="M863" s="5">
        <f t="shared" si="66"/>
        <v>45322</v>
      </c>
      <c r="N863">
        <f t="shared" si="67"/>
        <v>2023</v>
      </c>
    </row>
    <row r="864" spans="1:14" x14ac:dyDescent="0.3">
      <c r="A864" t="s">
        <v>7</v>
      </c>
      <c r="B864" t="s">
        <v>3757</v>
      </c>
      <c r="C864" s="5">
        <v>45064</v>
      </c>
      <c r="D864" s="5">
        <v>45432</v>
      </c>
      <c r="E864" s="4">
        <v>8725000000</v>
      </c>
      <c r="F864">
        <v>368</v>
      </c>
      <c r="G864">
        <v>0.124</v>
      </c>
      <c r="H864" t="s">
        <v>2212</v>
      </c>
      <c r="I864" t="s">
        <v>44</v>
      </c>
      <c r="J864" t="s">
        <v>476</v>
      </c>
      <c r="K864" t="s">
        <v>477</v>
      </c>
      <c r="L864" t="s">
        <v>2212</v>
      </c>
      <c r="M864" s="5">
        <f t="shared" si="66"/>
        <v>45443</v>
      </c>
      <c r="N864">
        <f t="shared" si="67"/>
        <v>2023</v>
      </c>
    </row>
    <row r="865" spans="1:14" x14ac:dyDescent="0.3">
      <c r="A865" t="s">
        <v>7</v>
      </c>
      <c r="B865" t="s">
        <v>3758</v>
      </c>
      <c r="C865" s="5">
        <v>45097</v>
      </c>
      <c r="D865" s="5">
        <v>45366</v>
      </c>
      <c r="E865" s="4">
        <v>336000000</v>
      </c>
      <c r="F865">
        <v>269</v>
      </c>
      <c r="G865">
        <v>0.105</v>
      </c>
      <c r="H865" t="s">
        <v>3311</v>
      </c>
      <c r="I865" t="s">
        <v>44</v>
      </c>
      <c r="J865" t="s">
        <v>476</v>
      </c>
      <c r="K865" t="s">
        <v>477</v>
      </c>
      <c r="L865" t="s">
        <v>3311</v>
      </c>
      <c r="M865" s="5">
        <f t="shared" si="66"/>
        <v>45382</v>
      </c>
      <c r="N865">
        <f t="shared" si="67"/>
        <v>2023</v>
      </c>
    </row>
    <row r="866" spans="1:14" x14ac:dyDescent="0.3">
      <c r="A866" t="s">
        <v>7</v>
      </c>
      <c r="B866" t="s">
        <v>3759</v>
      </c>
      <c r="C866" s="5">
        <v>45097</v>
      </c>
      <c r="D866" s="5">
        <v>45366</v>
      </c>
      <c r="E866" s="4">
        <v>265000000</v>
      </c>
      <c r="F866">
        <v>269</v>
      </c>
      <c r="G866">
        <v>0.105</v>
      </c>
      <c r="H866" t="s">
        <v>3311</v>
      </c>
      <c r="I866" t="s">
        <v>44</v>
      </c>
      <c r="J866" t="s">
        <v>476</v>
      </c>
      <c r="K866" t="s">
        <v>477</v>
      </c>
      <c r="L866" t="s">
        <v>3311</v>
      </c>
      <c r="M866" s="5">
        <f t="shared" si="66"/>
        <v>45382</v>
      </c>
      <c r="N866">
        <f t="shared" si="67"/>
        <v>2023</v>
      </c>
    </row>
    <row r="867" spans="1:14" x14ac:dyDescent="0.3">
      <c r="A867" t="s">
        <v>7</v>
      </c>
      <c r="B867" t="s">
        <v>3760</v>
      </c>
      <c r="C867" s="5">
        <v>45127</v>
      </c>
      <c r="D867" s="5">
        <v>45313</v>
      </c>
      <c r="E867" s="4">
        <v>19712000000</v>
      </c>
      <c r="F867">
        <v>186</v>
      </c>
      <c r="G867">
        <v>9.74E-2</v>
      </c>
      <c r="H867" t="s">
        <v>2203</v>
      </c>
      <c r="I867" t="s">
        <v>44</v>
      </c>
      <c r="J867" t="s">
        <v>476</v>
      </c>
      <c r="K867" t="s">
        <v>477</v>
      </c>
      <c r="L867" t="s">
        <v>2203</v>
      </c>
      <c r="M867" s="5">
        <f t="shared" si="66"/>
        <v>45322</v>
      </c>
      <c r="N867">
        <f t="shared" si="67"/>
        <v>2023</v>
      </c>
    </row>
    <row r="868" spans="1:14" x14ac:dyDescent="0.3">
      <c r="A868" t="s">
        <v>7</v>
      </c>
      <c r="B868" t="s">
        <v>3761</v>
      </c>
      <c r="C868" s="5">
        <v>45127</v>
      </c>
      <c r="D868" s="5">
        <v>45313</v>
      </c>
      <c r="E868" s="4">
        <v>39014000000</v>
      </c>
      <c r="F868">
        <v>186</v>
      </c>
      <c r="G868">
        <v>9.74E-2</v>
      </c>
      <c r="H868" t="s">
        <v>2372</v>
      </c>
      <c r="I868" t="s">
        <v>13</v>
      </c>
      <c r="J868" t="s">
        <v>1339</v>
      </c>
      <c r="K868" t="s">
        <v>14</v>
      </c>
      <c r="L868" t="s">
        <v>2372</v>
      </c>
      <c r="M868" s="5">
        <f t="shared" si="66"/>
        <v>45322</v>
      </c>
      <c r="N868">
        <f t="shared" si="67"/>
        <v>2023</v>
      </c>
    </row>
    <row r="869" spans="1:14" x14ac:dyDescent="0.3">
      <c r="A869" t="s">
        <v>7</v>
      </c>
      <c r="B869" t="s">
        <v>3762</v>
      </c>
      <c r="C869" s="5">
        <v>45125</v>
      </c>
      <c r="D869" s="5">
        <v>45309</v>
      </c>
      <c r="E869" s="4">
        <v>10000000000</v>
      </c>
      <c r="F869">
        <v>184</v>
      </c>
      <c r="G869">
        <v>0.10249999999999999</v>
      </c>
      <c r="H869" t="s">
        <v>1547</v>
      </c>
      <c r="I869" t="s">
        <v>44</v>
      </c>
      <c r="J869" t="s">
        <v>476</v>
      </c>
      <c r="K869" t="s">
        <v>477</v>
      </c>
      <c r="L869" t="s">
        <v>1547</v>
      </c>
      <c r="M869" s="5">
        <f t="shared" si="66"/>
        <v>45322</v>
      </c>
      <c r="N869">
        <f t="shared" si="67"/>
        <v>2023</v>
      </c>
    </row>
    <row r="870" spans="1:14" x14ac:dyDescent="0.3">
      <c r="A870" t="s">
        <v>7</v>
      </c>
      <c r="B870" t="s">
        <v>3763</v>
      </c>
      <c r="C870" s="5">
        <v>45169</v>
      </c>
      <c r="D870" s="5">
        <v>45351</v>
      </c>
      <c r="E870" s="4">
        <v>14774000000</v>
      </c>
      <c r="F870">
        <v>182</v>
      </c>
      <c r="G870">
        <v>7.0000000000000007E-2</v>
      </c>
      <c r="H870" t="s">
        <v>1332</v>
      </c>
      <c r="I870" t="s">
        <v>13</v>
      </c>
      <c r="J870" t="s">
        <v>210</v>
      </c>
      <c r="K870" t="s">
        <v>14</v>
      </c>
      <c r="L870" t="s">
        <v>1332</v>
      </c>
      <c r="M870" s="5">
        <f t="shared" si="66"/>
        <v>45351</v>
      </c>
      <c r="N870">
        <f t="shared" si="67"/>
        <v>2023</v>
      </c>
    </row>
    <row r="871" spans="1:14" x14ac:dyDescent="0.3">
      <c r="A871" t="s">
        <v>7</v>
      </c>
      <c r="B871" t="s">
        <v>3764</v>
      </c>
      <c r="C871" s="5">
        <v>45125</v>
      </c>
      <c r="D871" s="5">
        <v>45309</v>
      </c>
      <c r="E871" s="4">
        <v>44057000000</v>
      </c>
      <c r="F871">
        <v>184</v>
      </c>
      <c r="G871">
        <v>9.7500000000000003E-2</v>
      </c>
      <c r="H871" t="s">
        <v>2283</v>
      </c>
      <c r="I871" t="s">
        <v>13</v>
      </c>
      <c r="J871" t="s">
        <v>1339</v>
      </c>
      <c r="K871" t="s">
        <v>14</v>
      </c>
      <c r="L871" t="s">
        <v>2283</v>
      </c>
      <c r="M871" s="5">
        <f t="shared" si="66"/>
        <v>45322</v>
      </c>
      <c r="N871">
        <f t="shared" si="67"/>
        <v>2023</v>
      </c>
    </row>
    <row r="872" spans="1:14" x14ac:dyDescent="0.3">
      <c r="A872" t="s">
        <v>7</v>
      </c>
      <c r="B872" t="s">
        <v>3765</v>
      </c>
      <c r="C872" s="5">
        <v>45125</v>
      </c>
      <c r="D872" s="5">
        <v>45309</v>
      </c>
      <c r="E872" s="4">
        <v>43952000000</v>
      </c>
      <c r="F872">
        <v>184</v>
      </c>
      <c r="G872">
        <v>9.7500000000000003E-2</v>
      </c>
      <c r="H872" t="s">
        <v>2201</v>
      </c>
      <c r="I872" t="s">
        <v>13</v>
      </c>
      <c r="J872" t="s">
        <v>1339</v>
      </c>
      <c r="K872" t="s">
        <v>14</v>
      </c>
      <c r="L872" t="s">
        <v>2201</v>
      </c>
      <c r="M872" s="5">
        <f t="shared" si="66"/>
        <v>45322</v>
      </c>
      <c r="N872">
        <f t="shared" si="67"/>
        <v>2023</v>
      </c>
    </row>
    <row r="873" spans="1:14" x14ac:dyDescent="0.3">
      <c r="A873" t="s">
        <v>7</v>
      </c>
      <c r="B873" t="s">
        <v>3766</v>
      </c>
      <c r="C873" s="5">
        <v>45125</v>
      </c>
      <c r="D873" s="5">
        <v>45309</v>
      </c>
      <c r="E873" s="4">
        <v>5713000000</v>
      </c>
      <c r="F873">
        <v>184</v>
      </c>
      <c r="G873">
        <v>9.7500000000000003E-2</v>
      </c>
      <c r="H873" t="s">
        <v>2372</v>
      </c>
      <c r="I873" t="s">
        <v>13</v>
      </c>
      <c r="J873" t="s">
        <v>1339</v>
      </c>
      <c r="K873" t="s">
        <v>14</v>
      </c>
      <c r="L873" t="s">
        <v>2372</v>
      </c>
      <c r="M873" s="5">
        <f t="shared" si="66"/>
        <v>45322</v>
      </c>
      <c r="N873">
        <f t="shared" si="67"/>
        <v>2023</v>
      </c>
    </row>
    <row r="874" spans="1:14" x14ac:dyDescent="0.3">
      <c r="A874" t="s">
        <v>7</v>
      </c>
      <c r="B874" t="s">
        <v>3767</v>
      </c>
      <c r="C874" s="5">
        <v>45120</v>
      </c>
      <c r="D874" s="5">
        <v>45306</v>
      </c>
      <c r="E874" s="4">
        <v>55192000000</v>
      </c>
      <c r="F874">
        <v>186</v>
      </c>
      <c r="G874">
        <v>9.9699999999999997E-2</v>
      </c>
      <c r="H874" t="s">
        <v>2220</v>
      </c>
      <c r="I874" t="s">
        <v>13</v>
      </c>
      <c r="J874" t="s">
        <v>1339</v>
      </c>
      <c r="K874" t="s">
        <v>14</v>
      </c>
      <c r="L874" t="s">
        <v>2220</v>
      </c>
      <c r="M874" s="5">
        <f t="shared" si="66"/>
        <v>45322</v>
      </c>
      <c r="N874">
        <f t="shared" si="67"/>
        <v>2023</v>
      </c>
    </row>
    <row r="875" spans="1:14" x14ac:dyDescent="0.3">
      <c r="A875" t="s">
        <v>7</v>
      </c>
      <c r="B875" t="s">
        <v>3768</v>
      </c>
      <c r="C875" s="5">
        <v>45133</v>
      </c>
      <c r="D875" s="5">
        <v>45317</v>
      </c>
      <c r="E875" s="4">
        <v>1102000000</v>
      </c>
      <c r="F875">
        <v>184</v>
      </c>
      <c r="G875">
        <v>9.5000000000000001E-2</v>
      </c>
      <c r="H875" t="s">
        <v>989</v>
      </c>
      <c r="I875" t="s">
        <v>13</v>
      </c>
      <c r="J875" t="s">
        <v>990</v>
      </c>
      <c r="K875" t="s">
        <v>14</v>
      </c>
      <c r="L875" t="s">
        <v>989</v>
      </c>
      <c r="M875" s="5">
        <f t="shared" si="66"/>
        <v>45322</v>
      </c>
      <c r="N875">
        <f t="shared" si="67"/>
        <v>2023</v>
      </c>
    </row>
    <row r="876" spans="1:14" x14ac:dyDescent="0.3">
      <c r="A876" t="s">
        <v>7</v>
      </c>
      <c r="B876" t="s">
        <v>3769</v>
      </c>
      <c r="C876" s="5">
        <v>45134</v>
      </c>
      <c r="D876" s="5">
        <v>45502</v>
      </c>
      <c r="E876" s="4">
        <v>18500000000</v>
      </c>
      <c r="F876">
        <v>368</v>
      </c>
      <c r="G876">
        <v>0.10249999999999999</v>
      </c>
      <c r="H876" t="s">
        <v>2283</v>
      </c>
      <c r="I876" t="s">
        <v>13</v>
      </c>
      <c r="J876" t="s">
        <v>1339</v>
      </c>
      <c r="K876" t="s">
        <v>14</v>
      </c>
      <c r="L876" t="s">
        <v>2283</v>
      </c>
      <c r="M876" s="5">
        <f t="shared" si="66"/>
        <v>45504</v>
      </c>
      <c r="N876">
        <f t="shared" si="67"/>
        <v>2023</v>
      </c>
    </row>
    <row r="877" spans="1:14" x14ac:dyDescent="0.3">
      <c r="A877" t="s">
        <v>7</v>
      </c>
      <c r="B877" t="s">
        <v>3770</v>
      </c>
      <c r="C877" s="5">
        <v>45134</v>
      </c>
      <c r="D877" s="5">
        <v>45502</v>
      </c>
      <c r="E877" s="4">
        <v>18500000000</v>
      </c>
      <c r="F877">
        <v>368</v>
      </c>
      <c r="G877">
        <v>0.10249999999999999</v>
      </c>
      <c r="H877" t="s">
        <v>2201</v>
      </c>
      <c r="I877" t="s">
        <v>13</v>
      </c>
      <c r="J877" t="s">
        <v>1339</v>
      </c>
      <c r="K877" t="s">
        <v>14</v>
      </c>
      <c r="L877" t="s">
        <v>2201</v>
      </c>
      <c r="M877" s="5">
        <f t="shared" si="66"/>
        <v>45504</v>
      </c>
      <c r="N877">
        <f t="shared" si="67"/>
        <v>2023</v>
      </c>
    </row>
    <row r="878" spans="1:14" x14ac:dyDescent="0.3">
      <c r="A878" t="s">
        <v>7</v>
      </c>
      <c r="B878" t="s">
        <v>3771</v>
      </c>
      <c r="C878" s="5">
        <v>45125</v>
      </c>
      <c r="D878" s="5">
        <v>45491</v>
      </c>
      <c r="E878" s="4">
        <v>5000000000</v>
      </c>
      <c r="F878">
        <v>366</v>
      </c>
      <c r="G878">
        <v>0.11</v>
      </c>
      <c r="H878" t="s">
        <v>706</v>
      </c>
      <c r="I878" t="s">
        <v>44</v>
      </c>
      <c r="J878" t="s">
        <v>476</v>
      </c>
      <c r="K878" t="s">
        <v>477</v>
      </c>
      <c r="L878" t="s">
        <v>706</v>
      </c>
      <c r="M878" s="5">
        <f t="shared" si="66"/>
        <v>45504</v>
      </c>
      <c r="N878">
        <f t="shared" si="67"/>
        <v>2023</v>
      </c>
    </row>
    <row r="879" spans="1:14" x14ac:dyDescent="0.3">
      <c r="A879" t="s">
        <v>7</v>
      </c>
      <c r="B879" t="s">
        <v>3772</v>
      </c>
      <c r="C879" s="5">
        <v>45125</v>
      </c>
      <c r="D879" s="5">
        <v>45309</v>
      </c>
      <c r="E879" s="4">
        <v>31771000000</v>
      </c>
      <c r="F879">
        <v>184</v>
      </c>
      <c r="G879">
        <v>9.7500000000000003E-2</v>
      </c>
      <c r="H879" t="s">
        <v>2220</v>
      </c>
      <c r="I879" t="s">
        <v>13</v>
      </c>
      <c r="J879" t="s">
        <v>1339</v>
      </c>
      <c r="K879" t="s">
        <v>14</v>
      </c>
      <c r="L879" t="s">
        <v>2220</v>
      </c>
      <c r="M879" s="5">
        <f t="shared" si="66"/>
        <v>45322</v>
      </c>
      <c r="N879">
        <f t="shared" si="67"/>
        <v>2023</v>
      </c>
    </row>
    <row r="880" spans="1:14" x14ac:dyDescent="0.3">
      <c r="A880" t="s">
        <v>7</v>
      </c>
      <c r="B880" t="s">
        <v>3773</v>
      </c>
      <c r="C880" s="5">
        <v>45112</v>
      </c>
      <c r="D880" s="5">
        <v>45296</v>
      </c>
      <c r="E880" s="4">
        <v>16895000000</v>
      </c>
      <c r="F880">
        <v>184</v>
      </c>
      <c r="G880">
        <v>9.9699999999999997E-2</v>
      </c>
      <c r="H880" t="s">
        <v>2212</v>
      </c>
      <c r="I880" t="s">
        <v>13</v>
      </c>
      <c r="J880" t="s">
        <v>1339</v>
      </c>
      <c r="K880" t="s">
        <v>14</v>
      </c>
      <c r="L880" t="s">
        <v>2212</v>
      </c>
      <c r="M880" s="5">
        <f t="shared" si="66"/>
        <v>45322</v>
      </c>
      <c r="N880">
        <f t="shared" si="67"/>
        <v>2023</v>
      </c>
    </row>
    <row r="881" spans="1:14" x14ac:dyDescent="0.3">
      <c r="A881" t="s">
        <v>7</v>
      </c>
      <c r="B881" t="s">
        <v>3774</v>
      </c>
      <c r="C881" s="5">
        <v>45169</v>
      </c>
      <c r="D881" s="5">
        <v>45406</v>
      </c>
      <c r="E881" s="4">
        <v>80000000000</v>
      </c>
      <c r="F881">
        <v>237</v>
      </c>
      <c r="G881">
        <v>7.0000000000000007E-2</v>
      </c>
      <c r="H881" t="s">
        <v>3775</v>
      </c>
      <c r="I881" t="s">
        <v>13</v>
      </c>
      <c r="J881" t="s">
        <v>308</v>
      </c>
      <c r="K881" t="s">
        <v>14</v>
      </c>
      <c r="L881" t="s">
        <v>3775</v>
      </c>
      <c r="M881" s="5">
        <f t="shared" si="66"/>
        <v>45412</v>
      </c>
      <c r="N881">
        <f t="shared" si="67"/>
        <v>2023</v>
      </c>
    </row>
    <row r="882" spans="1:14" x14ac:dyDescent="0.3">
      <c r="A882" t="s">
        <v>7</v>
      </c>
      <c r="B882" t="s">
        <v>3776</v>
      </c>
      <c r="C882" s="5">
        <v>45135</v>
      </c>
      <c r="D882" s="5">
        <v>45502</v>
      </c>
      <c r="E882" s="4">
        <v>1500000000</v>
      </c>
      <c r="F882">
        <v>367</v>
      </c>
      <c r="G882">
        <v>0.10249999999999999</v>
      </c>
      <c r="H882" t="s">
        <v>3232</v>
      </c>
      <c r="I882" t="s">
        <v>13</v>
      </c>
      <c r="J882" t="s">
        <v>308</v>
      </c>
      <c r="K882" t="s">
        <v>14</v>
      </c>
      <c r="L882" t="s">
        <v>3232</v>
      </c>
      <c r="M882" s="5">
        <f t="shared" si="66"/>
        <v>45504</v>
      </c>
      <c r="N882">
        <f t="shared" si="67"/>
        <v>2023</v>
      </c>
    </row>
    <row r="883" spans="1:14" x14ac:dyDescent="0.3">
      <c r="A883" t="s">
        <v>8</v>
      </c>
      <c r="B883" t="s">
        <v>3777</v>
      </c>
      <c r="C883" s="5">
        <v>45140</v>
      </c>
      <c r="D883" s="5">
        <v>45324</v>
      </c>
      <c r="E883" s="4">
        <v>507000000</v>
      </c>
      <c r="F883">
        <v>184</v>
      </c>
      <c r="G883">
        <v>0.09</v>
      </c>
      <c r="H883" t="s">
        <v>3324</v>
      </c>
      <c r="I883" t="s">
        <v>13</v>
      </c>
      <c r="J883" t="s">
        <v>698</v>
      </c>
      <c r="K883" t="s">
        <v>14</v>
      </c>
      <c r="L883" t="s">
        <v>3324</v>
      </c>
      <c r="M883" s="5">
        <f t="shared" si="66"/>
        <v>45351</v>
      </c>
      <c r="N883">
        <f t="shared" si="67"/>
        <v>2023</v>
      </c>
    </row>
    <row r="884" spans="1:14" x14ac:dyDescent="0.3">
      <c r="A884" t="s">
        <v>7</v>
      </c>
      <c r="B884" t="s">
        <v>3778</v>
      </c>
      <c r="C884" s="5">
        <v>45148</v>
      </c>
      <c r="D884" s="5">
        <v>45341</v>
      </c>
      <c r="E884" s="4">
        <v>19124000000</v>
      </c>
      <c r="F884">
        <v>193</v>
      </c>
      <c r="G884">
        <v>0.09</v>
      </c>
      <c r="H884" t="s">
        <v>2212</v>
      </c>
      <c r="I884" t="s">
        <v>13</v>
      </c>
      <c r="J884" t="s">
        <v>1339</v>
      </c>
      <c r="K884" t="s">
        <v>14</v>
      </c>
      <c r="L884" t="s">
        <v>2212</v>
      </c>
      <c r="M884" s="5">
        <f t="shared" si="66"/>
        <v>45351</v>
      </c>
      <c r="N884">
        <f t="shared" si="67"/>
        <v>2023</v>
      </c>
    </row>
    <row r="885" spans="1:14" x14ac:dyDescent="0.3">
      <c r="A885" t="s">
        <v>7</v>
      </c>
      <c r="B885" t="s">
        <v>3779</v>
      </c>
      <c r="C885" s="5">
        <v>45126</v>
      </c>
      <c r="D885" s="5">
        <v>45310</v>
      </c>
      <c r="E885" s="4">
        <v>41035000000</v>
      </c>
      <c r="F885">
        <v>184</v>
      </c>
      <c r="G885">
        <v>9.7500000000000003E-2</v>
      </c>
      <c r="H885" t="s">
        <v>2201</v>
      </c>
      <c r="I885" t="s">
        <v>13</v>
      </c>
      <c r="J885" t="s">
        <v>1339</v>
      </c>
      <c r="K885" t="s">
        <v>14</v>
      </c>
      <c r="L885" t="s">
        <v>2201</v>
      </c>
      <c r="M885" s="5">
        <f t="shared" si="66"/>
        <v>45322</v>
      </c>
      <c r="N885">
        <f t="shared" si="67"/>
        <v>2023</v>
      </c>
    </row>
    <row r="886" spans="1:14" x14ac:dyDescent="0.3">
      <c r="A886" t="s">
        <v>7</v>
      </c>
      <c r="B886" t="s">
        <v>3780</v>
      </c>
      <c r="C886" s="5">
        <v>45126</v>
      </c>
      <c r="D886" s="5">
        <v>45310</v>
      </c>
      <c r="E886" s="4">
        <v>8036000000</v>
      </c>
      <c r="F886">
        <v>184</v>
      </c>
      <c r="G886">
        <v>9.7500000000000003E-2</v>
      </c>
      <c r="H886" t="s">
        <v>2372</v>
      </c>
      <c r="I886" t="s">
        <v>13</v>
      </c>
      <c r="J886" t="s">
        <v>1339</v>
      </c>
      <c r="K886" t="s">
        <v>14</v>
      </c>
      <c r="L886" t="s">
        <v>2372</v>
      </c>
      <c r="M886" s="5">
        <f t="shared" si="66"/>
        <v>45322</v>
      </c>
      <c r="N886">
        <f t="shared" si="67"/>
        <v>2023</v>
      </c>
    </row>
    <row r="887" spans="1:14" x14ac:dyDescent="0.3">
      <c r="A887" t="s">
        <v>7</v>
      </c>
      <c r="B887" t="s">
        <v>3781</v>
      </c>
      <c r="C887" s="5">
        <v>45111</v>
      </c>
      <c r="D887" s="5">
        <v>45295</v>
      </c>
      <c r="E887" s="4">
        <v>4604000000</v>
      </c>
      <c r="F887">
        <v>184</v>
      </c>
      <c r="G887">
        <v>0.105</v>
      </c>
      <c r="H887" t="s">
        <v>2207</v>
      </c>
      <c r="I887" t="s">
        <v>13</v>
      </c>
      <c r="J887" t="s">
        <v>1339</v>
      </c>
      <c r="K887" t="s">
        <v>14</v>
      </c>
      <c r="L887" t="s">
        <v>2207</v>
      </c>
      <c r="M887" s="5">
        <f t="shared" si="66"/>
        <v>45322</v>
      </c>
      <c r="N887">
        <f t="shared" si="67"/>
        <v>2023</v>
      </c>
    </row>
    <row r="888" spans="1:14" x14ac:dyDescent="0.3">
      <c r="A888" t="s">
        <v>7</v>
      </c>
      <c r="B888" t="s">
        <v>3782</v>
      </c>
      <c r="C888" s="5">
        <v>45121</v>
      </c>
      <c r="D888" s="5">
        <v>45306</v>
      </c>
      <c r="E888" s="4">
        <v>4000000000</v>
      </c>
      <c r="F888">
        <v>185</v>
      </c>
      <c r="G888">
        <v>0.105</v>
      </c>
      <c r="H888" t="s">
        <v>3783</v>
      </c>
      <c r="I888" t="s">
        <v>44</v>
      </c>
      <c r="J888" t="s">
        <v>45</v>
      </c>
      <c r="K888" t="s">
        <v>11</v>
      </c>
      <c r="L888" t="s">
        <v>3783</v>
      </c>
      <c r="M888" s="5">
        <f t="shared" si="66"/>
        <v>45322</v>
      </c>
      <c r="N888">
        <f t="shared" si="67"/>
        <v>2023</v>
      </c>
    </row>
    <row r="889" spans="1:14" x14ac:dyDescent="0.3">
      <c r="A889" t="s">
        <v>7</v>
      </c>
      <c r="B889" t="s">
        <v>3784</v>
      </c>
      <c r="C889" s="5">
        <v>45121</v>
      </c>
      <c r="D889" s="5">
        <v>45306</v>
      </c>
      <c r="E889" s="4">
        <v>4000000000</v>
      </c>
      <c r="F889">
        <v>185</v>
      </c>
      <c r="G889">
        <v>0.105</v>
      </c>
      <c r="H889" t="s">
        <v>3783</v>
      </c>
      <c r="I889" t="s">
        <v>44</v>
      </c>
      <c r="J889" t="s">
        <v>45</v>
      </c>
      <c r="K889" t="s">
        <v>11</v>
      </c>
      <c r="L889" t="s">
        <v>3783</v>
      </c>
      <c r="M889" s="5">
        <f t="shared" si="66"/>
        <v>45322</v>
      </c>
      <c r="N889">
        <f t="shared" si="67"/>
        <v>2023</v>
      </c>
    </row>
    <row r="890" spans="1:14" x14ac:dyDescent="0.3">
      <c r="A890" t="s">
        <v>7</v>
      </c>
      <c r="B890" t="s">
        <v>3785</v>
      </c>
      <c r="C890" s="5">
        <v>45162</v>
      </c>
      <c r="D890" s="5">
        <v>45530</v>
      </c>
      <c r="E890" s="4">
        <v>13223000000</v>
      </c>
      <c r="F890">
        <v>368</v>
      </c>
      <c r="G890">
        <v>8.5000000000000006E-2</v>
      </c>
      <c r="H890" t="s">
        <v>2131</v>
      </c>
      <c r="I890" t="s">
        <v>13</v>
      </c>
      <c r="J890" t="s">
        <v>210</v>
      </c>
      <c r="K890" t="s">
        <v>14</v>
      </c>
      <c r="L890" t="s">
        <v>2131</v>
      </c>
      <c r="M890" s="5">
        <f t="shared" si="66"/>
        <v>45535</v>
      </c>
      <c r="N890">
        <f t="shared" si="67"/>
        <v>2023</v>
      </c>
    </row>
    <row r="891" spans="1:14" x14ac:dyDescent="0.3">
      <c r="A891" t="s">
        <v>7</v>
      </c>
      <c r="B891" t="s">
        <v>3786</v>
      </c>
      <c r="C891" s="5">
        <v>45126</v>
      </c>
      <c r="D891" s="5">
        <v>45310</v>
      </c>
      <c r="E891" s="4">
        <v>28000000000</v>
      </c>
      <c r="F891">
        <v>184</v>
      </c>
      <c r="G891">
        <v>0.10249999999999999</v>
      </c>
      <c r="H891" t="s">
        <v>941</v>
      </c>
      <c r="I891" t="s">
        <v>44</v>
      </c>
      <c r="J891" t="s">
        <v>287</v>
      </c>
      <c r="K891" t="s">
        <v>11</v>
      </c>
      <c r="L891" t="s">
        <v>941</v>
      </c>
      <c r="M891" s="5">
        <f t="shared" si="66"/>
        <v>45322</v>
      </c>
      <c r="N891">
        <f t="shared" si="67"/>
        <v>2023</v>
      </c>
    </row>
    <row r="892" spans="1:14" x14ac:dyDescent="0.3">
      <c r="A892" t="s">
        <v>8</v>
      </c>
      <c r="B892" t="s">
        <v>3787</v>
      </c>
      <c r="C892" s="5">
        <v>45071</v>
      </c>
      <c r="D892" s="5">
        <v>45439</v>
      </c>
      <c r="E892" s="4">
        <v>14500000000</v>
      </c>
      <c r="F892">
        <v>368</v>
      </c>
      <c r="G892">
        <v>0.11749999999999999</v>
      </c>
      <c r="H892" t="s">
        <v>3394</v>
      </c>
      <c r="I892" t="s">
        <v>44</v>
      </c>
      <c r="J892" t="s">
        <v>1139</v>
      </c>
      <c r="K892" t="s">
        <v>477</v>
      </c>
      <c r="L892" t="s">
        <v>3394</v>
      </c>
      <c r="M892" s="5">
        <f t="shared" si="66"/>
        <v>45443</v>
      </c>
      <c r="N892">
        <f t="shared" si="67"/>
        <v>2023</v>
      </c>
    </row>
    <row r="893" spans="1:14" x14ac:dyDescent="0.3">
      <c r="A893" t="s">
        <v>7</v>
      </c>
      <c r="B893" t="s">
        <v>3788</v>
      </c>
      <c r="C893" s="5">
        <v>45100</v>
      </c>
      <c r="D893" s="5">
        <v>45467</v>
      </c>
      <c r="E893" s="4">
        <v>5600000000</v>
      </c>
      <c r="F893">
        <v>367</v>
      </c>
      <c r="G893">
        <v>0.1125</v>
      </c>
      <c r="H893" t="s">
        <v>1063</v>
      </c>
      <c r="I893" t="s">
        <v>44</v>
      </c>
      <c r="J893" t="s">
        <v>476</v>
      </c>
      <c r="K893" t="s">
        <v>477</v>
      </c>
      <c r="L893" t="s">
        <v>1063</v>
      </c>
      <c r="M893" s="5">
        <f t="shared" si="66"/>
        <v>45473</v>
      </c>
      <c r="N893">
        <f t="shared" si="67"/>
        <v>2023</v>
      </c>
    </row>
    <row r="894" spans="1:14" x14ac:dyDescent="0.3">
      <c r="A894" t="s">
        <v>8</v>
      </c>
      <c r="B894" t="s">
        <v>3789</v>
      </c>
      <c r="C894" s="5">
        <v>45162</v>
      </c>
      <c r="D894" s="5">
        <v>45348</v>
      </c>
      <c r="E894" s="4">
        <v>519000000</v>
      </c>
      <c r="F894">
        <v>186</v>
      </c>
      <c r="G894">
        <v>0.08</v>
      </c>
      <c r="H894" t="s">
        <v>3324</v>
      </c>
      <c r="I894" t="s">
        <v>13</v>
      </c>
      <c r="J894" t="s">
        <v>698</v>
      </c>
      <c r="K894" t="s">
        <v>14</v>
      </c>
      <c r="L894" t="s">
        <v>3324</v>
      </c>
      <c r="M894" s="5">
        <f t="shared" si="66"/>
        <v>45351</v>
      </c>
      <c r="N894">
        <f t="shared" si="67"/>
        <v>2023</v>
      </c>
    </row>
    <row r="895" spans="1:14" x14ac:dyDescent="0.3">
      <c r="A895" t="s">
        <v>7</v>
      </c>
      <c r="B895" t="s">
        <v>3790</v>
      </c>
      <c r="C895" s="5">
        <v>45140</v>
      </c>
      <c r="D895" s="5">
        <v>45324</v>
      </c>
      <c r="E895" s="4">
        <v>23420000000</v>
      </c>
      <c r="F895">
        <v>184</v>
      </c>
      <c r="G895">
        <v>0.09</v>
      </c>
      <c r="H895" t="s">
        <v>2283</v>
      </c>
      <c r="I895" t="s">
        <v>13</v>
      </c>
      <c r="J895" t="s">
        <v>1339</v>
      </c>
      <c r="K895" t="s">
        <v>14</v>
      </c>
      <c r="L895" t="s">
        <v>2283</v>
      </c>
      <c r="M895" s="5">
        <f t="shared" si="66"/>
        <v>45351</v>
      </c>
      <c r="N895">
        <f t="shared" si="67"/>
        <v>2023</v>
      </c>
    </row>
    <row r="896" spans="1:14" x14ac:dyDescent="0.3">
      <c r="A896" t="s">
        <v>7</v>
      </c>
      <c r="B896" t="s">
        <v>3791</v>
      </c>
      <c r="C896" s="5">
        <v>45110</v>
      </c>
      <c r="D896" s="5">
        <v>45294</v>
      </c>
      <c r="E896" s="4">
        <v>21701000000</v>
      </c>
      <c r="F896">
        <v>184</v>
      </c>
      <c r="G896">
        <v>0.105</v>
      </c>
      <c r="H896" t="s">
        <v>2220</v>
      </c>
      <c r="I896" t="s">
        <v>13</v>
      </c>
      <c r="J896" t="s">
        <v>1339</v>
      </c>
      <c r="K896" t="s">
        <v>14</v>
      </c>
      <c r="L896" t="s">
        <v>2220</v>
      </c>
      <c r="M896" s="5">
        <f t="shared" si="66"/>
        <v>45322</v>
      </c>
      <c r="N896">
        <f t="shared" si="67"/>
        <v>2023</v>
      </c>
    </row>
    <row r="897" spans="1:14" x14ac:dyDescent="0.3">
      <c r="A897" t="s">
        <v>7</v>
      </c>
      <c r="B897" t="s">
        <v>3792</v>
      </c>
      <c r="C897" s="5">
        <v>45100</v>
      </c>
      <c r="D897" s="5">
        <v>45467</v>
      </c>
      <c r="E897" s="4">
        <v>3760000000</v>
      </c>
      <c r="F897">
        <v>367</v>
      </c>
      <c r="G897">
        <v>0.1125</v>
      </c>
      <c r="H897" t="s">
        <v>730</v>
      </c>
      <c r="I897" t="s">
        <v>44</v>
      </c>
      <c r="J897" t="s">
        <v>476</v>
      </c>
      <c r="K897" t="s">
        <v>477</v>
      </c>
      <c r="L897" t="s">
        <v>730</v>
      </c>
      <c r="M897" s="5">
        <f t="shared" si="66"/>
        <v>45473</v>
      </c>
      <c r="N897">
        <f t="shared" si="67"/>
        <v>2023</v>
      </c>
    </row>
    <row r="898" spans="1:14" x14ac:dyDescent="0.3">
      <c r="A898" t="s">
        <v>7</v>
      </c>
      <c r="B898" t="s">
        <v>3793</v>
      </c>
      <c r="C898" s="5">
        <v>45104</v>
      </c>
      <c r="D898" s="5">
        <v>45470</v>
      </c>
      <c r="E898" s="4">
        <v>2000000000</v>
      </c>
      <c r="F898">
        <v>366</v>
      </c>
      <c r="G898">
        <v>0.1125</v>
      </c>
      <c r="H898" t="s">
        <v>1463</v>
      </c>
      <c r="I898" t="s">
        <v>44</v>
      </c>
      <c r="J898" t="s">
        <v>1139</v>
      </c>
      <c r="K898" t="s">
        <v>477</v>
      </c>
      <c r="L898" t="s">
        <v>1463</v>
      </c>
      <c r="M898" s="5">
        <f t="shared" si="66"/>
        <v>45473</v>
      </c>
      <c r="N898">
        <f t="shared" si="67"/>
        <v>2023</v>
      </c>
    </row>
    <row r="899" spans="1:14" x14ac:dyDescent="0.3">
      <c r="A899" t="s">
        <v>7</v>
      </c>
      <c r="B899" t="s">
        <v>3794</v>
      </c>
      <c r="C899" s="5">
        <v>45111</v>
      </c>
      <c r="D899" s="5">
        <v>45295</v>
      </c>
      <c r="E899" s="4">
        <v>8004000000</v>
      </c>
      <c r="F899">
        <v>184</v>
      </c>
      <c r="G899">
        <v>0.105</v>
      </c>
      <c r="H899" t="s">
        <v>2212</v>
      </c>
      <c r="I899" t="s">
        <v>13</v>
      </c>
      <c r="J899" t="s">
        <v>1339</v>
      </c>
      <c r="K899" t="s">
        <v>14</v>
      </c>
      <c r="L899" t="s">
        <v>2212</v>
      </c>
      <c r="M899" s="5">
        <f t="shared" ref="M899:M962" si="68">EOMONTH(D899,0)</f>
        <v>45322</v>
      </c>
      <c r="N899">
        <f t="shared" ref="N899:N962" si="69">YEAR(C899)</f>
        <v>2023</v>
      </c>
    </row>
    <row r="900" spans="1:14" x14ac:dyDescent="0.3">
      <c r="A900" t="s">
        <v>7</v>
      </c>
      <c r="B900" t="s">
        <v>3795</v>
      </c>
      <c r="C900" s="5">
        <v>45111</v>
      </c>
      <c r="D900" s="5">
        <v>45295</v>
      </c>
      <c r="E900" s="4">
        <v>1000000000</v>
      </c>
      <c r="F900">
        <v>184</v>
      </c>
      <c r="G900">
        <v>0.105</v>
      </c>
      <c r="H900" t="s">
        <v>3392</v>
      </c>
      <c r="I900" t="s">
        <v>44</v>
      </c>
      <c r="J900" t="s">
        <v>476</v>
      </c>
      <c r="K900" t="s">
        <v>477</v>
      </c>
      <c r="L900" t="s">
        <v>3392</v>
      </c>
      <c r="M900" s="5">
        <f t="shared" si="68"/>
        <v>45322</v>
      </c>
      <c r="N900">
        <f t="shared" si="69"/>
        <v>2023</v>
      </c>
    </row>
    <row r="901" spans="1:14" x14ac:dyDescent="0.3">
      <c r="A901" t="s">
        <v>8</v>
      </c>
      <c r="B901" t="s">
        <v>3796</v>
      </c>
      <c r="C901" s="5">
        <v>45071</v>
      </c>
      <c r="D901" s="5">
        <v>45439</v>
      </c>
      <c r="E901" s="4">
        <v>1270000000</v>
      </c>
      <c r="F901">
        <v>368</v>
      </c>
      <c r="G901">
        <v>0.12</v>
      </c>
      <c r="H901" t="s">
        <v>2142</v>
      </c>
      <c r="I901" t="s">
        <v>44</v>
      </c>
      <c r="J901" t="s">
        <v>476</v>
      </c>
      <c r="K901" t="s">
        <v>477</v>
      </c>
      <c r="L901" t="s">
        <v>2142</v>
      </c>
      <c r="M901" s="5">
        <f t="shared" si="68"/>
        <v>45443</v>
      </c>
      <c r="N901">
        <f t="shared" si="69"/>
        <v>2023</v>
      </c>
    </row>
    <row r="902" spans="1:14" x14ac:dyDescent="0.3">
      <c r="A902" t="s">
        <v>8</v>
      </c>
      <c r="B902" t="s">
        <v>3797</v>
      </c>
      <c r="C902" s="5">
        <v>45071</v>
      </c>
      <c r="D902" s="5">
        <v>45439</v>
      </c>
      <c r="E902" s="4">
        <v>1410000000</v>
      </c>
      <c r="F902">
        <v>368</v>
      </c>
      <c r="G902">
        <v>0.12</v>
      </c>
      <c r="H902" t="s">
        <v>2142</v>
      </c>
      <c r="I902" t="s">
        <v>44</v>
      </c>
      <c r="J902" t="s">
        <v>476</v>
      </c>
      <c r="K902" t="s">
        <v>477</v>
      </c>
      <c r="L902" t="s">
        <v>2142</v>
      </c>
      <c r="M902" s="5">
        <f t="shared" si="68"/>
        <v>45443</v>
      </c>
      <c r="N902">
        <f t="shared" si="69"/>
        <v>2023</v>
      </c>
    </row>
    <row r="903" spans="1:14" x14ac:dyDescent="0.3">
      <c r="A903" t="s">
        <v>7</v>
      </c>
      <c r="B903" t="s">
        <v>3798</v>
      </c>
      <c r="C903" s="5">
        <v>45148</v>
      </c>
      <c r="D903" s="5">
        <v>45516</v>
      </c>
      <c r="E903" s="4">
        <v>100000000000</v>
      </c>
      <c r="F903">
        <v>368</v>
      </c>
      <c r="G903">
        <v>9.5000000000000001E-2</v>
      </c>
      <c r="H903" t="s">
        <v>752</v>
      </c>
      <c r="I903" t="s">
        <v>44</v>
      </c>
      <c r="J903" t="s">
        <v>287</v>
      </c>
      <c r="K903" t="s">
        <v>11</v>
      </c>
      <c r="L903" t="s">
        <v>752</v>
      </c>
      <c r="M903" s="5">
        <f t="shared" si="68"/>
        <v>45535</v>
      </c>
      <c r="N903">
        <f t="shared" si="69"/>
        <v>2023</v>
      </c>
    </row>
    <row r="904" spans="1:14" x14ac:dyDescent="0.3">
      <c r="A904" t="s">
        <v>7</v>
      </c>
      <c r="B904" t="s">
        <v>3799</v>
      </c>
      <c r="C904" s="5">
        <v>45155</v>
      </c>
      <c r="D904" s="5">
        <v>45341</v>
      </c>
      <c r="E904" s="4">
        <v>30108000000</v>
      </c>
      <c r="F904">
        <v>186</v>
      </c>
      <c r="G904">
        <v>0.08</v>
      </c>
      <c r="H904" t="s">
        <v>2201</v>
      </c>
      <c r="I904" t="s">
        <v>13</v>
      </c>
      <c r="J904" t="s">
        <v>1339</v>
      </c>
      <c r="K904" t="s">
        <v>14</v>
      </c>
      <c r="L904" t="s">
        <v>2201</v>
      </c>
      <c r="M904" s="5">
        <f t="shared" si="68"/>
        <v>45351</v>
      </c>
      <c r="N904">
        <f t="shared" si="69"/>
        <v>2023</v>
      </c>
    </row>
    <row r="905" spans="1:14" x14ac:dyDescent="0.3">
      <c r="A905" t="s">
        <v>7</v>
      </c>
      <c r="B905" t="s">
        <v>889</v>
      </c>
      <c r="C905" s="5">
        <v>45168</v>
      </c>
      <c r="D905" s="5">
        <v>45565</v>
      </c>
      <c r="E905" s="4">
        <v>1800000000</v>
      </c>
      <c r="F905">
        <v>397</v>
      </c>
      <c r="G905">
        <v>7.0000000000000007E-2</v>
      </c>
      <c r="H905" t="s">
        <v>890</v>
      </c>
      <c r="I905" t="s">
        <v>44</v>
      </c>
      <c r="J905" t="s">
        <v>476</v>
      </c>
      <c r="K905" t="s">
        <v>477</v>
      </c>
      <c r="L905" t="s">
        <v>890</v>
      </c>
      <c r="M905" s="5">
        <f t="shared" si="68"/>
        <v>45565</v>
      </c>
      <c r="N905">
        <f t="shared" si="69"/>
        <v>2023</v>
      </c>
    </row>
    <row r="906" spans="1:14" x14ac:dyDescent="0.3">
      <c r="A906" t="s">
        <v>7</v>
      </c>
      <c r="B906" t="s">
        <v>3800</v>
      </c>
      <c r="C906" s="5">
        <v>45140</v>
      </c>
      <c r="D906" s="5">
        <v>45324</v>
      </c>
      <c r="E906" s="4">
        <v>25000000000</v>
      </c>
      <c r="F906">
        <v>184</v>
      </c>
      <c r="G906">
        <v>0.09</v>
      </c>
      <c r="H906" t="s">
        <v>299</v>
      </c>
      <c r="I906" t="s">
        <v>44</v>
      </c>
      <c r="J906" t="s">
        <v>476</v>
      </c>
      <c r="K906" t="s">
        <v>477</v>
      </c>
      <c r="L906" t="s">
        <v>299</v>
      </c>
      <c r="M906" s="5">
        <f t="shared" si="68"/>
        <v>45351</v>
      </c>
      <c r="N906">
        <f t="shared" si="69"/>
        <v>2023</v>
      </c>
    </row>
    <row r="907" spans="1:14" x14ac:dyDescent="0.3">
      <c r="A907" t="s">
        <v>7</v>
      </c>
      <c r="B907" t="s">
        <v>3801</v>
      </c>
      <c r="C907" s="5">
        <v>45128</v>
      </c>
      <c r="D907" s="5">
        <v>45313</v>
      </c>
      <c r="E907" s="4">
        <v>6000000000</v>
      </c>
      <c r="F907">
        <v>185</v>
      </c>
      <c r="G907">
        <v>0.10249999999999999</v>
      </c>
      <c r="H907" t="s">
        <v>1192</v>
      </c>
      <c r="I907" t="s">
        <v>44</v>
      </c>
      <c r="J907" t="s">
        <v>476</v>
      </c>
      <c r="K907" t="s">
        <v>477</v>
      </c>
      <c r="L907" t="s">
        <v>1192</v>
      </c>
      <c r="M907" s="5">
        <f t="shared" si="68"/>
        <v>45322</v>
      </c>
      <c r="N907">
        <f t="shared" si="69"/>
        <v>2023</v>
      </c>
    </row>
    <row r="908" spans="1:14" x14ac:dyDescent="0.3">
      <c r="A908" t="s">
        <v>7</v>
      </c>
      <c r="B908" t="s">
        <v>3802</v>
      </c>
      <c r="C908" s="5">
        <v>45110</v>
      </c>
      <c r="D908" s="5">
        <v>45294</v>
      </c>
      <c r="E908" s="4">
        <v>1626000000</v>
      </c>
      <c r="F908">
        <v>184</v>
      </c>
      <c r="G908">
        <v>0.105</v>
      </c>
      <c r="H908" t="s">
        <v>2541</v>
      </c>
      <c r="I908" t="s">
        <v>44</v>
      </c>
      <c r="J908" t="s">
        <v>476</v>
      </c>
      <c r="K908" t="s">
        <v>477</v>
      </c>
      <c r="L908" t="s">
        <v>2541</v>
      </c>
      <c r="M908" s="5">
        <f t="shared" si="68"/>
        <v>45322</v>
      </c>
      <c r="N908">
        <f t="shared" si="69"/>
        <v>2023</v>
      </c>
    </row>
    <row r="909" spans="1:14" x14ac:dyDescent="0.3">
      <c r="A909" t="s">
        <v>7</v>
      </c>
      <c r="B909" t="s">
        <v>3803</v>
      </c>
      <c r="C909" s="5">
        <v>45086</v>
      </c>
      <c r="D909" s="5">
        <v>45453</v>
      </c>
      <c r="E909" s="4">
        <v>13250000000</v>
      </c>
      <c r="F909">
        <v>367</v>
      </c>
      <c r="G909">
        <v>0.115</v>
      </c>
      <c r="H909" t="s">
        <v>2197</v>
      </c>
      <c r="I909" t="s">
        <v>44</v>
      </c>
      <c r="J909" t="s">
        <v>476</v>
      </c>
      <c r="K909" t="s">
        <v>477</v>
      </c>
      <c r="L909" t="s">
        <v>2197</v>
      </c>
      <c r="M909" s="5">
        <f t="shared" si="68"/>
        <v>45473</v>
      </c>
      <c r="N909">
        <f t="shared" si="69"/>
        <v>2023</v>
      </c>
    </row>
    <row r="910" spans="1:14" x14ac:dyDescent="0.3">
      <c r="A910" t="s">
        <v>7</v>
      </c>
      <c r="B910" t="s">
        <v>3804</v>
      </c>
      <c r="C910" s="5">
        <v>45092</v>
      </c>
      <c r="D910" s="5">
        <v>45460</v>
      </c>
      <c r="E910" s="4">
        <v>7579000000</v>
      </c>
      <c r="F910">
        <v>368</v>
      </c>
      <c r="G910">
        <v>0.115</v>
      </c>
      <c r="H910" t="s">
        <v>2209</v>
      </c>
      <c r="I910" t="s">
        <v>13</v>
      </c>
      <c r="J910" t="s">
        <v>1339</v>
      </c>
      <c r="K910" t="s">
        <v>14</v>
      </c>
      <c r="L910" t="s">
        <v>2209</v>
      </c>
      <c r="M910" s="5">
        <f t="shared" si="68"/>
        <v>45473</v>
      </c>
      <c r="N910">
        <f t="shared" si="69"/>
        <v>2023</v>
      </c>
    </row>
    <row r="911" spans="1:14" x14ac:dyDescent="0.3">
      <c r="A911" t="s">
        <v>7</v>
      </c>
      <c r="B911" t="s">
        <v>3805</v>
      </c>
      <c r="C911" s="5">
        <v>45110</v>
      </c>
      <c r="D911" s="5">
        <v>45294</v>
      </c>
      <c r="E911" s="4">
        <v>6351000000</v>
      </c>
      <c r="F911">
        <v>184</v>
      </c>
      <c r="G911">
        <v>0.105</v>
      </c>
      <c r="H911" t="s">
        <v>2175</v>
      </c>
      <c r="I911" t="s">
        <v>44</v>
      </c>
      <c r="J911" t="s">
        <v>476</v>
      </c>
      <c r="K911" t="s">
        <v>477</v>
      </c>
      <c r="L911" t="s">
        <v>2175</v>
      </c>
      <c r="M911" s="5">
        <f t="shared" si="68"/>
        <v>45322</v>
      </c>
      <c r="N911">
        <f t="shared" si="69"/>
        <v>2023</v>
      </c>
    </row>
    <row r="912" spans="1:14" x14ac:dyDescent="0.3">
      <c r="A912" t="s">
        <v>7</v>
      </c>
      <c r="B912" t="s">
        <v>3806</v>
      </c>
      <c r="C912" s="5">
        <v>45071</v>
      </c>
      <c r="D912" s="5">
        <v>45439</v>
      </c>
      <c r="E912" s="4">
        <v>23161000000</v>
      </c>
      <c r="F912">
        <v>368</v>
      </c>
      <c r="G912">
        <v>0.124</v>
      </c>
      <c r="H912" t="s">
        <v>2209</v>
      </c>
      <c r="I912" t="s">
        <v>13</v>
      </c>
      <c r="J912" t="s">
        <v>1339</v>
      </c>
      <c r="K912" t="s">
        <v>14</v>
      </c>
      <c r="L912" t="s">
        <v>2209</v>
      </c>
      <c r="M912" s="5">
        <f t="shared" si="68"/>
        <v>45443</v>
      </c>
      <c r="N912">
        <f t="shared" si="69"/>
        <v>2023</v>
      </c>
    </row>
    <row r="913" spans="1:14" x14ac:dyDescent="0.3">
      <c r="A913" t="s">
        <v>7</v>
      </c>
      <c r="B913" t="s">
        <v>3807</v>
      </c>
      <c r="C913" s="5">
        <v>45155</v>
      </c>
      <c r="D913" s="5">
        <v>45523</v>
      </c>
      <c r="E913" s="4">
        <v>14015000000</v>
      </c>
      <c r="F913">
        <v>368</v>
      </c>
      <c r="G913">
        <v>8.5000000000000006E-2</v>
      </c>
      <c r="H913" t="s">
        <v>2300</v>
      </c>
      <c r="I913" t="s">
        <v>13</v>
      </c>
      <c r="J913" t="s">
        <v>215</v>
      </c>
      <c r="K913" t="s">
        <v>14</v>
      </c>
      <c r="L913" t="s">
        <v>2300</v>
      </c>
      <c r="M913" s="5">
        <f t="shared" si="68"/>
        <v>45535</v>
      </c>
      <c r="N913">
        <f t="shared" si="69"/>
        <v>2023</v>
      </c>
    </row>
    <row r="914" spans="1:14" x14ac:dyDescent="0.3">
      <c r="A914" t="s">
        <v>7</v>
      </c>
      <c r="B914" t="s">
        <v>3808</v>
      </c>
      <c r="C914" s="5">
        <v>45110</v>
      </c>
      <c r="D914" s="5">
        <v>45294</v>
      </c>
      <c r="E914" s="4">
        <v>11081000000</v>
      </c>
      <c r="F914">
        <v>184</v>
      </c>
      <c r="G914">
        <v>0.105</v>
      </c>
      <c r="H914" t="s">
        <v>2212</v>
      </c>
      <c r="I914" t="s">
        <v>13</v>
      </c>
      <c r="J914" t="s">
        <v>1339</v>
      </c>
      <c r="K914" t="s">
        <v>14</v>
      </c>
      <c r="L914" t="s">
        <v>2212</v>
      </c>
      <c r="M914" s="5">
        <f t="shared" si="68"/>
        <v>45322</v>
      </c>
      <c r="N914">
        <f t="shared" si="69"/>
        <v>2023</v>
      </c>
    </row>
    <row r="915" spans="1:14" x14ac:dyDescent="0.3">
      <c r="A915" t="s">
        <v>7</v>
      </c>
      <c r="B915" t="s">
        <v>3809</v>
      </c>
      <c r="C915" s="5">
        <v>45110</v>
      </c>
      <c r="D915" s="5">
        <v>45294</v>
      </c>
      <c r="E915" s="4">
        <v>21697000000</v>
      </c>
      <c r="F915">
        <v>184</v>
      </c>
      <c r="G915">
        <v>0.105</v>
      </c>
      <c r="H915" t="s">
        <v>2207</v>
      </c>
      <c r="I915" t="s">
        <v>13</v>
      </c>
      <c r="J915" t="s">
        <v>1339</v>
      </c>
      <c r="K915" t="s">
        <v>14</v>
      </c>
      <c r="L915" t="s">
        <v>2207</v>
      </c>
      <c r="M915" s="5">
        <f t="shared" si="68"/>
        <v>45322</v>
      </c>
      <c r="N915">
        <f t="shared" si="69"/>
        <v>2023</v>
      </c>
    </row>
    <row r="916" spans="1:14" x14ac:dyDescent="0.3">
      <c r="A916" t="s">
        <v>7</v>
      </c>
      <c r="B916" t="s">
        <v>3810</v>
      </c>
      <c r="C916" s="5">
        <v>45110</v>
      </c>
      <c r="D916" s="5">
        <v>45294</v>
      </c>
      <c r="E916" s="4">
        <v>2000000000</v>
      </c>
      <c r="F916">
        <v>184</v>
      </c>
      <c r="G916">
        <v>0.105</v>
      </c>
      <c r="H916" t="s">
        <v>2568</v>
      </c>
      <c r="I916" t="s">
        <v>44</v>
      </c>
      <c r="J916" t="s">
        <v>476</v>
      </c>
      <c r="K916" t="s">
        <v>477</v>
      </c>
      <c r="L916" t="s">
        <v>2568</v>
      </c>
      <c r="M916" s="5">
        <f t="shared" si="68"/>
        <v>45322</v>
      </c>
      <c r="N916">
        <f t="shared" si="69"/>
        <v>2023</v>
      </c>
    </row>
    <row r="917" spans="1:14" x14ac:dyDescent="0.3">
      <c r="A917" t="s">
        <v>7</v>
      </c>
      <c r="B917" t="s">
        <v>3811</v>
      </c>
      <c r="C917" s="5">
        <v>45071</v>
      </c>
      <c r="D917" s="5">
        <v>45439</v>
      </c>
      <c r="E917" s="4">
        <v>10041000000</v>
      </c>
      <c r="F917">
        <v>368</v>
      </c>
      <c r="G917">
        <v>0.115</v>
      </c>
      <c r="H917" t="s">
        <v>2207</v>
      </c>
      <c r="I917" t="s">
        <v>44</v>
      </c>
      <c r="J917" t="s">
        <v>476</v>
      </c>
      <c r="K917" t="s">
        <v>477</v>
      </c>
      <c r="L917" t="s">
        <v>2207</v>
      </c>
      <c r="M917" s="5">
        <f t="shared" si="68"/>
        <v>45443</v>
      </c>
      <c r="N917">
        <f t="shared" si="69"/>
        <v>2023</v>
      </c>
    </row>
    <row r="918" spans="1:14" x14ac:dyDescent="0.3">
      <c r="A918" t="s">
        <v>7</v>
      </c>
      <c r="B918" t="s">
        <v>3812</v>
      </c>
      <c r="C918" s="5">
        <v>45128</v>
      </c>
      <c r="D918" s="5">
        <v>45313</v>
      </c>
      <c r="E918" s="4">
        <v>1500000000</v>
      </c>
      <c r="F918">
        <v>185</v>
      </c>
      <c r="G918">
        <v>0.10249999999999999</v>
      </c>
      <c r="H918" t="s">
        <v>674</v>
      </c>
      <c r="I918" t="s">
        <v>44</v>
      </c>
      <c r="J918" t="s">
        <v>476</v>
      </c>
      <c r="K918" t="s">
        <v>477</v>
      </c>
      <c r="L918" t="s">
        <v>674</v>
      </c>
      <c r="M918" s="5">
        <f t="shared" si="68"/>
        <v>45322</v>
      </c>
      <c r="N918">
        <f t="shared" si="69"/>
        <v>2023</v>
      </c>
    </row>
    <row r="919" spans="1:14" x14ac:dyDescent="0.3">
      <c r="A919" t="s">
        <v>7</v>
      </c>
      <c r="B919" t="s">
        <v>3813</v>
      </c>
      <c r="C919" s="5">
        <v>45128</v>
      </c>
      <c r="D919" s="5">
        <v>45313</v>
      </c>
      <c r="E919" s="4">
        <v>3000000000</v>
      </c>
      <c r="F919">
        <v>185</v>
      </c>
      <c r="G919">
        <v>0.10249999999999999</v>
      </c>
      <c r="H919" t="s">
        <v>674</v>
      </c>
      <c r="I919" t="s">
        <v>44</v>
      </c>
      <c r="J919" t="s">
        <v>476</v>
      </c>
      <c r="K919" t="s">
        <v>477</v>
      </c>
      <c r="L919" t="s">
        <v>674</v>
      </c>
      <c r="M919" s="5">
        <f t="shared" si="68"/>
        <v>45322</v>
      </c>
      <c r="N919">
        <f t="shared" si="69"/>
        <v>2023</v>
      </c>
    </row>
    <row r="920" spans="1:14" x14ac:dyDescent="0.3">
      <c r="A920" t="s">
        <v>7</v>
      </c>
      <c r="B920" t="s">
        <v>3814</v>
      </c>
      <c r="C920" s="5">
        <v>45110</v>
      </c>
      <c r="D920" s="5">
        <v>45294</v>
      </c>
      <c r="E920" s="4">
        <v>1946000000</v>
      </c>
      <c r="F920">
        <v>184</v>
      </c>
      <c r="G920">
        <v>0.105</v>
      </c>
      <c r="H920" t="s">
        <v>989</v>
      </c>
      <c r="I920" t="s">
        <v>44</v>
      </c>
      <c r="J920" t="s">
        <v>476</v>
      </c>
      <c r="K920" t="s">
        <v>477</v>
      </c>
      <c r="L920" t="s">
        <v>989</v>
      </c>
      <c r="M920" s="5">
        <f t="shared" si="68"/>
        <v>45322</v>
      </c>
      <c r="N920">
        <f t="shared" si="69"/>
        <v>2023</v>
      </c>
    </row>
    <row r="921" spans="1:14" x14ac:dyDescent="0.3">
      <c r="A921" t="s">
        <v>7</v>
      </c>
      <c r="B921" t="s">
        <v>3815</v>
      </c>
      <c r="C921" s="5">
        <v>45071</v>
      </c>
      <c r="D921" s="5">
        <v>45439</v>
      </c>
      <c r="E921" s="4">
        <v>6500000000</v>
      </c>
      <c r="F921">
        <v>368</v>
      </c>
      <c r="G921">
        <v>0.1225</v>
      </c>
      <c r="H921" t="s">
        <v>1801</v>
      </c>
      <c r="I921" t="s">
        <v>44</v>
      </c>
      <c r="J921" t="s">
        <v>1139</v>
      </c>
      <c r="K921" t="s">
        <v>477</v>
      </c>
      <c r="L921" t="s">
        <v>1801</v>
      </c>
      <c r="M921" s="5">
        <f t="shared" si="68"/>
        <v>45443</v>
      </c>
      <c r="N921">
        <f t="shared" si="69"/>
        <v>2023</v>
      </c>
    </row>
    <row r="922" spans="1:14" x14ac:dyDescent="0.3">
      <c r="A922" t="s">
        <v>7</v>
      </c>
      <c r="B922" t="s">
        <v>3816</v>
      </c>
      <c r="C922" s="5">
        <v>45111</v>
      </c>
      <c r="D922" s="5">
        <v>45295</v>
      </c>
      <c r="E922" s="4">
        <v>11925000000</v>
      </c>
      <c r="F922">
        <v>184</v>
      </c>
      <c r="G922">
        <v>0.105</v>
      </c>
      <c r="H922" t="s">
        <v>2212</v>
      </c>
      <c r="I922" t="s">
        <v>13</v>
      </c>
      <c r="J922" t="s">
        <v>1339</v>
      </c>
      <c r="K922" t="s">
        <v>14</v>
      </c>
      <c r="L922" t="s">
        <v>2212</v>
      </c>
      <c r="M922" s="5">
        <f t="shared" si="68"/>
        <v>45322</v>
      </c>
      <c r="N922">
        <f t="shared" si="69"/>
        <v>2023</v>
      </c>
    </row>
    <row r="923" spans="1:14" x14ac:dyDescent="0.3">
      <c r="A923" t="s">
        <v>7</v>
      </c>
      <c r="B923" t="s">
        <v>3817</v>
      </c>
      <c r="C923" s="5">
        <v>45140</v>
      </c>
      <c r="D923" s="5">
        <v>45324</v>
      </c>
      <c r="E923" s="4">
        <v>7680000000</v>
      </c>
      <c r="F923">
        <v>184</v>
      </c>
      <c r="G923">
        <v>0.09</v>
      </c>
      <c r="H923" t="s">
        <v>2212</v>
      </c>
      <c r="I923" t="s">
        <v>13</v>
      </c>
      <c r="J923" t="s">
        <v>1339</v>
      </c>
      <c r="K923" t="s">
        <v>14</v>
      </c>
      <c r="L923" t="s">
        <v>2212</v>
      </c>
      <c r="M923" s="5">
        <f t="shared" si="68"/>
        <v>45351</v>
      </c>
      <c r="N923">
        <f t="shared" si="69"/>
        <v>2023</v>
      </c>
    </row>
    <row r="924" spans="1:14" x14ac:dyDescent="0.3">
      <c r="A924" t="s">
        <v>7</v>
      </c>
      <c r="B924" t="s">
        <v>3818</v>
      </c>
      <c r="C924" s="5">
        <v>45110</v>
      </c>
      <c r="D924" s="5">
        <v>45294</v>
      </c>
      <c r="E924" s="4">
        <v>21707000000</v>
      </c>
      <c r="F924">
        <v>184</v>
      </c>
      <c r="G924">
        <v>0.105</v>
      </c>
      <c r="H924" t="s">
        <v>2209</v>
      </c>
      <c r="I924" t="s">
        <v>13</v>
      </c>
      <c r="J924" t="s">
        <v>1339</v>
      </c>
      <c r="K924" t="s">
        <v>14</v>
      </c>
      <c r="L924" t="s">
        <v>2209</v>
      </c>
      <c r="M924" s="5">
        <f t="shared" si="68"/>
        <v>45322</v>
      </c>
      <c r="N924">
        <f t="shared" si="69"/>
        <v>2023</v>
      </c>
    </row>
    <row r="925" spans="1:14" x14ac:dyDescent="0.3">
      <c r="A925" t="s">
        <v>7</v>
      </c>
      <c r="B925" t="s">
        <v>3819</v>
      </c>
      <c r="C925" s="5">
        <v>45092</v>
      </c>
      <c r="D925" s="5">
        <v>45460</v>
      </c>
      <c r="E925" s="4">
        <v>7578000000</v>
      </c>
      <c r="F925">
        <v>368</v>
      </c>
      <c r="G925">
        <v>0.115</v>
      </c>
      <c r="H925" t="s">
        <v>2197</v>
      </c>
      <c r="I925" t="s">
        <v>13</v>
      </c>
      <c r="J925" t="s">
        <v>1339</v>
      </c>
      <c r="K925" t="s">
        <v>14</v>
      </c>
      <c r="L925" t="s">
        <v>2197</v>
      </c>
      <c r="M925" s="5">
        <f t="shared" si="68"/>
        <v>45473</v>
      </c>
      <c r="N925">
        <f t="shared" si="69"/>
        <v>2023</v>
      </c>
    </row>
    <row r="926" spans="1:14" x14ac:dyDescent="0.3">
      <c r="A926" t="s">
        <v>7</v>
      </c>
      <c r="B926" t="s">
        <v>3820</v>
      </c>
      <c r="C926" s="5">
        <v>45086</v>
      </c>
      <c r="D926" s="5">
        <v>45453</v>
      </c>
      <c r="E926" s="4">
        <v>2300000000</v>
      </c>
      <c r="F926">
        <v>367</v>
      </c>
      <c r="G926">
        <v>0.115</v>
      </c>
      <c r="H926" t="s">
        <v>2212</v>
      </c>
      <c r="I926" t="s">
        <v>44</v>
      </c>
      <c r="J926" t="s">
        <v>476</v>
      </c>
      <c r="K926" t="s">
        <v>477</v>
      </c>
      <c r="L926" t="s">
        <v>2212</v>
      </c>
      <c r="M926" s="5">
        <f t="shared" si="68"/>
        <v>45473</v>
      </c>
      <c r="N926">
        <f t="shared" si="69"/>
        <v>2023</v>
      </c>
    </row>
    <row r="927" spans="1:14" x14ac:dyDescent="0.3">
      <c r="A927" t="s">
        <v>7</v>
      </c>
      <c r="B927" t="s">
        <v>3821</v>
      </c>
      <c r="C927" s="5">
        <v>45110</v>
      </c>
      <c r="D927" s="5">
        <v>45294</v>
      </c>
      <c r="E927" s="4">
        <v>1000000000</v>
      </c>
      <c r="F927">
        <v>184</v>
      </c>
      <c r="G927">
        <v>0.105</v>
      </c>
      <c r="H927" t="s">
        <v>138</v>
      </c>
      <c r="I927" t="s">
        <v>44</v>
      </c>
      <c r="J927" t="s">
        <v>287</v>
      </c>
      <c r="K927" t="s">
        <v>11</v>
      </c>
      <c r="L927" t="s">
        <v>138</v>
      </c>
      <c r="M927" s="5">
        <f t="shared" si="68"/>
        <v>45322</v>
      </c>
      <c r="N927">
        <f t="shared" si="69"/>
        <v>2023</v>
      </c>
    </row>
    <row r="928" spans="1:14" x14ac:dyDescent="0.3">
      <c r="A928" t="s">
        <v>7</v>
      </c>
      <c r="B928" t="s">
        <v>3822</v>
      </c>
      <c r="C928" s="5">
        <v>45132</v>
      </c>
      <c r="D928" s="5">
        <v>45316</v>
      </c>
      <c r="E928" s="4">
        <v>4000000000</v>
      </c>
      <c r="F928">
        <v>184</v>
      </c>
      <c r="G928">
        <v>9.8000000000000004E-2</v>
      </c>
      <c r="H928" t="s">
        <v>547</v>
      </c>
      <c r="I928" t="s">
        <v>44</v>
      </c>
      <c r="J928" t="s">
        <v>476</v>
      </c>
      <c r="K928" t="s">
        <v>477</v>
      </c>
      <c r="L928" t="s">
        <v>547</v>
      </c>
      <c r="M928" s="5">
        <f t="shared" si="68"/>
        <v>45322</v>
      </c>
      <c r="N928">
        <f t="shared" si="69"/>
        <v>2023</v>
      </c>
    </row>
    <row r="929" spans="1:14" x14ac:dyDescent="0.3">
      <c r="A929" t="s">
        <v>7</v>
      </c>
      <c r="B929" t="s">
        <v>3823</v>
      </c>
      <c r="C929" s="5">
        <v>45132</v>
      </c>
      <c r="D929" s="5">
        <v>45316</v>
      </c>
      <c r="E929" s="4">
        <v>13000000000</v>
      </c>
      <c r="F929">
        <v>184</v>
      </c>
      <c r="G929">
        <v>0.1</v>
      </c>
      <c r="H929" t="s">
        <v>1721</v>
      </c>
      <c r="I929" t="s">
        <v>44</v>
      </c>
      <c r="J929" t="s">
        <v>476</v>
      </c>
      <c r="K929" t="s">
        <v>477</v>
      </c>
      <c r="L929" t="s">
        <v>1721</v>
      </c>
      <c r="M929" s="5">
        <f t="shared" si="68"/>
        <v>45322</v>
      </c>
      <c r="N929">
        <f t="shared" si="69"/>
        <v>2023</v>
      </c>
    </row>
    <row r="930" spans="1:14" x14ac:dyDescent="0.3">
      <c r="A930" t="s">
        <v>7</v>
      </c>
      <c r="B930" t="s">
        <v>3824</v>
      </c>
      <c r="C930" s="5">
        <v>45128</v>
      </c>
      <c r="D930" s="5">
        <v>45495</v>
      </c>
      <c r="E930" s="4">
        <v>200000000000</v>
      </c>
      <c r="F930">
        <v>367</v>
      </c>
      <c r="G930">
        <v>0.11</v>
      </c>
      <c r="H930" t="s">
        <v>416</v>
      </c>
      <c r="I930" t="s">
        <v>44</v>
      </c>
      <c r="J930" t="s">
        <v>1139</v>
      </c>
      <c r="K930" t="s">
        <v>477</v>
      </c>
      <c r="L930" t="s">
        <v>416</v>
      </c>
      <c r="M930" s="5">
        <f t="shared" si="68"/>
        <v>45504</v>
      </c>
      <c r="N930">
        <f t="shared" si="69"/>
        <v>2023</v>
      </c>
    </row>
    <row r="931" spans="1:14" x14ac:dyDescent="0.3">
      <c r="A931" t="s">
        <v>7</v>
      </c>
      <c r="B931" t="s">
        <v>3825</v>
      </c>
      <c r="C931" s="5">
        <v>45111</v>
      </c>
      <c r="D931" s="5">
        <v>45295</v>
      </c>
      <c r="E931" s="4">
        <v>32924000000</v>
      </c>
      <c r="F931">
        <v>184</v>
      </c>
      <c r="G931">
        <v>0.105</v>
      </c>
      <c r="H931" t="s">
        <v>2220</v>
      </c>
      <c r="I931" t="s">
        <v>13</v>
      </c>
      <c r="J931" t="s">
        <v>1339</v>
      </c>
      <c r="K931" t="s">
        <v>14</v>
      </c>
      <c r="L931" t="s">
        <v>2220</v>
      </c>
      <c r="M931" s="5">
        <f t="shared" si="68"/>
        <v>45322</v>
      </c>
      <c r="N931">
        <f t="shared" si="69"/>
        <v>2023</v>
      </c>
    </row>
    <row r="932" spans="1:14" x14ac:dyDescent="0.3">
      <c r="A932" t="s">
        <v>7</v>
      </c>
      <c r="B932" t="s">
        <v>3826</v>
      </c>
      <c r="C932" s="5">
        <v>45086</v>
      </c>
      <c r="D932" s="5">
        <v>45453</v>
      </c>
      <c r="E932" s="4">
        <v>28853000000</v>
      </c>
      <c r="F932">
        <v>367</v>
      </c>
      <c r="G932">
        <v>0.115</v>
      </c>
      <c r="H932" t="s">
        <v>2212</v>
      </c>
      <c r="I932" t="s">
        <v>44</v>
      </c>
      <c r="J932" t="s">
        <v>476</v>
      </c>
      <c r="K932" t="s">
        <v>477</v>
      </c>
      <c r="L932" t="s">
        <v>2212</v>
      </c>
      <c r="M932" s="5">
        <f t="shared" si="68"/>
        <v>45473</v>
      </c>
      <c r="N932">
        <f t="shared" si="69"/>
        <v>2023</v>
      </c>
    </row>
    <row r="933" spans="1:14" x14ac:dyDescent="0.3">
      <c r="A933" t="s">
        <v>7</v>
      </c>
      <c r="B933" t="s">
        <v>3827</v>
      </c>
      <c r="C933" s="5">
        <v>45121</v>
      </c>
      <c r="D933" s="5">
        <v>45488</v>
      </c>
      <c r="E933" s="4">
        <v>17700000000</v>
      </c>
      <c r="F933">
        <v>367</v>
      </c>
      <c r="G933">
        <v>0.1125</v>
      </c>
      <c r="H933" t="s">
        <v>2137</v>
      </c>
      <c r="I933" t="s">
        <v>13</v>
      </c>
      <c r="J933" t="s">
        <v>215</v>
      </c>
      <c r="K933" t="s">
        <v>14</v>
      </c>
      <c r="L933" t="s">
        <v>2137</v>
      </c>
      <c r="M933" s="5">
        <f t="shared" si="68"/>
        <v>45504</v>
      </c>
      <c r="N933">
        <f t="shared" si="69"/>
        <v>2023</v>
      </c>
    </row>
    <row r="934" spans="1:14" x14ac:dyDescent="0.3">
      <c r="A934" t="s">
        <v>7</v>
      </c>
      <c r="B934" t="s">
        <v>3828</v>
      </c>
      <c r="C934" s="5">
        <v>45110</v>
      </c>
      <c r="D934" s="5">
        <v>45509</v>
      </c>
      <c r="E934" s="4">
        <v>3500000000</v>
      </c>
      <c r="F934">
        <v>399</v>
      </c>
      <c r="G934">
        <v>0.113</v>
      </c>
      <c r="H934" t="s">
        <v>3048</v>
      </c>
      <c r="I934" t="s">
        <v>44</v>
      </c>
      <c r="J934" t="s">
        <v>476</v>
      </c>
      <c r="K934" t="s">
        <v>477</v>
      </c>
      <c r="L934" t="s">
        <v>3048</v>
      </c>
      <c r="M934" s="5">
        <f t="shared" si="68"/>
        <v>45535</v>
      </c>
      <c r="N934">
        <f t="shared" si="69"/>
        <v>2023</v>
      </c>
    </row>
    <row r="935" spans="1:14" x14ac:dyDescent="0.3">
      <c r="A935" t="s">
        <v>7</v>
      </c>
      <c r="B935" t="s">
        <v>3829</v>
      </c>
      <c r="C935" s="5">
        <v>45092</v>
      </c>
      <c r="D935" s="5">
        <v>45460</v>
      </c>
      <c r="E935" s="4">
        <v>10096000000</v>
      </c>
      <c r="F935">
        <v>368</v>
      </c>
      <c r="G935">
        <v>0.115</v>
      </c>
      <c r="H935" t="s">
        <v>2220</v>
      </c>
      <c r="I935" t="s">
        <v>13</v>
      </c>
      <c r="J935" t="s">
        <v>1339</v>
      </c>
      <c r="K935" t="s">
        <v>14</v>
      </c>
      <c r="L935" t="s">
        <v>2220</v>
      </c>
      <c r="M935" s="5">
        <f t="shared" si="68"/>
        <v>45473</v>
      </c>
      <c r="N935">
        <f t="shared" si="69"/>
        <v>2023</v>
      </c>
    </row>
    <row r="936" spans="1:14" x14ac:dyDescent="0.3">
      <c r="A936" t="s">
        <v>7</v>
      </c>
      <c r="B936" t="s">
        <v>3830</v>
      </c>
      <c r="C936" s="5">
        <v>45110</v>
      </c>
      <c r="D936" s="5">
        <v>45294</v>
      </c>
      <c r="E936" s="4">
        <v>22076000000</v>
      </c>
      <c r="F936">
        <v>184</v>
      </c>
      <c r="G936">
        <v>0.105</v>
      </c>
      <c r="H936" t="s">
        <v>2212</v>
      </c>
      <c r="I936" t="s">
        <v>13</v>
      </c>
      <c r="J936" t="s">
        <v>1339</v>
      </c>
      <c r="K936" t="s">
        <v>14</v>
      </c>
      <c r="L936" t="s">
        <v>2212</v>
      </c>
      <c r="M936" s="5">
        <f t="shared" si="68"/>
        <v>45322</v>
      </c>
      <c r="N936">
        <f t="shared" si="69"/>
        <v>2023</v>
      </c>
    </row>
    <row r="937" spans="1:14" x14ac:dyDescent="0.3">
      <c r="A937" t="s">
        <v>7</v>
      </c>
      <c r="B937" t="s">
        <v>3831</v>
      </c>
      <c r="C937" s="5">
        <v>45162</v>
      </c>
      <c r="D937" s="5">
        <v>45530</v>
      </c>
      <c r="E937" s="4">
        <v>6089000000</v>
      </c>
      <c r="F937">
        <v>368</v>
      </c>
      <c r="G937">
        <v>8.5000000000000006E-2</v>
      </c>
      <c r="H937" t="s">
        <v>2125</v>
      </c>
      <c r="I937" t="s">
        <v>13</v>
      </c>
      <c r="J937" t="s">
        <v>215</v>
      </c>
      <c r="K937" t="s">
        <v>14</v>
      </c>
      <c r="L937" t="s">
        <v>2125</v>
      </c>
      <c r="M937" s="5">
        <f t="shared" si="68"/>
        <v>45535</v>
      </c>
      <c r="N937">
        <f t="shared" si="69"/>
        <v>2023</v>
      </c>
    </row>
    <row r="938" spans="1:14" x14ac:dyDescent="0.3">
      <c r="A938" t="s">
        <v>7</v>
      </c>
      <c r="B938" t="s">
        <v>3832</v>
      </c>
      <c r="C938" s="5">
        <v>45148</v>
      </c>
      <c r="D938" s="5">
        <v>45341</v>
      </c>
      <c r="E938" s="4">
        <v>872000000</v>
      </c>
      <c r="F938">
        <v>193</v>
      </c>
      <c r="G938">
        <v>0.09</v>
      </c>
      <c r="H938" t="s">
        <v>989</v>
      </c>
      <c r="I938" t="s">
        <v>13</v>
      </c>
      <c r="J938" t="s">
        <v>990</v>
      </c>
      <c r="K938" t="s">
        <v>14</v>
      </c>
      <c r="L938" t="s">
        <v>989</v>
      </c>
      <c r="M938" s="5">
        <f t="shared" si="68"/>
        <v>45351</v>
      </c>
      <c r="N938">
        <f t="shared" si="69"/>
        <v>2023</v>
      </c>
    </row>
    <row r="939" spans="1:14" x14ac:dyDescent="0.3">
      <c r="A939" t="s">
        <v>7</v>
      </c>
      <c r="B939" t="s">
        <v>3833</v>
      </c>
      <c r="C939" s="5">
        <v>45168</v>
      </c>
      <c r="D939" s="5">
        <v>45351</v>
      </c>
      <c r="E939" s="4">
        <v>14804000000</v>
      </c>
      <c r="F939">
        <v>183</v>
      </c>
      <c r="G939">
        <v>7.0000000000000007E-2</v>
      </c>
      <c r="H939" t="s">
        <v>2193</v>
      </c>
      <c r="I939" t="s">
        <v>13</v>
      </c>
      <c r="J939" t="s">
        <v>210</v>
      </c>
      <c r="K939" t="s">
        <v>14</v>
      </c>
      <c r="L939" t="s">
        <v>2193</v>
      </c>
      <c r="M939" s="5">
        <f t="shared" si="68"/>
        <v>45351</v>
      </c>
      <c r="N939">
        <f t="shared" si="69"/>
        <v>2023</v>
      </c>
    </row>
    <row r="940" spans="1:14" x14ac:dyDescent="0.3">
      <c r="A940" t="s">
        <v>7</v>
      </c>
      <c r="B940" t="s">
        <v>3834</v>
      </c>
      <c r="C940" s="5">
        <v>45126</v>
      </c>
      <c r="D940" s="5">
        <v>45310</v>
      </c>
      <c r="E940" s="4">
        <v>23398000000</v>
      </c>
      <c r="F940">
        <v>184</v>
      </c>
      <c r="G940">
        <v>9.7500000000000003E-2</v>
      </c>
      <c r="H940" t="s">
        <v>2212</v>
      </c>
      <c r="I940" t="s">
        <v>13</v>
      </c>
      <c r="J940" t="s">
        <v>1339</v>
      </c>
      <c r="K940" t="s">
        <v>14</v>
      </c>
      <c r="L940" t="s">
        <v>2212</v>
      </c>
      <c r="M940" s="5">
        <f t="shared" si="68"/>
        <v>45322</v>
      </c>
      <c r="N940">
        <f t="shared" si="69"/>
        <v>2023</v>
      </c>
    </row>
    <row r="941" spans="1:14" x14ac:dyDescent="0.3">
      <c r="A941" t="s">
        <v>8</v>
      </c>
      <c r="B941" t="s">
        <v>3835</v>
      </c>
      <c r="C941" s="5">
        <v>45162</v>
      </c>
      <c r="D941" s="5">
        <v>45348</v>
      </c>
      <c r="E941" s="4">
        <v>442000000</v>
      </c>
      <c r="F941">
        <v>186</v>
      </c>
      <c r="G941">
        <v>0.08</v>
      </c>
      <c r="H941" t="s">
        <v>3324</v>
      </c>
      <c r="I941" t="s">
        <v>13</v>
      </c>
      <c r="J941" t="s">
        <v>698</v>
      </c>
      <c r="K941" t="s">
        <v>14</v>
      </c>
      <c r="L941" t="s">
        <v>3324</v>
      </c>
      <c r="M941" s="5">
        <f t="shared" si="68"/>
        <v>45351</v>
      </c>
      <c r="N941">
        <f t="shared" si="69"/>
        <v>2023</v>
      </c>
    </row>
    <row r="942" spans="1:14" x14ac:dyDescent="0.3">
      <c r="A942" t="s">
        <v>7</v>
      </c>
      <c r="B942" t="s">
        <v>3836</v>
      </c>
      <c r="C942" s="5">
        <v>45110</v>
      </c>
      <c r="D942" s="5">
        <v>45294</v>
      </c>
      <c r="E942" s="4">
        <v>21704000000</v>
      </c>
      <c r="F942">
        <v>184</v>
      </c>
      <c r="G942">
        <v>0.105</v>
      </c>
      <c r="H942" t="s">
        <v>2197</v>
      </c>
      <c r="I942" t="s">
        <v>13</v>
      </c>
      <c r="J942" t="s">
        <v>1339</v>
      </c>
      <c r="K942" t="s">
        <v>14</v>
      </c>
      <c r="L942" t="s">
        <v>2197</v>
      </c>
      <c r="M942" s="5">
        <f t="shared" si="68"/>
        <v>45322</v>
      </c>
      <c r="N942">
        <f t="shared" si="69"/>
        <v>2023</v>
      </c>
    </row>
    <row r="943" spans="1:14" x14ac:dyDescent="0.3">
      <c r="A943" t="s">
        <v>7</v>
      </c>
      <c r="B943" t="s">
        <v>3837</v>
      </c>
      <c r="C943" s="5">
        <v>45071</v>
      </c>
      <c r="D943" s="5">
        <v>45439</v>
      </c>
      <c r="E943" s="4">
        <v>17895000000</v>
      </c>
      <c r="F943">
        <v>368</v>
      </c>
      <c r="G943">
        <v>0.115</v>
      </c>
      <c r="H943" t="s">
        <v>2220</v>
      </c>
      <c r="I943" t="s">
        <v>13</v>
      </c>
      <c r="J943" t="s">
        <v>1339</v>
      </c>
      <c r="K943" t="s">
        <v>14</v>
      </c>
      <c r="L943" t="s">
        <v>2220</v>
      </c>
      <c r="M943" s="5">
        <f t="shared" si="68"/>
        <v>45443</v>
      </c>
      <c r="N943">
        <f t="shared" si="69"/>
        <v>2023</v>
      </c>
    </row>
    <row r="944" spans="1:14" x14ac:dyDescent="0.3">
      <c r="A944" t="s">
        <v>7</v>
      </c>
      <c r="B944" t="s">
        <v>3838</v>
      </c>
      <c r="C944" s="5">
        <v>45096</v>
      </c>
      <c r="D944" s="5">
        <v>45462</v>
      </c>
      <c r="E944" s="4">
        <v>16960000000</v>
      </c>
      <c r="F944">
        <v>366</v>
      </c>
      <c r="G944">
        <v>0.1125</v>
      </c>
      <c r="H944" t="s">
        <v>2212</v>
      </c>
      <c r="I944" t="s">
        <v>13</v>
      </c>
      <c r="J944" t="s">
        <v>1339</v>
      </c>
      <c r="K944" t="s">
        <v>14</v>
      </c>
      <c r="L944" t="s">
        <v>2212</v>
      </c>
      <c r="M944" s="5">
        <f t="shared" si="68"/>
        <v>45473</v>
      </c>
      <c r="N944">
        <f t="shared" si="69"/>
        <v>2023</v>
      </c>
    </row>
    <row r="945" spans="1:14" x14ac:dyDescent="0.3">
      <c r="A945" t="s">
        <v>7</v>
      </c>
      <c r="B945" t="s">
        <v>3839</v>
      </c>
      <c r="C945" s="5">
        <v>45155</v>
      </c>
      <c r="D945" s="5">
        <v>45341</v>
      </c>
      <c r="E945" s="4">
        <v>13843000000</v>
      </c>
      <c r="F945">
        <v>186</v>
      </c>
      <c r="G945">
        <v>0.08</v>
      </c>
      <c r="H945" t="s">
        <v>2283</v>
      </c>
      <c r="I945" t="s">
        <v>13</v>
      </c>
      <c r="J945" t="s">
        <v>1339</v>
      </c>
      <c r="K945" t="s">
        <v>14</v>
      </c>
      <c r="L945" t="s">
        <v>2283</v>
      </c>
      <c r="M945" s="5">
        <f t="shared" si="68"/>
        <v>45351</v>
      </c>
      <c r="N945">
        <f t="shared" si="69"/>
        <v>2023</v>
      </c>
    </row>
    <row r="946" spans="1:14" x14ac:dyDescent="0.3">
      <c r="A946" t="s">
        <v>7</v>
      </c>
      <c r="B946" t="s">
        <v>3840</v>
      </c>
      <c r="C946" s="5">
        <v>45162</v>
      </c>
      <c r="D946" s="5">
        <v>45530</v>
      </c>
      <c r="E946" s="4">
        <v>13223000000</v>
      </c>
      <c r="F946">
        <v>368</v>
      </c>
      <c r="G946">
        <v>8.5000000000000006E-2</v>
      </c>
      <c r="H946" t="s">
        <v>1336</v>
      </c>
      <c r="I946" t="s">
        <v>13</v>
      </c>
      <c r="J946" t="s">
        <v>210</v>
      </c>
      <c r="K946" t="s">
        <v>14</v>
      </c>
      <c r="L946" t="s">
        <v>1336</v>
      </c>
      <c r="M946" s="5">
        <f t="shared" si="68"/>
        <v>45535</v>
      </c>
      <c r="N946">
        <f t="shared" si="69"/>
        <v>2023</v>
      </c>
    </row>
    <row r="947" spans="1:14" x14ac:dyDescent="0.3">
      <c r="A947" t="s">
        <v>7</v>
      </c>
      <c r="B947" t="s">
        <v>3841</v>
      </c>
      <c r="C947" s="5">
        <v>45126</v>
      </c>
      <c r="D947" s="5">
        <v>45310</v>
      </c>
      <c r="E947" s="4">
        <v>3000000000</v>
      </c>
      <c r="F947">
        <v>184</v>
      </c>
      <c r="G947">
        <v>0.10249999999999999</v>
      </c>
      <c r="H947" t="s">
        <v>674</v>
      </c>
      <c r="I947" t="s">
        <v>44</v>
      </c>
      <c r="J947" t="s">
        <v>476</v>
      </c>
      <c r="K947" t="s">
        <v>477</v>
      </c>
      <c r="L947" t="s">
        <v>674</v>
      </c>
      <c r="M947" s="5">
        <f t="shared" si="68"/>
        <v>45322</v>
      </c>
      <c r="N947">
        <f t="shared" si="69"/>
        <v>2023</v>
      </c>
    </row>
    <row r="948" spans="1:14" x14ac:dyDescent="0.3">
      <c r="A948" t="s">
        <v>7</v>
      </c>
      <c r="B948" t="s">
        <v>3842</v>
      </c>
      <c r="C948" s="5">
        <v>45126</v>
      </c>
      <c r="D948" s="5">
        <v>45310</v>
      </c>
      <c r="E948" s="4">
        <v>4000000000</v>
      </c>
      <c r="F948">
        <v>184</v>
      </c>
      <c r="G948">
        <v>0.10249999999999999</v>
      </c>
      <c r="H948" t="s">
        <v>674</v>
      </c>
      <c r="I948" t="s">
        <v>44</v>
      </c>
      <c r="J948" t="s">
        <v>476</v>
      </c>
      <c r="K948" t="s">
        <v>477</v>
      </c>
      <c r="L948" t="s">
        <v>674</v>
      </c>
      <c r="M948" s="5">
        <f t="shared" si="68"/>
        <v>45322</v>
      </c>
      <c r="N948">
        <f t="shared" si="69"/>
        <v>2023</v>
      </c>
    </row>
    <row r="949" spans="1:14" x14ac:dyDescent="0.3">
      <c r="A949" t="s">
        <v>7</v>
      </c>
      <c r="B949" t="s">
        <v>3843</v>
      </c>
      <c r="C949" s="5">
        <v>45104</v>
      </c>
      <c r="D949" s="5">
        <v>45470</v>
      </c>
      <c r="E949" s="4">
        <v>40000000000</v>
      </c>
      <c r="F949">
        <v>366</v>
      </c>
      <c r="G949">
        <v>0.1125</v>
      </c>
      <c r="H949" t="s">
        <v>416</v>
      </c>
      <c r="I949" t="s">
        <v>44</v>
      </c>
      <c r="J949" t="s">
        <v>1139</v>
      </c>
      <c r="K949" t="s">
        <v>477</v>
      </c>
      <c r="L949" t="s">
        <v>416</v>
      </c>
      <c r="M949" s="5">
        <f t="shared" si="68"/>
        <v>45473</v>
      </c>
      <c r="N949">
        <f t="shared" si="69"/>
        <v>2023</v>
      </c>
    </row>
    <row r="950" spans="1:14" x14ac:dyDescent="0.3">
      <c r="A950" t="s">
        <v>7</v>
      </c>
      <c r="B950" t="s">
        <v>3844</v>
      </c>
      <c r="C950" s="5">
        <v>45111</v>
      </c>
      <c r="D950" s="5">
        <v>45295</v>
      </c>
      <c r="E950" s="4">
        <v>32985000000</v>
      </c>
      <c r="F950">
        <v>184</v>
      </c>
      <c r="G950">
        <v>0.105</v>
      </c>
      <c r="H950" t="s">
        <v>2197</v>
      </c>
      <c r="I950" t="s">
        <v>13</v>
      </c>
      <c r="J950" t="s">
        <v>1339</v>
      </c>
      <c r="K950" t="s">
        <v>14</v>
      </c>
      <c r="L950" t="s">
        <v>2197</v>
      </c>
      <c r="M950" s="5">
        <f t="shared" si="68"/>
        <v>45322</v>
      </c>
      <c r="N950">
        <f t="shared" si="69"/>
        <v>2023</v>
      </c>
    </row>
    <row r="951" spans="1:14" x14ac:dyDescent="0.3">
      <c r="A951" t="s">
        <v>7</v>
      </c>
      <c r="B951" t="s">
        <v>3845</v>
      </c>
      <c r="C951" s="5">
        <v>45148</v>
      </c>
      <c r="D951" s="5">
        <v>45341</v>
      </c>
      <c r="E951" s="4">
        <v>4517000000</v>
      </c>
      <c r="F951">
        <v>193</v>
      </c>
      <c r="G951">
        <v>0.09</v>
      </c>
      <c r="H951" t="s">
        <v>423</v>
      </c>
      <c r="I951" t="s">
        <v>13</v>
      </c>
      <c r="J951" t="s">
        <v>210</v>
      </c>
      <c r="K951" t="s">
        <v>14</v>
      </c>
      <c r="L951" t="s">
        <v>423</v>
      </c>
      <c r="M951" s="5">
        <f t="shared" si="68"/>
        <v>45351</v>
      </c>
      <c r="N951">
        <f t="shared" si="69"/>
        <v>2023</v>
      </c>
    </row>
    <row r="952" spans="1:14" x14ac:dyDescent="0.3">
      <c r="A952" t="s">
        <v>8</v>
      </c>
      <c r="B952" t="s">
        <v>3846</v>
      </c>
      <c r="C952" s="5">
        <v>45126</v>
      </c>
      <c r="D952" s="5">
        <v>45310</v>
      </c>
      <c r="E952" s="4">
        <v>691000000</v>
      </c>
      <c r="F952">
        <v>184</v>
      </c>
      <c r="G952">
        <v>0.10249999999999999</v>
      </c>
      <c r="H952" t="s">
        <v>2142</v>
      </c>
      <c r="I952" t="s">
        <v>44</v>
      </c>
      <c r="J952" t="s">
        <v>476</v>
      </c>
      <c r="K952" t="s">
        <v>477</v>
      </c>
      <c r="L952" t="s">
        <v>2142</v>
      </c>
      <c r="M952" s="5">
        <f t="shared" si="68"/>
        <v>45322</v>
      </c>
      <c r="N952">
        <f t="shared" si="69"/>
        <v>2023</v>
      </c>
    </row>
    <row r="953" spans="1:14" x14ac:dyDescent="0.3">
      <c r="A953" t="s">
        <v>7</v>
      </c>
      <c r="B953" t="s">
        <v>3847</v>
      </c>
      <c r="C953" s="5">
        <v>45092</v>
      </c>
      <c r="D953" s="5">
        <v>45460</v>
      </c>
      <c r="E953" s="4">
        <v>10076000000</v>
      </c>
      <c r="F953">
        <v>368</v>
      </c>
      <c r="G953">
        <v>0.115</v>
      </c>
      <c r="H953" t="s">
        <v>2207</v>
      </c>
      <c r="I953" t="s">
        <v>13</v>
      </c>
      <c r="J953" t="s">
        <v>1339</v>
      </c>
      <c r="K953" t="s">
        <v>14</v>
      </c>
      <c r="L953" t="s">
        <v>2207</v>
      </c>
      <c r="M953" s="5">
        <f t="shared" si="68"/>
        <v>45473</v>
      </c>
      <c r="N953">
        <f t="shared" si="69"/>
        <v>2023</v>
      </c>
    </row>
    <row r="954" spans="1:14" x14ac:dyDescent="0.3">
      <c r="A954" t="s">
        <v>7</v>
      </c>
      <c r="B954" t="s">
        <v>3848</v>
      </c>
      <c r="C954" s="5">
        <v>45110</v>
      </c>
      <c r="D954" s="5">
        <v>45294</v>
      </c>
      <c r="E954" s="4">
        <v>10000000000</v>
      </c>
      <c r="F954">
        <v>184</v>
      </c>
      <c r="G954">
        <v>0.105</v>
      </c>
      <c r="H954" t="s">
        <v>1547</v>
      </c>
      <c r="I954" t="s">
        <v>44</v>
      </c>
      <c r="J954" t="s">
        <v>476</v>
      </c>
      <c r="K954" t="s">
        <v>477</v>
      </c>
      <c r="L954" t="s">
        <v>1547</v>
      </c>
      <c r="M954" s="5">
        <f t="shared" si="68"/>
        <v>45322</v>
      </c>
      <c r="N954">
        <f t="shared" si="69"/>
        <v>2023</v>
      </c>
    </row>
    <row r="955" spans="1:14" x14ac:dyDescent="0.3">
      <c r="A955" t="s">
        <v>7</v>
      </c>
      <c r="B955" t="s">
        <v>3849</v>
      </c>
      <c r="C955" s="5">
        <v>45110</v>
      </c>
      <c r="D955" s="5">
        <v>45294</v>
      </c>
      <c r="E955" s="4">
        <v>10000000000</v>
      </c>
      <c r="F955">
        <v>184</v>
      </c>
      <c r="G955">
        <v>0.105</v>
      </c>
      <c r="H955" t="s">
        <v>1547</v>
      </c>
      <c r="I955" t="s">
        <v>44</v>
      </c>
      <c r="J955" t="s">
        <v>476</v>
      </c>
      <c r="K955" t="s">
        <v>477</v>
      </c>
      <c r="L955" t="s">
        <v>1547</v>
      </c>
      <c r="M955" s="5">
        <f t="shared" si="68"/>
        <v>45322</v>
      </c>
      <c r="N955">
        <f t="shared" si="69"/>
        <v>2023</v>
      </c>
    </row>
    <row r="956" spans="1:14" x14ac:dyDescent="0.3">
      <c r="A956" t="s">
        <v>7</v>
      </c>
      <c r="B956" t="s">
        <v>3850</v>
      </c>
      <c r="C956" s="5">
        <v>45110</v>
      </c>
      <c r="D956" s="5">
        <v>45294</v>
      </c>
      <c r="E956" s="4">
        <v>10000000000</v>
      </c>
      <c r="F956">
        <v>184</v>
      </c>
      <c r="G956">
        <v>0.105</v>
      </c>
      <c r="H956" t="s">
        <v>1547</v>
      </c>
      <c r="I956" t="s">
        <v>44</v>
      </c>
      <c r="J956" t="s">
        <v>476</v>
      </c>
      <c r="K956" t="s">
        <v>477</v>
      </c>
      <c r="L956" t="s">
        <v>1547</v>
      </c>
      <c r="M956" s="5">
        <f t="shared" si="68"/>
        <v>45322</v>
      </c>
      <c r="N956">
        <f t="shared" si="69"/>
        <v>2023</v>
      </c>
    </row>
    <row r="957" spans="1:14" x14ac:dyDescent="0.3">
      <c r="A957" t="s">
        <v>7</v>
      </c>
      <c r="B957" t="s">
        <v>480</v>
      </c>
      <c r="C957" s="5">
        <v>45104</v>
      </c>
      <c r="D957" s="5">
        <v>45653</v>
      </c>
      <c r="E957" s="4">
        <v>2135000000</v>
      </c>
      <c r="F957">
        <v>549</v>
      </c>
      <c r="G957">
        <v>0.115</v>
      </c>
      <c r="H957" t="s">
        <v>472</v>
      </c>
      <c r="I957" t="s">
        <v>44</v>
      </c>
      <c r="J957" t="s">
        <v>476</v>
      </c>
      <c r="K957" t="s">
        <v>477</v>
      </c>
      <c r="L957" t="s">
        <v>472</v>
      </c>
      <c r="M957" s="5">
        <f t="shared" si="68"/>
        <v>45657</v>
      </c>
      <c r="N957">
        <f t="shared" si="69"/>
        <v>2023</v>
      </c>
    </row>
    <row r="958" spans="1:14" x14ac:dyDescent="0.3">
      <c r="A958" t="s">
        <v>7</v>
      </c>
      <c r="B958" t="s">
        <v>3851</v>
      </c>
      <c r="C958" s="5">
        <v>45111</v>
      </c>
      <c r="D958" s="5">
        <v>45295</v>
      </c>
      <c r="E958" s="4">
        <v>200000000000</v>
      </c>
      <c r="F958">
        <v>184</v>
      </c>
      <c r="G958">
        <v>0.105</v>
      </c>
      <c r="H958" t="s">
        <v>504</v>
      </c>
      <c r="I958" t="s">
        <v>44</v>
      </c>
      <c r="J958" t="s">
        <v>45</v>
      </c>
      <c r="K958" t="s">
        <v>11</v>
      </c>
      <c r="L958" t="s">
        <v>504</v>
      </c>
      <c r="M958" s="5">
        <f t="shared" si="68"/>
        <v>45322</v>
      </c>
      <c r="N958">
        <f t="shared" si="69"/>
        <v>2023</v>
      </c>
    </row>
    <row r="959" spans="1:14" x14ac:dyDescent="0.3">
      <c r="A959" t="s">
        <v>7</v>
      </c>
      <c r="B959" t="s">
        <v>3852</v>
      </c>
      <c r="C959" s="5">
        <v>45104</v>
      </c>
      <c r="D959" s="5">
        <v>45463</v>
      </c>
      <c r="E959" s="4">
        <v>200000000000</v>
      </c>
      <c r="F959">
        <v>359</v>
      </c>
      <c r="G959">
        <v>0.1125</v>
      </c>
      <c r="H959" t="s">
        <v>520</v>
      </c>
      <c r="I959" t="s">
        <v>44</v>
      </c>
      <c r="J959" t="s">
        <v>45</v>
      </c>
      <c r="K959" t="s">
        <v>11</v>
      </c>
      <c r="L959" t="s">
        <v>520</v>
      </c>
      <c r="M959" s="5">
        <f t="shared" si="68"/>
        <v>45473</v>
      </c>
      <c r="N959">
        <f t="shared" si="69"/>
        <v>2023</v>
      </c>
    </row>
    <row r="960" spans="1:14" x14ac:dyDescent="0.3">
      <c r="A960" t="s">
        <v>7</v>
      </c>
      <c r="B960" t="s">
        <v>3853</v>
      </c>
      <c r="C960" s="5">
        <v>45155</v>
      </c>
      <c r="D960" s="5">
        <v>45341</v>
      </c>
      <c r="E960" s="4">
        <v>13845000000</v>
      </c>
      <c r="F960">
        <v>186</v>
      </c>
      <c r="G960">
        <v>0.08</v>
      </c>
      <c r="H960" t="s">
        <v>2372</v>
      </c>
      <c r="I960" t="s">
        <v>13</v>
      </c>
      <c r="J960" t="s">
        <v>1339</v>
      </c>
      <c r="K960" t="s">
        <v>14</v>
      </c>
      <c r="L960" t="s">
        <v>2372</v>
      </c>
      <c r="M960" s="5">
        <f t="shared" si="68"/>
        <v>45351</v>
      </c>
      <c r="N960">
        <f t="shared" si="69"/>
        <v>2023</v>
      </c>
    </row>
    <row r="961" spans="1:14" x14ac:dyDescent="0.3">
      <c r="A961" t="s">
        <v>7</v>
      </c>
      <c r="B961" t="s">
        <v>3854</v>
      </c>
      <c r="C961" s="5">
        <v>45128</v>
      </c>
      <c r="D961" s="5">
        <v>45313</v>
      </c>
      <c r="E961" s="4">
        <v>4000000000</v>
      </c>
      <c r="F961">
        <v>185</v>
      </c>
      <c r="G961">
        <v>0.10249999999999999</v>
      </c>
      <c r="H961" t="s">
        <v>1192</v>
      </c>
      <c r="I961" t="s">
        <v>44</v>
      </c>
      <c r="J961" t="s">
        <v>476</v>
      </c>
      <c r="K961" t="s">
        <v>477</v>
      </c>
      <c r="L961" t="s">
        <v>1192</v>
      </c>
      <c r="M961" s="5">
        <f t="shared" si="68"/>
        <v>45322</v>
      </c>
      <c r="N961">
        <f t="shared" si="69"/>
        <v>2023</v>
      </c>
    </row>
    <row r="962" spans="1:14" x14ac:dyDescent="0.3">
      <c r="A962" t="s">
        <v>7</v>
      </c>
      <c r="B962" t="s">
        <v>3855</v>
      </c>
      <c r="C962" s="5">
        <v>45128</v>
      </c>
      <c r="D962" s="5">
        <v>45313</v>
      </c>
      <c r="E962" s="4">
        <v>10000000000</v>
      </c>
      <c r="F962">
        <v>185</v>
      </c>
      <c r="G962">
        <v>0.10249999999999999</v>
      </c>
      <c r="H962" t="s">
        <v>1429</v>
      </c>
      <c r="I962" t="s">
        <v>44</v>
      </c>
      <c r="J962" t="s">
        <v>476</v>
      </c>
      <c r="K962" t="s">
        <v>477</v>
      </c>
      <c r="L962" t="s">
        <v>1429</v>
      </c>
      <c r="M962" s="5">
        <f t="shared" si="68"/>
        <v>45322</v>
      </c>
      <c r="N962">
        <f t="shared" si="69"/>
        <v>2023</v>
      </c>
    </row>
    <row r="963" spans="1:14" x14ac:dyDescent="0.3">
      <c r="A963" t="s">
        <v>7</v>
      </c>
      <c r="B963" t="s">
        <v>3856</v>
      </c>
      <c r="C963" s="5">
        <v>45128</v>
      </c>
      <c r="D963" s="5">
        <v>45313</v>
      </c>
      <c r="E963" s="4">
        <v>10000000000</v>
      </c>
      <c r="F963">
        <v>185</v>
      </c>
      <c r="G963">
        <v>0.10249999999999999</v>
      </c>
      <c r="H963" t="s">
        <v>1429</v>
      </c>
      <c r="I963" t="s">
        <v>44</v>
      </c>
      <c r="J963" t="s">
        <v>476</v>
      </c>
      <c r="K963" t="s">
        <v>477</v>
      </c>
      <c r="L963" t="s">
        <v>1429</v>
      </c>
      <c r="M963" s="5">
        <f t="shared" ref="M963:M1026" si="70">EOMONTH(D963,0)</f>
        <v>45322</v>
      </c>
      <c r="N963">
        <f t="shared" ref="N963:N1026" si="71">YEAR(C963)</f>
        <v>2023</v>
      </c>
    </row>
    <row r="964" spans="1:14" x14ac:dyDescent="0.3">
      <c r="A964" t="s">
        <v>7</v>
      </c>
      <c r="B964" t="s">
        <v>3857</v>
      </c>
      <c r="C964" s="5">
        <v>45071</v>
      </c>
      <c r="D964" s="5">
        <v>45439</v>
      </c>
      <c r="E964" s="4">
        <v>1547000000</v>
      </c>
      <c r="F964">
        <v>368</v>
      </c>
      <c r="G964">
        <v>0.124</v>
      </c>
      <c r="H964" t="s">
        <v>2197</v>
      </c>
      <c r="I964" t="s">
        <v>44</v>
      </c>
      <c r="J964" t="s">
        <v>476</v>
      </c>
      <c r="K964" t="s">
        <v>477</v>
      </c>
      <c r="L964" t="s">
        <v>2197</v>
      </c>
      <c r="M964" s="5">
        <f t="shared" si="70"/>
        <v>45443</v>
      </c>
      <c r="N964">
        <f t="shared" si="71"/>
        <v>2023</v>
      </c>
    </row>
    <row r="965" spans="1:14" x14ac:dyDescent="0.3">
      <c r="A965" t="s">
        <v>7</v>
      </c>
      <c r="B965" t="s">
        <v>3858</v>
      </c>
      <c r="C965" s="5">
        <v>45104</v>
      </c>
      <c r="D965" s="5">
        <v>45344</v>
      </c>
      <c r="E965" s="4">
        <v>1260000000</v>
      </c>
      <c r="F965">
        <v>240</v>
      </c>
      <c r="G965">
        <v>0.105</v>
      </c>
      <c r="H965" t="s">
        <v>472</v>
      </c>
      <c r="I965" t="s">
        <v>44</v>
      </c>
      <c r="J965" t="s">
        <v>476</v>
      </c>
      <c r="K965" t="s">
        <v>477</v>
      </c>
      <c r="L965" t="s">
        <v>472</v>
      </c>
      <c r="M965" s="5">
        <f t="shared" si="70"/>
        <v>45351</v>
      </c>
      <c r="N965">
        <f t="shared" si="71"/>
        <v>2023</v>
      </c>
    </row>
    <row r="966" spans="1:14" x14ac:dyDescent="0.3">
      <c r="A966" t="s">
        <v>7</v>
      </c>
      <c r="B966" t="s">
        <v>3859</v>
      </c>
      <c r="C966" s="5">
        <v>45104</v>
      </c>
      <c r="D966" s="5">
        <v>45470</v>
      </c>
      <c r="E966" s="4">
        <v>1235000000</v>
      </c>
      <c r="F966">
        <v>366</v>
      </c>
      <c r="G966">
        <v>0.1125</v>
      </c>
      <c r="H966" t="s">
        <v>472</v>
      </c>
      <c r="I966" t="s">
        <v>44</v>
      </c>
      <c r="J966" t="s">
        <v>476</v>
      </c>
      <c r="K966" t="s">
        <v>477</v>
      </c>
      <c r="L966" t="s">
        <v>472</v>
      </c>
      <c r="M966" s="5">
        <f t="shared" si="70"/>
        <v>45473</v>
      </c>
      <c r="N966">
        <f t="shared" si="71"/>
        <v>2023</v>
      </c>
    </row>
    <row r="967" spans="1:14" x14ac:dyDescent="0.3">
      <c r="A967" t="s">
        <v>7</v>
      </c>
      <c r="B967" t="s">
        <v>3860</v>
      </c>
      <c r="C967" s="5">
        <v>45086</v>
      </c>
      <c r="D967" s="5">
        <v>45453</v>
      </c>
      <c r="E967" s="4">
        <v>1500000000</v>
      </c>
      <c r="F967">
        <v>367</v>
      </c>
      <c r="G967">
        <v>0.115</v>
      </c>
      <c r="H967" t="s">
        <v>443</v>
      </c>
      <c r="I967" t="s">
        <v>44</v>
      </c>
      <c r="J967" t="s">
        <v>476</v>
      </c>
      <c r="K967" t="s">
        <v>477</v>
      </c>
      <c r="L967" t="s">
        <v>443</v>
      </c>
      <c r="M967" s="5">
        <f t="shared" si="70"/>
        <v>45473</v>
      </c>
      <c r="N967">
        <f t="shared" si="71"/>
        <v>2023</v>
      </c>
    </row>
    <row r="968" spans="1:14" x14ac:dyDescent="0.3">
      <c r="A968" t="s">
        <v>7</v>
      </c>
      <c r="B968" t="s">
        <v>3861</v>
      </c>
      <c r="C968" s="5">
        <v>45148</v>
      </c>
      <c r="D968" s="5">
        <v>45341</v>
      </c>
      <c r="E968" s="4">
        <v>5000000000</v>
      </c>
      <c r="F968">
        <v>193</v>
      </c>
      <c r="G968">
        <v>0.09</v>
      </c>
      <c r="H968" t="s">
        <v>3862</v>
      </c>
      <c r="I968" t="s">
        <v>13</v>
      </c>
      <c r="J968" t="s">
        <v>210</v>
      </c>
      <c r="K968" t="s">
        <v>14</v>
      </c>
      <c r="L968" t="s">
        <v>3862</v>
      </c>
      <c r="M968" s="5">
        <f t="shared" si="70"/>
        <v>45351</v>
      </c>
      <c r="N968">
        <f t="shared" si="71"/>
        <v>2023</v>
      </c>
    </row>
    <row r="969" spans="1:14" x14ac:dyDescent="0.3">
      <c r="A969" t="s">
        <v>7</v>
      </c>
      <c r="B969" t="s">
        <v>3863</v>
      </c>
      <c r="C969" s="5">
        <v>45128</v>
      </c>
      <c r="D969" s="5">
        <v>45495</v>
      </c>
      <c r="E969" s="4">
        <v>200000000000</v>
      </c>
      <c r="F969">
        <v>367</v>
      </c>
      <c r="G969">
        <v>0.11</v>
      </c>
      <c r="H969" t="s">
        <v>416</v>
      </c>
      <c r="I969" t="s">
        <v>44</v>
      </c>
      <c r="J969" t="s">
        <v>1139</v>
      </c>
      <c r="K969" t="s">
        <v>477</v>
      </c>
      <c r="L969" t="s">
        <v>416</v>
      </c>
      <c r="M969" s="5">
        <f t="shared" si="70"/>
        <v>45504</v>
      </c>
      <c r="N969">
        <f t="shared" si="71"/>
        <v>2023</v>
      </c>
    </row>
    <row r="970" spans="1:14" x14ac:dyDescent="0.3">
      <c r="A970" t="s">
        <v>7</v>
      </c>
      <c r="B970" t="s">
        <v>3864</v>
      </c>
      <c r="C970" s="5">
        <v>45065</v>
      </c>
      <c r="D970" s="5">
        <v>45432</v>
      </c>
      <c r="E970" s="4">
        <v>14133000000</v>
      </c>
      <c r="F970">
        <v>367</v>
      </c>
      <c r="G970">
        <v>0.124</v>
      </c>
      <c r="H970" t="s">
        <v>2207</v>
      </c>
      <c r="I970" t="s">
        <v>44</v>
      </c>
      <c r="J970" t="s">
        <v>476</v>
      </c>
      <c r="K970" t="s">
        <v>477</v>
      </c>
      <c r="L970" t="s">
        <v>2207</v>
      </c>
      <c r="M970" s="5">
        <f t="shared" si="70"/>
        <v>45443</v>
      </c>
      <c r="N970">
        <f t="shared" si="71"/>
        <v>2023</v>
      </c>
    </row>
    <row r="971" spans="1:14" x14ac:dyDescent="0.3">
      <c r="A971" t="s">
        <v>8</v>
      </c>
      <c r="B971" t="s">
        <v>3865</v>
      </c>
      <c r="C971" s="5">
        <v>45121</v>
      </c>
      <c r="D971" s="5">
        <v>45306</v>
      </c>
      <c r="E971" s="4">
        <v>409000000</v>
      </c>
      <c r="F971">
        <v>185</v>
      </c>
      <c r="G971">
        <v>0.106</v>
      </c>
      <c r="H971" t="s">
        <v>3257</v>
      </c>
      <c r="I971" t="s">
        <v>44</v>
      </c>
      <c r="J971" t="s">
        <v>1139</v>
      </c>
      <c r="K971" t="s">
        <v>477</v>
      </c>
      <c r="L971" t="s">
        <v>3257</v>
      </c>
      <c r="M971" s="5">
        <f t="shared" si="70"/>
        <v>45322</v>
      </c>
      <c r="N971">
        <f t="shared" si="71"/>
        <v>2023</v>
      </c>
    </row>
    <row r="972" spans="1:14" x14ac:dyDescent="0.3">
      <c r="A972" t="s">
        <v>7</v>
      </c>
      <c r="B972" t="s">
        <v>3866</v>
      </c>
      <c r="C972" s="5">
        <v>45086</v>
      </c>
      <c r="D972" s="5">
        <v>45453</v>
      </c>
      <c r="E972" s="4">
        <v>15966000000</v>
      </c>
      <c r="F972">
        <v>367</v>
      </c>
      <c r="G972">
        <v>0.115</v>
      </c>
      <c r="H972" t="s">
        <v>2220</v>
      </c>
      <c r="I972" t="s">
        <v>13</v>
      </c>
      <c r="J972" t="s">
        <v>1339</v>
      </c>
      <c r="K972" t="s">
        <v>14</v>
      </c>
      <c r="L972" t="s">
        <v>2220</v>
      </c>
      <c r="M972" s="5">
        <f t="shared" si="70"/>
        <v>45473</v>
      </c>
      <c r="N972">
        <f t="shared" si="71"/>
        <v>2023</v>
      </c>
    </row>
    <row r="973" spans="1:14" x14ac:dyDescent="0.3">
      <c r="A973" t="s">
        <v>7</v>
      </c>
      <c r="B973" t="s">
        <v>3867</v>
      </c>
      <c r="C973" s="5">
        <v>45092</v>
      </c>
      <c r="D973" s="5">
        <v>45460</v>
      </c>
      <c r="E973" s="4">
        <v>21600000000</v>
      </c>
      <c r="F973">
        <v>368</v>
      </c>
      <c r="G973">
        <v>0.115</v>
      </c>
      <c r="H973" t="s">
        <v>2212</v>
      </c>
      <c r="I973" t="s">
        <v>13</v>
      </c>
      <c r="J973" t="s">
        <v>1339</v>
      </c>
      <c r="K973" t="s">
        <v>14</v>
      </c>
      <c r="L973" t="s">
        <v>2212</v>
      </c>
      <c r="M973" s="5">
        <f t="shared" si="70"/>
        <v>45473</v>
      </c>
      <c r="N973">
        <f t="shared" si="71"/>
        <v>2023</v>
      </c>
    </row>
    <row r="974" spans="1:14" x14ac:dyDescent="0.3">
      <c r="A974" t="s">
        <v>7</v>
      </c>
      <c r="B974" t="s">
        <v>3868</v>
      </c>
      <c r="C974" s="5">
        <v>45148</v>
      </c>
      <c r="D974" s="5">
        <v>45341</v>
      </c>
      <c r="E974" s="4">
        <v>23499000000</v>
      </c>
      <c r="F974">
        <v>193</v>
      </c>
      <c r="G974">
        <v>0.09</v>
      </c>
      <c r="H974" t="s">
        <v>2131</v>
      </c>
      <c r="I974" t="s">
        <v>13</v>
      </c>
      <c r="J974" t="s">
        <v>210</v>
      </c>
      <c r="K974" t="s">
        <v>14</v>
      </c>
      <c r="L974" t="s">
        <v>2131</v>
      </c>
      <c r="M974" s="5">
        <f t="shared" si="70"/>
        <v>45351</v>
      </c>
      <c r="N974">
        <f t="shared" si="71"/>
        <v>2023</v>
      </c>
    </row>
    <row r="975" spans="1:14" x14ac:dyDescent="0.3">
      <c r="A975" t="s">
        <v>7</v>
      </c>
      <c r="B975" t="s">
        <v>3869</v>
      </c>
      <c r="C975" s="5">
        <v>45148</v>
      </c>
      <c r="D975" s="5">
        <v>45341</v>
      </c>
      <c r="E975" s="4">
        <v>23639000000</v>
      </c>
      <c r="F975">
        <v>193</v>
      </c>
      <c r="G975">
        <v>0.09</v>
      </c>
      <c r="H975" t="s">
        <v>1336</v>
      </c>
      <c r="I975" t="s">
        <v>13</v>
      </c>
      <c r="J975" t="s">
        <v>210</v>
      </c>
      <c r="K975" t="s">
        <v>14</v>
      </c>
      <c r="L975" t="s">
        <v>1336</v>
      </c>
      <c r="M975" s="5">
        <f t="shared" si="70"/>
        <v>45351</v>
      </c>
      <c r="N975">
        <f t="shared" si="71"/>
        <v>2023</v>
      </c>
    </row>
    <row r="976" spans="1:14" x14ac:dyDescent="0.3">
      <c r="A976" t="s">
        <v>7</v>
      </c>
      <c r="B976" t="s">
        <v>3870</v>
      </c>
      <c r="C976" s="5">
        <v>45132</v>
      </c>
      <c r="D976" s="5">
        <v>45498</v>
      </c>
      <c r="E976" s="4">
        <v>21405000000</v>
      </c>
      <c r="F976">
        <v>366</v>
      </c>
      <c r="G976">
        <v>0.1075</v>
      </c>
      <c r="H976" t="s">
        <v>2300</v>
      </c>
      <c r="I976" t="s">
        <v>13</v>
      </c>
      <c r="J976" t="s">
        <v>215</v>
      </c>
      <c r="K976" t="s">
        <v>14</v>
      </c>
      <c r="L976" t="s">
        <v>2300</v>
      </c>
      <c r="M976" s="5">
        <f t="shared" si="70"/>
        <v>45504</v>
      </c>
      <c r="N976">
        <f t="shared" si="71"/>
        <v>2023</v>
      </c>
    </row>
    <row r="977" spans="1:14" x14ac:dyDescent="0.3">
      <c r="A977" t="s">
        <v>8</v>
      </c>
      <c r="B977" t="s">
        <v>3871</v>
      </c>
      <c r="C977" s="5">
        <v>45128</v>
      </c>
      <c r="D977" s="5">
        <v>45313</v>
      </c>
      <c r="E977" s="4">
        <v>8120000000</v>
      </c>
      <c r="F977">
        <v>185</v>
      </c>
      <c r="G977">
        <v>0.10249999999999999</v>
      </c>
      <c r="H977" t="s">
        <v>2142</v>
      </c>
      <c r="I977" t="s">
        <v>44</v>
      </c>
      <c r="J977" t="s">
        <v>476</v>
      </c>
      <c r="K977" t="s">
        <v>477</v>
      </c>
      <c r="L977" t="s">
        <v>2142</v>
      </c>
      <c r="M977" s="5">
        <f t="shared" si="70"/>
        <v>45322</v>
      </c>
      <c r="N977">
        <f t="shared" si="71"/>
        <v>2023</v>
      </c>
    </row>
    <row r="978" spans="1:14" x14ac:dyDescent="0.3">
      <c r="A978" t="s">
        <v>7</v>
      </c>
      <c r="B978" t="s">
        <v>3872</v>
      </c>
      <c r="C978" s="5">
        <v>45110</v>
      </c>
      <c r="D978" s="5">
        <v>45509</v>
      </c>
      <c r="E978" s="4">
        <v>3500000000</v>
      </c>
      <c r="F978">
        <v>399</v>
      </c>
      <c r="G978">
        <v>0.113</v>
      </c>
      <c r="H978" t="s">
        <v>3048</v>
      </c>
      <c r="I978" t="s">
        <v>44</v>
      </c>
      <c r="J978" t="s">
        <v>476</v>
      </c>
      <c r="K978" t="s">
        <v>477</v>
      </c>
      <c r="L978" t="s">
        <v>3048</v>
      </c>
      <c r="M978" s="5">
        <f t="shared" si="70"/>
        <v>45535</v>
      </c>
      <c r="N978">
        <f t="shared" si="71"/>
        <v>2023</v>
      </c>
    </row>
    <row r="979" spans="1:14" x14ac:dyDescent="0.3">
      <c r="A979" t="s">
        <v>7</v>
      </c>
      <c r="B979" t="s">
        <v>3873</v>
      </c>
      <c r="C979" s="5">
        <v>45111</v>
      </c>
      <c r="D979" s="5">
        <v>45295</v>
      </c>
      <c r="E979" s="4">
        <v>33026000000</v>
      </c>
      <c r="F979">
        <v>184</v>
      </c>
      <c r="G979">
        <v>0.105</v>
      </c>
      <c r="H979" t="s">
        <v>2209</v>
      </c>
      <c r="I979" t="s">
        <v>13</v>
      </c>
      <c r="J979" t="s">
        <v>1339</v>
      </c>
      <c r="K979" t="s">
        <v>14</v>
      </c>
      <c r="L979" t="s">
        <v>2209</v>
      </c>
      <c r="M979" s="5">
        <f t="shared" si="70"/>
        <v>45322</v>
      </c>
      <c r="N979">
        <f t="shared" si="71"/>
        <v>2023</v>
      </c>
    </row>
    <row r="980" spans="1:14" x14ac:dyDescent="0.3">
      <c r="A980" t="s">
        <v>8</v>
      </c>
      <c r="B980" t="s">
        <v>3874</v>
      </c>
      <c r="C980" s="5">
        <v>45111</v>
      </c>
      <c r="D980" s="5">
        <v>45295</v>
      </c>
      <c r="E980" s="4">
        <v>1305000000</v>
      </c>
      <c r="F980">
        <v>184</v>
      </c>
      <c r="G980">
        <v>0.105</v>
      </c>
      <c r="H980" t="s">
        <v>2142</v>
      </c>
      <c r="I980" t="s">
        <v>44</v>
      </c>
      <c r="J980" t="s">
        <v>476</v>
      </c>
      <c r="K980" t="s">
        <v>477</v>
      </c>
      <c r="L980" t="s">
        <v>2142</v>
      </c>
      <c r="M980" s="5">
        <f t="shared" si="70"/>
        <v>45322</v>
      </c>
      <c r="N980">
        <f t="shared" si="71"/>
        <v>2023</v>
      </c>
    </row>
    <row r="981" spans="1:14" x14ac:dyDescent="0.3">
      <c r="A981" t="s">
        <v>7</v>
      </c>
      <c r="B981" t="s">
        <v>3875</v>
      </c>
      <c r="C981" s="5">
        <v>45148</v>
      </c>
      <c r="D981" s="5">
        <v>45377</v>
      </c>
      <c r="E981" s="4">
        <v>1755000000</v>
      </c>
      <c r="F981">
        <v>229</v>
      </c>
      <c r="G981">
        <v>0.09</v>
      </c>
      <c r="H981" t="s">
        <v>3311</v>
      </c>
      <c r="I981" t="s">
        <v>13</v>
      </c>
      <c r="J981" t="s">
        <v>3354</v>
      </c>
      <c r="K981" t="s">
        <v>14</v>
      </c>
      <c r="L981" t="s">
        <v>3311</v>
      </c>
      <c r="M981" s="5">
        <f t="shared" si="70"/>
        <v>45382</v>
      </c>
      <c r="N981">
        <f t="shared" si="71"/>
        <v>2023</v>
      </c>
    </row>
    <row r="982" spans="1:14" x14ac:dyDescent="0.3">
      <c r="A982" t="s">
        <v>7</v>
      </c>
      <c r="B982" t="s">
        <v>3876</v>
      </c>
      <c r="C982" s="5">
        <v>45168</v>
      </c>
      <c r="D982" s="5">
        <v>45351</v>
      </c>
      <c r="E982" s="4">
        <v>40000000000</v>
      </c>
      <c r="F982">
        <v>183</v>
      </c>
      <c r="G982">
        <v>7.0000000000000007E-2</v>
      </c>
      <c r="H982" t="s">
        <v>443</v>
      </c>
      <c r="I982" t="s">
        <v>13</v>
      </c>
      <c r="J982" t="s">
        <v>313</v>
      </c>
      <c r="K982" t="s">
        <v>14</v>
      </c>
      <c r="L982" t="s">
        <v>443</v>
      </c>
      <c r="M982" s="5">
        <f t="shared" si="70"/>
        <v>45351</v>
      </c>
      <c r="N982">
        <f t="shared" si="71"/>
        <v>2023</v>
      </c>
    </row>
    <row r="983" spans="1:14" x14ac:dyDescent="0.3">
      <c r="A983" t="s">
        <v>7</v>
      </c>
      <c r="B983" t="s">
        <v>3877</v>
      </c>
      <c r="C983" s="5">
        <v>45126</v>
      </c>
      <c r="D983" s="5">
        <v>45310</v>
      </c>
      <c r="E983" s="4">
        <v>41042000000</v>
      </c>
      <c r="F983">
        <v>184</v>
      </c>
      <c r="G983">
        <v>9.7500000000000003E-2</v>
      </c>
      <c r="H983" t="s">
        <v>2283</v>
      </c>
      <c r="I983" t="s">
        <v>13</v>
      </c>
      <c r="J983" t="s">
        <v>1339</v>
      </c>
      <c r="K983" t="s">
        <v>14</v>
      </c>
      <c r="L983" t="s">
        <v>2283</v>
      </c>
      <c r="M983" s="5">
        <f t="shared" si="70"/>
        <v>45322</v>
      </c>
      <c r="N983">
        <f t="shared" si="71"/>
        <v>2023</v>
      </c>
    </row>
    <row r="984" spans="1:14" x14ac:dyDescent="0.3">
      <c r="A984" t="s">
        <v>8</v>
      </c>
      <c r="B984" t="s">
        <v>3878</v>
      </c>
      <c r="C984" s="5">
        <v>45128</v>
      </c>
      <c r="D984" s="5">
        <v>45313</v>
      </c>
      <c r="E984" s="4">
        <v>345000000</v>
      </c>
      <c r="F984">
        <v>185</v>
      </c>
      <c r="G984">
        <v>0.10249999999999999</v>
      </c>
      <c r="H984" t="s">
        <v>3257</v>
      </c>
      <c r="I984" t="s">
        <v>13</v>
      </c>
      <c r="J984" t="s">
        <v>698</v>
      </c>
      <c r="K984" t="s">
        <v>14</v>
      </c>
      <c r="L984" t="s">
        <v>3257</v>
      </c>
      <c r="M984" s="5">
        <f t="shared" si="70"/>
        <v>45322</v>
      </c>
      <c r="N984">
        <f t="shared" si="71"/>
        <v>2023</v>
      </c>
    </row>
    <row r="985" spans="1:14" x14ac:dyDescent="0.3">
      <c r="A985" t="s">
        <v>7</v>
      </c>
      <c r="B985" t="s">
        <v>3879</v>
      </c>
      <c r="C985" s="5">
        <v>45086</v>
      </c>
      <c r="D985" s="5">
        <v>45453</v>
      </c>
      <c r="E985" s="4">
        <v>14153000000</v>
      </c>
      <c r="F985">
        <v>367</v>
      </c>
      <c r="G985">
        <v>0.115</v>
      </c>
      <c r="H985" t="s">
        <v>2209</v>
      </c>
      <c r="I985" t="s">
        <v>13</v>
      </c>
      <c r="J985" t="s">
        <v>1339</v>
      </c>
      <c r="K985" t="s">
        <v>14</v>
      </c>
      <c r="L985" t="s">
        <v>2209</v>
      </c>
      <c r="M985" s="5">
        <f t="shared" si="70"/>
        <v>45473</v>
      </c>
      <c r="N985">
        <f t="shared" si="71"/>
        <v>2023</v>
      </c>
    </row>
    <row r="986" spans="1:14" x14ac:dyDescent="0.3">
      <c r="A986" t="s">
        <v>7</v>
      </c>
      <c r="B986" t="s">
        <v>3880</v>
      </c>
      <c r="C986" s="5">
        <v>45092</v>
      </c>
      <c r="D986" s="5">
        <v>45488</v>
      </c>
      <c r="E986" s="4">
        <v>2500000000</v>
      </c>
      <c r="F986">
        <v>396</v>
      </c>
      <c r="G986">
        <v>0.11550000000000001</v>
      </c>
      <c r="H986" t="s">
        <v>890</v>
      </c>
      <c r="I986" t="s">
        <v>44</v>
      </c>
      <c r="J986" t="s">
        <v>476</v>
      </c>
      <c r="K986" t="s">
        <v>477</v>
      </c>
      <c r="L986" t="s">
        <v>890</v>
      </c>
      <c r="M986" s="5">
        <f t="shared" si="70"/>
        <v>45504</v>
      </c>
      <c r="N986">
        <f t="shared" si="71"/>
        <v>2023</v>
      </c>
    </row>
    <row r="987" spans="1:14" x14ac:dyDescent="0.3">
      <c r="A987" t="s">
        <v>7</v>
      </c>
      <c r="B987" t="s">
        <v>3881</v>
      </c>
      <c r="C987" s="5">
        <v>45071</v>
      </c>
      <c r="D987" s="5">
        <v>45468</v>
      </c>
      <c r="E987" s="4">
        <v>1700000000</v>
      </c>
      <c r="F987">
        <v>397</v>
      </c>
      <c r="G987">
        <v>0.11550000000000001</v>
      </c>
      <c r="H987" t="s">
        <v>890</v>
      </c>
      <c r="I987" t="s">
        <v>44</v>
      </c>
      <c r="J987" t="s">
        <v>476</v>
      </c>
      <c r="K987" t="s">
        <v>477</v>
      </c>
      <c r="L987" t="s">
        <v>890</v>
      </c>
      <c r="M987" s="5">
        <f t="shared" si="70"/>
        <v>45473</v>
      </c>
      <c r="N987">
        <f t="shared" si="71"/>
        <v>2023</v>
      </c>
    </row>
    <row r="988" spans="1:14" x14ac:dyDescent="0.3">
      <c r="A988" t="s">
        <v>8</v>
      </c>
      <c r="B988" t="s">
        <v>3882</v>
      </c>
      <c r="C988" s="5">
        <v>45110</v>
      </c>
      <c r="D988" s="5">
        <v>45294</v>
      </c>
      <c r="E988" s="4">
        <v>409000000</v>
      </c>
      <c r="F988">
        <v>184</v>
      </c>
      <c r="G988">
        <v>0.106</v>
      </c>
      <c r="H988" t="s">
        <v>3257</v>
      </c>
      <c r="I988" t="s">
        <v>44</v>
      </c>
      <c r="J988" t="s">
        <v>1139</v>
      </c>
      <c r="K988" t="s">
        <v>477</v>
      </c>
      <c r="L988" t="s">
        <v>3257</v>
      </c>
      <c r="M988" s="5">
        <f t="shared" si="70"/>
        <v>45322</v>
      </c>
      <c r="N988">
        <f t="shared" si="71"/>
        <v>2023</v>
      </c>
    </row>
    <row r="989" spans="1:14" x14ac:dyDescent="0.3">
      <c r="A989" t="s">
        <v>8</v>
      </c>
      <c r="B989" t="s">
        <v>3883</v>
      </c>
      <c r="C989" s="5">
        <v>45111</v>
      </c>
      <c r="D989" s="5">
        <v>45295</v>
      </c>
      <c r="E989" s="4">
        <v>5000000000</v>
      </c>
      <c r="F989">
        <v>184</v>
      </c>
      <c r="G989">
        <v>0.105</v>
      </c>
      <c r="H989" t="s">
        <v>3884</v>
      </c>
      <c r="I989" t="s">
        <v>44</v>
      </c>
      <c r="J989" t="s">
        <v>476</v>
      </c>
      <c r="K989" t="s">
        <v>477</v>
      </c>
      <c r="L989" t="s">
        <v>3884</v>
      </c>
      <c r="M989" s="5">
        <f t="shared" si="70"/>
        <v>45322</v>
      </c>
      <c r="N989">
        <f t="shared" si="71"/>
        <v>2023</v>
      </c>
    </row>
    <row r="990" spans="1:14" x14ac:dyDescent="0.3">
      <c r="A990" t="s">
        <v>7</v>
      </c>
      <c r="B990" t="s">
        <v>3885</v>
      </c>
      <c r="C990" s="5">
        <v>45140</v>
      </c>
      <c r="D990" s="5">
        <v>45506</v>
      </c>
      <c r="E990" s="4">
        <v>8100000000</v>
      </c>
      <c r="F990">
        <v>366</v>
      </c>
      <c r="G990">
        <v>9.5000000000000001E-2</v>
      </c>
      <c r="H990" t="s">
        <v>2193</v>
      </c>
      <c r="I990" t="s">
        <v>13</v>
      </c>
      <c r="J990" t="s">
        <v>210</v>
      </c>
      <c r="K990" t="s">
        <v>14</v>
      </c>
      <c r="L990" t="s">
        <v>2193</v>
      </c>
      <c r="M990" s="5">
        <f t="shared" si="70"/>
        <v>45535</v>
      </c>
      <c r="N990">
        <f t="shared" si="71"/>
        <v>2023</v>
      </c>
    </row>
    <row r="991" spans="1:14" x14ac:dyDescent="0.3">
      <c r="A991" t="s">
        <v>7</v>
      </c>
      <c r="B991" t="s">
        <v>3886</v>
      </c>
      <c r="C991" s="5">
        <v>45168</v>
      </c>
      <c r="D991" s="5">
        <v>45534</v>
      </c>
      <c r="E991" s="4">
        <v>10000000000</v>
      </c>
      <c r="F991">
        <v>366</v>
      </c>
      <c r="G991">
        <v>7.0000000000000007E-2</v>
      </c>
      <c r="H991" t="s">
        <v>3887</v>
      </c>
      <c r="I991" t="s">
        <v>13</v>
      </c>
      <c r="J991" t="s">
        <v>308</v>
      </c>
      <c r="K991" t="s">
        <v>14</v>
      </c>
      <c r="L991" t="s">
        <v>3887</v>
      </c>
      <c r="M991" s="5">
        <f t="shared" si="70"/>
        <v>45535</v>
      </c>
      <c r="N991">
        <f t="shared" si="71"/>
        <v>2023</v>
      </c>
    </row>
    <row r="992" spans="1:14" x14ac:dyDescent="0.3">
      <c r="A992" t="s">
        <v>7</v>
      </c>
      <c r="B992" t="s">
        <v>3888</v>
      </c>
      <c r="C992" s="5">
        <v>45168</v>
      </c>
      <c r="D992" s="5">
        <v>45534</v>
      </c>
      <c r="E992" s="4">
        <v>10000000000</v>
      </c>
      <c r="F992">
        <v>366</v>
      </c>
      <c r="G992">
        <v>7.0000000000000007E-2</v>
      </c>
      <c r="H992" t="s">
        <v>3887</v>
      </c>
      <c r="I992" t="s">
        <v>13</v>
      </c>
      <c r="J992" t="s">
        <v>308</v>
      </c>
      <c r="K992" t="s">
        <v>14</v>
      </c>
      <c r="L992" t="s">
        <v>3887</v>
      </c>
      <c r="M992" s="5">
        <f t="shared" si="70"/>
        <v>45535</v>
      </c>
      <c r="N992">
        <f t="shared" si="71"/>
        <v>2023</v>
      </c>
    </row>
    <row r="993" spans="1:14" x14ac:dyDescent="0.3">
      <c r="A993" t="s">
        <v>7</v>
      </c>
      <c r="B993" t="s">
        <v>3889</v>
      </c>
      <c r="C993" s="5">
        <v>45042</v>
      </c>
      <c r="D993" s="5">
        <v>45408</v>
      </c>
      <c r="E993" s="4">
        <v>5120000000</v>
      </c>
      <c r="F993">
        <v>366</v>
      </c>
      <c r="G993">
        <v>0.1265</v>
      </c>
      <c r="H993" t="s">
        <v>2207</v>
      </c>
      <c r="I993" t="s">
        <v>44</v>
      </c>
      <c r="J993" t="s">
        <v>476</v>
      </c>
      <c r="K993" t="s">
        <v>477</v>
      </c>
      <c r="L993" t="s">
        <v>2207</v>
      </c>
      <c r="M993" s="5">
        <f t="shared" si="70"/>
        <v>45412</v>
      </c>
      <c r="N993">
        <f t="shared" si="71"/>
        <v>2023</v>
      </c>
    </row>
    <row r="994" spans="1:14" x14ac:dyDescent="0.3">
      <c r="A994" t="s">
        <v>7</v>
      </c>
      <c r="B994" t="s">
        <v>3890</v>
      </c>
      <c r="C994" s="5">
        <v>45036</v>
      </c>
      <c r="D994" s="5">
        <v>45404</v>
      </c>
      <c r="E994" s="4">
        <v>10000000000</v>
      </c>
      <c r="F994">
        <v>368</v>
      </c>
      <c r="G994">
        <v>0.1265</v>
      </c>
      <c r="H994" t="s">
        <v>2212</v>
      </c>
      <c r="I994" t="s">
        <v>44</v>
      </c>
      <c r="J994" t="s">
        <v>476</v>
      </c>
      <c r="K994" t="s">
        <v>477</v>
      </c>
      <c r="L994" t="s">
        <v>2212</v>
      </c>
      <c r="M994" s="5">
        <f t="shared" si="70"/>
        <v>45412</v>
      </c>
      <c r="N994">
        <f t="shared" si="71"/>
        <v>2023</v>
      </c>
    </row>
    <row r="995" spans="1:14" x14ac:dyDescent="0.3">
      <c r="A995" t="s">
        <v>7</v>
      </c>
      <c r="B995" t="s">
        <v>3891</v>
      </c>
      <c r="C995" s="5">
        <v>45075</v>
      </c>
      <c r="D995" s="5">
        <v>45441</v>
      </c>
      <c r="E995" s="4">
        <v>18350000000</v>
      </c>
      <c r="F995">
        <v>366</v>
      </c>
      <c r="G995">
        <v>0.115</v>
      </c>
      <c r="H995" t="s">
        <v>2197</v>
      </c>
      <c r="I995" t="s">
        <v>44</v>
      </c>
      <c r="J995" t="s">
        <v>476</v>
      </c>
      <c r="K995" t="s">
        <v>477</v>
      </c>
      <c r="L995" t="s">
        <v>2197</v>
      </c>
      <c r="M995" s="5">
        <f t="shared" si="70"/>
        <v>45443</v>
      </c>
      <c r="N995">
        <f t="shared" si="71"/>
        <v>2023</v>
      </c>
    </row>
    <row r="996" spans="1:14" x14ac:dyDescent="0.3">
      <c r="A996" t="s">
        <v>7</v>
      </c>
      <c r="B996" t="s">
        <v>3892</v>
      </c>
      <c r="C996" s="5">
        <v>45070</v>
      </c>
      <c r="D996" s="5">
        <v>45436</v>
      </c>
      <c r="E996" s="4">
        <v>10094000000</v>
      </c>
      <c r="F996">
        <v>366</v>
      </c>
      <c r="G996">
        <v>0.124</v>
      </c>
      <c r="H996" t="s">
        <v>2212</v>
      </c>
      <c r="I996" t="s">
        <v>44</v>
      </c>
      <c r="J996" t="s">
        <v>476</v>
      </c>
      <c r="K996" t="s">
        <v>477</v>
      </c>
      <c r="L996" t="s">
        <v>2212</v>
      </c>
      <c r="M996" s="5">
        <f t="shared" si="70"/>
        <v>45443</v>
      </c>
      <c r="N996">
        <f t="shared" si="71"/>
        <v>2023</v>
      </c>
    </row>
    <row r="997" spans="1:14" x14ac:dyDescent="0.3">
      <c r="A997" t="s">
        <v>7</v>
      </c>
      <c r="B997" t="s">
        <v>3893</v>
      </c>
      <c r="C997" s="5">
        <v>45093</v>
      </c>
      <c r="D997" s="5">
        <v>45460</v>
      </c>
      <c r="E997" s="4">
        <v>6599000000</v>
      </c>
      <c r="F997">
        <v>367</v>
      </c>
      <c r="G997">
        <v>0.115</v>
      </c>
      <c r="H997" t="s">
        <v>2197</v>
      </c>
      <c r="I997" t="s">
        <v>13</v>
      </c>
      <c r="J997" t="s">
        <v>1339</v>
      </c>
      <c r="K997" t="s">
        <v>14</v>
      </c>
      <c r="L997" t="s">
        <v>2197</v>
      </c>
      <c r="M997" s="5">
        <f t="shared" si="70"/>
        <v>45473</v>
      </c>
      <c r="N997">
        <f t="shared" si="71"/>
        <v>2023</v>
      </c>
    </row>
    <row r="998" spans="1:14" x14ac:dyDescent="0.3">
      <c r="A998" t="s">
        <v>7</v>
      </c>
      <c r="B998" t="s">
        <v>3894</v>
      </c>
      <c r="C998" s="5">
        <v>45076</v>
      </c>
      <c r="D998" s="5">
        <v>45442</v>
      </c>
      <c r="E998" s="4">
        <v>18968000000</v>
      </c>
      <c r="F998">
        <v>366</v>
      </c>
      <c r="G998">
        <v>0.115</v>
      </c>
      <c r="H998" t="s">
        <v>2212</v>
      </c>
      <c r="I998" t="s">
        <v>44</v>
      </c>
      <c r="J998" t="s">
        <v>476</v>
      </c>
      <c r="K998" t="s">
        <v>477</v>
      </c>
      <c r="L998" t="s">
        <v>2212</v>
      </c>
      <c r="M998" s="5">
        <f t="shared" si="70"/>
        <v>45443</v>
      </c>
      <c r="N998">
        <f t="shared" si="71"/>
        <v>2023</v>
      </c>
    </row>
    <row r="999" spans="1:14" x14ac:dyDescent="0.3">
      <c r="A999" t="s">
        <v>7</v>
      </c>
      <c r="B999" t="s">
        <v>3895</v>
      </c>
      <c r="C999" s="5">
        <v>45013</v>
      </c>
      <c r="D999" s="5">
        <v>45414</v>
      </c>
      <c r="E999" s="4">
        <v>1300000000</v>
      </c>
      <c r="F999">
        <v>401</v>
      </c>
      <c r="G999">
        <v>0.1205</v>
      </c>
      <c r="H999" t="s">
        <v>890</v>
      </c>
      <c r="I999" t="s">
        <v>44</v>
      </c>
      <c r="J999" t="s">
        <v>476</v>
      </c>
      <c r="K999" t="s">
        <v>477</v>
      </c>
      <c r="L999" t="s">
        <v>890</v>
      </c>
      <c r="M999" s="5">
        <f t="shared" si="70"/>
        <v>45443</v>
      </c>
      <c r="N999">
        <f t="shared" si="71"/>
        <v>2023</v>
      </c>
    </row>
    <row r="1000" spans="1:14" x14ac:dyDescent="0.3">
      <c r="A1000" t="s">
        <v>7</v>
      </c>
      <c r="B1000" t="s">
        <v>3896</v>
      </c>
      <c r="C1000" s="5">
        <v>45093</v>
      </c>
      <c r="D1000" s="5">
        <v>45460</v>
      </c>
      <c r="E1000" s="4">
        <v>18405000000</v>
      </c>
      <c r="F1000">
        <v>367</v>
      </c>
      <c r="G1000">
        <v>0.115</v>
      </c>
      <c r="H1000" t="s">
        <v>2220</v>
      </c>
      <c r="I1000" t="s">
        <v>13</v>
      </c>
      <c r="J1000" t="s">
        <v>1339</v>
      </c>
      <c r="K1000" t="s">
        <v>14</v>
      </c>
      <c r="L1000" t="s">
        <v>2220</v>
      </c>
      <c r="M1000" s="5">
        <f t="shared" si="70"/>
        <v>45473</v>
      </c>
      <c r="N1000">
        <f t="shared" si="71"/>
        <v>2023</v>
      </c>
    </row>
    <row r="1001" spans="1:14" x14ac:dyDescent="0.3">
      <c r="A1001" t="s">
        <v>7</v>
      </c>
      <c r="B1001" t="s">
        <v>3897</v>
      </c>
      <c r="C1001" s="5">
        <v>45040</v>
      </c>
      <c r="D1001" s="5">
        <v>45406</v>
      </c>
      <c r="E1001" s="4">
        <v>2647000000</v>
      </c>
      <c r="F1001">
        <v>366</v>
      </c>
      <c r="G1001">
        <v>0.1265</v>
      </c>
      <c r="H1001" t="s">
        <v>2212</v>
      </c>
      <c r="I1001" t="s">
        <v>44</v>
      </c>
      <c r="J1001" t="s">
        <v>476</v>
      </c>
      <c r="K1001" t="s">
        <v>477</v>
      </c>
      <c r="L1001" t="s">
        <v>2212</v>
      </c>
      <c r="M1001" s="5">
        <f t="shared" si="70"/>
        <v>45412</v>
      </c>
      <c r="N1001">
        <f t="shared" si="71"/>
        <v>2023</v>
      </c>
    </row>
    <row r="1002" spans="1:14" x14ac:dyDescent="0.3">
      <c r="A1002" t="s">
        <v>7</v>
      </c>
      <c r="B1002" t="s">
        <v>3898</v>
      </c>
      <c r="C1002" s="5">
        <v>45042</v>
      </c>
      <c r="D1002" s="5">
        <v>45408</v>
      </c>
      <c r="E1002" s="4">
        <v>37000000000</v>
      </c>
      <c r="F1002">
        <v>366</v>
      </c>
      <c r="G1002">
        <v>0.12</v>
      </c>
      <c r="H1002" t="s">
        <v>941</v>
      </c>
      <c r="I1002" t="s">
        <v>44</v>
      </c>
      <c r="J1002" t="s">
        <v>287</v>
      </c>
      <c r="K1002" t="s">
        <v>11</v>
      </c>
      <c r="L1002" t="s">
        <v>941</v>
      </c>
      <c r="M1002" s="5">
        <f t="shared" si="70"/>
        <v>45412</v>
      </c>
      <c r="N1002">
        <f t="shared" si="71"/>
        <v>2023</v>
      </c>
    </row>
    <row r="1003" spans="1:14" x14ac:dyDescent="0.3">
      <c r="A1003" t="s">
        <v>7</v>
      </c>
      <c r="B1003" t="s">
        <v>3899</v>
      </c>
      <c r="C1003" s="5">
        <v>45075</v>
      </c>
      <c r="D1003" s="5">
        <v>45441</v>
      </c>
      <c r="E1003" s="4">
        <v>9147000000</v>
      </c>
      <c r="F1003">
        <v>366</v>
      </c>
      <c r="G1003">
        <v>0.115</v>
      </c>
      <c r="H1003" t="s">
        <v>2207</v>
      </c>
      <c r="I1003" t="s">
        <v>44</v>
      </c>
      <c r="J1003" t="s">
        <v>476</v>
      </c>
      <c r="K1003" t="s">
        <v>477</v>
      </c>
      <c r="L1003" t="s">
        <v>2207</v>
      </c>
      <c r="M1003" s="5">
        <f t="shared" si="70"/>
        <v>45443</v>
      </c>
      <c r="N1003">
        <f t="shared" si="71"/>
        <v>2023</v>
      </c>
    </row>
    <row r="1004" spans="1:14" x14ac:dyDescent="0.3">
      <c r="A1004" t="s">
        <v>7</v>
      </c>
      <c r="B1004" t="s">
        <v>3900</v>
      </c>
      <c r="C1004" s="5">
        <v>45070</v>
      </c>
      <c r="D1004" s="5">
        <v>45436</v>
      </c>
      <c r="E1004" s="4">
        <v>56604000000</v>
      </c>
      <c r="F1004">
        <v>366</v>
      </c>
      <c r="G1004">
        <v>0.124</v>
      </c>
      <c r="H1004" t="s">
        <v>2197</v>
      </c>
      <c r="I1004" t="s">
        <v>44</v>
      </c>
      <c r="J1004" t="s">
        <v>476</v>
      </c>
      <c r="K1004" t="s">
        <v>477</v>
      </c>
      <c r="L1004" t="s">
        <v>2197</v>
      </c>
      <c r="M1004" s="5">
        <f t="shared" si="70"/>
        <v>45443</v>
      </c>
      <c r="N1004">
        <f t="shared" si="71"/>
        <v>2023</v>
      </c>
    </row>
    <row r="1005" spans="1:14" x14ac:dyDescent="0.3">
      <c r="A1005" t="s">
        <v>7</v>
      </c>
      <c r="B1005" t="s">
        <v>3901</v>
      </c>
      <c r="C1005" s="5">
        <v>45042</v>
      </c>
      <c r="D1005" s="5">
        <v>45408</v>
      </c>
      <c r="E1005" s="4">
        <v>11804000000</v>
      </c>
      <c r="F1005">
        <v>366</v>
      </c>
      <c r="G1005">
        <v>0.1265</v>
      </c>
      <c r="H1005" t="s">
        <v>2212</v>
      </c>
      <c r="I1005" t="s">
        <v>44</v>
      </c>
      <c r="J1005" t="s">
        <v>476</v>
      </c>
      <c r="K1005" t="s">
        <v>477</v>
      </c>
      <c r="L1005" t="s">
        <v>2212</v>
      </c>
      <c r="M1005" s="5">
        <f t="shared" si="70"/>
        <v>45412</v>
      </c>
      <c r="N1005">
        <f t="shared" si="71"/>
        <v>2023</v>
      </c>
    </row>
    <row r="1006" spans="1:14" x14ac:dyDescent="0.3">
      <c r="A1006" t="s">
        <v>7</v>
      </c>
      <c r="B1006" t="s">
        <v>3902</v>
      </c>
      <c r="C1006" s="5">
        <v>45013</v>
      </c>
      <c r="D1006" s="5">
        <v>45379</v>
      </c>
      <c r="E1006" s="4">
        <v>5500000000</v>
      </c>
      <c r="F1006">
        <v>366</v>
      </c>
      <c r="G1006">
        <v>0.125</v>
      </c>
      <c r="H1006" t="s">
        <v>3048</v>
      </c>
      <c r="I1006" t="s">
        <v>44</v>
      </c>
      <c r="J1006" t="s">
        <v>476</v>
      </c>
      <c r="K1006" t="s">
        <v>477</v>
      </c>
      <c r="L1006" t="s">
        <v>3048</v>
      </c>
      <c r="M1006" s="5">
        <f t="shared" si="70"/>
        <v>45382</v>
      </c>
      <c r="N1006">
        <f t="shared" si="71"/>
        <v>2023</v>
      </c>
    </row>
    <row r="1007" spans="1:14" x14ac:dyDescent="0.3">
      <c r="A1007" t="s">
        <v>7</v>
      </c>
      <c r="B1007" t="s">
        <v>3903</v>
      </c>
      <c r="C1007" s="5">
        <v>45076</v>
      </c>
      <c r="D1007" s="5">
        <v>45442</v>
      </c>
      <c r="E1007" s="4">
        <v>11581000000</v>
      </c>
      <c r="F1007">
        <v>366</v>
      </c>
      <c r="G1007">
        <v>0.115</v>
      </c>
      <c r="H1007" t="s">
        <v>2207</v>
      </c>
      <c r="I1007" t="s">
        <v>44</v>
      </c>
      <c r="J1007" t="s">
        <v>476</v>
      </c>
      <c r="K1007" t="s">
        <v>477</v>
      </c>
      <c r="L1007" t="s">
        <v>2207</v>
      </c>
      <c r="M1007" s="5">
        <f t="shared" si="70"/>
        <v>45443</v>
      </c>
      <c r="N1007">
        <f t="shared" si="71"/>
        <v>2023</v>
      </c>
    </row>
    <row r="1008" spans="1:14" x14ac:dyDescent="0.3">
      <c r="A1008" t="s">
        <v>7</v>
      </c>
      <c r="B1008" t="s">
        <v>3904</v>
      </c>
      <c r="C1008" s="5">
        <v>45022</v>
      </c>
      <c r="D1008" s="5">
        <v>45390</v>
      </c>
      <c r="E1008" s="4">
        <v>10435000000</v>
      </c>
      <c r="F1008">
        <v>368</v>
      </c>
      <c r="G1008">
        <v>0.1265</v>
      </c>
      <c r="H1008" t="s">
        <v>2212</v>
      </c>
      <c r="I1008" t="s">
        <v>44</v>
      </c>
      <c r="J1008" t="s">
        <v>476</v>
      </c>
      <c r="K1008" t="s">
        <v>477</v>
      </c>
      <c r="L1008" t="s">
        <v>2212</v>
      </c>
      <c r="M1008" s="5">
        <f t="shared" si="70"/>
        <v>45412</v>
      </c>
      <c r="N1008">
        <f t="shared" si="71"/>
        <v>2023</v>
      </c>
    </row>
    <row r="1009" spans="1:14" x14ac:dyDescent="0.3">
      <c r="A1009" t="s">
        <v>7</v>
      </c>
      <c r="B1009" t="s">
        <v>3905</v>
      </c>
      <c r="C1009" s="5">
        <v>45070</v>
      </c>
      <c r="D1009" s="5">
        <v>45436</v>
      </c>
      <c r="E1009" s="4">
        <v>38905000000</v>
      </c>
      <c r="F1009">
        <v>366</v>
      </c>
      <c r="G1009">
        <v>0.124</v>
      </c>
      <c r="H1009" t="s">
        <v>2207</v>
      </c>
      <c r="I1009" t="s">
        <v>44</v>
      </c>
      <c r="J1009" t="s">
        <v>476</v>
      </c>
      <c r="K1009" t="s">
        <v>477</v>
      </c>
      <c r="L1009" t="s">
        <v>2207</v>
      </c>
      <c r="M1009" s="5">
        <f t="shared" si="70"/>
        <v>45443</v>
      </c>
      <c r="N1009">
        <f t="shared" si="71"/>
        <v>2023</v>
      </c>
    </row>
    <row r="1010" spans="1:14" x14ac:dyDescent="0.3">
      <c r="A1010" t="s">
        <v>7</v>
      </c>
      <c r="B1010" t="s">
        <v>3906</v>
      </c>
      <c r="C1010" s="5">
        <v>45076</v>
      </c>
      <c r="D1010" s="5">
        <v>45442</v>
      </c>
      <c r="E1010" s="4">
        <v>11586000000</v>
      </c>
      <c r="F1010">
        <v>366</v>
      </c>
      <c r="G1010">
        <v>0.115</v>
      </c>
      <c r="H1010" t="s">
        <v>2209</v>
      </c>
      <c r="I1010" t="s">
        <v>13</v>
      </c>
      <c r="J1010" t="s">
        <v>1339</v>
      </c>
      <c r="K1010" t="s">
        <v>14</v>
      </c>
      <c r="L1010" t="s">
        <v>2209</v>
      </c>
      <c r="M1010" s="5">
        <f t="shared" si="70"/>
        <v>45443</v>
      </c>
      <c r="N1010">
        <f t="shared" si="71"/>
        <v>2023</v>
      </c>
    </row>
    <row r="1011" spans="1:14" x14ac:dyDescent="0.3">
      <c r="A1011" t="s">
        <v>7</v>
      </c>
      <c r="B1011" t="s">
        <v>3907</v>
      </c>
      <c r="C1011" s="5">
        <v>45075</v>
      </c>
      <c r="D1011" s="5">
        <v>45441</v>
      </c>
      <c r="E1011" s="4">
        <v>28051000000</v>
      </c>
      <c r="F1011">
        <v>366</v>
      </c>
      <c r="G1011">
        <v>0.115</v>
      </c>
      <c r="H1011" t="s">
        <v>2209</v>
      </c>
      <c r="I1011" t="s">
        <v>13</v>
      </c>
      <c r="J1011" t="s">
        <v>1339</v>
      </c>
      <c r="K1011" t="s">
        <v>14</v>
      </c>
      <c r="L1011" t="s">
        <v>2209</v>
      </c>
      <c r="M1011" s="5">
        <f t="shared" si="70"/>
        <v>45443</v>
      </c>
      <c r="N1011">
        <f t="shared" si="71"/>
        <v>2023</v>
      </c>
    </row>
    <row r="1012" spans="1:14" x14ac:dyDescent="0.3">
      <c r="A1012" t="s">
        <v>7</v>
      </c>
      <c r="B1012" t="s">
        <v>3908</v>
      </c>
      <c r="C1012" s="5">
        <v>45076</v>
      </c>
      <c r="D1012" s="5">
        <v>45442</v>
      </c>
      <c r="E1012" s="4">
        <v>24590000000</v>
      </c>
      <c r="F1012">
        <v>366</v>
      </c>
      <c r="G1012">
        <v>0.115</v>
      </c>
      <c r="H1012" t="s">
        <v>2197</v>
      </c>
      <c r="I1012" t="s">
        <v>44</v>
      </c>
      <c r="J1012" t="s">
        <v>476</v>
      </c>
      <c r="K1012" t="s">
        <v>477</v>
      </c>
      <c r="L1012" t="s">
        <v>2197</v>
      </c>
      <c r="M1012" s="5">
        <f t="shared" si="70"/>
        <v>45443</v>
      </c>
      <c r="N1012">
        <f t="shared" si="71"/>
        <v>2023</v>
      </c>
    </row>
    <row r="1013" spans="1:14" x14ac:dyDescent="0.3">
      <c r="A1013" t="s">
        <v>8</v>
      </c>
      <c r="B1013" t="s">
        <v>3909</v>
      </c>
      <c r="C1013" s="5">
        <v>45036</v>
      </c>
      <c r="D1013" s="5">
        <v>45404</v>
      </c>
      <c r="E1013" s="4">
        <v>3400000000</v>
      </c>
      <c r="F1013">
        <v>368</v>
      </c>
      <c r="G1013">
        <v>0.12</v>
      </c>
      <c r="H1013" t="s">
        <v>3010</v>
      </c>
      <c r="I1013" t="s">
        <v>44</v>
      </c>
      <c r="J1013" t="s">
        <v>476</v>
      </c>
      <c r="K1013" t="s">
        <v>477</v>
      </c>
      <c r="L1013" t="s">
        <v>3010</v>
      </c>
      <c r="M1013" s="5">
        <f t="shared" si="70"/>
        <v>45412</v>
      </c>
      <c r="N1013">
        <f t="shared" si="71"/>
        <v>2023</v>
      </c>
    </row>
    <row r="1014" spans="1:14" x14ac:dyDescent="0.3">
      <c r="A1014" t="s">
        <v>7</v>
      </c>
      <c r="B1014" t="s">
        <v>3910</v>
      </c>
      <c r="C1014" s="5">
        <v>45036</v>
      </c>
      <c r="D1014" s="5">
        <v>45404</v>
      </c>
      <c r="E1014" s="4">
        <v>30809000000</v>
      </c>
      <c r="F1014">
        <v>368</v>
      </c>
      <c r="G1014">
        <v>0.1265</v>
      </c>
      <c r="H1014" t="s">
        <v>2212</v>
      </c>
      <c r="I1014" t="s">
        <v>44</v>
      </c>
      <c r="J1014" t="s">
        <v>476</v>
      </c>
      <c r="K1014" t="s">
        <v>477</v>
      </c>
      <c r="L1014" t="s">
        <v>2212</v>
      </c>
      <c r="M1014" s="5">
        <f t="shared" si="70"/>
        <v>45412</v>
      </c>
      <c r="N1014">
        <f t="shared" si="71"/>
        <v>2023</v>
      </c>
    </row>
    <row r="1015" spans="1:14" x14ac:dyDescent="0.3">
      <c r="A1015" t="s">
        <v>7</v>
      </c>
      <c r="B1015" t="s">
        <v>3911</v>
      </c>
      <c r="C1015" s="5">
        <v>45093</v>
      </c>
      <c r="D1015" s="5">
        <v>45460</v>
      </c>
      <c r="E1015" s="4">
        <v>6600000000</v>
      </c>
      <c r="F1015">
        <v>367</v>
      </c>
      <c r="G1015">
        <v>0.115</v>
      </c>
      <c r="H1015" t="s">
        <v>2209</v>
      </c>
      <c r="I1015" t="s">
        <v>13</v>
      </c>
      <c r="J1015" t="s">
        <v>1339</v>
      </c>
      <c r="K1015" t="s">
        <v>14</v>
      </c>
      <c r="L1015" t="s">
        <v>2209</v>
      </c>
      <c r="M1015" s="5">
        <f t="shared" si="70"/>
        <v>45473</v>
      </c>
      <c r="N1015">
        <f t="shared" si="71"/>
        <v>2023</v>
      </c>
    </row>
    <row r="1016" spans="1:14" x14ac:dyDescent="0.3">
      <c r="A1016" t="s">
        <v>7</v>
      </c>
      <c r="B1016" t="s">
        <v>3912</v>
      </c>
      <c r="C1016" s="5">
        <v>45070</v>
      </c>
      <c r="D1016" s="5">
        <v>45436</v>
      </c>
      <c r="E1016" s="4">
        <v>60009000000</v>
      </c>
      <c r="F1016">
        <v>366</v>
      </c>
      <c r="G1016">
        <v>0.124</v>
      </c>
      <c r="H1016" t="s">
        <v>2209</v>
      </c>
      <c r="I1016" t="s">
        <v>13</v>
      </c>
      <c r="J1016" t="s">
        <v>1339</v>
      </c>
      <c r="K1016" t="s">
        <v>14</v>
      </c>
      <c r="L1016" t="s">
        <v>2209</v>
      </c>
      <c r="M1016" s="5">
        <f t="shared" si="70"/>
        <v>45443</v>
      </c>
      <c r="N1016">
        <f t="shared" si="71"/>
        <v>2023</v>
      </c>
    </row>
    <row r="1017" spans="1:14" x14ac:dyDescent="0.3">
      <c r="A1017" t="s">
        <v>7</v>
      </c>
      <c r="B1017" t="s">
        <v>3913</v>
      </c>
      <c r="C1017" s="5">
        <v>45036</v>
      </c>
      <c r="D1017" s="5">
        <v>45404</v>
      </c>
      <c r="E1017" s="4">
        <v>4162000000</v>
      </c>
      <c r="F1017">
        <v>368</v>
      </c>
      <c r="G1017">
        <v>0.1265</v>
      </c>
      <c r="H1017" t="s">
        <v>2207</v>
      </c>
      <c r="I1017" t="s">
        <v>44</v>
      </c>
      <c r="J1017" t="s">
        <v>476</v>
      </c>
      <c r="K1017" t="s">
        <v>477</v>
      </c>
      <c r="L1017" t="s">
        <v>2207</v>
      </c>
      <c r="M1017" s="5">
        <f t="shared" si="70"/>
        <v>45412</v>
      </c>
      <c r="N1017">
        <f t="shared" si="71"/>
        <v>2023</v>
      </c>
    </row>
    <row r="1018" spans="1:14" x14ac:dyDescent="0.3">
      <c r="A1018" t="s">
        <v>7</v>
      </c>
      <c r="B1018" t="s">
        <v>3914</v>
      </c>
      <c r="C1018" s="5">
        <v>45014</v>
      </c>
      <c r="D1018" s="5">
        <v>45380</v>
      </c>
      <c r="E1018" s="4">
        <v>3500000000</v>
      </c>
      <c r="F1018">
        <v>366</v>
      </c>
      <c r="G1018">
        <v>0.125</v>
      </c>
      <c r="H1018" t="s">
        <v>3048</v>
      </c>
      <c r="I1018" t="s">
        <v>44</v>
      </c>
      <c r="J1018" t="s">
        <v>476</v>
      </c>
      <c r="K1018" t="s">
        <v>477</v>
      </c>
      <c r="L1018" t="s">
        <v>3048</v>
      </c>
      <c r="M1018" s="5">
        <f t="shared" si="70"/>
        <v>45382</v>
      </c>
      <c r="N1018">
        <f t="shared" si="71"/>
        <v>2023</v>
      </c>
    </row>
    <row r="1019" spans="1:14" x14ac:dyDescent="0.3">
      <c r="A1019" t="s">
        <v>7</v>
      </c>
      <c r="B1019" t="s">
        <v>3915</v>
      </c>
      <c r="C1019" s="5">
        <v>45022</v>
      </c>
      <c r="D1019" s="5">
        <v>45390</v>
      </c>
      <c r="E1019" s="4">
        <v>2440000000</v>
      </c>
      <c r="F1019">
        <v>368</v>
      </c>
      <c r="G1019">
        <v>0.1225</v>
      </c>
      <c r="H1019" t="s">
        <v>3633</v>
      </c>
      <c r="I1019" t="s">
        <v>44</v>
      </c>
      <c r="J1019" t="s">
        <v>476</v>
      </c>
      <c r="K1019" t="s">
        <v>477</v>
      </c>
      <c r="L1019" t="s">
        <v>3633</v>
      </c>
      <c r="M1019" s="5">
        <f t="shared" si="70"/>
        <v>45412</v>
      </c>
      <c r="N1019">
        <f t="shared" si="71"/>
        <v>2023</v>
      </c>
    </row>
    <row r="1020" spans="1:14" x14ac:dyDescent="0.3">
      <c r="A1020" t="s">
        <v>7</v>
      </c>
      <c r="B1020" t="s">
        <v>3916</v>
      </c>
      <c r="C1020" s="5">
        <v>45022</v>
      </c>
      <c r="D1020" s="5">
        <v>45390</v>
      </c>
      <c r="E1020" s="4">
        <v>3000000000</v>
      </c>
      <c r="F1020">
        <v>368</v>
      </c>
      <c r="G1020">
        <v>0.1225</v>
      </c>
      <c r="H1020" t="s">
        <v>3633</v>
      </c>
      <c r="I1020" t="s">
        <v>44</v>
      </c>
      <c r="J1020" t="s">
        <v>476</v>
      </c>
      <c r="K1020" t="s">
        <v>477</v>
      </c>
      <c r="L1020" t="s">
        <v>3633</v>
      </c>
      <c r="M1020" s="5">
        <f t="shared" si="70"/>
        <v>45412</v>
      </c>
      <c r="N1020">
        <f t="shared" si="71"/>
        <v>2023</v>
      </c>
    </row>
    <row r="1021" spans="1:14" x14ac:dyDescent="0.3">
      <c r="A1021" t="s">
        <v>7</v>
      </c>
      <c r="B1021" t="s">
        <v>3917</v>
      </c>
      <c r="C1021" s="5">
        <v>45042</v>
      </c>
      <c r="D1021" s="5">
        <v>45408</v>
      </c>
      <c r="E1021" s="4">
        <v>35142000000</v>
      </c>
      <c r="F1021">
        <v>366</v>
      </c>
      <c r="G1021">
        <v>0.1265</v>
      </c>
      <c r="H1021" t="s">
        <v>2220</v>
      </c>
      <c r="I1021" t="s">
        <v>13</v>
      </c>
      <c r="J1021" t="s">
        <v>1339</v>
      </c>
      <c r="K1021" t="s">
        <v>14</v>
      </c>
      <c r="L1021" t="s">
        <v>2220</v>
      </c>
      <c r="M1021" s="5">
        <f t="shared" si="70"/>
        <v>45412</v>
      </c>
      <c r="N1021">
        <f t="shared" si="71"/>
        <v>2023</v>
      </c>
    </row>
    <row r="1022" spans="1:14" x14ac:dyDescent="0.3">
      <c r="A1022" t="s">
        <v>7</v>
      </c>
      <c r="B1022" t="s">
        <v>3918</v>
      </c>
      <c r="C1022" s="5">
        <v>45076</v>
      </c>
      <c r="D1022" s="5">
        <v>45442</v>
      </c>
      <c r="E1022" s="4">
        <v>24484000000</v>
      </c>
      <c r="F1022">
        <v>366</v>
      </c>
      <c r="G1022">
        <v>0.115</v>
      </c>
      <c r="H1022" t="s">
        <v>2220</v>
      </c>
      <c r="I1022" t="s">
        <v>13</v>
      </c>
      <c r="J1022" t="s">
        <v>1339</v>
      </c>
      <c r="K1022" t="s">
        <v>14</v>
      </c>
      <c r="L1022" t="s">
        <v>2220</v>
      </c>
      <c r="M1022" s="5">
        <f t="shared" si="70"/>
        <v>45443</v>
      </c>
      <c r="N1022">
        <f t="shared" si="71"/>
        <v>2023</v>
      </c>
    </row>
    <row r="1023" spans="1:14" x14ac:dyDescent="0.3">
      <c r="A1023" t="s">
        <v>7</v>
      </c>
      <c r="B1023" t="s">
        <v>3919</v>
      </c>
      <c r="C1023" s="5">
        <v>45022</v>
      </c>
      <c r="D1023" s="5">
        <v>45390</v>
      </c>
      <c r="E1023" s="4">
        <v>23000000000</v>
      </c>
      <c r="F1023">
        <v>368</v>
      </c>
      <c r="G1023">
        <v>0.1265</v>
      </c>
      <c r="H1023" t="s">
        <v>2212</v>
      </c>
      <c r="I1023" t="s">
        <v>44</v>
      </c>
      <c r="J1023" t="s">
        <v>476</v>
      </c>
      <c r="K1023" t="s">
        <v>477</v>
      </c>
      <c r="L1023" t="s">
        <v>2212</v>
      </c>
      <c r="M1023" s="5">
        <f t="shared" si="70"/>
        <v>45412</v>
      </c>
      <c r="N1023">
        <f t="shared" si="71"/>
        <v>2023</v>
      </c>
    </row>
    <row r="1024" spans="1:14" x14ac:dyDescent="0.3">
      <c r="A1024" t="s">
        <v>7</v>
      </c>
      <c r="B1024" t="s">
        <v>3920</v>
      </c>
      <c r="C1024" s="5">
        <v>44984</v>
      </c>
      <c r="D1024" s="5">
        <v>45349</v>
      </c>
      <c r="E1024" s="4">
        <v>795000000</v>
      </c>
      <c r="F1024">
        <v>365</v>
      </c>
      <c r="G1024">
        <v>0.125</v>
      </c>
      <c r="H1024" t="s">
        <v>3921</v>
      </c>
      <c r="I1024" t="s">
        <v>44</v>
      </c>
      <c r="J1024" t="s">
        <v>1139</v>
      </c>
      <c r="K1024" t="s">
        <v>477</v>
      </c>
      <c r="L1024" t="s">
        <v>3921</v>
      </c>
      <c r="M1024" s="5">
        <f t="shared" si="70"/>
        <v>45351</v>
      </c>
      <c r="N1024">
        <f t="shared" si="71"/>
        <v>2023</v>
      </c>
    </row>
    <row r="1025" spans="1:14" x14ac:dyDescent="0.3">
      <c r="A1025" t="s">
        <v>7</v>
      </c>
      <c r="B1025" t="s">
        <v>3922</v>
      </c>
      <c r="C1025" s="5">
        <v>45070</v>
      </c>
      <c r="D1025" s="5">
        <v>45436</v>
      </c>
      <c r="E1025" s="4">
        <v>8809000000</v>
      </c>
      <c r="F1025">
        <v>366</v>
      </c>
      <c r="G1025">
        <v>0.124</v>
      </c>
      <c r="H1025" t="s">
        <v>2220</v>
      </c>
      <c r="I1025" t="s">
        <v>13</v>
      </c>
      <c r="J1025" t="s">
        <v>1339</v>
      </c>
      <c r="K1025" t="s">
        <v>14</v>
      </c>
      <c r="L1025" t="s">
        <v>2220</v>
      </c>
      <c r="M1025" s="5">
        <f t="shared" si="70"/>
        <v>45443</v>
      </c>
      <c r="N1025">
        <f t="shared" si="71"/>
        <v>2023</v>
      </c>
    </row>
    <row r="1026" spans="1:14" x14ac:dyDescent="0.3">
      <c r="A1026" t="s">
        <v>7</v>
      </c>
      <c r="B1026" t="s">
        <v>3923</v>
      </c>
      <c r="C1026" s="5">
        <v>45252</v>
      </c>
      <c r="D1026" s="5">
        <v>45434</v>
      </c>
      <c r="E1026" s="4">
        <v>2500000000</v>
      </c>
      <c r="F1026">
        <v>182</v>
      </c>
      <c r="G1026">
        <v>6.3E-2</v>
      </c>
      <c r="H1026" t="s">
        <v>799</v>
      </c>
      <c r="I1026" t="s">
        <v>13</v>
      </c>
      <c r="J1026" t="s">
        <v>210</v>
      </c>
      <c r="K1026" t="s">
        <v>14</v>
      </c>
      <c r="L1026" t="s">
        <v>799</v>
      </c>
      <c r="M1026" s="5">
        <f t="shared" si="70"/>
        <v>45443</v>
      </c>
      <c r="N1026">
        <f t="shared" si="71"/>
        <v>2023</v>
      </c>
    </row>
    <row r="1027" spans="1:14" x14ac:dyDescent="0.3">
      <c r="A1027" t="s">
        <v>7</v>
      </c>
      <c r="B1027" t="s">
        <v>3924</v>
      </c>
      <c r="C1027" s="5">
        <v>45252</v>
      </c>
      <c r="D1027" s="5">
        <v>45434</v>
      </c>
      <c r="E1027" s="4">
        <v>1664000000</v>
      </c>
      <c r="F1027">
        <v>182</v>
      </c>
      <c r="G1027">
        <v>6.3E-2</v>
      </c>
      <c r="H1027" t="s">
        <v>989</v>
      </c>
      <c r="I1027" t="s">
        <v>13</v>
      </c>
      <c r="J1027" t="s">
        <v>990</v>
      </c>
      <c r="K1027" t="s">
        <v>14</v>
      </c>
      <c r="L1027" t="s">
        <v>989</v>
      </c>
      <c r="M1027" s="5">
        <f t="shared" ref="M1027:M1090" si="72">EOMONTH(D1027,0)</f>
        <v>45443</v>
      </c>
      <c r="N1027">
        <f t="shared" ref="N1027:N1090" si="73">YEAR(C1027)</f>
        <v>2023</v>
      </c>
    </row>
    <row r="1028" spans="1:14" x14ac:dyDescent="0.3">
      <c r="A1028" t="s">
        <v>7</v>
      </c>
      <c r="B1028" t="s">
        <v>3925</v>
      </c>
      <c r="C1028" s="5">
        <v>45251</v>
      </c>
      <c r="D1028" s="5">
        <v>45433</v>
      </c>
      <c r="E1028" s="4">
        <v>882000000</v>
      </c>
      <c r="F1028">
        <v>182</v>
      </c>
      <c r="G1028">
        <v>6.3E-2</v>
      </c>
      <c r="H1028" t="s">
        <v>989</v>
      </c>
      <c r="I1028" t="s">
        <v>13</v>
      </c>
      <c r="J1028" t="s">
        <v>990</v>
      </c>
      <c r="K1028" t="s">
        <v>14</v>
      </c>
      <c r="L1028" t="s">
        <v>989</v>
      </c>
      <c r="M1028" s="5">
        <f t="shared" si="72"/>
        <v>45443</v>
      </c>
      <c r="N1028">
        <f t="shared" si="73"/>
        <v>2023</v>
      </c>
    </row>
    <row r="1029" spans="1:14" x14ac:dyDescent="0.3">
      <c r="A1029" t="s">
        <v>8</v>
      </c>
      <c r="B1029" t="s">
        <v>3926</v>
      </c>
      <c r="C1029" s="5">
        <v>45253</v>
      </c>
      <c r="D1029" s="5">
        <v>45435</v>
      </c>
      <c r="E1029" s="4">
        <v>6145784935</v>
      </c>
      <c r="F1029">
        <v>182</v>
      </c>
      <c r="G1029">
        <v>6.3E-2</v>
      </c>
      <c r="H1029" t="s">
        <v>2465</v>
      </c>
      <c r="I1029" t="s">
        <v>13</v>
      </c>
      <c r="J1029" t="s">
        <v>3927</v>
      </c>
      <c r="K1029" t="s">
        <v>14</v>
      </c>
      <c r="L1029" t="s">
        <v>2465</v>
      </c>
      <c r="M1029" s="5">
        <f t="shared" si="72"/>
        <v>45443</v>
      </c>
      <c r="N1029">
        <f t="shared" si="73"/>
        <v>2023</v>
      </c>
    </row>
    <row r="1030" spans="1:14" x14ac:dyDescent="0.3">
      <c r="A1030" t="s">
        <v>8</v>
      </c>
      <c r="B1030" t="s">
        <v>3928</v>
      </c>
      <c r="C1030" s="5">
        <v>45253</v>
      </c>
      <c r="D1030" s="5">
        <v>45435</v>
      </c>
      <c r="E1030" s="4">
        <v>10248612325</v>
      </c>
      <c r="F1030">
        <v>182</v>
      </c>
      <c r="G1030">
        <v>6.3E-2</v>
      </c>
      <c r="H1030" t="s">
        <v>2465</v>
      </c>
      <c r="I1030" t="s">
        <v>13</v>
      </c>
      <c r="J1030" t="s">
        <v>3927</v>
      </c>
      <c r="K1030" t="s">
        <v>14</v>
      </c>
      <c r="L1030" t="s">
        <v>2465</v>
      </c>
      <c r="M1030" s="5">
        <f t="shared" si="72"/>
        <v>45443</v>
      </c>
      <c r="N1030">
        <f t="shared" si="73"/>
        <v>2023</v>
      </c>
    </row>
    <row r="1031" spans="1:14" x14ac:dyDescent="0.3">
      <c r="A1031" t="s">
        <v>7</v>
      </c>
      <c r="B1031" t="s">
        <v>3929</v>
      </c>
      <c r="C1031" s="5">
        <v>45253</v>
      </c>
      <c r="D1031" s="5">
        <v>45435</v>
      </c>
      <c r="E1031" s="4">
        <v>1500000000</v>
      </c>
      <c r="F1031">
        <v>182</v>
      </c>
      <c r="G1031">
        <v>6.3E-2</v>
      </c>
      <c r="H1031" t="s">
        <v>3930</v>
      </c>
      <c r="I1031" t="s">
        <v>13</v>
      </c>
      <c r="J1031" t="s">
        <v>215</v>
      </c>
      <c r="K1031" t="s">
        <v>14</v>
      </c>
      <c r="L1031" t="s">
        <v>3930</v>
      </c>
      <c r="M1031" s="5">
        <f t="shared" si="72"/>
        <v>45443</v>
      </c>
      <c r="N1031">
        <f t="shared" si="73"/>
        <v>2023</v>
      </c>
    </row>
    <row r="1032" spans="1:14" x14ac:dyDescent="0.3">
      <c r="A1032" t="s">
        <v>7</v>
      </c>
      <c r="B1032" t="s">
        <v>3931</v>
      </c>
      <c r="C1032" s="5">
        <v>45279</v>
      </c>
      <c r="D1032" s="5">
        <v>45462</v>
      </c>
      <c r="E1032" s="4">
        <v>20000000000</v>
      </c>
      <c r="F1032">
        <v>183</v>
      </c>
      <c r="G1032">
        <v>6.1100000000000002E-2</v>
      </c>
      <c r="H1032" t="s">
        <v>3932</v>
      </c>
      <c r="I1032" t="s">
        <v>13</v>
      </c>
      <c r="J1032" t="s">
        <v>215</v>
      </c>
      <c r="K1032" t="s">
        <v>14</v>
      </c>
      <c r="L1032" t="s">
        <v>3932</v>
      </c>
      <c r="M1032" s="5">
        <f t="shared" si="72"/>
        <v>45473</v>
      </c>
      <c r="N1032">
        <f t="shared" si="73"/>
        <v>2023</v>
      </c>
    </row>
    <row r="1033" spans="1:14" x14ac:dyDescent="0.3">
      <c r="A1033" t="s">
        <v>7</v>
      </c>
      <c r="B1033" t="s">
        <v>3933</v>
      </c>
      <c r="C1033" s="5">
        <v>45251</v>
      </c>
      <c r="D1033" s="5">
        <v>45433</v>
      </c>
      <c r="E1033" s="4">
        <v>15345000000</v>
      </c>
      <c r="F1033">
        <v>182</v>
      </c>
      <c r="G1033">
        <v>6.3E-2</v>
      </c>
      <c r="H1033" t="s">
        <v>443</v>
      </c>
      <c r="I1033" t="s">
        <v>13</v>
      </c>
      <c r="J1033" t="s">
        <v>313</v>
      </c>
      <c r="K1033" t="s">
        <v>14</v>
      </c>
      <c r="L1033" t="s">
        <v>443</v>
      </c>
      <c r="M1033" s="5">
        <f t="shared" si="72"/>
        <v>45443</v>
      </c>
      <c r="N1033">
        <f t="shared" si="73"/>
        <v>2023</v>
      </c>
    </row>
    <row r="1034" spans="1:14" x14ac:dyDescent="0.3">
      <c r="A1034" t="s">
        <v>7</v>
      </c>
      <c r="B1034" t="s">
        <v>3934</v>
      </c>
      <c r="C1034" s="5">
        <v>45261</v>
      </c>
      <c r="D1034" s="5">
        <v>45446</v>
      </c>
      <c r="E1034" s="4">
        <v>11990000000</v>
      </c>
      <c r="F1034">
        <v>185</v>
      </c>
      <c r="G1034">
        <v>6.3E-2</v>
      </c>
      <c r="H1034" t="s">
        <v>443</v>
      </c>
      <c r="I1034" t="s">
        <v>13</v>
      </c>
      <c r="J1034" t="s">
        <v>313</v>
      </c>
      <c r="K1034" t="s">
        <v>14</v>
      </c>
      <c r="L1034" t="s">
        <v>443</v>
      </c>
      <c r="M1034" s="5">
        <f t="shared" si="72"/>
        <v>45473</v>
      </c>
      <c r="N1034">
        <f t="shared" si="73"/>
        <v>2023</v>
      </c>
    </row>
    <row r="1035" spans="1:14" x14ac:dyDescent="0.3">
      <c r="A1035" t="s">
        <v>8</v>
      </c>
      <c r="B1035" t="s">
        <v>3935</v>
      </c>
      <c r="C1035" s="5">
        <v>45279</v>
      </c>
      <c r="D1035" s="5">
        <v>45310</v>
      </c>
      <c r="E1035" s="4">
        <v>5000000000</v>
      </c>
      <c r="F1035">
        <v>31</v>
      </c>
      <c r="G1035">
        <v>4.7500000000000001E-2</v>
      </c>
      <c r="H1035" t="s">
        <v>1823</v>
      </c>
      <c r="I1035" t="s">
        <v>13</v>
      </c>
      <c r="J1035" t="s">
        <v>215</v>
      </c>
      <c r="K1035" t="s">
        <v>14</v>
      </c>
      <c r="L1035" t="s">
        <v>1823</v>
      </c>
      <c r="M1035" s="5">
        <f t="shared" si="72"/>
        <v>45322</v>
      </c>
      <c r="N1035">
        <f t="shared" si="73"/>
        <v>2023</v>
      </c>
    </row>
    <row r="1036" spans="1:14" x14ac:dyDescent="0.3">
      <c r="A1036" t="s">
        <v>8</v>
      </c>
      <c r="B1036" t="s">
        <v>3936</v>
      </c>
      <c r="C1036" s="5">
        <v>45279</v>
      </c>
      <c r="D1036" s="5">
        <v>45310</v>
      </c>
      <c r="E1036" s="4">
        <v>10000000000</v>
      </c>
      <c r="F1036">
        <v>31</v>
      </c>
      <c r="G1036">
        <v>4.7500000000000001E-2</v>
      </c>
      <c r="H1036" t="s">
        <v>1823</v>
      </c>
      <c r="I1036" t="s">
        <v>13</v>
      </c>
      <c r="J1036" t="s">
        <v>215</v>
      </c>
      <c r="K1036" t="s">
        <v>14</v>
      </c>
      <c r="L1036" t="s">
        <v>1823</v>
      </c>
      <c r="M1036" s="5">
        <f t="shared" si="72"/>
        <v>45322</v>
      </c>
      <c r="N1036">
        <f t="shared" si="73"/>
        <v>2023</v>
      </c>
    </row>
    <row r="1037" spans="1:14" x14ac:dyDescent="0.3">
      <c r="A1037" t="s">
        <v>7</v>
      </c>
      <c r="B1037" t="s">
        <v>3937</v>
      </c>
      <c r="C1037" s="5">
        <v>45251</v>
      </c>
      <c r="D1037" s="5">
        <v>45433</v>
      </c>
      <c r="E1037" s="4">
        <v>3000000000</v>
      </c>
      <c r="F1037">
        <v>182</v>
      </c>
      <c r="G1037">
        <v>6.3E-2</v>
      </c>
      <c r="H1037" t="s">
        <v>97</v>
      </c>
      <c r="I1037" t="s">
        <v>13</v>
      </c>
      <c r="J1037" t="s">
        <v>102</v>
      </c>
      <c r="K1037" t="s">
        <v>14</v>
      </c>
      <c r="L1037" t="s">
        <v>97</v>
      </c>
      <c r="M1037" s="5">
        <f t="shared" si="72"/>
        <v>45443</v>
      </c>
      <c r="N1037">
        <f t="shared" si="73"/>
        <v>2023</v>
      </c>
    </row>
    <row r="1038" spans="1:14" x14ac:dyDescent="0.3">
      <c r="A1038" t="s">
        <v>8</v>
      </c>
      <c r="B1038" t="s">
        <v>3938</v>
      </c>
      <c r="C1038" s="5">
        <v>45252</v>
      </c>
      <c r="D1038" s="5">
        <v>45434</v>
      </c>
      <c r="E1038" s="4">
        <v>20016950408</v>
      </c>
      <c r="F1038">
        <v>182</v>
      </c>
      <c r="G1038">
        <v>6.3E-2</v>
      </c>
      <c r="H1038" t="s">
        <v>3939</v>
      </c>
      <c r="I1038" t="s">
        <v>13</v>
      </c>
      <c r="J1038" t="s">
        <v>215</v>
      </c>
      <c r="K1038" t="s">
        <v>14</v>
      </c>
      <c r="L1038" t="s">
        <v>3939</v>
      </c>
      <c r="M1038" s="5">
        <f t="shared" si="72"/>
        <v>45443</v>
      </c>
      <c r="N1038">
        <f t="shared" si="73"/>
        <v>2023</v>
      </c>
    </row>
    <row r="1039" spans="1:14" x14ac:dyDescent="0.3">
      <c r="A1039" t="s">
        <v>7</v>
      </c>
      <c r="B1039" t="s">
        <v>3940</v>
      </c>
      <c r="C1039" s="5">
        <v>45252</v>
      </c>
      <c r="D1039" s="5">
        <v>45434</v>
      </c>
      <c r="E1039" s="4">
        <v>11600000000</v>
      </c>
      <c r="F1039">
        <v>182</v>
      </c>
      <c r="G1039">
        <v>6.3E-2</v>
      </c>
      <c r="H1039" t="s">
        <v>2145</v>
      </c>
      <c r="I1039" t="s">
        <v>13</v>
      </c>
      <c r="J1039" t="s">
        <v>210</v>
      </c>
      <c r="K1039" t="s">
        <v>14</v>
      </c>
      <c r="L1039" t="s">
        <v>2145</v>
      </c>
      <c r="M1039" s="5">
        <f t="shared" si="72"/>
        <v>45443</v>
      </c>
      <c r="N1039">
        <f t="shared" si="73"/>
        <v>2023</v>
      </c>
    </row>
    <row r="1040" spans="1:14" x14ac:dyDescent="0.3">
      <c r="A1040" t="s">
        <v>7</v>
      </c>
      <c r="B1040" t="s">
        <v>3941</v>
      </c>
      <c r="C1040" s="5">
        <v>45252</v>
      </c>
      <c r="D1040" s="5">
        <v>45434</v>
      </c>
      <c r="E1040" s="4">
        <v>5754000000</v>
      </c>
      <c r="F1040">
        <v>182</v>
      </c>
      <c r="G1040">
        <v>6.3E-2</v>
      </c>
      <c r="H1040" t="s">
        <v>3930</v>
      </c>
      <c r="I1040" t="s">
        <v>13</v>
      </c>
      <c r="J1040" t="s">
        <v>215</v>
      </c>
      <c r="K1040" t="s">
        <v>14</v>
      </c>
      <c r="L1040" t="s">
        <v>3930</v>
      </c>
      <c r="M1040" s="5">
        <f t="shared" si="72"/>
        <v>45443</v>
      </c>
      <c r="N1040">
        <f t="shared" si="73"/>
        <v>2023</v>
      </c>
    </row>
    <row r="1041" spans="1:14" x14ac:dyDescent="0.3">
      <c r="A1041" t="s">
        <v>8</v>
      </c>
      <c r="B1041" t="s">
        <v>3942</v>
      </c>
      <c r="C1041" s="5">
        <v>45261</v>
      </c>
      <c r="D1041" s="5">
        <v>45293</v>
      </c>
      <c r="E1041" s="4">
        <v>3000000000</v>
      </c>
      <c r="F1041">
        <v>32</v>
      </c>
      <c r="G1041">
        <v>4.7500000000000001E-2</v>
      </c>
      <c r="H1041" t="s">
        <v>1823</v>
      </c>
      <c r="I1041" t="s">
        <v>13</v>
      </c>
      <c r="J1041" t="s">
        <v>215</v>
      </c>
      <c r="K1041" t="s">
        <v>14</v>
      </c>
      <c r="L1041" t="s">
        <v>1823</v>
      </c>
      <c r="M1041" s="5">
        <f t="shared" si="72"/>
        <v>45322</v>
      </c>
      <c r="N1041">
        <f t="shared" si="73"/>
        <v>2023</v>
      </c>
    </row>
    <row r="1042" spans="1:14" x14ac:dyDescent="0.3">
      <c r="A1042" t="s">
        <v>8</v>
      </c>
      <c r="B1042" t="s">
        <v>3943</v>
      </c>
      <c r="C1042" s="5">
        <v>45261</v>
      </c>
      <c r="D1042" s="5">
        <v>45293</v>
      </c>
      <c r="E1042" s="4">
        <v>2000000000</v>
      </c>
      <c r="F1042">
        <v>32</v>
      </c>
      <c r="G1042">
        <v>4.7500000000000001E-2</v>
      </c>
      <c r="H1042" t="s">
        <v>1823</v>
      </c>
      <c r="I1042" t="s">
        <v>13</v>
      </c>
      <c r="J1042" t="s">
        <v>215</v>
      </c>
      <c r="K1042" t="s">
        <v>14</v>
      </c>
      <c r="L1042" t="s">
        <v>1823</v>
      </c>
      <c r="M1042" s="5">
        <f t="shared" si="72"/>
        <v>45322</v>
      </c>
      <c r="N1042">
        <f t="shared" si="73"/>
        <v>2023</v>
      </c>
    </row>
    <row r="1043" spans="1:14" x14ac:dyDescent="0.3">
      <c r="A1043" t="s">
        <v>8</v>
      </c>
      <c r="B1043" t="s">
        <v>3944</v>
      </c>
      <c r="C1043" s="5">
        <v>45261</v>
      </c>
      <c r="D1043" s="5">
        <v>45293</v>
      </c>
      <c r="E1043" s="4">
        <v>3000000000</v>
      </c>
      <c r="F1043">
        <v>32</v>
      </c>
      <c r="G1043">
        <v>4.7500000000000001E-2</v>
      </c>
      <c r="H1043" t="s">
        <v>1823</v>
      </c>
      <c r="I1043" t="s">
        <v>13</v>
      </c>
      <c r="J1043" t="s">
        <v>215</v>
      </c>
      <c r="K1043" t="s">
        <v>14</v>
      </c>
      <c r="L1043" t="s">
        <v>1823</v>
      </c>
      <c r="M1043" s="5">
        <f t="shared" si="72"/>
        <v>45322</v>
      </c>
      <c r="N1043">
        <f t="shared" si="73"/>
        <v>2023</v>
      </c>
    </row>
    <row r="1044" spans="1:14" x14ac:dyDescent="0.3">
      <c r="A1044" t="s">
        <v>8</v>
      </c>
      <c r="B1044" t="s">
        <v>3945</v>
      </c>
      <c r="C1044" s="5">
        <v>45261</v>
      </c>
      <c r="D1044" s="5">
        <v>45293</v>
      </c>
      <c r="E1044" s="4">
        <v>3000000000</v>
      </c>
      <c r="F1044">
        <v>32</v>
      </c>
      <c r="G1044">
        <v>4.7500000000000001E-2</v>
      </c>
      <c r="H1044" t="s">
        <v>1823</v>
      </c>
      <c r="I1044" t="s">
        <v>13</v>
      </c>
      <c r="J1044" t="s">
        <v>215</v>
      </c>
      <c r="K1044" t="s">
        <v>14</v>
      </c>
      <c r="L1044" t="s">
        <v>1823</v>
      </c>
      <c r="M1044" s="5">
        <f t="shared" si="72"/>
        <v>45322</v>
      </c>
      <c r="N1044">
        <f t="shared" si="73"/>
        <v>2023</v>
      </c>
    </row>
    <row r="1045" spans="1:14" x14ac:dyDescent="0.3">
      <c r="A1045" t="s">
        <v>8</v>
      </c>
      <c r="B1045" t="s">
        <v>3946</v>
      </c>
      <c r="C1045" s="5">
        <v>45261</v>
      </c>
      <c r="D1045" s="5">
        <v>45293</v>
      </c>
      <c r="E1045" s="4">
        <v>5000000000</v>
      </c>
      <c r="F1045">
        <v>32</v>
      </c>
      <c r="G1045">
        <v>4.7500000000000001E-2</v>
      </c>
      <c r="H1045" t="s">
        <v>1823</v>
      </c>
      <c r="I1045" t="s">
        <v>13</v>
      </c>
      <c r="J1045" t="s">
        <v>215</v>
      </c>
      <c r="K1045" t="s">
        <v>14</v>
      </c>
      <c r="L1045" t="s">
        <v>1823</v>
      </c>
      <c r="M1045" s="5">
        <f t="shared" si="72"/>
        <v>45322</v>
      </c>
      <c r="N1045">
        <f t="shared" si="73"/>
        <v>2023</v>
      </c>
    </row>
    <row r="1046" spans="1:14" x14ac:dyDescent="0.3">
      <c r="A1046" t="s">
        <v>7</v>
      </c>
      <c r="B1046" t="s">
        <v>3947</v>
      </c>
      <c r="C1046" s="5">
        <v>45261</v>
      </c>
      <c r="D1046" s="5">
        <v>45446</v>
      </c>
      <c r="E1046" s="4">
        <v>3000000000</v>
      </c>
      <c r="F1046">
        <v>185</v>
      </c>
      <c r="G1046">
        <v>6.3E-2</v>
      </c>
      <c r="H1046" t="s">
        <v>97</v>
      </c>
      <c r="I1046" t="s">
        <v>13</v>
      </c>
      <c r="J1046" t="s">
        <v>102</v>
      </c>
      <c r="K1046" t="s">
        <v>14</v>
      </c>
      <c r="L1046" t="s">
        <v>97</v>
      </c>
      <c r="M1046" s="5">
        <f t="shared" si="72"/>
        <v>45473</v>
      </c>
      <c r="N1046">
        <f t="shared" si="73"/>
        <v>2023</v>
      </c>
    </row>
    <row r="1047" spans="1:14" x14ac:dyDescent="0.3">
      <c r="A1047" t="s">
        <v>7</v>
      </c>
      <c r="B1047" t="s">
        <v>442</v>
      </c>
      <c r="C1047" s="5">
        <v>45254</v>
      </c>
      <c r="D1047" s="5">
        <v>45621</v>
      </c>
      <c r="E1047" s="4">
        <v>3070000000</v>
      </c>
      <c r="F1047">
        <v>367</v>
      </c>
      <c r="G1047">
        <v>6.3E-2</v>
      </c>
      <c r="H1047" t="s">
        <v>443</v>
      </c>
      <c r="I1047" t="s">
        <v>13</v>
      </c>
      <c r="J1047" t="s">
        <v>313</v>
      </c>
      <c r="K1047" t="s">
        <v>14</v>
      </c>
      <c r="L1047" t="s">
        <v>443</v>
      </c>
      <c r="M1047" s="5">
        <f t="shared" si="72"/>
        <v>45626</v>
      </c>
      <c r="N1047">
        <f t="shared" si="73"/>
        <v>2023</v>
      </c>
    </row>
    <row r="1048" spans="1:14" x14ac:dyDescent="0.3">
      <c r="A1048" t="s">
        <v>7</v>
      </c>
      <c r="B1048" t="s">
        <v>3948</v>
      </c>
      <c r="C1048" s="5">
        <v>45254</v>
      </c>
      <c r="D1048" s="5">
        <v>45436</v>
      </c>
      <c r="E1048" s="4">
        <v>8780000000</v>
      </c>
      <c r="F1048">
        <v>182</v>
      </c>
      <c r="G1048">
        <v>6.3E-2</v>
      </c>
      <c r="H1048" t="s">
        <v>443</v>
      </c>
      <c r="I1048" t="s">
        <v>13</v>
      </c>
      <c r="J1048" t="s">
        <v>313</v>
      </c>
      <c r="K1048" t="s">
        <v>14</v>
      </c>
      <c r="L1048" t="s">
        <v>443</v>
      </c>
      <c r="M1048" s="5">
        <f t="shared" si="72"/>
        <v>45443</v>
      </c>
      <c r="N1048">
        <f t="shared" si="73"/>
        <v>2023</v>
      </c>
    </row>
    <row r="1049" spans="1:14" x14ac:dyDescent="0.3">
      <c r="A1049" t="s">
        <v>7</v>
      </c>
      <c r="B1049" t="s">
        <v>3949</v>
      </c>
      <c r="C1049" s="5">
        <v>45254</v>
      </c>
      <c r="D1049" s="5">
        <v>45436</v>
      </c>
      <c r="E1049" s="4">
        <v>1000000000</v>
      </c>
      <c r="F1049">
        <v>182</v>
      </c>
      <c r="G1049">
        <v>6.3E-2</v>
      </c>
      <c r="H1049" t="s">
        <v>463</v>
      </c>
      <c r="I1049" t="s">
        <v>13</v>
      </c>
      <c r="J1049" t="s">
        <v>215</v>
      </c>
      <c r="K1049" t="s">
        <v>14</v>
      </c>
      <c r="L1049" t="s">
        <v>463</v>
      </c>
      <c r="M1049" s="5">
        <f t="shared" si="72"/>
        <v>45443</v>
      </c>
      <c r="N1049">
        <f t="shared" si="73"/>
        <v>2023</v>
      </c>
    </row>
    <row r="1050" spans="1:14" x14ac:dyDescent="0.3">
      <c r="A1050" t="s">
        <v>8</v>
      </c>
      <c r="B1050" t="s">
        <v>3950</v>
      </c>
      <c r="C1050" s="5">
        <v>45261</v>
      </c>
      <c r="D1050" s="5">
        <v>45628</v>
      </c>
      <c r="E1050" s="4">
        <v>2000000000</v>
      </c>
      <c r="F1050">
        <v>367</v>
      </c>
      <c r="G1050">
        <v>6.3E-2</v>
      </c>
      <c r="H1050" t="s">
        <v>3010</v>
      </c>
      <c r="I1050" t="s">
        <v>13</v>
      </c>
      <c r="J1050" t="s">
        <v>3951</v>
      </c>
      <c r="K1050" t="s">
        <v>14</v>
      </c>
      <c r="L1050" t="s">
        <v>3010</v>
      </c>
      <c r="M1050" s="5">
        <f t="shared" si="72"/>
        <v>45657</v>
      </c>
      <c r="N1050">
        <f t="shared" si="73"/>
        <v>2023</v>
      </c>
    </row>
    <row r="1051" spans="1:14" x14ac:dyDescent="0.3">
      <c r="A1051" t="s">
        <v>7</v>
      </c>
      <c r="B1051" t="s">
        <v>3952</v>
      </c>
      <c r="C1051" s="5">
        <v>45264</v>
      </c>
      <c r="D1051" s="5">
        <v>45447</v>
      </c>
      <c r="E1051" s="4">
        <v>19100000000</v>
      </c>
      <c r="F1051">
        <v>183</v>
      </c>
      <c r="G1051">
        <v>6.3E-2</v>
      </c>
      <c r="H1051" t="s">
        <v>2158</v>
      </c>
      <c r="I1051" t="s">
        <v>13</v>
      </c>
      <c r="J1051" t="s">
        <v>215</v>
      </c>
      <c r="K1051" t="s">
        <v>14</v>
      </c>
      <c r="L1051" t="s">
        <v>2158</v>
      </c>
      <c r="M1051" s="5">
        <f t="shared" si="72"/>
        <v>45473</v>
      </c>
      <c r="N1051">
        <f t="shared" si="73"/>
        <v>2023</v>
      </c>
    </row>
    <row r="1052" spans="1:14" x14ac:dyDescent="0.3">
      <c r="A1052" t="s">
        <v>7</v>
      </c>
      <c r="B1052" t="s">
        <v>3953</v>
      </c>
      <c r="C1052" s="5">
        <v>45251</v>
      </c>
      <c r="D1052" s="5">
        <v>45433</v>
      </c>
      <c r="E1052" s="4">
        <v>29450000000</v>
      </c>
      <c r="F1052">
        <v>182</v>
      </c>
      <c r="G1052">
        <v>6.3E-2</v>
      </c>
      <c r="H1052" t="s">
        <v>2158</v>
      </c>
      <c r="I1052" t="s">
        <v>13</v>
      </c>
      <c r="J1052" t="s">
        <v>215</v>
      </c>
      <c r="K1052" t="s">
        <v>14</v>
      </c>
      <c r="L1052" t="s">
        <v>2158</v>
      </c>
      <c r="M1052" s="5">
        <f t="shared" si="72"/>
        <v>45443</v>
      </c>
      <c r="N1052">
        <f t="shared" si="73"/>
        <v>2023</v>
      </c>
    </row>
    <row r="1053" spans="1:14" x14ac:dyDescent="0.3">
      <c r="A1053" t="s">
        <v>7</v>
      </c>
      <c r="B1053" t="s">
        <v>3954</v>
      </c>
      <c r="C1053" s="5">
        <v>45250</v>
      </c>
      <c r="D1053" s="5">
        <v>45432</v>
      </c>
      <c r="E1053" s="4">
        <v>1000000000</v>
      </c>
      <c r="F1053">
        <v>182</v>
      </c>
      <c r="G1053">
        <v>6.3E-2</v>
      </c>
      <c r="H1053" t="s">
        <v>1774</v>
      </c>
      <c r="I1053" t="s">
        <v>13</v>
      </c>
      <c r="J1053" t="s">
        <v>215</v>
      </c>
      <c r="K1053" t="s">
        <v>14</v>
      </c>
      <c r="L1053" t="s">
        <v>1774</v>
      </c>
      <c r="M1053" s="5">
        <f t="shared" si="72"/>
        <v>45443</v>
      </c>
      <c r="N1053">
        <f t="shared" si="73"/>
        <v>2023</v>
      </c>
    </row>
    <row r="1054" spans="1:14" x14ac:dyDescent="0.3">
      <c r="A1054" t="s">
        <v>7</v>
      </c>
      <c r="B1054" t="s">
        <v>3955</v>
      </c>
      <c r="C1054" s="5">
        <v>45247</v>
      </c>
      <c r="D1054" s="5">
        <v>45429</v>
      </c>
      <c r="E1054" s="4">
        <v>10880000000</v>
      </c>
      <c r="F1054">
        <v>182</v>
      </c>
      <c r="G1054">
        <v>6.3E-2</v>
      </c>
      <c r="H1054" t="s">
        <v>2193</v>
      </c>
      <c r="I1054" t="s">
        <v>13</v>
      </c>
      <c r="J1054" t="s">
        <v>210</v>
      </c>
      <c r="K1054" t="s">
        <v>14</v>
      </c>
      <c r="L1054" t="s">
        <v>2193</v>
      </c>
      <c r="M1054" s="5">
        <f t="shared" si="72"/>
        <v>45443</v>
      </c>
      <c r="N1054">
        <f t="shared" si="73"/>
        <v>2023</v>
      </c>
    </row>
    <row r="1055" spans="1:14" x14ac:dyDescent="0.3">
      <c r="A1055" t="s">
        <v>7</v>
      </c>
      <c r="B1055" t="s">
        <v>3956</v>
      </c>
      <c r="C1055" s="5">
        <v>45279</v>
      </c>
      <c r="D1055" s="5">
        <v>45462</v>
      </c>
      <c r="E1055" s="4">
        <v>4300000000</v>
      </c>
      <c r="F1055">
        <v>183</v>
      </c>
      <c r="G1055">
        <v>6.3E-2</v>
      </c>
      <c r="H1055" t="s">
        <v>609</v>
      </c>
      <c r="I1055" t="s">
        <v>13</v>
      </c>
      <c r="J1055" t="s">
        <v>215</v>
      </c>
      <c r="K1055" t="s">
        <v>14</v>
      </c>
      <c r="L1055" t="s">
        <v>609</v>
      </c>
      <c r="M1055" s="5">
        <f t="shared" si="72"/>
        <v>45473</v>
      </c>
      <c r="N1055">
        <f t="shared" si="73"/>
        <v>2023</v>
      </c>
    </row>
    <row r="1056" spans="1:14" x14ac:dyDescent="0.3">
      <c r="A1056" t="s">
        <v>7</v>
      </c>
      <c r="B1056" t="s">
        <v>3957</v>
      </c>
      <c r="C1056" s="5">
        <v>45279</v>
      </c>
      <c r="D1056" s="5">
        <v>45462</v>
      </c>
      <c r="E1056" s="4">
        <v>1000000000</v>
      </c>
      <c r="F1056">
        <v>183</v>
      </c>
      <c r="G1056">
        <v>6.3E-2</v>
      </c>
      <c r="H1056" t="s">
        <v>890</v>
      </c>
      <c r="I1056" t="s">
        <v>13</v>
      </c>
      <c r="J1056" t="s">
        <v>215</v>
      </c>
      <c r="K1056" t="s">
        <v>14</v>
      </c>
      <c r="L1056" t="s">
        <v>890</v>
      </c>
      <c r="M1056" s="5">
        <f t="shared" si="72"/>
        <v>45473</v>
      </c>
      <c r="N1056">
        <f t="shared" si="73"/>
        <v>2023</v>
      </c>
    </row>
    <row r="1057" spans="1:14" x14ac:dyDescent="0.3">
      <c r="A1057" t="s">
        <v>7</v>
      </c>
      <c r="B1057" t="s">
        <v>3958</v>
      </c>
      <c r="C1057" s="5">
        <v>45279</v>
      </c>
      <c r="D1057" s="5">
        <v>45462</v>
      </c>
      <c r="E1057" s="4">
        <v>677000000</v>
      </c>
      <c r="F1057">
        <v>183</v>
      </c>
      <c r="G1057">
        <v>6.3E-2</v>
      </c>
      <c r="H1057" t="s">
        <v>989</v>
      </c>
      <c r="I1057" t="s">
        <v>13</v>
      </c>
      <c r="J1057" t="s">
        <v>990</v>
      </c>
      <c r="K1057" t="s">
        <v>14</v>
      </c>
      <c r="L1057" t="s">
        <v>989</v>
      </c>
      <c r="M1057" s="5">
        <f t="shared" si="72"/>
        <v>45473</v>
      </c>
      <c r="N1057">
        <f t="shared" si="73"/>
        <v>2023</v>
      </c>
    </row>
    <row r="1058" spans="1:14" x14ac:dyDescent="0.3">
      <c r="A1058" t="s">
        <v>7</v>
      </c>
      <c r="B1058" t="s">
        <v>3959</v>
      </c>
      <c r="C1058" s="5">
        <v>45254</v>
      </c>
      <c r="D1058" s="5">
        <v>45436</v>
      </c>
      <c r="E1058" s="4">
        <v>1000000000</v>
      </c>
      <c r="F1058">
        <v>182</v>
      </c>
      <c r="G1058">
        <v>6.3E-2</v>
      </c>
      <c r="H1058" t="s">
        <v>890</v>
      </c>
      <c r="I1058" t="s">
        <v>13</v>
      </c>
      <c r="J1058" t="s">
        <v>215</v>
      </c>
      <c r="K1058" t="s">
        <v>14</v>
      </c>
      <c r="L1058" t="s">
        <v>890</v>
      </c>
      <c r="M1058" s="5">
        <f t="shared" si="72"/>
        <v>45443</v>
      </c>
      <c r="N1058">
        <f t="shared" si="73"/>
        <v>2023</v>
      </c>
    </row>
    <row r="1059" spans="1:14" x14ac:dyDescent="0.3">
      <c r="A1059" t="s">
        <v>8</v>
      </c>
      <c r="B1059" t="s">
        <v>2464</v>
      </c>
      <c r="C1059" s="5">
        <v>45247</v>
      </c>
      <c r="D1059" s="5">
        <v>45429</v>
      </c>
      <c r="E1059" s="4">
        <v>9771287731</v>
      </c>
      <c r="F1059">
        <v>182</v>
      </c>
      <c r="G1059">
        <v>6.3E-2</v>
      </c>
      <c r="H1059" t="s">
        <v>2465</v>
      </c>
      <c r="I1059" t="s">
        <v>13</v>
      </c>
      <c r="J1059" t="s">
        <v>3927</v>
      </c>
      <c r="K1059" t="s">
        <v>14</v>
      </c>
      <c r="L1059" t="s">
        <v>2465</v>
      </c>
      <c r="M1059" s="5">
        <f t="shared" si="72"/>
        <v>45443</v>
      </c>
      <c r="N1059">
        <f t="shared" si="73"/>
        <v>2023</v>
      </c>
    </row>
    <row r="1060" spans="1:14" x14ac:dyDescent="0.3">
      <c r="A1060" t="s">
        <v>7</v>
      </c>
      <c r="B1060" t="s">
        <v>3960</v>
      </c>
      <c r="C1060" s="5">
        <v>45261</v>
      </c>
      <c r="D1060" s="5">
        <v>45446</v>
      </c>
      <c r="E1060" s="4">
        <v>4000000000</v>
      </c>
      <c r="F1060">
        <v>185</v>
      </c>
      <c r="G1060">
        <v>6.3E-2</v>
      </c>
      <c r="H1060" t="s">
        <v>261</v>
      </c>
      <c r="I1060" t="s">
        <v>13</v>
      </c>
      <c r="J1060" t="s">
        <v>215</v>
      </c>
      <c r="K1060" t="s">
        <v>14</v>
      </c>
      <c r="L1060" t="s">
        <v>261</v>
      </c>
      <c r="M1060" s="5">
        <f t="shared" si="72"/>
        <v>45473</v>
      </c>
      <c r="N1060">
        <f t="shared" si="73"/>
        <v>2023</v>
      </c>
    </row>
    <row r="1061" spans="1:14" x14ac:dyDescent="0.3">
      <c r="A1061" t="s">
        <v>7</v>
      </c>
      <c r="B1061" t="s">
        <v>3961</v>
      </c>
      <c r="C1061" s="5">
        <v>45254</v>
      </c>
      <c r="D1061" s="5">
        <v>45436</v>
      </c>
      <c r="E1061" s="4">
        <v>9850000000</v>
      </c>
      <c r="F1061">
        <v>182</v>
      </c>
      <c r="G1061">
        <v>6.3E-2</v>
      </c>
      <c r="H1061" t="s">
        <v>2300</v>
      </c>
      <c r="I1061" t="s">
        <v>13</v>
      </c>
      <c r="J1061" t="s">
        <v>215</v>
      </c>
      <c r="K1061" t="s">
        <v>14</v>
      </c>
      <c r="L1061" t="s">
        <v>2300</v>
      </c>
      <c r="M1061" s="5">
        <f t="shared" si="72"/>
        <v>45443</v>
      </c>
      <c r="N1061">
        <f t="shared" si="73"/>
        <v>2023</v>
      </c>
    </row>
    <row r="1062" spans="1:14" x14ac:dyDescent="0.3">
      <c r="A1062" t="s">
        <v>7</v>
      </c>
      <c r="B1062" t="s">
        <v>3962</v>
      </c>
      <c r="C1062" s="5">
        <v>45254</v>
      </c>
      <c r="D1062" s="5">
        <v>45436</v>
      </c>
      <c r="E1062" s="4">
        <v>29450000000</v>
      </c>
      <c r="F1062">
        <v>182</v>
      </c>
      <c r="G1062">
        <v>6.3E-2</v>
      </c>
      <c r="H1062" t="s">
        <v>2300</v>
      </c>
      <c r="I1062" t="s">
        <v>13</v>
      </c>
      <c r="J1062" t="s">
        <v>215</v>
      </c>
      <c r="K1062" t="s">
        <v>14</v>
      </c>
      <c r="L1062" t="s">
        <v>2300</v>
      </c>
      <c r="M1062" s="5">
        <f t="shared" si="72"/>
        <v>45443</v>
      </c>
      <c r="N1062">
        <f t="shared" si="73"/>
        <v>2023</v>
      </c>
    </row>
    <row r="1063" spans="1:14" x14ac:dyDescent="0.3">
      <c r="A1063" t="s">
        <v>7</v>
      </c>
      <c r="B1063" t="s">
        <v>3963</v>
      </c>
      <c r="C1063" s="5">
        <v>45254</v>
      </c>
      <c r="D1063" s="5">
        <v>45436</v>
      </c>
      <c r="E1063" s="4">
        <v>2500000000</v>
      </c>
      <c r="F1063">
        <v>182</v>
      </c>
      <c r="G1063">
        <v>6.3E-2</v>
      </c>
      <c r="H1063" t="s">
        <v>3930</v>
      </c>
      <c r="I1063" t="s">
        <v>13</v>
      </c>
      <c r="J1063" t="s">
        <v>215</v>
      </c>
      <c r="K1063" t="s">
        <v>14</v>
      </c>
      <c r="L1063" t="s">
        <v>3930</v>
      </c>
      <c r="M1063" s="5">
        <f t="shared" si="72"/>
        <v>45443</v>
      </c>
      <c r="N1063">
        <f t="shared" si="73"/>
        <v>2023</v>
      </c>
    </row>
    <row r="1064" spans="1:14" x14ac:dyDescent="0.3">
      <c r="A1064" t="s">
        <v>7</v>
      </c>
      <c r="B1064" t="s">
        <v>3964</v>
      </c>
      <c r="C1064" s="5">
        <v>45279</v>
      </c>
      <c r="D1064" s="5">
        <v>45462</v>
      </c>
      <c r="E1064" s="4">
        <v>630000000</v>
      </c>
      <c r="F1064">
        <v>183</v>
      </c>
      <c r="G1064">
        <v>6.3E-2</v>
      </c>
      <c r="H1064" t="s">
        <v>1445</v>
      </c>
      <c r="I1064" t="s">
        <v>13</v>
      </c>
      <c r="J1064" t="s">
        <v>102</v>
      </c>
      <c r="K1064" t="s">
        <v>14</v>
      </c>
      <c r="L1064" t="s">
        <v>1445</v>
      </c>
      <c r="M1064" s="5">
        <f t="shared" si="72"/>
        <v>45473</v>
      </c>
      <c r="N1064">
        <f t="shared" si="73"/>
        <v>2023</v>
      </c>
    </row>
    <row r="1065" spans="1:14" x14ac:dyDescent="0.3">
      <c r="A1065" t="s">
        <v>8</v>
      </c>
      <c r="B1065" t="s">
        <v>3965</v>
      </c>
      <c r="C1065" s="5">
        <v>45279</v>
      </c>
      <c r="D1065" s="5">
        <v>45310</v>
      </c>
      <c r="E1065" s="4">
        <v>5000000000</v>
      </c>
      <c r="F1065">
        <v>31</v>
      </c>
      <c r="G1065">
        <v>4.7500000000000001E-2</v>
      </c>
      <c r="H1065" t="s">
        <v>1823</v>
      </c>
      <c r="I1065" t="s">
        <v>13</v>
      </c>
      <c r="J1065" t="s">
        <v>215</v>
      </c>
      <c r="K1065" t="s">
        <v>14</v>
      </c>
      <c r="L1065" t="s">
        <v>1823</v>
      </c>
      <c r="M1065" s="5">
        <f t="shared" si="72"/>
        <v>45322</v>
      </c>
      <c r="N1065">
        <f t="shared" si="73"/>
        <v>2023</v>
      </c>
    </row>
    <row r="1066" spans="1:14" x14ac:dyDescent="0.3">
      <c r="A1066" t="s">
        <v>8</v>
      </c>
      <c r="B1066" t="s">
        <v>3966</v>
      </c>
      <c r="C1066" s="5">
        <v>45279</v>
      </c>
      <c r="D1066" s="5">
        <v>45310</v>
      </c>
      <c r="E1066" s="4">
        <v>10000000000</v>
      </c>
      <c r="F1066">
        <v>31</v>
      </c>
      <c r="G1066">
        <v>4.7500000000000001E-2</v>
      </c>
      <c r="H1066" t="s">
        <v>1823</v>
      </c>
      <c r="I1066" t="s">
        <v>13</v>
      </c>
      <c r="J1066" t="s">
        <v>215</v>
      </c>
      <c r="K1066" t="s">
        <v>14</v>
      </c>
      <c r="L1066" t="s">
        <v>1823</v>
      </c>
      <c r="M1066" s="5">
        <f t="shared" si="72"/>
        <v>45322</v>
      </c>
      <c r="N1066">
        <f t="shared" si="73"/>
        <v>2023</v>
      </c>
    </row>
    <row r="1067" spans="1:14" x14ac:dyDescent="0.3">
      <c r="A1067" t="s">
        <v>7</v>
      </c>
      <c r="B1067" t="s">
        <v>3967</v>
      </c>
      <c r="C1067" s="5">
        <v>45254</v>
      </c>
      <c r="D1067" s="5">
        <v>45436</v>
      </c>
      <c r="E1067" s="4">
        <v>10000000000</v>
      </c>
      <c r="F1067">
        <v>182</v>
      </c>
      <c r="G1067">
        <v>6.3E-2</v>
      </c>
      <c r="H1067" t="s">
        <v>1429</v>
      </c>
      <c r="I1067" t="s">
        <v>13</v>
      </c>
      <c r="J1067" t="s">
        <v>215</v>
      </c>
      <c r="K1067" t="s">
        <v>14</v>
      </c>
      <c r="L1067" t="s">
        <v>1429</v>
      </c>
      <c r="M1067" s="5">
        <f t="shared" si="72"/>
        <v>45443</v>
      </c>
      <c r="N1067">
        <f t="shared" si="73"/>
        <v>2023</v>
      </c>
    </row>
    <row r="1068" spans="1:14" x14ac:dyDescent="0.3">
      <c r="A1068" t="s">
        <v>7</v>
      </c>
      <c r="B1068" t="s">
        <v>3968</v>
      </c>
      <c r="C1068" s="5">
        <v>45247</v>
      </c>
      <c r="D1068" s="5">
        <v>45429</v>
      </c>
      <c r="E1068" s="4">
        <v>6780000000</v>
      </c>
      <c r="F1068">
        <v>182</v>
      </c>
      <c r="G1068">
        <v>6.3E-2</v>
      </c>
      <c r="H1068" t="s">
        <v>706</v>
      </c>
      <c r="I1068" t="s">
        <v>13</v>
      </c>
      <c r="J1068" t="s">
        <v>215</v>
      </c>
      <c r="K1068" t="s">
        <v>14</v>
      </c>
      <c r="L1068" t="s">
        <v>706</v>
      </c>
      <c r="M1068" s="5">
        <f t="shared" si="72"/>
        <v>45443</v>
      </c>
      <c r="N1068">
        <f t="shared" si="73"/>
        <v>2023</v>
      </c>
    </row>
    <row r="1069" spans="1:14" x14ac:dyDescent="0.3">
      <c r="A1069" t="s">
        <v>7</v>
      </c>
      <c r="B1069" t="s">
        <v>3969</v>
      </c>
      <c r="C1069" s="5">
        <v>45247</v>
      </c>
      <c r="D1069" s="5">
        <v>45429</v>
      </c>
      <c r="E1069" s="4">
        <v>7000000000</v>
      </c>
      <c r="F1069">
        <v>182</v>
      </c>
      <c r="G1069">
        <v>6.3E-2</v>
      </c>
      <c r="H1069" t="s">
        <v>706</v>
      </c>
      <c r="I1069" t="s">
        <v>13</v>
      </c>
      <c r="J1069" t="s">
        <v>215</v>
      </c>
      <c r="K1069" t="s">
        <v>14</v>
      </c>
      <c r="L1069" t="s">
        <v>706</v>
      </c>
      <c r="M1069" s="5">
        <f t="shared" si="72"/>
        <v>45443</v>
      </c>
      <c r="N1069">
        <f t="shared" si="73"/>
        <v>2023</v>
      </c>
    </row>
    <row r="1070" spans="1:14" x14ac:dyDescent="0.3">
      <c r="A1070" t="s">
        <v>7</v>
      </c>
      <c r="B1070" t="s">
        <v>3970</v>
      </c>
      <c r="C1070" s="5">
        <v>45247</v>
      </c>
      <c r="D1070" s="5">
        <v>45429</v>
      </c>
      <c r="E1070" s="4">
        <v>8000000000</v>
      </c>
      <c r="F1070">
        <v>182</v>
      </c>
      <c r="G1070">
        <v>6.3E-2</v>
      </c>
      <c r="H1070" t="s">
        <v>706</v>
      </c>
      <c r="I1070" t="s">
        <v>13</v>
      </c>
      <c r="J1070" t="s">
        <v>215</v>
      </c>
      <c r="K1070" t="s">
        <v>14</v>
      </c>
      <c r="L1070" t="s">
        <v>706</v>
      </c>
      <c r="M1070" s="5">
        <f t="shared" si="72"/>
        <v>45443</v>
      </c>
      <c r="N1070">
        <f t="shared" si="73"/>
        <v>2023</v>
      </c>
    </row>
    <row r="1071" spans="1:14" x14ac:dyDescent="0.3">
      <c r="A1071" t="s">
        <v>7</v>
      </c>
      <c r="B1071" t="s">
        <v>3971</v>
      </c>
      <c r="C1071" s="5">
        <v>45253</v>
      </c>
      <c r="D1071" s="5">
        <v>45435</v>
      </c>
      <c r="E1071" s="4">
        <v>380000000</v>
      </c>
      <c r="F1071">
        <v>182</v>
      </c>
      <c r="G1071">
        <v>6.3E-2</v>
      </c>
      <c r="H1071" t="s">
        <v>1445</v>
      </c>
      <c r="I1071" t="s">
        <v>13</v>
      </c>
      <c r="J1071" t="s">
        <v>102</v>
      </c>
      <c r="K1071" t="s">
        <v>14</v>
      </c>
      <c r="L1071" t="s">
        <v>1445</v>
      </c>
      <c r="M1071" s="5">
        <f t="shared" si="72"/>
        <v>45443</v>
      </c>
      <c r="N1071">
        <f t="shared" si="73"/>
        <v>2023</v>
      </c>
    </row>
    <row r="1072" spans="1:14" x14ac:dyDescent="0.3">
      <c r="A1072" t="s">
        <v>7</v>
      </c>
      <c r="B1072" t="s">
        <v>3972</v>
      </c>
      <c r="C1072" s="5">
        <v>45252</v>
      </c>
      <c r="D1072" s="5">
        <v>45434</v>
      </c>
      <c r="E1072" s="4">
        <v>2420000000</v>
      </c>
      <c r="F1072">
        <v>182</v>
      </c>
      <c r="G1072">
        <v>6.3E-2</v>
      </c>
      <c r="H1072" t="s">
        <v>706</v>
      </c>
      <c r="I1072" t="s">
        <v>13</v>
      </c>
      <c r="J1072" t="s">
        <v>215</v>
      </c>
      <c r="K1072" t="s">
        <v>14</v>
      </c>
      <c r="L1072" t="s">
        <v>706</v>
      </c>
      <c r="M1072" s="5">
        <f t="shared" si="72"/>
        <v>45443</v>
      </c>
      <c r="N1072">
        <f t="shared" si="73"/>
        <v>2023</v>
      </c>
    </row>
    <row r="1073" spans="1:14" x14ac:dyDescent="0.3">
      <c r="A1073" t="s">
        <v>7</v>
      </c>
      <c r="B1073" t="s">
        <v>3973</v>
      </c>
      <c r="C1073" s="5">
        <v>45254</v>
      </c>
      <c r="D1073" s="5">
        <v>45436</v>
      </c>
      <c r="E1073" s="4">
        <v>7500000000</v>
      </c>
      <c r="F1073">
        <v>182</v>
      </c>
      <c r="G1073">
        <v>6.3E-2</v>
      </c>
      <c r="H1073" t="s">
        <v>799</v>
      </c>
      <c r="I1073" t="s">
        <v>13</v>
      </c>
      <c r="J1073" t="s">
        <v>210</v>
      </c>
      <c r="K1073" t="s">
        <v>14</v>
      </c>
      <c r="L1073" t="s">
        <v>799</v>
      </c>
      <c r="M1073" s="5">
        <f t="shared" si="72"/>
        <v>45443</v>
      </c>
      <c r="N1073">
        <f t="shared" si="73"/>
        <v>2023</v>
      </c>
    </row>
    <row r="1074" spans="1:14" x14ac:dyDescent="0.3">
      <c r="A1074" t="s">
        <v>8</v>
      </c>
      <c r="B1074" t="s">
        <v>3974</v>
      </c>
      <c r="C1074" s="5">
        <v>45254</v>
      </c>
      <c r="D1074" s="5">
        <v>45530</v>
      </c>
      <c r="E1074" s="4">
        <v>2154112242</v>
      </c>
      <c r="F1074">
        <v>276</v>
      </c>
      <c r="G1074">
        <v>6.3E-2</v>
      </c>
      <c r="H1074" t="s">
        <v>1761</v>
      </c>
      <c r="I1074" t="s">
        <v>13</v>
      </c>
      <c r="J1074" t="s">
        <v>3951</v>
      </c>
      <c r="K1074" t="s">
        <v>14</v>
      </c>
      <c r="L1074" t="s">
        <v>1761</v>
      </c>
      <c r="M1074" s="5">
        <f t="shared" si="72"/>
        <v>45535</v>
      </c>
      <c r="N1074">
        <f t="shared" si="73"/>
        <v>2023</v>
      </c>
    </row>
    <row r="1075" spans="1:14" x14ac:dyDescent="0.3">
      <c r="A1075" t="s">
        <v>7</v>
      </c>
      <c r="B1075" t="s">
        <v>3975</v>
      </c>
      <c r="C1075" s="5">
        <v>45254</v>
      </c>
      <c r="D1075" s="5">
        <v>45436</v>
      </c>
      <c r="E1075" s="4">
        <v>774000000</v>
      </c>
      <c r="F1075">
        <v>182</v>
      </c>
      <c r="G1075">
        <v>6.3E-2</v>
      </c>
      <c r="H1075" t="s">
        <v>989</v>
      </c>
      <c r="I1075" t="s">
        <v>13</v>
      </c>
      <c r="J1075" t="s">
        <v>990</v>
      </c>
      <c r="K1075" t="s">
        <v>14</v>
      </c>
      <c r="L1075" t="s">
        <v>989</v>
      </c>
      <c r="M1075" s="5">
        <f t="shared" si="72"/>
        <v>45443</v>
      </c>
      <c r="N1075">
        <f t="shared" si="73"/>
        <v>2023</v>
      </c>
    </row>
    <row r="1076" spans="1:14" x14ac:dyDescent="0.3">
      <c r="A1076" t="s">
        <v>7</v>
      </c>
      <c r="B1076" t="s">
        <v>3976</v>
      </c>
      <c r="C1076" s="5">
        <v>45254</v>
      </c>
      <c r="D1076" s="5">
        <v>45436</v>
      </c>
      <c r="E1076" s="4">
        <v>774000000</v>
      </c>
      <c r="F1076">
        <v>182</v>
      </c>
      <c r="G1076">
        <v>6.3E-2</v>
      </c>
      <c r="H1076" t="s">
        <v>989</v>
      </c>
      <c r="I1076" t="s">
        <v>13</v>
      </c>
      <c r="J1076" t="s">
        <v>990</v>
      </c>
      <c r="K1076" t="s">
        <v>14</v>
      </c>
      <c r="L1076" t="s">
        <v>989</v>
      </c>
      <c r="M1076" s="5">
        <f t="shared" si="72"/>
        <v>45443</v>
      </c>
      <c r="N1076">
        <f t="shared" si="73"/>
        <v>2023</v>
      </c>
    </row>
    <row r="1077" spans="1:14" x14ac:dyDescent="0.3">
      <c r="A1077" t="s">
        <v>7</v>
      </c>
      <c r="B1077" t="s">
        <v>3977</v>
      </c>
      <c r="C1077" s="5">
        <v>45252</v>
      </c>
      <c r="D1077" s="5">
        <v>45434</v>
      </c>
      <c r="E1077" s="4">
        <v>47730000000</v>
      </c>
      <c r="F1077">
        <v>182</v>
      </c>
      <c r="G1077">
        <v>6.3E-2</v>
      </c>
      <c r="H1077" t="s">
        <v>443</v>
      </c>
      <c r="I1077" t="s">
        <v>13</v>
      </c>
      <c r="J1077" t="s">
        <v>313</v>
      </c>
      <c r="K1077" t="s">
        <v>14</v>
      </c>
      <c r="L1077" t="s">
        <v>443</v>
      </c>
      <c r="M1077" s="5">
        <f t="shared" si="72"/>
        <v>45443</v>
      </c>
      <c r="N1077">
        <f t="shared" si="73"/>
        <v>2023</v>
      </c>
    </row>
    <row r="1078" spans="1:14" x14ac:dyDescent="0.3">
      <c r="A1078" t="s">
        <v>7</v>
      </c>
      <c r="B1078" t="s">
        <v>3978</v>
      </c>
      <c r="C1078" s="5">
        <v>45253</v>
      </c>
      <c r="D1078" s="5">
        <v>45435</v>
      </c>
      <c r="E1078" s="4">
        <v>4400000000</v>
      </c>
      <c r="F1078">
        <v>182</v>
      </c>
      <c r="G1078">
        <v>6.3E-2</v>
      </c>
      <c r="H1078" t="s">
        <v>799</v>
      </c>
      <c r="I1078" t="s">
        <v>13</v>
      </c>
      <c r="J1078" t="s">
        <v>210</v>
      </c>
      <c r="K1078" t="s">
        <v>14</v>
      </c>
      <c r="L1078" t="s">
        <v>799</v>
      </c>
      <c r="M1078" s="5">
        <f t="shared" si="72"/>
        <v>45443</v>
      </c>
      <c r="N1078">
        <f t="shared" si="73"/>
        <v>2023</v>
      </c>
    </row>
    <row r="1079" spans="1:14" x14ac:dyDescent="0.3">
      <c r="A1079" t="s">
        <v>7</v>
      </c>
      <c r="B1079" t="s">
        <v>3979</v>
      </c>
      <c r="C1079" s="5">
        <v>45253</v>
      </c>
      <c r="D1079" s="5">
        <v>45435</v>
      </c>
      <c r="E1079" s="4">
        <v>1480000000</v>
      </c>
      <c r="F1079">
        <v>182</v>
      </c>
      <c r="G1079">
        <v>6.3E-2</v>
      </c>
      <c r="H1079" t="s">
        <v>989</v>
      </c>
      <c r="I1079" t="s">
        <v>13</v>
      </c>
      <c r="J1079" t="s">
        <v>990</v>
      </c>
      <c r="K1079" t="s">
        <v>14</v>
      </c>
      <c r="L1079" t="s">
        <v>989</v>
      </c>
      <c r="M1079" s="5">
        <f t="shared" si="72"/>
        <v>45443</v>
      </c>
      <c r="N1079">
        <f t="shared" si="73"/>
        <v>2023</v>
      </c>
    </row>
    <row r="1080" spans="1:14" x14ac:dyDescent="0.3">
      <c r="A1080" t="s">
        <v>7</v>
      </c>
      <c r="B1080" t="s">
        <v>3980</v>
      </c>
      <c r="C1080" s="5">
        <v>45247</v>
      </c>
      <c r="D1080" s="5">
        <v>45429</v>
      </c>
      <c r="E1080" s="4">
        <v>29950000000</v>
      </c>
      <c r="F1080">
        <v>182</v>
      </c>
      <c r="G1080">
        <v>6.3E-2</v>
      </c>
      <c r="H1080" t="s">
        <v>2125</v>
      </c>
      <c r="I1080" t="s">
        <v>13</v>
      </c>
      <c r="J1080" t="s">
        <v>215</v>
      </c>
      <c r="K1080" t="s">
        <v>14</v>
      </c>
      <c r="L1080" t="s">
        <v>2125</v>
      </c>
      <c r="M1080" s="5">
        <f t="shared" si="72"/>
        <v>45443</v>
      </c>
      <c r="N1080">
        <f t="shared" si="73"/>
        <v>2023</v>
      </c>
    </row>
    <row r="1081" spans="1:14" x14ac:dyDescent="0.3">
      <c r="A1081" t="s">
        <v>7</v>
      </c>
      <c r="B1081" t="s">
        <v>3981</v>
      </c>
      <c r="C1081" s="5">
        <v>45175</v>
      </c>
      <c r="D1081" s="5">
        <v>45357</v>
      </c>
      <c r="E1081" s="4">
        <v>570000000</v>
      </c>
      <c r="F1081">
        <v>182</v>
      </c>
      <c r="G1081">
        <v>7.0000000000000007E-2</v>
      </c>
      <c r="H1081" t="s">
        <v>1445</v>
      </c>
      <c r="I1081" t="s">
        <v>44</v>
      </c>
      <c r="J1081" t="s">
        <v>1139</v>
      </c>
      <c r="K1081" t="s">
        <v>477</v>
      </c>
      <c r="L1081" t="s">
        <v>1445</v>
      </c>
      <c r="M1081" s="5">
        <f t="shared" si="72"/>
        <v>45382</v>
      </c>
      <c r="N1081">
        <f t="shared" si="73"/>
        <v>2023</v>
      </c>
    </row>
    <row r="1082" spans="1:14" x14ac:dyDescent="0.3">
      <c r="A1082" t="s">
        <v>7</v>
      </c>
      <c r="B1082" t="s">
        <v>3982</v>
      </c>
      <c r="C1082" s="5">
        <v>45166</v>
      </c>
      <c r="D1082" s="5">
        <v>45350</v>
      </c>
      <c r="E1082" s="4">
        <v>5000000000</v>
      </c>
      <c r="F1082">
        <v>184</v>
      </c>
      <c r="G1082">
        <v>7.4999999999999997E-2</v>
      </c>
      <c r="H1082" t="s">
        <v>1935</v>
      </c>
      <c r="I1082" t="s">
        <v>44</v>
      </c>
      <c r="J1082" t="s">
        <v>476</v>
      </c>
      <c r="K1082" t="s">
        <v>477</v>
      </c>
      <c r="L1082" t="s">
        <v>1935</v>
      </c>
      <c r="M1082" s="5">
        <f t="shared" si="72"/>
        <v>45351</v>
      </c>
      <c r="N1082">
        <f t="shared" si="73"/>
        <v>2023</v>
      </c>
    </row>
    <row r="1083" spans="1:14" x14ac:dyDescent="0.3">
      <c r="A1083" t="s">
        <v>7</v>
      </c>
      <c r="B1083" t="s">
        <v>3983</v>
      </c>
      <c r="C1083" s="5">
        <v>45176</v>
      </c>
      <c r="D1083" s="5">
        <v>45358</v>
      </c>
      <c r="E1083" s="4">
        <v>14772000000</v>
      </c>
      <c r="F1083">
        <v>182</v>
      </c>
      <c r="G1083">
        <v>7.0000000000000007E-2</v>
      </c>
      <c r="H1083" t="s">
        <v>2158</v>
      </c>
      <c r="I1083" t="s">
        <v>13</v>
      </c>
      <c r="J1083" t="s">
        <v>3984</v>
      </c>
      <c r="K1083" t="s">
        <v>14</v>
      </c>
      <c r="L1083" t="s">
        <v>2158</v>
      </c>
      <c r="M1083" s="5">
        <f t="shared" si="72"/>
        <v>45382</v>
      </c>
      <c r="N1083">
        <f t="shared" si="73"/>
        <v>2023</v>
      </c>
    </row>
    <row r="1084" spans="1:14" x14ac:dyDescent="0.3">
      <c r="A1084" t="s">
        <v>7</v>
      </c>
      <c r="B1084" t="s">
        <v>3985</v>
      </c>
      <c r="C1084" s="5">
        <v>45153</v>
      </c>
      <c r="D1084" s="5">
        <v>45341</v>
      </c>
      <c r="E1084" s="4">
        <v>5000000000</v>
      </c>
      <c r="F1084">
        <v>188</v>
      </c>
      <c r="G1084">
        <v>8.3500000000000005E-2</v>
      </c>
      <c r="H1084" t="s">
        <v>547</v>
      </c>
      <c r="I1084" t="s">
        <v>13</v>
      </c>
      <c r="J1084" t="s">
        <v>313</v>
      </c>
      <c r="K1084" t="s">
        <v>14</v>
      </c>
      <c r="L1084" t="s">
        <v>547</v>
      </c>
      <c r="M1084" s="5">
        <f t="shared" si="72"/>
        <v>45351</v>
      </c>
      <c r="N1084">
        <f t="shared" si="73"/>
        <v>2023</v>
      </c>
    </row>
    <row r="1085" spans="1:14" x14ac:dyDescent="0.3">
      <c r="A1085" t="s">
        <v>7</v>
      </c>
      <c r="B1085" t="s">
        <v>3986</v>
      </c>
      <c r="C1085" s="5">
        <v>45152</v>
      </c>
      <c r="D1085" s="5">
        <v>45341</v>
      </c>
      <c r="E1085" s="4">
        <v>3285000000</v>
      </c>
      <c r="F1085">
        <v>189</v>
      </c>
      <c r="G1085">
        <v>8.5000000000000006E-2</v>
      </c>
      <c r="H1085" t="s">
        <v>3987</v>
      </c>
      <c r="I1085" t="s">
        <v>44</v>
      </c>
      <c r="J1085" t="s">
        <v>476</v>
      </c>
      <c r="K1085" t="s">
        <v>477</v>
      </c>
      <c r="L1085" t="s">
        <v>3987</v>
      </c>
      <c r="M1085" s="5">
        <f t="shared" si="72"/>
        <v>45351</v>
      </c>
      <c r="N1085">
        <f t="shared" si="73"/>
        <v>2023</v>
      </c>
    </row>
    <row r="1086" spans="1:14" x14ac:dyDescent="0.3">
      <c r="A1086" t="s">
        <v>7</v>
      </c>
      <c r="B1086" t="s">
        <v>3988</v>
      </c>
      <c r="C1086" s="5">
        <v>45163</v>
      </c>
      <c r="D1086" s="5">
        <v>45530</v>
      </c>
      <c r="E1086" s="4">
        <v>15229000000</v>
      </c>
      <c r="F1086">
        <v>367</v>
      </c>
      <c r="G1086">
        <v>0.08</v>
      </c>
      <c r="H1086" t="s">
        <v>2193</v>
      </c>
      <c r="I1086" t="s">
        <v>13</v>
      </c>
      <c r="J1086" t="s">
        <v>210</v>
      </c>
      <c r="K1086" t="s">
        <v>14</v>
      </c>
      <c r="L1086" t="s">
        <v>2193</v>
      </c>
      <c r="M1086" s="5">
        <f t="shared" si="72"/>
        <v>45535</v>
      </c>
      <c r="N1086">
        <f t="shared" si="73"/>
        <v>2023</v>
      </c>
    </row>
    <row r="1087" spans="1:14" x14ac:dyDescent="0.3">
      <c r="A1087" t="s">
        <v>7</v>
      </c>
      <c r="B1087" t="s">
        <v>3989</v>
      </c>
      <c r="C1087" s="5">
        <v>45160</v>
      </c>
      <c r="D1087" s="5">
        <v>45526</v>
      </c>
      <c r="E1087" s="4">
        <v>14175000000</v>
      </c>
      <c r="F1087">
        <v>366</v>
      </c>
      <c r="G1087">
        <v>8.5000000000000006E-2</v>
      </c>
      <c r="H1087" t="s">
        <v>2137</v>
      </c>
      <c r="I1087" t="s">
        <v>13</v>
      </c>
      <c r="J1087" t="s">
        <v>215</v>
      </c>
      <c r="K1087" t="s">
        <v>14</v>
      </c>
      <c r="L1087" t="s">
        <v>2137</v>
      </c>
      <c r="M1087" s="5">
        <f t="shared" si="72"/>
        <v>45535</v>
      </c>
      <c r="N1087">
        <f t="shared" si="73"/>
        <v>2023</v>
      </c>
    </row>
    <row r="1088" spans="1:14" x14ac:dyDescent="0.3">
      <c r="A1088" t="s">
        <v>7</v>
      </c>
      <c r="B1088" t="s">
        <v>3990</v>
      </c>
      <c r="C1088" s="5">
        <v>45176</v>
      </c>
      <c r="D1088" s="5">
        <v>45358</v>
      </c>
      <c r="E1088" s="4">
        <v>10985000000</v>
      </c>
      <c r="F1088">
        <v>182</v>
      </c>
      <c r="G1088">
        <v>7.0000000000000007E-2</v>
      </c>
      <c r="H1088" t="s">
        <v>2125</v>
      </c>
      <c r="I1088" t="s">
        <v>13</v>
      </c>
      <c r="J1088" t="s">
        <v>215</v>
      </c>
      <c r="K1088" t="s">
        <v>14</v>
      </c>
      <c r="L1088" t="s">
        <v>2125</v>
      </c>
      <c r="M1088" s="5">
        <f t="shared" si="72"/>
        <v>45382</v>
      </c>
      <c r="N1088">
        <f t="shared" si="73"/>
        <v>2023</v>
      </c>
    </row>
    <row r="1089" spans="1:14" x14ac:dyDescent="0.3">
      <c r="A1089" t="s">
        <v>7</v>
      </c>
      <c r="B1089" t="s">
        <v>3991</v>
      </c>
      <c r="C1089" s="5">
        <v>45153</v>
      </c>
      <c r="D1089" s="5">
        <v>45341</v>
      </c>
      <c r="E1089" s="4">
        <v>2000000000</v>
      </c>
      <c r="F1089">
        <v>188</v>
      </c>
      <c r="G1089">
        <v>8.5000000000000006E-2</v>
      </c>
      <c r="H1089" t="s">
        <v>3992</v>
      </c>
      <c r="I1089" t="s">
        <v>44</v>
      </c>
      <c r="J1089" t="s">
        <v>476</v>
      </c>
      <c r="K1089" t="s">
        <v>477</v>
      </c>
      <c r="L1089" t="s">
        <v>3992</v>
      </c>
      <c r="M1089" s="5">
        <f t="shared" si="72"/>
        <v>45351</v>
      </c>
      <c r="N1089">
        <f t="shared" si="73"/>
        <v>2023</v>
      </c>
    </row>
    <row r="1090" spans="1:14" x14ac:dyDescent="0.3">
      <c r="A1090" t="s">
        <v>7</v>
      </c>
      <c r="B1090" t="s">
        <v>3993</v>
      </c>
      <c r="C1090" s="5">
        <v>45175</v>
      </c>
      <c r="D1090" s="5">
        <v>45357</v>
      </c>
      <c r="E1090" s="4">
        <v>1300000000</v>
      </c>
      <c r="F1090">
        <v>182</v>
      </c>
      <c r="G1090">
        <v>7.0000000000000007E-2</v>
      </c>
      <c r="H1090" t="s">
        <v>609</v>
      </c>
      <c r="I1090" t="s">
        <v>44</v>
      </c>
      <c r="J1090" t="s">
        <v>476</v>
      </c>
      <c r="K1090" t="s">
        <v>477</v>
      </c>
      <c r="L1090" t="s">
        <v>609</v>
      </c>
      <c r="M1090" s="5">
        <f t="shared" si="72"/>
        <v>45382</v>
      </c>
      <c r="N1090">
        <f t="shared" si="73"/>
        <v>2023</v>
      </c>
    </row>
    <row r="1091" spans="1:14" x14ac:dyDescent="0.3">
      <c r="A1091" t="s">
        <v>7</v>
      </c>
      <c r="B1091" t="s">
        <v>3994</v>
      </c>
      <c r="C1091" s="5">
        <v>45149</v>
      </c>
      <c r="D1091" s="5">
        <v>45341</v>
      </c>
      <c r="E1091" s="4">
        <v>11937000000</v>
      </c>
      <c r="F1091">
        <v>192</v>
      </c>
      <c r="G1091">
        <v>0.09</v>
      </c>
      <c r="H1091" t="s">
        <v>2313</v>
      </c>
      <c r="I1091" t="s">
        <v>13</v>
      </c>
      <c r="J1091" t="s">
        <v>1339</v>
      </c>
      <c r="K1091" t="s">
        <v>14</v>
      </c>
      <c r="L1091" t="s">
        <v>2313</v>
      </c>
      <c r="M1091" s="5">
        <f t="shared" ref="M1091:M1154" si="74">EOMONTH(D1091,0)</f>
        <v>45351</v>
      </c>
      <c r="N1091">
        <f t="shared" ref="N1091:N1154" si="75">YEAR(C1091)</f>
        <v>2023</v>
      </c>
    </row>
    <row r="1092" spans="1:14" x14ac:dyDescent="0.3">
      <c r="A1092" t="s">
        <v>7</v>
      </c>
      <c r="B1092" t="s">
        <v>3995</v>
      </c>
      <c r="C1092" s="5">
        <v>45142</v>
      </c>
      <c r="D1092" s="5">
        <v>45327</v>
      </c>
      <c r="E1092" s="4">
        <v>4018000000</v>
      </c>
      <c r="F1092">
        <v>185</v>
      </c>
      <c r="G1092">
        <v>0.09</v>
      </c>
      <c r="H1092" t="s">
        <v>423</v>
      </c>
      <c r="I1092" t="s">
        <v>13</v>
      </c>
      <c r="J1092" t="s">
        <v>210</v>
      </c>
      <c r="K1092" t="s">
        <v>14</v>
      </c>
      <c r="L1092" t="s">
        <v>423</v>
      </c>
      <c r="M1092" s="5">
        <f t="shared" si="74"/>
        <v>45351</v>
      </c>
      <c r="N1092">
        <f t="shared" si="75"/>
        <v>2023</v>
      </c>
    </row>
    <row r="1093" spans="1:14" x14ac:dyDescent="0.3">
      <c r="A1093" t="s">
        <v>7</v>
      </c>
      <c r="B1093" t="s">
        <v>3996</v>
      </c>
      <c r="C1093" s="5">
        <v>45149</v>
      </c>
      <c r="D1093" s="5">
        <v>45341</v>
      </c>
      <c r="E1093" s="4">
        <v>19122000000</v>
      </c>
      <c r="F1093">
        <v>192</v>
      </c>
      <c r="G1093">
        <v>0.09</v>
      </c>
      <c r="H1093" t="s">
        <v>2220</v>
      </c>
      <c r="I1093" t="s">
        <v>13</v>
      </c>
      <c r="J1093" t="s">
        <v>1339</v>
      </c>
      <c r="K1093" t="s">
        <v>14</v>
      </c>
      <c r="L1093" t="s">
        <v>2220</v>
      </c>
      <c r="M1093" s="5">
        <f t="shared" si="74"/>
        <v>45351</v>
      </c>
      <c r="N1093">
        <f t="shared" si="75"/>
        <v>2023</v>
      </c>
    </row>
    <row r="1094" spans="1:14" x14ac:dyDescent="0.3">
      <c r="A1094" t="s">
        <v>7</v>
      </c>
      <c r="B1094" t="s">
        <v>3997</v>
      </c>
      <c r="C1094" s="5">
        <v>45153</v>
      </c>
      <c r="D1094" s="5">
        <v>45341</v>
      </c>
      <c r="E1094" s="4">
        <v>25038000000</v>
      </c>
      <c r="F1094">
        <v>188</v>
      </c>
      <c r="G1094">
        <v>8.5000000000000006E-2</v>
      </c>
      <c r="H1094" t="s">
        <v>2283</v>
      </c>
      <c r="I1094" t="s">
        <v>13</v>
      </c>
      <c r="J1094" t="s">
        <v>1339</v>
      </c>
      <c r="K1094" t="s">
        <v>14</v>
      </c>
      <c r="L1094" t="s">
        <v>2283</v>
      </c>
      <c r="M1094" s="5">
        <f t="shared" si="74"/>
        <v>45351</v>
      </c>
      <c r="N1094">
        <f t="shared" si="75"/>
        <v>2023</v>
      </c>
    </row>
    <row r="1095" spans="1:14" x14ac:dyDescent="0.3">
      <c r="A1095" t="s">
        <v>7</v>
      </c>
      <c r="B1095" t="s">
        <v>3998</v>
      </c>
      <c r="C1095" s="5">
        <v>45154</v>
      </c>
      <c r="D1095" s="5">
        <v>45341</v>
      </c>
      <c r="E1095" s="4">
        <v>1961000000</v>
      </c>
      <c r="F1095">
        <v>187</v>
      </c>
      <c r="G1095">
        <v>8.5000000000000006E-2</v>
      </c>
      <c r="H1095" t="s">
        <v>3637</v>
      </c>
      <c r="I1095" t="s">
        <v>44</v>
      </c>
      <c r="J1095" t="s">
        <v>476</v>
      </c>
      <c r="K1095" t="s">
        <v>477</v>
      </c>
      <c r="L1095" t="s">
        <v>3637</v>
      </c>
      <c r="M1095" s="5">
        <f t="shared" si="74"/>
        <v>45351</v>
      </c>
      <c r="N1095">
        <f t="shared" si="75"/>
        <v>2023</v>
      </c>
    </row>
    <row r="1096" spans="1:14" x14ac:dyDescent="0.3">
      <c r="A1096" t="s">
        <v>7</v>
      </c>
      <c r="B1096" t="s">
        <v>3999</v>
      </c>
      <c r="C1096" s="5">
        <v>45152</v>
      </c>
      <c r="D1096" s="5">
        <v>45518</v>
      </c>
      <c r="E1096" s="4">
        <v>6498000000</v>
      </c>
      <c r="F1096">
        <v>366</v>
      </c>
      <c r="G1096">
        <v>0.09</v>
      </c>
      <c r="H1096" t="s">
        <v>1336</v>
      </c>
      <c r="I1096" t="s">
        <v>13</v>
      </c>
      <c r="J1096" t="s">
        <v>210</v>
      </c>
      <c r="K1096" t="s">
        <v>14</v>
      </c>
      <c r="L1096" t="s">
        <v>1336</v>
      </c>
      <c r="M1096" s="5">
        <f t="shared" si="74"/>
        <v>45535</v>
      </c>
      <c r="N1096">
        <f t="shared" si="75"/>
        <v>2023</v>
      </c>
    </row>
    <row r="1097" spans="1:14" x14ac:dyDescent="0.3">
      <c r="A1097" t="s">
        <v>7</v>
      </c>
      <c r="B1097" t="s">
        <v>4000</v>
      </c>
      <c r="C1097" s="5">
        <v>45142</v>
      </c>
      <c r="D1097" s="5">
        <v>45327</v>
      </c>
      <c r="E1097" s="4">
        <v>7150000000</v>
      </c>
      <c r="F1097">
        <v>185</v>
      </c>
      <c r="G1097">
        <v>0.09</v>
      </c>
      <c r="H1097" t="s">
        <v>2140</v>
      </c>
      <c r="I1097" t="s">
        <v>13</v>
      </c>
      <c r="J1097" t="s">
        <v>215</v>
      </c>
      <c r="K1097" t="s">
        <v>14</v>
      </c>
      <c r="L1097" t="s">
        <v>2140</v>
      </c>
      <c r="M1097" s="5">
        <f t="shared" si="74"/>
        <v>45351</v>
      </c>
      <c r="N1097">
        <f t="shared" si="75"/>
        <v>2023</v>
      </c>
    </row>
    <row r="1098" spans="1:14" x14ac:dyDescent="0.3">
      <c r="A1098" t="s">
        <v>7</v>
      </c>
      <c r="B1098" t="s">
        <v>4001</v>
      </c>
      <c r="C1098" s="5">
        <v>45142</v>
      </c>
      <c r="D1098" s="5">
        <v>45327</v>
      </c>
      <c r="E1098" s="4">
        <v>22429000000</v>
      </c>
      <c r="F1098">
        <v>185</v>
      </c>
      <c r="G1098">
        <v>0.09</v>
      </c>
      <c r="H1098" t="s">
        <v>2125</v>
      </c>
      <c r="I1098" t="s">
        <v>13</v>
      </c>
      <c r="J1098" t="s">
        <v>215</v>
      </c>
      <c r="K1098" t="s">
        <v>14</v>
      </c>
      <c r="L1098" t="s">
        <v>2125</v>
      </c>
      <c r="M1098" s="5">
        <f t="shared" si="74"/>
        <v>45351</v>
      </c>
      <c r="N1098">
        <f t="shared" si="75"/>
        <v>2023</v>
      </c>
    </row>
    <row r="1099" spans="1:14" x14ac:dyDescent="0.3">
      <c r="A1099" t="s">
        <v>7</v>
      </c>
      <c r="B1099" t="s">
        <v>4002</v>
      </c>
      <c r="C1099" s="5">
        <v>45174</v>
      </c>
      <c r="D1099" s="5">
        <v>45356</v>
      </c>
      <c r="E1099" s="4">
        <v>2210000000</v>
      </c>
      <c r="F1099">
        <v>182</v>
      </c>
      <c r="G1099">
        <v>7.0000000000000007E-2</v>
      </c>
      <c r="H1099" t="s">
        <v>1066</v>
      </c>
      <c r="I1099" t="s">
        <v>13</v>
      </c>
      <c r="J1099" t="s">
        <v>65</v>
      </c>
      <c r="K1099" t="s">
        <v>14</v>
      </c>
      <c r="L1099" t="s">
        <v>1066</v>
      </c>
      <c r="M1099" s="5">
        <f t="shared" si="74"/>
        <v>45382</v>
      </c>
      <c r="N1099">
        <f t="shared" si="75"/>
        <v>2023</v>
      </c>
    </row>
    <row r="1100" spans="1:14" x14ac:dyDescent="0.3">
      <c r="A1100" t="s">
        <v>7</v>
      </c>
      <c r="B1100" t="s">
        <v>4003</v>
      </c>
      <c r="C1100" s="5">
        <v>45149</v>
      </c>
      <c r="D1100" s="5">
        <v>45474</v>
      </c>
      <c r="E1100" s="4">
        <v>1500000000</v>
      </c>
      <c r="F1100">
        <v>325</v>
      </c>
      <c r="G1100">
        <v>9.2499999999999999E-2</v>
      </c>
      <c r="H1100" t="s">
        <v>3311</v>
      </c>
      <c r="I1100" t="s">
        <v>13</v>
      </c>
      <c r="J1100" t="s">
        <v>3354</v>
      </c>
      <c r="K1100" t="s">
        <v>14</v>
      </c>
      <c r="L1100" t="s">
        <v>3311</v>
      </c>
      <c r="M1100" s="5">
        <f t="shared" si="74"/>
        <v>45504</v>
      </c>
      <c r="N1100">
        <f t="shared" si="75"/>
        <v>2023</v>
      </c>
    </row>
    <row r="1101" spans="1:14" x14ac:dyDescent="0.3">
      <c r="A1101" t="s">
        <v>8</v>
      </c>
      <c r="B1101" t="s">
        <v>4004</v>
      </c>
      <c r="C1101" s="5">
        <v>45142</v>
      </c>
      <c r="D1101" s="5">
        <v>45355</v>
      </c>
      <c r="E1101" s="4">
        <v>4500000000</v>
      </c>
      <c r="F1101">
        <v>213</v>
      </c>
      <c r="G1101">
        <v>0.09</v>
      </c>
      <c r="H1101" t="s">
        <v>2142</v>
      </c>
      <c r="I1101" t="s">
        <v>13</v>
      </c>
      <c r="J1101" t="s">
        <v>215</v>
      </c>
      <c r="K1101" t="s">
        <v>14</v>
      </c>
      <c r="L1101" t="s">
        <v>2142</v>
      </c>
      <c r="M1101" s="5">
        <f t="shared" si="74"/>
        <v>45382</v>
      </c>
      <c r="N1101">
        <f t="shared" si="75"/>
        <v>2023</v>
      </c>
    </row>
    <row r="1102" spans="1:14" x14ac:dyDescent="0.3">
      <c r="A1102" t="s">
        <v>7</v>
      </c>
      <c r="B1102" t="s">
        <v>4005</v>
      </c>
      <c r="C1102" s="5">
        <v>45152</v>
      </c>
      <c r="D1102" s="5">
        <v>45341</v>
      </c>
      <c r="E1102" s="4">
        <v>18171000000</v>
      </c>
      <c r="F1102">
        <v>189</v>
      </c>
      <c r="G1102">
        <v>8.5000000000000006E-2</v>
      </c>
      <c r="H1102" t="s">
        <v>2283</v>
      </c>
      <c r="I1102" t="s">
        <v>13</v>
      </c>
      <c r="J1102" t="s">
        <v>1339</v>
      </c>
      <c r="K1102" t="s">
        <v>14</v>
      </c>
      <c r="L1102" t="s">
        <v>2283</v>
      </c>
      <c r="M1102" s="5">
        <f t="shared" si="74"/>
        <v>45351</v>
      </c>
      <c r="N1102">
        <f t="shared" si="75"/>
        <v>2023</v>
      </c>
    </row>
    <row r="1103" spans="1:14" x14ac:dyDescent="0.3">
      <c r="A1103" t="s">
        <v>7</v>
      </c>
      <c r="B1103" t="s">
        <v>4006</v>
      </c>
      <c r="C1103" s="5">
        <v>45175</v>
      </c>
      <c r="D1103" s="5">
        <v>45357</v>
      </c>
      <c r="E1103" s="4">
        <v>4000000000</v>
      </c>
      <c r="F1103">
        <v>182</v>
      </c>
      <c r="G1103">
        <v>7.0000000000000007E-2</v>
      </c>
      <c r="H1103" t="s">
        <v>674</v>
      </c>
      <c r="I1103" t="s">
        <v>44</v>
      </c>
      <c r="J1103" t="s">
        <v>476</v>
      </c>
      <c r="K1103" t="s">
        <v>477</v>
      </c>
      <c r="L1103" t="s">
        <v>674</v>
      </c>
      <c r="M1103" s="5">
        <f t="shared" si="74"/>
        <v>45382</v>
      </c>
      <c r="N1103">
        <f t="shared" si="75"/>
        <v>2023</v>
      </c>
    </row>
    <row r="1104" spans="1:14" x14ac:dyDescent="0.3">
      <c r="A1104" t="s">
        <v>7</v>
      </c>
      <c r="B1104" t="s">
        <v>4007</v>
      </c>
      <c r="C1104" s="5">
        <v>45175</v>
      </c>
      <c r="D1104" s="5">
        <v>45357</v>
      </c>
      <c r="E1104" s="4">
        <v>10925000000</v>
      </c>
      <c r="F1104">
        <v>182</v>
      </c>
      <c r="G1104">
        <v>7.0000000000000007E-2</v>
      </c>
      <c r="H1104" t="s">
        <v>2300</v>
      </c>
      <c r="I1104" t="s">
        <v>13</v>
      </c>
      <c r="J1104" t="s">
        <v>215</v>
      </c>
      <c r="K1104" t="s">
        <v>14</v>
      </c>
      <c r="L1104" t="s">
        <v>2300</v>
      </c>
      <c r="M1104" s="5">
        <f t="shared" si="74"/>
        <v>45382</v>
      </c>
      <c r="N1104">
        <f t="shared" si="75"/>
        <v>2023</v>
      </c>
    </row>
    <row r="1105" spans="1:14" x14ac:dyDescent="0.3">
      <c r="A1105" t="s">
        <v>7</v>
      </c>
      <c r="B1105" t="s">
        <v>4008</v>
      </c>
      <c r="C1105" s="5">
        <v>45174</v>
      </c>
      <c r="D1105" s="5">
        <v>45356</v>
      </c>
      <c r="E1105" s="4">
        <v>14772000000</v>
      </c>
      <c r="F1105">
        <v>182</v>
      </c>
      <c r="G1105">
        <v>7.0000000000000007E-2</v>
      </c>
      <c r="H1105" t="s">
        <v>2300</v>
      </c>
      <c r="I1105" t="s">
        <v>13</v>
      </c>
      <c r="J1105" t="s">
        <v>215</v>
      </c>
      <c r="K1105" t="s">
        <v>14</v>
      </c>
      <c r="L1105" t="s">
        <v>2300</v>
      </c>
      <c r="M1105" s="5">
        <f t="shared" si="74"/>
        <v>45382</v>
      </c>
      <c r="N1105">
        <f t="shared" si="75"/>
        <v>2023</v>
      </c>
    </row>
    <row r="1106" spans="1:14" x14ac:dyDescent="0.3">
      <c r="A1106" t="s">
        <v>7</v>
      </c>
      <c r="B1106" t="s">
        <v>4009</v>
      </c>
      <c r="C1106" s="5">
        <v>45149</v>
      </c>
      <c r="D1106" s="5">
        <v>45341</v>
      </c>
      <c r="E1106" s="4">
        <v>19120000000</v>
      </c>
      <c r="F1106">
        <v>192</v>
      </c>
      <c r="G1106">
        <v>0.09</v>
      </c>
      <c r="H1106" t="s">
        <v>2372</v>
      </c>
      <c r="I1106" t="s">
        <v>13</v>
      </c>
      <c r="J1106" t="s">
        <v>1339</v>
      </c>
      <c r="K1106" t="s">
        <v>14</v>
      </c>
      <c r="L1106" t="s">
        <v>2372</v>
      </c>
      <c r="M1106" s="5">
        <f t="shared" si="74"/>
        <v>45351</v>
      </c>
      <c r="N1106">
        <f t="shared" si="75"/>
        <v>2023</v>
      </c>
    </row>
    <row r="1107" spans="1:14" x14ac:dyDescent="0.3">
      <c r="A1107" t="s">
        <v>7</v>
      </c>
      <c r="B1107" t="s">
        <v>4010</v>
      </c>
      <c r="C1107" s="5">
        <v>45160</v>
      </c>
      <c r="D1107" s="5">
        <v>45344</v>
      </c>
      <c r="E1107" s="4">
        <v>540000000</v>
      </c>
      <c r="F1107">
        <v>184</v>
      </c>
      <c r="G1107">
        <v>0.08</v>
      </c>
      <c r="H1107" t="s">
        <v>1445</v>
      </c>
      <c r="I1107" t="s">
        <v>44</v>
      </c>
      <c r="J1107" t="s">
        <v>1139</v>
      </c>
      <c r="K1107" t="s">
        <v>477</v>
      </c>
      <c r="L1107" t="s">
        <v>1445</v>
      </c>
      <c r="M1107" s="5">
        <f t="shared" si="74"/>
        <v>45351</v>
      </c>
      <c r="N1107">
        <f t="shared" si="75"/>
        <v>2023</v>
      </c>
    </row>
    <row r="1108" spans="1:14" x14ac:dyDescent="0.3">
      <c r="A1108" t="s">
        <v>7</v>
      </c>
      <c r="B1108" t="s">
        <v>4011</v>
      </c>
      <c r="C1108" s="5">
        <v>45153</v>
      </c>
      <c r="D1108" s="5">
        <v>45341</v>
      </c>
      <c r="E1108" s="4">
        <v>4000000000</v>
      </c>
      <c r="F1108">
        <v>188</v>
      </c>
      <c r="G1108">
        <v>8.5000000000000006E-2</v>
      </c>
      <c r="H1108" t="s">
        <v>2439</v>
      </c>
      <c r="I1108" t="s">
        <v>44</v>
      </c>
      <c r="J1108" t="s">
        <v>476</v>
      </c>
      <c r="K1108" t="s">
        <v>477</v>
      </c>
      <c r="L1108" t="s">
        <v>2439</v>
      </c>
      <c r="M1108" s="5">
        <f t="shared" si="74"/>
        <v>45351</v>
      </c>
      <c r="N1108">
        <f t="shared" si="75"/>
        <v>2023</v>
      </c>
    </row>
    <row r="1109" spans="1:14" x14ac:dyDescent="0.3">
      <c r="A1109" t="s">
        <v>7</v>
      </c>
      <c r="B1109" t="s">
        <v>4012</v>
      </c>
      <c r="C1109" s="5">
        <v>45176</v>
      </c>
      <c r="D1109" s="5">
        <v>45358</v>
      </c>
      <c r="E1109" s="4">
        <v>2000000000</v>
      </c>
      <c r="F1109">
        <v>182</v>
      </c>
      <c r="G1109">
        <v>7.0000000000000007E-2</v>
      </c>
      <c r="H1109" t="s">
        <v>674</v>
      </c>
      <c r="I1109" t="s">
        <v>44</v>
      </c>
      <c r="J1109" t="s">
        <v>476</v>
      </c>
      <c r="K1109" t="s">
        <v>477</v>
      </c>
      <c r="L1109" t="s">
        <v>674</v>
      </c>
      <c r="M1109" s="5">
        <f t="shared" si="74"/>
        <v>45382</v>
      </c>
      <c r="N1109">
        <f t="shared" si="75"/>
        <v>2023</v>
      </c>
    </row>
    <row r="1110" spans="1:14" x14ac:dyDescent="0.3">
      <c r="A1110" t="s">
        <v>7</v>
      </c>
      <c r="B1110" t="s">
        <v>4013</v>
      </c>
      <c r="C1110" s="5">
        <v>45153</v>
      </c>
      <c r="D1110" s="5">
        <v>45519</v>
      </c>
      <c r="E1110" s="4">
        <v>4500000000</v>
      </c>
      <c r="F1110">
        <v>366</v>
      </c>
      <c r="G1110">
        <v>0.09</v>
      </c>
      <c r="H1110" t="s">
        <v>706</v>
      </c>
      <c r="I1110" t="s">
        <v>44</v>
      </c>
      <c r="J1110" t="s">
        <v>476</v>
      </c>
      <c r="K1110" t="s">
        <v>477</v>
      </c>
      <c r="L1110" t="s">
        <v>706</v>
      </c>
      <c r="M1110" s="5">
        <f t="shared" si="74"/>
        <v>45535</v>
      </c>
      <c r="N1110">
        <f t="shared" si="75"/>
        <v>2023</v>
      </c>
    </row>
    <row r="1111" spans="1:14" x14ac:dyDescent="0.3">
      <c r="A1111" t="s">
        <v>8</v>
      </c>
      <c r="B1111" t="s">
        <v>4014</v>
      </c>
      <c r="C1111" s="5">
        <v>45152</v>
      </c>
      <c r="D1111" s="5">
        <v>45341</v>
      </c>
      <c r="E1111" s="4">
        <v>61765000000</v>
      </c>
      <c r="F1111">
        <v>189</v>
      </c>
      <c r="G1111">
        <v>8.5000000000000006E-2</v>
      </c>
      <c r="H1111" t="s">
        <v>4015</v>
      </c>
      <c r="I1111" t="s">
        <v>13</v>
      </c>
      <c r="J1111" t="s">
        <v>4016</v>
      </c>
      <c r="K1111" t="s">
        <v>14</v>
      </c>
      <c r="L1111" t="s">
        <v>4015</v>
      </c>
      <c r="M1111" s="5">
        <f t="shared" si="74"/>
        <v>45351</v>
      </c>
      <c r="N1111">
        <f t="shared" si="75"/>
        <v>2023</v>
      </c>
    </row>
    <row r="1112" spans="1:14" x14ac:dyDescent="0.3">
      <c r="A1112" t="s">
        <v>7</v>
      </c>
      <c r="B1112" t="s">
        <v>4017</v>
      </c>
      <c r="C1112" s="5">
        <v>45152</v>
      </c>
      <c r="D1112" s="5">
        <v>45341</v>
      </c>
      <c r="E1112" s="4">
        <v>18175000000</v>
      </c>
      <c r="F1112">
        <v>189</v>
      </c>
      <c r="G1112">
        <v>8.5000000000000006E-2</v>
      </c>
      <c r="H1112" t="s">
        <v>2372</v>
      </c>
      <c r="I1112" t="s">
        <v>13</v>
      </c>
      <c r="J1112" t="s">
        <v>1339</v>
      </c>
      <c r="K1112" t="s">
        <v>14</v>
      </c>
      <c r="L1112" t="s">
        <v>2372</v>
      </c>
      <c r="M1112" s="5">
        <f t="shared" si="74"/>
        <v>45351</v>
      </c>
      <c r="N1112">
        <f t="shared" si="75"/>
        <v>2023</v>
      </c>
    </row>
    <row r="1113" spans="1:14" x14ac:dyDescent="0.3">
      <c r="A1113" t="s">
        <v>7</v>
      </c>
      <c r="B1113" t="s">
        <v>4018</v>
      </c>
      <c r="C1113" s="5">
        <v>45175</v>
      </c>
      <c r="D1113" s="5">
        <v>45357</v>
      </c>
      <c r="E1113" s="4">
        <v>4530000000</v>
      </c>
      <c r="F1113">
        <v>182</v>
      </c>
      <c r="G1113">
        <v>7.0000000000000007E-2</v>
      </c>
      <c r="H1113" t="s">
        <v>1066</v>
      </c>
      <c r="I1113" t="s">
        <v>13</v>
      </c>
      <c r="J1113" t="s">
        <v>65</v>
      </c>
      <c r="K1113" t="s">
        <v>14</v>
      </c>
      <c r="L1113" t="s">
        <v>1066</v>
      </c>
      <c r="M1113" s="5">
        <f t="shared" si="74"/>
        <v>45382</v>
      </c>
      <c r="N1113">
        <f t="shared" si="75"/>
        <v>2023</v>
      </c>
    </row>
    <row r="1114" spans="1:14" x14ac:dyDescent="0.3">
      <c r="A1114" t="s">
        <v>7</v>
      </c>
      <c r="B1114" t="s">
        <v>4019</v>
      </c>
      <c r="C1114" s="5">
        <v>45175</v>
      </c>
      <c r="D1114" s="5">
        <v>45357</v>
      </c>
      <c r="E1114" s="4">
        <v>4985000000</v>
      </c>
      <c r="F1114">
        <v>182</v>
      </c>
      <c r="G1114">
        <v>7.0000000000000007E-2</v>
      </c>
      <c r="H1114" t="s">
        <v>1066</v>
      </c>
      <c r="I1114" t="s">
        <v>13</v>
      </c>
      <c r="J1114" t="s">
        <v>65</v>
      </c>
      <c r="K1114" t="s">
        <v>14</v>
      </c>
      <c r="L1114" t="s">
        <v>1066</v>
      </c>
      <c r="M1114" s="5">
        <f t="shared" si="74"/>
        <v>45382</v>
      </c>
      <c r="N1114">
        <f t="shared" si="75"/>
        <v>2023</v>
      </c>
    </row>
    <row r="1115" spans="1:14" x14ac:dyDescent="0.3">
      <c r="A1115" t="s">
        <v>7</v>
      </c>
      <c r="B1115" t="s">
        <v>4020</v>
      </c>
      <c r="C1115" s="5">
        <v>45153</v>
      </c>
      <c r="D1115" s="5">
        <v>45341</v>
      </c>
      <c r="E1115" s="4">
        <v>25097000000</v>
      </c>
      <c r="F1115">
        <v>188</v>
      </c>
      <c r="G1115">
        <v>8.5000000000000006E-2</v>
      </c>
      <c r="H1115" t="s">
        <v>2372</v>
      </c>
      <c r="I1115" t="s">
        <v>13</v>
      </c>
      <c r="J1115" t="s">
        <v>1339</v>
      </c>
      <c r="K1115" t="s">
        <v>14</v>
      </c>
      <c r="L1115" t="s">
        <v>2372</v>
      </c>
      <c r="M1115" s="5">
        <f t="shared" si="74"/>
        <v>45351</v>
      </c>
      <c r="N1115">
        <f t="shared" si="75"/>
        <v>2023</v>
      </c>
    </row>
    <row r="1116" spans="1:14" x14ac:dyDescent="0.3">
      <c r="A1116" t="s">
        <v>7</v>
      </c>
      <c r="B1116" t="s">
        <v>4021</v>
      </c>
      <c r="C1116" s="5">
        <v>45163</v>
      </c>
      <c r="D1116" s="5">
        <v>45407</v>
      </c>
      <c r="E1116" s="4">
        <v>50000000000</v>
      </c>
      <c r="F1116">
        <v>244</v>
      </c>
      <c r="G1116">
        <v>7.4999999999999997E-2</v>
      </c>
      <c r="H1116" t="s">
        <v>3775</v>
      </c>
      <c r="I1116" t="s">
        <v>13</v>
      </c>
      <c r="J1116" t="s">
        <v>308</v>
      </c>
      <c r="K1116" t="s">
        <v>14</v>
      </c>
      <c r="L1116" t="s">
        <v>3775</v>
      </c>
      <c r="M1116" s="5">
        <f t="shared" si="74"/>
        <v>45412</v>
      </c>
      <c r="N1116">
        <f t="shared" si="75"/>
        <v>2023</v>
      </c>
    </row>
    <row r="1117" spans="1:14" x14ac:dyDescent="0.3">
      <c r="A1117" t="s">
        <v>7</v>
      </c>
      <c r="B1117" t="s">
        <v>4022</v>
      </c>
      <c r="C1117" s="5">
        <v>45149</v>
      </c>
      <c r="D1117" s="5">
        <v>45341</v>
      </c>
      <c r="E1117" s="4">
        <v>50000000000</v>
      </c>
      <c r="F1117">
        <v>192</v>
      </c>
      <c r="G1117">
        <v>0.09</v>
      </c>
      <c r="H1117" t="s">
        <v>1516</v>
      </c>
      <c r="I1117" t="s">
        <v>44</v>
      </c>
      <c r="J1117" t="s">
        <v>476</v>
      </c>
      <c r="K1117" t="s">
        <v>477</v>
      </c>
      <c r="L1117" t="s">
        <v>1516</v>
      </c>
      <c r="M1117" s="5">
        <f t="shared" si="74"/>
        <v>45351</v>
      </c>
      <c r="N1117">
        <f t="shared" si="75"/>
        <v>2023</v>
      </c>
    </row>
    <row r="1118" spans="1:14" x14ac:dyDescent="0.3">
      <c r="A1118" t="s">
        <v>8</v>
      </c>
      <c r="B1118" t="s">
        <v>4023</v>
      </c>
      <c r="C1118" s="5">
        <v>45149</v>
      </c>
      <c r="D1118" s="5">
        <v>45341</v>
      </c>
      <c r="E1118" s="4">
        <v>543000000</v>
      </c>
      <c r="F1118">
        <v>192</v>
      </c>
      <c r="G1118">
        <v>0.09</v>
      </c>
      <c r="H1118" t="s">
        <v>3324</v>
      </c>
      <c r="I1118" t="s">
        <v>44</v>
      </c>
      <c r="J1118" t="s">
        <v>1139</v>
      </c>
      <c r="K1118" t="s">
        <v>477</v>
      </c>
      <c r="L1118" t="s">
        <v>3324</v>
      </c>
      <c r="M1118" s="5">
        <f t="shared" si="74"/>
        <v>45351</v>
      </c>
      <c r="N1118">
        <f t="shared" si="75"/>
        <v>2023</v>
      </c>
    </row>
    <row r="1119" spans="1:14" x14ac:dyDescent="0.3">
      <c r="A1119" t="s">
        <v>7</v>
      </c>
      <c r="B1119" t="s">
        <v>4024</v>
      </c>
      <c r="C1119" s="5">
        <v>45149</v>
      </c>
      <c r="D1119" s="5">
        <v>45341</v>
      </c>
      <c r="E1119" s="4">
        <v>794000000</v>
      </c>
      <c r="F1119">
        <v>192</v>
      </c>
      <c r="G1119">
        <v>0.09</v>
      </c>
      <c r="H1119" t="s">
        <v>989</v>
      </c>
      <c r="I1119" t="s">
        <v>13</v>
      </c>
      <c r="J1119" t="s">
        <v>990</v>
      </c>
      <c r="K1119" t="s">
        <v>14</v>
      </c>
      <c r="L1119" t="s">
        <v>989</v>
      </c>
      <c r="M1119" s="5">
        <f t="shared" si="74"/>
        <v>45351</v>
      </c>
      <c r="N1119">
        <f t="shared" si="75"/>
        <v>2023</v>
      </c>
    </row>
    <row r="1120" spans="1:14" x14ac:dyDescent="0.3">
      <c r="A1120" t="s">
        <v>7</v>
      </c>
      <c r="B1120" t="s">
        <v>4025</v>
      </c>
      <c r="C1120" s="5">
        <v>45142</v>
      </c>
      <c r="D1120" s="5">
        <v>45509</v>
      </c>
      <c r="E1120" s="4">
        <v>2800000000</v>
      </c>
      <c r="F1120">
        <v>367</v>
      </c>
      <c r="G1120">
        <v>9.5000000000000001E-2</v>
      </c>
      <c r="H1120" t="s">
        <v>3234</v>
      </c>
      <c r="I1120" t="s">
        <v>13</v>
      </c>
      <c r="J1120" t="s">
        <v>3235</v>
      </c>
      <c r="K1120" t="s">
        <v>14</v>
      </c>
      <c r="L1120" t="s">
        <v>3234</v>
      </c>
      <c r="M1120" s="5">
        <f t="shared" si="74"/>
        <v>45535</v>
      </c>
      <c r="N1120">
        <f t="shared" si="75"/>
        <v>2023</v>
      </c>
    </row>
    <row r="1121" spans="1:14" x14ac:dyDescent="0.3">
      <c r="A1121" t="s">
        <v>7</v>
      </c>
      <c r="B1121" t="s">
        <v>4026</v>
      </c>
      <c r="C1121" s="5">
        <v>45163</v>
      </c>
      <c r="D1121" s="5">
        <v>45348</v>
      </c>
      <c r="E1121" s="4">
        <v>1955000000</v>
      </c>
      <c r="F1121">
        <v>185</v>
      </c>
      <c r="G1121">
        <v>7.4999999999999997E-2</v>
      </c>
      <c r="H1121" t="s">
        <v>1066</v>
      </c>
      <c r="I1121" t="s">
        <v>13</v>
      </c>
      <c r="J1121" t="s">
        <v>65</v>
      </c>
      <c r="K1121" t="s">
        <v>14</v>
      </c>
      <c r="L1121" t="s">
        <v>1066</v>
      </c>
      <c r="M1121" s="5">
        <f t="shared" si="74"/>
        <v>45351</v>
      </c>
      <c r="N1121">
        <f t="shared" si="75"/>
        <v>2023</v>
      </c>
    </row>
    <row r="1122" spans="1:14" x14ac:dyDescent="0.3">
      <c r="A1122" t="s">
        <v>7</v>
      </c>
      <c r="B1122" t="s">
        <v>4027</v>
      </c>
      <c r="C1122" s="5">
        <v>45163</v>
      </c>
      <c r="D1122" s="5">
        <v>45348</v>
      </c>
      <c r="E1122" s="4">
        <v>11285000000</v>
      </c>
      <c r="F1122">
        <v>185</v>
      </c>
      <c r="G1122">
        <v>7.4999999999999997E-2</v>
      </c>
      <c r="H1122" t="s">
        <v>1066</v>
      </c>
      <c r="I1122" t="s">
        <v>13</v>
      </c>
      <c r="J1122" t="s">
        <v>65</v>
      </c>
      <c r="K1122" t="s">
        <v>14</v>
      </c>
      <c r="L1122" t="s">
        <v>1066</v>
      </c>
      <c r="M1122" s="5">
        <f t="shared" si="74"/>
        <v>45351</v>
      </c>
      <c r="N1122">
        <f t="shared" si="75"/>
        <v>2023</v>
      </c>
    </row>
    <row r="1123" spans="1:14" x14ac:dyDescent="0.3">
      <c r="A1123" t="s">
        <v>7</v>
      </c>
      <c r="B1123" t="s">
        <v>4028</v>
      </c>
      <c r="C1123" s="5">
        <v>45153</v>
      </c>
      <c r="D1123" s="5">
        <v>45519</v>
      </c>
      <c r="E1123" s="4">
        <v>6628000000</v>
      </c>
      <c r="F1123">
        <v>366</v>
      </c>
      <c r="G1123">
        <v>0.09</v>
      </c>
      <c r="H1123" t="s">
        <v>2131</v>
      </c>
      <c r="I1123" t="s">
        <v>13</v>
      </c>
      <c r="J1123" t="s">
        <v>210</v>
      </c>
      <c r="K1123" t="s">
        <v>14</v>
      </c>
      <c r="L1123" t="s">
        <v>2131</v>
      </c>
      <c r="M1123" s="5">
        <f t="shared" si="74"/>
        <v>45535</v>
      </c>
      <c r="N1123">
        <f t="shared" si="75"/>
        <v>2023</v>
      </c>
    </row>
    <row r="1124" spans="1:14" x14ac:dyDescent="0.3">
      <c r="A1124" t="s">
        <v>8</v>
      </c>
      <c r="B1124" t="s">
        <v>4029</v>
      </c>
      <c r="C1124" s="5">
        <v>45142</v>
      </c>
      <c r="D1124" s="5">
        <v>45509</v>
      </c>
      <c r="E1124" s="4">
        <v>1000000000</v>
      </c>
      <c r="F1124">
        <v>367</v>
      </c>
      <c r="G1124">
        <v>9.11E-2</v>
      </c>
      <c r="H1124" t="s">
        <v>1138</v>
      </c>
      <c r="I1124" t="s">
        <v>44</v>
      </c>
      <c r="J1124" t="s">
        <v>1139</v>
      </c>
      <c r="K1124" t="s">
        <v>477</v>
      </c>
      <c r="L1124" t="s">
        <v>1138</v>
      </c>
      <c r="M1124" s="5">
        <f t="shared" si="74"/>
        <v>45535</v>
      </c>
      <c r="N1124">
        <f t="shared" si="75"/>
        <v>2023</v>
      </c>
    </row>
    <row r="1125" spans="1:14" x14ac:dyDescent="0.3">
      <c r="A1125" t="s">
        <v>7</v>
      </c>
      <c r="B1125" t="s">
        <v>4030</v>
      </c>
      <c r="C1125" s="5">
        <v>45163</v>
      </c>
      <c r="D1125" s="5">
        <v>45348</v>
      </c>
      <c r="E1125" s="4">
        <v>2300000000</v>
      </c>
      <c r="F1125">
        <v>185</v>
      </c>
      <c r="G1125">
        <v>7.3899999999999993E-2</v>
      </c>
      <c r="H1125" t="s">
        <v>547</v>
      </c>
      <c r="I1125" t="s">
        <v>13</v>
      </c>
      <c r="J1125" t="s">
        <v>313</v>
      </c>
      <c r="K1125" t="s">
        <v>14</v>
      </c>
      <c r="L1125" t="s">
        <v>547</v>
      </c>
      <c r="M1125" s="5">
        <f t="shared" si="74"/>
        <v>45351</v>
      </c>
      <c r="N1125">
        <f t="shared" si="75"/>
        <v>2023</v>
      </c>
    </row>
    <row r="1126" spans="1:14" x14ac:dyDescent="0.3">
      <c r="A1126" t="s">
        <v>7</v>
      </c>
      <c r="B1126" t="s">
        <v>4031</v>
      </c>
      <c r="C1126" s="5">
        <v>45153</v>
      </c>
      <c r="D1126" s="5">
        <v>45341</v>
      </c>
      <c r="E1126" s="4">
        <v>17994000000</v>
      </c>
      <c r="F1126">
        <v>188</v>
      </c>
      <c r="G1126">
        <v>8.5000000000000006E-2</v>
      </c>
      <c r="H1126" t="s">
        <v>2313</v>
      </c>
      <c r="I1126" t="s">
        <v>13</v>
      </c>
      <c r="J1126" t="s">
        <v>1339</v>
      </c>
      <c r="K1126" t="s">
        <v>14</v>
      </c>
      <c r="L1126" t="s">
        <v>2313</v>
      </c>
      <c r="M1126" s="5">
        <f t="shared" si="74"/>
        <v>45351</v>
      </c>
      <c r="N1126">
        <f t="shared" si="75"/>
        <v>2023</v>
      </c>
    </row>
    <row r="1127" spans="1:14" x14ac:dyDescent="0.3">
      <c r="A1127" t="s">
        <v>7</v>
      </c>
      <c r="B1127" t="s">
        <v>4032</v>
      </c>
      <c r="C1127" s="5">
        <v>45153</v>
      </c>
      <c r="D1127" s="5">
        <v>45341</v>
      </c>
      <c r="E1127" s="4">
        <v>520000000</v>
      </c>
      <c r="F1127">
        <v>188</v>
      </c>
      <c r="G1127">
        <v>8.5000000000000006E-2</v>
      </c>
      <c r="H1127" t="s">
        <v>989</v>
      </c>
      <c r="I1127" t="s">
        <v>13</v>
      </c>
      <c r="J1127" t="s">
        <v>990</v>
      </c>
      <c r="K1127" t="s">
        <v>14</v>
      </c>
      <c r="L1127" t="s">
        <v>989</v>
      </c>
      <c r="M1127" s="5">
        <f t="shared" si="74"/>
        <v>45351</v>
      </c>
      <c r="N1127">
        <f t="shared" si="75"/>
        <v>2023</v>
      </c>
    </row>
    <row r="1128" spans="1:14" x14ac:dyDescent="0.3">
      <c r="A1128" t="s">
        <v>7</v>
      </c>
      <c r="B1128" t="s">
        <v>4033</v>
      </c>
      <c r="C1128" s="5">
        <v>45154</v>
      </c>
      <c r="D1128" s="5">
        <v>45341</v>
      </c>
      <c r="E1128" s="4">
        <v>23943000000</v>
      </c>
      <c r="F1128">
        <v>187</v>
      </c>
      <c r="G1128">
        <v>8.5000000000000006E-2</v>
      </c>
      <c r="H1128" t="s">
        <v>2372</v>
      </c>
      <c r="I1128" t="s">
        <v>13</v>
      </c>
      <c r="J1128" t="s">
        <v>1339</v>
      </c>
      <c r="K1128" t="s">
        <v>14</v>
      </c>
      <c r="L1128" t="s">
        <v>2372</v>
      </c>
      <c r="M1128" s="5">
        <f t="shared" si="74"/>
        <v>45351</v>
      </c>
      <c r="N1128">
        <f t="shared" si="75"/>
        <v>2023</v>
      </c>
    </row>
    <row r="1129" spans="1:14" x14ac:dyDescent="0.3">
      <c r="A1129" t="s">
        <v>7</v>
      </c>
      <c r="B1129" t="s">
        <v>4034</v>
      </c>
      <c r="C1129" s="5">
        <v>45152</v>
      </c>
      <c r="D1129" s="5">
        <v>45341</v>
      </c>
      <c r="E1129" s="4">
        <v>18166000000</v>
      </c>
      <c r="F1129">
        <v>189</v>
      </c>
      <c r="G1129">
        <v>8.5000000000000006E-2</v>
      </c>
      <c r="H1129" t="s">
        <v>2313</v>
      </c>
      <c r="I1129" t="s">
        <v>13</v>
      </c>
      <c r="J1129" t="s">
        <v>1339</v>
      </c>
      <c r="K1129" t="s">
        <v>14</v>
      </c>
      <c r="L1129" t="s">
        <v>2313</v>
      </c>
      <c r="M1129" s="5">
        <f t="shared" si="74"/>
        <v>45351</v>
      </c>
      <c r="N1129">
        <f t="shared" si="75"/>
        <v>2023</v>
      </c>
    </row>
    <row r="1130" spans="1:14" x14ac:dyDescent="0.3">
      <c r="A1130" t="s">
        <v>7</v>
      </c>
      <c r="B1130" t="s">
        <v>4035</v>
      </c>
      <c r="C1130" s="5">
        <v>45152</v>
      </c>
      <c r="D1130" s="5">
        <v>45518</v>
      </c>
      <c r="E1130" s="4">
        <v>10720000000</v>
      </c>
      <c r="F1130">
        <v>366</v>
      </c>
      <c r="G1130">
        <v>0.09</v>
      </c>
      <c r="H1130" t="s">
        <v>2137</v>
      </c>
      <c r="I1130" t="s">
        <v>13</v>
      </c>
      <c r="J1130" t="s">
        <v>215</v>
      </c>
      <c r="K1130" t="s">
        <v>14</v>
      </c>
      <c r="L1130" t="s">
        <v>2137</v>
      </c>
      <c r="M1130" s="5">
        <f t="shared" si="74"/>
        <v>45535</v>
      </c>
      <c r="N1130">
        <f t="shared" si="75"/>
        <v>2023</v>
      </c>
    </row>
    <row r="1131" spans="1:14" x14ac:dyDescent="0.3">
      <c r="A1131" t="s">
        <v>7</v>
      </c>
      <c r="B1131" t="s">
        <v>4036</v>
      </c>
      <c r="C1131" s="5">
        <v>45149</v>
      </c>
      <c r="D1131" s="5">
        <v>45341</v>
      </c>
      <c r="E1131" s="4">
        <v>2000000000</v>
      </c>
      <c r="F1131">
        <v>192</v>
      </c>
      <c r="G1131">
        <v>0.09</v>
      </c>
      <c r="H1131" t="s">
        <v>3394</v>
      </c>
      <c r="I1131" t="s">
        <v>44</v>
      </c>
      <c r="J1131" t="s">
        <v>1139</v>
      </c>
      <c r="K1131" t="s">
        <v>477</v>
      </c>
      <c r="L1131" t="s">
        <v>3394</v>
      </c>
      <c r="M1131" s="5">
        <f t="shared" si="74"/>
        <v>45351</v>
      </c>
      <c r="N1131">
        <f t="shared" si="75"/>
        <v>2023</v>
      </c>
    </row>
    <row r="1132" spans="1:14" x14ac:dyDescent="0.3">
      <c r="A1132" t="s">
        <v>7</v>
      </c>
      <c r="B1132" t="s">
        <v>4037</v>
      </c>
      <c r="C1132" s="5">
        <v>45160</v>
      </c>
      <c r="D1132" s="5">
        <v>45344</v>
      </c>
      <c r="E1132" s="4">
        <v>9490000000</v>
      </c>
      <c r="F1132">
        <v>184</v>
      </c>
      <c r="G1132">
        <v>0.08</v>
      </c>
      <c r="H1132" t="s">
        <v>1066</v>
      </c>
      <c r="I1132" t="s">
        <v>13</v>
      </c>
      <c r="J1132" t="s">
        <v>65</v>
      </c>
      <c r="K1132" t="s">
        <v>14</v>
      </c>
      <c r="L1132" t="s">
        <v>1066</v>
      </c>
      <c r="M1132" s="5">
        <f t="shared" si="74"/>
        <v>45351</v>
      </c>
      <c r="N1132">
        <f t="shared" si="75"/>
        <v>2023</v>
      </c>
    </row>
    <row r="1133" spans="1:14" x14ac:dyDescent="0.3">
      <c r="A1133" t="s">
        <v>7</v>
      </c>
      <c r="B1133" t="s">
        <v>4038</v>
      </c>
      <c r="C1133" s="5">
        <v>45175</v>
      </c>
      <c r="D1133" s="5">
        <v>45357</v>
      </c>
      <c r="E1133" s="4">
        <v>4000000000</v>
      </c>
      <c r="F1133">
        <v>182</v>
      </c>
      <c r="G1133">
        <v>7.0000000000000007E-2</v>
      </c>
      <c r="H1133" t="s">
        <v>527</v>
      </c>
      <c r="I1133" t="s">
        <v>44</v>
      </c>
      <c r="J1133" t="s">
        <v>1139</v>
      </c>
      <c r="K1133" t="s">
        <v>477</v>
      </c>
      <c r="L1133" t="s">
        <v>527</v>
      </c>
      <c r="M1133" s="5">
        <f t="shared" si="74"/>
        <v>45382</v>
      </c>
      <c r="N1133">
        <f t="shared" si="75"/>
        <v>2023</v>
      </c>
    </row>
    <row r="1134" spans="1:14" x14ac:dyDescent="0.3">
      <c r="A1134" t="s">
        <v>7</v>
      </c>
      <c r="B1134" t="s">
        <v>4039</v>
      </c>
      <c r="C1134" s="5">
        <v>45153</v>
      </c>
      <c r="D1134" s="5">
        <v>45341</v>
      </c>
      <c r="E1134" s="4">
        <v>2000000000</v>
      </c>
      <c r="F1134">
        <v>188</v>
      </c>
      <c r="G1134">
        <v>8.5000000000000006E-2</v>
      </c>
      <c r="H1134" t="s">
        <v>674</v>
      </c>
      <c r="I1134" t="s">
        <v>44</v>
      </c>
      <c r="J1134" t="s">
        <v>476</v>
      </c>
      <c r="K1134" t="s">
        <v>477</v>
      </c>
      <c r="L1134" t="s">
        <v>674</v>
      </c>
      <c r="M1134" s="5">
        <f t="shared" si="74"/>
        <v>45351</v>
      </c>
      <c r="N1134">
        <f t="shared" si="75"/>
        <v>2023</v>
      </c>
    </row>
    <row r="1135" spans="1:14" x14ac:dyDescent="0.3">
      <c r="A1135" t="s">
        <v>8</v>
      </c>
      <c r="B1135" t="s">
        <v>4040</v>
      </c>
      <c r="C1135" s="5">
        <v>45154</v>
      </c>
      <c r="D1135" s="5">
        <v>45341</v>
      </c>
      <c r="E1135" s="4">
        <v>883000000</v>
      </c>
      <c r="F1135">
        <v>187</v>
      </c>
      <c r="G1135">
        <v>8.5000000000000006E-2</v>
      </c>
      <c r="H1135" t="s">
        <v>3324</v>
      </c>
      <c r="I1135" t="s">
        <v>44</v>
      </c>
      <c r="J1135" t="s">
        <v>1139</v>
      </c>
      <c r="K1135" t="s">
        <v>477</v>
      </c>
      <c r="L1135" t="s">
        <v>3324</v>
      </c>
      <c r="M1135" s="5">
        <f t="shared" si="74"/>
        <v>45351</v>
      </c>
      <c r="N1135">
        <f t="shared" si="75"/>
        <v>2023</v>
      </c>
    </row>
    <row r="1136" spans="1:14" x14ac:dyDescent="0.3">
      <c r="A1136" t="s">
        <v>7</v>
      </c>
      <c r="B1136" t="s">
        <v>4041</v>
      </c>
      <c r="C1136" s="5">
        <v>45142</v>
      </c>
      <c r="D1136" s="5">
        <v>45327</v>
      </c>
      <c r="E1136" s="4">
        <v>602000000</v>
      </c>
      <c r="F1136">
        <v>185</v>
      </c>
      <c r="G1136">
        <v>0.09</v>
      </c>
      <c r="H1136" t="s">
        <v>1445</v>
      </c>
      <c r="I1136" t="s">
        <v>44</v>
      </c>
      <c r="J1136" t="s">
        <v>1139</v>
      </c>
      <c r="K1136" t="s">
        <v>477</v>
      </c>
      <c r="L1136" t="s">
        <v>1445</v>
      </c>
      <c r="M1136" s="5">
        <f t="shared" si="74"/>
        <v>45351</v>
      </c>
      <c r="N1136">
        <f t="shared" si="75"/>
        <v>2023</v>
      </c>
    </row>
    <row r="1137" spans="1:14" x14ac:dyDescent="0.3">
      <c r="A1137" t="s">
        <v>7</v>
      </c>
      <c r="B1137" t="s">
        <v>4042</v>
      </c>
      <c r="C1137" s="5">
        <v>45149</v>
      </c>
      <c r="D1137" s="5">
        <v>45341</v>
      </c>
      <c r="E1137" s="4">
        <v>19118000000</v>
      </c>
      <c r="F1137">
        <v>192</v>
      </c>
      <c r="G1137">
        <v>0.09</v>
      </c>
      <c r="H1137" t="s">
        <v>2283</v>
      </c>
      <c r="I1137" t="s">
        <v>13</v>
      </c>
      <c r="J1137" t="s">
        <v>1339</v>
      </c>
      <c r="K1137" t="s">
        <v>14</v>
      </c>
      <c r="L1137" t="s">
        <v>2283</v>
      </c>
      <c r="M1137" s="5">
        <f t="shared" si="74"/>
        <v>45351</v>
      </c>
      <c r="N1137">
        <f t="shared" si="75"/>
        <v>2023</v>
      </c>
    </row>
    <row r="1138" spans="1:14" x14ac:dyDescent="0.3">
      <c r="A1138" t="s">
        <v>7</v>
      </c>
      <c r="B1138" t="s">
        <v>4043</v>
      </c>
      <c r="C1138" s="5">
        <v>45160</v>
      </c>
      <c r="D1138" s="5">
        <v>45526</v>
      </c>
      <c r="E1138" s="4">
        <v>4000000000</v>
      </c>
      <c r="F1138">
        <v>366</v>
      </c>
      <c r="G1138">
        <v>8.5000000000000006E-2</v>
      </c>
      <c r="H1138" t="s">
        <v>3232</v>
      </c>
      <c r="I1138" t="s">
        <v>13</v>
      </c>
      <c r="J1138" t="s">
        <v>308</v>
      </c>
      <c r="K1138" t="s">
        <v>14</v>
      </c>
      <c r="L1138" t="s">
        <v>3232</v>
      </c>
      <c r="M1138" s="5">
        <f t="shared" si="74"/>
        <v>45535</v>
      </c>
      <c r="N1138">
        <f t="shared" si="75"/>
        <v>2023</v>
      </c>
    </row>
    <row r="1139" spans="1:14" x14ac:dyDescent="0.3">
      <c r="A1139" t="s">
        <v>7</v>
      </c>
      <c r="B1139" t="s">
        <v>4044</v>
      </c>
      <c r="C1139" s="5">
        <v>45174</v>
      </c>
      <c r="D1139" s="5">
        <v>45356</v>
      </c>
      <c r="E1139" s="4">
        <v>11000000000</v>
      </c>
      <c r="F1139">
        <v>182</v>
      </c>
      <c r="G1139">
        <v>7.0000000000000007E-2</v>
      </c>
      <c r="H1139" t="s">
        <v>2137</v>
      </c>
      <c r="I1139" t="s">
        <v>13</v>
      </c>
      <c r="J1139" t="s">
        <v>215</v>
      </c>
      <c r="K1139" t="s">
        <v>14</v>
      </c>
      <c r="L1139" t="s">
        <v>2137</v>
      </c>
      <c r="M1139" s="5">
        <f t="shared" si="74"/>
        <v>45382</v>
      </c>
      <c r="N1139">
        <f t="shared" si="75"/>
        <v>2023</v>
      </c>
    </row>
    <row r="1140" spans="1:14" x14ac:dyDescent="0.3">
      <c r="A1140" t="s">
        <v>7</v>
      </c>
      <c r="B1140" t="s">
        <v>4045</v>
      </c>
      <c r="C1140" s="5">
        <v>45160</v>
      </c>
      <c r="D1140" s="5">
        <v>45526</v>
      </c>
      <c r="E1140" s="4">
        <v>13238000000</v>
      </c>
      <c r="F1140">
        <v>366</v>
      </c>
      <c r="G1140">
        <v>8.5000000000000006E-2</v>
      </c>
      <c r="H1140" t="s">
        <v>2153</v>
      </c>
      <c r="I1140" t="s">
        <v>13</v>
      </c>
      <c r="J1140" t="s">
        <v>210</v>
      </c>
      <c r="K1140" t="s">
        <v>14</v>
      </c>
      <c r="L1140" t="s">
        <v>2153</v>
      </c>
      <c r="M1140" s="5">
        <f t="shared" si="74"/>
        <v>45535</v>
      </c>
      <c r="N1140">
        <f t="shared" si="75"/>
        <v>2023</v>
      </c>
    </row>
    <row r="1141" spans="1:14" x14ac:dyDescent="0.3">
      <c r="A1141" t="s">
        <v>8</v>
      </c>
      <c r="B1141" t="s">
        <v>4046</v>
      </c>
      <c r="C1141" s="5">
        <v>45153</v>
      </c>
      <c r="D1141" s="5">
        <v>45341</v>
      </c>
      <c r="E1141" s="4">
        <v>794000000</v>
      </c>
      <c r="F1141">
        <v>188</v>
      </c>
      <c r="G1141">
        <v>8.5000000000000006E-2</v>
      </c>
      <c r="H1141" t="s">
        <v>3257</v>
      </c>
      <c r="I1141" t="s">
        <v>44</v>
      </c>
      <c r="J1141" t="s">
        <v>1139</v>
      </c>
      <c r="K1141" t="s">
        <v>477</v>
      </c>
      <c r="L1141" t="s">
        <v>3257</v>
      </c>
      <c r="M1141" s="5">
        <f t="shared" si="74"/>
        <v>45351</v>
      </c>
      <c r="N1141">
        <f t="shared" si="75"/>
        <v>2023</v>
      </c>
    </row>
    <row r="1142" spans="1:14" x14ac:dyDescent="0.3">
      <c r="A1142" t="s">
        <v>7</v>
      </c>
      <c r="B1142" t="s">
        <v>4047</v>
      </c>
      <c r="C1142" s="5">
        <v>45175</v>
      </c>
      <c r="D1142" s="5">
        <v>45357</v>
      </c>
      <c r="E1142" s="4">
        <v>353000000</v>
      </c>
      <c r="F1142">
        <v>182</v>
      </c>
      <c r="G1142">
        <v>7.0000000000000007E-2</v>
      </c>
      <c r="H1142" t="s">
        <v>989</v>
      </c>
      <c r="I1142" t="s">
        <v>13</v>
      </c>
      <c r="J1142" t="s">
        <v>990</v>
      </c>
      <c r="K1142" t="s">
        <v>14</v>
      </c>
      <c r="L1142" t="s">
        <v>989</v>
      </c>
      <c r="M1142" s="5">
        <f t="shared" si="74"/>
        <v>45382</v>
      </c>
      <c r="N1142">
        <f t="shared" si="75"/>
        <v>2023</v>
      </c>
    </row>
    <row r="1143" spans="1:14" x14ac:dyDescent="0.3">
      <c r="A1143" t="s">
        <v>7</v>
      </c>
      <c r="B1143" t="s">
        <v>4048</v>
      </c>
      <c r="C1143" s="5">
        <v>45149</v>
      </c>
      <c r="D1143" s="5">
        <v>45341</v>
      </c>
      <c r="E1143" s="4">
        <v>11935000000</v>
      </c>
      <c r="F1143">
        <v>192</v>
      </c>
      <c r="G1143">
        <v>0.09</v>
      </c>
      <c r="H1143" t="s">
        <v>2201</v>
      </c>
      <c r="I1143" t="s">
        <v>13</v>
      </c>
      <c r="J1143" t="s">
        <v>1339</v>
      </c>
      <c r="K1143" t="s">
        <v>14</v>
      </c>
      <c r="L1143" t="s">
        <v>2201</v>
      </c>
      <c r="M1143" s="5">
        <f t="shared" si="74"/>
        <v>45351</v>
      </c>
      <c r="N1143">
        <f t="shared" si="75"/>
        <v>2023</v>
      </c>
    </row>
    <row r="1144" spans="1:14" x14ac:dyDescent="0.3">
      <c r="A1144" t="s">
        <v>7</v>
      </c>
      <c r="B1144" t="s">
        <v>4049</v>
      </c>
      <c r="C1144" s="5">
        <v>45154</v>
      </c>
      <c r="D1144" s="5">
        <v>45428</v>
      </c>
      <c r="E1144" s="4">
        <v>850000000</v>
      </c>
      <c r="F1144">
        <v>274</v>
      </c>
      <c r="G1144">
        <v>8.7499999999999994E-2</v>
      </c>
      <c r="H1144" t="s">
        <v>3165</v>
      </c>
      <c r="I1144" t="s">
        <v>13</v>
      </c>
      <c r="J1144" t="s">
        <v>313</v>
      </c>
      <c r="K1144" t="s">
        <v>14</v>
      </c>
      <c r="L1144" t="s">
        <v>3165</v>
      </c>
      <c r="M1144" s="5">
        <f t="shared" si="74"/>
        <v>45443</v>
      </c>
      <c r="N1144">
        <f t="shared" si="75"/>
        <v>2023</v>
      </c>
    </row>
    <row r="1145" spans="1:14" x14ac:dyDescent="0.3">
      <c r="A1145" t="s">
        <v>7</v>
      </c>
      <c r="B1145" t="s">
        <v>4050</v>
      </c>
      <c r="C1145" s="5">
        <v>45153</v>
      </c>
      <c r="D1145" s="5">
        <v>45341</v>
      </c>
      <c r="E1145" s="4">
        <v>630000000</v>
      </c>
      <c r="F1145">
        <v>188</v>
      </c>
      <c r="G1145">
        <v>8.5000000000000006E-2</v>
      </c>
      <c r="H1145" t="s">
        <v>1445</v>
      </c>
      <c r="I1145" t="s">
        <v>44</v>
      </c>
      <c r="J1145" t="s">
        <v>1139</v>
      </c>
      <c r="K1145" t="s">
        <v>477</v>
      </c>
      <c r="L1145" t="s">
        <v>1445</v>
      </c>
      <c r="M1145" s="5">
        <f t="shared" si="74"/>
        <v>45351</v>
      </c>
      <c r="N1145">
        <f t="shared" si="75"/>
        <v>2023</v>
      </c>
    </row>
    <row r="1146" spans="1:14" x14ac:dyDescent="0.3">
      <c r="A1146" t="s">
        <v>7</v>
      </c>
      <c r="B1146" t="s">
        <v>4051</v>
      </c>
      <c r="C1146" s="5">
        <v>45153</v>
      </c>
      <c r="D1146" s="5">
        <v>45341</v>
      </c>
      <c r="E1146" s="4">
        <v>31748000000</v>
      </c>
      <c r="F1146">
        <v>188</v>
      </c>
      <c r="G1146">
        <v>8.5000000000000006E-2</v>
      </c>
      <c r="H1146" t="s">
        <v>312</v>
      </c>
      <c r="I1146" t="s">
        <v>44</v>
      </c>
      <c r="J1146" t="s">
        <v>476</v>
      </c>
      <c r="K1146" t="s">
        <v>477</v>
      </c>
      <c r="L1146" t="s">
        <v>312</v>
      </c>
      <c r="M1146" s="5">
        <f t="shared" si="74"/>
        <v>45351</v>
      </c>
      <c r="N1146">
        <f t="shared" si="75"/>
        <v>2023</v>
      </c>
    </row>
    <row r="1147" spans="1:14" x14ac:dyDescent="0.3">
      <c r="A1147" t="s">
        <v>7</v>
      </c>
      <c r="B1147" t="s">
        <v>4052</v>
      </c>
      <c r="C1147" s="5">
        <v>45153</v>
      </c>
      <c r="D1147" s="5">
        <v>45341</v>
      </c>
      <c r="E1147" s="4">
        <v>21165000000</v>
      </c>
      <c r="F1147">
        <v>188</v>
      </c>
      <c r="G1147">
        <v>8.5000000000000006E-2</v>
      </c>
      <c r="H1147" t="s">
        <v>312</v>
      </c>
      <c r="I1147" t="s">
        <v>44</v>
      </c>
      <c r="J1147" t="s">
        <v>476</v>
      </c>
      <c r="K1147" t="s">
        <v>477</v>
      </c>
      <c r="L1147" t="s">
        <v>312</v>
      </c>
      <c r="M1147" s="5">
        <f t="shared" si="74"/>
        <v>45351</v>
      </c>
      <c r="N1147">
        <f t="shared" si="75"/>
        <v>2023</v>
      </c>
    </row>
    <row r="1148" spans="1:14" x14ac:dyDescent="0.3">
      <c r="A1148" t="s">
        <v>7</v>
      </c>
      <c r="B1148" t="s">
        <v>4053</v>
      </c>
      <c r="C1148" s="5">
        <v>45153</v>
      </c>
      <c r="D1148" s="5">
        <v>45341</v>
      </c>
      <c r="E1148" s="4">
        <v>25100000000</v>
      </c>
      <c r="F1148">
        <v>188</v>
      </c>
      <c r="G1148">
        <v>8.5000000000000006E-2</v>
      </c>
      <c r="H1148" t="s">
        <v>2203</v>
      </c>
      <c r="I1148" t="s">
        <v>13</v>
      </c>
      <c r="J1148" t="s">
        <v>1339</v>
      </c>
      <c r="K1148" t="s">
        <v>14</v>
      </c>
      <c r="L1148" t="s">
        <v>2203</v>
      </c>
      <c r="M1148" s="5">
        <f t="shared" si="74"/>
        <v>45351</v>
      </c>
      <c r="N1148">
        <f t="shared" si="75"/>
        <v>2023</v>
      </c>
    </row>
    <row r="1149" spans="1:14" x14ac:dyDescent="0.3">
      <c r="A1149" t="s">
        <v>7</v>
      </c>
      <c r="B1149" t="s">
        <v>4054</v>
      </c>
      <c r="C1149" s="5">
        <v>45153</v>
      </c>
      <c r="D1149" s="5">
        <v>45341</v>
      </c>
      <c r="E1149" s="4">
        <v>24012000000</v>
      </c>
      <c r="F1149">
        <v>188</v>
      </c>
      <c r="G1149">
        <v>8.5000000000000006E-2</v>
      </c>
      <c r="H1149" t="s">
        <v>2203</v>
      </c>
      <c r="I1149" t="s">
        <v>13</v>
      </c>
      <c r="J1149" t="s">
        <v>1339</v>
      </c>
      <c r="K1149" t="s">
        <v>14</v>
      </c>
      <c r="L1149" t="s">
        <v>2203</v>
      </c>
      <c r="M1149" s="5">
        <f t="shared" si="74"/>
        <v>45351</v>
      </c>
      <c r="N1149">
        <f t="shared" si="75"/>
        <v>2023</v>
      </c>
    </row>
    <row r="1150" spans="1:14" x14ac:dyDescent="0.3">
      <c r="A1150" t="s">
        <v>8</v>
      </c>
      <c r="B1150" t="s">
        <v>4055</v>
      </c>
      <c r="C1150" s="5">
        <v>45163</v>
      </c>
      <c r="D1150" s="5">
        <v>45348</v>
      </c>
      <c r="E1150" s="4">
        <v>966000000</v>
      </c>
      <c r="F1150">
        <v>185</v>
      </c>
      <c r="G1150">
        <v>7.4999999999999997E-2</v>
      </c>
      <c r="H1150" t="s">
        <v>2142</v>
      </c>
      <c r="I1150" t="s">
        <v>13</v>
      </c>
      <c r="J1150" t="s">
        <v>215</v>
      </c>
      <c r="K1150" t="s">
        <v>14</v>
      </c>
      <c r="L1150" t="s">
        <v>2142</v>
      </c>
      <c r="M1150" s="5">
        <f t="shared" si="74"/>
        <v>45351</v>
      </c>
      <c r="N1150">
        <f t="shared" si="75"/>
        <v>2023</v>
      </c>
    </row>
    <row r="1151" spans="1:14" x14ac:dyDescent="0.3">
      <c r="A1151" t="s">
        <v>7</v>
      </c>
      <c r="B1151" t="s">
        <v>4056</v>
      </c>
      <c r="C1151" s="5">
        <v>45152</v>
      </c>
      <c r="D1151" s="5">
        <v>45518</v>
      </c>
      <c r="E1151" s="4">
        <v>1000000000</v>
      </c>
      <c r="F1151">
        <v>366</v>
      </c>
      <c r="G1151">
        <v>0.09</v>
      </c>
      <c r="H1151" t="s">
        <v>91</v>
      </c>
      <c r="I1151" t="s">
        <v>44</v>
      </c>
      <c r="J1151" t="s">
        <v>1139</v>
      </c>
      <c r="K1151" t="s">
        <v>477</v>
      </c>
      <c r="L1151" t="s">
        <v>91</v>
      </c>
      <c r="M1151" s="5">
        <f t="shared" si="74"/>
        <v>45535</v>
      </c>
      <c r="N1151">
        <f t="shared" si="75"/>
        <v>2023</v>
      </c>
    </row>
    <row r="1152" spans="1:14" x14ac:dyDescent="0.3">
      <c r="A1152" t="s">
        <v>7</v>
      </c>
      <c r="B1152" t="s">
        <v>4057</v>
      </c>
      <c r="C1152" s="5">
        <v>45152</v>
      </c>
      <c r="D1152" s="5">
        <v>45518</v>
      </c>
      <c r="E1152" s="4">
        <v>2500000000</v>
      </c>
      <c r="F1152">
        <v>366</v>
      </c>
      <c r="G1152">
        <v>0.09</v>
      </c>
      <c r="H1152" t="s">
        <v>3234</v>
      </c>
      <c r="I1152" t="s">
        <v>13</v>
      </c>
      <c r="J1152" t="s">
        <v>3235</v>
      </c>
      <c r="K1152" t="s">
        <v>14</v>
      </c>
      <c r="L1152" t="s">
        <v>3234</v>
      </c>
      <c r="M1152" s="5">
        <f t="shared" si="74"/>
        <v>45535</v>
      </c>
      <c r="N1152">
        <f t="shared" si="75"/>
        <v>2023</v>
      </c>
    </row>
    <row r="1153" spans="1:14" x14ac:dyDescent="0.3">
      <c r="A1153" t="s">
        <v>7</v>
      </c>
      <c r="B1153" t="s">
        <v>4058</v>
      </c>
      <c r="C1153" s="5">
        <v>45152</v>
      </c>
      <c r="D1153" s="5">
        <v>45341</v>
      </c>
      <c r="E1153" s="4">
        <v>18163000000</v>
      </c>
      <c r="F1153">
        <v>189</v>
      </c>
      <c r="G1153">
        <v>8.5000000000000006E-2</v>
      </c>
      <c r="H1153" t="s">
        <v>2201</v>
      </c>
      <c r="I1153" t="s">
        <v>13</v>
      </c>
      <c r="J1153" t="s">
        <v>1339</v>
      </c>
      <c r="K1153" t="s">
        <v>14</v>
      </c>
      <c r="L1153" t="s">
        <v>2201</v>
      </c>
      <c r="M1153" s="5">
        <f t="shared" si="74"/>
        <v>45351</v>
      </c>
      <c r="N1153">
        <f t="shared" si="75"/>
        <v>2023</v>
      </c>
    </row>
    <row r="1154" spans="1:14" x14ac:dyDescent="0.3">
      <c r="A1154" t="s">
        <v>8</v>
      </c>
      <c r="B1154" t="s">
        <v>4059</v>
      </c>
      <c r="C1154" s="5">
        <v>45141</v>
      </c>
      <c r="D1154" s="5">
        <v>45327</v>
      </c>
      <c r="E1154" s="4">
        <v>695000000</v>
      </c>
      <c r="F1154">
        <v>186</v>
      </c>
      <c r="G1154">
        <v>0.09</v>
      </c>
      <c r="H1154" t="s">
        <v>2142</v>
      </c>
      <c r="I1154" t="s">
        <v>13</v>
      </c>
      <c r="J1154" t="s">
        <v>215</v>
      </c>
      <c r="K1154" t="s">
        <v>14</v>
      </c>
      <c r="L1154" t="s">
        <v>2142</v>
      </c>
      <c r="M1154" s="5">
        <f t="shared" si="74"/>
        <v>45351</v>
      </c>
      <c r="N1154">
        <f t="shared" si="75"/>
        <v>2023</v>
      </c>
    </row>
    <row r="1155" spans="1:14" x14ac:dyDescent="0.3">
      <c r="A1155" t="s">
        <v>7</v>
      </c>
      <c r="B1155" t="s">
        <v>4060</v>
      </c>
      <c r="C1155" s="5">
        <v>45176</v>
      </c>
      <c r="D1155" s="5">
        <v>45358</v>
      </c>
      <c r="E1155" s="4">
        <v>15000000000</v>
      </c>
      <c r="F1155">
        <v>182</v>
      </c>
      <c r="G1155">
        <v>7.0000000000000007E-2</v>
      </c>
      <c r="H1155" t="s">
        <v>674</v>
      </c>
      <c r="I1155" t="s">
        <v>44</v>
      </c>
      <c r="J1155" t="s">
        <v>476</v>
      </c>
      <c r="K1155" t="s">
        <v>477</v>
      </c>
      <c r="L1155" t="s">
        <v>674</v>
      </c>
      <c r="M1155" s="5">
        <f t="shared" ref="M1155:M1218" si="76">EOMONTH(D1155,0)</f>
        <v>45382</v>
      </c>
      <c r="N1155">
        <f t="shared" ref="N1155:N1218" si="77">YEAR(C1155)</f>
        <v>2023</v>
      </c>
    </row>
    <row r="1156" spans="1:14" x14ac:dyDescent="0.3">
      <c r="A1156" t="s">
        <v>7</v>
      </c>
      <c r="B1156" t="s">
        <v>4061</v>
      </c>
      <c r="C1156" s="5">
        <v>45153</v>
      </c>
      <c r="D1156" s="5">
        <v>45519</v>
      </c>
      <c r="E1156" s="4">
        <v>14500000000</v>
      </c>
      <c r="F1156">
        <v>366</v>
      </c>
      <c r="G1156">
        <v>0.09</v>
      </c>
      <c r="H1156" t="s">
        <v>463</v>
      </c>
      <c r="I1156" t="s">
        <v>44</v>
      </c>
      <c r="J1156" t="s">
        <v>476</v>
      </c>
      <c r="K1156" t="s">
        <v>477</v>
      </c>
      <c r="L1156" t="s">
        <v>463</v>
      </c>
      <c r="M1156" s="5">
        <f t="shared" si="76"/>
        <v>45535</v>
      </c>
      <c r="N1156">
        <f t="shared" si="77"/>
        <v>2023</v>
      </c>
    </row>
    <row r="1157" spans="1:14" x14ac:dyDescent="0.3">
      <c r="A1157" t="s">
        <v>7</v>
      </c>
      <c r="B1157" t="s">
        <v>2124</v>
      </c>
      <c r="C1157" s="5">
        <v>45345</v>
      </c>
      <c r="D1157" s="5">
        <v>45527</v>
      </c>
      <c r="E1157" s="4">
        <v>20000000000</v>
      </c>
      <c r="F1157">
        <v>182</v>
      </c>
      <c r="G1157">
        <v>6.3E-2</v>
      </c>
      <c r="H1157" t="s">
        <v>2125</v>
      </c>
      <c r="I1157" t="s">
        <v>13</v>
      </c>
      <c r="J1157" t="s">
        <v>215</v>
      </c>
      <c r="K1157" t="s">
        <v>14</v>
      </c>
      <c r="L1157" t="s">
        <v>2125</v>
      </c>
      <c r="M1157" s="5">
        <f t="shared" si="76"/>
        <v>45535</v>
      </c>
      <c r="N1157">
        <f t="shared" si="77"/>
        <v>2024</v>
      </c>
    </row>
    <row r="1158" spans="1:14" x14ac:dyDescent="0.3">
      <c r="A1158" t="s">
        <v>7</v>
      </c>
      <c r="B1158" t="s">
        <v>2126</v>
      </c>
      <c r="C1158" s="5">
        <v>45345</v>
      </c>
      <c r="D1158" s="5">
        <v>45527</v>
      </c>
      <c r="E1158" s="4">
        <v>29800000000</v>
      </c>
      <c r="F1158">
        <v>182</v>
      </c>
      <c r="G1158">
        <v>6.3E-2</v>
      </c>
      <c r="H1158" t="s">
        <v>1336</v>
      </c>
      <c r="I1158" t="s">
        <v>13</v>
      </c>
      <c r="J1158" t="s">
        <v>210</v>
      </c>
      <c r="K1158" t="s">
        <v>14</v>
      </c>
      <c r="L1158" t="s">
        <v>1336</v>
      </c>
      <c r="M1158" s="5">
        <f t="shared" si="76"/>
        <v>45535</v>
      </c>
      <c r="N1158">
        <f t="shared" si="77"/>
        <v>2024</v>
      </c>
    </row>
    <row r="1159" spans="1:14" x14ac:dyDescent="0.3">
      <c r="A1159" t="s">
        <v>7</v>
      </c>
      <c r="B1159" t="s">
        <v>4062</v>
      </c>
      <c r="C1159" s="5">
        <v>45246</v>
      </c>
      <c r="D1159" s="5">
        <v>45428</v>
      </c>
      <c r="E1159" s="4">
        <v>2155000000</v>
      </c>
      <c r="F1159">
        <v>182</v>
      </c>
      <c r="G1159">
        <v>6.3E-2</v>
      </c>
      <c r="H1159" t="s">
        <v>114</v>
      </c>
      <c r="I1159" t="s">
        <v>13</v>
      </c>
      <c r="J1159" t="s">
        <v>102</v>
      </c>
      <c r="K1159" t="s">
        <v>14</v>
      </c>
      <c r="L1159" t="s">
        <v>114</v>
      </c>
      <c r="M1159" s="5">
        <f t="shared" si="76"/>
        <v>45443</v>
      </c>
      <c r="N1159">
        <f t="shared" si="77"/>
        <v>2023</v>
      </c>
    </row>
    <row r="1160" spans="1:14" x14ac:dyDescent="0.3">
      <c r="A1160" t="s">
        <v>7</v>
      </c>
      <c r="B1160" t="s">
        <v>4063</v>
      </c>
      <c r="C1160" s="5">
        <v>45246</v>
      </c>
      <c r="D1160" s="5">
        <v>45428</v>
      </c>
      <c r="E1160" s="4">
        <v>17500000000</v>
      </c>
      <c r="F1160">
        <v>182</v>
      </c>
      <c r="G1160">
        <v>6.3E-2</v>
      </c>
      <c r="H1160" t="s">
        <v>114</v>
      </c>
      <c r="I1160" t="s">
        <v>13</v>
      </c>
      <c r="J1160" t="s">
        <v>102</v>
      </c>
      <c r="K1160" t="s">
        <v>14</v>
      </c>
      <c r="L1160" t="s">
        <v>114</v>
      </c>
      <c r="M1160" s="5">
        <f t="shared" si="76"/>
        <v>45443</v>
      </c>
      <c r="N1160">
        <f t="shared" si="77"/>
        <v>2023</v>
      </c>
    </row>
    <row r="1161" spans="1:14" x14ac:dyDescent="0.3">
      <c r="A1161" t="s">
        <v>7</v>
      </c>
      <c r="B1161" t="s">
        <v>2127</v>
      </c>
      <c r="C1161" s="5">
        <v>45344</v>
      </c>
      <c r="D1161" s="5">
        <v>45526</v>
      </c>
      <c r="E1161" s="4">
        <v>26850000000</v>
      </c>
      <c r="F1161">
        <v>182</v>
      </c>
      <c r="G1161">
        <v>6.3E-2</v>
      </c>
      <c r="H1161" t="s">
        <v>380</v>
      </c>
      <c r="I1161" t="s">
        <v>13</v>
      </c>
      <c r="J1161" t="s">
        <v>381</v>
      </c>
      <c r="K1161" t="s">
        <v>14</v>
      </c>
      <c r="L1161" t="s">
        <v>380</v>
      </c>
      <c r="M1161" s="5">
        <f t="shared" si="76"/>
        <v>45535</v>
      </c>
      <c r="N1161">
        <f t="shared" si="77"/>
        <v>2024</v>
      </c>
    </row>
    <row r="1162" spans="1:14" x14ac:dyDescent="0.3">
      <c r="A1162" t="s">
        <v>7</v>
      </c>
      <c r="B1162" t="s">
        <v>2128</v>
      </c>
      <c r="C1162" s="5">
        <v>45345</v>
      </c>
      <c r="D1162" s="5">
        <v>45527</v>
      </c>
      <c r="E1162" s="4">
        <v>29800000000</v>
      </c>
      <c r="F1162">
        <v>182</v>
      </c>
      <c r="G1162">
        <v>6.3E-2</v>
      </c>
      <c r="H1162" t="s">
        <v>1332</v>
      </c>
      <c r="I1162" t="s">
        <v>13</v>
      </c>
      <c r="J1162" t="s">
        <v>210</v>
      </c>
      <c r="K1162" t="s">
        <v>14</v>
      </c>
      <c r="L1162" t="s">
        <v>1332</v>
      </c>
      <c r="M1162" s="5">
        <f t="shared" si="76"/>
        <v>45535</v>
      </c>
      <c r="N1162">
        <f t="shared" si="77"/>
        <v>2024</v>
      </c>
    </row>
    <row r="1163" spans="1:14" x14ac:dyDescent="0.3">
      <c r="A1163" t="s">
        <v>12</v>
      </c>
      <c r="B1163" t="s">
        <v>2129</v>
      </c>
      <c r="C1163" s="5">
        <v>45362</v>
      </c>
      <c r="D1163" s="5">
        <v>45369</v>
      </c>
      <c r="E1163" s="4">
        <v>200000000000</v>
      </c>
      <c r="F1163">
        <v>7</v>
      </c>
      <c r="G1163">
        <v>1.21E-2</v>
      </c>
      <c r="H1163" t="s">
        <v>10</v>
      </c>
      <c r="I1163" t="s">
        <v>44</v>
      </c>
      <c r="J1163" t="s">
        <v>45</v>
      </c>
      <c r="K1163" t="s">
        <v>11</v>
      </c>
      <c r="M1163" s="5">
        <f t="shared" si="76"/>
        <v>45382</v>
      </c>
      <c r="N1163">
        <f t="shared" si="77"/>
        <v>2024</v>
      </c>
    </row>
    <row r="1164" spans="1:14" x14ac:dyDescent="0.3">
      <c r="A1164" t="s">
        <v>7</v>
      </c>
      <c r="B1164" t="s">
        <v>2130</v>
      </c>
      <c r="C1164" s="5">
        <v>45344</v>
      </c>
      <c r="D1164" s="5">
        <v>45526</v>
      </c>
      <c r="E1164" s="4">
        <v>24180000000</v>
      </c>
      <c r="F1164">
        <v>182</v>
      </c>
      <c r="G1164">
        <v>6.3E-2</v>
      </c>
      <c r="H1164" t="s">
        <v>2131</v>
      </c>
      <c r="I1164" t="s">
        <v>13</v>
      </c>
      <c r="J1164" t="s">
        <v>210</v>
      </c>
      <c r="K1164" t="s">
        <v>14</v>
      </c>
      <c r="L1164" t="s">
        <v>2131</v>
      </c>
      <c r="M1164" s="5">
        <f t="shared" si="76"/>
        <v>45535</v>
      </c>
      <c r="N1164">
        <f t="shared" si="77"/>
        <v>2024</v>
      </c>
    </row>
    <row r="1165" spans="1:14" x14ac:dyDescent="0.3">
      <c r="A1165" t="s">
        <v>8</v>
      </c>
      <c r="B1165" t="s">
        <v>2132</v>
      </c>
      <c r="C1165" s="5">
        <v>45344</v>
      </c>
      <c r="D1165" s="5">
        <v>45526</v>
      </c>
      <c r="E1165" s="4">
        <v>1000000000</v>
      </c>
      <c r="F1165">
        <v>182</v>
      </c>
      <c r="G1165">
        <v>6.3E-2</v>
      </c>
      <c r="H1165" t="s">
        <v>2133</v>
      </c>
      <c r="I1165" t="s">
        <v>13</v>
      </c>
      <c r="J1165" t="s">
        <v>102</v>
      </c>
      <c r="K1165" t="s">
        <v>14</v>
      </c>
      <c r="L1165" t="s">
        <v>2133</v>
      </c>
      <c r="M1165" s="5">
        <f t="shared" si="76"/>
        <v>45535</v>
      </c>
      <c r="N1165">
        <f t="shared" si="77"/>
        <v>2024</v>
      </c>
    </row>
    <row r="1166" spans="1:14" x14ac:dyDescent="0.3">
      <c r="A1166" t="s">
        <v>7</v>
      </c>
      <c r="B1166" t="s">
        <v>2134</v>
      </c>
      <c r="C1166" s="5">
        <v>45355</v>
      </c>
      <c r="D1166" s="5">
        <v>45477</v>
      </c>
      <c r="E1166" s="4">
        <v>6570000000</v>
      </c>
      <c r="F1166">
        <v>122</v>
      </c>
      <c r="G1166">
        <v>3.7999999999999999E-2</v>
      </c>
      <c r="H1166" t="s">
        <v>1066</v>
      </c>
      <c r="I1166" t="s">
        <v>13</v>
      </c>
      <c r="J1166" t="s">
        <v>65</v>
      </c>
      <c r="K1166" t="s">
        <v>14</v>
      </c>
      <c r="L1166" t="s">
        <v>1066</v>
      </c>
      <c r="M1166" s="5">
        <f t="shared" si="76"/>
        <v>45504</v>
      </c>
      <c r="N1166">
        <f t="shared" si="77"/>
        <v>2024</v>
      </c>
    </row>
    <row r="1167" spans="1:14" x14ac:dyDescent="0.3">
      <c r="A1167" t="s">
        <v>7</v>
      </c>
      <c r="B1167" t="s">
        <v>2135</v>
      </c>
      <c r="C1167" s="5">
        <v>45345</v>
      </c>
      <c r="D1167" s="5">
        <v>45527</v>
      </c>
      <c r="E1167" s="4">
        <v>5000000000</v>
      </c>
      <c r="F1167">
        <v>182</v>
      </c>
      <c r="G1167">
        <v>6.3E-2</v>
      </c>
      <c r="H1167" t="s">
        <v>1088</v>
      </c>
      <c r="I1167" t="s">
        <v>13</v>
      </c>
      <c r="J1167" t="s">
        <v>215</v>
      </c>
      <c r="K1167" t="s">
        <v>14</v>
      </c>
      <c r="L1167" t="s">
        <v>1088</v>
      </c>
      <c r="M1167" s="5">
        <f t="shared" si="76"/>
        <v>45535</v>
      </c>
      <c r="N1167">
        <f t="shared" si="77"/>
        <v>2024</v>
      </c>
    </row>
    <row r="1168" spans="1:14" x14ac:dyDescent="0.3">
      <c r="A1168" t="s">
        <v>7</v>
      </c>
      <c r="B1168" t="s">
        <v>2136</v>
      </c>
      <c r="C1168" s="5">
        <v>45345</v>
      </c>
      <c r="D1168" s="5">
        <v>45527</v>
      </c>
      <c r="E1168" s="4">
        <v>20000000000</v>
      </c>
      <c r="F1168">
        <v>182</v>
      </c>
      <c r="G1168">
        <v>6.3E-2</v>
      </c>
      <c r="H1168" t="s">
        <v>2137</v>
      </c>
      <c r="I1168" t="s">
        <v>13</v>
      </c>
      <c r="J1168" t="s">
        <v>215</v>
      </c>
      <c r="K1168" t="s">
        <v>14</v>
      </c>
      <c r="L1168" t="s">
        <v>2137</v>
      </c>
      <c r="M1168" s="5">
        <f t="shared" si="76"/>
        <v>45535</v>
      </c>
      <c r="N1168">
        <f t="shared" si="77"/>
        <v>2024</v>
      </c>
    </row>
    <row r="1169" spans="1:14" x14ac:dyDescent="0.3">
      <c r="A1169" t="s">
        <v>7</v>
      </c>
      <c r="B1169" t="s">
        <v>4064</v>
      </c>
      <c r="C1169" s="5">
        <v>45246</v>
      </c>
      <c r="D1169" s="5">
        <v>45428</v>
      </c>
      <c r="E1169" s="4">
        <v>29930000000</v>
      </c>
      <c r="F1169">
        <v>182</v>
      </c>
      <c r="G1169">
        <v>6.3E-2</v>
      </c>
      <c r="H1169" t="s">
        <v>3156</v>
      </c>
      <c r="I1169" t="s">
        <v>13</v>
      </c>
      <c r="J1169" t="s">
        <v>313</v>
      </c>
      <c r="K1169" t="s">
        <v>14</v>
      </c>
      <c r="L1169" t="s">
        <v>3156</v>
      </c>
      <c r="M1169" s="5">
        <f t="shared" si="76"/>
        <v>45443</v>
      </c>
      <c r="N1169">
        <f t="shared" si="77"/>
        <v>2023</v>
      </c>
    </row>
    <row r="1170" spans="1:14" x14ac:dyDescent="0.3">
      <c r="A1170" t="s">
        <v>7</v>
      </c>
      <c r="B1170" t="s">
        <v>4065</v>
      </c>
      <c r="C1170" s="5">
        <v>45246</v>
      </c>
      <c r="D1170" s="5">
        <v>45428</v>
      </c>
      <c r="E1170" s="4">
        <v>7390000000</v>
      </c>
      <c r="F1170">
        <v>182</v>
      </c>
      <c r="G1170">
        <v>6.3E-2</v>
      </c>
      <c r="H1170" t="s">
        <v>3156</v>
      </c>
      <c r="I1170" t="s">
        <v>13</v>
      </c>
      <c r="J1170" t="s">
        <v>313</v>
      </c>
      <c r="K1170" t="s">
        <v>14</v>
      </c>
      <c r="L1170" t="s">
        <v>3156</v>
      </c>
      <c r="M1170" s="5">
        <f t="shared" si="76"/>
        <v>45443</v>
      </c>
      <c r="N1170">
        <f t="shared" si="77"/>
        <v>2023</v>
      </c>
    </row>
    <row r="1171" spans="1:14" x14ac:dyDescent="0.3">
      <c r="A1171" t="s">
        <v>7</v>
      </c>
      <c r="B1171" t="s">
        <v>4066</v>
      </c>
      <c r="C1171" s="5">
        <v>45246</v>
      </c>
      <c r="D1171" s="5">
        <v>45428</v>
      </c>
      <c r="E1171" s="4">
        <v>2010000000</v>
      </c>
      <c r="F1171">
        <v>182</v>
      </c>
      <c r="G1171">
        <v>6.3E-2</v>
      </c>
      <c r="H1171" t="s">
        <v>3156</v>
      </c>
      <c r="I1171" t="s">
        <v>13</v>
      </c>
      <c r="J1171" t="s">
        <v>313</v>
      </c>
      <c r="K1171" t="s">
        <v>14</v>
      </c>
      <c r="L1171" t="s">
        <v>3156</v>
      </c>
      <c r="M1171" s="5">
        <f t="shared" si="76"/>
        <v>45443</v>
      </c>
      <c r="N1171">
        <f t="shared" si="77"/>
        <v>2023</v>
      </c>
    </row>
    <row r="1172" spans="1:14" x14ac:dyDescent="0.3">
      <c r="A1172" t="s">
        <v>7</v>
      </c>
      <c r="B1172" t="s">
        <v>2138</v>
      </c>
      <c r="C1172" s="5">
        <v>45345</v>
      </c>
      <c r="D1172" s="5">
        <v>45527</v>
      </c>
      <c r="E1172" s="4">
        <v>2300000000</v>
      </c>
      <c r="F1172">
        <v>182</v>
      </c>
      <c r="G1172">
        <v>6.3E-2</v>
      </c>
      <c r="H1172" t="s">
        <v>701</v>
      </c>
      <c r="I1172" t="s">
        <v>13</v>
      </c>
      <c r="J1172" t="s">
        <v>313</v>
      </c>
      <c r="K1172" t="s">
        <v>14</v>
      </c>
      <c r="L1172" t="s">
        <v>701</v>
      </c>
      <c r="M1172" s="5">
        <f t="shared" si="76"/>
        <v>45535</v>
      </c>
      <c r="N1172">
        <f t="shared" si="77"/>
        <v>2024</v>
      </c>
    </row>
    <row r="1173" spans="1:14" x14ac:dyDescent="0.3">
      <c r="A1173" t="s">
        <v>7</v>
      </c>
      <c r="B1173" t="s">
        <v>2139</v>
      </c>
      <c r="C1173" s="5">
        <v>45344</v>
      </c>
      <c r="D1173" s="5">
        <v>45526</v>
      </c>
      <c r="E1173" s="4">
        <v>26850000000</v>
      </c>
      <c r="F1173">
        <v>182</v>
      </c>
      <c r="G1173">
        <v>6.3E-2</v>
      </c>
      <c r="H1173" t="s">
        <v>2140</v>
      </c>
      <c r="I1173" t="s">
        <v>13</v>
      </c>
      <c r="J1173" t="s">
        <v>215</v>
      </c>
      <c r="K1173" t="s">
        <v>14</v>
      </c>
      <c r="L1173" t="s">
        <v>2140</v>
      </c>
      <c r="M1173" s="5">
        <f t="shared" si="76"/>
        <v>45535</v>
      </c>
      <c r="N1173">
        <f t="shared" si="77"/>
        <v>2024</v>
      </c>
    </row>
    <row r="1174" spans="1:14" x14ac:dyDescent="0.3">
      <c r="A1174" t="s">
        <v>8</v>
      </c>
      <c r="B1174" t="s">
        <v>2141</v>
      </c>
      <c r="C1174" s="5">
        <v>45362</v>
      </c>
      <c r="D1174" s="5">
        <v>45425</v>
      </c>
      <c r="E1174" s="4">
        <v>4500000000</v>
      </c>
      <c r="F1174">
        <v>63</v>
      </c>
      <c r="G1174">
        <v>3.7999999999999999E-2</v>
      </c>
      <c r="H1174" t="s">
        <v>2142</v>
      </c>
      <c r="I1174" t="s">
        <v>13</v>
      </c>
      <c r="J1174" t="s">
        <v>215</v>
      </c>
      <c r="K1174" t="s">
        <v>14</v>
      </c>
      <c r="L1174" t="s">
        <v>2142</v>
      </c>
      <c r="M1174" s="5">
        <f t="shared" si="76"/>
        <v>45443</v>
      </c>
      <c r="N1174">
        <f t="shared" si="77"/>
        <v>2024</v>
      </c>
    </row>
    <row r="1175" spans="1:14" x14ac:dyDescent="0.3">
      <c r="A1175" t="s">
        <v>7</v>
      </c>
      <c r="B1175" t="s">
        <v>2143</v>
      </c>
      <c r="C1175" s="5">
        <v>45344</v>
      </c>
      <c r="D1175" s="5">
        <v>45526</v>
      </c>
      <c r="E1175" s="4">
        <v>29800000000</v>
      </c>
      <c r="F1175">
        <v>182</v>
      </c>
      <c r="G1175">
        <v>6.3E-2</v>
      </c>
      <c r="H1175" t="s">
        <v>2137</v>
      </c>
      <c r="I1175" t="s">
        <v>13</v>
      </c>
      <c r="J1175" t="s">
        <v>215</v>
      </c>
      <c r="K1175" t="s">
        <v>14</v>
      </c>
      <c r="L1175" t="s">
        <v>2137</v>
      </c>
      <c r="M1175" s="5">
        <f t="shared" si="76"/>
        <v>45535</v>
      </c>
      <c r="N1175">
        <f t="shared" si="77"/>
        <v>2024</v>
      </c>
    </row>
    <row r="1176" spans="1:14" x14ac:dyDescent="0.3">
      <c r="A1176" t="s">
        <v>7</v>
      </c>
      <c r="B1176" t="s">
        <v>2144</v>
      </c>
      <c r="C1176" s="5">
        <v>45345</v>
      </c>
      <c r="D1176" s="5">
        <v>45527</v>
      </c>
      <c r="E1176" s="4">
        <v>29800000000</v>
      </c>
      <c r="F1176">
        <v>182</v>
      </c>
      <c r="G1176">
        <v>6.3E-2</v>
      </c>
      <c r="H1176" t="s">
        <v>2145</v>
      </c>
      <c r="I1176" t="s">
        <v>13</v>
      </c>
      <c r="J1176" t="s">
        <v>210</v>
      </c>
      <c r="K1176" t="s">
        <v>14</v>
      </c>
      <c r="L1176" t="s">
        <v>2145</v>
      </c>
      <c r="M1176" s="5">
        <f t="shared" si="76"/>
        <v>45535</v>
      </c>
      <c r="N1176">
        <f t="shared" si="77"/>
        <v>2024</v>
      </c>
    </row>
    <row r="1177" spans="1:14" x14ac:dyDescent="0.3">
      <c r="A1177" t="s">
        <v>7</v>
      </c>
      <c r="B1177" t="s">
        <v>2146</v>
      </c>
      <c r="C1177" s="5">
        <v>45345</v>
      </c>
      <c r="D1177" s="5">
        <v>45527</v>
      </c>
      <c r="E1177" s="4">
        <v>1120000000</v>
      </c>
      <c r="F1177">
        <v>182</v>
      </c>
      <c r="G1177">
        <v>6.3E-2</v>
      </c>
      <c r="H1177" t="s">
        <v>226</v>
      </c>
      <c r="I1177" t="s">
        <v>13</v>
      </c>
      <c r="J1177" t="s">
        <v>215</v>
      </c>
      <c r="K1177" t="s">
        <v>14</v>
      </c>
      <c r="L1177" t="s">
        <v>226</v>
      </c>
      <c r="M1177" s="5">
        <f t="shared" si="76"/>
        <v>45535</v>
      </c>
      <c r="N1177">
        <f t="shared" si="77"/>
        <v>2024</v>
      </c>
    </row>
    <row r="1178" spans="1:14" x14ac:dyDescent="0.3">
      <c r="A1178" t="s">
        <v>7</v>
      </c>
      <c r="B1178" t="s">
        <v>2147</v>
      </c>
      <c r="C1178" s="5">
        <v>45345</v>
      </c>
      <c r="D1178" s="5">
        <v>45527</v>
      </c>
      <c r="E1178" s="4">
        <v>9540000000</v>
      </c>
      <c r="F1178">
        <v>182</v>
      </c>
      <c r="G1178">
        <v>6.3E-2</v>
      </c>
      <c r="H1178" t="s">
        <v>2148</v>
      </c>
      <c r="I1178" t="s">
        <v>13</v>
      </c>
      <c r="J1178" t="s">
        <v>210</v>
      </c>
      <c r="K1178" t="s">
        <v>14</v>
      </c>
      <c r="L1178" t="s">
        <v>2148</v>
      </c>
      <c r="M1178" s="5">
        <f t="shared" si="76"/>
        <v>45535</v>
      </c>
      <c r="N1178">
        <f t="shared" si="77"/>
        <v>2024</v>
      </c>
    </row>
    <row r="1179" spans="1:14" x14ac:dyDescent="0.3">
      <c r="A1179" t="s">
        <v>7</v>
      </c>
      <c r="B1179" t="s">
        <v>2149</v>
      </c>
      <c r="C1179" s="5">
        <v>45345</v>
      </c>
      <c r="D1179" s="5">
        <v>45527</v>
      </c>
      <c r="E1179" s="4">
        <v>9500000000</v>
      </c>
      <c r="F1179">
        <v>182</v>
      </c>
      <c r="G1179">
        <v>6.3E-2</v>
      </c>
      <c r="H1179" t="s">
        <v>2148</v>
      </c>
      <c r="I1179" t="s">
        <v>13</v>
      </c>
      <c r="J1179" t="s">
        <v>210</v>
      </c>
      <c r="K1179" t="s">
        <v>14</v>
      </c>
      <c r="L1179" t="s">
        <v>2148</v>
      </c>
      <c r="M1179" s="5">
        <f t="shared" si="76"/>
        <v>45535</v>
      </c>
      <c r="N1179">
        <f t="shared" si="77"/>
        <v>2024</v>
      </c>
    </row>
    <row r="1180" spans="1:14" x14ac:dyDescent="0.3">
      <c r="A1180" t="s">
        <v>7</v>
      </c>
      <c r="B1180" t="s">
        <v>2150</v>
      </c>
      <c r="C1180" s="5">
        <v>45344</v>
      </c>
      <c r="D1180" s="5">
        <v>45526</v>
      </c>
      <c r="E1180" s="4">
        <v>29800000000</v>
      </c>
      <c r="F1180">
        <v>182</v>
      </c>
      <c r="G1180">
        <v>6.3E-2</v>
      </c>
      <c r="H1180" t="s">
        <v>2145</v>
      </c>
      <c r="I1180" t="s">
        <v>13</v>
      </c>
      <c r="J1180" t="s">
        <v>210</v>
      </c>
      <c r="K1180" t="s">
        <v>14</v>
      </c>
      <c r="L1180" t="s">
        <v>2145</v>
      </c>
      <c r="M1180" s="5">
        <f t="shared" si="76"/>
        <v>45535</v>
      </c>
      <c r="N1180">
        <f t="shared" si="77"/>
        <v>2024</v>
      </c>
    </row>
    <row r="1181" spans="1:14" x14ac:dyDescent="0.3">
      <c r="A1181" t="s">
        <v>7</v>
      </c>
      <c r="B1181" t="s">
        <v>2151</v>
      </c>
      <c r="C1181" s="5">
        <v>45344</v>
      </c>
      <c r="D1181" s="5">
        <v>45526</v>
      </c>
      <c r="E1181" s="4">
        <v>561000000</v>
      </c>
      <c r="F1181">
        <v>182</v>
      </c>
      <c r="G1181">
        <v>6.3E-2</v>
      </c>
      <c r="H1181" t="s">
        <v>1445</v>
      </c>
      <c r="I1181" t="s">
        <v>13</v>
      </c>
      <c r="J1181" t="s">
        <v>102</v>
      </c>
      <c r="K1181" t="s">
        <v>14</v>
      </c>
      <c r="L1181" t="s">
        <v>1445</v>
      </c>
      <c r="M1181" s="5">
        <f t="shared" si="76"/>
        <v>45535</v>
      </c>
      <c r="N1181">
        <f t="shared" si="77"/>
        <v>2024</v>
      </c>
    </row>
    <row r="1182" spans="1:14" x14ac:dyDescent="0.3">
      <c r="A1182" t="s">
        <v>7</v>
      </c>
      <c r="B1182" t="s">
        <v>2152</v>
      </c>
      <c r="C1182" s="5">
        <v>45344</v>
      </c>
      <c r="D1182" s="5">
        <v>45526</v>
      </c>
      <c r="E1182" s="4">
        <v>29800000000</v>
      </c>
      <c r="F1182">
        <v>182</v>
      </c>
      <c r="G1182">
        <v>6.3E-2</v>
      </c>
      <c r="H1182" t="s">
        <v>2153</v>
      </c>
      <c r="I1182" t="s">
        <v>13</v>
      </c>
      <c r="J1182" t="s">
        <v>210</v>
      </c>
      <c r="K1182" t="s">
        <v>14</v>
      </c>
      <c r="L1182" t="s">
        <v>2153</v>
      </c>
      <c r="M1182" s="5">
        <f t="shared" si="76"/>
        <v>45535</v>
      </c>
      <c r="N1182">
        <f t="shared" si="77"/>
        <v>2024</v>
      </c>
    </row>
    <row r="1183" spans="1:14" x14ac:dyDescent="0.3">
      <c r="A1183" t="s">
        <v>7</v>
      </c>
      <c r="B1183" t="s">
        <v>2154</v>
      </c>
      <c r="C1183" s="5">
        <v>45345</v>
      </c>
      <c r="D1183" s="5">
        <v>45527</v>
      </c>
      <c r="E1183" s="4">
        <v>3000000000</v>
      </c>
      <c r="F1183">
        <v>182</v>
      </c>
      <c r="G1183">
        <v>6.3E-2</v>
      </c>
      <c r="H1183" t="s">
        <v>1088</v>
      </c>
      <c r="I1183" t="s">
        <v>13</v>
      </c>
      <c r="J1183" t="s">
        <v>215</v>
      </c>
      <c r="K1183" t="s">
        <v>14</v>
      </c>
      <c r="L1183" t="s">
        <v>1088</v>
      </c>
      <c r="M1183" s="5">
        <f t="shared" si="76"/>
        <v>45535</v>
      </c>
      <c r="N1183">
        <f t="shared" si="77"/>
        <v>2024</v>
      </c>
    </row>
    <row r="1184" spans="1:14" x14ac:dyDescent="0.3">
      <c r="A1184" t="s">
        <v>7</v>
      </c>
      <c r="B1184" t="s">
        <v>4067</v>
      </c>
      <c r="C1184" s="5">
        <v>45246</v>
      </c>
      <c r="D1184" s="5">
        <v>45428</v>
      </c>
      <c r="E1184" s="4">
        <v>2500000000</v>
      </c>
      <c r="F1184">
        <v>182</v>
      </c>
      <c r="G1184">
        <v>6.3E-2</v>
      </c>
      <c r="H1184" t="s">
        <v>463</v>
      </c>
      <c r="I1184" t="s">
        <v>13</v>
      </c>
      <c r="J1184" t="s">
        <v>215</v>
      </c>
      <c r="K1184" t="s">
        <v>14</v>
      </c>
      <c r="L1184" t="s">
        <v>463</v>
      </c>
      <c r="M1184" s="5">
        <f t="shared" si="76"/>
        <v>45443</v>
      </c>
      <c r="N1184">
        <f t="shared" si="77"/>
        <v>2023</v>
      </c>
    </row>
    <row r="1185" spans="1:14" x14ac:dyDescent="0.3">
      <c r="A1185" t="s">
        <v>7</v>
      </c>
      <c r="B1185" t="s">
        <v>1438</v>
      </c>
      <c r="C1185" s="5">
        <v>45373</v>
      </c>
      <c r="D1185" s="5">
        <v>45558</v>
      </c>
      <c r="E1185" s="4">
        <v>1150000000</v>
      </c>
      <c r="F1185">
        <v>185</v>
      </c>
      <c r="G1185">
        <v>5.3999999999999999E-2</v>
      </c>
      <c r="H1185" t="s">
        <v>989</v>
      </c>
      <c r="I1185" t="s">
        <v>13</v>
      </c>
      <c r="J1185" t="s">
        <v>990</v>
      </c>
      <c r="K1185" t="s">
        <v>14</v>
      </c>
      <c r="L1185" t="s">
        <v>989</v>
      </c>
      <c r="M1185" s="5">
        <f t="shared" si="76"/>
        <v>45565</v>
      </c>
      <c r="N1185">
        <f t="shared" si="77"/>
        <v>2024</v>
      </c>
    </row>
    <row r="1186" spans="1:14" x14ac:dyDescent="0.3">
      <c r="A1186" t="s">
        <v>7</v>
      </c>
      <c r="B1186" t="s">
        <v>2155</v>
      </c>
      <c r="C1186" s="5">
        <v>45345</v>
      </c>
      <c r="D1186" s="5">
        <v>45527</v>
      </c>
      <c r="E1186" s="4">
        <v>29800000000</v>
      </c>
      <c r="F1186">
        <v>182</v>
      </c>
      <c r="G1186">
        <v>6.3E-2</v>
      </c>
      <c r="H1186" t="s">
        <v>2156</v>
      </c>
      <c r="I1186" t="s">
        <v>13</v>
      </c>
      <c r="J1186" t="s">
        <v>381</v>
      </c>
      <c r="K1186" t="s">
        <v>14</v>
      </c>
      <c r="L1186" t="s">
        <v>2156</v>
      </c>
      <c r="M1186" s="5">
        <f t="shared" si="76"/>
        <v>45535</v>
      </c>
      <c r="N1186">
        <f t="shared" si="77"/>
        <v>2024</v>
      </c>
    </row>
    <row r="1187" spans="1:14" x14ac:dyDescent="0.3">
      <c r="A1187" t="s">
        <v>7</v>
      </c>
      <c r="B1187" t="s">
        <v>950</v>
      </c>
      <c r="C1187" s="5">
        <v>45362</v>
      </c>
      <c r="D1187" s="5">
        <v>45553</v>
      </c>
      <c r="E1187" s="4">
        <v>5500000000</v>
      </c>
      <c r="F1187">
        <v>191</v>
      </c>
      <c r="G1187">
        <v>5.3999999999999999E-2</v>
      </c>
      <c r="H1187" t="s">
        <v>674</v>
      </c>
      <c r="I1187" t="s">
        <v>13</v>
      </c>
      <c r="J1187" t="s">
        <v>215</v>
      </c>
      <c r="K1187" t="s">
        <v>14</v>
      </c>
      <c r="L1187" t="s">
        <v>674</v>
      </c>
      <c r="M1187" s="5">
        <f t="shared" si="76"/>
        <v>45565</v>
      </c>
      <c r="N1187">
        <f t="shared" si="77"/>
        <v>2024</v>
      </c>
    </row>
    <row r="1188" spans="1:14" x14ac:dyDescent="0.3">
      <c r="A1188" t="s">
        <v>7</v>
      </c>
      <c r="B1188" t="s">
        <v>2157</v>
      </c>
      <c r="C1188" s="5">
        <v>45344</v>
      </c>
      <c r="D1188" s="5">
        <v>45526</v>
      </c>
      <c r="E1188" s="4">
        <v>24130000000</v>
      </c>
      <c r="F1188">
        <v>182</v>
      </c>
      <c r="G1188">
        <v>6.3E-2</v>
      </c>
      <c r="H1188" t="s">
        <v>2158</v>
      </c>
      <c r="I1188" t="s">
        <v>13</v>
      </c>
      <c r="J1188" t="s">
        <v>215</v>
      </c>
      <c r="K1188" t="s">
        <v>14</v>
      </c>
      <c r="L1188" t="s">
        <v>2158</v>
      </c>
      <c r="M1188" s="5">
        <f t="shared" si="76"/>
        <v>45535</v>
      </c>
      <c r="N1188">
        <f t="shared" si="77"/>
        <v>2024</v>
      </c>
    </row>
    <row r="1189" spans="1:14" x14ac:dyDescent="0.3">
      <c r="A1189" t="s">
        <v>7</v>
      </c>
      <c r="B1189" t="s">
        <v>4068</v>
      </c>
      <c r="C1189" s="5">
        <v>45245</v>
      </c>
      <c r="D1189" s="5">
        <v>45427</v>
      </c>
      <c r="E1189" s="4">
        <v>7000000000</v>
      </c>
      <c r="F1189">
        <v>182</v>
      </c>
      <c r="G1189">
        <v>6.3E-2</v>
      </c>
      <c r="H1189" t="s">
        <v>463</v>
      </c>
      <c r="I1189" t="s">
        <v>13</v>
      </c>
      <c r="J1189" t="s">
        <v>215</v>
      </c>
      <c r="K1189" t="s">
        <v>14</v>
      </c>
      <c r="L1189" t="s">
        <v>463</v>
      </c>
      <c r="M1189" s="5">
        <f t="shared" si="76"/>
        <v>45443</v>
      </c>
      <c r="N1189">
        <f t="shared" si="77"/>
        <v>2023</v>
      </c>
    </row>
    <row r="1190" spans="1:14" x14ac:dyDescent="0.3">
      <c r="A1190" t="s">
        <v>7</v>
      </c>
      <c r="B1190" t="s">
        <v>2159</v>
      </c>
      <c r="C1190" s="5">
        <v>45345</v>
      </c>
      <c r="D1190" s="5">
        <v>45527</v>
      </c>
      <c r="E1190" s="4">
        <v>7617000000</v>
      </c>
      <c r="F1190">
        <v>182</v>
      </c>
      <c r="G1190">
        <v>6.3E-2</v>
      </c>
      <c r="H1190" t="s">
        <v>423</v>
      </c>
      <c r="I1190" t="s">
        <v>13</v>
      </c>
      <c r="J1190" t="s">
        <v>210</v>
      </c>
      <c r="K1190" t="s">
        <v>14</v>
      </c>
      <c r="L1190" t="s">
        <v>423</v>
      </c>
      <c r="M1190" s="5">
        <f t="shared" si="76"/>
        <v>45535</v>
      </c>
      <c r="N1190">
        <f t="shared" si="77"/>
        <v>2024</v>
      </c>
    </row>
    <row r="1191" spans="1:14" x14ac:dyDescent="0.3">
      <c r="A1191" t="s">
        <v>7</v>
      </c>
      <c r="B1191" t="s">
        <v>1736</v>
      </c>
      <c r="C1191" s="5">
        <v>45362</v>
      </c>
      <c r="D1191" s="5">
        <v>45546</v>
      </c>
      <c r="E1191" s="4">
        <v>4450000000</v>
      </c>
      <c r="F1191">
        <v>184</v>
      </c>
      <c r="G1191">
        <v>5.3999999999999999E-2</v>
      </c>
      <c r="H1191" t="s">
        <v>64</v>
      </c>
      <c r="I1191" t="s">
        <v>13</v>
      </c>
      <c r="J1191" t="s">
        <v>65</v>
      </c>
      <c r="K1191" t="s">
        <v>14</v>
      </c>
      <c r="L1191" t="s">
        <v>64</v>
      </c>
      <c r="M1191" s="5">
        <f t="shared" si="76"/>
        <v>45565</v>
      </c>
      <c r="N1191">
        <f t="shared" si="77"/>
        <v>2024</v>
      </c>
    </row>
    <row r="1192" spans="1:14" x14ac:dyDescent="0.3">
      <c r="A1192" t="s">
        <v>7</v>
      </c>
      <c r="B1192" t="s">
        <v>2160</v>
      </c>
      <c r="C1192" s="5">
        <v>45338</v>
      </c>
      <c r="D1192" s="5">
        <v>45520</v>
      </c>
      <c r="E1192" s="4">
        <v>50000000000</v>
      </c>
      <c r="F1192">
        <v>182</v>
      </c>
      <c r="G1192">
        <v>6.5000000000000002E-2</v>
      </c>
      <c r="H1192" t="s">
        <v>51</v>
      </c>
      <c r="I1192" t="s">
        <v>13</v>
      </c>
      <c r="J1192" t="s">
        <v>52</v>
      </c>
      <c r="K1192" t="s">
        <v>14</v>
      </c>
      <c r="L1192" t="s">
        <v>51</v>
      </c>
      <c r="M1192" s="5">
        <f t="shared" si="76"/>
        <v>45535</v>
      </c>
      <c r="N1192">
        <f t="shared" si="77"/>
        <v>2024</v>
      </c>
    </row>
    <row r="1193" spans="1:14" x14ac:dyDescent="0.3">
      <c r="A1193" t="s">
        <v>7</v>
      </c>
      <c r="B1193" t="s">
        <v>2161</v>
      </c>
      <c r="C1193" s="5">
        <v>45345</v>
      </c>
      <c r="D1193" s="5">
        <v>45527</v>
      </c>
      <c r="E1193" s="4">
        <v>3400000000</v>
      </c>
      <c r="F1193">
        <v>182</v>
      </c>
      <c r="G1193">
        <v>6.3E-2</v>
      </c>
      <c r="H1193" t="s">
        <v>1063</v>
      </c>
      <c r="I1193" t="s">
        <v>13</v>
      </c>
      <c r="J1193" t="s">
        <v>669</v>
      </c>
      <c r="K1193" t="s">
        <v>14</v>
      </c>
      <c r="L1193" t="s">
        <v>1063</v>
      </c>
      <c r="M1193" s="5">
        <f t="shared" si="76"/>
        <v>45535</v>
      </c>
      <c r="N1193">
        <f t="shared" si="77"/>
        <v>2024</v>
      </c>
    </row>
    <row r="1194" spans="1:14" x14ac:dyDescent="0.3">
      <c r="A1194" t="s">
        <v>7</v>
      </c>
      <c r="B1194" t="s">
        <v>4069</v>
      </c>
      <c r="C1194" s="5">
        <v>45211</v>
      </c>
      <c r="D1194" s="5">
        <v>45394</v>
      </c>
      <c r="E1194" s="4">
        <v>5000000000</v>
      </c>
      <c r="F1194">
        <v>183</v>
      </c>
      <c r="G1194">
        <v>6.5000000000000002E-2</v>
      </c>
      <c r="H1194" t="s">
        <v>438</v>
      </c>
      <c r="I1194" t="s">
        <v>13</v>
      </c>
      <c r="J1194" t="s">
        <v>215</v>
      </c>
      <c r="K1194" t="s">
        <v>14</v>
      </c>
      <c r="L1194" t="s">
        <v>438</v>
      </c>
      <c r="M1194" s="5">
        <f t="shared" si="76"/>
        <v>45412</v>
      </c>
      <c r="N1194">
        <f t="shared" si="77"/>
        <v>2023</v>
      </c>
    </row>
    <row r="1195" spans="1:14" x14ac:dyDescent="0.3">
      <c r="A1195" t="s">
        <v>7</v>
      </c>
      <c r="B1195" t="s">
        <v>856</v>
      </c>
      <c r="C1195" s="5">
        <v>45345</v>
      </c>
      <c r="D1195" s="5">
        <v>45548</v>
      </c>
      <c r="E1195" s="4">
        <v>3000000000</v>
      </c>
      <c r="F1195">
        <v>203</v>
      </c>
      <c r="G1195">
        <v>6.3E-2</v>
      </c>
      <c r="H1195" t="s">
        <v>674</v>
      </c>
      <c r="I1195" t="s">
        <v>13</v>
      </c>
      <c r="J1195" t="s">
        <v>215</v>
      </c>
      <c r="K1195" t="s">
        <v>14</v>
      </c>
      <c r="L1195" t="s">
        <v>674</v>
      </c>
      <c r="M1195" s="5">
        <f t="shared" si="76"/>
        <v>45565</v>
      </c>
      <c r="N1195">
        <f t="shared" si="77"/>
        <v>2024</v>
      </c>
    </row>
    <row r="1196" spans="1:14" x14ac:dyDescent="0.3">
      <c r="A1196" t="s">
        <v>7</v>
      </c>
      <c r="B1196" t="s">
        <v>4070</v>
      </c>
      <c r="C1196" s="5">
        <v>45163</v>
      </c>
      <c r="D1196" s="5">
        <v>45348</v>
      </c>
      <c r="E1196" s="4">
        <v>26028000000</v>
      </c>
      <c r="F1196">
        <v>185</v>
      </c>
      <c r="G1196">
        <v>7.4999999999999997E-2</v>
      </c>
      <c r="H1196" t="s">
        <v>2203</v>
      </c>
      <c r="I1196" t="s">
        <v>13</v>
      </c>
      <c r="J1196" t="s">
        <v>1339</v>
      </c>
      <c r="K1196" t="s">
        <v>14</v>
      </c>
      <c r="L1196" t="s">
        <v>2203</v>
      </c>
      <c r="M1196" s="5">
        <f t="shared" si="76"/>
        <v>45351</v>
      </c>
      <c r="N1196">
        <f t="shared" si="77"/>
        <v>2023</v>
      </c>
    </row>
    <row r="1197" spans="1:14" x14ac:dyDescent="0.3">
      <c r="A1197" t="s">
        <v>7</v>
      </c>
      <c r="B1197" t="s">
        <v>4071</v>
      </c>
      <c r="C1197" s="5">
        <v>45154</v>
      </c>
      <c r="D1197" s="5">
        <v>45341</v>
      </c>
      <c r="E1197" s="4">
        <v>11000000000</v>
      </c>
      <c r="F1197">
        <v>187</v>
      </c>
      <c r="G1197">
        <v>8.5000000000000006E-2</v>
      </c>
      <c r="H1197" t="s">
        <v>4072</v>
      </c>
      <c r="I1197" t="s">
        <v>44</v>
      </c>
      <c r="J1197" t="s">
        <v>1139</v>
      </c>
      <c r="K1197" t="s">
        <v>477</v>
      </c>
      <c r="L1197" t="s">
        <v>4072</v>
      </c>
      <c r="M1197" s="5">
        <f t="shared" si="76"/>
        <v>45351</v>
      </c>
      <c r="N1197">
        <f t="shared" si="77"/>
        <v>2023</v>
      </c>
    </row>
    <row r="1198" spans="1:14" x14ac:dyDescent="0.3">
      <c r="A1198" t="s">
        <v>7</v>
      </c>
      <c r="B1198" t="s">
        <v>4073</v>
      </c>
      <c r="C1198" s="5">
        <v>45154</v>
      </c>
      <c r="D1198" s="5">
        <v>45341</v>
      </c>
      <c r="E1198" s="4">
        <v>11000000000</v>
      </c>
      <c r="F1198">
        <v>187</v>
      </c>
      <c r="G1198">
        <v>8.5000000000000006E-2</v>
      </c>
      <c r="H1198" t="s">
        <v>4072</v>
      </c>
      <c r="I1198" t="s">
        <v>44</v>
      </c>
      <c r="J1198" t="s">
        <v>1139</v>
      </c>
      <c r="K1198" t="s">
        <v>477</v>
      </c>
      <c r="L1198" t="s">
        <v>4072</v>
      </c>
      <c r="M1198" s="5">
        <f t="shared" si="76"/>
        <v>45351</v>
      </c>
      <c r="N1198">
        <f t="shared" si="77"/>
        <v>2023</v>
      </c>
    </row>
    <row r="1199" spans="1:14" x14ac:dyDescent="0.3">
      <c r="A1199" t="s">
        <v>7</v>
      </c>
      <c r="B1199" t="s">
        <v>4074</v>
      </c>
      <c r="C1199" s="5">
        <v>45154</v>
      </c>
      <c r="D1199" s="5">
        <v>45341</v>
      </c>
      <c r="E1199" s="4">
        <v>10000000000</v>
      </c>
      <c r="F1199">
        <v>187</v>
      </c>
      <c r="G1199">
        <v>8.5000000000000006E-2</v>
      </c>
      <c r="H1199" t="s">
        <v>4072</v>
      </c>
      <c r="I1199" t="s">
        <v>44</v>
      </c>
      <c r="J1199" t="s">
        <v>1139</v>
      </c>
      <c r="K1199" t="s">
        <v>477</v>
      </c>
      <c r="L1199" t="s">
        <v>4072</v>
      </c>
      <c r="M1199" s="5">
        <f t="shared" si="76"/>
        <v>45351</v>
      </c>
      <c r="N1199">
        <f t="shared" si="77"/>
        <v>2023</v>
      </c>
    </row>
    <row r="1200" spans="1:14" x14ac:dyDescent="0.3">
      <c r="A1200" t="s">
        <v>7</v>
      </c>
      <c r="B1200" t="s">
        <v>4075</v>
      </c>
      <c r="C1200" s="5">
        <v>45138</v>
      </c>
      <c r="D1200" s="5">
        <v>45322</v>
      </c>
      <c r="E1200" s="4">
        <v>22200000000</v>
      </c>
      <c r="F1200">
        <v>184</v>
      </c>
      <c r="G1200">
        <v>8.8400000000000006E-2</v>
      </c>
      <c r="H1200" t="s">
        <v>547</v>
      </c>
      <c r="I1200" t="s">
        <v>13</v>
      </c>
      <c r="J1200" t="s">
        <v>313</v>
      </c>
      <c r="K1200" t="s">
        <v>14</v>
      </c>
      <c r="L1200" t="s">
        <v>547</v>
      </c>
      <c r="M1200" s="5">
        <f t="shared" si="76"/>
        <v>45322</v>
      </c>
      <c r="N1200">
        <f t="shared" si="77"/>
        <v>2023</v>
      </c>
    </row>
    <row r="1201" spans="1:14" x14ac:dyDescent="0.3">
      <c r="A1201" t="s">
        <v>7</v>
      </c>
      <c r="B1201" t="s">
        <v>4076</v>
      </c>
      <c r="C1201" s="5">
        <v>45145</v>
      </c>
      <c r="D1201" s="5">
        <v>45329</v>
      </c>
      <c r="E1201" s="4">
        <v>23219000000</v>
      </c>
      <c r="F1201">
        <v>184</v>
      </c>
      <c r="G1201">
        <v>0.09</v>
      </c>
      <c r="H1201" t="s">
        <v>2153</v>
      </c>
      <c r="I1201" t="s">
        <v>13</v>
      </c>
      <c r="J1201" t="s">
        <v>210</v>
      </c>
      <c r="K1201" t="s">
        <v>14</v>
      </c>
      <c r="L1201" t="s">
        <v>2153</v>
      </c>
      <c r="M1201" s="5">
        <f t="shared" si="76"/>
        <v>45351</v>
      </c>
      <c r="N1201">
        <f t="shared" si="77"/>
        <v>2023</v>
      </c>
    </row>
    <row r="1202" spans="1:14" x14ac:dyDescent="0.3">
      <c r="A1202" t="s">
        <v>7</v>
      </c>
      <c r="B1202" t="s">
        <v>4077</v>
      </c>
      <c r="C1202" s="5">
        <v>45138</v>
      </c>
      <c r="D1202" s="5">
        <v>45504</v>
      </c>
      <c r="E1202" s="4">
        <v>16901000000</v>
      </c>
      <c r="F1202">
        <v>366</v>
      </c>
      <c r="G1202">
        <v>9.5000000000000001E-2</v>
      </c>
      <c r="H1202" t="s">
        <v>2212</v>
      </c>
      <c r="I1202" t="s">
        <v>13</v>
      </c>
      <c r="J1202" t="s">
        <v>1339</v>
      </c>
      <c r="K1202" t="s">
        <v>14</v>
      </c>
      <c r="L1202" t="s">
        <v>2212</v>
      </c>
      <c r="M1202" s="5">
        <f t="shared" si="76"/>
        <v>45504</v>
      </c>
      <c r="N1202">
        <f t="shared" si="77"/>
        <v>2023</v>
      </c>
    </row>
    <row r="1203" spans="1:14" x14ac:dyDescent="0.3">
      <c r="A1203" t="s">
        <v>7</v>
      </c>
      <c r="B1203" t="s">
        <v>4078</v>
      </c>
      <c r="C1203" s="5">
        <v>45146</v>
      </c>
      <c r="D1203" s="5">
        <v>45341</v>
      </c>
      <c r="E1203" s="4">
        <v>5000000000</v>
      </c>
      <c r="F1203">
        <v>195</v>
      </c>
      <c r="G1203">
        <v>0.09</v>
      </c>
      <c r="H1203" t="s">
        <v>1088</v>
      </c>
      <c r="I1203" t="s">
        <v>44</v>
      </c>
      <c r="J1203" t="s">
        <v>476</v>
      </c>
      <c r="K1203" t="s">
        <v>477</v>
      </c>
      <c r="L1203" t="s">
        <v>1088</v>
      </c>
      <c r="M1203" s="5">
        <f t="shared" si="76"/>
        <v>45351</v>
      </c>
      <c r="N1203">
        <f t="shared" si="77"/>
        <v>2023</v>
      </c>
    </row>
    <row r="1204" spans="1:14" x14ac:dyDescent="0.3">
      <c r="A1204" t="s">
        <v>7</v>
      </c>
      <c r="B1204" t="s">
        <v>4079</v>
      </c>
      <c r="C1204" s="5">
        <v>45146</v>
      </c>
      <c r="D1204" s="5">
        <v>45341</v>
      </c>
      <c r="E1204" s="4">
        <v>5000000000</v>
      </c>
      <c r="F1204">
        <v>195</v>
      </c>
      <c r="G1204">
        <v>0.09</v>
      </c>
      <c r="H1204" t="s">
        <v>1088</v>
      </c>
      <c r="I1204" t="s">
        <v>44</v>
      </c>
      <c r="J1204" t="s">
        <v>476</v>
      </c>
      <c r="K1204" t="s">
        <v>477</v>
      </c>
      <c r="L1204" t="s">
        <v>1088</v>
      </c>
      <c r="M1204" s="5">
        <f t="shared" si="76"/>
        <v>45351</v>
      </c>
      <c r="N1204">
        <f t="shared" si="77"/>
        <v>2023</v>
      </c>
    </row>
    <row r="1205" spans="1:14" x14ac:dyDescent="0.3">
      <c r="A1205" t="s">
        <v>7</v>
      </c>
      <c r="B1205" t="s">
        <v>4080</v>
      </c>
      <c r="C1205" s="5">
        <v>45139</v>
      </c>
      <c r="D1205" s="5">
        <v>45505</v>
      </c>
      <c r="E1205" s="4">
        <v>1500000000</v>
      </c>
      <c r="F1205">
        <v>366</v>
      </c>
      <c r="G1205">
        <v>9.5000000000000001E-2</v>
      </c>
      <c r="H1205" t="s">
        <v>3234</v>
      </c>
      <c r="I1205" t="s">
        <v>13</v>
      </c>
      <c r="J1205" t="s">
        <v>3235</v>
      </c>
      <c r="K1205" t="s">
        <v>14</v>
      </c>
      <c r="L1205" t="s">
        <v>3234</v>
      </c>
      <c r="M1205" s="5">
        <f t="shared" si="76"/>
        <v>45535</v>
      </c>
      <c r="N1205">
        <f t="shared" si="77"/>
        <v>2023</v>
      </c>
    </row>
    <row r="1206" spans="1:14" x14ac:dyDescent="0.3">
      <c r="A1206" t="s">
        <v>8</v>
      </c>
      <c r="B1206" t="s">
        <v>4081</v>
      </c>
      <c r="C1206" s="5">
        <v>45145</v>
      </c>
      <c r="D1206" s="5">
        <v>45329</v>
      </c>
      <c r="E1206" s="4">
        <v>308000000</v>
      </c>
      <c r="F1206">
        <v>184</v>
      </c>
      <c r="G1206">
        <v>0.09</v>
      </c>
      <c r="H1206" t="s">
        <v>3257</v>
      </c>
      <c r="I1206" t="s">
        <v>44</v>
      </c>
      <c r="J1206" t="s">
        <v>1139</v>
      </c>
      <c r="K1206" t="s">
        <v>477</v>
      </c>
      <c r="L1206" t="s">
        <v>3257</v>
      </c>
      <c r="M1206" s="5">
        <f t="shared" si="76"/>
        <v>45351</v>
      </c>
      <c r="N1206">
        <f t="shared" si="77"/>
        <v>2023</v>
      </c>
    </row>
    <row r="1207" spans="1:14" x14ac:dyDescent="0.3">
      <c r="A1207" t="s">
        <v>7</v>
      </c>
      <c r="B1207" t="s">
        <v>4082</v>
      </c>
      <c r="C1207" s="5">
        <v>45149</v>
      </c>
      <c r="D1207" s="5">
        <v>45341</v>
      </c>
      <c r="E1207" s="4">
        <v>7058000000</v>
      </c>
      <c r="F1207">
        <v>192</v>
      </c>
      <c r="G1207">
        <v>0.09</v>
      </c>
      <c r="H1207" t="s">
        <v>2145</v>
      </c>
      <c r="I1207" t="s">
        <v>13</v>
      </c>
      <c r="J1207" t="s">
        <v>210</v>
      </c>
      <c r="K1207" t="s">
        <v>14</v>
      </c>
      <c r="L1207" t="s">
        <v>2145</v>
      </c>
      <c r="M1207" s="5">
        <f t="shared" si="76"/>
        <v>45351</v>
      </c>
      <c r="N1207">
        <f t="shared" si="77"/>
        <v>2023</v>
      </c>
    </row>
    <row r="1208" spans="1:14" x14ac:dyDescent="0.3">
      <c r="A1208" t="s">
        <v>7</v>
      </c>
      <c r="B1208" t="s">
        <v>4083</v>
      </c>
      <c r="C1208" s="5">
        <v>45149</v>
      </c>
      <c r="D1208" s="5">
        <v>45341</v>
      </c>
      <c r="E1208" s="4">
        <v>2000000000</v>
      </c>
      <c r="F1208">
        <v>192</v>
      </c>
      <c r="G1208">
        <v>0.09</v>
      </c>
      <c r="H1208" t="s">
        <v>97</v>
      </c>
      <c r="I1208" t="s">
        <v>44</v>
      </c>
      <c r="J1208" t="s">
        <v>1139</v>
      </c>
      <c r="K1208" t="s">
        <v>477</v>
      </c>
      <c r="L1208" t="s">
        <v>97</v>
      </c>
      <c r="M1208" s="5">
        <f t="shared" si="76"/>
        <v>45351</v>
      </c>
      <c r="N1208">
        <f t="shared" si="77"/>
        <v>2023</v>
      </c>
    </row>
    <row r="1209" spans="1:14" x14ac:dyDescent="0.3">
      <c r="A1209" t="s">
        <v>7</v>
      </c>
      <c r="B1209" t="s">
        <v>4084</v>
      </c>
      <c r="C1209" s="5">
        <v>45149</v>
      </c>
      <c r="D1209" s="5">
        <v>45341</v>
      </c>
      <c r="E1209" s="4">
        <v>2000000000</v>
      </c>
      <c r="F1209">
        <v>192</v>
      </c>
      <c r="G1209">
        <v>0.09</v>
      </c>
      <c r="H1209" t="s">
        <v>97</v>
      </c>
      <c r="I1209" t="s">
        <v>44</v>
      </c>
      <c r="J1209" t="s">
        <v>1139</v>
      </c>
      <c r="K1209" t="s">
        <v>477</v>
      </c>
      <c r="L1209" t="s">
        <v>97</v>
      </c>
      <c r="M1209" s="5">
        <f t="shared" si="76"/>
        <v>45351</v>
      </c>
      <c r="N1209">
        <f t="shared" si="77"/>
        <v>2023</v>
      </c>
    </row>
    <row r="1210" spans="1:14" x14ac:dyDescent="0.3">
      <c r="A1210" t="s">
        <v>7</v>
      </c>
      <c r="B1210" t="s">
        <v>4085</v>
      </c>
      <c r="C1210" s="5">
        <v>45154</v>
      </c>
      <c r="D1210" s="5">
        <v>45341</v>
      </c>
      <c r="E1210" s="4">
        <v>23940000000</v>
      </c>
      <c r="F1210">
        <v>187</v>
      </c>
      <c r="G1210">
        <v>8.5000000000000006E-2</v>
      </c>
      <c r="H1210" t="s">
        <v>2283</v>
      </c>
      <c r="I1210" t="s">
        <v>13</v>
      </c>
      <c r="J1210" t="s">
        <v>1339</v>
      </c>
      <c r="K1210" t="s">
        <v>14</v>
      </c>
      <c r="L1210" t="s">
        <v>2283</v>
      </c>
      <c r="M1210" s="5">
        <f t="shared" si="76"/>
        <v>45351</v>
      </c>
      <c r="N1210">
        <f t="shared" si="77"/>
        <v>2023</v>
      </c>
    </row>
    <row r="1211" spans="1:14" x14ac:dyDescent="0.3">
      <c r="A1211" t="s">
        <v>8</v>
      </c>
      <c r="B1211" t="s">
        <v>4086</v>
      </c>
      <c r="C1211" s="5">
        <v>45142</v>
      </c>
      <c r="D1211" s="5">
        <v>45327</v>
      </c>
      <c r="E1211" s="4">
        <v>409000000</v>
      </c>
      <c r="F1211">
        <v>185</v>
      </c>
      <c r="G1211">
        <v>0.09</v>
      </c>
      <c r="H1211" t="s">
        <v>3257</v>
      </c>
      <c r="I1211" t="s">
        <v>44</v>
      </c>
      <c r="J1211" t="s">
        <v>1139</v>
      </c>
      <c r="K1211" t="s">
        <v>477</v>
      </c>
      <c r="L1211" t="s">
        <v>3257</v>
      </c>
      <c r="M1211" s="5">
        <f t="shared" si="76"/>
        <v>45351</v>
      </c>
      <c r="N1211">
        <f t="shared" si="77"/>
        <v>2023</v>
      </c>
    </row>
    <row r="1212" spans="1:14" x14ac:dyDescent="0.3">
      <c r="A1212" t="s">
        <v>7</v>
      </c>
      <c r="B1212" t="s">
        <v>4087</v>
      </c>
      <c r="C1212" s="5">
        <v>45159</v>
      </c>
      <c r="D1212" s="5">
        <v>45343</v>
      </c>
      <c r="E1212" s="4">
        <v>100000000000</v>
      </c>
      <c r="F1212">
        <v>184</v>
      </c>
      <c r="G1212">
        <v>8.5000000000000006E-2</v>
      </c>
      <c r="H1212" t="s">
        <v>4088</v>
      </c>
      <c r="I1212" t="s">
        <v>44</v>
      </c>
      <c r="J1212" t="s">
        <v>45</v>
      </c>
      <c r="K1212" t="s">
        <v>11</v>
      </c>
      <c r="L1212" t="s">
        <v>4088</v>
      </c>
      <c r="M1212" s="5">
        <f t="shared" si="76"/>
        <v>45351</v>
      </c>
      <c r="N1212">
        <f t="shared" si="77"/>
        <v>2023</v>
      </c>
    </row>
    <row r="1213" spans="1:14" x14ac:dyDescent="0.3">
      <c r="A1213" t="s">
        <v>7</v>
      </c>
      <c r="B1213" t="s">
        <v>4089</v>
      </c>
      <c r="C1213" s="5">
        <v>45139</v>
      </c>
      <c r="D1213" s="5">
        <v>45505</v>
      </c>
      <c r="E1213" s="4">
        <v>3400000000</v>
      </c>
      <c r="F1213">
        <v>366</v>
      </c>
      <c r="G1213">
        <v>9.5000000000000001E-2</v>
      </c>
      <c r="H1213" t="s">
        <v>3232</v>
      </c>
      <c r="I1213" t="s">
        <v>13</v>
      </c>
      <c r="J1213" t="s">
        <v>308</v>
      </c>
      <c r="K1213" t="s">
        <v>14</v>
      </c>
      <c r="L1213" t="s">
        <v>3232</v>
      </c>
      <c r="M1213" s="5">
        <f t="shared" si="76"/>
        <v>45535</v>
      </c>
      <c r="N1213">
        <f t="shared" si="77"/>
        <v>2023</v>
      </c>
    </row>
    <row r="1214" spans="1:14" x14ac:dyDescent="0.3">
      <c r="A1214" t="s">
        <v>8</v>
      </c>
      <c r="B1214" t="s">
        <v>4090</v>
      </c>
      <c r="C1214" s="5">
        <v>45139</v>
      </c>
      <c r="D1214" s="5">
        <v>45323</v>
      </c>
      <c r="E1214" s="4">
        <v>15855410959</v>
      </c>
      <c r="F1214">
        <v>184</v>
      </c>
      <c r="G1214">
        <v>0.09</v>
      </c>
      <c r="H1214" t="s">
        <v>2465</v>
      </c>
      <c r="I1214" t="s">
        <v>44</v>
      </c>
      <c r="J1214" t="s">
        <v>476</v>
      </c>
      <c r="K1214" t="s">
        <v>477</v>
      </c>
      <c r="L1214" t="s">
        <v>2465</v>
      </c>
      <c r="M1214" s="5">
        <f t="shared" si="76"/>
        <v>45351</v>
      </c>
      <c r="N1214">
        <f t="shared" si="77"/>
        <v>2023</v>
      </c>
    </row>
    <row r="1215" spans="1:14" x14ac:dyDescent="0.3">
      <c r="A1215" t="s">
        <v>7</v>
      </c>
      <c r="B1215" t="s">
        <v>4091</v>
      </c>
      <c r="C1215" s="5">
        <v>45163</v>
      </c>
      <c r="D1215" s="5">
        <v>45348</v>
      </c>
      <c r="E1215" s="4">
        <v>3000000000</v>
      </c>
      <c r="F1215">
        <v>185</v>
      </c>
      <c r="G1215">
        <v>7.4999999999999997E-2</v>
      </c>
      <c r="H1215" t="s">
        <v>4092</v>
      </c>
      <c r="I1215" t="s">
        <v>44</v>
      </c>
      <c r="J1215" t="s">
        <v>476</v>
      </c>
      <c r="K1215" t="s">
        <v>477</v>
      </c>
      <c r="L1215" t="s">
        <v>4092</v>
      </c>
      <c r="M1215" s="5">
        <f t="shared" si="76"/>
        <v>45351</v>
      </c>
      <c r="N1215">
        <f t="shared" si="77"/>
        <v>2023</v>
      </c>
    </row>
    <row r="1216" spans="1:14" x14ac:dyDescent="0.3">
      <c r="A1216" t="s">
        <v>7</v>
      </c>
      <c r="B1216" t="s">
        <v>4093</v>
      </c>
      <c r="C1216" s="5">
        <v>45160</v>
      </c>
      <c r="D1216" s="5">
        <v>45344</v>
      </c>
      <c r="E1216" s="4">
        <v>5000000000</v>
      </c>
      <c r="F1216">
        <v>184</v>
      </c>
      <c r="G1216">
        <v>0.08</v>
      </c>
      <c r="H1216" t="s">
        <v>1181</v>
      </c>
      <c r="I1216" t="s">
        <v>44</v>
      </c>
      <c r="J1216" t="s">
        <v>1139</v>
      </c>
      <c r="K1216" t="s">
        <v>477</v>
      </c>
      <c r="L1216" t="s">
        <v>1181</v>
      </c>
      <c r="M1216" s="5">
        <f t="shared" si="76"/>
        <v>45351</v>
      </c>
      <c r="N1216">
        <f t="shared" si="77"/>
        <v>2023</v>
      </c>
    </row>
    <row r="1217" spans="1:14" x14ac:dyDescent="0.3">
      <c r="A1217" t="s">
        <v>7</v>
      </c>
      <c r="B1217" t="s">
        <v>4094</v>
      </c>
      <c r="C1217" s="5">
        <v>45160</v>
      </c>
      <c r="D1217" s="5">
        <v>45344</v>
      </c>
      <c r="E1217" s="4">
        <v>5000000000</v>
      </c>
      <c r="F1217">
        <v>184</v>
      </c>
      <c r="G1217">
        <v>0.08</v>
      </c>
      <c r="H1217" t="s">
        <v>1181</v>
      </c>
      <c r="I1217" t="s">
        <v>44</v>
      </c>
      <c r="J1217" t="s">
        <v>1139</v>
      </c>
      <c r="K1217" t="s">
        <v>477</v>
      </c>
      <c r="L1217" t="s">
        <v>1181</v>
      </c>
      <c r="M1217" s="5">
        <f t="shared" si="76"/>
        <v>45351</v>
      </c>
      <c r="N1217">
        <f t="shared" si="77"/>
        <v>2023</v>
      </c>
    </row>
    <row r="1218" spans="1:14" x14ac:dyDescent="0.3">
      <c r="A1218" t="s">
        <v>7</v>
      </c>
      <c r="B1218" t="s">
        <v>4095</v>
      </c>
      <c r="C1218" s="5">
        <v>45149</v>
      </c>
      <c r="D1218" s="5">
        <v>45341</v>
      </c>
      <c r="E1218" s="4">
        <v>2000000000</v>
      </c>
      <c r="F1218">
        <v>192</v>
      </c>
      <c r="G1218">
        <v>0.09</v>
      </c>
      <c r="H1218" t="s">
        <v>97</v>
      </c>
      <c r="I1218" t="s">
        <v>44</v>
      </c>
      <c r="J1218" t="s">
        <v>1139</v>
      </c>
      <c r="K1218" t="s">
        <v>477</v>
      </c>
      <c r="L1218" t="s">
        <v>97</v>
      </c>
      <c r="M1218" s="5">
        <f t="shared" si="76"/>
        <v>45351</v>
      </c>
      <c r="N1218">
        <f t="shared" si="77"/>
        <v>2023</v>
      </c>
    </row>
    <row r="1219" spans="1:14" x14ac:dyDescent="0.3">
      <c r="A1219" t="s">
        <v>7</v>
      </c>
      <c r="B1219" t="s">
        <v>4096</v>
      </c>
      <c r="C1219" s="5">
        <v>45146</v>
      </c>
      <c r="D1219" s="5">
        <v>45341</v>
      </c>
      <c r="E1219" s="4">
        <v>410000000</v>
      </c>
      <c r="F1219">
        <v>195</v>
      </c>
      <c r="G1219">
        <v>0.09</v>
      </c>
      <c r="H1219" t="s">
        <v>989</v>
      </c>
      <c r="I1219" t="s">
        <v>13</v>
      </c>
      <c r="J1219" t="s">
        <v>990</v>
      </c>
      <c r="K1219" t="s">
        <v>14</v>
      </c>
      <c r="L1219" t="s">
        <v>989</v>
      </c>
      <c r="M1219" s="5">
        <f t="shared" ref="M1219:M1282" si="78">EOMONTH(D1219,0)</f>
        <v>45351</v>
      </c>
      <c r="N1219">
        <f t="shared" ref="N1219:N1282" si="79">YEAR(C1219)</f>
        <v>2023</v>
      </c>
    </row>
    <row r="1220" spans="1:14" x14ac:dyDescent="0.3">
      <c r="A1220" t="s">
        <v>7</v>
      </c>
      <c r="B1220" t="s">
        <v>4097</v>
      </c>
      <c r="C1220" s="5">
        <v>45161</v>
      </c>
      <c r="D1220" s="5">
        <v>45527</v>
      </c>
      <c r="E1220" s="4">
        <v>14764000000</v>
      </c>
      <c r="F1220">
        <v>366</v>
      </c>
      <c r="G1220">
        <v>8.5000000000000006E-2</v>
      </c>
      <c r="H1220" t="s">
        <v>2193</v>
      </c>
      <c r="I1220" t="s">
        <v>13</v>
      </c>
      <c r="J1220" t="s">
        <v>210</v>
      </c>
      <c r="K1220" t="s">
        <v>14</v>
      </c>
      <c r="L1220" t="s">
        <v>2193</v>
      </c>
      <c r="M1220" s="5">
        <f t="shared" si="78"/>
        <v>45535</v>
      </c>
      <c r="N1220">
        <f t="shared" si="79"/>
        <v>2023</v>
      </c>
    </row>
    <row r="1221" spans="1:14" x14ac:dyDescent="0.3">
      <c r="A1221" t="s">
        <v>7</v>
      </c>
      <c r="B1221" t="s">
        <v>4098</v>
      </c>
      <c r="C1221" s="5">
        <v>45138</v>
      </c>
      <c r="D1221" s="5">
        <v>45322</v>
      </c>
      <c r="E1221" s="4">
        <v>10000000000</v>
      </c>
      <c r="F1221">
        <v>184</v>
      </c>
      <c r="G1221">
        <v>0.09</v>
      </c>
      <c r="H1221" t="s">
        <v>4072</v>
      </c>
      <c r="I1221" t="s">
        <v>44</v>
      </c>
      <c r="J1221" t="s">
        <v>1139</v>
      </c>
      <c r="K1221" t="s">
        <v>477</v>
      </c>
      <c r="L1221" t="s">
        <v>4072</v>
      </c>
      <c r="M1221" s="5">
        <f t="shared" si="78"/>
        <v>45322</v>
      </c>
      <c r="N1221">
        <f t="shared" si="79"/>
        <v>2023</v>
      </c>
    </row>
    <row r="1222" spans="1:14" x14ac:dyDescent="0.3">
      <c r="A1222" t="s">
        <v>7</v>
      </c>
      <c r="B1222" t="s">
        <v>4099</v>
      </c>
      <c r="C1222" s="5">
        <v>45146</v>
      </c>
      <c r="D1222" s="5">
        <v>45341</v>
      </c>
      <c r="E1222" s="4">
        <v>1055000000</v>
      </c>
      <c r="F1222">
        <v>195</v>
      </c>
      <c r="G1222">
        <v>0.09</v>
      </c>
      <c r="H1222" t="s">
        <v>1761</v>
      </c>
      <c r="I1222" t="s">
        <v>44</v>
      </c>
      <c r="J1222" t="s">
        <v>476</v>
      </c>
      <c r="K1222" t="s">
        <v>477</v>
      </c>
      <c r="L1222" t="s">
        <v>1761</v>
      </c>
      <c r="M1222" s="5">
        <f t="shared" si="78"/>
        <v>45351</v>
      </c>
      <c r="N1222">
        <f t="shared" si="79"/>
        <v>2023</v>
      </c>
    </row>
    <row r="1223" spans="1:14" x14ac:dyDescent="0.3">
      <c r="A1223" t="s">
        <v>7</v>
      </c>
      <c r="B1223" t="s">
        <v>4100</v>
      </c>
      <c r="C1223" s="5">
        <v>45147</v>
      </c>
      <c r="D1223" s="5">
        <v>45421</v>
      </c>
      <c r="E1223" s="4">
        <v>4500000000</v>
      </c>
      <c r="F1223">
        <v>274</v>
      </c>
      <c r="G1223">
        <v>9.2499999999999999E-2</v>
      </c>
      <c r="H1223" t="s">
        <v>3048</v>
      </c>
      <c r="I1223" t="s">
        <v>44</v>
      </c>
      <c r="J1223" t="s">
        <v>476</v>
      </c>
      <c r="K1223" t="s">
        <v>477</v>
      </c>
      <c r="L1223" t="s">
        <v>3048</v>
      </c>
      <c r="M1223" s="5">
        <f t="shared" si="78"/>
        <v>45443</v>
      </c>
      <c r="N1223">
        <f t="shared" si="79"/>
        <v>2023</v>
      </c>
    </row>
    <row r="1224" spans="1:14" x14ac:dyDescent="0.3">
      <c r="A1224" t="s">
        <v>7</v>
      </c>
      <c r="B1224" t="s">
        <v>4101</v>
      </c>
      <c r="C1224" s="5">
        <v>45147</v>
      </c>
      <c r="D1224" s="5">
        <v>45421</v>
      </c>
      <c r="E1224" s="4">
        <v>4000000000</v>
      </c>
      <c r="F1224">
        <v>274</v>
      </c>
      <c r="G1224">
        <v>9.2499999999999999E-2</v>
      </c>
      <c r="H1224" t="s">
        <v>3048</v>
      </c>
      <c r="I1224" t="s">
        <v>44</v>
      </c>
      <c r="J1224" t="s">
        <v>476</v>
      </c>
      <c r="K1224" t="s">
        <v>477</v>
      </c>
      <c r="L1224" t="s">
        <v>3048</v>
      </c>
      <c r="M1224" s="5">
        <f t="shared" si="78"/>
        <v>45443</v>
      </c>
      <c r="N1224">
        <f t="shared" si="79"/>
        <v>2023</v>
      </c>
    </row>
    <row r="1225" spans="1:14" x14ac:dyDescent="0.3">
      <c r="A1225" t="s">
        <v>7</v>
      </c>
      <c r="B1225" t="s">
        <v>2162</v>
      </c>
      <c r="C1225" s="5">
        <v>45348</v>
      </c>
      <c r="D1225" s="5">
        <v>45530</v>
      </c>
      <c r="E1225" s="4">
        <v>8700000000</v>
      </c>
      <c r="F1225">
        <v>182</v>
      </c>
      <c r="G1225">
        <v>6.3E-2</v>
      </c>
      <c r="H1225" t="s">
        <v>128</v>
      </c>
      <c r="I1225" t="s">
        <v>44</v>
      </c>
      <c r="J1225" t="s">
        <v>45</v>
      </c>
      <c r="K1225" t="s">
        <v>11</v>
      </c>
      <c r="L1225" t="s">
        <v>128</v>
      </c>
      <c r="M1225" s="5">
        <f t="shared" si="78"/>
        <v>45535</v>
      </c>
      <c r="N1225">
        <f t="shared" si="79"/>
        <v>2024</v>
      </c>
    </row>
    <row r="1226" spans="1:14" x14ac:dyDescent="0.3">
      <c r="A1226" t="s">
        <v>7</v>
      </c>
      <c r="B1226" t="s">
        <v>4102</v>
      </c>
      <c r="C1226" s="5">
        <v>45138</v>
      </c>
      <c r="D1226" s="5">
        <v>45322</v>
      </c>
      <c r="E1226" s="4">
        <v>1200000000</v>
      </c>
      <c r="F1226">
        <v>184</v>
      </c>
      <c r="G1226">
        <v>0.09</v>
      </c>
      <c r="H1226" t="s">
        <v>2736</v>
      </c>
      <c r="I1226" t="s">
        <v>44</v>
      </c>
      <c r="J1226" t="s">
        <v>476</v>
      </c>
      <c r="K1226" t="s">
        <v>477</v>
      </c>
      <c r="L1226" t="s">
        <v>2736</v>
      </c>
      <c r="M1226" s="5">
        <f t="shared" si="78"/>
        <v>45322</v>
      </c>
      <c r="N1226">
        <f t="shared" si="79"/>
        <v>2023</v>
      </c>
    </row>
    <row r="1227" spans="1:14" x14ac:dyDescent="0.3">
      <c r="A1227" t="s">
        <v>7</v>
      </c>
      <c r="B1227" t="s">
        <v>4103</v>
      </c>
      <c r="C1227" s="5">
        <v>45138</v>
      </c>
      <c r="D1227" s="5">
        <v>45322</v>
      </c>
      <c r="E1227" s="4">
        <v>31750000000</v>
      </c>
      <c r="F1227">
        <v>184</v>
      </c>
      <c r="G1227">
        <v>0.09</v>
      </c>
      <c r="H1227" t="s">
        <v>312</v>
      </c>
      <c r="I1227" t="s">
        <v>44</v>
      </c>
      <c r="J1227" t="s">
        <v>476</v>
      </c>
      <c r="K1227" t="s">
        <v>477</v>
      </c>
      <c r="L1227" t="s">
        <v>312</v>
      </c>
      <c r="M1227" s="5">
        <f t="shared" si="78"/>
        <v>45322</v>
      </c>
      <c r="N1227">
        <f t="shared" si="79"/>
        <v>2023</v>
      </c>
    </row>
    <row r="1228" spans="1:14" x14ac:dyDescent="0.3">
      <c r="A1228" t="s">
        <v>7</v>
      </c>
      <c r="B1228" t="s">
        <v>4104</v>
      </c>
      <c r="C1228" s="5">
        <v>45139</v>
      </c>
      <c r="D1228" s="5">
        <v>45323</v>
      </c>
      <c r="E1228" s="4">
        <v>1268000000</v>
      </c>
      <c r="F1228">
        <v>184</v>
      </c>
      <c r="G1228">
        <v>0.09</v>
      </c>
      <c r="H1228" t="s">
        <v>989</v>
      </c>
      <c r="I1228" t="s">
        <v>13</v>
      </c>
      <c r="J1228" t="s">
        <v>990</v>
      </c>
      <c r="K1228" t="s">
        <v>14</v>
      </c>
      <c r="L1228" t="s">
        <v>989</v>
      </c>
      <c r="M1228" s="5">
        <f t="shared" si="78"/>
        <v>45351</v>
      </c>
      <c r="N1228">
        <f t="shared" si="79"/>
        <v>2023</v>
      </c>
    </row>
    <row r="1229" spans="1:14" x14ac:dyDescent="0.3">
      <c r="A1229" t="s">
        <v>7</v>
      </c>
      <c r="B1229" t="s">
        <v>4105</v>
      </c>
      <c r="C1229" s="5">
        <v>45159</v>
      </c>
      <c r="D1229" s="5">
        <v>45525</v>
      </c>
      <c r="E1229" s="4">
        <v>2200000000</v>
      </c>
      <c r="F1229">
        <v>366</v>
      </c>
      <c r="G1229">
        <v>8.5000000000000006E-2</v>
      </c>
      <c r="H1229" t="s">
        <v>3234</v>
      </c>
      <c r="I1229" t="s">
        <v>13</v>
      </c>
      <c r="J1229" t="s">
        <v>3235</v>
      </c>
      <c r="K1229" t="s">
        <v>14</v>
      </c>
      <c r="L1229" t="s">
        <v>3234</v>
      </c>
      <c r="M1229" s="5">
        <f t="shared" si="78"/>
        <v>45535</v>
      </c>
      <c r="N1229">
        <f t="shared" si="79"/>
        <v>2023</v>
      </c>
    </row>
    <row r="1230" spans="1:14" x14ac:dyDescent="0.3">
      <c r="A1230" t="s">
        <v>7</v>
      </c>
      <c r="B1230" t="s">
        <v>4106</v>
      </c>
      <c r="C1230" s="5">
        <v>45138</v>
      </c>
      <c r="D1230" s="5">
        <v>45504</v>
      </c>
      <c r="E1230" s="4">
        <v>1000000000</v>
      </c>
      <c r="F1230">
        <v>366</v>
      </c>
      <c r="G1230">
        <v>9.5000000000000001E-2</v>
      </c>
      <c r="H1230" t="s">
        <v>3234</v>
      </c>
      <c r="I1230" t="s">
        <v>13</v>
      </c>
      <c r="J1230" t="s">
        <v>3235</v>
      </c>
      <c r="K1230" t="s">
        <v>14</v>
      </c>
      <c r="L1230" t="s">
        <v>3234</v>
      </c>
      <c r="M1230" s="5">
        <f t="shared" si="78"/>
        <v>45504</v>
      </c>
      <c r="N1230">
        <f t="shared" si="79"/>
        <v>2023</v>
      </c>
    </row>
    <row r="1231" spans="1:14" x14ac:dyDescent="0.3">
      <c r="A1231" t="s">
        <v>7</v>
      </c>
      <c r="B1231" t="s">
        <v>2163</v>
      </c>
      <c r="C1231" s="5">
        <v>45348</v>
      </c>
      <c r="D1231" s="5">
        <v>45530</v>
      </c>
      <c r="E1231" s="4">
        <v>98395000000</v>
      </c>
      <c r="F1231">
        <v>182</v>
      </c>
      <c r="G1231">
        <v>6.3E-2</v>
      </c>
      <c r="H1231" t="s">
        <v>265</v>
      </c>
      <c r="I1231" t="s">
        <v>13</v>
      </c>
      <c r="J1231" t="s">
        <v>52</v>
      </c>
      <c r="K1231" t="s">
        <v>14</v>
      </c>
      <c r="L1231" t="s">
        <v>265</v>
      </c>
      <c r="M1231" s="5">
        <f t="shared" si="78"/>
        <v>45535</v>
      </c>
      <c r="N1231">
        <f t="shared" si="79"/>
        <v>2024</v>
      </c>
    </row>
    <row r="1232" spans="1:14" x14ac:dyDescent="0.3">
      <c r="A1232" t="s">
        <v>7</v>
      </c>
      <c r="B1232" t="s">
        <v>4107</v>
      </c>
      <c r="C1232" s="5">
        <v>45154</v>
      </c>
      <c r="D1232" s="5">
        <v>45474</v>
      </c>
      <c r="E1232" s="4">
        <v>1915000000</v>
      </c>
      <c r="F1232">
        <v>320</v>
      </c>
      <c r="G1232">
        <v>8.7499999999999994E-2</v>
      </c>
      <c r="H1232" t="s">
        <v>3311</v>
      </c>
      <c r="I1232" t="s">
        <v>13</v>
      </c>
      <c r="J1232" t="s">
        <v>3354</v>
      </c>
      <c r="K1232" t="s">
        <v>14</v>
      </c>
      <c r="L1232" t="s">
        <v>3311</v>
      </c>
      <c r="M1232" s="5">
        <f t="shared" si="78"/>
        <v>45504</v>
      </c>
      <c r="N1232">
        <f t="shared" si="79"/>
        <v>2023</v>
      </c>
    </row>
    <row r="1233" spans="1:14" x14ac:dyDescent="0.3">
      <c r="A1233" t="s">
        <v>7</v>
      </c>
      <c r="B1233" t="s">
        <v>4108</v>
      </c>
      <c r="C1233" s="5">
        <v>45146</v>
      </c>
      <c r="D1233" s="5">
        <v>45341</v>
      </c>
      <c r="E1233" s="4">
        <v>1750000000</v>
      </c>
      <c r="F1233">
        <v>195</v>
      </c>
      <c r="G1233">
        <v>0.09</v>
      </c>
      <c r="H1233" t="s">
        <v>4109</v>
      </c>
      <c r="I1233" t="s">
        <v>44</v>
      </c>
      <c r="J1233" t="s">
        <v>476</v>
      </c>
      <c r="K1233" t="s">
        <v>477</v>
      </c>
      <c r="L1233" t="s">
        <v>4109</v>
      </c>
      <c r="M1233" s="5">
        <f t="shared" si="78"/>
        <v>45351</v>
      </c>
      <c r="N1233">
        <f t="shared" si="79"/>
        <v>2023</v>
      </c>
    </row>
    <row r="1234" spans="1:14" x14ac:dyDescent="0.3">
      <c r="A1234" t="s">
        <v>8</v>
      </c>
      <c r="B1234" t="s">
        <v>4110</v>
      </c>
      <c r="C1234" s="5">
        <v>45138</v>
      </c>
      <c r="D1234" s="5">
        <v>45322</v>
      </c>
      <c r="E1234" s="4">
        <v>559000000</v>
      </c>
      <c r="F1234">
        <v>184</v>
      </c>
      <c r="G1234">
        <v>0.09</v>
      </c>
      <c r="H1234" t="s">
        <v>3324</v>
      </c>
      <c r="I1234" t="s">
        <v>13</v>
      </c>
      <c r="J1234" t="s">
        <v>698</v>
      </c>
      <c r="K1234" t="s">
        <v>14</v>
      </c>
      <c r="L1234" t="s">
        <v>3324</v>
      </c>
      <c r="M1234" s="5">
        <f t="shared" si="78"/>
        <v>45322</v>
      </c>
      <c r="N1234">
        <f t="shared" si="79"/>
        <v>2023</v>
      </c>
    </row>
    <row r="1235" spans="1:14" x14ac:dyDescent="0.3">
      <c r="A1235" t="s">
        <v>7</v>
      </c>
      <c r="B1235" t="s">
        <v>4111</v>
      </c>
      <c r="C1235" s="5">
        <v>45147</v>
      </c>
      <c r="D1235" s="5">
        <v>45513</v>
      </c>
      <c r="E1235" s="4">
        <v>42000000000</v>
      </c>
      <c r="F1235">
        <v>366</v>
      </c>
      <c r="G1235">
        <v>9.5000000000000001E-2</v>
      </c>
      <c r="H1235" t="s">
        <v>51</v>
      </c>
      <c r="I1235" t="s">
        <v>44</v>
      </c>
      <c r="J1235" t="s">
        <v>1139</v>
      </c>
      <c r="K1235" t="s">
        <v>477</v>
      </c>
      <c r="L1235" t="s">
        <v>51</v>
      </c>
      <c r="M1235" s="5">
        <f t="shared" si="78"/>
        <v>45535</v>
      </c>
      <c r="N1235">
        <f t="shared" si="79"/>
        <v>2023</v>
      </c>
    </row>
    <row r="1236" spans="1:14" x14ac:dyDescent="0.3">
      <c r="A1236" t="s">
        <v>7</v>
      </c>
      <c r="B1236" t="s">
        <v>4112</v>
      </c>
      <c r="C1236" s="5">
        <v>45138</v>
      </c>
      <c r="D1236" s="5">
        <v>45504</v>
      </c>
      <c r="E1236" s="4">
        <v>11900000000</v>
      </c>
      <c r="F1236">
        <v>366</v>
      </c>
      <c r="G1236">
        <v>9.5000000000000001E-2</v>
      </c>
      <c r="H1236" t="s">
        <v>2220</v>
      </c>
      <c r="I1236" t="s">
        <v>13</v>
      </c>
      <c r="J1236" t="s">
        <v>1339</v>
      </c>
      <c r="K1236" t="s">
        <v>14</v>
      </c>
      <c r="L1236" t="s">
        <v>2220</v>
      </c>
      <c r="M1236" s="5">
        <f t="shared" si="78"/>
        <v>45504</v>
      </c>
      <c r="N1236">
        <f t="shared" si="79"/>
        <v>2023</v>
      </c>
    </row>
    <row r="1237" spans="1:14" x14ac:dyDescent="0.3">
      <c r="A1237" t="s">
        <v>7</v>
      </c>
      <c r="B1237" t="s">
        <v>4113</v>
      </c>
      <c r="C1237" s="5">
        <v>45160</v>
      </c>
      <c r="D1237" s="5">
        <v>45526</v>
      </c>
      <c r="E1237" s="4">
        <v>14795000000</v>
      </c>
      <c r="F1237">
        <v>366</v>
      </c>
      <c r="G1237">
        <v>8.5000000000000006E-2</v>
      </c>
      <c r="H1237" t="s">
        <v>1332</v>
      </c>
      <c r="I1237" t="s">
        <v>13</v>
      </c>
      <c r="J1237" t="s">
        <v>210</v>
      </c>
      <c r="K1237" t="s">
        <v>14</v>
      </c>
      <c r="L1237" t="s">
        <v>1332</v>
      </c>
      <c r="M1237" s="5">
        <f t="shared" si="78"/>
        <v>45535</v>
      </c>
      <c r="N1237">
        <f t="shared" si="79"/>
        <v>2023</v>
      </c>
    </row>
    <row r="1238" spans="1:14" x14ac:dyDescent="0.3">
      <c r="A1238" t="s">
        <v>7</v>
      </c>
      <c r="B1238" t="s">
        <v>4114</v>
      </c>
      <c r="C1238" s="5">
        <v>45149</v>
      </c>
      <c r="D1238" s="5">
        <v>45341</v>
      </c>
      <c r="E1238" s="4">
        <v>18324000000</v>
      </c>
      <c r="F1238">
        <v>192</v>
      </c>
      <c r="G1238">
        <v>0.09</v>
      </c>
      <c r="H1238" t="s">
        <v>2212</v>
      </c>
      <c r="I1238" t="s">
        <v>13</v>
      </c>
      <c r="J1238" t="s">
        <v>1339</v>
      </c>
      <c r="K1238" t="s">
        <v>14</v>
      </c>
      <c r="L1238" t="s">
        <v>2212</v>
      </c>
      <c r="M1238" s="5">
        <f t="shared" si="78"/>
        <v>45351</v>
      </c>
      <c r="N1238">
        <f t="shared" si="79"/>
        <v>2023</v>
      </c>
    </row>
    <row r="1239" spans="1:14" x14ac:dyDescent="0.3">
      <c r="A1239" t="s">
        <v>7</v>
      </c>
      <c r="B1239" t="s">
        <v>4115</v>
      </c>
      <c r="C1239" s="5">
        <v>45145</v>
      </c>
      <c r="D1239" s="5">
        <v>45329</v>
      </c>
      <c r="E1239" s="4">
        <v>40000000000</v>
      </c>
      <c r="F1239">
        <v>184</v>
      </c>
      <c r="G1239">
        <v>0.09</v>
      </c>
      <c r="H1239" t="s">
        <v>299</v>
      </c>
      <c r="I1239" t="s">
        <v>44</v>
      </c>
      <c r="J1239" t="s">
        <v>476</v>
      </c>
      <c r="K1239" t="s">
        <v>477</v>
      </c>
      <c r="L1239" t="s">
        <v>299</v>
      </c>
      <c r="M1239" s="5">
        <f t="shared" si="78"/>
        <v>45351</v>
      </c>
      <c r="N1239">
        <f t="shared" si="79"/>
        <v>2023</v>
      </c>
    </row>
    <row r="1240" spans="1:14" x14ac:dyDescent="0.3">
      <c r="A1240" t="s">
        <v>7</v>
      </c>
      <c r="B1240" t="s">
        <v>4116</v>
      </c>
      <c r="C1240" s="5">
        <v>45159</v>
      </c>
      <c r="D1240" s="5">
        <v>45525</v>
      </c>
      <c r="E1240" s="4">
        <v>14238000000</v>
      </c>
      <c r="F1240">
        <v>366</v>
      </c>
      <c r="G1240">
        <v>8.5000000000000006E-2</v>
      </c>
      <c r="H1240" t="s">
        <v>1336</v>
      </c>
      <c r="I1240" t="s">
        <v>13</v>
      </c>
      <c r="J1240" t="s">
        <v>210</v>
      </c>
      <c r="K1240" t="s">
        <v>14</v>
      </c>
      <c r="L1240" t="s">
        <v>1336</v>
      </c>
      <c r="M1240" s="5">
        <f t="shared" si="78"/>
        <v>45535</v>
      </c>
      <c r="N1240">
        <f t="shared" si="79"/>
        <v>2023</v>
      </c>
    </row>
    <row r="1241" spans="1:14" x14ac:dyDescent="0.3">
      <c r="A1241" t="s">
        <v>7</v>
      </c>
      <c r="B1241" t="s">
        <v>4117</v>
      </c>
      <c r="C1241" s="5">
        <v>45138</v>
      </c>
      <c r="D1241" s="5">
        <v>45322</v>
      </c>
      <c r="E1241" s="4">
        <v>3000000000</v>
      </c>
      <c r="F1241">
        <v>184</v>
      </c>
      <c r="G1241">
        <v>0.09</v>
      </c>
      <c r="H1241" t="s">
        <v>674</v>
      </c>
      <c r="I1241" t="s">
        <v>44</v>
      </c>
      <c r="J1241" t="s">
        <v>476</v>
      </c>
      <c r="K1241" t="s">
        <v>477</v>
      </c>
      <c r="L1241" t="s">
        <v>674</v>
      </c>
      <c r="M1241" s="5">
        <f t="shared" si="78"/>
        <v>45322</v>
      </c>
      <c r="N1241">
        <f t="shared" si="79"/>
        <v>2023</v>
      </c>
    </row>
    <row r="1242" spans="1:14" x14ac:dyDescent="0.3">
      <c r="A1242" t="s">
        <v>7</v>
      </c>
      <c r="B1242" t="s">
        <v>4118</v>
      </c>
      <c r="C1242" s="5">
        <v>45145</v>
      </c>
      <c r="D1242" s="5">
        <v>45511</v>
      </c>
      <c r="E1242" s="4">
        <v>2000000000</v>
      </c>
      <c r="F1242">
        <v>366</v>
      </c>
      <c r="G1242">
        <v>9.5000000000000001E-2</v>
      </c>
      <c r="H1242" t="s">
        <v>3232</v>
      </c>
      <c r="I1242" t="s">
        <v>13</v>
      </c>
      <c r="J1242" t="s">
        <v>308</v>
      </c>
      <c r="K1242" t="s">
        <v>14</v>
      </c>
      <c r="L1242" t="s">
        <v>3232</v>
      </c>
      <c r="M1242" s="5">
        <f t="shared" si="78"/>
        <v>45535</v>
      </c>
      <c r="N1242">
        <f t="shared" si="79"/>
        <v>2023</v>
      </c>
    </row>
    <row r="1243" spans="1:14" x14ac:dyDescent="0.3">
      <c r="A1243" t="s">
        <v>7</v>
      </c>
      <c r="B1243" t="s">
        <v>4119</v>
      </c>
      <c r="C1243" s="5">
        <v>45139</v>
      </c>
      <c r="D1243" s="5">
        <v>45323</v>
      </c>
      <c r="E1243" s="4">
        <v>3011000000</v>
      </c>
      <c r="F1243">
        <v>184</v>
      </c>
      <c r="G1243">
        <v>0.09</v>
      </c>
      <c r="H1243" t="s">
        <v>423</v>
      </c>
      <c r="I1243" t="s">
        <v>13</v>
      </c>
      <c r="J1243" t="s">
        <v>210</v>
      </c>
      <c r="K1243" t="s">
        <v>14</v>
      </c>
      <c r="L1243" t="s">
        <v>423</v>
      </c>
      <c r="M1243" s="5">
        <f t="shared" si="78"/>
        <v>45351</v>
      </c>
      <c r="N1243">
        <f t="shared" si="79"/>
        <v>2023</v>
      </c>
    </row>
    <row r="1244" spans="1:14" x14ac:dyDescent="0.3">
      <c r="A1244" t="s">
        <v>7</v>
      </c>
      <c r="B1244" t="s">
        <v>4120</v>
      </c>
      <c r="C1244" s="5">
        <v>45146</v>
      </c>
      <c r="D1244" s="5">
        <v>45341</v>
      </c>
      <c r="E1244" s="4">
        <v>10000000000</v>
      </c>
      <c r="F1244">
        <v>195</v>
      </c>
      <c r="G1244">
        <v>0.09</v>
      </c>
      <c r="H1244" t="s">
        <v>4072</v>
      </c>
      <c r="I1244" t="s">
        <v>44</v>
      </c>
      <c r="J1244" t="s">
        <v>1139</v>
      </c>
      <c r="K1244" t="s">
        <v>477</v>
      </c>
      <c r="L1244" t="s">
        <v>4072</v>
      </c>
      <c r="M1244" s="5">
        <f t="shared" si="78"/>
        <v>45351</v>
      </c>
      <c r="N1244">
        <f t="shared" si="79"/>
        <v>2023</v>
      </c>
    </row>
    <row r="1245" spans="1:14" x14ac:dyDescent="0.3">
      <c r="A1245" t="s">
        <v>7</v>
      </c>
      <c r="B1245" t="s">
        <v>4121</v>
      </c>
      <c r="C1245" s="5">
        <v>45149</v>
      </c>
      <c r="D1245" s="5">
        <v>45341</v>
      </c>
      <c r="E1245" s="4">
        <v>6024000000</v>
      </c>
      <c r="F1245">
        <v>192</v>
      </c>
      <c r="G1245">
        <v>0.09</v>
      </c>
      <c r="H1245" t="s">
        <v>423</v>
      </c>
      <c r="I1245" t="s">
        <v>13</v>
      </c>
      <c r="J1245" t="s">
        <v>210</v>
      </c>
      <c r="K1245" t="s">
        <v>14</v>
      </c>
      <c r="L1245" t="s">
        <v>423</v>
      </c>
      <c r="M1245" s="5">
        <f t="shared" si="78"/>
        <v>45351</v>
      </c>
      <c r="N1245">
        <f t="shared" si="79"/>
        <v>2023</v>
      </c>
    </row>
    <row r="1246" spans="1:14" x14ac:dyDescent="0.3">
      <c r="A1246" t="s">
        <v>7</v>
      </c>
      <c r="B1246" t="s">
        <v>4122</v>
      </c>
      <c r="C1246" s="5">
        <v>45160</v>
      </c>
      <c r="D1246" s="5">
        <v>45404</v>
      </c>
      <c r="E1246" s="4">
        <v>4760000000</v>
      </c>
      <c r="F1246">
        <v>244</v>
      </c>
      <c r="G1246">
        <v>0.08</v>
      </c>
      <c r="H1246" t="s">
        <v>64</v>
      </c>
      <c r="I1246" t="s">
        <v>13</v>
      </c>
      <c r="J1246" t="s">
        <v>65</v>
      </c>
      <c r="K1246" t="s">
        <v>14</v>
      </c>
      <c r="L1246" t="s">
        <v>64</v>
      </c>
      <c r="M1246" s="5">
        <f t="shared" si="78"/>
        <v>45412</v>
      </c>
      <c r="N1246">
        <f t="shared" si="79"/>
        <v>2023</v>
      </c>
    </row>
    <row r="1247" spans="1:14" x14ac:dyDescent="0.3">
      <c r="A1247" t="s">
        <v>7</v>
      </c>
      <c r="B1247" t="s">
        <v>4123</v>
      </c>
      <c r="C1247" s="5">
        <v>45154</v>
      </c>
      <c r="D1247" s="5">
        <v>45520</v>
      </c>
      <c r="E1247" s="4">
        <v>10698000000</v>
      </c>
      <c r="F1247">
        <v>366</v>
      </c>
      <c r="G1247">
        <v>0.09</v>
      </c>
      <c r="H1247" t="s">
        <v>1336</v>
      </c>
      <c r="I1247" t="s">
        <v>13</v>
      </c>
      <c r="J1247" t="s">
        <v>210</v>
      </c>
      <c r="K1247" t="s">
        <v>14</v>
      </c>
      <c r="L1247" t="s">
        <v>1336</v>
      </c>
      <c r="M1247" s="5">
        <f t="shared" si="78"/>
        <v>45535</v>
      </c>
      <c r="N1247">
        <f t="shared" si="79"/>
        <v>2023</v>
      </c>
    </row>
    <row r="1248" spans="1:14" x14ac:dyDescent="0.3">
      <c r="A1248" t="s">
        <v>7</v>
      </c>
      <c r="B1248" t="s">
        <v>4124</v>
      </c>
      <c r="C1248" s="5">
        <v>45152</v>
      </c>
      <c r="D1248" s="5">
        <v>45341</v>
      </c>
      <c r="E1248" s="4">
        <v>18179000000</v>
      </c>
      <c r="F1248">
        <v>189</v>
      </c>
      <c r="G1248">
        <v>8.5000000000000006E-2</v>
      </c>
      <c r="H1248" t="s">
        <v>2220</v>
      </c>
      <c r="I1248" t="s">
        <v>13</v>
      </c>
      <c r="J1248" t="s">
        <v>1339</v>
      </c>
      <c r="K1248" t="s">
        <v>14</v>
      </c>
      <c r="L1248" t="s">
        <v>2220</v>
      </c>
      <c r="M1248" s="5">
        <f t="shared" si="78"/>
        <v>45351</v>
      </c>
      <c r="N1248">
        <f t="shared" si="79"/>
        <v>2023</v>
      </c>
    </row>
    <row r="1249" spans="1:14" x14ac:dyDescent="0.3">
      <c r="A1249" t="s">
        <v>7</v>
      </c>
      <c r="B1249" t="s">
        <v>4125</v>
      </c>
      <c r="C1249" s="5">
        <v>45149</v>
      </c>
      <c r="D1249" s="5">
        <v>45341</v>
      </c>
      <c r="E1249" s="4">
        <v>3430000000</v>
      </c>
      <c r="F1249">
        <v>192</v>
      </c>
      <c r="G1249">
        <v>0.09</v>
      </c>
      <c r="H1249" t="s">
        <v>1066</v>
      </c>
      <c r="I1249" t="s">
        <v>13</v>
      </c>
      <c r="J1249" t="s">
        <v>65</v>
      </c>
      <c r="K1249" t="s">
        <v>14</v>
      </c>
      <c r="L1249" t="s">
        <v>1066</v>
      </c>
      <c r="M1249" s="5">
        <f t="shared" si="78"/>
        <v>45351</v>
      </c>
      <c r="N1249">
        <f t="shared" si="79"/>
        <v>2023</v>
      </c>
    </row>
    <row r="1250" spans="1:14" x14ac:dyDescent="0.3">
      <c r="A1250" t="s">
        <v>7</v>
      </c>
      <c r="B1250" t="s">
        <v>4126</v>
      </c>
      <c r="C1250" s="5">
        <v>45149</v>
      </c>
      <c r="D1250" s="5">
        <v>45341</v>
      </c>
      <c r="E1250" s="4">
        <v>4481000000</v>
      </c>
      <c r="F1250">
        <v>192</v>
      </c>
      <c r="G1250">
        <v>0.09</v>
      </c>
      <c r="H1250" t="s">
        <v>1066</v>
      </c>
      <c r="I1250" t="s">
        <v>13</v>
      </c>
      <c r="J1250" t="s">
        <v>65</v>
      </c>
      <c r="K1250" t="s">
        <v>14</v>
      </c>
      <c r="L1250" t="s">
        <v>1066</v>
      </c>
      <c r="M1250" s="5">
        <f t="shared" si="78"/>
        <v>45351</v>
      </c>
      <c r="N1250">
        <f t="shared" si="79"/>
        <v>2023</v>
      </c>
    </row>
    <row r="1251" spans="1:14" x14ac:dyDescent="0.3">
      <c r="A1251" t="s">
        <v>7</v>
      </c>
      <c r="B1251" t="s">
        <v>4127</v>
      </c>
      <c r="C1251" s="5">
        <v>45161</v>
      </c>
      <c r="D1251" s="5">
        <v>45345</v>
      </c>
      <c r="E1251" s="4">
        <v>1830000000</v>
      </c>
      <c r="F1251">
        <v>184</v>
      </c>
      <c r="G1251">
        <v>7.8700000000000006E-2</v>
      </c>
      <c r="H1251" t="s">
        <v>547</v>
      </c>
      <c r="I1251" t="s">
        <v>13</v>
      </c>
      <c r="J1251" t="s">
        <v>313</v>
      </c>
      <c r="K1251" t="s">
        <v>14</v>
      </c>
      <c r="L1251" t="s">
        <v>547</v>
      </c>
      <c r="M1251" s="5">
        <f t="shared" si="78"/>
        <v>45351</v>
      </c>
      <c r="N1251">
        <f t="shared" si="79"/>
        <v>2023</v>
      </c>
    </row>
    <row r="1252" spans="1:14" x14ac:dyDescent="0.3">
      <c r="A1252" t="s">
        <v>7</v>
      </c>
      <c r="B1252" t="s">
        <v>4128</v>
      </c>
      <c r="C1252" s="5">
        <v>45147</v>
      </c>
      <c r="D1252" s="5">
        <v>45341</v>
      </c>
      <c r="E1252" s="4">
        <v>7014000000</v>
      </c>
      <c r="F1252">
        <v>194</v>
      </c>
      <c r="G1252">
        <v>0.09</v>
      </c>
      <c r="H1252" t="s">
        <v>423</v>
      </c>
      <c r="I1252" t="s">
        <v>13</v>
      </c>
      <c r="J1252" t="s">
        <v>210</v>
      </c>
      <c r="K1252" t="s">
        <v>14</v>
      </c>
      <c r="L1252" t="s">
        <v>423</v>
      </c>
      <c r="M1252" s="5">
        <f t="shared" si="78"/>
        <v>45351</v>
      </c>
      <c r="N1252">
        <f t="shared" si="79"/>
        <v>2023</v>
      </c>
    </row>
    <row r="1253" spans="1:14" x14ac:dyDescent="0.3">
      <c r="A1253" t="s">
        <v>7</v>
      </c>
      <c r="B1253" t="s">
        <v>4129</v>
      </c>
      <c r="C1253" s="5">
        <v>45138</v>
      </c>
      <c r="D1253" s="5">
        <v>45322</v>
      </c>
      <c r="E1253" s="4">
        <v>4000000000</v>
      </c>
      <c r="F1253">
        <v>184</v>
      </c>
      <c r="G1253">
        <v>0.09</v>
      </c>
      <c r="H1253" t="s">
        <v>706</v>
      </c>
      <c r="I1253" t="s">
        <v>44</v>
      </c>
      <c r="J1253" t="s">
        <v>476</v>
      </c>
      <c r="K1253" t="s">
        <v>477</v>
      </c>
      <c r="L1253" t="s">
        <v>706</v>
      </c>
      <c r="M1253" s="5">
        <f t="shared" si="78"/>
        <v>45322</v>
      </c>
      <c r="N1253">
        <f t="shared" si="79"/>
        <v>2023</v>
      </c>
    </row>
    <row r="1254" spans="1:14" x14ac:dyDescent="0.3">
      <c r="A1254" t="s">
        <v>7</v>
      </c>
      <c r="B1254" t="s">
        <v>4130</v>
      </c>
      <c r="C1254" s="5">
        <v>45161</v>
      </c>
      <c r="D1254" s="5">
        <v>45527</v>
      </c>
      <c r="E1254" s="4">
        <v>5500000000</v>
      </c>
      <c r="F1254">
        <v>366</v>
      </c>
      <c r="G1254">
        <v>8.5000000000000006E-2</v>
      </c>
      <c r="H1254" t="s">
        <v>3048</v>
      </c>
      <c r="I1254" t="s">
        <v>44</v>
      </c>
      <c r="J1254" t="s">
        <v>476</v>
      </c>
      <c r="K1254" t="s">
        <v>477</v>
      </c>
      <c r="L1254" t="s">
        <v>3048</v>
      </c>
      <c r="M1254" s="5">
        <f t="shared" si="78"/>
        <v>45535</v>
      </c>
      <c r="N1254">
        <f t="shared" si="79"/>
        <v>2023</v>
      </c>
    </row>
    <row r="1255" spans="1:14" x14ac:dyDescent="0.3">
      <c r="A1255" t="s">
        <v>7</v>
      </c>
      <c r="B1255" t="s">
        <v>4131</v>
      </c>
      <c r="C1255" s="5">
        <v>45138</v>
      </c>
      <c r="D1255" s="5">
        <v>45322</v>
      </c>
      <c r="E1255" s="4">
        <v>792000000</v>
      </c>
      <c r="F1255">
        <v>184</v>
      </c>
      <c r="G1255">
        <v>0.09</v>
      </c>
      <c r="H1255" t="s">
        <v>1445</v>
      </c>
      <c r="I1255" t="s">
        <v>44</v>
      </c>
      <c r="J1255" t="s">
        <v>1139</v>
      </c>
      <c r="K1255" t="s">
        <v>477</v>
      </c>
      <c r="L1255" t="s">
        <v>1445</v>
      </c>
      <c r="M1255" s="5">
        <f t="shared" si="78"/>
        <v>45322</v>
      </c>
      <c r="N1255">
        <f t="shared" si="79"/>
        <v>2023</v>
      </c>
    </row>
    <row r="1256" spans="1:14" x14ac:dyDescent="0.3">
      <c r="A1256" t="s">
        <v>7</v>
      </c>
      <c r="B1256" t="s">
        <v>4132</v>
      </c>
      <c r="C1256" s="5">
        <v>45138</v>
      </c>
      <c r="D1256" s="5">
        <v>45322</v>
      </c>
      <c r="E1256" s="4">
        <v>8478000000</v>
      </c>
      <c r="F1256">
        <v>184</v>
      </c>
      <c r="G1256">
        <v>0.09</v>
      </c>
      <c r="H1256" t="s">
        <v>2439</v>
      </c>
      <c r="I1256" t="s">
        <v>44</v>
      </c>
      <c r="J1256" t="s">
        <v>476</v>
      </c>
      <c r="K1256" t="s">
        <v>477</v>
      </c>
      <c r="L1256" t="s">
        <v>2439</v>
      </c>
      <c r="M1256" s="5">
        <f t="shared" si="78"/>
        <v>45322</v>
      </c>
      <c r="N1256">
        <f t="shared" si="79"/>
        <v>2023</v>
      </c>
    </row>
    <row r="1257" spans="1:14" x14ac:dyDescent="0.3">
      <c r="A1257" t="s">
        <v>7</v>
      </c>
      <c r="B1257" t="s">
        <v>4133</v>
      </c>
      <c r="C1257" s="5">
        <v>45154</v>
      </c>
      <c r="D1257" s="5">
        <v>45520</v>
      </c>
      <c r="E1257" s="4">
        <v>10000000000</v>
      </c>
      <c r="F1257">
        <v>366</v>
      </c>
      <c r="G1257">
        <v>0.09</v>
      </c>
      <c r="H1257" t="s">
        <v>2212</v>
      </c>
      <c r="I1257" t="s">
        <v>13</v>
      </c>
      <c r="J1257" t="s">
        <v>1339</v>
      </c>
      <c r="K1257" t="s">
        <v>14</v>
      </c>
      <c r="L1257" t="s">
        <v>2212</v>
      </c>
      <c r="M1257" s="5">
        <f t="shared" si="78"/>
        <v>45535</v>
      </c>
      <c r="N1257">
        <f t="shared" si="79"/>
        <v>2023</v>
      </c>
    </row>
    <row r="1258" spans="1:14" x14ac:dyDescent="0.3">
      <c r="A1258" t="s">
        <v>7</v>
      </c>
      <c r="B1258" t="s">
        <v>4134</v>
      </c>
      <c r="C1258" s="5">
        <v>45149</v>
      </c>
      <c r="D1258" s="5">
        <v>45341</v>
      </c>
      <c r="E1258" s="4">
        <v>5670000000</v>
      </c>
      <c r="F1258">
        <v>192</v>
      </c>
      <c r="G1258">
        <v>0.09</v>
      </c>
      <c r="H1258" t="s">
        <v>1066</v>
      </c>
      <c r="I1258" t="s">
        <v>13</v>
      </c>
      <c r="J1258" t="s">
        <v>65</v>
      </c>
      <c r="K1258" t="s">
        <v>14</v>
      </c>
      <c r="L1258" t="s">
        <v>1066</v>
      </c>
      <c r="M1258" s="5">
        <f t="shared" si="78"/>
        <v>45351</v>
      </c>
      <c r="N1258">
        <f t="shared" si="79"/>
        <v>2023</v>
      </c>
    </row>
    <row r="1259" spans="1:14" x14ac:dyDescent="0.3">
      <c r="A1259" t="s">
        <v>7</v>
      </c>
      <c r="B1259" t="s">
        <v>4135</v>
      </c>
      <c r="C1259" s="5">
        <v>45149</v>
      </c>
      <c r="D1259" s="5">
        <v>45341</v>
      </c>
      <c r="E1259" s="4">
        <v>7196000000</v>
      </c>
      <c r="F1259">
        <v>192</v>
      </c>
      <c r="G1259">
        <v>0.09</v>
      </c>
      <c r="H1259" t="s">
        <v>2153</v>
      </c>
      <c r="I1259" t="s">
        <v>13</v>
      </c>
      <c r="J1259" t="s">
        <v>210</v>
      </c>
      <c r="K1259" t="s">
        <v>14</v>
      </c>
      <c r="L1259" t="s">
        <v>2153</v>
      </c>
      <c r="M1259" s="5">
        <f t="shared" si="78"/>
        <v>45351</v>
      </c>
      <c r="N1259">
        <f t="shared" si="79"/>
        <v>2023</v>
      </c>
    </row>
    <row r="1260" spans="1:14" x14ac:dyDescent="0.3">
      <c r="A1260" t="s">
        <v>7</v>
      </c>
      <c r="B1260" t="s">
        <v>4136</v>
      </c>
      <c r="C1260" s="5">
        <v>45149</v>
      </c>
      <c r="D1260" s="5">
        <v>45341</v>
      </c>
      <c r="E1260" s="4">
        <v>7980000000</v>
      </c>
      <c r="F1260">
        <v>192</v>
      </c>
      <c r="G1260">
        <v>0.09</v>
      </c>
      <c r="H1260" t="s">
        <v>2125</v>
      </c>
      <c r="I1260" t="s">
        <v>13</v>
      </c>
      <c r="J1260" t="s">
        <v>215</v>
      </c>
      <c r="K1260" t="s">
        <v>14</v>
      </c>
      <c r="L1260" t="s">
        <v>2125</v>
      </c>
      <c r="M1260" s="5">
        <f t="shared" si="78"/>
        <v>45351</v>
      </c>
      <c r="N1260">
        <f t="shared" si="79"/>
        <v>2023</v>
      </c>
    </row>
    <row r="1261" spans="1:14" x14ac:dyDescent="0.3">
      <c r="A1261" t="s">
        <v>7</v>
      </c>
      <c r="B1261" t="s">
        <v>4137</v>
      </c>
      <c r="C1261" s="5">
        <v>45163</v>
      </c>
      <c r="D1261" s="5">
        <v>45530</v>
      </c>
      <c r="E1261" s="4">
        <v>200000000000</v>
      </c>
      <c r="F1261">
        <v>367</v>
      </c>
      <c r="G1261">
        <v>0.08</v>
      </c>
      <c r="H1261" t="s">
        <v>416</v>
      </c>
      <c r="I1261" t="s">
        <v>44</v>
      </c>
      <c r="J1261" t="s">
        <v>1139</v>
      </c>
      <c r="K1261" t="s">
        <v>477</v>
      </c>
      <c r="L1261" t="s">
        <v>416</v>
      </c>
      <c r="M1261" s="5">
        <f t="shared" si="78"/>
        <v>45535</v>
      </c>
      <c r="N1261">
        <f t="shared" si="79"/>
        <v>2023</v>
      </c>
    </row>
    <row r="1262" spans="1:14" x14ac:dyDescent="0.3">
      <c r="A1262" t="s">
        <v>7</v>
      </c>
      <c r="B1262" t="s">
        <v>4138</v>
      </c>
      <c r="C1262" s="5">
        <v>45161</v>
      </c>
      <c r="D1262" s="5">
        <v>45345</v>
      </c>
      <c r="E1262" s="4">
        <v>12000000000</v>
      </c>
      <c r="F1262">
        <v>184</v>
      </c>
      <c r="G1262">
        <v>0.08</v>
      </c>
      <c r="H1262" t="s">
        <v>2641</v>
      </c>
      <c r="I1262" t="s">
        <v>44</v>
      </c>
      <c r="J1262" t="s">
        <v>476</v>
      </c>
      <c r="K1262" t="s">
        <v>477</v>
      </c>
      <c r="L1262" t="s">
        <v>2641</v>
      </c>
      <c r="M1262" s="5">
        <f t="shared" si="78"/>
        <v>45351</v>
      </c>
      <c r="N1262">
        <f t="shared" si="79"/>
        <v>2023</v>
      </c>
    </row>
    <row r="1263" spans="1:14" x14ac:dyDescent="0.3">
      <c r="A1263" t="s">
        <v>7</v>
      </c>
      <c r="B1263" t="s">
        <v>4139</v>
      </c>
      <c r="C1263" s="5">
        <v>45138</v>
      </c>
      <c r="D1263" s="5">
        <v>45322</v>
      </c>
      <c r="E1263" s="4">
        <v>11895000000</v>
      </c>
      <c r="F1263">
        <v>184</v>
      </c>
      <c r="G1263">
        <v>0.09</v>
      </c>
      <c r="H1263" t="s">
        <v>2201</v>
      </c>
      <c r="I1263" t="s">
        <v>13</v>
      </c>
      <c r="J1263" t="s">
        <v>1339</v>
      </c>
      <c r="K1263" t="s">
        <v>14</v>
      </c>
      <c r="L1263" t="s">
        <v>2201</v>
      </c>
      <c r="M1263" s="5">
        <f t="shared" si="78"/>
        <v>45322</v>
      </c>
      <c r="N1263">
        <f t="shared" si="79"/>
        <v>2023</v>
      </c>
    </row>
    <row r="1264" spans="1:14" x14ac:dyDescent="0.3">
      <c r="A1264" t="s">
        <v>7</v>
      </c>
      <c r="B1264" t="s">
        <v>4140</v>
      </c>
      <c r="C1264" s="5">
        <v>45138</v>
      </c>
      <c r="D1264" s="5">
        <v>45322</v>
      </c>
      <c r="E1264" s="4">
        <v>11898000000</v>
      </c>
      <c r="F1264">
        <v>184</v>
      </c>
      <c r="G1264">
        <v>0.09</v>
      </c>
      <c r="H1264" t="s">
        <v>2372</v>
      </c>
      <c r="I1264" t="s">
        <v>13</v>
      </c>
      <c r="J1264" t="s">
        <v>1339</v>
      </c>
      <c r="K1264" t="s">
        <v>14</v>
      </c>
      <c r="L1264" t="s">
        <v>2372</v>
      </c>
      <c r="M1264" s="5">
        <f t="shared" si="78"/>
        <v>45322</v>
      </c>
      <c r="N1264">
        <f t="shared" si="79"/>
        <v>2023</v>
      </c>
    </row>
    <row r="1265" spans="1:14" x14ac:dyDescent="0.3">
      <c r="A1265" t="s">
        <v>7</v>
      </c>
      <c r="B1265" t="s">
        <v>4141</v>
      </c>
      <c r="C1265" s="5">
        <v>45139</v>
      </c>
      <c r="D1265" s="5">
        <v>45323</v>
      </c>
      <c r="E1265" s="4">
        <v>11075000000</v>
      </c>
      <c r="F1265">
        <v>184</v>
      </c>
      <c r="G1265">
        <v>0.09</v>
      </c>
      <c r="H1265" t="s">
        <v>2212</v>
      </c>
      <c r="I1265" t="s">
        <v>13</v>
      </c>
      <c r="J1265" t="s">
        <v>1339</v>
      </c>
      <c r="K1265" t="s">
        <v>14</v>
      </c>
      <c r="L1265" t="s">
        <v>2212</v>
      </c>
      <c r="M1265" s="5">
        <f t="shared" si="78"/>
        <v>45351</v>
      </c>
      <c r="N1265">
        <f t="shared" si="79"/>
        <v>2023</v>
      </c>
    </row>
    <row r="1266" spans="1:14" x14ac:dyDescent="0.3">
      <c r="A1266" t="s">
        <v>7</v>
      </c>
      <c r="B1266" t="s">
        <v>4142</v>
      </c>
      <c r="C1266" s="5">
        <v>45138</v>
      </c>
      <c r="D1266" s="5">
        <v>45322</v>
      </c>
      <c r="E1266" s="4">
        <v>5564000000</v>
      </c>
      <c r="F1266">
        <v>184</v>
      </c>
      <c r="G1266">
        <v>0.09</v>
      </c>
      <c r="H1266" t="s">
        <v>423</v>
      </c>
      <c r="I1266" t="s">
        <v>13</v>
      </c>
      <c r="J1266" t="s">
        <v>210</v>
      </c>
      <c r="K1266" t="s">
        <v>14</v>
      </c>
      <c r="L1266" t="s">
        <v>423</v>
      </c>
      <c r="M1266" s="5">
        <f t="shared" si="78"/>
        <v>45322</v>
      </c>
      <c r="N1266">
        <f t="shared" si="79"/>
        <v>2023</v>
      </c>
    </row>
    <row r="1267" spans="1:14" x14ac:dyDescent="0.3">
      <c r="A1267" t="s">
        <v>7</v>
      </c>
      <c r="B1267" t="s">
        <v>4143</v>
      </c>
      <c r="C1267" s="5">
        <v>45154</v>
      </c>
      <c r="D1267" s="5">
        <v>45341</v>
      </c>
      <c r="E1267" s="4">
        <v>30112000000</v>
      </c>
      <c r="F1267">
        <v>187</v>
      </c>
      <c r="G1267">
        <v>8.5000000000000006E-2</v>
      </c>
      <c r="H1267" t="s">
        <v>2313</v>
      </c>
      <c r="I1267" t="s">
        <v>13</v>
      </c>
      <c r="J1267" t="s">
        <v>1339</v>
      </c>
      <c r="K1267" t="s">
        <v>14</v>
      </c>
      <c r="L1267" t="s">
        <v>2313</v>
      </c>
      <c r="M1267" s="5">
        <f t="shared" si="78"/>
        <v>45351</v>
      </c>
      <c r="N1267">
        <f t="shared" si="79"/>
        <v>2023</v>
      </c>
    </row>
    <row r="1268" spans="1:14" x14ac:dyDescent="0.3">
      <c r="A1268" t="s">
        <v>7</v>
      </c>
      <c r="B1268" t="s">
        <v>4144</v>
      </c>
      <c r="C1268" s="5">
        <v>45142</v>
      </c>
      <c r="D1268" s="5">
        <v>45327</v>
      </c>
      <c r="E1268" s="4">
        <v>353000000</v>
      </c>
      <c r="F1268">
        <v>185</v>
      </c>
      <c r="G1268">
        <v>0.09</v>
      </c>
      <c r="H1268" t="s">
        <v>989</v>
      </c>
      <c r="I1268" t="s">
        <v>13</v>
      </c>
      <c r="J1268" t="s">
        <v>990</v>
      </c>
      <c r="K1268" t="s">
        <v>14</v>
      </c>
      <c r="L1268" t="s">
        <v>989</v>
      </c>
      <c r="M1268" s="5">
        <f t="shared" si="78"/>
        <v>45351</v>
      </c>
      <c r="N1268">
        <f t="shared" si="79"/>
        <v>2023</v>
      </c>
    </row>
    <row r="1269" spans="1:14" x14ac:dyDescent="0.3">
      <c r="A1269" t="s">
        <v>8</v>
      </c>
      <c r="B1269" t="s">
        <v>4145</v>
      </c>
      <c r="C1269" s="5">
        <v>45146</v>
      </c>
      <c r="D1269" s="5">
        <v>45330</v>
      </c>
      <c r="E1269" s="4">
        <v>1500000000</v>
      </c>
      <c r="F1269">
        <v>184</v>
      </c>
      <c r="G1269">
        <v>8.8400000000000006E-2</v>
      </c>
      <c r="H1269" t="s">
        <v>4146</v>
      </c>
      <c r="I1269" t="s">
        <v>44</v>
      </c>
      <c r="J1269" t="s">
        <v>1139</v>
      </c>
      <c r="K1269" t="s">
        <v>477</v>
      </c>
      <c r="L1269" t="s">
        <v>3019</v>
      </c>
      <c r="M1269" s="5">
        <f t="shared" si="78"/>
        <v>45351</v>
      </c>
      <c r="N1269">
        <f t="shared" si="79"/>
        <v>2023</v>
      </c>
    </row>
    <row r="1270" spans="1:14" x14ac:dyDescent="0.3">
      <c r="A1270" t="s">
        <v>7</v>
      </c>
      <c r="B1270" t="s">
        <v>4147</v>
      </c>
      <c r="C1270" s="5">
        <v>45138</v>
      </c>
      <c r="D1270" s="5">
        <v>45504</v>
      </c>
      <c r="E1270" s="4">
        <v>2500000000</v>
      </c>
      <c r="F1270">
        <v>366</v>
      </c>
      <c r="G1270">
        <v>9.11E-2</v>
      </c>
      <c r="H1270" t="s">
        <v>463</v>
      </c>
      <c r="I1270" t="s">
        <v>44</v>
      </c>
      <c r="J1270" t="s">
        <v>476</v>
      </c>
      <c r="K1270" t="s">
        <v>477</v>
      </c>
      <c r="L1270" t="s">
        <v>463</v>
      </c>
      <c r="M1270" s="5">
        <f t="shared" si="78"/>
        <v>45504</v>
      </c>
      <c r="N1270">
        <f t="shared" si="79"/>
        <v>2023</v>
      </c>
    </row>
    <row r="1271" spans="1:14" x14ac:dyDescent="0.3">
      <c r="A1271" t="s">
        <v>7</v>
      </c>
      <c r="B1271" t="s">
        <v>4148</v>
      </c>
      <c r="C1271" s="5">
        <v>45138</v>
      </c>
      <c r="D1271" s="5">
        <v>45322</v>
      </c>
      <c r="E1271" s="4">
        <v>11000000000</v>
      </c>
      <c r="F1271">
        <v>184</v>
      </c>
      <c r="G1271">
        <v>0.09</v>
      </c>
      <c r="H1271" t="s">
        <v>1429</v>
      </c>
      <c r="I1271" t="s">
        <v>44</v>
      </c>
      <c r="J1271" t="s">
        <v>476</v>
      </c>
      <c r="K1271" t="s">
        <v>477</v>
      </c>
      <c r="L1271" t="s">
        <v>1429</v>
      </c>
      <c r="M1271" s="5">
        <f t="shared" si="78"/>
        <v>45322</v>
      </c>
      <c r="N1271">
        <f t="shared" si="79"/>
        <v>2023</v>
      </c>
    </row>
    <row r="1272" spans="1:14" x14ac:dyDescent="0.3">
      <c r="A1272" t="s">
        <v>7</v>
      </c>
      <c r="B1272" t="s">
        <v>4149</v>
      </c>
      <c r="C1272" s="5">
        <v>45159</v>
      </c>
      <c r="D1272" s="5">
        <v>45343</v>
      </c>
      <c r="E1272" s="4">
        <v>2060000000</v>
      </c>
      <c r="F1272">
        <v>184</v>
      </c>
      <c r="G1272">
        <v>0.08</v>
      </c>
      <c r="H1272" t="s">
        <v>3633</v>
      </c>
      <c r="I1272" t="s">
        <v>44</v>
      </c>
      <c r="J1272" t="s">
        <v>476</v>
      </c>
      <c r="K1272" t="s">
        <v>477</v>
      </c>
      <c r="L1272" t="s">
        <v>3633</v>
      </c>
      <c r="M1272" s="5">
        <f t="shared" si="78"/>
        <v>45351</v>
      </c>
      <c r="N1272">
        <f t="shared" si="79"/>
        <v>2023</v>
      </c>
    </row>
    <row r="1273" spans="1:14" x14ac:dyDescent="0.3">
      <c r="A1273" t="s">
        <v>7</v>
      </c>
      <c r="B1273" t="s">
        <v>4150</v>
      </c>
      <c r="C1273" s="5">
        <v>45161</v>
      </c>
      <c r="D1273" s="5">
        <v>45405</v>
      </c>
      <c r="E1273" s="4">
        <v>2390000000</v>
      </c>
      <c r="F1273">
        <v>244</v>
      </c>
      <c r="G1273">
        <v>0.08</v>
      </c>
      <c r="H1273" t="s">
        <v>64</v>
      </c>
      <c r="I1273" t="s">
        <v>13</v>
      </c>
      <c r="J1273" t="s">
        <v>65</v>
      </c>
      <c r="K1273" t="s">
        <v>14</v>
      </c>
      <c r="L1273" t="s">
        <v>64</v>
      </c>
      <c r="M1273" s="5">
        <f t="shared" si="78"/>
        <v>45412</v>
      </c>
      <c r="N1273">
        <f t="shared" si="79"/>
        <v>2023</v>
      </c>
    </row>
    <row r="1274" spans="1:14" x14ac:dyDescent="0.3">
      <c r="A1274" t="s">
        <v>7</v>
      </c>
      <c r="B1274" t="s">
        <v>4151</v>
      </c>
      <c r="C1274" s="5">
        <v>45138</v>
      </c>
      <c r="D1274" s="5">
        <v>45322</v>
      </c>
      <c r="E1274" s="4">
        <v>11227000000</v>
      </c>
      <c r="F1274">
        <v>184</v>
      </c>
      <c r="G1274">
        <v>0.09</v>
      </c>
      <c r="H1274" t="s">
        <v>2220</v>
      </c>
      <c r="I1274" t="s">
        <v>13</v>
      </c>
      <c r="J1274" t="s">
        <v>1339</v>
      </c>
      <c r="K1274" t="s">
        <v>14</v>
      </c>
      <c r="L1274" t="s">
        <v>2220</v>
      </c>
      <c r="M1274" s="5">
        <f t="shared" si="78"/>
        <v>45322</v>
      </c>
      <c r="N1274">
        <f t="shared" si="79"/>
        <v>2023</v>
      </c>
    </row>
    <row r="1275" spans="1:14" x14ac:dyDescent="0.3">
      <c r="A1275" t="s">
        <v>7</v>
      </c>
      <c r="B1275" t="s">
        <v>4152</v>
      </c>
      <c r="C1275" s="5">
        <v>45152</v>
      </c>
      <c r="D1275" s="5">
        <v>45341</v>
      </c>
      <c r="E1275" s="4">
        <v>25138000000</v>
      </c>
      <c r="F1275">
        <v>189</v>
      </c>
      <c r="G1275">
        <v>8.5000000000000006E-2</v>
      </c>
      <c r="H1275" t="s">
        <v>2212</v>
      </c>
      <c r="I1275" t="s">
        <v>13</v>
      </c>
      <c r="J1275" t="s">
        <v>1339</v>
      </c>
      <c r="K1275" t="s">
        <v>14</v>
      </c>
      <c r="L1275" t="s">
        <v>2212</v>
      </c>
      <c r="M1275" s="5">
        <f t="shared" si="78"/>
        <v>45351</v>
      </c>
      <c r="N1275">
        <f t="shared" si="79"/>
        <v>2023</v>
      </c>
    </row>
    <row r="1276" spans="1:14" x14ac:dyDescent="0.3">
      <c r="A1276" t="s">
        <v>8</v>
      </c>
      <c r="B1276" t="s">
        <v>4153</v>
      </c>
      <c r="C1276" s="5">
        <v>45142</v>
      </c>
      <c r="D1276" s="5">
        <v>45327</v>
      </c>
      <c r="E1276" s="4">
        <v>409000000</v>
      </c>
      <c r="F1276">
        <v>185</v>
      </c>
      <c r="G1276">
        <v>0.09</v>
      </c>
      <c r="H1276" t="s">
        <v>3324</v>
      </c>
      <c r="I1276" t="s">
        <v>44</v>
      </c>
      <c r="J1276" t="s">
        <v>1139</v>
      </c>
      <c r="K1276" t="s">
        <v>477</v>
      </c>
      <c r="L1276" t="s">
        <v>3324</v>
      </c>
      <c r="M1276" s="5">
        <f t="shared" si="78"/>
        <v>45351</v>
      </c>
      <c r="N1276">
        <f t="shared" si="79"/>
        <v>2023</v>
      </c>
    </row>
    <row r="1277" spans="1:14" x14ac:dyDescent="0.3">
      <c r="A1277" t="s">
        <v>7</v>
      </c>
      <c r="B1277" t="s">
        <v>4154</v>
      </c>
      <c r="C1277" s="5">
        <v>45163</v>
      </c>
      <c r="D1277" s="5">
        <v>45348</v>
      </c>
      <c r="E1277" s="4">
        <v>6000000000</v>
      </c>
      <c r="F1277">
        <v>185</v>
      </c>
      <c r="G1277">
        <v>7.4999999999999997E-2</v>
      </c>
      <c r="H1277" t="s">
        <v>1181</v>
      </c>
      <c r="I1277" t="s">
        <v>44</v>
      </c>
      <c r="J1277" t="s">
        <v>1139</v>
      </c>
      <c r="K1277" t="s">
        <v>477</v>
      </c>
      <c r="L1277" t="s">
        <v>1181</v>
      </c>
      <c r="M1277" s="5">
        <f t="shared" si="78"/>
        <v>45351</v>
      </c>
      <c r="N1277">
        <f t="shared" si="79"/>
        <v>2023</v>
      </c>
    </row>
    <row r="1278" spans="1:14" x14ac:dyDescent="0.3">
      <c r="A1278" t="s">
        <v>7</v>
      </c>
      <c r="B1278" t="s">
        <v>4155</v>
      </c>
      <c r="C1278" s="5">
        <v>45145</v>
      </c>
      <c r="D1278" s="5">
        <v>45358</v>
      </c>
      <c r="E1278" s="4">
        <v>700000000</v>
      </c>
      <c r="F1278">
        <v>213</v>
      </c>
      <c r="G1278">
        <v>8.7999999999999995E-2</v>
      </c>
      <c r="H1278" t="s">
        <v>547</v>
      </c>
      <c r="I1278" t="s">
        <v>13</v>
      </c>
      <c r="J1278" t="s">
        <v>313</v>
      </c>
      <c r="K1278" t="s">
        <v>14</v>
      </c>
      <c r="L1278" t="s">
        <v>547</v>
      </c>
      <c r="M1278" s="5">
        <f t="shared" si="78"/>
        <v>45382</v>
      </c>
      <c r="N1278">
        <f t="shared" si="79"/>
        <v>2023</v>
      </c>
    </row>
    <row r="1279" spans="1:14" x14ac:dyDescent="0.3">
      <c r="A1279" t="s">
        <v>7</v>
      </c>
      <c r="B1279" t="s">
        <v>4156</v>
      </c>
      <c r="C1279" s="5">
        <v>45147</v>
      </c>
      <c r="D1279" s="5">
        <v>45421</v>
      </c>
      <c r="E1279" s="4">
        <v>4000000000</v>
      </c>
      <c r="F1279">
        <v>274</v>
      </c>
      <c r="G1279">
        <v>9.2499999999999999E-2</v>
      </c>
      <c r="H1279" t="s">
        <v>3048</v>
      </c>
      <c r="I1279" t="s">
        <v>44</v>
      </c>
      <c r="J1279" t="s">
        <v>476</v>
      </c>
      <c r="K1279" t="s">
        <v>477</v>
      </c>
      <c r="L1279" t="s">
        <v>3048</v>
      </c>
      <c r="M1279" s="5">
        <f t="shared" si="78"/>
        <v>45443</v>
      </c>
      <c r="N1279">
        <f t="shared" si="79"/>
        <v>2023</v>
      </c>
    </row>
    <row r="1280" spans="1:14" x14ac:dyDescent="0.3">
      <c r="A1280" t="s">
        <v>7</v>
      </c>
      <c r="B1280" t="s">
        <v>4157</v>
      </c>
      <c r="C1280" s="5">
        <v>45147</v>
      </c>
      <c r="D1280" s="5">
        <v>45341</v>
      </c>
      <c r="E1280" s="4">
        <v>706000000</v>
      </c>
      <c r="F1280">
        <v>194</v>
      </c>
      <c r="G1280">
        <v>0.09</v>
      </c>
      <c r="H1280" t="s">
        <v>989</v>
      </c>
      <c r="I1280" t="s">
        <v>13</v>
      </c>
      <c r="J1280" t="s">
        <v>990</v>
      </c>
      <c r="K1280" t="s">
        <v>14</v>
      </c>
      <c r="L1280" t="s">
        <v>989</v>
      </c>
      <c r="M1280" s="5">
        <f t="shared" si="78"/>
        <v>45351</v>
      </c>
      <c r="N1280">
        <f t="shared" si="79"/>
        <v>2023</v>
      </c>
    </row>
    <row r="1281" spans="1:14" x14ac:dyDescent="0.3">
      <c r="A1281" t="s">
        <v>7</v>
      </c>
      <c r="B1281" t="s">
        <v>4158</v>
      </c>
      <c r="C1281" s="5">
        <v>45159</v>
      </c>
      <c r="D1281" s="5">
        <v>45343</v>
      </c>
      <c r="E1281" s="4">
        <v>900000000</v>
      </c>
      <c r="F1281">
        <v>184</v>
      </c>
      <c r="G1281">
        <v>0.08</v>
      </c>
      <c r="H1281" t="s">
        <v>3394</v>
      </c>
      <c r="I1281" t="s">
        <v>44</v>
      </c>
      <c r="J1281" t="s">
        <v>1139</v>
      </c>
      <c r="K1281" t="s">
        <v>477</v>
      </c>
      <c r="L1281" t="s">
        <v>3394</v>
      </c>
      <c r="M1281" s="5">
        <f t="shared" si="78"/>
        <v>45351</v>
      </c>
      <c r="N1281">
        <f t="shared" si="79"/>
        <v>2023</v>
      </c>
    </row>
    <row r="1282" spans="1:14" x14ac:dyDescent="0.3">
      <c r="A1282" t="s">
        <v>7</v>
      </c>
      <c r="B1282" t="s">
        <v>4159</v>
      </c>
      <c r="C1282" s="5">
        <v>45163</v>
      </c>
      <c r="D1282" s="5">
        <v>45530</v>
      </c>
      <c r="E1282" s="4">
        <v>15388000000</v>
      </c>
      <c r="F1282">
        <v>367</v>
      </c>
      <c r="G1282">
        <v>0.08</v>
      </c>
      <c r="H1282" t="s">
        <v>209</v>
      </c>
      <c r="I1282" t="s">
        <v>13</v>
      </c>
      <c r="J1282" t="s">
        <v>210</v>
      </c>
      <c r="K1282" t="s">
        <v>14</v>
      </c>
      <c r="L1282" t="s">
        <v>209</v>
      </c>
      <c r="M1282" s="5">
        <f t="shared" si="78"/>
        <v>45535</v>
      </c>
      <c r="N1282">
        <f t="shared" si="79"/>
        <v>2023</v>
      </c>
    </row>
    <row r="1283" spans="1:14" x14ac:dyDescent="0.3">
      <c r="A1283" t="s">
        <v>7</v>
      </c>
      <c r="B1283" t="s">
        <v>4160</v>
      </c>
      <c r="C1283" s="5">
        <v>45154</v>
      </c>
      <c r="D1283" s="5">
        <v>45481</v>
      </c>
      <c r="E1283" s="4">
        <v>1760000000</v>
      </c>
      <c r="F1283">
        <v>327</v>
      </c>
      <c r="G1283">
        <v>8.7499999999999994E-2</v>
      </c>
      <c r="H1283" t="s">
        <v>3311</v>
      </c>
      <c r="I1283" t="s">
        <v>13</v>
      </c>
      <c r="J1283" t="s">
        <v>3354</v>
      </c>
      <c r="K1283" t="s">
        <v>14</v>
      </c>
      <c r="L1283" t="s">
        <v>3311</v>
      </c>
      <c r="M1283" s="5">
        <f t="shared" ref="M1283:M1346" si="80">EOMONTH(D1283,0)</f>
        <v>45504</v>
      </c>
      <c r="N1283">
        <f t="shared" ref="N1283:N1346" si="81">YEAR(C1283)</f>
        <v>2023</v>
      </c>
    </row>
    <row r="1284" spans="1:14" x14ac:dyDescent="0.3">
      <c r="A1284" t="s">
        <v>8</v>
      </c>
      <c r="B1284" t="s">
        <v>4161</v>
      </c>
      <c r="C1284" s="5">
        <v>45152</v>
      </c>
      <c r="D1284" s="5">
        <v>45341</v>
      </c>
      <c r="E1284" s="4">
        <v>547000000</v>
      </c>
      <c r="F1284">
        <v>189</v>
      </c>
      <c r="G1284">
        <v>8.5000000000000006E-2</v>
      </c>
      <c r="H1284" t="s">
        <v>3257</v>
      </c>
      <c r="I1284" t="s">
        <v>44</v>
      </c>
      <c r="J1284" t="s">
        <v>1139</v>
      </c>
      <c r="K1284" t="s">
        <v>477</v>
      </c>
      <c r="L1284" t="s">
        <v>3257</v>
      </c>
      <c r="M1284" s="5">
        <f t="shared" si="80"/>
        <v>45351</v>
      </c>
      <c r="N1284">
        <f t="shared" si="81"/>
        <v>2023</v>
      </c>
    </row>
    <row r="1285" spans="1:14" x14ac:dyDescent="0.3">
      <c r="A1285" t="s">
        <v>7</v>
      </c>
      <c r="B1285" t="s">
        <v>4162</v>
      </c>
      <c r="C1285" s="5">
        <v>45159</v>
      </c>
      <c r="D1285" s="5">
        <v>45525</v>
      </c>
      <c r="E1285" s="4">
        <v>3100000000</v>
      </c>
      <c r="F1285">
        <v>366</v>
      </c>
      <c r="G1285">
        <v>8.5000000000000006E-2</v>
      </c>
      <c r="H1285" t="s">
        <v>706</v>
      </c>
      <c r="I1285" t="s">
        <v>44</v>
      </c>
      <c r="J1285" t="s">
        <v>476</v>
      </c>
      <c r="K1285" t="s">
        <v>477</v>
      </c>
      <c r="L1285" t="s">
        <v>706</v>
      </c>
      <c r="M1285" s="5">
        <f t="shared" si="80"/>
        <v>45535</v>
      </c>
      <c r="N1285">
        <f t="shared" si="81"/>
        <v>2023</v>
      </c>
    </row>
    <row r="1286" spans="1:14" x14ac:dyDescent="0.3">
      <c r="A1286" t="s">
        <v>7</v>
      </c>
      <c r="B1286" t="s">
        <v>4163</v>
      </c>
      <c r="C1286" s="5">
        <v>45161</v>
      </c>
      <c r="D1286" s="5">
        <v>45345</v>
      </c>
      <c r="E1286" s="4">
        <v>4635000000</v>
      </c>
      <c r="F1286">
        <v>184</v>
      </c>
      <c r="G1286">
        <v>0.08</v>
      </c>
      <c r="H1286" t="s">
        <v>1066</v>
      </c>
      <c r="I1286" t="s">
        <v>13</v>
      </c>
      <c r="J1286" t="s">
        <v>65</v>
      </c>
      <c r="K1286" t="s">
        <v>14</v>
      </c>
      <c r="L1286" t="s">
        <v>1066</v>
      </c>
      <c r="M1286" s="5">
        <f t="shared" si="80"/>
        <v>45351</v>
      </c>
      <c r="N1286">
        <f t="shared" si="81"/>
        <v>2023</v>
      </c>
    </row>
    <row r="1287" spans="1:14" x14ac:dyDescent="0.3">
      <c r="A1287" t="s">
        <v>7</v>
      </c>
      <c r="B1287" t="s">
        <v>4164</v>
      </c>
      <c r="C1287" s="5">
        <v>45161</v>
      </c>
      <c r="D1287" s="5">
        <v>45405</v>
      </c>
      <c r="E1287" s="4">
        <v>1600000000</v>
      </c>
      <c r="F1287">
        <v>244</v>
      </c>
      <c r="G1287">
        <v>0.08</v>
      </c>
      <c r="H1287" t="s">
        <v>1066</v>
      </c>
      <c r="I1287" t="s">
        <v>13</v>
      </c>
      <c r="J1287" t="s">
        <v>65</v>
      </c>
      <c r="K1287" t="s">
        <v>14</v>
      </c>
      <c r="L1287" t="s">
        <v>1066</v>
      </c>
      <c r="M1287" s="5">
        <f t="shared" si="80"/>
        <v>45412</v>
      </c>
      <c r="N1287">
        <f t="shared" si="81"/>
        <v>2023</v>
      </c>
    </row>
    <row r="1288" spans="1:14" x14ac:dyDescent="0.3">
      <c r="A1288" t="s">
        <v>7</v>
      </c>
      <c r="B1288" t="s">
        <v>4165</v>
      </c>
      <c r="C1288" s="5">
        <v>45138</v>
      </c>
      <c r="D1288" s="5">
        <v>45322</v>
      </c>
      <c r="E1288" s="4">
        <v>8678000000</v>
      </c>
      <c r="F1288">
        <v>184</v>
      </c>
      <c r="G1288">
        <v>0.09</v>
      </c>
      <c r="H1288" t="s">
        <v>4166</v>
      </c>
      <c r="I1288" t="s">
        <v>44</v>
      </c>
      <c r="J1288" t="s">
        <v>476</v>
      </c>
      <c r="K1288" t="s">
        <v>477</v>
      </c>
      <c r="L1288" t="s">
        <v>4166</v>
      </c>
      <c r="M1288" s="5">
        <f t="shared" si="80"/>
        <v>45322</v>
      </c>
      <c r="N1288">
        <f t="shared" si="81"/>
        <v>2023</v>
      </c>
    </row>
    <row r="1289" spans="1:14" x14ac:dyDescent="0.3">
      <c r="A1289" t="s">
        <v>7</v>
      </c>
      <c r="B1289" t="s">
        <v>4167</v>
      </c>
      <c r="C1289" s="5">
        <v>45139</v>
      </c>
      <c r="D1289" s="5">
        <v>45323</v>
      </c>
      <c r="E1289" s="4">
        <v>72722000000</v>
      </c>
      <c r="F1289">
        <v>184</v>
      </c>
      <c r="G1289">
        <v>0.09</v>
      </c>
      <c r="H1289" t="s">
        <v>2212</v>
      </c>
      <c r="I1289" t="s">
        <v>13</v>
      </c>
      <c r="J1289" t="s">
        <v>1339</v>
      </c>
      <c r="K1289" t="s">
        <v>14</v>
      </c>
      <c r="L1289" t="s">
        <v>2212</v>
      </c>
      <c r="M1289" s="5">
        <f t="shared" si="80"/>
        <v>45351</v>
      </c>
      <c r="N1289">
        <f t="shared" si="81"/>
        <v>2023</v>
      </c>
    </row>
    <row r="1290" spans="1:14" x14ac:dyDescent="0.3">
      <c r="A1290" t="s">
        <v>7</v>
      </c>
      <c r="B1290" t="s">
        <v>4168</v>
      </c>
      <c r="C1290" s="5">
        <v>45145</v>
      </c>
      <c r="D1290" s="5">
        <v>45329</v>
      </c>
      <c r="E1290" s="4">
        <v>11901000000</v>
      </c>
      <c r="F1290">
        <v>184</v>
      </c>
      <c r="G1290">
        <v>0.09</v>
      </c>
      <c r="H1290" t="s">
        <v>2212</v>
      </c>
      <c r="I1290" t="s">
        <v>13</v>
      </c>
      <c r="J1290" t="s">
        <v>1339</v>
      </c>
      <c r="K1290" t="s">
        <v>14</v>
      </c>
      <c r="L1290" t="s">
        <v>2212</v>
      </c>
      <c r="M1290" s="5">
        <f t="shared" si="80"/>
        <v>45351</v>
      </c>
      <c r="N1290">
        <f t="shared" si="81"/>
        <v>2023</v>
      </c>
    </row>
    <row r="1291" spans="1:14" x14ac:dyDescent="0.3">
      <c r="A1291" t="s">
        <v>7</v>
      </c>
      <c r="B1291" t="s">
        <v>4169</v>
      </c>
      <c r="C1291" s="5">
        <v>45138</v>
      </c>
      <c r="D1291" s="5">
        <v>45504</v>
      </c>
      <c r="E1291" s="4">
        <v>18500000000</v>
      </c>
      <c r="F1291">
        <v>366</v>
      </c>
      <c r="G1291">
        <v>9.5000000000000001E-2</v>
      </c>
      <c r="H1291" t="s">
        <v>2220</v>
      </c>
      <c r="I1291" t="s">
        <v>13</v>
      </c>
      <c r="J1291" t="s">
        <v>1339</v>
      </c>
      <c r="K1291" t="s">
        <v>14</v>
      </c>
      <c r="L1291" t="s">
        <v>2220</v>
      </c>
      <c r="M1291" s="5">
        <f t="shared" si="80"/>
        <v>45504</v>
      </c>
      <c r="N1291">
        <f t="shared" si="81"/>
        <v>2023</v>
      </c>
    </row>
    <row r="1292" spans="1:14" x14ac:dyDescent="0.3">
      <c r="A1292" t="s">
        <v>8</v>
      </c>
      <c r="B1292" t="s">
        <v>4170</v>
      </c>
      <c r="C1292" s="5">
        <v>45139</v>
      </c>
      <c r="D1292" s="5">
        <v>45323</v>
      </c>
      <c r="E1292" s="4">
        <v>507000000</v>
      </c>
      <c r="F1292">
        <v>184</v>
      </c>
      <c r="G1292">
        <v>0.09</v>
      </c>
      <c r="H1292" t="s">
        <v>3257</v>
      </c>
      <c r="I1292" t="s">
        <v>44</v>
      </c>
      <c r="J1292" t="s">
        <v>1139</v>
      </c>
      <c r="K1292" t="s">
        <v>477</v>
      </c>
      <c r="L1292" t="s">
        <v>3257</v>
      </c>
      <c r="M1292" s="5">
        <f t="shared" si="80"/>
        <v>45351</v>
      </c>
      <c r="N1292">
        <f t="shared" si="81"/>
        <v>2023</v>
      </c>
    </row>
    <row r="1293" spans="1:14" x14ac:dyDescent="0.3">
      <c r="A1293" t="s">
        <v>7</v>
      </c>
      <c r="B1293" t="s">
        <v>4171</v>
      </c>
      <c r="C1293" s="5">
        <v>45163</v>
      </c>
      <c r="D1293" s="5">
        <v>45530</v>
      </c>
      <c r="E1293" s="4">
        <v>67400000000</v>
      </c>
      <c r="F1293">
        <v>367</v>
      </c>
      <c r="G1293">
        <v>8.5000000000000006E-2</v>
      </c>
      <c r="H1293" t="s">
        <v>472</v>
      </c>
      <c r="I1293" t="s">
        <v>13</v>
      </c>
      <c r="J1293" t="s">
        <v>370</v>
      </c>
      <c r="K1293" t="s">
        <v>14</v>
      </c>
      <c r="L1293" t="s">
        <v>472</v>
      </c>
      <c r="M1293" s="5">
        <f t="shared" si="80"/>
        <v>45535</v>
      </c>
      <c r="N1293">
        <f t="shared" si="81"/>
        <v>2023</v>
      </c>
    </row>
    <row r="1294" spans="1:14" x14ac:dyDescent="0.3">
      <c r="A1294" t="s">
        <v>7</v>
      </c>
      <c r="B1294" t="s">
        <v>4172</v>
      </c>
      <c r="C1294" s="5">
        <v>45154</v>
      </c>
      <c r="D1294" s="5">
        <v>45341</v>
      </c>
      <c r="E1294" s="4">
        <v>17992000000</v>
      </c>
      <c r="F1294">
        <v>187</v>
      </c>
      <c r="G1294">
        <v>8.5000000000000006E-2</v>
      </c>
      <c r="H1294" t="s">
        <v>2201</v>
      </c>
      <c r="I1294" t="s">
        <v>13</v>
      </c>
      <c r="J1294" t="s">
        <v>1339</v>
      </c>
      <c r="K1294" t="s">
        <v>14</v>
      </c>
      <c r="L1294" t="s">
        <v>2201</v>
      </c>
      <c r="M1294" s="5">
        <f t="shared" si="80"/>
        <v>45351</v>
      </c>
      <c r="N1294">
        <f t="shared" si="81"/>
        <v>2023</v>
      </c>
    </row>
    <row r="1295" spans="1:14" x14ac:dyDescent="0.3">
      <c r="A1295" t="s">
        <v>7</v>
      </c>
      <c r="B1295" t="s">
        <v>4173</v>
      </c>
      <c r="C1295" s="5">
        <v>45161</v>
      </c>
      <c r="D1295" s="5">
        <v>45527</v>
      </c>
      <c r="E1295" s="4">
        <v>13239000000</v>
      </c>
      <c r="F1295">
        <v>366</v>
      </c>
      <c r="G1295">
        <v>8.5000000000000006E-2</v>
      </c>
      <c r="H1295" t="s">
        <v>2145</v>
      </c>
      <c r="I1295" t="s">
        <v>13</v>
      </c>
      <c r="J1295" t="s">
        <v>210</v>
      </c>
      <c r="K1295" t="s">
        <v>14</v>
      </c>
      <c r="L1295" t="s">
        <v>2145</v>
      </c>
      <c r="M1295" s="5">
        <f t="shared" si="80"/>
        <v>45535</v>
      </c>
      <c r="N1295">
        <f t="shared" si="81"/>
        <v>2023</v>
      </c>
    </row>
    <row r="1296" spans="1:14" x14ac:dyDescent="0.3">
      <c r="A1296" t="s">
        <v>7</v>
      </c>
      <c r="B1296" t="s">
        <v>4174</v>
      </c>
      <c r="C1296" s="5">
        <v>45147</v>
      </c>
      <c r="D1296" s="5">
        <v>45341</v>
      </c>
      <c r="E1296" s="4">
        <v>1875000000</v>
      </c>
      <c r="F1296">
        <v>194</v>
      </c>
      <c r="G1296">
        <v>0.09</v>
      </c>
      <c r="H1296" t="s">
        <v>3633</v>
      </c>
      <c r="I1296" t="s">
        <v>44</v>
      </c>
      <c r="J1296" t="s">
        <v>476</v>
      </c>
      <c r="K1296" t="s">
        <v>477</v>
      </c>
      <c r="L1296" t="s">
        <v>3633</v>
      </c>
      <c r="M1296" s="5">
        <f t="shared" si="80"/>
        <v>45351</v>
      </c>
      <c r="N1296">
        <f t="shared" si="81"/>
        <v>2023</v>
      </c>
    </row>
    <row r="1297" spans="1:14" x14ac:dyDescent="0.3">
      <c r="A1297" t="s">
        <v>7</v>
      </c>
      <c r="B1297" t="s">
        <v>4175</v>
      </c>
      <c r="C1297" s="5">
        <v>45147</v>
      </c>
      <c r="D1297" s="5">
        <v>45513</v>
      </c>
      <c r="E1297" s="4">
        <v>4500000000</v>
      </c>
      <c r="F1297">
        <v>366</v>
      </c>
      <c r="G1297">
        <v>9.5000000000000001E-2</v>
      </c>
      <c r="H1297" t="s">
        <v>3234</v>
      </c>
      <c r="I1297" t="s">
        <v>13</v>
      </c>
      <c r="J1297" t="s">
        <v>3235</v>
      </c>
      <c r="K1297" t="s">
        <v>14</v>
      </c>
      <c r="L1297" t="s">
        <v>3234</v>
      </c>
      <c r="M1297" s="5">
        <f t="shared" si="80"/>
        <v>45535</v>
      </c>
      <c r="N1297">
        <f t="shared" si="81"/>
        <v>2023</v>
      </c>
    </row>
    <row r="1298" spans="1:14" x14ac:dyDescent="0.3">
      <c r="A1298" t="s">
        <v>7</v>
      </c>
      <c r="B1298" t="s">
        <v>4176</v>
      </c>
      <c r="C1298" s="5">
        <v>45138</v>
      </c>
      <c r="D1298" s="5">
        <v>45322</v>
      </c>
      <c r="E1298" s="4">
        <v>2119000000</v>
      </c>
      <c r="F1298">
        <v>184</v>
      </c>
      <c r="G1298">
        <v>0.09</v>
      </c>
      <c r="H1298" t="s">
        <v>3357</v>
      </c>
      <c r="I1298" t="s">
        <v>44</v>
      </c>
      <c r="J1298" t="s">
        <v>476</v>
      </c>
      <c r="K1298" t="s">
        <v>477</v>
      </c>
      <c r="L1298" t="s">
        <v>3357</v>
      </c>
      <c r="M1298" s="5">
        <f t="shared" si="80"/>
        <v>45322</v>
      </c>
      <c r="N1298">
        <f t="shared" si="81"/>
        <v>2023</v>
      </c>
    </row>
    <row r="1299" spans="1:14" x14ac:dyDescent="0.3">
      <c r="A1299" t="s">
        <v>7</v>
      </c>
      <c r="B1299" t="s">
        <v>4177</v>
      </c>
      <c r="C1299" s="5">
        <v>45159</v>
      </c>
      <c r="D1299" s="5">
        <v>45525</v>
      </c>
      <c r="E1299" s="4">
        <v>14110000000</v>
      </c>
      <c r="F1299">
        <v>366</v>
      </c>
      <c r="G1299">
        <v>8.5000000000000006E-2</v>
      </c>
      <c r="H1299" t="s">
        <v>2140</v>
      </c>
      <c r="I1299" t="s">
        <v>13</v>
      </c>
      <c r="J1299" t="s">
        <v>215</v>
      </c>
      <c r="K1299" t="s">
        <v>14</v>
      </c>
      <c r="L1299" t="s">
        <v>2140</v>
      </c>
      <c r="M1299" s="5">
        <f t="shared" si="80"/>
        <v>45535</v>
      </c>
      <c r="N1299">
        <f t="shared" si="81"/>
        <v>2023</v>
      </c>
    </row>
    <row r="1300" spans="1:14" x14ac:dyDescent="0.3">
      <c r="A1300" t="s">
        <v>7</v>
      </c>
      <c r="B1300" t="s">
        <v>4178</v>
      </c>
      <c r="C1300" s="5">
        <v>45159</v>
      </c>
      <c r="D1300" s="5">
        <v>45525</v>
      </c>
      <c r="E1300" s="4">
        <v>14960000000</v>
      </c>
      <c r="F1300">
        <v>366</v>
      </c>
      <c r="G1300">
        <v>8.5000000000000006E-2</v>
      </c>
      <c r="H1300" t="s">
        <v>2153</v>
      </c>
      <c r="I1300" t="s">
        <v>13</v>
      </c>
      <c r="J1300" t="s">
        <v>210</v>
      </c>
      <c r="K1300" t="s">
        <v>14</v>
      </c>
      <c r="L1300" t="s">
        <v>2153</v>
      </c>
      <c r="M1300" s="5">
        <f t="shared" si="80"/>
        <v>45535</v>
      </c>
      <c r="N1300">
        <f t="shared" si="81"/>
        <v>2023</v>
      </c>
    </row>
    <row r="1301" spans="1:14" x14ac:dyDescent="0.3">
      <c r="A1301" t="s">
        <v>7</v>
      </c>
      <c r="B1301" t="s">
        <v>4179</v>
      </c>
      <c r="C1301" s="5">
        <v>45146</v>
      </c>
      <c r="D1301" s="5">
        <v>45341</v>
      </c>
      <c r="E1301" s="4">
        <v>23359000000</v>
      </c>
      <c r="F1301">
        <v>195</v>
      </c>
      <c r="G1301">
        <v>0.09</v>
      </c>
      <c r="H1301" t="s">
        <v>2145</v>
      </c>
      <c r="I1301" t="s">
        <v>13</v>
      </c>
      <c r="J1301" t="s">
        <v>210</v>
      </c>
      <c r="K1301" t="s">
        <v>14</v>
      </c>
      <c r="L1301" t="s">
        <v>2145</v>
      </c>
      <c r="M1301" s="5">
        <f t="shared" si="80"/>
        <v>45351</v>
      </c>
      <c r="N1301">
        <f t="shared" si="81"/>
        <v>2023</v>
      </c>
    </row>
    <row r="1302" spans="1:14" x14ac:dyDescent="0.3">
      <c r="A1302" t="s">
        <v>8</v>
      </c>
      <c r="B1302" t="s">
        <v>4180</v>
      </c>
      <c r="C1302" s="5">
        <v>45147</v>
      </c>
      <c r="D1302" s="5">
        <v>45341</v>
      </c>
      <c r="E1302" s="4">
        <v>1258000000</v>
      </c>
      <c r="F1302">
        <v>194</v>
      </c>
      <c r="G1302">
        <v>0.09</v>
      </c>
      <c r="H1302" t="s">
        <v>3324</v>
      </c>
      <c r="I1302" t="s">
        <v>44</v>
      </c>
      <c r="J1302" t="s">
        <v>1139</v>
      </c>
      <c r="K1302" t="s">
        <v>477</v>
      </c>
      <c r="L1302" t="s">
        <v>3324</v>
      </c>
      <c r="M1302" s="5">
        <f t="shared" si="80"/>
        <v>45351</v>
      </c>
      <c r="N1302">
        <f t="shared" si="81"/>
        <v>2023</v>
      </c>
    </row>
    <row r="1303" spans="1:14" x14ac:dyDescent="0.3">
      <c r="A1303" t="s">
        <v>7</v>
      </c>
      <c r="B1303" t="s">
        <v>4181</v>
      </c>
      <c r="C1303" s="5">
        <v>45154</v>
      </c>
      <c r="D1303" s="5">
        <v>45341</v>
      </c>
      <c r="E1303" s="4">
        <v>2250000000</v>
      </c>
      <c r="F1303">
        <v>187</v>
      </c>
      <c r="G1303">
        <v>8.5000000000000006E-2</v>
      </c>
      <c r="H1303" t="s">
        <v>1066</v>
      </c>
      <c r="I1303" t="s">
        <v>13</v>
      </c>
      <c r="J1303" t="s">
        <v>65</v>
      </c>
      <c r="K1303" t="s">
        <v>14</v>
      </c>
      <c r="L1303" t="s">
        <v>1066</v>
      </c>
      <c r="M1303" s="5">
        <f t="shared" si="80"/>
        <v>45351</v>
      </c>
      <c r="N1303">
        <f t="shared" si="81"/>
        <v>2023</v>
      </c>
    </row>
    <row r="1304" spans="1:14" x14ac:dyDescent="0.3">
      <c r="A1304" t="s">
        <v>7</v>
      </c>
      <c r="B1304" t="s">
        <v>4182</v>
      </c>
      <c r="C1304" s="5">
        <v>45154</v>
      </c>
      <c r="D1304" s="5">
        <v>45341</v>
      </c>
      <c r="E1304" s="4">
        <v>5730000000</v>
      </c>
      <c r="F1304">
        <v>187</v>
      </c>
      <c r="G1304">
        <v>8.5000000000000006E-2</v>
      </c>
      <c r="H1304" t="s">
        <v>1066</v>
      </c>
      <c r="I1304" t="s">
        <v>13</v>
      </c>
      <c r="J1304" t="s">
        <v>65</v>
      </c>
      <c r="K1304" t="s">
        <v>14</v>
      </c>
      <c r="L1304" t="s">
        <v>1066</v>
      </c>
      <c r="M1304" s="5">
        <f t="shared" si="80"/>
        <v>45351</v>
      </c>
      <c r="N1304">
        <f t="shared" si="81"/>
        <v>2023</v>
      </c>
    </row>
    <row r="1305" spans="1:14" x14ac:dyDescent="0.3">
      <c r="A1305" t="s">
        <v>7</v>
      </c>
      <c r="B1305" t="s">
        <v>4183</v>
      </c>
      <c r="C1305" s="5">
        <v>45154</v>
      </c>
      <c r="D1305" s="5">
        <v>45520</v>
      </c>
      <c r="E1305" s="4">
        <v>7115000000</v>
      </c>
      <c r="F1305">
        <v>366</v>
      </c>
      <c r="G1305">
        <v>0.09</v>
      </c>
      <c r="H1305" t="s">
        <v>2137</v>
      </c>
      <c r="I1305" t="s">
        <v>13</v>
      </c>
      <c r="J1305" t="s">
        <v>215</v>
      </c>
      <c r="K1305" t="s">
        <v>14</v>
      </c>
      <c r="L1305" t="s">
        <v>2137</v>
      </c>
      <c r="M1305" s="5">
        <f t="shared" si="80"/>
        <v>45535</v>
      </c>
      <c r="N1305">
        <f t="shared" si="81"/>
        <v>2023</v>
      </c>
    </row>
    <row r="1306" spans="1:14" x14ac:dyDescent="0.3">
      <c r="A1306" t="s">
        <v>7</v>
      </c>
      <c r="B1306" t="s">
        <v>4184</v>
      </c>
      <c r="C1306" s="5">
        <v>45154</v>
      </c>
      <c r="D1306" s="5">
        <v>45520</v>
      </c>
      <c r="E1306" s="4">
        <v>7115000000</v>
      </c>
      <c r="F1306">
        <v>366</v>
      </c>
      <c r="G1306">
        <v>0.09</v>
      </c>
      <c r="H1306" t="s">
        <v>2125</v>
      </c>
      <c r="I1306" t="s">
        <v>13</v>
      </c>
      <c r="J1306" t="s">
        <v>215</v>
      </c>
      <c r="K1306" t="s">
        <v>14</v>
      </c>
      <c r="L1306" t="s">
        <v>2125</v>
      </c>
      <c r="M1306" s="5">
        <f t="shared" si="80"/>
        <v>45535</v>
      </c>
      <c r="N1306">
        <f t="shared" si="81"/>
        <v>2023</v>
      </c>
    </row>
    <row r="1307" spans="1:14" x14ac:dyDescent="0.3">
      <c r="A1307" t="s">
        <v>8</v>
      </c>
      <c r="B1307" t="s">
        <v>4185</v>
      </c>
      <c r="C1307" s="5">
        <v>45152</v>
      </c>
      <c r="D1307" s="5">
        <v>45341</v>
      </c>
      <c r="E1307" s="4">
        <v>409000000</v>
      </c>
      <c r="F1307">
        <v>189</v>
      </c>
      <c r="G1307">
        <v>8.5000000000000006E-2</v>
      </c>
      <c r="H1307" t="s">
        <v>3324</v>
      </c>
      <c r="I1307" t="s">
        <v>44</v>
      </c>
      <c r="J1307" t="s">
        <v>1139</v>
      </c>
      <c r="K1307" t="s">
        <v>477</v>
      </c>
      <c r="L1307" t="s">
        <v>3324</v>
      </c>
      <c r="M1307" s="5">
        <f t="shared" si="80"/>
        <v>45351</v>
      </c>
      <c r="N1307">
        <f t="shared" si="81"/>
        <v>2023</v>
      </c>
    </row>
    <row r="1308" spans="1:14" x14ac:dyDescent="0.3">
      <c r="A1308" t="s">
        <v>7</v>
      </c>
      <c r="B1308" t="s">
        <v>4186</v>
      </c>
      <c r="C1308" s="5">
        <v>45138</v>
      </c>
      <c r="D1308" s="5">
        <v>45322</v>
      </c>
      <c r="E1308" s="4">
        <v>11893000000</v>
      </c>
      <c r="F1308">
        <v>184</v>
      </c>
      <c r="G1308">
        <v>0.09</v>
      </c>
      <c r="H1308" t="s">
        <v>2209</v>
      </c>
      <c r="I1308" t="s">
        <v>13</v>
      </c>
      <c r="J1308" t="s">
        <v>1339</v>
      </c>
      <c r="K1308" t="s">
        <v>14</v>
      </c>
      <c r="L1308" t="s">
        <v>2209</v>
      </c>
      <c r="M1308" s="5">
        <f t="shared" si="80"/>
        <v>45322</v>
      </c>
      <c r="N1308">
        <f t="shared" si="81"/>
        <v>2023</v>
      </c>
    </row>
    <row r="1309" spans="1:14" x14ac:dyDescent="0.3">
      <c r="A1309" t="s">
        <v>7</v>
      </c>
      <c r="B1309" t="s">
        <v>4187</v>
      </c>
      <c r="C1309" s="5">
        <v>45147</v>
      </c>
      <c r="D1309" s="5">
        <v>45341</v>
      </c>
      <c r="E1309" s="4">
        <v>10000000000</v>
      </c>
      <c r="F1309">
        <v>194</v>
      </c>
      <c r="G1309">
        <v>0.09</v>
      </c>
      <c r="H1309" t="s">
        <v>3026</v>
      </c>
      <c r="I1309" t="s">
        <v>44</v>
      </c>
      <c r="J1309" t="s">
        <v>476</v>
      </c>
      <c r="K1309" t="s">
        <v>477</v>
      </c>
      <c r="L1309" t="s">
        <v>3026</v>
      </c>
      <c r="M1309" s="5">
        <f t="shared" si="80"/>
        <v>45351</v>
      </c>
      <c r="N1309">
        <f t="shared" si="81"/>
        <v>2023</v>
      </c>
    </row>
    <row r="1310" spans="1:14" x14ac:dyDescent="0.3">
      <c r="A1310" t="s">
        <v>8</v>
      </c>
      <c r="B1310" t="s">
        <v>1925</v>
      </c>
      <c r="C1310" s="5">
        <v>45159</v>
      </c>
      <c r="D1310" s="5">
        <v>45433</v>
      </c>
      <c r="E1310" s="4">
        <v>1522451436</v>
      </c>
      <c r="F1310">
        <v>274</v>
      </c>
      <c r="G1310">
        <v>8.2500000000000004E-2</v>
      </c>
      <c r="H1310" t="s">
        <v>1761</v>
      </c>
      <c r="I1310" t="s">
        <v>44</v>
      </c>
      <c r="J1310" t="s">
        <v>476</v>
      </c>
      <c r="K1310" t="s">
        <v>477</v>
      </c>
      <c r="L1310" t="s">
        <v>1761</v>
      </c>
      <c r="M1310" s="5">
        <f t="shared" si="80"/>
        <v>45443</v>
      </c>
      <c r="N1310">
        <f t="shared" si="81"/>
        <v>2023</v>
      </c>
    </row>
    <row r="1311" spans="1:14" x14ac:dyDescent="0.3">
      <c r="A1311" t="s">
        <v>8</v>
      </c>
      <c r="B1311" t="s">
        <v>1769</v>
      </c>
      <c r="C1311" s="5">
        <v>45159</v>
      </c>
      <c r="D1311" s="5">
        <v>45433</v>
      </c>
      <c r="E1311" s="4">
        <v>1522451436</v>
      </c>
      <c r="F1311">
        <v>274</v>
      </c>
      <c r="G1311">
        <v>8.2500000000000004E-2</v>
      </c>
      <c r="H1311" t="s">
        <v>1761</v>
      </c>
      <c r="I1311" t="s">
        <v>44</v>
      </c>
      <c r="J1311" t="s">
        <v>476</v>
      </c>
      <c r="K1311" t="s">
        <v>477</v>
      </c>
      <c r="L1311" t="s">
        <v>1761</v>
      </c>
      <c r="M1311" s="5">
        <f t="shared" si="80"/>
        <v>45443</v>
      </c>
      <c r="N1311">
        <f t="shared" si="81"/>
        <v>2023</v>
      </c>
    </row>
    <row r="1312" spans="1:14" x14ac:dyDescent="0.3">
      <c r="A1312" t="s">
        <v>7</v>
      </c>
      <c r="B1312" t="s">
        <v>4188</v>
      </c>
      <c r="C1312" s="5">
        <v>45154</v>
      </c>
      <c r="D1312" s="5">
        <v>45341</v>
      </c>
      <c r="E1312" s="4">
        <v>3848000000</v>
      </c>
      <c r="F1312">
        <v>187</v>
      </c>
      <c r="G1312">
        <v>8.5000000000000006E-2</v>
      </c>
      <c r="H1312" t="s">
        <v>2212</v>
      </c>
      <c r="I1312" t="s">
        <v>13</v>
      </c>
      <c r="J1312" t="s">
        <v>1339</v>
      </c>
      <c r="K1312" t="s">
        <v>14</v>
      </c>
      <c r="L1312" t="s">
        <v>2212</v>
      </c>
      <c r="M1312" s="5">
        <f t="shared" si="80"/>
        <v>45351</v>
      </c>
      <c r="N1312">
        <f t="shared" si="81"/>
        <v>2023</v>
      </c>
    </row>
    <row r="1313" spans="1:14" x14ac:dyDescent="0.3">
      <c r="A1313" t="s">
        <v>8</v>
      </c>
      <c r="B1313" t="s">
        <v>4189</v>
      </c>
      <c r="C1313" s="5">
        <v>45139</v>
      </c>
      <c r="D1313" s="5">
        <v>45323</v>
      </c>
      <c r="E1313" s="4">
        <v>3000000000</v>
      </c>
      <c r="F1313">
        <v>184</v>
      </c>
      <c r="G1313">
        <v>0.09</v>
      </c>
      <c r="H1313" t="s">
        <v>2133</v>
      </c>
      <c r="I1313" t="s">
        <v>44</v>
      </c>
      <c r="J1313" t="s">
        <v>1139</v>
      </c>
      <c r="K1313" t="s">
        <v>477</v>
      </c>
      <c r="L1313" t="s">
        <v>2133</v>
      </c>
      <c r="M1313" s="5">
        <f t="shared" si="80"/>
        <v>45351</v>
      </c>
      <c r="N1313">
        <f t="shared" si="81"/>
        <v>2023</v>
      </c>
    </row>
    <row r="1314" spans="1:14" x14ac:dyDescent="0.3">
      <c r="A1314" t="s">
        <v>7</v>
      </c>
      <c r="B1314" t="s">
        <v>4190</v>
      </c>
      <c r="C1314" s="5">
        <v>45138</v>
      </c>
      <c r="D1314" s="5">
        <v>45322</v>
      </c>
      <c r="E1314" s="4">
        <v>11896000000</v>
      </c>
      <c r="F1314">
        <v>184</v>
      </c>
      <c r="G1314">
        <v>0.09</v>
      </c>
      <c r="H1314" t="s">
        <v>2313</v>
      </c>
      <c r="I1314" t="s">
        <v>13</v>
      </c>
      <c r="J1314" t="s">
        <v>1339</v>
      </c>
      <c r="K1314" t="s">
        <v>14</v>
      </c>
      <c r="L1314" t="s">
        <v>2313</v>
      </c>
      <c r="M1314" s="5">
        <f t="shared" si="80"/>
        <v>45322</v>
      </c>
      <c r="N1314">
        <f t="shared" si="81"/>
        <v>2023</v>
      </c>
    </row>
    <row r="1315" spans="1:14" x14ac:dyDescent="0.3">
      <c r="A1315" t="s">
        <v>7</v>
      </c>
      <c r="B1315" t="s">
        <v>4191</v>
      </c>
      <c r="C1315" s="5">
        <v>45138</v>
      </c>
      <c r="D1315" s="5">
        <v>45322</v>
      </c>
      <c r="E1315" s="4">
        <v>11897000000</v>
      </c>
      <c r="F1315">
        <v>184</v>
      </c>
      <c r="G1315">
        <v>0.09</v>
      </c>
      <c r="H1315" t="s">
        <v>2283</v>
      </c>
      <c r="I1315" t="s">
        <v>13</v>
      </c>
      <c r="J1315" t="s">
        <v>1339</v>
      </c>
      <c r="K1315" t="s">
        <v>14</v>
      </c>
      <c r="L1315" t="s">
        <v>2283</v>
      </c>
      <c r="M1315" s="5">
        <f t="shared" si="80"/>
        <v>45322</v>
      </c>
      <c r="N1315">
        <f t="shared" si="81"/>
        <v>2023</v>
      </c>
    </row>
    <row r="1316" spans="1:14" x14ac:dyDescent="0.3">
      <c r="A1316" t="s">
        <v>7</v>
      </c>
      <c r="B1316" t="s">
        <v>4192</v>
      </c>
      <c r="C1316" s="5">
        <v>45138</v>
      </c>
      <c r="D1316" s="5">
        <v>45322</v>
      </c>
      <c r="E1316" s="4">
        <v>41630000000</v>
      </c>
      <c r="F1316">
        <v>184</v>
      </c>
      <c r="G1316">
        <v>0.09</v>
      </c>
      <c r="H1316" t="s">
        <v>2212</v>
      </c>
      <c r="I1316" t="s">
        <v>13</v>
      </c>
      <c r="J1316" t="s">
        <v>1339</v>
      </c>
      <c r="K1316" t="s">
        <v>14</v>
      </c>
      <c r="L1316" t="s">
        <v>2212</v>
      </c>
      <c r="M1316" s="5">
        <f t="shared" si="80"/>
        <v>45322</v>
      </c>
      <c r="N1316">
        <f t="shared" si="81"/>
        <v>2023</v>
      </c>
    </row>
    <row r="1317" spans="1:14" x14ac:dyDescent="0.3">
      <c r="A1317" t="s">
        <v>7</v>
      </c>
      <c r="B1317" t="s">
        <v>4193</v>
      </c>
      <c r="C1317" s="5">
        <v>45174</v>
      </c>
      <c r="D1317" s="5">
        <v>45356</v>
      </c>
      <c r="E1317" s="4">
        <v>10940000000</v>
      </c>
      <c r="F1317">
        <v>182</v>
      </c>
      <c r="G1317">
        <v>7.0000000000000007E-2</v>
      </c>
      <c r="H1317" t="s">
        <v>2145</v>
      </c>
      <c r="I1317" t="s">
        <v>13</v>
      </c>
      <c r="J1317" t="s">
        <v>210</v>
      </c>
      <c r="K1317" t="s">
        <v>14</v>
      </c>
      <c r="L1317" t="s">
        <v>2145</v>
      </c>
      <c r="M1317" s="5">
        <f t="shared" si="80"/>
        <v>45382</v>
      </c>
      <c r="N1317">
        <f t="shared" si="81"/>
        <v>2023</v>
      </c>
    </row>
    <row r="1318" spans="1:14" x14ac:dyDescent="0.3">
      <c r="A1318" t="s">
        <v>7</v>
      </c>
      <c r="B1318" t="s">
        <v>4194</v>
      </c>
      <c r="C1318" s="5">
        <v>45142</v>
      </c>
      <c r="D1318" s="5">
        <v>45327</v>
      </c>
      <c r="E1318" s="4">
        <v>7975000000</v>
      </c>
      <c r="F1318">
        <v>185</v>
      </c>
      <c r="G1318">
        <v>0.09</v>
      </c>
      <c r="H1318" t="s">
        <v>2212</v>
      </c>
      <c r="I1318" t="s">
        <v>13</v>
      </c>
      <c r="J1318" t="s">
        <v>1339</v>
      </c>
      <c r="K1318" t="s">
        <v>14</v>
      </c>
      <c r="L1318" t="s">
        <v>2212</v>
      </c>
      <c r="M1318" s="5">
        <f t="shared" si="80"/>
        <v>45351</v>
      </c>
      <c r="N1318">
        <f t="shared" si="81"/>
        <v>2023</v>
      </c>
    </row>
    <row r="1319" spans="1:14" x14ac:dyDescent="0.3">
      <c r="A1319" t="s">
        <v>7</v>
      </c>
      <c r="B1319" t="s">
        <v>4195</v>
      </c>
      <c r="C1319" s="5">
        <v>45159</v>
      </c>
      <c r="D1319" s="5">
        <v>45343</v>
      </c>
      <c r="E1319" s="4">
        <v>10000000000</v>
      </c>
      <c r="F1319">
        <v>184</v>
      </c>
      <c r="G1319">
        <v>0.08</v>
      </c>
      <c r="H1319" t="s">
        <v>4072</v>
      </c>
      <c r="I1319" t="s">
        <v>13</v>
      </c>
      <c r="J1319" t="s">
        <v>92</v>
      </c>
      <c r="K1319" t="s">
        <v>14</v>
      </c>
      <c r="L1319" t="s">
        <v>4072</v>
      </c>
      <c r="M1319" s="5">
        <f t="shared" si="80"/>
        <v>45351</v>
      </c>
      <c r="N1319">
        <f t="shared" si="81"/>
        <v>2023</v>
      </c>
    </row>
    <row r="1320" spans="1:14" x14ac:dyDescent="0.3">
      <c r="A1320" t="s">
        <v>7</v>
      </c>
      <c r="B1320" t="s">
        <v>4196</v>
      </c>
      <c r="C1320" s="5">
        <v>45145</v>
      </c>
      <c r="D1320" s="5">
        <v>45329</v>
      </c>
      <c r="E1320" s="4">
        <v>3432000000</v>
      </c>
      <c r="F1320">
        <v>184</v>
      </c>
      <c r="G1320">
        <v>0.09</v>
      </c>
      <c r="H1320" t="s">
        <v>423</v>
      </c>
      <c r="I1320" t="s">
        <v>13</v>
      </c>
      <c r="J1320" t="s">
        <v>210</v>
      </c>
      <c r="K1320" t="s">
        <v>14</v>
      </c>
      <c r="L1320" t="s">
        <v>423</v>
      </c>
      <c r="M1320" s="5">
        <f t="shared" si="80"/>
        <v>45351</v>
      </c>
      <c r="N1320">
        <f t="shared" si="81"/>
        <v>2023</v>
      </c>
    </row>
    <row r="1321" spans="1:14" x14ac:dyDescent="0.3">
      <c r="A1321" t="s">
        <v>8</v>
      </c>
      <c r="B1321" t="s">
        <v>4197</v>
      </c>
      <c r="C1321" s="5">
        <v>45160</v>
      </c>
      <c r="D1321" s="5">
        <v>45344</v>
      </c>
      <c r="E1321" s="4">
        <v>1000000000</v>
      </c>
      <c r="F1321">
        <v>184</v>
      </c>
      <c r="G1321">
        <v>0.08</v>
      </c>
      <c r="H1321" t="s">
        <v>2133</v>
      </c>
      <c r="I1321" t="s">
        <v>44</v>
      </c>
      <c r="J1321" t="s">
        <v>1139</v>
      </c>
      <c r="K1321" t="s">
        <v>477</v>
      </c>
      <c r="L1321" t="s">
        <v>2133</v>
      </c>
      <c r="M1321" s="5">
        <f t="shared" si="80"/>
        <v>45351</v>
      </c>
      <c r="N1321">
        <f t="shared" si="81"/>
        <v>2023</v>
      </c>
    </row>
    <row r="1322" spans="1:14" x14ac:dyDescent="0.3">
      <c r="A1322" t="s">
        <v>8</v>
      </c>
      <c r="B1322" t="s">
        <v>4198</v>
      </c>
      <c r="C1322" s="5">
        <v>45147</v>
      </c>
      <c r="D1322" s="5">
        <v>45331</v>
      </c>
      <c r="E1322" s="4">
        <v>1000000000</v>
      </c>
      <c r="F1322">
        <v>184</v>
      </c>
      <c r="G1322">
        <v>0.09</v>
      </c>
      <c r="H1322" t="s">
        <v>4146</v>
      </c>
      <c r="I1322" t="s">
        <v>44</v>
      </c>
      <c r="J1322" t="s">
        <v>1139</v>
      </c>
      <c r="K1322" t="s">
        <v>477</v>
      </c>
      <c r="L1322" t="s">
        <v>3019</v>
      </c>
      <c r="M1322" s="5">
        <f t="shared" si="80"/>
        <v>45351</v>
      </c>
      <c r="N1322">
        <f t="shared" si="81"/>
        <v>2023</v>
      </c>
    </row>
    <row r="1323" spans="1:14" x14ac:dyDescent="0.3">
      <c r="A1323" t="s">
        <v>7</v>
      </c>
      <c r="B1323" t="s">
        <v>4199</v>
      </c>
      <c r="C1323" s="5">
        <v>45138</v>
      </c>
      <c r="D1323" s="5">
        <v>45322</v>
      </c>
      <c r="E1323" s="4">
        <v>3000000000</v>
      </c>
      <c r="F1323">
        <v>184</v>
      </c>
      <c r="G1323">
        <v>0.09</v>
      </c>
      <c r="H1323" t="s">
        <v>609</v>
      </c>
      <c r="I1323" t="s">
        <v>44</v>
      </c>
      <c r="J1323" t="s">
        <v>476</v>
      </c>
      <c r="K1323" t="s">
        <v>477</v>
      </c>
      <c r="L1323" t="s">
        <v>609</v>
      </c>
      <c r="M1323" s="5">
        <f t="shared" si="80"/>
        <v>45322</v>
      </c>
      <c r="N1323">
        <f t="shared" si="81"/>
        <v>2023</v>
      </c>
    </row>
    <row r="1324" spans="1:14" x14ac:dyDescent="0.3">
      <c r="A1324" t="s">
        <v>7</v>
      </c>
      <c r="B1324" t="s">
        <v>4200</v>
      </c>
      <c r="C1324" s="5">
        <v>45138</v>
      </c>
      <c r="D1324" s="5">
        <v>45322</v>
      </c>
      <c r="E1324" s="4">
        <v>3300000000</v>
      </c>
      <c r="F1324">
        <v>184</v>
      </c>
      <c r="G1324">
        <v>0.09</v>
      </c>
      <c r="H1324" t="s">
        <v>609</v>
      </c>
      <c r="I1324" t="s">
        <v>44</v>
      </c>
      <c r="J1324" t="s">
        <v>476</v>
      </c>
      <c r="K1324" t="s">
        <v>477</v>
      </c>
      <c r="L1324" t="s">
        <v>609</v>
      </c>
      <c r="M1324" s="5">
        <f t="shared" si="80"/>
        <v>45322</v>
      </c>
      <c r="N1324">
        <f t="shared" si="81"/>
        <v>2023</v>
      </c>
    </row>
    <row r="1325" spans="1:14" x14ac:dyDescent="0.3">
      <c r="A1325" t="s">
        <v>7</v>
      </c>
      <c r="B1325" t="s">
        <v>4201</v>
      </c>
      <c r="C1325" s="5">
        <v>45138</v>
      </c>
      <c r="D1325" s="5">
        <v>45322</v>
      </c>
      <c r="E1325" s="4">
        <v>30544000000</v>
      </c>
      <c r="F1325">
        <v>184</v>
      </c>
      <c r="G1325">
        <v>0.09</v>
      </c>
      <c r="H1325" t="s">
        <v>2212</v>
      </c>
      <c r="I1325" t="s">
        <v>13</v>
      </c>
      <c r="J1325" t="s">
        <v>1339</v>
      </c>
      <c r="K1325" t="s">
        <v>14</v>
      </c>
      <c r="L1325" t="s">
        <v>2212</v>
      </c>
      <c r="M1325" s="5">
        <f t="shared" si="80"/>
        <v>45322</v>
      </c>
      <c r="N1325">
        <f t="shared" si="81"/>
        <v>2023</v>
      </c>
    </row>
    <row r="1326" spans="1:14" x14ac:dyDescent="0.3">
      <c r="A1326" t="s">
        <v>7</v>
      </c>
      <c r="B1326" t="s">
        <v>4202</v>
      </c>
      <c r="C1326" s="5">
        <v>45138</v>
      </c>
      <c r="D1326" s="5">
        <v>45322</v>
      </c>
      <c r="E1326" s="4">
        <v>15000000000</v>
      </c>
      <c r="F1326">
        <v>184</v>
      </c>
      <c r="G1326">
        <v>0.09</v>
      </c>
      <c r="H1326" t="s">
        <v>1429</v>
      </c>
      <c r="I1326" t="s">
        <v>44</v>
      </c>
      <c r="J1326" t="s">
        <v>476</v>
      </c>
      <c r="K1326" t="s">
        <v>477</v>
      </c>
      <c r="L1326" t="s">
        <v>1429</v>
      </c>
      <c r="M1326" s="5">
        <f t="shared" si="80"/>
        <v>45322</v>
      </c>
      <c r="N1326">
        <f t="shared" si="81"/>
        <v>2023</v>
      </c>
    </row>
    <row r="1327" spans="1:14" x14ac:dyDescent="0.3">
      <c r="A1327" t="s">
        <v>8</v>
      </c>
      <c r="B1327" t="s">
        <v>4203</v>
      </c>
      <c r="C1327" s="5">
        <v>45139</v>
      </c>
      <c r="D1327" s="5">
        <v>45323</v>
      </c>
      <c r="E1327" s="4">
        <v>442000000</v>
      </c>
      <c r="F1327">
        <v>184</v>
      </c>
      <c r="G1327">
        <v>0.09</v>
      </c>
      <c r="H1327" t="s">
        <v>3324</v>
      </c>
      <c r="I1327" t="s">
        <v>44</v>
      </c>
      <c r="J1327" t="s">
        <v>1139</v>
      </c>
      <c r="K1327" t="s">
        <v>477</v>
      </c>
      <c r="L1327" t="s">
        <v>3324</v>
      </c>
      <c r="M1327" s="5">
        <f t="shared" si="80"/>
        <v>45351</v>
      </c>
      <c r="N1327">
        <f t="shared" si="81"/>
        <v>2023</v>
      </c>
    </row>
    <row r="1328" spans="1:14" x14ac:dyDescent="0.3">
      <c r="A1328" t="s">
        <v>7</v>
      </c>
      <c r="B1328" t="s">
        <v>4204</v>
      </c>
      <c r="C1328" s="5">
        <v>45138</v>
      </c>
      <c r="D1328" s="5">
        <v>45322</v>
      </c>
      <c r="E1328" s="4">
        <v>4200000000</v>
      </c>
      <c r="F1328">
        <v>184</v>
      </c>
      <c r="G1328">
        <v>0.09</v>
      </c>
      <c r="H1328" t="s">
        <v>3637</v>
      </c>
      <c r="I1328" t="s">
        <v>44</v>
      </c>
      <c r="J1328" t="s">
        <v>476</v>
      </c>
      <c r="K1328" t="s">
        <v>477</v>
      </c>
      <c r="L1328" t="s">
        <v>3637</v>
      </c>
      <c r="M1328" s="5">
        <f t="shared" si="80"/>
        <v>45322</v>
      </c>
      <c r="N1328">
        <f t="shared" si="81"/>
        <v>2023</v>
      </c>
    </row>
    <row r="1329" spans="1:14" x14ac:dyDescent="0.3">
      <c r="A1329" t="s">
        <v>7</v>
      </c>
      <c r="B1329" t="s">
        <v>4205</v>
      </c>
      <c r="C1329" s="5">
        <v>45281</v>
      </c>
      <c r="D1329" s="5">
        <v>45464</v>
      </c>
      <c r="E1329" s="4">
        <v>1600000000</v>
      </c>
      <c r="F1329">
        <v>183</v>
      </c>
      <c r="G1329">
        <v>6.3E-2</v>
      </c>
      <c r="H1329" t="s">
        <v>2175</v>
      </c>
      <c r="I1329" t="s">
        <v>13</v>
      </c>
      <c r="J1329" t="s">
        <v>215</v>
      </c>
      <c r="K1329" t="s">
        <v>14</v>
      </c>
      <c r="L1329" t="s">
        <v>2175</v>
      </c>
      <c r="M1329" s="5">
        <f t="shared" si="80"/>
        <v>45473</v>
      </c>
      <c r="N1329">
        <f t="shared" si="81"/>
        <v>2023</v>
      </c>
    </row>
    <row r="1330" spans="1:14" x14ac:dyDescent="0.3">
      <c r="A1330" t="s">
        <v>7</v>
      </c>
      <c r="B1330" t="s">
        <v>4206</v>
      </c>
      <c r="C1330" s="5">
        <v>45267</v>
      </c>
      <c r="D1330" s="5">
        <v>45450</v>
      </c>
      <c r="E1330" s="4">
        <v>24580000000</v>
      </c>
      <c r="F1330">
        <v>183</v>
      </c>
      <c r="G1330">
        <v>6.3E-2</v>
      </c>
      <c r="H1330" t="s">
        <v>209</v>
      </c>
      <c r="I1330" t="s">
        <v>13</v>
      </c>
      <c r="J1330" t="s">
        <v>210</v>
      </c>
      <c r="K1330" t="s">
        <v>14</v>
      </c>
      <c r="L1330" t="s">
        <v>209</v>
      </c>
      <c r="M1330" s="5">
        <f t="shared" si="80"/>
        <v>45473</v>
      </c>
      <c r="N1330">
        <f t="shared" si="81"/>
        <v>2023</v>
      </c>
    </row>
    <row r="1331" spans="1:14" x14ac:dyDescent="0.3">
      <c r="A1331" t="s">
        <v>7</v>
      </c>
      <c r="B1331" t="s">
        <v>4207</v>
      </c>
      <c r="C1331" s="5">
        <v>45287</v>
      </c>
      <c r="D1331" s="5">
        <v>45470</v>
      </c>
      <c r="E1331" s="4">
        <v>5900000000</v>
      </c>
      <c r="F1331">
        <v>183</v>
      </c>
      <c r="G1331">
        <v>6.3E-2</v>
      </c>
      <c r="H1331" t="s">
        <v>706</v>
      </c>
      <c r="I1331" t="s">
        <v>13</v>
      </c>
      <c r="J1331" t="s">
        <v>215</v>
      </c>
      <c r="K1331" t="s">
        <v>14</v>
      </c>
      <c r="L1331" t="s">
        <v>706</v>
      </c>
      <c r="M1331" s="5">
        <f t="shared" si="80"/>
        <v>45473</v>
      </c>
      <c r="N1331">
        <f t="shared" si="81"/>
        <v>2023</v>
      </c>
    </row>
    <row r="1332" spans="1:14" x14ac:dyDescent="0.3">
      <c r="A1332" t="s">
        <v>7</v>
      </c>
      <c r="B1332" t="s">
        <v>4208</v>
      </c>
      <c r="C1332" s="5">
        <v>45289</v>
      </c>
      <c r="D1332" s="5">
        <v>45474</v>
      </c>
      <c r="E1332" s="4">
        <v>2000000000</v>
      </c>
      <c r="F1332">
        <v>185</v>
      </c>
      <c r="G1332">
        <v>6.3E-2</v>
      </c>
      <c r="H1332" t="s">
        <v>1012</v>
      </c>
      <c r="I1332" t="s">
        <v>13</v>
      </c>
      <c r="J1332" t="s">
        <v>215</v>
      </c>
      <c r="K1332" t="s">
        <v>14</v>
      </c>
      <c r="L1332" t="s">
        <v>1012</v>
      </c>
      <c r="M1332" s="5">
        <f t="shared" si="80"/>
        <v>45504</v>
      </c>
      <c r="N1332">
        <f t="shared" si="81"/>
        <v>2023</v>
      </c>
    </row>
    <row r="1333" spans="1:14" x14ac:dyDescent="0.3">
      <c r="A1333" t="s">
        <v>7</v>
      </c>
      <c r="B1333" t="s">
        <v>2164</v>
      </c>
      <c r="C1333" s="5">
        <v>45293</v>
      </c>
      <c r="D1333" s="5">
        <v>45475</v>
      </c>
      <c r="E1333" s="4">
        <v>14330000000</v>
      </c>
      <c r="F1333">
        <v>182</v>
      </c>
      <c r="G1333">
        <v>6.3E-2</v>
      </c>
      <c r="H1333" t="s">
        <v>64</v>
      </c>
      <c r="I1333" t="s">
        <v>13</v>
      </c>
      <c r="J1333" t="s">
        <v>65</v>
      </c>
      <c r="K1333" t="s">
        <v>14</v>
      </c>
      <c r="L1333" t="s">
        <v>64</v>
      </c>
      <c r="M1333" s="5">
        <f t="shared" si="80"/>
        <v>45504</v>
      </c>
      <c r="N1333">
        <f t="shared" si="81"/>
        <v>2024</v>
      </c>
    </row>
    <row r="1334" spans="1:14" x14ac:dyDescent="0.3">
      <c r="A1334" t="s">
        <v>7</v>
      </c>
      <c r="B1334" t="s">
        <v>2165</v>
      </c>
      <c r="C1334" s="5">
        <v>45293</v>
      </c>
      <c r="D1334" s="5">
        <v>45475</v>
      </c>
      <c r="E1334" s="4">
        <v>5260000000</v>
      </c>
      <c r="F1334">
        <v>182</v>
      </c>
      <c r="G1334">
        <v>6.3E-2</v>
      </c>
      <c r="H1334" t="s">
        <v>64</v>
      </c>
      <c r="I1334" t="s">
        <v>13</v>
      </c>
      <c r="J1334" t="s">
        <v>65</v>
      </c>
      <c r="K1334" t="s">
        <v>14</v>
      </c>
      <c r="L1334" t="s">
        <v>64</v>
      </c>
      <c r="M1334" s="5">
        <f t="shared" si="80"/>
        <v>45504</v>
      </c>
      <c r="N1334">
        <f t="shared" si="81"/>
        <v>2024</v>
      </c>
    </row>
    <row r="1335" spans="1:14" x14ac:dyDescent="0.3">
      <c r="A1335" t="s">
        <v>7</v>
      </c>
      <c r="B1335" t="s">
        <v>2166</v>
      </c>
      <c r="C1335" s="5">
        <v>45294</v>
      </c>
      <c r="D1335" s="5">
        <v>45476</v>
      </c>
      <c r="E1335" s="4">
        <v>3000000000</v>
      </c>
      <c r="F1335">
        <v>182</v>
      </c>
      <c r="G1335">
        <v>6.3E-2</v>
      </c>
      <c r="H1335" t="s">
        <v>1935</v>
      </c>
      <c r="I1335" t="s">
        <v>13</v>
      </c>
      <c r="J1335" t="s">
        <v>215</v>
      </c>
      <c r="K1335" t="s">
        <v>14</v>
      </c>
      <c r="L1335" t="s">
        <v>1935</v>
      </c>
      <c r="M1335" s="5">
        <f t="shared" si="80"/>
        <v>45504</v>
      </c>
      <c r="N1335">
        <f t="shared" si="81"/>
        <v>2024</v>
      </c>
    </row>
    <row r="1336" spans="1:14" x14ac:dyDescent="0.3">
      <c r="A1336" t="s">
        <v>7</v>
      </c>
      <c r="B1336" t="s">
        <v>4209</v>
      </c>
      <c r="C1336" s="5">
        <v>45272</v>
      </c>
      <c r="D1336" s="5">
        <v>45455</v>
      </c>
      <c r="E1336" s="4">
        <v>24580000000</v>
      </c>
      <c r="F1336">
        <v>183</v>
      </c>
      <c r="G1336">
        <v>6.3E-2</v>
      </c>
      <c r="H1336" t="s">
        <v>2140</v>
      </c>
      <c r="I1336" t="s">
        <v>13</v>
      </c>
      <c r="J1336" t="s">
        <v>215</v>
      </c>
      <c r="K1336" t="s">
        <v>14</v>
      </c>
      <c r="L1336" t="s">
        <v>2140</v>
      </c>
      <c r="M1336" s="5">
        <f t="shared" si="80"/>
        <v>45473</v>
      </c>
      <c r="N1336">
        <f t="shared" si="81"/>
        <v>2023</v>
      </c>
    </row>
    <row r="1337" spans="1:14" x14ac:dyDescent="0.3">
      <c r="A1337" t="s">
        <v>7</v>
      </c>
      <c r="B1337" t="s">
        <v>4210</v>
      </c>
      <c r="C1337" s="5">
        <v>45265</v>
      </c>
      <c r="D1337" s="5">
        <v>45448</v>
      </c>
      <c r="E1337" s="4">
        <v>14750000000</v>
      </c>
      <c r="F1337">
        <v>183</v>
      </c>
      <c r="G1337">
        <v>6.3E-2</v>
      </c>
      <c r="H1337" t="s">
        <v>2137</v>
      </c>
      <c r="I1337" t="s">
        <v>13</v>
      </c>
      <c r="J1337" t="s">
        <v>215</v>
      </c>
      <c r="K1337" t="s">
        <v>14</v>
      </c>
      <c r="L1337" t="s">
        <v>2137</v>
      </c>
      <c r="M1337" s="5">
        <f t="shared" si="80"/>
        <v>45473</v>
      </c>
      <c r="N1337">
        <f t="shared" si="81"/>
        <v>2023</v>
      </c>
    </row>
    <row r="1338" spans="1:14" x14ac:dyDescent="0.3">
      <c r="A1338" t="s">
        <v>7</v>
      </c>
      <c r="B1338" t="s">
        <v>4211</v>
      </c>
      <c r="C1338" s="5">
        <v>45265</v>
      </c>
      <c r="D1338" s="5">
        <v>45448</v>
      </c>
      <c r="E1338" s="4">
        <v>6500000000</v>
      </c>
      <c r="F1338">
        <v>183</v>
      </c>
      <c r="G1338">
        <v>6.3E-2</v>
      </c>
      <c r="H1338" t="s">
        <v>3930</v>
      </c>
      <c r="I1338" t="s">
        <v>13</v>
      </c>
      <c r="J1338" t="s">
        <v>215</v>
      </c>
      <c r="K1338" t="s">
        <v>14</v>
      </c>
      <c r="L1338" t="s">
        <v>3930</v>
      </c>
      <c r="M1338" s="5">
        <f t="shared" si="80"/>
        <v>45473</v>
      </c>
      <c r="N1338">
        <f t="shared" si="81"/>
        <v>2023</v>
      </c>
    </row>
    <row r="1339" spans="1:14" x14ac:dyDescent="0.3">
      <c r="A1339" t="s">
        <v>7</v>
      </c>
      <c r="B1339" t="s">
        <v>4212</v>
      </c>
      <c r="C1339" s="5">
        <v>45267</v>
      </c>
      <c r="D1339" s="5">
        <v>45450</v>
      </c>
      <c r="E1339" s="4">
        <v>17110000000</v>
      </c>
      <c r="F1339">
        <v>183</v>
      </c>
      <c r="G1339">
        <v>6.3E-2</v>
      </c>
      <c r="H1339" t="s">
        <v>2145</v>
      </c>
      <c r="I1339" t="s">
        <v>13</v>
      </c>
      <c r="J1339" t="s">
        <v>210</v>
      </c>
      <c r="K1339" t="s">
        <v>14</v>
      </c>
      <c r="L1339" t="s">
        <v>2145</v>
      </c>
      <c r="M1339" s="5">
        <f t="shared" si="80"/>
        <v>45473</v>
      </c>
      <c r="N1339">
        <f t="shared" si="81"/>
        <v>2023</v>
      </c>
    </row>
    <row r="1340" spans="1:14" x14ac:dyDescent="0.3">
      <c r="A1340" t="s">
        <v>8</v>
      </c>
      <c r="B1340" t="s">
        <v>2249</v>
      </c>
      <c r="C1340" s="5">
        <v>45288</v>
      </c>
      <c r="D1340" s="5">
        <v>45379</v>
      </c>
      <c r="E1340" s="4">
        <v>138554825</v>
      </c>
      <c r="F1340">
        <v>91</v>
      </c>
      <c r="G1340">
        <v>4.7500000000000001E-2</v>
      </c>
      <c r="H1340" t="s">
        <v>2250</v>
      </c>
      <c r="I1340" t="s">
        <v>44</v>
      </c>
      <c r="J1340" t="s">
        <v>45</v>
      </c>
      <c r="K1340" t="s">
        <v>11</v>
      </c>
      <c r="L1340" t="s">
        <v>2250</v>
      </c>
      <c r="M1340" s="5">
        <f t="shared" si="80"/>
        <v>45382</v>
      </c>
      <c r="N1340">
        <f t="shared" si="81"/>
        <v>2023</v>
      </c>
    </row>
    <row r="1341" spans="1:14" x14ac:dyDescent="0.3">
      <c r="A1341" t="s">
        <v>7</v>
      </c>
      <c r="B1341" t="s">
        <v>4213</v>
      </c>
      <c r="C1341" s="5">
        <v>45285</v>
      </c>
      <c r="D1341" s="5">
        <v>45468</v>
      </c>
      <c r="E1341" s="4">
        <v>5322000000</v>
      </c>
      <c r="F1341">
        <v>183</v>
      </c>
      <c r="G1341">
        <v>6.3E-2</v>
      </c>
      <c r="H1341" t="s">
        <v>1110</v>
      </c>
      <c r="I1341" t="s">
        <v>13</v>
      </c>
      <c r="J1341" t="s">
        <v>210</v>
      </c>
      <c r="K1341" t="s">
        <v>14</v>
      </c>
      <c r="L1341" t="s">
        <v>1110</v>
      </c>
      <c r="M1341" s="5">
        <f t="shared" si="80"/>
        <v>45473</v>
      </c>
      <c r="N1341">
        <f t="shared" si="81"/>
        <v>2023</v>
      </c>
    </row>
    <row r="1342" spans="1:14" x14ac:dyDescent="0.3">
      <c r="A1342" t="s">
        <v>7</v>
      </c>
      <c r="B1342" t="s">
        <v>4214</v>
      </c>
      <c r="C1342" s="5">
        <v>45267</v>
      </c>
      <c r="D1342" s="5">
        <v>45450</v>
      </c>
      <c r="E1342" s="4">
        <v>1050000000</v>
      </c>
      <c r="F1342">
        <v>183</v>
      </c>
      <c r="G1342">
        <v>6.3E-2</v>
      </c>
      <c r="H1342" t="s">
        <v>1445</v>
      </c>
      <c r="I1342" t="s">
        <v>13</v>
      </c>
      <c r="J1342" t="s">
        <v>102</v>
      </c>
      <c r="K1342" t="s">
        <v>14</v>
      </c>
      <c r="L1342" t="s">
        <v>1445</v>
      </c>
      <c r="M1342" s="5">
        <f t="shared" si="80"/>
        <v>45473</v>
      </c>
      <c r="N1342">
        <f t="shared" si="81"/>
        <v>2023</v>
      </c>
    </row>
    <row r="1343" spans="1:14" x14ac:dyDescent="0.3">
      <c r="A1343" t="s">
        <v>7</v>
      </c>
      <c r="B1343" t="s">
        <v>4215</v>
      </c>
      <c r="C1343" s="5">
        <v>45268</v>
      </c>
      <c r="D1343" s="5">
        <v>45453</v>
      </c>
      <c r="E1343" s="4">
        <v>5520000000</v>
      </c>
      <c r="F1343">
        <v>185</v>
      </c>
      <c r="G1343">
        <v>6.3E-2</v>
      </c>
      <c r="H1343" t="s">
        <v>1066</v>
      </c>
      <c r="I1343" t="s">
        <v>13</v>
      </c>
      <c r="J1343" t="s">
        <v>65</v>
      </c>
      <c r="K1343" t="s">
        <v>14</v>
      </c>
      <c r="L1343" t="s">
        <v>1066</v>
      </c>
      <c r="M1343" s="5">
        <f t="shared" si="80"/>
        <v>45473</v>
      </c>
      <c r="N1343">
        <f t="shared" si="81"/>
        <v>2023</v>
      </c>
    </row>
    <row r="1344" spans="1:14" x14ac:dyDescent="0.3">
      <c r="A1344" t="s">
        <v>7</v>
      </c>
      <c r="B1344" t="s">
        <v>4216</v>
      </c>
      <c r="C1344" s="5">
        <v>45289</v>
      </c>
      <c r="D1344" s="5">
        <v>45474</v>
      </c>
      <c r="E1344" s="4">
        <v>2000000000</v>
      </c>
      <c r="F1344">
        <v>185</v>
      </c>
      <c r="G1344">
        <v>6.3E-2</v>
      </c>
      <c r="H1344" t="s">
        <v>2568</v>
      </c>
      <c r="I1344" t="s">
        <v>13</v>
      </c>
      <c r="J1344" t="s">
        <v>215</v>
      </c>
      <c r="K1344" t="s">
        <v>14</v>
      </c>
      <c r="L1344" t="s">
        <v>2568</v>
      </c>
      <c r="M1344" s="5">
        <f t="shared" si="80"/>
        <v>45504</v>
      </c>
      <c r="N1344">
        <f t="shared" si="81"/>
        <v>2023</v>
      </c>
    </row>
    <row r="1345" spans="1:14" x14ac:dyDescent="0.3">
      <c r="A1345" t="s">
        <v>7</v>
      </c>
      <c r="B1345" t="s">
        <v>4217</v>
      </c>
      <c r="C1345" s="5">
        <v>45267</v>
      </c>
      <c r="D1345" s="5">
        <v>45450</v>
      </c>
      <c r="E1345" s="4">
        <v>8940000000</v>
      </c>
      <c r="F1345">
        <v>183</v>
      </c>
      <c r="G1345">
        <v>6.3E-2</v>
      </c>
      <c r="H1345" t="s">
        <v>2220</v>
      </c>
      <c r="I1345" t="s">
        <v>13</v>
      </c>
      <c r="J1345" t="s">
        <v>1339</v>
      </c>
      <c r="K1345" t="s">
        <v>14</v>
      </c>
      <c r="L1345" t="s">
        <v>2220</v>
      </c>
      <c r="M1345" s="5">
        <f t="shared" si="80"/>
        <v>45473</v>
      </c>
      <c r="N1345">
        <f t="shared" si="81"/>
        <v>2023</v>
      </c>
    </row>
    <row r="1346" spans="1:14" x14ac:dyDescent="0.3">
      <c r="A1346" t="s">
        <v>7</v>
      </c>
      <c r="B1346" t="s">
        <v>4218</v>
      </c>
      <c r="C1346" s="5">
        <v>45275</v>
      </c>
      <c r="D1346" s="5">
        <v>45460</v>
      </c>
      <c r="E1346" s="4">
        <v>1900000000</v>
      </c>
      <c r="F1346">
        <v>185</v>
      </c>
      <c r="G1346">
        <v>6.3E-2</v>
      </c>
      <c r="H1346" t="s">
        <v>4219</v>
      </c>
      <c r="I1346" t="s">
        <v>13</v>
      </c>
      <c r="J1346" t="s">
        <v>102</v>
      </c>
      <c r="K1346" t="s">
        <v>14</v>
      </c>
      <c r="L1346" t="s">
        <v>4219</v>
      </c>
      <c r="M1346" s="5">
        <f t="shared" si="80"/>
        <v>45473</v>
      </c>
      <c r="N1346">
        <f t="shared" si="81"/>
        <v>2023</v>
      </c>
    </row>
    <row r="1347" spans="1:14" x14ac:dyDescent="0.3">
      <c r="A1347" t="s">
        <v>7</v>
      </c>
      <c r="B1347" t="s">
        <v>4220</v>
      </c>
      <c r="C1347" s="5">
        <v>45281</v>
      </c>
      <c r="D1347" s="5">
        <v>45464</v>
      </c>
      <c r="E1347" s="4">
        <v>20235000000</v>
      </c>
      <c r="F1347">
        <v>183</v>
      </c>
      <c r="G1347">
        <v>6.3E-2</v>
      </c>
      <c r="H1347" t="s">
        <v>2137</v>
      </c>
      <c r="I1347" t="s">
        <v>13</v>
      </c>
      <c r="J1347" t="s">
        <v>215</v>
      </c>
      <c r="K1347" t="s">
        <v>14</v>
      </c>
      <c r="L1347" t="s">
        <v>2137</v>
      </c>
      <c r="M1347" s="5">
        <f t="shared" ref="M1347:M1410" si="82">EOMONTH(D1347,0)</f>
        <v>45473</v>
      </c>
      <c r="N1347">
        <f t="shared" ref="N1347:N1410" si="83">YEAR(C1347)</f>
        <v>2023</v>
      </c>
    </row>
    <row r="1348" spans="1:14" x14ac:dyDescent="0.3">
      <c r="A1348" t="s">
        <v>7</v>
      </c>
      <c r="B1348" t="s">
        <v>2167</v>
      </c>
      <c r="C1348" s="5">
        <v>45293</v>
      </c>
      <c r="D1348" s="5">
        <v>45475</v>
      </c>
      <c r="E1348" s="4">
        <v>8344000000</v>
      </c>
      <c r="F1348">
        <v>182</v>
      </c>
      <c r="G1348">
        <v>6.3E-2</v>
      </c>
      <c r="H1348" t="s">
        <v>2168</v>
      </c>
      <c r="I1348" t="s">
        <v>13</v>
      </c>
      <c r="J1348" t="s">
        <v>210</v>
      </c>
      <c r="K1348" t="s">
        <v>14</v>
      </c>
      <c r="L1348" t="s">
        <v>2168</v>
      </c>
      <c r="M1348" s="5">
        <f t="shared" si="82"/>
        <v>45504</v>
      </c>
      <c r="N1348">
        <f t="shared" si="83"/>
        <v>2024</v>
      </c>
    </row>
    <row r="1349" spans="1:14" x14ac:dyDescent="0.3">
      <c r="A1349" t="s">
        <v>7</v>
      </c>
      <c r="B1349" t="s">
        <v>4221</v>
      </c>
      <c r="C1349" s="5">
        <v>45258</v>
      </c>
      <c r="D1349" s="5">
        <v>45440</v>
      </c>
      <c r="E1349" s="4">
        <v>5980000000</v>
      </c>
      <c r="F1349">
        <v>182</v>
      </c>
      <c r="G1349">
        <v>6.3E-2</v>
      </c>
      <c r="H1349" t="s">
        <v>64</v>
      </c>
      <c r="I1349" t="s">
        <v>13</v>
      </c>
      <c r="J1349" t="s">
        <v>65</v>
      </c>
      <c r="K1349" t="s">
        <v>14</v>
      </c>
      <c r="L1349" t="s">
        <v>64</v>
      </c>
      <c r="M1349" s="5">
        <f t="shared" si="82"/>
        <v>45443</v>
      </c>
      <c r="N1349">
        <f t="shared" si="83"/>
        <v>2023</v>
      </c>
    </row>
    <row r="1350" spans="1:14" x14ac:dyDescent="0.3">
      <c r="A1350" t="s">
        <v>7</v>
      </c>
      <c r="B1350" t="s">
        <v>4222</v>
      </c>
      <c r="C1350" s="5">
        <v>45267</v>
      </c>
      <c r="D1350" s="5">
        <v>45450</v>
      </c>
      <c r="E1350" s="4">
        <v>8946000000</v>
      </c>
      <c r="F1350">
        <v>183</v>
      </c>
      <c r="G1350">
        <v>6.3E-2</v>
      </c>
      <c r="H1350" t="s">
        <v>2197</v>
      </c>
      <c r="I1350" t="s">
        <v>13</v>
      </c>
      <c r="J1350" t="s">
        <v>1339</v>
      </c>
      <c r="K1350" t="s">
        <v>14</v>
      </c>
      <c r="L1350" t="s">
        <v>2197</v>
      </c>
      <c r="M1350" s="5">
        <f t="shared" si="82"/>
        <v>45473</v>
      </c>
      <c r="N1350">
        <f t="shared" si="83"/>
        <v>2023</v>
      </c>
    </row>
    <row r="1351" spans="1:14" x14ac:dyDescent="0.3">
      <c r="A1351" t="s">
        <v>7</v>
      </c>
      <c r="B1351" t="s">
        <v>4223</v>
      </c>
      <c r="C1351" s="5">
        <v>45289</v>
      </c>
      <c r="D1351" s="5">
        <v>45474</v>
      </c>
      <c r="E1351" s="4">
        <v>10000000000</v>
      </c>
      <c r="F1351">
        <v>185</v>
      </c>
      <c r="G1351">
        <v>6.3E-2</v>
      </c>
      <c r="H1351" t="s">
        <v>1547</v>
      </c>
      <c r="I1351" t="s">
        <v>13</v>
      </c>
      <c r="J1351" t="s">
        <v>669</v>
      </c>
      <c r="K1351" t="s">
        <v>14</v>
      </c>
      <c r="L1351" t="s">
        <v>1547</v>
      </c>
      <c r="M1351" s="5">
        <f t="shared" si="82"/>
        <v>45504</v>
      </c>
      <c r="N1351">
        <f t="shared" si="83"/>
        <v>2023</v>
      </c>
    </row>
    <row r="1352" spans="1:14" x14ac:dyDescent="0.3">
      <c r="A1352" t="s">
        <v>7</v>
      </c>
      <c r="B1352" t="s">
        <v>4224</v>
      </c>
      <c r="C1352" s="5">
        <v>45288</v>
      </c>
      <c r="D1352" s="5">
        <v>45471</v>
      </c>
      <c r="E1352" s="4">
        <v>2000000000</v>
      </c>
      <c r="F1352">
        <v>183</v>
      </c>
      <c r="G1352">
        <v>6.3E-2</v>
      </c>
      <c r="H1352" t="s">
        <v>603</v>
      </c>
      <c r="I1352" t="s">
        <v>13</v>
      </c>
      <c r="J1352" t="s">
        <v>215</v>
      </c>
      <c r="K1352" t="s">
        <v>14</v>
      </c>
      <c r="L1352" t="s">
        <v>603</v>
      </c>
      <c r="M1352" s="5">
        <f t="shared" si="82"/>
        <v>45473</v>
      </c>
      <c r="N1352">
        <f t="shared" si="83"/>
        <v>2023</v>
      </c>
    </row>
    <row r="1353" spans="1:14" x14ac:dyDescent="0.3">
      <c r="A1353" t="s">
        <v>7</v>
      </c>
      <c r="B1353" t="s">
        <v>2169</v>
      </c>
      <c r="C1353" s="5">
        <v>45293</v>
      </c>
      <c r="D1353" s="5">
        <v>45475</v>
      </c>
      <c r="E1353" s="4">
        <v>2703000000</v>
      </c>
      <c r="F1353">
        <v>182</v>
      </c>
      <c r="G1353">
        <v>6.3E-2</v>
      </c>
      <c r="H1353" t="s">
        <v>989</v>
      </c>
      <c r="I1353" t="s">
        <v>13</v>
      </c>
      <c r="J1353" t="s">
        <v>990</v>
      </c>
      <c r="K1353" t="s">
        <v>14</v>
      </c>
      <c r="L1353" t="s">
        <v>989</v>
      </c>
      <c r="M1353" s="5">
        <f t="shared" si="82"/>
        <v>45504</v>
      </c>
      <c r="N1353">
        <f t="shared" si="83"/>
        <v>2024</v>
      </c>
    </row>
    <row r="1354" spans="1:14" x14ac:dyDescent="0.3">
      <c r="A1354" t="s">
        <v>7</v>
      </c>
      <c r="B1354" t="s">
        <v>4225</v>
      </c>
      <c r="C1354" s="5">
        <v>45282</v>
      </c>
      <c r="D1354" s="5">
        <v>45467</v>
      </c>
      <c r="E1354" s="4">
        <v>8580000000</v>
      </c>
      <c r="F1354">
        <v>185</v>
      </c>
      <c r="G1354">
        <v>6.3E-2</v>
      </c>
      <c r="H1354" t="s">
        <v>64</v>
      </c>
      <c r="I1354" t="s">
        <v>13</v>
      </c>
      <c r="J1354" t="s">
        <v>65</v>
      </c>
      <c r="K1354" t="s">
        <v>14</v>
      </c>
      <c r="L1354" t="s">
        <v>64</v>
      </c>
      <c r="M1354" s="5">
        <f t="shared" si="82"/>
        <v>45473</v>
      </c>
      <c r="N1354">
        <f t="shared" si="83"/>
        <v>2023</v>
      </c>
    </row>
    <row r="1355" spans="1:14" x14ac:dyDescent="0.3">
      <c r="A1355" t="s">
        <v>7</v>
      </c>
      <c r="B1355" t="s">
        <v>4226</v>
      </c>
      <c r="C1355" s="5">
        <v>45289</v>
      </c>
      <c r="D1355" s="5">
        <v>45474</v>
      </c>
      <c r="E1355" s="4">
        <v>2680000000</v>
      </c>
      <c r="F1355">
        <v>185</v>
      </c>
      <c r="G1355">
        <v>6.3E-2</v>
      </c>
      <c r="H1355" t="s">
        <v>1192</v>
      </c>
      <c r="I1355" t="s">
        <v>13</v>
      </c>
      <c r="J1355" t="s">
        <v>215</v>
      </c>
      <c r="K1355" t="s">
        <v>14</v>
      </c>
      <c r="L1355" t="s">
        <v>1192</v>
      </c>
      <c r="M1355" s="5">
        <f t="shared" si="82"/>
        <v>45504</v>
      </c>
      <c r="N1355">
        <f t="shared" si="83"/>
        <v>2023</v>
      </c>
    </row>
    <row r="1356" spans="1:14" x14ac:dyDescent="0.3">
      <c r="A1356" t="s">
        <v>7</v>
      </c>
      <c r="B1356" t="s">
        <v>4227</v>
      </c>
      <c r="C1356" s="5">
        <v>45289</v>
      </c>
      <c r="D1356" s="5">
        <v>45474</v>
      </c>
      <c r="E1356" s="4">
        <v>10000000000</v>
      </c>
      <c r="F1356">
        <v>185</v>
      </c>
      <c r="G1356">
        <v>6.3E-2</v>
      </c>
      <c r="H1356" t="s">
        <v>1547</v>
      </c>
      <c r="I1356" t="s">
        <v>13</v>
      </c>
      <c r="J1356" t="s">
        <v>669</v>
      </c>
      <c r="K1356" t="s">
        <v>14</v>
      </c>
      <c r="L1356" t="s">
        <v>1547</v>
      </c>
      <c r="M1356" s="5">
        <f t="shared" si="82"/>
        <v>45504</v>
      </c>
      <c r="N1356">
        <f t="shared" si="83"/>
        <v>2023</v>
      </c>
    </row>
    <row r="1357" spans="1:14" x14ac:dyDescent="0.3">
      <c r="A1357" t="s">
        <v>7</v>
      </c>
      <c r="B1357" t="s">
        <v>4228</v>
      </c>
      <c r="C1357" s="5">
        <v>45289</v>
      </c>
      <c r="D1357" s="5">
        <v>45474</v>
      </c>
      <c r="E1357" s="4">
        <v>10000000000</v>
      </c>
      <c r="F1357">
        <v>185</v>
      </c>
      <c r="G1357">
        <v>6.3E-2</v>
      </c>
      <c r="H1357" t="s">
        <v>1547</v>
      </c>
      <c r="I1357" t="s">
        <v>13</v>
      </c>
      <c r="J1357" t="s">
        <v>669</v>
      </c>
      <c r="K1357" t="s">
        <v>14</v>
      </c>
      <c r="L1357" t="s">
        <v>1547</v>
      </c>
      <c r="M1357" s="5">
        <f t="shared" si="82"/>
        <v>45504</v>
      </c>
      <c r="N1357">
        <f t="shared" si="83"/>
        <v>2023</v>
      </c>
    </row>
    <row r="1358" spans="1:14" x14ac:dyDescent="0.3">
      <c r="A1358" t="s">
        <v>7</v>
      </c>
      <c r="B1358" t="s">
        <v>4229</v>
      </c>
      <c r="C1358" s="5">
        <v>45289</v>
      </c>
      <c r="D1358" s="5">
        <v>45474</v>
      </c>
      <c r="E1358" s="4">
        <v>1125000000</v>
      </c>
      <c r="F1358">
        <v>185</v>
      </c>
      <c r="G1358">
        <v>6.3E-2</v>
      </c>
      <c r="H1358" t="s">
        <v>166</v>
      </c>
      <c r="I1358" t="s">
        <v>13</v>
      </c>
      <c r="J1358" t="s">
        <v>102</v>
      </c>
      <c r="K1358" t="s">
        <v>14</v>
      </c>
      <c r="L1358" t="s">
        <v>166</v>
      </c>
      <c r="M1358" s="5">
        <f t="shared" si="82"/>
        <v>45504</v>
      </c>
      <c r="N1358">
        <f t="shared" si="83"/>
        <v>2023</v>
      </c>
    </row>
    <row r="1359" spans="1:14" x14ac:dyDescent="0.3">
      <c r="A1359" t="s">
        <v>7</v>
      </c>
      <c r="B1359" t="s">
        <v>4230</v>
      </c>
      <c r="C1359" s="5">
        <v>45274</v>
      </c>
      <c r="D1359" s="5">
        <v>45457</v>
      </c>
      <c r="E1359" s="4">
        <v>16230000000</v>
      </c>
      <c r="F1359">
        <v>183</v>
      </c>
      <c r="G1359">
        <v>6.3E-2</v>
      </c>
      <c r="H1359" t="s">
        <v>2125</v>
      </c>
      <c r="I1359" t="s">
        <v>13</v>
      </c>
      <c r="J1359" t="s">
        <v>215</v>
      </c>
      <c r="K1359" t="s">
        <v>14</v>
      </c>
      <c r="L1359" t="s">
        <v>2125</v>
      </c>
      <c r="M1359" s="5">
        <f t="shared" si="82"/>
        <v>45473</v>
      </c>
      <c r="N1359">
        <f t="shared" si="83"/>
        <v>2023</v>
      </c>
    </row>
    <row r="1360" spans="1:14" x14ac:dyDescent="0.3">
      <c r="A1360" t="s">
        <v>7</v>
      </c>
      <c r="B1360" t="s">
        <v>4231</v>
      </c>
      <c r="C1360" s="5">
        <v>45274</v>
      </c>
      <c r="D1360" s="5">
        <v>45457</v>
      </c>
      <c r="E1360" s="4">
        <v>25420000000</v>
      </c>
      <c r="F1360">
        <v>183</v>
      </c>
      <c r="G1360">
        <v>6.3E-2</v>
      </c>
      <c r="H1360" t="s">
        <v>209</v>
      </c>
      <c r="I1360" t="s">
        <v>13</v>
      </c>
      <c r="J1360" t="s">
        <v>210</v>
      </c>
      <c r="K1360" t="s">
        <v>14</v>
      </c>
      <c r="L1360" t="s">
        <v>209</v>
      </c>
      <c r="M1360" s="5">
        <f t="shared" si="82"/>
        <v>45473</v>
      </c>
      <c r="N1360">
        <f t="shared" si="83"/>
        <v>2023</v>
      </c>
    </row>
    <row r="1361" spans="1:14" x14ac:dyDescent="0.3">
      <c r="A1361" t="s">
        <v>7</v>
      </c>
      <c r="B1361" t="s">
        <v>4232</v>
      </c>
      <c r="C1361" s="5">
        <v>45260</v>
      </c>
      <c r="D1361" s="5">
        <v>45442</v>
      </c>
      <c r="E1361" s="4">
        <v>10000000000</v>
      </c>
      <c r="F1361">
        <v>182</v>
      </c>
      <c r="G1361">
        <v>6.3E-2</v>
      </c>
      <c r="H1361" t="s">
        <v>1532</v>
      </c>
      <c r="I1361" t="s">
        <v>13</v>
      </c>
      <c r="J1361" t="s">
        <v>313</v>
      </c>
      <c r="K1361" t="s">
        <v>14</v>
      </c>
      <c r="L1361" t="s">
        <v>1532</v>
      </c>
      <c r="M1361" s="5">
        <f t="shared" si="82"/>
        <v>45443</v>
      </c>
      <c r="N1361">
        <f t="shared" si="83"/>
        <v>2023</v>
      </c>
    </row>
    <row r="1362" spans="1:14" x14ac:dyDescent="0.3">
      <c r="A1362" t="s">
        <v>7</v>
      </c>
      <c r="B1362" t="s">
        <v>4233</v>
      </c>
      <c r="C1362" s="5">
        <v>45265</v>
      </c>
      <c r="D1362" s="5">
        <v>45448</v>
      </c>
      <c r="E1362" s="4">
        <v>8620000000</v>
      </c>
      <c r="F1362">
        <v>183</v>
      </c>
      <c r="G1362">
        <v>6.3E-2</v>
      </c>
      <c r="H1362" t="s">
        <v>443</v>
      </c>
      <c r="I1362" t="s">
        <v>13</v>
      </c>
      <c r="J1362" t="s">
        <v>313</v>
      </c>
      <c r="K1362" t="s">
        <v>14</v>
      </c>
      <c r="L1362" t="s">
        <v>443</v>
      </c>
      <c r="M1362" s="5">
        <f t="shared" si="82"/>
        <v>45473</v>
      </c>
      <c r="N1362">
        <f t="shared" si="83"/>
        <v>2023</v>
      </c>
    </row>
    <row r="1363" spans="1:14" x14ac:dyDescent="0.3">
      <c r="A1363" t="s">
        <v>7</v>
      </c>
      <c r="B1363" t="s">
        <v>4234</v>
      </c>
      <c r="C1363" s="5">
        <v>45289</v>
      </c>
      <c r="D1363" s="5">
        <v>45474</v>
      </c>
      <c r="E1363" s="4">
        <v>2500000000</v>
      </c>
      <c r="F1363">
        <v>185</v>
      </c>
      <c r="G1363">
        <v>6.3E-2</v>
      </c>
      <c r="H1363" t="s">
        <v>97</v>
      </c>
      <c r="I1363" t="s">
        <v>13</v>
      </c>
      <c r="J1363" t="s">
        <v>102</v>
      </c>
      <c r="K1363" t="s">
        <v>14</v>
      </c>
      <c r="L1363" t="s">
        <v>97</v>
      </c>
      <c r="M1363" s="5">
        <f t="shared" si="82"/>
        <v>45504</v>
      </c>
      <c r="N1363">
        <f t="shared" si="83"/>
        <v>2023</v>
      </c>
    </row>
    <row r="1364" spans="1:14" x14ac:dyDescent="0.3">
      <c r="A1364" t="s">
        <v>7</v>
      </c>
      <c r="B1364" t="s">
        <v>4235</v>
      </c>
      <c r="C1364" s="5">
        <v>45268</v>
      </c>
      <c r="D1364" s="5">
        <v>45453</v>
      </c>
      <c r="E1364" s="4">
        <v>3000000000</v>
      </c>
      <c r="F1364">
        <v>185</v>
      </c>
      <c r="G1364">
        <v>6.3E-2</v>
      </c>
      <c r="H1364" t="s">
        <v>2183</v>
      </c>
      <c r="I1364" t="s">
        <v>13</v>
      </c>
      <c r="J1364" t="s">
        <v>215</v>
      </c>
      <c r="K1364" t="s">
        <v>14</v>
      </c>
      <c r="L1364" t="s">
        <v>2183</v>
      </c>
      <c r="M1364" s="5">
        <f t="shared" si="82"/>
        <v>45473</v>
      </c>
      <c r="N1364">
        <f t="shared" si="83"/>
        <v>2023</v>
      </c>
    </row>
    <row r="1365" spans="1:14" x14ac:dyDescent="0.3">
      <c r="A1365" t="s">
        <v>8</v>
      </c>
      <c r="B1365" t="s">
        <v>4236</v>
      </c>
      <c r="C1365" s="5">
        <v>45260</v>
      </c>
      <c r="D1365" s="5">
        <v>45442</v>
      </c>
      <c r="E1365" s="4">
        <v>2000000000</v>
      </c>
      <c r="F1365">
        <v>182</v>
      </c>
      <c r="G1365">
        <v>6.3E-2</v>
      </c>
      <c r="H1365" t="s">
        <v>841</v>
      </c>
      <c r="I1365" t="s">
        <v>13</v>
      </c>
      <c r="J1365" t="s">
        <v>102</v>
      </c>
      <c r="K1365" t="s">
        <v>14</v>
      </c>
      <c r="L1365" t="s">
        <v>841</v>
      </c>
      <c r="M1365" s="5">
        <f t="shared" si="82"/>
        <v>45443</v>
      </c>
      <c r="N1365">
        <f t="shared" si="83"/>
        <v>2023</v>
      </c>
    </row>
    <row r="1366" spans="1:14" x14ac:dyDescent="0.3">
      <c r="A1366" t="s">
        <v>8</v>
      </c>
      <c r="B1366" t="s">
        <v>4237</v>
      </c>
      <c r="C1366" s="5">
        <v>45260</v>
      </c>
      <c r="D1366" s="5">
        <v>45442</v>
      </c>
      <c r="E1366" s="4">
        <v>2000000000</v>
      </c>
      <c r="F1366">
        <v>182</v>
      </c>
      <c r="G1366">
        <v>6.3E-2</v>
      </c>
      <c r="H1366" t="s">
        <v>841</v>
      </c>
      <c r="I1366" t="s">
        <v>13</v>
      </c>
      <c r="J1366" t="s">
        <v>102</v>
      </c>
      <c r="K1366" t="s">
        <v>14</v>
      </c>
      <c r="L1366" t="s">
        <v>841</v>
      </c>
      <c r="M1366" s="5">
        <f t="shared" si="82"/>
        <v>45443</v>
      </c>
      <c r="N1366">
        <f t="shared" si="83"/>
        <v>2023</v>
      </c>
    </row>
    <row r="1367" spans="1:14" x14ac:dyDescent="0.3">
      <c r="A1367" t="s">
        <v>8</v>
      </c>
      <c r="B1367" t="s">
        <v>4238</v>
      </c>
      <c r="C1367" s="5">
        <v>45260</v>
      </c>
      <c r="D1367" s="5">
        <v>45442</v>
      </c>
      <c r="E1367" s="4">
        <v>2000000000</v>
      </c>
      <c r="F1367">
        <v>182</v>
      </c>
      <c r="G1367">
        <v>6.3E-2</v>
      </c>
      <c r="H1367" t="s">
        <v>841</v>
      </c>
      <c r="I1367" t="s">
        <v>13</v>
      </c>
      <c r="J1367" t="s">
        <v>102</v>
      </c>
      <c r="K1367" t="s">
        <v>14</v>
      </c>
      <c r="L1367" t="s">
        <v>841</v>
      </c>
      <c r="M1367" s="5">
        <f t="shared" si="82"/>
        <v>45443</v>
      </c>
      <c r="N1367">
        <f t="shared" si="83"/>
        <v>2023</v>
      </c>
    </row>
    <row r="1368" spans="1:14" x14ac:dyDescent="0.3">
      <c r="A1368" t="s">
        <v>7</v>
      </c>
      <c r="B1368" t="s">
        <v>4239</v>
      </c>
      <c r="C1368" s="5">
        <v>45265</v>
      </c>
      <c r="D1368" s="5">
        <v>45448</v>
      </c>
      <c r="E1368" s="4">
        <v>1200000000</v>
      </c>
      <c r="F1368">
        <v>183</v>
      </c>
      <c r="G1368">
        <v>6.3E-2</v>
      </c>
      <c r="H1368" t="s">
        <v>1761</v>
      </c>
      <c r="I1368" t="s">
        <v>13</v>
      </c>
      <c r="J1368" t="s">
        <v>215</v>
      </c>
      <c r="K1368" t="s">
        <v>14</v>
      </c>
      <c r="L1368" t="s">
        <v>1761</v>
      </c>
      <c r="M1368" s="5">
        <f t="shared" si="82"/>
        <v>45473</v>
      </c>
      <c r="N1368">
        <f t="shared" si="83"/>
        <v>2023</v>
      </c>
    </row>
    <row r="1369" spans="1:14" x14ac:dyDescent="0.3">
      <c r="A1369" t="s">
        <v>7</v>
      </c>
      <c r="B1369" t="s">
        <v>4240</v>
      </c>
      <c r="C1369" s="5">
        <v>45288</v>
      </c>
      <c r="D1369" s="5">
        <v>45471</v>
      </c>
      <c r="E1369" s="4">
        <v>8365000000</v>
      </c>
      <c r="F1369">
        <v>183</v>
      </c>
      <c r="G1369">
        <v>6.3E-2</v>
      </c>
      <c r="H1369" t="s">
        <v>2728</v>
      </c>
      <c r="I1369" t="s">
        <v>13</v>
      </c>
      <c r="J1369" t="s">
        <v>210</v>
      </c>
      <c r="K1369" t="s">
        <v>14</v>
      </c>
      <c r="L1369" t="s">
        <v>2728</v>
      </c>
      <c r="M1369" s="5">
        <f t="shared" si="82"/>
        <v>45473</v>
      </c>
      <c r="N1369">
        <f t="shared" si="83"/>
        <v>2023</v>
      </c>
    </row>
    <row r="1370" spans="1:14" x14ac:dyDescent="0.3">
      <c r="A1370" t="s">
        <v>8</v>
      </c>
      <c r="B1370" t="s">
        <v>4241</v>
      </c>
      <c r="C1370" s="5">
        <v>45285</v>
      </c>
      <c r="D1370" s="5">
        <v>45468</v>
      </c>
      <c r="E1370" s="4">
        <v>415942797</v>
      </c>
      <c r="F1370">
        <v>183</v>
      </c>
      <c r="G1370">
        <v>6.3E-2</v>
      </c>
      <c r="H1370" t="s">
        <v>2250</v>
      </c>
      <c r="I1370" t="s">
        <v>44</v>
      </c>
      <c r="J1370" t="s">
        <v>45</v>
      </c>
      <c r="K1370" t="s">
        <v>11</v>
      </c>
      <c r="L1370" t="s">
        <v>2250</v>
      </c>
      <c r="M1370" s="5">
        <f t="shared" si="82"/>
        <v>45473</v>
      </c>
      <c r="N1370">
        <f t="shared" si="83"/>
        <v>2023</v>
      </c>
    </row>
    <row r="1371" spans="1:14" x14ac:dyDescent="0.3">
      <c r="A1371" t="s">
        <v>7</v>
      </c>
      <c r="B1371" t="s">
        <v>4242</v>
      </c>
      <c r="C1371" s="5">
        <v>45267</v>
      </c>
      <c r="D1371" s="5">
        <v>45450</v>
      </c>
      <c r="E1371" s="4">
        <v>30000000000</v>
      </c>
      <c r="F1371">
        <v>183</v>
      </c>
      <c r="G1371">
        <v>6.5000000000000002E-2</v>
      </c>
      <c r="H1371" t="s">
        <v>299</v>
      </c>
      <c r="I1371" t="s">
        <v>13</v>
      </c>
      <c r="J1371" t="s">
        <v>215</v>
      </c>
      <c r="K1371" t="s">
        <v>14</v>
      </c>
      <c r="L1371" t="s">
        <v>299</v>
      </c>
      <c r="M1371" s="5">
        <f t="shared" si="82"/>
        <v>45473</v>
      </c>
      <c r="N1371">
        <f t="shared" si="83"/>
        <v>2023</v>
      </c>
    </row>
    <row r="1372" spans="1:14" x14ac:dyDescent="0.3">
      <c r="A1372" t="s">
        <v>7</v>
      </c>
      <c r="B1372" t="s">
        <v>4243</v>
      </c>
      <c r="C1372" s="5">
        <v>45267</v>
      </c>
      <c r="D1372" s="5">
        <v>45450</v>
      </c>
      <c r="E1372" s="4">
        <v>20000000000</v>
      </c>
      <c r="F1372">
        <v>183</v>
      </c>
      <c r="G1372">
        <v>6.5000000000000002E-2</v>
      </c>
      <c r="H1372" t="s">
        <v>299</v>
      </c>
      <c r="I1372" t="s">
        <v>13</v>
      </c>
      <c r="J1372" t="s">
        <v>215</v>
      </c>
      <c r="K1372" t="s">
        <v>14</v>
      </c>
      <c r="L1372" t="s">
        <v>299</v>
      </c>
      <c r="M1372" s="5">
        <f t="shared" si="82"/>
        <v>45473</v>
      </c>
      <c r="N1372">
        <f t="shared" si="83"/>
        <v>2023</v>
      </c>
    </row>
    <row r="1373" spans="1:14" x14ac:dyDescent="0.3">
      <c r="A1373" t="s">
        <v>7</v>
      </c>
      <c r="B1373" t="s">
        <v>4244</v>
      </c>
      <c r="C1373" s="5">
        <v>45275</v>
      </c>
      <c r="D1373" s="5">
        <v>45460</v>
      </c>
      <c r="E1373" s="4">
        <v>50000000000</v>
      </c>
      <c r="F1373">
        <v>185</v>
      </c>
      <c r="G1373">
        <v>6.5000000000000002E-2</v>
      </c>
      <c r="H1373" t="s">
        <v>752</v>
      </c>
      <c r="I1373" t="s">
        <v>44</v>
      </c>
      <c r="J1373" t="s">
        <v>287</v>
      </c>
      <c r="K1373" t="s">
        <v>11</v>
      </c>
      <c r="L1373" t="s">
        <v>752</v>
      </c>
      <c r="M1373" s="5">
        <f t="shared" si="82"/>
        <v>45473</v>
      </c>
      <c r="N1373">
        <f t="shared" si="83"/>
        <v>2023</v>
      </c>
    </row>
    <row r="1374" spans="1:14" x14ac:dyDescent="0.3">
      <c r="A1374" t="s">
        <v>7</v>
      </c>
      <c r="B1374" t="s">
        <v>4245</v>
      </c>
      <c r="C1374" s="5">
        <v>45272</v>
      </c>
      <c r="D1374" s="5">
        <v>45455</v>
      </c>
      <c r="E1374" s="4">
        <v>4320000000</v>
      </c>
      <c r="F1374">
        <v>183</v>
      </c>
      <c r="G1374">
        <v>6.3E-2</v>
      </c>
      <c r="H1374" t="s">
        <v>1066</v>
      </c>
      <c r="I1374" t="s">
        <v>13</v>
      </c>
      <c r="J1374" t="s">
        <v>65</v>
      </c>
      <c r="K1374" t="s">
        <v>14</v>
      </c>
      <c r="L1374" t="s">
        <v>1066</v>
      </c>
      <c r="M1374" s="5">
        <f t="shared" si="82"/>
        <v>45473</v>
      </c>
      <c r="N1374">
        <f t="shared" si="83"/>
        <v>2023</v>
      </c>
    </row>
    <row r="1375" spans="1:14" x14ac:dyDescent="0.3">
      <c r="A1375" t="s">
        <v>7</v>
      </c>
      <c r="B1375" t="s">
        <v>4246</v>
      </c>
      <c r="C1375" s="5">
        <v>45268</v>
      </c>
      <c r="D1375" s="5">
        <v>45453</v>
      </c>
      <c r="E1375" s="4">
        <v>10790000000</v>
      </c>
      <c r="F1375">
        <v>185</v>
      </c>
      <c r="G1375">
        <v>6.3E-2</v>
      </c>
      <c r="H1375" t="s">
        <v>1066</v>
      </c>
      <c r="I1375" t="s">
        <v>13</v>
      </c>
      <c r="J1375" t="s">
        <v>65</v>
      </c>
      <c r="K1375" t="s">
        <v>14</v>
      </c>
      <c r="L1375" t="s">
        <v>1066</v>
      </c>
      <c r="M1375" s="5">
        <f t="shared" si="82"/>
        <v>45473</v>
      </c>
      <c r="N1375">
        <f t="shared" si="83"/>
        <v>2023</v>
      </c>
    </row>
    <row r="1376" spans="1:14" x14ac:dyDescent="0.3">
      <c r="A1376" t="s">
        <v>7</v>
      </c>
      <c r="B1376" t="s">
        <v>4247</v>
      </c>
      <c r="C1376" s="5">
        <v>45267</v>
      </c>
      <c r="D1376" s="5">
        <v>45450</v>
      </c>
      <c r="E1376" s="4">
        <v>8943000000</v>
      </c>
      <c r="F1376">
        <v>183</v>
      </c>
      <c r="G1376">
        <v>6.3E-2</v>
      </c>
      <c r="H1376" t="s">
        <v>2212</v>
      </c>
      <c r="I1376" t="s">
        <v>13</v>
      </c>
      <c r="J1376" t="s">
        <v>1339</v>
      </c>
      <c r="K1376" t="s">
        <v>14</v>
      </c>
      <c r="L1376" t="s">
        <v>2212</v>
      </c>
      <c r="M1376" s="5">
        <f t="shared" si="82"/>
        <v>45473</v>
      </c>
      <c r="N1376">
        <f t="shared" si="83"/>
        <v>2023</v>
      </c>
    </row>
    <row r="1377" spans="1:14" x14ac:dyDescent="0.3">
      <c r="A1377" t="s">
        <v>7</v>
      </c>
      <c r="B1377" t="s">
        <v>4248</v>
      </c>
      <c r="C1377" s="5">
        <v>45287</v>
      </c>
      <c r="D1377" s="5">
        <v>45470</v>
      </c>
      <c r="E1377" s="4">
        <v>3588000000</v>
      </c>
      <c r="F1377">
        <v>183</v>
      </c>
      <c r="G1377">
        <v>6.3E-2</v>
      </c>
      <c r="H1377" t="s">
        <v>423</v>
      </c>
      <c r="I1377" t="s">
        <v>13</v>
      </c>
      <c r="J1377" t="s">
        <v>210</v>
      </c>
      <c r="K1377" t="s">
        <v>14</v>
      </c>
      <c r="L1377" t="s">
        <v>423</v>
      </c>
      <c r="M1377" s="5">
        <f t="shared" si="82"/>
        <v>45473</v>
      </c>
      <c r="N1377">
        <f t="shared" si="83"/>
        <v>2023</v>
      </c>
    </row>
    <row r="1378" spans="1:14" x14ac:dyDescent="0.3">
      <c r="A1378" t="s">
        <v>7</v>
      </c>
      <c r="B1378" t="s">
        <v>4249</v>
      </c>
      <c r="C1378" s="5">
        <v>45287</v>
      </c>
      <c r="D1378" s="5">
        <v>45470</v>
      </c>
      <c r="E1378" s="4">
        <v>520000000</v>
      </c>
      <c r="F1378">
        <v>183</v>
      </c>
      <c r="G1378">
        <v>6.3E-2</v>
      </c>
      <c r="H1378" t="s">
        <v>989</v>
      </c>
      <c r="I1378" t="s">
        <v>13</v>
      </c>
      <c r="J1378" t="s">
        <v>990</v>
      </c>
      <c r="K1378" t="s">
        <v>14</v>
      </c>
      <c r="L1378" t="s">
        <v>989</v>
      </c>
      <c r="M1378" s="5">
        <f t="shared" si="82"/>
        <v>45473</v>
      </c>
      <c r="N1378">
        <f t="shared" si="83"/>
        <v>2023</v>
      </c>
    </row>
    <row r="1379" spans="1:14" x14ac:dyDescent="0.3">
      <c r="A1379" t="s">
        <v>7</v>
      </c>
      <c r="B1379" t="s">
        <v>4250</v>
      </c>
      <c r="C1379" s="5">
        <v>45285</v>
      </c>
      <c r="D1379" s="5">
        <v>45468</v>
      </c>
      <c r="E1379" s="4">
        <v>2500000000</v>
      </c>
      <c r="F1379">
        <v>183</v>
      </c>
      <c r="G1379">
        <v>6.3E-2</v>
      </c>
      <c r="H1379" t="s">
        <v>2148</v>
      </c>
      <c r="I1379" t="s">
        <v>13</v>
      </c>
      <c r="J1379" t="s">
        <v>215</v>
      </c>
      <c r="K1379" t="s">
        <v>14</v>
      </c>
      <c r="L1379" t="s">
        <v>2148</v>
      </c>
      <c r="M1379" s="5">
        <f t="shared" si="82"/>
        <v>45473</v>
      </c>
      <c r="N1379">
        <f t="shared" si="83"/>
        <v>2023</v>
      </c>
    </row>
    <row r="1380" spans="1:14" x14ac:dyDescent="0.3">
      <c r="A1380" t="s">
        <v>7</v>
      </c>
      <c r="B1380" t="s">
        <v>4251</v>
      </c>
      <c r="C1380" s="5">
        <v>45282</v>
      </c>
      <c r="D1380" s="5">
        <v>45467</v>
      </c>
      <c r="E1380" s="4">
        <v>20350000000</v>
      </c>
      <c r="F1380">
        <v>185</v>
      </c>
      <c r="G1380">
        <v>6.3E-2</v>
      </c>
      <c r="H1380" t="s">
        <v>2140</v>
      </c>
      <c r="I1380" t="s">
        <v>13</v>
      </c>
      <c r="J1380" t="s">
        <v>215</v>
      </c>
      <c r="K1380" t="s">
        <v>14</v>
      </c>
      <c r="L1380" t="s">
        <v>2140</v>
      </c>
      <c r="M1380" s="5">
        <f t="shared" si="82"/>
        <v>45473</v>
      </c>
      <c r="N1380">
        <f t="shared" si="83"/>
        <v>2023</v>
      </c>
    </row>
    <row r="1381" spans="1:14" x14ac:dyDescent="0.3">
      <c r="A1381" t="s">
        <v>7</v>
      </c>
      <c r="B1381" t="s">
        <v>4252</v>
      </c>
      <c r="C1381" s="5">
        <v>45267</v>
      </c>
      <c r="D1381" s="5">
        <v>45450</v>
      </c>
      <c r="E1381" s="4">
        <v>2300000000</v>
      </c>
      <c r="F1381">
        <v>183</v>
      </c>
      <c r="G1381">
        <v>6.3E-2</v>
      </c>
      <c r="H1381" t="s">
        <v>1066</v>
      </c>
      <c r="I1381" t="s">
        <v>13</v>
      </c>
      <c r="J1381" t="s">
        <v>65</v>
      </c>
      <c r="K1381" t="s">
        <v>14</v>
      </c>
      <c r="L1381" t="s">
        <v>1066</v>
      </c>
      <c r="M1381" s="5">
        <f t="shared" si="82"/>
        <v>45473</v>
      </c>
      <c r="N1381">
        <f t="shared" si="83"/>
        <v>2023</v>
      </c>
    </row>
    <row r="1382" spans="1:14" x14ac:dyDescent="0.3">
      <c r="A1382" t="s">
        <v>7</v>
      </c>
      <c r="B1382" t="s">
        <v>4253</v>
      </c>
      <c r="C1382" s="5">
        <v>45287</v>
      </c>
      <c r="D1382" s="5">
        <v>45470</v>
      </c>
      <c r="E1382" s="4">
        <v>2000000000</v>
      </c>
      <c r="F1382">
        <v>183</v>
      </c>
      <c r="G1382">
        <v>6.3E-2</v>
      </c>
      <c r="H1382" t="s">
        <v>1192</v>
      </c>
      <c r="I1382" t="s">
        <v>13</v>
      </c>
      <c r="J1382" t="s">
        <v>215</v>
      </c>
      <c r="K1382" t="s">
        <v>14</v>
      </c>
      <c r="L1382" t="s">
        <v>1192</v>
      </c>
      <c r="M1382" s="5">
        <f t="shared" si="82"/>
        <v>45473</v>
      </c>
      <c r="N1382">
        <f t="shared" si="83"/>
        <v>2023</v>
      </c>
    </row>
    <row r="1383" spans="1:14" x14ac:dyDescent="0.3">
      <c r="A1383" t="s">
        <v>7</v>
      </c>
      <c r="B1383" t="s">
        <v>4254</v>
      </c>
      <c r="C1383" s="5">
        <v>45267</v>
      </c>
      <c r="D1383" s="5">
        <v>45450</v>
      </c>
      <c r="E1383" s="4">
        <v>2000000000</v>
      </c>
      <c r="F1383">
        <v>183</v>
      </c>
      <c r="G1383">
        <v>6.3E-2</v>
      </c>
      <c r="H1383" t="s">
        <v>609</v>
      </c>
      <c r="I1383" t="s">
        <v>13</v>
      </c>
      <c r="J1383" t="s">
        <v>215</v>
      </c>
      <c r="K1383" t="s">
        <v>14</v>
      </c>
      <c r="L1383" t="s">
        <v>609</v>
      </c>
      <c r="M1383" s="5">
        <f t="shared" si="82"/>
        <v>45473</v>
      </c>
      <c r="N1383">
        <f t="shared" si="83"/>
        <v>2023</v>
      </c>
    </row>
    <row r="1384" spans="1:14" x14ac:dyDescent="0.3">
      <c r="A1384" t="s">
        <v>7</v>
      </c>
      <c r="B1384" t="s">
        <v>4255</v>
      </c>
      <c r="C1384" s="5">
        <v>45260</v>
      </c>
      <c r="D1384" s="5">
        <v>45442</v>
      </c>
      <c r="E1384" s="4">
        <v>1610000000</v>
      </c>
      <c r="F1384">
        <v>182</v>
      </c>
      <c r="G1384">
        <v>6.3E-2</v>
      </c>
      <c r="H1384" t="s">
        <v>64</v>
      </c>
      <c r="I1384" t="s">
        <v>13</v>
      </c>
      <c r="J1384" t="s">
        <v>65</v>
      </c>
      <c r="K1384" t="s">
        <v>14</v>
      </c>
      <c r="L1384" t="s">
        <v>64</v>
      </c>
      <c r="M1384" s="5">
        <f t="shared" si="82"/>
        <v>45443</v>
      </c>
      <c r="N1384">
        <f t="shared" si="83"/>
        <v>2023</v>
      </c>
    </row>
    <row r="1385" spans="1:14" x14ac:dyDescent="0.3">
      <c r="A1385" t="s">
        <v>7</v>
      </c>
      <c r="B1385" t="s">
        <v>4256</v>
      </c>
      <c r="C1385" s="5">
        <v>45260</v>
      </c>
      <c r="D1385" s="5">
        <v>45442</v>
      </c>
      <c r="E1385" s="4">
        <v>29450000000</v>
      </c>
      <c r="F1385">
        <v>182</v>
      </c>
      <c r="G1385">
        <v>6.3E-2</v>
      </c>
      <c r="H1385" t="s">
        <v>2125</v>
      </c>
      <c r="I1385" t="s">
        <v>13</v>
      </c>
      <c r="J1385" t="s">
        <v>215</v>
      </c>
      <c r="K1385" t="s">
        <v>14</v>
      </c>
      <c r="L1385" t="s">
        <v>2125</v>
      </c>
      <c r="M1385" s="5">
        <f t="shared" si="82"/>
        <v>45443</v>
      </c>
      <c r="N1385">
        <f t="shared" si="83"/>
        <v>2023</v>
      </c>
    </row>
    <row r="1386" spans="1:14" x14ac:dyDescent="0.3">
      <c r="A1386" t="s">
        <v>7</v>
      </c>
      <c r="B1386" t="s">
        <v>4257</v>
      </c>
      <c r="C1386" s="5">
        <v>45282</v>
      </c>
      <c r="D1386" s="5">
        <v>45467</v>
      </c>
      <c r="E1386" s="4">
        <v>20000000000</v>
      </c>
      <c r="F1386">
        <v>185</v>
      </c>
      <c r="G1386">
        <v>6.5000000000000002E-2</v>
      </c>
      <c r="H1386" t="s">
        <v>299</v>
      </c>
      <c r="I1386" t="s">
        <v>13</v>
      </c>
      <c r="J1386" t="s">
        <v>215</v>
      </c>
      <c r="K1386" t="s">
        <v>14</v>
      </c>
      <c r="L1386" t="s">
        <v>299</v>
      </c>
      <c r="M1386" s="5">
        <f t="shared" si="82"/>
        <v>45473</v>
      </c>
      <c r="N1386">
        <f t="shared" si="83"/>
        <v>2023</v>
      </c>
    </row>
    <row r="1387" spans="1:14" x14ac:dyDescent="0.3">
      <c r="A1387" t="s">
        <v>7</v>
      </c>
      <c r="B1387" t="s">
        <v>4258</v>
      </c>
      <c r="C1387" s="5">
        <v>45265</v>
      </c>
      <c r="D1387" s="5">
        <v>45448</v>
      </c>
      <c r="E1387" s="4">
        <v>17110000000</v>
      </c>
      <c r="F1387">
        <v>183</v>
      </c>
      <c r="G1387">
        <v>6.3E-2</v>
      </c>
      <c r="H1387" t="s">
        <v>2140</v>
      </c>
      <c r="I1387" t="s">
        <v>13</v>
      </c>
      <c r="J1387" t="s">
        <v>215</v>
      </c>
      <c r="K1387" t="s">
        <v>14</v>
      </c>
      <c r="L1387" t="s">
        <v>2140</v>
      </c>
      <c r="M1387" s="5">
        <f t="shared" si="82"/>
        <v>45473</v>
      </c>
      <c r="N1387">
        <f t="shared" si="83"/>
        <v>2023</v>
      </c>
    </row>
    <row r="1388" spans="1:14" x14ac:dyDescent="0.3">
      <c r="A1388" t="s">
        <v>7</v>
      </c>
      <c r="B1388" t="s">
        <v>4259</v>
      </c>
      <c r="C1388" s="5">
        <v>45265</v>
      </c>
      <c r="D1388" s="5">
        <v>45448</v>
      </c>
      <c r="E1388" s="4">
        <v>1000000000</v>
      </c>
      <c r="F1388">
        <v>183</v>
      </c>
      <c r="G1388">
        <v>6.3E-2</v>
      </c>
      <c r="H1388" t="s">
        <v>989</v>
      </c>
      <c r="I1388" t="s">
        <v>13</v>
      </c>
      <c r="J1388" t="s">
        <v>990</v>
      </c>
      <c r="K1388" t="s">
        <v>14</v>
      </c>
      <c r="L1388" t="s">
        <v>989</v>
      </c>
      <c r="M1388" s="5">
        <f t="shared" si="82"/>
        <v>45473</v>
      </c>
      <c r="N1388">
        <f t="shared" si="83"/>
        <v>2023</v>
      </c>
    </row>
    <row r="1389" spans="1:14" x14ac:dyDescent="0.3">
      <c r="A1389" t="s">
        <v>8</v>
      </c>
      <c r="B1389" t="s">
        <v>4260</v>
      </c>
      <c r="C1389" s="5">
        <v>45260</v>
      </c>
      <c r="D1389" s="5">
        <v>45442</v>
      </c>
      <c r="E1389" s="4">
        <v>14000000000</v>
      </c>
      <c r="F1389">
        <v>182</v>
      </c>
      <c r="G1389">
        <v>6.3E-2</v>
      </c>
      <c r="H1389" t="s">
        <v>3939</v>
      </c>
      <c r="I1389" t="s">
        <v>13</v>
      </c>
      <c r="J1389" t="s">
        <v>215</v>
      </c>
      <c r="K1389" t="s">
        <v>14</v>
      </c>
      <c r="L1389" t="s">
        <v>3939</v>
      </c>
      <c r="M1389" s="5">
        <f t="shared" si="82"/>
        <v>45443</v>
      </c>
      <c r="N1389">
        <f t="shared" si="83"/>
        <v>2023</v>
      </c>
    </row>
    <row r="1390" spans="1:14" x14ac:dyDescent="0.3">
      <c r="A1390" t="s">
        <v>7</v>
      </c>
      <c r="B1390" t="s">
        <v>4261</v>
      </c>
      <c r="C1390" s="5">
        <v>45274</v>
      </c>
      <c r="D1390" s="5">
        <v>45457</v>
      </c>
      <c r="E1390" s="4">
        <v>9700000000</v>
      </c>
      <c r="F1390">
        <v>183</v>
      </c>
      <c r="G1390">
        <v>6.3E-2</v>
      </c>
      <c r="H1390" t="s">
        <v>1066</v>
      </c>
      <c r="I1390" t="s">
        <v>13</v>
      </c>
      <c r="J1390" t="s">
        <v>65</v>
      </c>
      <c r="K1390" t="s">
        <v>14</v>
      </c>
      <c r="L1390" t="s">
        <v>1066</v>
      </c>
      <c r="M1390" s="5">
        <f t="shared" si="82"/>
        <v>45473</v>
      </c>
      <c r="N1390">
        <f t="shared" si="83"/>
        <v>2023</v>
      </c>
    </row>
    <row r="1391" spans="1:14" x14ac:dyDescent="0.3">
      <c r="A1391" t="s">
        <v>7</v>
      </c>
      <c r="B1391" t="s">
        <v>4262</v>
      </c>
      <c r="C1391" s="5">
        <v>45281</v>
      </c>
      <c r="D1391" s="5">
        <v>45464</v>
      </c>
      <c r="E1391" s="4">
        <v>21380000000</v>
      </c>
      <c r="F1391">
        <v>183</v>
      </c>
      <c r="G1391">
        <v>6.3E-2</v>
      </c>
      <c r="H1391" t="s">
        <v>2158</v>
      </c>
      <c r="I1391" t="s">
        <v>13</v>
      </c>
      <c r="J1391" t="s">
        <v>215</v>
      </c>
      <c r="K1391" t="s">
        <v>14</v>
      </c>
      <c r="L1391" t="s">
        <v>2158</v>
      </c>
      <c r="M1391" s="5">
        <f t="shared" si="82"/>
        <v>45473</v>
      </c>
      <c r="N1391">
        <f t="shared" si="83"/>
        <v>2023</v>
      </c>
    </row>
    <row r="1392" spans="1:14" x14ac:dyDescent="0.3">
      <c r="A1392" t="s">
        <v>7</v>
      </c>
      <c r="B1392" t="s">
        <v>2170</v>
      </c>
      <c r="C1392" s="5">
        <v>45293</v>
      </c>
      <c r="D1392" s="5">
        <v>45475</v>
      </c>
      <c r="E1392" s="4">
        <v>1000000000</v>
      </c>
      <c r="F1392">
        <v>182</v>
      </c>
      <c r="G1392">
        <v>6.3E-2</v>
      </c>
      <c r="H1392" t="s">
        <v>463</v>
      </c>
      <c r="I1392" t="s">
        <v>13</v>
      </c>
      <c r="J1392" t="s">
        <v>215</v>
      </c>
      <c r="K1392" t="s">
        <v>14</v>
      </c>
      <c r="L1392" t="s">
        <v>463</v>
      </c>
      <c r="M1392" s="5">
        <f t="shared" si="82"/>
        <v>45504</v>
      </c>
      <c r="N1392">
        <f t="shared" si="83"/>
        <v>2024</v>
      </c>
    </row>
    <row r="1393" spans="1:14" x14ac:dyDescent="0.3">
      <c r="A1393" t="s">
        <v>7</v>
      </c>
      <c r="B1393" t="s">
        <v>4263</v>
      </c>
      <c r="C1393" s="5">
        <v>45285</v>
      </c>
      <c r="D1393" s="5">
        <v>45468</v>
      </c>
      <c r="E1393" s="4">
        <v>300000000000</v>
      </c>
      <c r="F1393">
        <v>183</v>
      </c>
      <c r="G1393">
        <v>6.5000000000000002E-2</v>
      </c>
      <c r="H1393" t="s">
        <v>504</v>
      </c>
      <c r="I1393" t="s">
        <v>44</v>
      </c>
      <c r="J1393" t="s">
        <v>45</v>
      </c>
      <c r="K1393" t="s">
        <v>11</v>
      </c>
      <c r="L1393" t="s">
        <v>504</v>
      </c>
      <c r="M1393" s="5">
        <f t="shared" si="82"/>
        <v>45473</v>
      </c>
      <c r="N1393">
        <f t="shared" si="83"/>
        <v>2023</v>
      </c>
    </row>
    <row r="1394" spans="1:14" x14ac:dyDescent="0.3">
      <c r="A1394" t="s">
        <v>7</v>
      </c>
      <c r="B1394" t="s">
        <v>4264</v>
      </c>
      <c r="C1394" s="5">
        <v>45288</v>
      </c>
      <c r="D1394" s="5">
        <v>45471</v>
      </c>
      <c r="E1394" s="4">
        <v>786000000</v>
      </c>
      <c r="F1394">
        <v>183</v>
      </c>
      <c r="G1394">
        <v>6.3E-2</v>
      </c>
      <c r="H1394" t="s">
        <v>989</v>
      </c>
      <c r="I1394" t="s">
        <v>13</v>
      </c>
      <c r="J1394" t="s">
        <v>990</v>
      </c>
      <c r="K1394" t="s">
        <v>14</v>
      </c>
      <c r="L1394" t="s">
        <v>989</v>
      </c>
      <c r="M1394" s="5">
        <f t="shared" si="82"/>
        <v>45473</v>
      </c>
      <c r="N1394">
        <f t="shared" si="83"/>
        <v>2023</v>
      </c>
    </row>
    <row r="1395" spans="1:14" x14ac:dyDescent="0.3">
      <c r="A1395" t="s">
        <v>7</v>
      </c>
      <c r="B1395" t="s">
        <v>4265</v>
      </c>
      <c r="C1395" s="5">
        <v>45260</v>
      </c>
      <c r="D1395" s="5">
        <v>45442</v>
      </c>
      <c r="E1395" s="4">
        <v>5000000000</v>
      </c>
      <c r="F1395">
        <v>182</v>
      </c>
      <c r="G1395">
        <v>6.3E-2</v>
      </c>
      <c r="H1395" t="s">
        <v>4266</v>
      </c>
      <c r="I1395" t="s">
        <v>13</v>
      </c>
      <c r="J1395" t="s">
        <v>215</v>
      </c>
      <c r="K1395" t="s">
        <v>14</v>
      </c>
      <c r="L1395" t="s">
        <v>4266</v>
      </c>
      <c r="M1395" s="5">
        <f t="shared" si="82"/>
        <v>45443</v>
      </c>
      <c r="N1395">
        <f t="shared" si="83"/>
        <v>2023</v>
      </c>
    </row>
    <row r="1396" spans="1:14" x14ac:dyDescent="0.3">
      <c r="A1396" t="s">
        <v>7</v>
      </c>
      <c r="B1396" t="s">
        <v>4267</v>
      </c>
      <c r="C1396" s="5">
        <v>45267</v>
      </c>
      <c r="D1396" s="5">
        <v>45450</v>
      </c>
      <c r="E1396" s="4">
        <v>664000000</v>
      </c>
      <c r="F1396">
        <v>183</v>
      </c>
      <c r="G1396">
        <v>6.3E-2</v>
      </c>
      <c r="H1396" t="s">
        <v>989</v>
      </c>
      <c r="I1396" t="s">
        <v>13</v>
      </c>
      <c r="J1396" t="s">
        <v>990</v>
      </c>
      <c r="K1396" t="s">
        <v>14</v>
      </c>
      <c r="L1396" t="s">
        <v>989</v>
      </c>
      <c r="M1396" s="5">
        <f t="shared" si="82"/>
        <v>45473</v>
      </c>
      <c r="N1396">
        <f t="shared" si="83"/>
        <v>2023</v>
      </c>
    </row>
    <row r="1397" spans="1:14" x14ac:dyDescent="0.3">
      <c r="A1397" t="s">
        <v>8</v>
      </c>
      <c r="B1397" t="s">
        <v>1771</v>
      </c>
      <c r="C1397" s="5">
        <v>45272</v>
      </c>
      <c r="D1397" s="5">
        <v>45455</v>
      </c>
      <c r="E1397" s="4">
        <v>1000000000</v>
      </c>
      <c r="F1397">
        <v>183</v>
      </c>
      <c r="G1397">
        <v>6.3E-2</v>
      </c>
      <c r="H1397" t="s">
        <v>1761</v>
      </c>
      <c r="I1397" t="s">
        <v>13</v>
      </c>
      <c r="J1397" t="s">
        <v>215</v>
      </c>
      <c r="K1397" t="s">
        <v>14</v>
      </c>
      <c r="L1397" t="s">
        <v>1761</v>
      </c>
      <c r="M1397" s="5">
        <f t="shared" si="82"/>
        <v>45473</v>
      </c>
      <c r="N1397">
        <f t="shared" si="83"/>
        <v>2023</v>
      </c>
    </row>
    <row r="1398" spans="1:14" x14ac:dyDescent="0.3">
      <c r="A1398" t="s">
        <v>8</v>
      </c>
      <c r="B1398" t="s">
        <v>1923</v>
      </c>
      <c r="C1398" s="5">
        <v>45272</v>
      </c>
      <c r="D1398" s="5">
        <v>45455</v>
      </c>
      <c r="E1398" s="4">
        <v>1000000000</v>
      </c>
      <c r="F1398">
        <v>183</v>
      </c>
      <c r="G1398">
        <v>6.3E-2</v>
      </c>
      <c r="H1398" t="s">
        <v>1761</v>
      </c>
      <c r="I1398" t="s">
        <v>13</v>
      </c>
      <c r="J1398" t="s">
        <v>215</v>
      </c>
      <c r="K1398" t="s">
        <v>14</v>
      </c>
      <c r="L1398" t="s">
        <v>1761</v>
      </c>
      <c r="M1398" s="5">
        <f t="shared" si="82"/>
        <v>45473</v>
      </c>
      <c r="N1398">
        <f t="shared" si="83"/>
        <v>2023</v>
      </c>
    </row>
    <row r="1399" spans="1:14" x14ac:dyDescent="0.3">
      <c r="A1399" t="s">
        <v>8</v>
      </c>
      <c r="B1399" t="s">
        <v>4268</v>
      </c>
      <c r="C1399" s="5">
        <v>45272</v>
      </c>
      <c r="D1399" s="5">
        <v>45455</v>
      </c>
      <c r="E1399" s="4">
        <v>1000000000</v>
      </c>
      <c r="F1399">
        <v>183</v>
      </c>
      <c r="G1399">
        <v>6.3E-2</v>
      </c>
      <c r="H1399" t="s">
        <v>1761</v>
      </c>
      <c r="I1399" t="s">
        <v>13</v>
      </c>
      <c r="J1399" t="s">
        <v>215</v>
      </c>
      <c r="K1399" t="s">
        <v>14</v>
      </c>
      <c r="L1399" t="s">
        <v>1761</v>
      </c>
      <c r="M1399" s="5">
        <f t="shared" si="82"/>
        <v>45473</v>
      </c>
      <c r="N1399">
        <f t="shared" si="83"/>
        <v>2023</v>
      </c>
    </row>
    <row r="1400" spans="1:14" x14ac:dyDescent="0.3">
      <c r="A1400" t="s">
        <v>7</v>
      </c>
      <c r="B1400" t="s">
        <v>4269</v>
      </c>
      <c r="C1400" s="5">
        <v>45289</v>
      </c>
      <c r="D1400" s="5">
        <v>45474</v>
      </c>
      <c r="E1400" s="4">
        <v>10000000000</v>
      </c>
      <c r="F1400">
        <v>185</v>
      </c>
      <c r="G1400">
        <v>6.3E-2</v>
      </c>
      <c r="H1400" t="s">
        <v>1547</v>
      </c>
      <c r="I1400" t="s">
        <v>13</v>
      </c>
      <c r="J1400" t="s">
        <v>669</v>
      </c>
      <c r="K1400" t="s">
        <v>14</v>
      </c>
      <c r="L1400" t="s">
        <v>1547</v>
      </c>
      <c r="M1400" s="5">
        <f t="shared" si="82"/>
        <v>45504</v>
      </c>
      <c r="N1400">
        <f t="shared" si="83"/>
        <v>2023</v>
      </c>
    </row>
    <row r="1401" spans="1:14" x14ac:dyDescent="0.3">
      <c r="A1401" t="s">
        <v>7</v>
      </c>
      <c r="B1401" t="s">
        <v>4270</v>
      </c>
      <c r="C1401" s="5">
        <v>45289</v>
      </c>
      <c r="D1401" s="5">
        <v>45474</v>
      </c>
      <c r="E1401" s="4">
        <v>3430000000</v>
      </c>
      <c r="F1401">
        <v>185</v>
      </c>
      <c r="G1401">
        <v>6.3E-2</v>
      </c>
      <c r="H1401" t="s">
        <v>64</v>
      </c>
      <c r="I1401" t="s">
        <v>13</v>
      </c>
      <c r="J1401" t="s">
        <v>65</v>
      </c>
      <c r="K1401" t="s">
        <v>14</v>
      </c>
      <c r="L1401" t="s">
        <v>64</v>
      </c>
      <c r="M1401" s="5">
        <f t="shared" si="82"/>
        <v>45504</v>
      </c>
      <c r="N1401">
        <f t="shared" si="83"/>
        <v>2023</v>
      </c>
    </row>
    <row r="1402" spans="1:14" x14ac:dyDescent="0.3">
      <c r="A1402" t="s">
        <v>7</v>
      </c>
      <c r="B1402" t="s">
        <v>4271</v>
      </c>
      <c r="C1402" s="5">
        <v>45272</v>
      </c>
      <c r="D1402" s="5">
        <v>45455</v>
      </c>
      <c r="E1402" s="4">
        <v>1550000000</v>
      </c>
      <c r="F1402">
        <v>183</v>
      </c>
      <c r="G1402">
        <v>6.3E-2</v>
      </c>
      <c r="H1402" t="s">
        <v>1066</v>
      </c>
      <c r="I1402" t="s">
        <v>13</v>
      </c>
      <c r="J1402" t="s">
        <v>65</v>
      </c>
      <c r="K1402" t="s">
        <v>14</v>
      </c>
      <c r="L1402" t="s">
        <v>1066</v>
      </c>
      <c r="M1402" s="5">
        <f t="shared" si="82"/>
        <v>45473</v>
      </c>
      <c r="N1402">
        <f t="shared" si="83"/>
        <v>2023</v>
      </c>
    </row>
    <row r="1403" spans="1:14" x14ac:dyDescent="0.3">
      <c r="A1403" t="s">
        <v>7</v>
      </c>
      <c r="B1403" t="s">
        <v>865</v>
      </c>
      <c r="C1403" s="5">
        <v>45348</v>
      </c>
      <c r="D1403" s="5">
        <v>45539</v>
      </c>
      <c r="E1403" s="4">
        <v>5000000000</v>
      </c>
      <c r="F1403">
        <v>191</v>
      </c>
      <c r="G1403">
        <v>6.3E-2</v>
      </c>
      <c r="H1403" t="s">
        <v>674</v>
      </c>
      <c r="I1403" t="s">
        <v>13</v>
      </c>
      <c r="J1403" t="s">
        <v>215</v>
      </c>
      <c r="K1403" t="s">
        <v>14</v>
      </c>
      <c r="L1403" t="s">
        <v>674</v>
      </c>
      <c r="M1403" s="5">
        <f t="shared" si="82"/>
        <v>45565</v>
      </c>
      <c r="N1403">
        <f t="shared" si="83"/>
        <v>2024</v>
      </c>
    </row>
    <row r="1404" spans="1:14" x14ac:dyDescent="0.3">
      <c r="A1404" t="s">
        <v>7</v>
      </c>
      <c r="B1404" t="s">
        <v>2171</v>
      </c>
      <c r="C1404" s="5">
        <v>45348</v>
      </c>
      <c r="D1404" s="5">
        <v>45530</v>
      </c>
      <c r="E1404" s="4">
        <v>500000000</v>
      </c>
      <c r="F1404">
        <v>182</v>
      </c>
      <c r="G1404">
        <v>6.3E-2</v>
      </c>
      <c r="H1404" t="s">
        <v>1445</v>
      </c>
      <c r="I1404" t="s">
        <v>13</v>
      </c>
      <c r="J1404" t="s">
        <v>102</v>
      </c>
      <c r="K1404" t="s">
        <v>14</v>
      </c>
      <c r="L1404" t="s">
        <v>1445</v>
      </c>
      <c r="M1404" s="5">
        <f t="shared" si="82"/>
        <v>45535</v>
      </c>
      <c r="N1404">
        <f t="shared" si="83"/>
        <v>2024</v>
      </c>
    </row>
    <row r="1405" spans="1:14" x14ac:dyDescent="0.3">
      <c r="A1405" t="s">
        <v>7</v>
      </c>
      <c r="B1405" t="s">
        <v>2172</v>
      </c>
      <c r="C1405" s="5">
        <v>45302</v>
      </c>
      <c r="D1405" s="5">
        <v>45484</v>
      </c>
      <c r="E1405" s="4">
        <v>4160000000</v>
      </c>
      <c r="F1405">
        <v>182</v>
      </c>
      <c r="G1405">
        <v>6.3E-2</v>
      </c>
      <c r="H1405" t="s">
        <v>438</v>
      </c>
      <c r="I1405" t="s">
        <v>13</v>
      </c>
      <c r="J1405" t="s">
        <v>215</v>
      </c>
      <c r="K1405" t="s">
        <v>14</v>
      </c>
      <c r="L1405" t="s">
        <v>438</v>
      </c>
      <c r="M1405" s="5">
        <f t="shared" si="82"/>
        <v>45504</v>
      </c>
      <c r="N1405">
        <f t="shared" si="83"/>
        <v>2024</v>
      </c>
    </row>
    <row r="1406" spans="1:14" x14ac:dyDescent="0.3">
      <c r="A1406" t="s">
        <v>7</v>
      </c>
      <c r="B1406" t="s">
        <v>4272</v>
      </c>
      <c r="C1406" s="5">
        <v>45278</v>
      </c>
      <c r="D1406" s="5">
        <v>45461</v>
      </c>
      <c r="E1406" s="4">
        <v>3370000000</v>
      </c>
      <c r="F1406">
        <v>183</v>
      </c>
      <c r="G1406">
        <v>6.3E-2</v>
      </c>
      <c r="H1406" t="s">
        <v>706</v>
      </c>
      <c r="I1406" t="s">
        <v>13</v>
      </c>
      <c r="J1406" t="s">
        <v>215</v>
      </c>
      <c r="K1406" t="s">
        <v>14</v>
      </c>
      <c r="L1406" t="s">
        <v>706</v>
      </c>
      <c r="M1406" s="5">
        <f t="shared" si="82"/>
        <v>45473</v>
      </c>
      <c r="N1406">
        <f t="shared" si="83"/>
        <v>2023</v>
      </c>
    </row>
    <row r="1407" spans="1:14" x14ac:dyDescent="0.3">
      <c r="A1407" t="s">
        <v>8</v>
      </c>
      <c r="B1407" t="s">
        <v>4273</v>
      </c>
      <c r="C1407" s="5">
        <v>45273</v>
      </c>
      <c r="D1407" s="5">
        <v>45456</v>
      </c>
      <c r="E1407" s="4">
        <v>22400000000</v>
      </c>
      <c r="F1407">
        <v>183</v>
      </c>
      <c r="G1407">
        <v>6.3E-2</v>
      </c>
      <c r="H1407" t="s">
        <v>4274</v>
      </c>
      <c r="I1407" t="s">
        <v>13</v>
      </c>
      <c r="J1407" t="s">
        <v>215</v>
      </c>
      <c r="K1407" t="s">
        <v>14</v>
      </c>
      <c r="L1407" t="s">
        <v>4274</v>
      </c>
      <c r="M1407" s="5">
        <f t="shared" si="82"/>
        <v>45473</v>
      </c>
      <c r="N1407">
        <f t="shared" si="83"/>
        <v>2023</v>
      </c>
    </row>
    <row r="1408" spans="1:14" x14ac:dyDescent="0.3">
      <c r="A1408" t="s">
        <v>7</v>
      </c>
      <c r="B1408" t="s">
        <v>4275</v>
      </c>
      <c r="C1408" s="5">
        <v>45257</v>
      </c>
      <c r="D1408" s="5">
        <v>45439</v>
      </c>
      <c r="E1408" s="4">
        <v>50000000000</v>
      </c>
      <c r="F1408">
        <v>182</v>
      </c>
      <c r="G1408">
        <v>6.3E-2</v>
      </c>
      <c r="H1408" t="s">
        <v>170</v>
      </c>
      <c r="I1408" t="s">
        <v>44</v>
      </c>
      <c r="J1408" t="s">
        <v>287</v>
      </c>
      <c r="K1408" t="s">
        <v>11</v>
      </c>
      <c r="L1408" t="s">
        <v>170</v>
      </c>
      <c r="M1408" s="5">
        <f t="shared" si="82"/>
        <v>45443</v>
      </c>
      <c r="N1408">
        <f t="shared" si="83"/>
        <v>2023</v>
      </c>
    </row>
    <row r="1409" spans="1:14" x14ac:dyDescent="0.3">
      <c r="A1409" t="s">
        <v>7</v>
      </c>
      <c r="B1409" t="s">
        <v>2173</v>
      </c>
      <c r="C1409" s="5">
        <v>45302</v>
      </c>
      <c r="D1409" s="5">
        <v>45484</v>
      </c>
      <c r="E1409" s="4">
        <v>5870000000</v>
      </c>
      <c r="F1409">
        <v>182</v>
      </c>
      <c r="G1409">
        <v>6.3E-2</v>
      </c>
      <c r="H1409" t="s">
        <v>1066</v>
      </c>
      <c r="I1409" t="s">
        <v>13</v>
      </c>
      <c r="J1409" t="s">
        <v>65</v>
      </c>
      <c r="K1409" t="s">
        <v>14</v>
      </c>
      <c r="L1409" t="s">
        <v>1066</v>
      </c>
      <c r="M1409" s="5">
        <f t="shared" si="82"/>
        <v>45504</v>
      </c>
      <c r="N1409">
        <f t="shared" si="83"/>
        <v>2024</v>
      </c>
    </row>
    <row r="1410" spans="1:14" x14ac:dyDescent="0.3">
      <c r="A1410" t="s">
        <v>7</v>
      </c>
      <c r="B1410" t="s">
        <v>2174</v>
      </c>
      <c r="C1410" s="5">
        <v>45302</v>
      </c>
      <c r="D1410" s="5">
        <v>45484</v>
      </c>
      <c r="E1410" s="4">
        <v>1500000000</v>
      </c>
      <c r="F1410">
        <v>182</v>
      </c>
      <c r="G1410">
        <v>6.3E-2</v>
      </c>
      <c r="H1410" t="s">
        <v>2175</v>
      </c>
      <c r="I1410" t="s">
        <v>13</v>
      </c>
      <c r="J1410" t="s">
        <v>215</v>
      </c>
      <c r="K1410" t="s">
        <v>14</v>
      </c>
      <c r="L1410" t="s">
        <v>2175</v>
      </c>
      <c r="M1410" s="5">
        <f t="shared" si="82"/>
        <v>45504</v>
      </c>
      <c r="N1410">
        <f t="shared" si="83"/>
        <v>2024</v>
      </c>
    </row>
    <row r="1411" spans="1:14" x14ac:dyDescent="0.3">
      <c r="A1411" t="s">
        <v>7</v>
      </c>
      <c r="B1411" t="s">
        <v>2176</v>
      </c>
      <c r="C1411" s="5">
        <v>45302</v>
      </c>
      <c r="D1411" s="5">
        <v>45484</v>
      </c>
      <c r="E1411" s="4">
        <v>6351000000</v>
      </c>
      <c r="F1411">
        <v>182</v>
      </c>
      <c r="G1411">
        <v>6.3E-2</v>
      </c>
      <c r="H1411" t="s">
        <v>2175</v>
      </c>
      <c r="I1411" t="s">
        <v>13</v>
      </c>
      <c r="J1411" t="s">
        <v>215</v>
      </c>
      <c r="K1411" t="s">
        <v>14</v>
      </c>
      <c r="L1411" t="s">
        <v>2175</v>
      </c>
      <c r="M1411" s="5">
        <f t="shared" ref="M1411:M1474" si="84">EOMONTH(D1411,0)</f>
        <v>45504</v>
      </c>
      <c r="N1411">
        <f t="shared" ref="N1411:N1474" si="85">YEAR(C1411)</f>
        <v>2024</v>
      </c>
    </row>
    <row r="1412" spans="1:14" x14ac:dyDescent="0.3">
      <c r="A1412" t="s">
        <v>7</v>
      </c>
      <c r="B1412" t="s">
        <v>2177</v>
      </c>
      <c r="C1412" s="5">
        <v>45302</v>
      </c>
      <c r="D1412" s="5">
        <v>45484</v>
      </c>
      <c r="E1412" s="4">
        <v>2400000000</v>
      </c>
      <c r="F1412">
        <v>182</v>
      </c>
      <c r="G1412">
        <v>6.3E-2</v>
      </c>
      <c r="H1412" t="s">
        <v>609</v>
      </c>
      <c r="I1412" t="s">
        <v>13</v>
      </c>
      <c r="J1412" t="s">
        <v>215</v>
      </c>
      <c r="K1412" t="s">
        <v>14</v>
      </c>
      <c r="L1412" t="s">
        <v>609</v>
      </c>
      <c r="M1412" s="5">
        <f t="shared" si="84"/>
        <v>45504</v>
      </c>
      <c r="N1412">
        <f t="shared" si="85"/>
        <v>2024</v>
      </c>
    </row>
    <row r="1413" spans="1:14" x14ac:dyDescent="0.3">
      <c r="A1413" t="s">
        <v>7</v>
      </c>
      <c r="B1413" t="s">
        <v>4276</v>
      </c>
      <c r="C1413" s="5">
        <v>45280</v>
      </c>
      <c r="D1413" s="5">
        <v>45463</v>
      </c>
      <c r="E1413" s="4">
        <v>5982000000</v>
      </c>
      <c r="F1413">
        <v>183</v>
      </c>
      <c r="G1413">
        <v>6.3E-2</v>
      </c>
      <c r="H1413" t="s">
        <v>423</v>
      </c>
      <c r="I1413" t="s">
        <v>13</v>
      </c>
      <c r="J1413" t="s">
        <v>210</v>
      </c>
      <c r="K1413" t="s">
        <v>14</v>
      </c>
      <c r="L1413" t="s">
        <v>423</v>
      </c>
      <c r="M1413" s="5">
        <f t="shared" si="84"/>
        <v>45473</v>
      </c>
      <c r="N1413">
        <f t="shared" si="85"/>
        <v>2023</v>
      </c>
    </row>
    <row r="1414" spans="1:14" x14ac:dyDescent="0.3">
      <c r="A1414" t="s">
        <v>7</v>
      </c>
      <c r="B1414" t="s">
        <v>4277</v>
      </c>
      <c r="C1414" s="5">
        <v>45266</v>
      </c>
      <c r="D1414" s="5">
        <v>45449</v>
      </c>
      <c r="E1414" s="4">
        <v>10520000000</v>
      </c>
      <c r="F1414">
        <v>183</v>
      </c>
      <c r="G1414">
        <v>6.3E-2</v>
      </c>
      <c r="H1414" t="s">
        <v>3156</v>
      </c>
      <c r="I1414" t="s">
        <v>13</v>
      </c>
      <c r="J1414" t="s">
        <v>313</v>
      </c>
      <c r="K1414" t="s">
        <v>14</v>
      </c>
      <c r="L1414" t="s">
        <v>3156</v>
      </c>
      <c r="M1414" s="5">
        <f t="shared" si="84"/>
        <v>45473</v>
      </c>
      <c r="N1414">
        <f t="shared" si="85"/>
        <v>2023</v>
      </c>
    </row>
    <row r="1415" spans="1:14" x14ac:dyDescent="0.3">
      <c r="A1415" t="s">
        <v>7</v>
      </c>
      <c r="B1415" t="s">
        <v>4278</v>
      </c>
      <c r="C1415" s="5">
        <v>45257</v>
      </c>
      <c r="D1415" s="5">
        <v>45439</v>
      </c>
      <c r="E1415" s="4">
        <v>9965000000</v>
      </c>
      <c r="F1415">
        <v>182</v>
      </c>
      <c r="G1415">
        <v>6.3E-2</v>
      </c>
      <c r="H1415" t="s">
        <v>4266</v>
      </c>
      <c r="I1415" t="s">
        <v>13</v>
      </c>
      <c r="J1415" t="s">
        <v>215</v>
      </c>
      <c r="K1415" t="s">
        <v>14</v>
      </c>
      <c r="L1415" t="s">
        <v>4266</v>
      </c>
      <c r="M1415" s="5">
        <f t="shared" si="84"/>
        <v>45443</v>
      </c>
      <c r="N1415">
        <f t="shared" si="85"/>
        <v>2023</v>
      </c>
    </row>
    <row r="1416" spans="1:14" x14ac:dyDescent="0.3">
      <c r="A1416" t="s">
        <v>7</v>
      </c>
      <c r="B1416" t="s">
        <v>4279</v>
      </c>
      <c r="C1416" s="5">
        <v>45266</v>
      </c>
      <c r="D1416" s="5">
        <v>45449</v>
      </c>
      <c r="E1416" s="4">
        <v>8949000000</v>
      </c>
      <c r="F1416">
        <v>183</v>
      </c>
      <c r="G1416">
        <v>6.3E-2</v>
      </c>
      <c r="H1416" t="s">
        <v>2372</v>
      </c>
      <c r="I1416" t="s">
        <v>13</v>
      </c>
      <c r="J1416" t="s">
        <v>1339</v>
      </c>
      <c r="K1416" t="s">
        <v>14</v>
      </c>
      <c r="L1416" t="s">
        <v>2372</v>
      </c>
      <c r="M1416" s="5">
        <f t="shared" si="84"/>
        <v>45473</v>
      </c>
      <c r="N1416">
        <f t="shared" si="85"/>
        <v>2023</v>
      </c>
    </row>
    <row r="1417" spans="1:14" x14ac:dyDescent="0.3">
      <c r="A1417" t="s">
        <v>7</v>
      </c>
      <c r="B1417" t="s">
        <v>2178</v>
      </c>
      <c r="C1417" s="5">
        <v>45348</v>
      </c>
      <c r="D1417" s="5">
        <v>45530</v>
      </c>
      <c r="E1417" s="4">
        <v>29800000000</v>
      </c>
      <c r="F1417">
        <v>182</v>
      </c>
      <c r="G1417">
        <v>6.3E-2</v>
      </c>
      <c r="H1417" t="s">
        <v>832</v>
      </c>
      <c r="I1417" t="s">
        <v>13</v>
      </c>
      <c r="J1417" t="s">
        <v>381</v>
      </c>
      <c r="K1417" t="s">
        <v>14</v>
      </c>
      <c r="L1417" t="s">
        <v>832</v>
      </c>
      <c r="M1417" s="5">
        <f t="shared" si="84"/>
        <v>45535</v>
      </c>
      <c r="N1417">
        <f t="shared" si="85"/>
        <v>2024</v>
      </c>
    </row>
    <row r="1418" spans="1:14" x14ac:dyDescent="0.3">
      <c r="A1418" t="s">
        <v>7</v>
      </c>
      <c r="B1418" t="s">
        <v>2179</v>
      </c>
      <c r="C1418" s="5">
        <v>45348</v>
      </c>
      <c r="D1418" s="5">
        <v>45530</v>
      </c>
      <c r="E1418" s="4">
        <v>6000000000</v>
      </c>
      <c r="F1418">
        <v>182</v>
      </c>
      <c r="G1418">
        <v>6.3E-2</v>
      </c>
      <c r="H1418" t="s">
        <v>1063</v>
      </c>
      <c r="I1418" t="s">
        <v>13</v>
      </c>
      <c r="J1418" t="s">
        <v>669</v>
      </c>
      <c r="K1418" t="s">
        <v>14</v>
      </c>
      <c r="L1418" t="s">
        <v>1063</v>
      </c>
      <c r="M1418" s="5">
        <f t="shared" si="84"/>
        <v>45535</v>
      </c>
      <c r="N1418">
        <f t="shared" si="85"/>
        <v>2024</v>
      </c>
    </row>
    <row r="1419" spans="1:14" x14ac:dyDescent="0.3">
      <c r="A1419" t="s">
        <v>7</v>
      </c>
      <c r="B1419" t="s">
        <v>4280</v>
      </c>
      <c r="C1419" s="5">
        <v>45278</v>
      </c>
      <c r="D1419" s="5">
        <v>45461</v>
      </c>
      <c r="E1419" s="4">
        <v>25420000000</v>
      </c>
      <c r="F1419">
        <v>183</v>
      </c>
      <c r="G1419">
        <v>6.3E-2</v>
      </c>
      <c r="H1419" t="s">
        <v>2193</v>
      </c>
      <c r="I1419" t="s">
        <v>13</v>
      </c>
      <c r="J1419" t="s">
        <v>210</v>
      </c>
      <c r="K1419" t="s">
        <v>14</v>
      </c>
      <c r="L1419" t="s">
        <v>2193</v>
      </c>
      <c r="M1419" s="5">
        <f t="shared" si="84"/>
        <v>45473</v>
      </c>
      <c r="N1419">
        <f t="shared" si="85"/>
        <v>2023</v>
      </c>
    </row>
    <row r="1420" spans="1:14" x14ac:dyDescent="0.3">
      <c r="A1420" t="s">
        <v>8</v>
      </c>
      <c r="B1420" t="s">
        <v>4281</v>
      </c>
      <c r="C1420" s="5">
        <v>45265</v>
      </c>
      <c r="D1420" s="5">
        <v>45296</v>
      </c>
      <c r="E1420" s="4">
        <v>3000000000</v>
      </c>
      <c r="F1420">
        <v>31</v>
      </c>
      <c r="G1420">
        <v>4.7500000000000001E-2</v>
      </c>
      <c r="H1420" t="s">
        <v>4282</v>
      </c>
      <c r="I1420" t="s">
        <v>13</v>
      </c>
      <c r="J1420" t="s">
        <v>215</v>
      </c>
      <c r="K1420" t="s">
        <v>14</v>
      </c>
      <c r="L1420" t="s">
        <v>4282</v>
      </c>
      <c r="M1420" s="5">
        <f t="shared" si="84"/>
        <v>45322</v>
      </c>
      <c r="N1420">
        <f t="shared" si="85"/>
        <v>2023</v>
      </c>
    </row>
    <row r="1421" spans="1:14" x14ac:dyDescent="0.3">
      <c r="A1421" t="s">
        <v>8</v>
      </c>
      <c r="B1421" t="s">
        <v>4283</v>
      </c>
      <c r="C1421" s="5">
        <v>45265</v>
      </c>
      <c r="D1421" s="5">
        <v>45296</v>
      </c>
      <c r="E1421" s="4">
        <v>2000000000</v>
      </c>
      <c r="F1421">
        <v>31</v>
      </c>
      <c r="G1421">
        <v>4.7500000000000001E-2</v>
      </c>
      <c r="H1421" t="s">
        <v>4282</v>
      </c>
      <c r="I1421" t="s">
        <v>13</v>
      </c>
      <c r="J1421" t="s">
        <v>215</v>
      </c>
      <c r="K1421" t="s">
        <v>14</v>
      </c>
      <c r="L1421" t="s">
        <v>4282</v>
      </c>
      <c r="M1421" s="5">
        <f t="shared" si="84"/>
        <v>45322</v>
      </c>
      <c r="N1421">
        <f t="shared" si="85"/>
        <v>2023</v>
      </c>
    </row>
    <row r="1422" spans="1:14" x14ac:dyDescent="0.3">
      <c r="A1422" t="s">
        <v>7</v>
      </c>
      <c r="B1422" t="s">
        <v>4284</v>
      </c>
      <c r="C1422" s="5">
        <v>45280</v>
      </c>
      <c r="D1422" s="5">
        <v>45463</v>
      </c>
      <c r="E1422" s="4">
        <v>2502000000</v>
      </c>
      <c r="F1422">
        <v>183</v>
      </c>
      <c r="G1422">
        <v>6.3E-2</v>
      </c>
      <c r="H1422" t="s">
        <v>2175</v>
      </c>
      <c r="I1422" t="s">
        <v>13</v>
      </c>
      <c r="J1422" t="s">
        <v>215</v>
      </c>
      <c r="K1422" t="s">
        <v>14</v>
      </c>
      <c r="L1422" t="s">
        <v>2175</v>
      </c>
      <c r="M1422" s="5">
        <f t="shared" si="84"/>
        <v>45473</v>
      </c>
      <c r="N1422">
        <f t="shared" si="85"/>
        <v>2023</v>
      </c>
    </row>
    <row r="1423" spans="1:14" x14ac:dyDescent="0.3">
      <c r="A1423" t="s">
        <v>7</v>
      </c>
      <c r="B1423" t="s">
        <v>4285</v>
      </c>
      <c r="C1423" s="5">
        <v>45280</v>
      </c>
      <c r="D1423" s="5">
        <v>45463</v>
      </c>
      <c r="E1423" s="4">
        <v>2502000000</v>
      </c>
      <c r="F1423">
        <v>183</v>
      </c>
      <c r="G1423">
        <v>6.3E-2</v>
      </c>
      <c r="H1423" t="s">
        <v>2175</v>
      </c>
      <c r="I1423" t="s">
        <v>13</v>
      </c>
      <c r="J1423" t="s">
        <v>215</v>
      </c>
      <c r="K1423" t="s">
        <v>14</v>
      </c>
      <c r="L1423" t="s">
        <v>2175</v>
      </c>
      <c r="M1423" s="5">
        <f t="shared" si="84"/>
        <v>45473</v>
      </c>
      <c r="N1423">
        <f t="shared" si="85"/>
        <v>2023</v>
      </c>
    </row>
    <row r="1424" spans="1:14" x14ac:dyDescent="0.3">
      <c r="A1424" t="s">
        <v>7</v>
      </c>
      <c r="B1424" t="s">
        <v>4286</v>
      </c>
      <c r="C1424" s="5">
        <v>45275</v>
      </c>
      <c r="D1424" s="5">
        <v>45460</v>
      </c>
      <c r="E1424" s="4">
        <v>543000000</v>
      </c>
      <c r="F1424">
        <v>185</v>
      </c>
      <c r="G1424">
        <v>6.3E-2</v>
      </c>
      <c r="H1424" t="s">
        <v>989</v>
      </c>
      <c r="I1424" t="s">
        <v>13</v>
      </c>
      <c r="J1424" t="s">
        <v>990</v>
      </c>
      <c r="K1424" t="s">
        <v>14</v>
      </c>
      <c r="L1424" t="s">
        <v>989</v>
      </c>
      <c r="M1424" s="5">
        <f t="shared" si="84"/>
        <v>45473</v>
      </c>
      <c r="N1424">
        <f t="shared" si="85"/>
        <v>2023</v>
      </c>
    </row>
    <row r="1425" spans="1:14" x14ac:dyDescent="0.3">
      <c r="A1425" t="s">
        <v>7</v>
      </c>
      <c r="B1425" t="s">
        <v>4287</v>
      </c>
      <c r="C1425" s="5">
        <v>45280</v>
      </c>
      <c r="D1425" s="5">
        <v>45463</v>
      </c>
      <c r="E1425" s="4">
        <v>612000000</v>
      </c>
      <c r="F1425">
        <v>183</v>
      </c>
      <c r="G1425">
        <v>6.3E-2</v>
      </c>
      <c r="H1425" t="s">
        <v>989</v>
      </c>
      <c r="I1425" t="s">
        <v>13</v>
      </c>
      <c r="J1425" t="s">
        <v>990</v>
      </c>
      <c r="K1425" t="s">
        <v>14</v>
      </c>
      <c r="L1425" t="s">
        <v>989</v>
      </c>
      <c r="M1425" s="5">
        <f t="shared" si="84"/>
        <v>45473</v>
      </c>
      <c r="N1425">
        <f t="shared" si="85"/>
        <v>2023</v>
      </c>
    </row>
    <row r="1426" spans="1:14" x14ac:dyDescent="0.3">
      <c r="A1426" t="s">
        <v>7</v>
      </c>
      <c r="B1426" t="s">
        <v>4288</v>
      </c>
      <c r="C1426" s="5">
        <v>45273</v>
      </c>
      <c r="D1426" s="5">
        <v>45456</v>
      </c>
      <c r="E1426" s="4">
        <v>560000000</v>
      </c>
      <c r="F1426">
        <v>183</v>
      </c>
      <c r="G1426">
        <v>6.3E-2</v>
      </c>
      <c r="H1426" t="s">
        <v>989</v>
      </c>
      <c r="I1426" t="s">
        <v>13</v>
      </c>
      <c r="J1426" t="s">
        <v>990</v>
      </c>
      <c r="K1426" t="s">
        <v>14</v>
      </c>
      <c r="L1426" t="s">
        <v>989</v>
      </c>
      <c r="M1426" s="5">
        <f t="shared" si="84"/>
        <v>45473</v>
      </c>
      <c r="N1426">
        <f t="shared" si="85"/>
        <v>2023</v>
      </c>
    </row>
    <row r="1427" spans="1:14" x14ac:dyDescent="0.3">
      <c r="A1427" t="s">
        <v>7</v>
      </c>
      <c r="B1427" t="s">
        <v>4289</v>
      </c>
      <c r="C1427" s="5">
        <v>45278</v>
      </c>
      <c r="D1427" s="5">
        <v>45461</v>
      </c>
      <c r="E1427" s="4">
        <v>18310000000</v>
      </c>
      <c r="F1427">
        <v>183</v>
      </c>
      <c r="G1427">
        <v>6.3E-2</v>
      </c>
      <c r="H1427" t="s">
        <v>64</v>
      </c>
      <c r="I1427" t="s">
        <v>13</v>
      </c>
      <c r="J1427" t="s">
        <v>65</v>
      </c>
      <c r="K1427" t="s">
        <v>14</v>
      </c>
      <c r="L1427" t="s">
        <v>64</v>
      </c>
      <c r="M1427" s="5">
        <f t="shared" si="84"/>
        <v>45473</v>
      </c>
      <c r="N1427">
        <f t="shared" si="85"/>
        <v>2023</v>
      </c>
    </row>
    <row r="1428" spans="1:14" x14ac:dyDescent="0.3">
      <c r="A1428" t="s">
        <v>7</v>
      </c>
      <c r="B1428" t="s">
        <v>4290</v>
      </c>
      <c r="C1428" s="5">
        <v>45266</v>
      </c>
      <c r="D1428" s="5">
        <v>45449</v>
      </c>
      <c r="E1428" s="4">
        <v>17110000000</v>
      </c>
      <c r="F1428">
        <v>183</v>
      </c>
      <c r="G1428">
        <v>6.3E-2</v>
      </c>
      <c r="H1428" t="s">
        <v>2193</v>
      </c>
      <c r="I1428" t="s">
        <v>13</v>
      </c>
      <c r="J1428" t="s">
        <v>210</v>
      </c>
      <c r="K1428" t="s">
        <v>14</v>
      </c>
      <c r="L1428" t="s">
        <v>2193</v>
      </c>
      <c r="M1428" s="5">
        <f t="shared" si="84"/>
        <v>45473</v>
      </c>
      <c r="N1428">
        <f t="shared" si="85"/>
        <v>2023</v>
      </c>
    </row>
    <row r="1429" spans="1:14" x14ac:dyDescent="0.3">
      <c r="A1429" t="s">
        <v>7</v>
      </c>
      <c r="B1429" t="s">
        <v>4291</v>
      </c>
      <c r="C1429" s="5">
        <v>45280</v>
      </c>
      <c r="D1429" s="5">
        <v>45463</v>
      </c>
      <c r="E1429" s="4">
        <v>100000000</v>
      </c>
      <c r="F1429">
        <v>183</v>
      </c>
      <c r="G1429">
        <v>6.3E-2</v>
      </c>
      <c r="H1429" t="s">
        <v>2898</v>
      </c>
      <c r="I1429" t="s">
        <v>13</v>
      </c>
      <c r="J1429" t="s">
        <v>102</v>
      </c>
      <c r="K1429" t="s">
        <v>14</v>
      </c>
      <c r="L1429" t="s">
        <v>2898</v>
      </c>
      <c r="M1429" s="5">
        <f t="shared" si="84"/>
        <v>45473</v>
      </c>
      <c r="N1429">
        <f t="shared" si="85"/>
        <v>2023</v>
      </c>
    </row>
    <row r="1430" spans="1:14" x14ac:dyDescent="0.3">
      <c r="A1430" t="s">
        <v>7</v>
      </c>
      <c r="B1430" t="s">
        <v>2180</v>
      </c>
      <c r="C1430" s="5">
        <v>45348</v>
      </c>
      <c r="D1430" s="5">
        <v>45530</v>
      </c>
      <c r="E1430" s="4">
        <v>100000000000</v>
      </c>
      <c r="F1430">
        <v>182</v>
      </c>
      <c r="G1430">
        <v>6.3E-2</v>
      </c>
      <c r="H1430" t="s">
        <v>1516</v>
      </c>
      <c r="I1430" t="s">
        <v>13</v>
      </c>
      <c r="J1430" t="s">
        <v>215</v>
      </c>
      <c r="K1430" t="s">
        <v>14</v>
      </c>
      <c r="L1430" t="s">
        <v>1516</v>
      </c>
      <c r="M1430" s="5">
        <f t="shared" si="84"/>
        <v>45535</v>
      </c>
      <c r="N1430">
        <f t="shared" si="85"/>
        <v>2024</v>
      </c>
    </row>
    <row r="1431" spans="1:14" x14ac:dyDescent="0.3">
      <c r="A1431" t="s">
        <v>7</v>
      </c>
      <c r="B1431" t="s">
        <v>4292</v>
      </c>
      <c r="C1431" s="5">
        <v>45273</v>
      </c>
      <c r="D1431" s="5">
        <v>45456</v>
      </c>
      <c r="E1431" s="4">
        <v>25000000000</v>
      </c>
      <c r="F1431">
        <v>183</v>
      </c>
      <c r="G1431">
        <v>6.3E-2</v>
      </c>
      <c r="H1431" t="s">
        <v>2158</v>
      </c>
      <c r="I1431" t="s">
        <v>13</v>
      </c>
      <c r="J1431" t="s">
        <v>215</v>
      </c>
      <c r="K1431" t="s">
        <v>14</v>
      </c>
      <c r="L1431" t="s">
        <v>2158</v>
      </c>
      <c r="M1431" s="5">
        <f t="shared" si="84"/>
        <v>45473</v>
      </c>
      <c r="N1431">
        <f t="shared" si="85"/>
        <v>2023</v>
      </c>
    </row>
    <row r="1432" spans="1:14" x14ac:dyDescent="0.3">
      <c r="A1432" t="s">
        <v>7</v>
      </c>
      <c r="B1432" t="s">
        <v>4293</v>
      </c>
      <c r="C1432" s="5">
        <v>45281</v>
      </c>
      <c r="D1432" s="5">
        <v>45464</v>
      </c>
      <c r="E1432" s="4">
        <v>3065000000</v>
      </c>
      <c r="F1432">
        <v>183</v>
      </c>
      <c r="G1432">
        <v>6.3E-2</v>
      </c>
      <c r="H1432" t="s">
        <v>1110</v>
      </c>
      <c r="I1432" t="s">
        <v>13</v>
      </c>
      <c r="J1432" t="s">
        <v>210</v>
      </c>
      <c r="K1432" t="s">
        <v>14</v>
      </c>
      <c r="L1432" t="s">
        <v>1110</v>
      </c>
      <c r="M1432" s="5">
        <f t="shared" si="84"/>
        <v>45473</v>
      </c>
      <c r="N1432">
        <f t="shared" si="85"/>
        <v>2023</v>
      </c>
    </row>
    <row r="1433" spans="1:14" x14ac:dyDescent="0.3">
      <c r="A1433" t="s">
        <v>7</v>
      </c>
      <c r="B1433" t="s">
        <v>4294</v>
      </c>
      <c r="C1433" s="5">
        <v>45257</v>
      </c>
      <c r="D1433" s="5">
        <v>45439</v>
      </c>
      <c r="E1433" s="4">
        <v>1160000000</v>
      </c>
      <c r="F1433">
        <v>182</v>
      </c>
      <c r="G1433">
        <v>6.3E-2</v>
      </c>
      <c r="H1433" t="s">
        <v>1066</v>
      </c>
      <c r="I1433" t="s">
        <v>13</v>
      </c>
      <c r="J1433" t="s">
        <v>65</v>
      </c>
      <c r="K1433" t="s">
        <v>14</v>
      </c>
      <c r="L1433" t="s">
        <v>1066</v>
      </c>
      <c r="M1433" s="5">
        <f t="shared" si="84"/>
        <v>45443</v>
      </c>
      <c r="N1433">
        <f t="shared" si="85"/>
        <v>2023</v>
      </c>
    </row>
    <row r="1434" spans="1:14" x14ac:dyDescent="0.3">
      <c r="A1434" t="s">
        <v>7</v>
      </c>
      <c r="B1434" t="s">
        <v>4295</v>
      </c>
      <c r="C1434" s="5">
        <v>45257</v>
      </c>
      <c r="D1434" s="5">
        <v>45439</v>
      </c>
      <c r="E1434" s="4">
        <v>1150000000</v>
      </c>
      <c r="F1434">
        <v>182</v>
      </c>
      <c r="G1434">
        <v>6.3E-2</v>
      </c>
      <c r="H1434" t="s">
        <v>1066</v>
      </c>
      <c r="I1434" t="s">
        <v>13</v>
      </c>
      <c r="J1434" t="s">
        <v>65</v>
      </c>
      <c r="K1434" t="s">
        <v>14</v>
      </c>
      <c r="L1434" t="s">
        <v>1066</v>
      </c>
      <c r="M1434" s="5">
        <f t="shared" si="84"/>
        <v>45443</v>
      </c>
      <c r="N1434">
        <f t="shared" si="85"/>
        <v>2023</v>
      </c>
    </row>
    <row r="1435" spans="1:14" x14ac:dyDescent="0.3">
      <c r="A1435" t="s">
        <v>7</v>
      </c>
      <c r="B1435" t="s">
        <v>4296</v>
      </c>
      <c r="C1435" s="5">
        <v>45257</v>
      </c>
      <c r="D1435" s="5">
        <v>45439</v>
      </c>
      <c r="E1435" s="4">
        <v>1100000000</v>
      </c>
      <c r="F1435">
        <v>182</v>
      </c>
      <c r="G1435">
        <v>6.3E-2</v>
      </c>
      <c r="H1435" t="s">
        <v>1066</v>
      </c>
      <c r="I1435" t="s">
        <v>13</v>
      </c>
      <c r="J1435" t="s">
        <v>65</v>
      </c>
      <c r="K1435" t="s">
        <v>14</v>
      </c>
      <c r="L1435" t="s">
        <v>1066</v>
      </c>
      <c r="M1435" s="5">
        <f t="shared" si="84"/>
        <v>45443</v>
      </c>
      <c r="N1435">
        <f t="shared" si="85"/>
        <v>2023</v>
      </c>
    </row>
    <row r="1436" spans="1:14" x14ac:dyDescent="0.3">
      <c r="A1436" t="s">
        <v>7</v>
      </c>
      <c r="B1436" t="s">
        <v>2181</v>
      </c>
      <c r="C1436" s="5">
        <v>45348</v>
      </c>
      <c r="D1436" s="5">
        <v>45530</v>
      </c>
      <c r="E1436" s="4">
        <v>14930000000</v>
      </c>
      <c r="F1436">
        <v>182</v>
      </c>
      <c r="G1436">
        <v>6.3E-2</v>
      </c>
      <c r="H1436" t="s">
        <v>209</v>
      </c>
      <c r="I1436" t="s">
        <v>13</v>
      </c>
      <c r="J1436" t="s">
        <v>210</v>
      </c>
      <c r="K1436" t="s">
        <v>14</v>
      </c>
      <c r="L1436" t="s">
        <v>209</v>
      </c>
      <c r="M1436" s="5">
        <f t="shared" si="84"/>
        <v>45535</v>
      </c>
      <c r="N1436">
        <f t="shared" si="85"/>
        <v>2024</v>
      </c>
    </row>
    <row r="1437" spans="1:14" x14ac:dyDescent="0.3">
      <c r="A1437" t="s">
        <v>7</v>
      </c>
      <c r="B1437" t="s">
        <v>4297</v>
      </c>
      <c r="C1437" s="5">
        <v>45278</v>
      </c>
      <c r="D1437" s="5">
        <v>45461</v>
      </c>
      <c r="E1437" s="4">
        <v>16230000000</v>
      </c>
      <c r="F1437">
        <v>183</v>
      </c>
      <c r="G1437">
        <v>6.3E-2</v>
      </c>
      <c r="H1437" t="s">
        <v>2137</v>
      </c>
      <c r="I1437" t="s">
        <v>13</v>
      </c>
      <c r="J1437" t="s">
        <v>215</v>
      </c>
      <c r="K1437" t="s">
        <v>14</v>
      </c>
      <c r="L1437" t="s">
        <v>2137</v>
      </c>
      <c r="M1437" s="5">
        <f t="shared" si="84"/>
        <v>45473</v>
      </c>
      <c r="N1437">
        <f t="shared" si="85"/>
        <v>2023</v>
      </c>
    </row>
    <row r="1438" spans="1:14" x14ac:dyDescent="0.3">
      <c r="A1438" t="s">
        <v>7</v>
      </c>
      <c r="B1438" t="s">
        <v>4298</v>
      </c>
      <c r="C1438" s="5">
        <v>45273</v>
      </c>
      <c r="D1438" s="5">
        <v>45456</v>
      </c>
      <c r="E1438" s="4">
        <v>540000000</v>
      </c>
      <c r="F1438">
        <v>183</v>
      </c>
      <c r="G1438">
        <v>6.3E-2</v>
      </c>
      <c r="H1438" t="s">
        <v>2153</v>
      </c>
      <c r="I1438" t="s">
        <v>13</v>
      </c>
      <c r="J1438" t="s">
        <v>210</v>
      </c>
      <c r="K1438" t="s">
        <v>14</v>
      </c>
      <c r="L1438" t="s">
        <v>2153</v>
      </c>
      <c r="M1438" s="5">
        <f t="shared" si="84"/>
        <v>45473</v>
      </c>
      <c r="N1438">
        <f t="shared" si="85"/>
        <v>2023</v>
      </c>
    </row>
    <row r="1439" spans="1:14" x14ac:dyDescent="0.3">
      <c r="A1439" t="s">
        <v>7</v>
      </c>
      <c r="B1439" t="s">
        <v>4299</v>
      </c>
      <c r="C1439" s="5">
        <v>45281</v>
      </c>
      <c r="D1439" s="5">
        <v>45464</v>
      </c>
      <c r="E1439" s="4">
        <v>800000000</v>
      </c>
      <c r="F1439">
        <v>183</v>
      </c>
      <c r="G1439">
        <v>6.3E-2</v>
      </c>
      <c r="H1439" t="s">
        <v>463</v>
      </c>
      <c r="I1439" t="s">
        <v>13</v>
      </c>
      <c r="J1439" t="s">
        <v>215</v>
      </c>
      <c r="K1439" t="s">
        <v>14</v>
      </c>
      <c r="L1439" t="s">
        <v>463</v>
      </c>
      <c r="M1439" s="5">
        <f t="shared" si="84"/>
        <v>45473</v>
      </c>
      <c r="N1439">
        <f t="shared" si="85"/>
        <v>2023</v>
      </c>
    </row>
    <row r="1440" spans="1:14" x14ac:dyDescent="0.3">
      <c r="A1440" t="s">
        <v>7</v>
      </c>
      <c r="B1440" t="s">
        <v>2182</v>
      </c>
      <c r="C1440" s="5">
        <v>45302</v>
      </c>
      <c r="D1440" s="5">
        <v>45484</v>
      </c>
      <c r="E1440" s="4">
        <v>7000000000</v>
      </c>
      <c r="F1440">
        <v>182</v>
      </c>
      <c r="G1440">
        <v>6.3E-2</v>
      </c>
      <c r="H1440" t="s">
        <v>2183</v>
      </c>
      <c r="I1440" t="s">
        <v>13</v>
      </c>
      <c r="J1440" t="s">
        <v>215</v>
      </c>
      <c r="K1440" t="s">
        <v>14</v>
      </c>
      <c r="L1440" t="s">
        <v>2183</v>
      </c>
      <c r="M1440" s="5">
        <f t="shared" si="84"/>
        <v>45504</v>
      </c>
      <c r="N1440">
        <f t="shared" si="85"/>
        <v>2024</v>
      </c>
    </row>
    <row r="1441" spans="1:14" x14ac:dyDescent="0.3">
      <c r="A1441" t="s">
        <v>7</v>
      </c>
      <c r="B1441" t="s">
        <v>4300</v>
      </c>
      <c r="C1441" s="5">
        <v>45266</v>
      </c>
      <c r="D1441" s="5">
        <v>45449</v>
      </c>
      <c r="E1441" s="4">
        <v>7400000000</v>
      </c>
      <c r="F1441">
        <v>183</v>
      </c>
      <c r="G1441">
        <v>6.3E-2</v>
      </c>
      <c r="H1441" t="s">
        <v>799</v>
      </c>
      <c r="I1441" t="s">
        <v>13</v>
      </c>
      <c r="J1441" t="s">
        <v>210</v>
      </c>
      <c r="K1441" t="s">
        <v>14</v>
      </c>
      <c r="L1441" t="s">
        <v>799</v>
      </c>
      <c r="M1441" s="5">
        <f t="shared" si="84"/>
        <v>45473</v>
      </c>
      <c r="N1441">
        <f t="shared" si="85"/>
        <v>2023</v>
      </c>
    </row>
    <row r="1442" spans="1:14" x14ac:dyDescent="0.3">
      <c r="A1442" t="s">
        <v>7</v>
      </c>
      <c r="B1442" t="s">
        <v>4301</v>
      </c>
      <c r="C1442" s="5">
        <v>45273</v>
      </c>
      <c r="D1442" s="5">
        <v>45456</v>
      </c>
      <c r="E1442" s="4">
        <v>13500000000</v>
      </c>
      <c r="F1442">
        <v>183</v>
      </c>
      <c r="G1442">
        <v>6.3E-2</v>
      </c>
      <c r="H1442" t="s">
        <v>2131</v>
      </c>
      <c r="I1442" t="s">
        <v>13</v>
      </c>
      <c r="J1442" t="s">
        <v>210</v>
      </c>
      <c r="K1442" t="s">
        <v>14</v>
      </c>
      <c r="L1442" t="s">
        <v>2131</v>
      </c>
      <c r="M1442" s="5">
        <f t="shared" si="84"/>
        <v>45473</v>
      </c>
      <c r="N1442">
        <f t="shared" si="85"/>
        <v>2023</v>
      </c>
    </row>
    <row r="1443" spans="1:14" x14ac:dyDescent="0.3">
      <c r="A1443" t="s">
        <v>7</v>
      </c>
      <c r="B1443" t="s">
        <v>4302</v>
      </c>
      <c r="C1443" s="5">
        <v>45273</v>
      </c>
      <c r="D1443" s="5">
        <v>45456</v>
      </c>
      <c r="E1443" s="4">
        <v>13500000000</v>
      </c>
      <c r="F1443">
        <v>183</v>
      </c>
      <c r="G1443">
        <v>6.3E-2</v>
      </c>
      <c r="H1443" t="s">
        <v>1336</v>
      </c>
      <c r="I1443" t="s">
        <v>13</v>
      </c>
      <c r="J1443" t="s">
        <v>210</v>
      </c>
      <c r="K1443" t="s">
        <v>14</v>
      </c>
      <c r="L1443" t="s">
        <v>1336</v>
      </c>
      <c r="M1443" s="5">
        <f t="shared" si="84"/>
        <v>45473</v>
      </c>
      <c r="N1443">
        <f t="shared" si="85"/>
        <v>2023</v>
      </c>
    </row>
    <row r="1444" spans="1:14" x14ac:dyDescent="0.3">
      <c r="A1444" t="s">
        <v>7</v>
      </c>
      <c r="B1444" t="s">
        <v>4303</v>
      </c>
      <c r="C1444" s="5">
        <v>45266</v>
      </c>
      <c r="D1444" s="5">
        <v>45449</v>
      </c>
      <c r="E1444" s="4">
        <v>570000000</v>
      </c>
      <c r="F1444">
        <v>183</v>
      </c>
      <c r="G1444">
        <v>6.3E-2</v>
      </c>
      <c r="H1444" t="s">
        <v>1445</v>
      </c>
      <c r="I1444" t="s">
        <v>13</v>
      </c>
      <c r="J1444" t="s">
        <v>102</v>
      </c>
      <c r="K1444" t="s">
        <v>14</v>
      </c>
      <c r="L1444" t="s">
        <v>1445</v>
      </c>
      <c r="M1444" s="5">
        <f t="shared" si="84"/>
        <v>45473</v>
      </c>
      <c r="N1444">
        <f t="shared" si="85"/>
        <v>2023</v>
      </c>
    </row>
    <row r="1445" spans="1:14" x14ac:dyDescent="0.3">
      <c r="A1445" t="s">
        <v>8</v>
      </c>
      <c r="B1445" t="s">
        <v>4304</v>
      </c>
      <c r="C1445" s="5">
        <v>45275</v>
      </c>
      <c r="D1445" s="5">
        <v>45460</v>
      </c>
      <c r="E1445" s="4">
        <v>11200000000</v>
      </c>
      <c r="F1445">
        <v>185</v>
      </c>
      <c r="G1445">
        <v>6.3E-2</v>
      </c>
      <c r="H1445" t="s">
        <v>4274</v>
      </c>
      <c r="I1445" t="s">
        <v>13</v>
      </c>
      <c r="J1445" t="s">
        <v>215</v>
      </c>
      <c r="K1445" t="s">
        <v>14</v>
      </c>
      <c r="L1445" t="s">
        <v>4274</v>
      </c>
      <c r="M1445" s="5">
        <f t="shared" si="84"/>
        <v>45473</v>
      </c>
      <c r="N1445">
        <f t="shared" si="85"/>
        <v>2023</v>
      </c>
    </row>
    <row r="1446" spans="1:14" x14ac:dyDescent="0.3">
      <c r="A1446" t="s">
        <v>7</v>
      </c>
      <c r="B1446" t="s">
        <v>2184</v>
      </c>
      <c r="C1446" s="5">
        <v>45348</v>
      </c>
      <c r="D1446" s="5">
        <v>45530</v>
      </c>
      <c r="E1446" s="4">
        <v>26126000000</v>
      </c>
      <c r="F1446">
        <v>182</v>
      </c>
      <c r="G1446">
        <v>6.3E-2</v>
      </c>
      <c r="H1446" t="s">
        <v>1110</v>
      </c>
      <c r="I1446" t="s">
        <v>13</v>
      </c>
      <c r="J1446" t="s">
        <v>210</v>
      </c>
      <c r="K1446" t="s">
        <v>14</v>
      </c>
      <c r="L1446" t="s">
        <v>1110</v>
      </c>
      <c r="M1446" s="5">
        <f t="shared" si="84"/>
        <v>45535</v>
      </c>
      <c r="N1446">
        <f t="shared" si="85"/>
        <v>2024</v>
      </c>
    </row>
    <row r="1447" spans="1:14" x14ac:dyDescent="0.3">
      <c r="A1447" t="s">
        <v>7</v>
      </c>
      <c r="B1447" t="s">
        <v>2185</v>
      </c>
      <c r="C1447" s="5">
        <v>45302</v>
      </c>
      <c r="D1447" s="5">
        <v>45484</v>
      </c>
      <c r="E1447" s="4">
        <v>21086000000</v>
      </c>
      <c r="F1447">
        <v>182</v>
      </c>
      <c r="G1447">
        <v>6.5000000000000002E-2</v>
      </c>
      <c r="H1447" t="s">
        <v>2168</v>
      </c>
      <c r="I1447" t="s">
        <v>13</v>
      </c>
      <c r="J1447" t="s">
        <v>210</v>
      </c>
      <c r="K1447" t="s">
        <v>14</v>
      </c>
      <c r="L1447" t="s">
        <v>2168</v>
      </c>
      <c r="M1447" s="5">
        <f t="shared" si="84"/>
        <v>45504</v>
      </c>
      <c r="N1447">
        <f t="shared" si="85"/>
        <v>2024</v>
      </c>
    </row>
    <row r="1448" spans="1:14" x14ac:dyDescent="0.3">
      <c r="A1448" t="s">
        <v>7</v>
      </c>
      <c r="B1448" t="s">
        <v>4305</v>
      </c>
      <c r="C1448" s="5">
        <v>45265</v>
      </c>
      <c r="D1448" s="5">
        <v>45448</v>
      </c>
      <c r="E1448" s="4">
        <v>12660000000</v>
      </c>
      <c r="F1448">
        <v>183</v>
      </c>
      <c r="G1448">
        <v>6.3E-2</v>
      </c>
      <c r="H1448" t="s">
        <v>64</v>
      </c>
      <c r="I1448" t="s">
        <v>13</v>
      </c>
      <c r="J1448" t="s">
        <v>65</v>
      </c>
      <c r="K1448" t="s">
        <v>14</v>
      </c>
      <c r="L1448" t="s">
        <v>64</v>
      </c>
      <c r="M1448" s="5">
        <f t="shared" si="84"/>
        <v>45473</v>
      </c>
      <c r="N1448">
        <f t="shared" si="85"/>
        <v>2023</v>
      </c>
    </row>
    <row r="1449" spans="1:14" x14ac:dyDescent="0.3">
      <c r="A1449" t="s">
        <v>7</v>
      </c>
      <c r="B1449" t="s">
        <v>2186</v>
      </c>
      <c r="C1449" s="5">
        <v>45348</v>
      </c>
      <c r="D1449" s="5">
        <v>45530</v>
      </c>
      <c r="E1449" s="4">
        <v>6463000000</v>
      </c>
      <c r="F1449">
        <v>182</v>
      </c>
      <c r="G1449">
        <v>6.3E-2</v>
      </c>
      <c r="H1449" t="s">
        <v>2187</v>
      </c>
      <c r="I1449" t="s">
        <v>13</v>
      </c>
      <c r="J1449" t="s">
        <v>215</v>
      </c>
      <c r="K1449" t="s">
        <v>14</v>
      </c>
      <c r="L1449" t="s">
        <v>2187</v>
      </c>
      <c r="M1449" s="5">
        <f t="shared" si="84"/>
        <v>45535</v>
      </c>
      <c r="N1449">
        <f t="shared" si="85"/>
        <v>2024</v>
      </c>
    </row>
    <row r="1450" spans="1:14" x14ac:dyDescent="0.3">
      <c r="A1450" t="s">
        <v>7</v>
      </c>
      <c r="B1450" t="s">
        <v>4306</v>
      </c>
      <c r="C1450" s="5">
        <v>45278</v>
      </c>
      <c r="D1450" s="5">
        <v>45461</v>
      </c>
      <c r="E1450" s="4">
        <v>1000000000</v>
      </c>
      <c r="F1450">
        <v>183</v>
      </c>
      <c r="G1450">
        <v>6.3E-2</v>
      </c>
      <c r="H1450" t="s">
        <v>4219</v>
      </c>
      <c r="I1450" t="s">
        <v>13</v>
      </c>
      <c r="J1450" t="s">
        <v>102</v>
      </c>
      <c r="K1450" t="s">
        <v>14</v>
      </c>
      <c r="L1450" t="s">
        <v>4219</v>
      </c>
      <c r="M1450" s="5">
        <f t="shared" si="84"/>
        <v>45473</v>
      </c>
      <c r="N1450">
        <f t="shared" si="85"/>
        <v>2023</v>
      </c>
    </row>
    <row r="1451" spans="1:14" x14ac:dyDescent="0.3">
      <c r="A1451" t="s">
        <v>8</v>
      </c>
      <c r="B1451" t="s">
        <v>4307</v>
      </c>
      <c r="C1451" s="5">
        <v>45278</v>
      </c>
      <c r="D1451" s="5">
        <v>45461</v>
      </c>
      <c r="E1451" s="4">
        <v>5000000000</v>
      </c>
      <c r="F1451">
        <v>183</v>
      </c>
      <c r="G1451">
        <v>6.5000000000000002E-2</v>
      </c>
      <c r="H1451" t="s">
        <v>841</v>
      </c>
      <c r="I1451" t="s">
        <v>13</v>
      </c>
      <c r="J1451" t="s">
        <v>102</v>
      </c>
      <c r="K1451" t="s">
        <v>14</v>
      </c>
      <c r="L1451" t="s">
        <v>841</v>
      </c>
      <c r="M1451" s="5">
        <f t="shared" si="84"/>
        <v>45473</v>
      </c>
      <c r="N1451">
        <f t="shared" si="85"/>
        <v>2023</v>
      </c>
    </row>
    <row r="1452" spans="1:14" x14ac:dyDescent="0.3">
      <c r="A1452" t="s">
        <v>8</v>
      </c>
      <c r="B1452" t="s">
        <v>4308</v>
      </c>
      <c r="C1452" s="5">
        <v>45278</v>
      </c>
      <c r="D1452" s="5">
        <v>45461</v>
      </c>
      <c r="E1452" s="4">
        <v>5000000000</v>
      </c>
      <c r="F1452">
        <v>183</v>
      </c>
      <c r="G1452">
        <v>6.5000000000000002E-2</v>
      </c>
      <c r="H1452" t="s">
        <v>841</v>
      </c>
      <c r="I1452" t="s">
        <v>13</v>
      </c>
      <c r="J1452" t="s">
        <v>102</v>
      </c>
      <c r="K1452" t="s">
        <v>14</v>
      </c>
      <c r="L1452" t="s">
        <v>841</v>
      </c>
      <c r="M1452" s="5">
        <f t="shared" si="84"/>
        <v>45473</v>
      </c>
      <c r="N1452">
        <f t="shared" si="85"/>
        <v>2023</v>
      </c>
    </row>
    <row r="1453" spans="1:14" x14ac:dyDescent="0.3">
      <c r="A1453" t="s">
        <v>8</v>
      </c>
      <c r="B1453" t="s">
        <v>4309</v>
      </c>
      <c r="C1453" s="5">
        <v>45278</v>
      </c>
      <c r="D1453" s="5">
        <v>45461</v>
      </c>
      <c r="E1453" s="4">
        <v>5000000000</v>
      </c>
      <c r="F1453">
        <v>183</v>
      </c>
      <c r="G1453">
        <v>6.5000000000000002E-2</v>
      </c>
      <c r="H1453" t="s">
        <v>841</v>
      </c>
      <c r="I1453" t="s">
        <v>13</v>
      </c>
      <c r="J1453" t="s">
        <v>102</v>
      </c>
      <c r="K1453" t="s">
        <v>14</v>
      </c>
      <c r="L1453" t="s">
        <v>841</v>
      </c>
      <c r="M1453" s="5">
        <f t="shared" si="84"/>
        <v>45473</v>
      </c>
      <c r="N1453">
        <f t="shared" si="85"/>
        <v>2023</v>
      </c>
    </row>
    <row r="1454" spans="1:14" x14ac:dyDescent="0.3">
      <c r="A1454" t="s">
        <v>8</v>
      </c>
      <c r="B1454" t="s">
        <v>4310</v>
      </c>
      <c r="C1454" s="5">
        <v>45278</v>
      </c>
      <c r="D1454" s="5">
        <v>45461</v>
      </c>
      <c r="E1454" s="4">
        <v>5000000000</v>
      </c>
      <c r="F1454">
        <v>183</v>
      </c>
      <c r="G1454">
        <v>6.5000000000000002E-2</v>
      </c>
      <c r="H1454" t="s">
        <v>841</v>
      </c>
      <c r="I1454" t="s">
        <v>13</v>
      </c>
      <c r="J1454" t="s">
        <v>102</v>
      </c>
      <c r="K1454" t="s">
        <v>14</v>
      </c>
      <c r="L1454" t="s">
        <v>841</v>
      </c>
      <c r="M1454" s="5">
        <f t="shared" si="84"/>
        <v>45473</v>
      </c>
      <c r="N1454">
        <f t="shared" si="85"/>
        <v>2023</v>
      </c>
    </row>
    <row r="1455" spans="1:14" x14ac:dyDescent="0.3">
      <c r="A1455" t="s">
        <v>7</v>
      </c>
      <c r="B1455" t="s">
        <v>4311</v>
      </c>
      <c r="C1455" s="5">
        <v>45278</v>
      </c>
      <c r="D1455" s="5">
        <v>45461</v>
      </c>
      <c r="E1455" s="4">
        <v>1000000000</v>
      </c>
      <c r="F1455">
        <v>183</v>
      </c>
      <c r="G1455">
        <v>6.3E-2</v>
      </c>
      <c r="H1455" t="s">
        <v>261</v>
      </c>
      <c r="I1455" t="s">
        <v>13</v>
      </c>
      <c r="J1455" t="s">
        <v>215</v>
      </c>
      <c r="K1455" t="s">
        <v>14</v>
      </c>
      <c r="L1455" t="s">
        <v>261</v>
      </c>
      <c r="M1455" s="5">
        <f t="shared" si="84"/>
        <v>45473</v>
      </c>
      <c r="N1455">
        <f t="shared" si="85"/>
        <v>2023</v>
      </c>
    </row>
    <row r="1456" spans="1:14" x14ac:dyDescent="0.3">
      <c r="A1456" t="s">
        <v>7</v>
      </c>
      <c r="B1456" t="s">
        <v>4312</v>
      </c>
      <c r="C1456" s="5">
        <v>45280</v>
      </c>
      <c r="D1456" s="5">
        <v>45313</v>
      </c>
      <c r="E1456" s="4">
        <v>10000000000</v>
      </c>
      <c r="F1456">
        <v>33</v>
      </c>
      <c r="G1456">
        <v>4.7500000000000001E-2</v>
      </c>
      <c r="H1456" t="s">
        <v>3091</v>
      </c>
      <c r="I1456" t="s">
        <v>13</v>
      </c>
      <c r="J1456" t="s">
        <v>102</v>
      </c>
      <c r="K1456" t="s">
        <v>14</v>
      </c>
      <c r="L1456" t="s">
        <v>3091</v>
      </c>
      <c r="M1456" s="5">
        <f t="shared" si="84"/>
        <v>45322</v>
      </c>
      <c r="N1456">
        <f t="shared" si="85"/>
        <v>2023</v>
      </c>
    </row>
    <row r="1457" spans="1:14" x14ac:dyDescent="0.3">
      <c r="A1457" t="s">
        <v>7</v>
      </c>
      <c r="B1457" t="s">
        <v>4313</v>
      </c>
      <c r="C1457" s="5">
        <v>45280</v>
      </c>
      <c r="D1457" s="5">
        <v>45463</v>
      </c>
      <c r="E1457" s="4">
        <v>1000000000</v>
      </c>
      <c r="F1457">
        <v>183</v>
      </c>
      <c r="G1457">
        <v>6.3E-2</v>
      </c>
      <c r="H1457" t="s">
        <v>261</v>
      </c>
      <c r="I1457" t="s">
        <v>13</v>
      </c>
      <c r="J1457" t="s">
        <v>215</v>
      </c>
      <c r="K1457" t="s">
        <v>14</v>
      </c>
      <c r="L1457" t="s">
        <v>261</v>
      </c>
      <c r="M1457" s="5">
        <f t="shared" si="84"/>
        <v>45473</v>
      </c>
      <c r="N1457">
        <f t="shared" si="85"/>
        <v>2023</v>
      </c>
    </row>
    <row r="1458" spans="1:14" x14ac:dyDescent="0.3">
      <c r="A1458" t="s">
        <v>7</v>
      </c>
      <c r="B1458" t="s">
        <v>4314</v>
      </c>
      <c r="C1458" s="5">
        <v>45266</v>
      </c>
      <c r="D1458" s="5">
        <v>45449</v>
      </c>
      <c r="E1458" s="4">
        <v>24580000000</v>
      </c>
      <c r="F1458">
        <v>183</v>
      </c>
      <c r="G1458">
        <v>6.3E-2</v>
      </c>
      <c r="H1458" t="s">
        <v>2158</v>
      </c>
      <c r="I1458" t="s">
        <v>13</v>
      </c>
      <c r="J1458" t="s">
        <v>215</v>
      </c>
      <c r="K1458" t="s">
        <v>14</v>
      </c>
      <c r="L1458" t="s">
        <v>2158</v>
      </c>
      <c r="M1458" s="5">
        <f t="shared" si="84"/>
        <v>45473</v>
      </c>
      <c r="N1458">
        <f t="shared" si="85"/>
        <v>2023</v>
      </c>
    </row>
    <row r="1459" spans="1:14" x14ac:dyDescent="0.3">
      <c r="A1459" t="s">
        <v>7</v>
      </c>
      <c r="B1459" t="s">
        <v>2188</v>
      </c>
      <c r="C1459" s="5">
        <v>45348</v>
      </c>
      <c r="D1459" s="5">
        <v>45530</v>
      </c>
      <c r="E1459" s="4">
        <v>6009000000</v>
      </c>
      <c r="F1459">
        <v>182</v>
      </c>
      <c r="G1459">
        <v>6.3E-2</v>
      </c>
      <c r="H1459" t="s">
        <v>423</v>
      </c>
      <c r="I1459" t="s">
        <v>13</v>
      </c>
      <c r="J1459" t="s">
        <v>210</v>
      </c>
      <c r="K1459" t="s">
        <v>14</v>
      </c>
      <c r="L1459" t="s">
        <v>423</v>
      </c>
      <c r="M1459" s="5">
        <f t="shared" si="84"/>
        <v>45535</v>
      </c>
      <c r="N1459">
        <f t="shared" si="85"/>
        <v>2024</v>
      </c>
    </row>
    <row r="1460" spans="1:14" x14ac:dyDescent="0.3">
      <c r="A1460" t="s">
        <v>7</v>
      </c>
      <c r="B1460" t="s">
        <v>2189</v>
      </c>
      <c r="C1460" s="5">
        <v>45302</v>
      </c>
      <c r="D1460" s="5">
        <v>45484</v>
      </c>
      <c r="E1460" s="4">
        <v>11600000000</v>
      </c>
      <c r="F1460">
        <v>182</v>
      </c>
      <c r="G1460">
        <v>6.3E-2</v>
      </c>
      <c r="H1460" t="s">
        <v>114</v>
      </c>
      <c r="I1460" t="s">
        <v>13</v>
      </c>
      <c r="J1460" t="s">
        <v>102</v>
      </c>
      <c r="K1460" t="s">
        <v>14</v>
      </c>
      <c r="L1460" t="s">
        <v>114</v>
      </c>
      <c r="M1460" s="5">
        <f t="shared" si="84"/>
        <v>45504</v>
      </c>
      <c r="N1460">
        <f t="shared" si="85"/>
        <v>2024</v>
      </c>
    </row>
    <row r="1461" spans="1:14" x14ac:dyDescent="0.3">
      <c r="A1461" t="s">
        <v>7</v>
      </c>
      <c r="B1461" t="s">
        <v>2190</v>
      </c>
      <c r="C1461" s="5">
        <v>45302</v>
      </c>
      <c r="D1461" s="5">
        <v>45484</v>
      </c>
      <c r="E1461" s="4">
        <v>24430000000</v>
      </c>
      <c r="F1461">
        <v>182</v>
      </c>
      <c r="G1461">
        <v>6.3E-2</v>
      </c>
      <c r="H1461" t="s">
        <v>114</v>
      </c>
      <c r="I1461" t="s">
        <v>13</v>
      </c>
      <c r="J1461" t="s">
        <v>102</v>
      </c>
      <c r="K1461" t="s">
        <v>14</v>
      </c>
      <c r="L1461" t="s">
        <v>114</v>
      </c>
      <c r="M1461" s="5">
        <f t="shared" si="84"/>
        <v>45504</v>
      </c>
      <c r="N1461">
        <f t="shared" si="85"/>
        <v>2024</v>
      </c>
    </row>
    <row r="1462" spans="1:14" x14ac:dyDescent="0.3">
      <c r="A1462" t="s">
        <v>7</v>
      </c>
      <c r="B1462" t="s">
        <v>2191</v>
      </c>
      <c r="C1462" s="5">
        <v>45348</v>
      </c>
      <c r="D1462" s="5">
        <v>45530</v>
      </c>
      <c r="E1462" s="4">
        <v>14440000000</v>
      </c>
      <c r="F1462">
        <v>182</v>
      </c>
      <c r="G1462">
        <v>6.3E-2</v>
      </c>
      <c r="H1462" t="s">
        <v>1332</v>
      </c>
      <c r="I1462" t="s">
        <v>13</v>
      </c>
      <c r="J1462" t="s">
        <v>210</v>
      </c>
      <c r="K1462" t="s">
        <v>14</v>
      </c>
      <c r="L1462" t="s">
        <v>1332</v>
      </c>
      <c r="M1462" s="5">
        <f t="shared" si="84"/>
        <v>45535</v>
      </c>
      <c r="N1462">
        <f t="shared" si="85"/>
        <v>2024</v>
      </c>
    </row>
    <row r="1463" spans="1:14" x14ac:dyDescent="0.3">
      <c r="A1463" t="s">
        <v>7</v>
      </c>
      <c r="B1463" t="s">
        <v>4315</v>
      </c>
      <c r="C1463" s="5">
        <v>45259</v>
      </c>
      <c r="D1463" s="5">
        <v>45441</v>
      </c>
      <c r="E1463" s="4">
        <v>5435000000</v>
      </c>
      <c r="F1463">
        <v>182</v>
      </c>
      <c r="G1463">
        <v>6.3E-2</v>
      </c>
      <c r="H1463" t="s">
        <v>443</v>
      </c>
      <c r="I1463" t="s">
        <v>13</v>
      </c>
      <c r="J1463" t="s">
        <v>313</v>
      </c>
      <c r="K1463" t="s">
        <v>14</v>
      </c>
      <c r="L1463" t="s">
        <v>443</v>
      </c>
      <c r="M1463" s="5">
        <f t="shared" si="84"/>
        <v>45443</v>
      </c>
      <c r="N1463">
        <f t="shared" si="85"/>
        <v>2023</v>
      </c>
    </row>
    <row r="1464" spans="1:14" x14ac:dyDescent="0.3">
      <c r="A1464" t="s">
        <v>7</v>
      </c>
      <c r="B1464" t="s">
        <v>4316</v>
      </c>
      <c r="C1464" s="5">
        <v>45257</v>
      </c>
      <c r="D1464" s="5">
        <v>45439</v>
      </c>
      <c r="E1464" s="4">
        <v>1724000000</v>
      </c>
      <c r="F1464">
        <v>182</v>
      </c>
      <c r="G1464">
        <v>6.3E-2</v>
      </c>
      <c r="H1464" t="s">
        <v>989</v>
      </c>
      <c r="I1464" t="s">
        <v>13</v>
      </c>
      <c r="J1464" t="s">
        <v>990</v>
      </c>
      <c r="K1464" t="s">
        <v>14</v>
      </c>
      <c r="L1464" t="s">
        <v>989</v>
      </c>
      <c r="M1464" s="5">
        <f t="shared" si="84"/>
        <v>45443</v>
      </c>
      <c r="N1464">
        <f t="shared" si="85"/>
        <v>2023</v>
      </c>
    </row>
    <row r="1465" spans="1:14" x14ac:dyDescent="0.3">
      <c r="A1465" t="s">
        <v>7</v>
      </c>
      <c r="B1465" t="s">
        <v>4317</v>
      </c>
      <c r="C1465" s="5">
        <v>45278</v>
      </c>
      <c r="D1465" s="5">
        <v>45461</v>
      </c>
      <c r="E1465" s="4">
        <v>2725000000</v>
      </c>
      <c r="F1465">
        <v>183</v>
      </c>
      <c r="G1465">
        <v>6.3E-2</v>
      </c>
      <c r="H1465" t="s">
        <v>1066</v>
      </c>
      <c r="I1465" t="s">
        <v>13</v>
      </c>
      <c r="J1465" t="s">
        <v>65</v>
      </c>
      <c r="K1465" t="s">
        <v>14</v>
      </c>
      <c r="L1465" t="s">
        <v>1066</v>
      </c>
      <c r="M1465" s="5">
        <f t="shared" si="84"/>
        <v>45473</v>
      </c>
      <c r="N1465">
        <f t="shared" si="85"/>
        <v>2023</v>
      </c>
    </row>
    <row r="1466" spans="1:14" x14ac:dyDescent="0.3">
      <c r="A1466" t="s">
        <v>7</v>
      </c>
      <c r="B1466" t="s">
        <v>4318</v>
      </c>
      <c r="C1466" s="5">
        <v>45273</v>
      </c>
      <c r="D1466" s="5">
        <v>45456</v>
      </c>
      <c r="E1466" s="4">
        <v>4400000000</v>
      </c>
      <c r="F1466">
        <v>183</v>
      </c>
      <c r="G1466">
        <v>6.3E-2</v>
      </c>
      <c r="H1466" t="s">
        <v>609</v>
      </c>
      <c r="I1466" t="s">
        <v>13</v>
      </c>
      <c r="J1466" t="s">
        <v>215</v>
      </c>
      <c r="K1466" t="s">
        <v>14</v>
      </c>
      <c r="L1466" t="s">
        <v>609</v>
      </c>
      <c r="M1466" s="5">
        <f t="shared" si="84"/>
        <v>45473</v>
      </c>
      <c r="N1466">
        <f t="shared" si="85"/>
        <v>2023</v>
      </c>
    </row>
    <row r="1467" spans="1:14" x14ac:dyDescent="0.3">
      <c r="A1467" t="s">
        <v>7</v>
      </c>
      <c r="B1467" t="s">
        <v>4319</v>
      </c>
      <c r="C1467" s="5">
        <v>45260</v>
      </c>
      <c r="D1467" s="5">
        <v>45442</v>
      </c>
      <c r="E1467" s="4">
        <v>370000000</v>
      </c>
      <c r="F1467">
        <v>182</v>
      </c>
      <c r="G1467">
        <v>6.3E-2</v>
      </c>
      <c r="H1467" t="s">
        <v>1445</v>
      </c>
      <c r="I1467" t="s">
        <v>13</v>
      </c>
      <c r="J1467" t="s">
        <v>102</v>
      </c>
      <c r="K1467" t="s">
        <v>14</v>
      </c>
      <c r="L1467" t="s">
        <v>1445</v>
      </c>
      <c r="M1467" s="5">
        <f t="shared" si="84"/>
        <v>45443</v>
      </c>
      <c r="N1467">
        <f t="shared" si="85"/>
        <v>2023</v>
      </c>
    </row>
    <row r="1468" spans="1:14" x14ac:dyDescent="0.3">
      <c r="A1468" t="s">
        <v>7</v>
      </c>
      <c r="B1468" t="s">
        <v>2192</v>
      </c>
      <c r="C1468" s="5">
        <v>45348</v>
      </c>
      <c r="D1468" s="5">
        <v>45530</v>
      </c>
      <c r="E1468" s="4">
        <v>13950000000</v>
      </c>
      <c r="F1468">
        <v>182</v>
      </c>
      <c r="G1468">
        <v>6.3E-2</v>
      </c>
      <c r="H1468" t="s">
        <v>2193</v>
      </c>
      <c r="I1468" t="s">
        <v>13</v>
      </c>
      <c r="J1468" t="s">
        <v>210</v>
      </c>
      <c r="K1468" t="s">
        <v>14</v>
      </c>
      <c r="L1468" t="s">
        <v>2193</v>
      </c>
      <c r="M1468" s="5">
        <f t="shared" si="84"/>
        <v>45535</v>
      </c>
      <c r="N1468">
        <f t="shared" si="85"/>
        <v>2024</v>
      </c>
    </row>
    <row r="1469" spans="1:14" x14ac:dyDescent="0.3">
      <c r="A1469" t="s">
        <v>7</v>
      </c>
      <c r="B1469" t="s">
        <v>4320</v>
      </c>
      <c r="C1469" s="5">
        <v>45259</v>
      </c>
      <c r="D1469" s="5">
        <v>45441</v>
      </c>
      <c r="E1469" s="4">
        <v>29450000000</v>
      </c>
      <c r="F1469">
        <v>182</v>
      </c>
      <c r="G1469">
        <v>6.3E-2</v>
      </c>
      <c r="H1469" t="s">
        <v>2153</v>
      </c>
      <c r="I1469" t="s">
        <v>13</v>
      </c>
      <c r="J1469" t="s">
        <v>210</v>
      </c>
      <c r="K1469" t="s">
        <v>14</v>
      </c>
      <c r="L1469" t="s">
        <v>2153</v>
      </c>
      <c r="M1469" s="5">
        <f t="shared" si="84"/>
        <v>45443</v>
      </c>
      <c r="N1469">
        <f t="shared" si="85"/>
        <v>2023</v>
      </c>
    </row>
    <row r="1470" spans="1:14" x14ac:dyDescent="0.3">
      <c r="A1470" t="s">
        <v>7</v>
      </c>
      <c r="B1470" t="s">
        <v>4321</v>
      </c>
      <c r="C1470" s="5">
        <v>45280</v>
      </c>
      <c r="D1470" s="5">
        <v>45463</v>
      </c>
      <c r="E1470" s="4">
        <v>50000000000</v>
      </c>
      <c r="F1470">
        <v>183</v>
      </c>
      <c r="G1470">
        <v>6.5000000000000002E-2</v>
      </c>
      <c r="H1470" t="s">
        <v>1595</v>
      </c>
      <c r="I1470" t="s">
        <v>13</v>
      </c>
      <c r="J1470" t="s">
        <v>215</v>
      </c>
      <c r="K1470" t="s">
        <v>14</v>
      </c>
      <c r="L1470" t="s">
        <v>1595</v>
      </c>
      <c r="M1470" s="5">
        <f t="shared" si="84"/>
        <v>45473</v>
      </c>
      <c r="N1470">
        <f t="shared" si="85"/>
        <v>2023</v>
      </c>
    </row>
    <row r="1471" spans="1:14" x14ac:dyDescent="0.3">
      <c r="A1471" t="s">
        <v>7</v>
      </c>
      <c r="B1471" t="s">
        <v>2194</v>
      </c>
      <c r="C1471" s="5">
        <v>45310</v>
      </c>
      <c r="D1471" s="5">
        <v>45492</v>
      </c>
      <c r="E1471" s="4">
        <v>442000000</v>
      </c>
      <c r="F1471">
        <v>182</v>
      </c>
      <c r="G1471">
        <v>6.5000000000000002E-2</v>
      </c>
      <c r="H1471" t="s">
        <v>989</v>
      </c>
      <c r="I1471" t="s">
        <v>13</v>
      </c>
      <c r="J1471" t="s">
        <v>990</v>
      </c>
      <c r="K1471" t="s">
        <v>14</v>
      </c>
      <c r="L1471" t="s">
        <v>989</v>
      </c>
      <c r="M1471" s="5">
        <f t="shared" si="84"/>
        <v>45504</v>
      </c>
      <c r="N1471">
        <f t="shared" si="85"/>
        <v>2024</v>
      </c>
    </row>
    <row r="1472" spans="1:14" x14ac:dyDescent="0.3">
      <c r="A1472" t="s">
        <v>7</v>
      </c>
      <c r="B1472" t="s">
        <v>4322</v>
      </c>
      <c r="C1472" s="5">
        <v>45261</v>
      </c>
      <c r="D1472" s="5">
        <v>45446</v>
      </c>
      <c r="E1472" s="4">
        <v>29450000000</v>
      </c>
      <c r="F1472">
        <v>185</v>
      </c>
      <c r="G1472">
        <v>6.3E-2</v>
      </c>
      <c r="H1472" t="s">
        <v>2140</v>
      </c>
      <c r="I1472" t="s">
        <v>13</v>
      </c>
      <c r="J1472" t="s">
        <v>215</v>
      </c>
      <c r="K1472" t="s">
        <v>14</v>
      </c>
      <c r="L1472" t="s">
        <v>2140</v>
      </c>
      <c r="M1472" s="5">
        <f t="shared" si="84"/>
        <v>45473</v>
      </c>
      <c r="N1472">
        <f t="shared" si="85"/>
        <v>2023</v>
      </c>
    </row>
    <row r="1473" spans="1:14" x14ac:dyDescent="0.3">
      <c r="A1473" t="s">
        <v>7</v>
      </c>
      <c r="B1473" t="s">
        <v>4323</v>
      </c>
      <c r="C1473" s="5">
        <v>45264</v>
      </c>
      <c r="D1473" s="5">
        <v>45447</v>
      </c>
      <c r="E1473" s="4">
        <v>1000000000</v>
      </c>
      <c r="F1473">
        <v>183</v>
      </c>
      <c r="G1473">
        <v>6.3E-2</v>
      </c>
      <c r="H1473" t="s">
        <v>261</v>
      </c>
      <c r="I1473" t="s">
        <v>13</v>
      </c>
      <c r="J1473" t="s">
        <v>215</v>
      </c>
      <c r="K1473" t="s">
        <v>14</v>
      </c>
      <c r="L1473" t="s">
        <v>261</v>
      </c>
      <c r="M1473" s="5">
        <f t="shared" si="84"/>
        <v>45473</v>
      </c>
      <c r="N1473">
        <f t="shared" si="85"/>
        <v>2023</v>
      </c>
    </row>
    <row r="1474" spans="1:14" x14ac:dyDescent="0.3">
      <c r="A1474" t="s">
        <v>7</v>
      </c>
      <c r="B1474" t="s">
        <v>2195</v>
      </c>
      <c r="C1474" s="5">
        <v>45293</v>
      </c>
      <c r="D1474" s="5">
        <v>45475</v>
      </c>
      <c r="E1474" s="4">
        <v>2000000000</v>
      </c>
      <c r="F1474">
        <v>182</v>
      </c>
      <c r="G1474">
        <v>6.3E-2</v>
      </c>
      <c r="H1474" t="s">
        <v>138</v>
      </c>
      <c r="I1474" t="s">
        <v>44</v>
      </c>
      <c r="J1474" t="s">
        <v>287</v>
      </c>
      <c r="K1474" t="s">
        <v>11</v>
      </c>
      <c r="L1474" t="s">
        <v>138</v>
      </c>
      <c r="M1474" s="5">
        <f t="shared" si="84"/>
        <v>45504</v>
      </c>
      <c r="N1474">
        <f t="shared" si="85"/>
        <v>2024</v>
      </c>
    </row>
    <row r="1475" spans="1:14" x14ac:dyDescent="0.3">
      <c r="A1475" t="s">
        <v>7</v>
      </c>
      <c r="B1475" t="s">
        <v>4324</v>
      </c>
      <c r="C1475" s="5">
        <v>45271</v>
      </c>
      <c r="D1475" s="5">
        <v>45454</v>
      </c>
      <c r="E1475" s="4">
        <v>290000000</v>
      </c>
      <c r="F1475">
        <v>183</v>
      </c>
      <c r="G1475">
        <v>6.3E-2</v>
      </c>
      <c r="H1475" t="s">
        <v>2193</v>
      </c>
      <c r="I1475" t="s">
        <v>13</v>
      </c>
      <c r="J1475" t="s">
        <v>210</v>
      </c>
      <c r="K1475" t="s">
        <v>14</v>
      </c>
      <c r="L1475" t="s">
        <v>2193</v>
      </c>
      <c r="M1475" s="5">
        <f t="shared" ref="M1475:M1538" si="86">EOMONTH(D1475,0)</f>
        <v>45473</v>
      </c>
      <c r="N1475">
        <f t="shared" ref="N1475:N1538" si="87">YEAR(C1475)</f>
        <v>2023</v>
      </c>
    </row>
    <row r="1476" spans="1:14" x14ac:dyDescent="0.3">
      <c r="A1476" t="s">
        <v>7</v>
      </c>
      <c r="B1476" t="s">
        <v>4325</v>
      </c>
      <c r="C1476" s="5">
        <v>45271</v>
      </c>
      <c r="D1476" s="5">
        <v>45516</v>
      </c>
      <c r="E1476" s="4">
        <v>60000000000</v>
      </c>
      <c r="F1476">
        <v>245</v>
      </c>
      <c r="G1476">
        <v>6.3E-2</v>
      </c>
      <c r="H1476" t="s">
        <v>520</v>
      </c>
      <c r="I1476" t="s">
        <v>44</v>
      </c>
      <c r="J1476" t="s">
        <v>45</v>
      </c>
      <c r="K1476" t="s">
        <v>11</v>
      </c>
      <c r="L1476" t="s">
        <v>520</v>
      </c>
      <c r="M1476" s="5">
        <f t="shared" si="86"/>
        <v>45535</v>
      </c>
      <c r="N1476">
        <f t="shared" si="87"/>
        <v>2023</v>
      </c>
    </row>
    <row r="1477" spans="1:14" x14ac:dyDescent="0.3">
      <c r="A1477" t="s">
        <v>7</v>
      </c>
      <c r="B1477" t="s">
        <v>2196</v>
      </c>
      <c r="C1477" s="5">
        <v>45310</v>
      </c>
      <c r="D1477" s="5">
        <v>45492</v>
      </c>
      <c r="E1477" s="4">
        <v>19011000000</v>
      </c>
      <c r="F1477">
        <v>182</v>
      </c>
      <c r="G1477">
        <v>7.2999999999999995E-2</v>
      </c>
      <c r="H1477" t="s">
        <v>2197</v>
      </c>
      <c r="I1477" t="s">
        <v>13</v>
      </c>
      <c r="J1477" t="s">
        <v>1339</v>
      </c>
      <c r="K1477" t="s">
        <v>14</v>
      </c>
      <c r="L1477" t="s">
        <v>2197</v>
      </c>
      <c r="M1477" s="5">
        <f t="shared" si="86"/>
        <v>45504</v>
      </c>
      <c r="N1477">
        <f t="shared" si="87"/>
        <v>2024</v>
      </c>
    </row>
    <row r="1478" spans="1:14" x14ac:dyDescent="0.3">
      <c r="A1478" t="s">
        <v>7</v>
      </c>
      <c r="B1478" t="s">
        <v>4326</v>
      </c>
      <c r="C1478" s="5">
        <v>45286</v>
      </c>
      <c r="D1478" s="5">
        <v>45469</v>
      </c>
      <c r="E1478" s="4">
        <v>9400000000</v>
      </c>
      <c r="F1478">
        <v>183</v>
      </c>
      <c r="G1478">
        <v>6.3E-2</v>
      </c>
      <c r="H1478" t="s">
        <v>2148</v>
      </c>
      <c r="I1478" t="s">
        <v>13</v>
      </c>
      <c r="J1478" t="s">
        <v>215</v>
      </c>
      <c r="K1478" t="s">
        <v>14</v>
      </c>
      <c r="L1478" t="s">
        <v>2148</v>
      </c>
      <c r="M1478" s="5">
        <f t="shared" si="86"/>
        <v>45473</v>
      </c>
      <c r="N1478">
        <f t="shared" si="87"/>
        <v>2023</v>
      </c>
    </row>
    <row r="1479" spans="1:14" x14ac:dyDescent="0.3">
      <c r="A1479" t="s">
        <v>7</v>
      </c>
      <c r="B1479" t="s">
        <v>2198</v>
      </c>
      <c r="C1479" s="5">
        <v>45310</v>
      </c>
      <c r="D1479" s="5">
        <v>45492</v>
      </c>
      <c r="E1479" s="4">
        <v>50000000000</v>
      </c>
      <c r="F1479">
        <v>182</v>
      </c>
      <c r="G1479">
        <v>6.5000000000000002E-2</v>
      </c>
      <c r="H1479" t="s">
        <v>1595</v>
      </c>
      <c r="I1479" t="s">
        <v>13</v>
      </c>
      <c r="J1479" t="s">
        <v>215</v>
      </c>
      <c r="K1479" t="s">
        <v>14</v>
      </c>
      <c r="L1479" t="s">
        <v>1595</v>
      </c>
      <c r="M1479" s="5">
        <f t="shared" si="86"/>
        <v>45504</v>
      </c>
      <c r="N1479">
        <f t="shared" si="87"/>
        <v>2024</v>
      </c>
    </row>
    <row r="1480" spans="1:14" x14ac:dyDescent="0.3">
      <c r="A1480" t="s">
        <v>7</v>
      </c>
      <c r="B1480" t="s">
        <v>4327</v>
      </c>
      <c r="C1480" s="5">
        <v>45286</v>
      </c>
      <c r="D1480" s="5">
        <v>45469</v>
      </c>
      <c r="E1480" s="4">
        <v>1653000000</v>
      </c>
      <c r="F1480">
        <v>183</v>
      </c>
      <c r="G1480">
        <v>6.3E-2</v>
      </c>
      <c r="H1480" t="s">
        <v>4328</v>
      </c>
      <c r="I1480" t="s">
        <v>13</v>
      </c>
      <c r="J1480" t="s">
        <v>215</v>
      </c>
      <c r="K1480" t="s">
        <v>14</v>
      </c>
      <c r="L1480" t="s">
        <v>4328</v>
      </c>
      <c r="M1480" s="5">
        <f t="shared" si="86"/>
        <v>45473</v>
      </c>
      <c r="N1480">
        <f t="shared" si="87"/>
        <v>2023</v>
      </c>
    </row>
    <row r="1481" spans="1:14" x14ac:dyDescent="0.3">
      <c r="A1481" t="s">
        <v>7</v>
      </c>
      <c r="B1481" t="s">
        <v>4329</v>
      </c>
      <c r="C1481" s="5">
        <v>45282</v>
      </c>
      <c r="D1481" s="5">
        <v>45467</v>
      </c>
      <c r="E1481" s="4">
        <v>1442000000</v>
      </c>
      <c r="F1481">
        <v>185</v>
      </c>
      <c r="G1481">
        <v>6.3E-2</v>
      </c>
      <c r="H1481" t="s">
        <v>989</v>
      </c>
      <c r="I1481" t="s">
        <v>13</v>
      </c>
      <c r="J1481" t="s">
        <v>990</v>
      </c>
      <c r="K1481" t="s">
        <v>14</v>
      </c>
      <c r="L1481" t="s">
        <v>989</v>
      </c>
      <c r="M1481" s="5">
        <f t="shared" si="86"/>
        <v>45473</v>
      </c>
      <c r="N1481">
        <f t="shared" si="87"/>
        <v>2023</v>
      </c>
    </row>
    <row r="1482" spans="1:14" x14ac:dyDescent="0.3">
      <c r="A1482" t="s">
        <v>7</v>
      </c>
      <c r="B1482" t="s">
        <v>2199</v>
      </c>
      <c r="C1482" s="5">
        <v>45310</v>
      </c>
      <c r="D1482" s="5">
        <v>45492</v>
      </c>
      <c r="E1482" s="4">
        <v>11920000000</v>
      </c>
      <c r="F1482">
        <v>182</v>
      </c>
      <c r="G1482">
        <v>6.5000000000000002E-2</v>
      </c>
      <c r="H1482" t="s">
        <v>1066</v>
      </c>
      <c r="I1482" t="s">
        <v>13</v>
      </c>
      <c r="J1482" t="s">
        <v>65</v>
      </c>
      <c r="K1482" t="s">
        <v>14</v>
      </c>
      <c r="L1482" t="s">
        <v>1066</v>
      </c>
      <c r="M1482" s="5">
        <f t="shared" si="86"/>
        <v>45504</v>
      </c>
      <c r="N1482">
        <f t="shared" si="87"/>
        <v>2024</v>
      </c>
    </row>
    <row r="1483" spans="1:14" x14ac:dyDescent="0.3">
      <c r="A1483" t="s">
        <v>7</v>
      </c>
      <c r="B1483" t="s">
        <v>4330</v>
      </c>
      <c r="C1483" s="5">
        <v>45264</v>
      </c>
      <c r="D1483" s="5">
        <v>45447</v>
      </c>
      <c r="E1483" s="4">
        <v>6950000000</v>
      </c>
      <c r="F1483">
        <v>183</v>
      </c>
      <c r="G1483">
        <v>6.3E-2</v>
      </c>
      <c r="H1483" t="s">
        <v>540</v>
      </c>
      <c r="I1483" t="s">
        <v>13</v>
      </c>
      <c r="J1483" t="s">
        <v>381</v>
      </c>
      <c r="K1483" t="s">
        <v>14</v>
      </c>
      <c r="L1483" t="s">
        <v>540</v>
      </c>
      <c r="M1483" s="5">
        <f t="shared" si="86"/>
        <v>45473</v>
      </c>
      <c r="N1483">
        <f t="shared" si="87"/>
        <v>2023</v>
      </c>
    </row>
    <row r="1484" spans="1:14" x14ac:dyDescent="0.3">
      <c r="A1484" t="s">
        <v>7</v>
      </c>
      <c r="B1484" t="s">
        <v>4331</v>
      </c>
      <c r="C1484" s="5">
        <v>45279</v>
      </c>
      <c r="D1484" s="5">
        <v>45462</v>
      </c>
      <c r="E1484" s="4">
        <v>4500000000</v>
      </c>
      <c r="F1484">
        <v>183</v>
      </c>
      <c r="G1484">
        <v>6.3E-2</v>
      </c>
      <c r="H1484" t="s">
        <v>2148</v>
      </c>
      <c r="I1484" t="s">
        <v>13</v>
      </c>
      <c r="J1484" t="s">
        <v>215</v>
      </c>
      <c r="K1484" t="s">
        <v>14</v>
      </c>
      <c r="L1484" t="s">
        <v>2148</v>
      </c>
      <c r="M1484" s="5">
        <f t="shared" si="86"/>
        <v>45473</v>
      </c>
      <c r="N1484">
        <f t="shared" si="87"/>
        <v>2023</v>
      </c>
    </row>
    <row r="1485" spans="1:14" x14ac:dyDescent="0.3">
      <c r="A1485" t="s">
        <v>8</v>
      </c>
      <c r="B1485" t="s">
        <v>4332</v>
      </c>
      <c r="C1485" s="5">
        <v>45281</v>
      </c>
      <c r="D1485" s="5">
        <v>45313</v>
      </c>
      <c r="E1485" s="4">
        <v>10000000000</v>
      </c>
      <c r="F1485">
        <v>32</v>
      </c>
      <c r="G1485">
        <v>4.7500000000000001E-2</v>
      </c>
      <c r="H1485" t="s">
        <v>4282</v>
      </c>
      <c r="I1485" t="s">
        <v>13</v>
      </c>
      <c r="J1485" t="s">
        <v>215</v>
      </c>
      <c r="K1485" t="s">
        <v>14</v>
      </c>
      <c r="L1485" t="s">
        <v>4282</v>
      </c>
      <c r="M1485" s="5">
        <f t="shared" si="86"/>
        <v>45322</v>
      </c>
      <c r="N1485">
        <f t="shared" si="87"/>
        <v>2023</v>
      </c>
    </row>
    <row r="1486" spans="1:14" x14ac:dyDescent="0.3">
      <c r="A1486" t="s">
        <v>8</v>
      </c>
      <c r="B1486" t="s">
        <v>4333</v>
      </c>
      <c r="C1486" s="5">
        <v>45281</v>
      </c>
      <c r="D1486" s="5">
        <v>45313</v>
      </c>
      <c r="E1486" s="4">
        <v>5000000000</v>
      </c>
      <c r="F1486">
        <v>32</v>
      </c>
      <c r="G1486">
        <v>4.7500000000000001E-2</v>
      </c>
      <c r="H1486" t="s">
        <v>4282</v>
      </c>
      <c r="I1486" t="s">
        <v>13</v>
      </c>
      <c r="J1486" t="s">
        <v>215</v>
      </c>
      <c r="K1486" t="s">
        <v>14</v>
      </c>
      <c r="L1486" t="s">
        <v>4282</v>
      </c>
      <c r="M1486" s="5">
        <f t="shared" si="86"/>
        <v>45322</v>
      </c>
      <c r="N1486">
        <f t="shared" si="87"/>
        <v>2023</v>
      </c>
    </row>
    <row r="1487" spans="1:14" x14ac:dyDescent="0.3">
      <c r="A1487" t="s">
        <v>7</v>
      </c>
      <c r="B1487" t="s">
        <v>2200</v>
      </c>
      <c r="C1487" s="5">
        <v>45310</v>
      </c>
      <c r="D1487" s="5">
        <v>45492</v>
      </c>
      <c r="E1487" s="4">
        <v>38900000000</v>
      </c>
      <c r="F1487">
        <v>182</v>
      </c>
      <c r="G1487">
        <v>7.2999999999999995E-2</v>
      </c>
      <c r="H1487" t="s">
        <v>2201</v>
      </c>
      <c r="I1487" t="s">
        <v>13</v>
      </c>
      <c r="J1487" t="s">
        <v>1339</v>
      </c>
      <c r="K1487" t="s">
        <v>14</v>
      </c>
      <c r="L1487" t="s">
        <v>2201</v>
      </c>
      <c r="M1487" s="5">
        <f t="shared" si="86"/>
        <v>45504</v>
      </c>
      <c r="N1487">
        <f t="shared" si="87"/>
        <v>2024</v>
      </c>
    </row>
    <row r="1488" spans="1:14" x14ac:dyDescent="0.3">
      <c r="A1488" t="s">
        <v>7</v>
      </c>
      <c r="B1488" t="s">
        <v>2202</v>
      </c>
      <c r="C1488" s="5">
        <v>45310</v>
      </c>
      <c r="D1488" s="5">
        <v>45492</v>
      </c>
      <c r="E1488" s="4">
        <v>77896000000</v>
      </c>
      <c r="F1488">
        <v>182</v>
      </c>
      <c r="G1488">
        <v>7.2999999999999995E-2</v>
      </c>
      <c r="H1488" t="s">
        <v>2203</v>
      </c>
      <c r="I1488" t="s">
        <v>13</v>
      </c>
      <c r="J1488" t="s">
        <v>1339</v>
      </c>
      <c r="K1488" t="s">
        <v>14</v>
      </c>
      <c r="L1488" t="s">
        <v>2203</v>
      </c>
      <c r="M1488" s="5">
        <f t="shared" si="86"/>
        <v>45504</v>
      </c>
      <c r="N1488">
        <f t="shared" si="87"/>
        <v>2024</v>
      </c>
    </row>
    <row r="1489" spans="1:14" x14ac:dyDescent="0.3">
      <c r="A1489" t="s">
        <v>7</v>
      </c>
      <c r="B1489" t="s">
        <v>2204</v>
      </c>
      <c r="C1489" s="5">
        <v>45307</v>
      </c>
      <c r="D1489" s="5">
        <v>45489</v>
      </c>
      <c r="E1489" s="4">
        <v>2000000000</v>
      </c>
      <c r="F1489">
        <v>182</v>
      </c>
      <c r="G1489">
        <v>6.5000000000000002E-2</v>
      </c>
      <c r="H1489" t="s">
        <v>1611</v>
      </c>
      <c r="I1489" t="s">
        <v>13</v>
      </c>
      <c r="J1489" t="s">
        <v>102</v>
      </c>
      <c r="K1489" t="s">
        <v>14</v>
      </c>
      <c r="L1489" t="s">
        <v>1611</v>
      </c>
      <c r="M1489" s="5">
        <f t="shared" si="86"/>
        <v>45504</v>
      </c>
      <c r="N1489">
        <f t="shared" si="87"/>
        <v>2024</v>
      </c>
    </row>
    <row r="1490" spans="1:14" x14ac:dyDescent="0.3">
      <c r="A1490" t="s">
        <v>7</v>
      </c>
      <c r="B1490" t="s">
        <v>2205</v>
      </c>
      <c r="C1490" s="5">
        <v>45307</v>
      </c>
      <c r="D1490" s="5">
        <v>45489</v>
      </c>
      <c r="E1490" s="4">
        <v>2000000000</v>
      </c>
      <c r="F1490">
        <v>182</v>
      </c>
      <c r="G1490">
        <v>6.5000000000000002E-2</v>
      </c>
      <c r="H1490" t="s">
        <v>1611</v>
      </c>
      <c r="I1490" t="s">
        <v>13</v>
      </c>
      <c r="J1490" t="s">
        <v>102</v>
      </c>
      <c r="K1490" t="s">
        <v>14</v>
      </c>
      <c r="L1490" t="s">
        <v>1611</v>
      </c>
      <c r="M1490" s="5">
        <f t="shared" si="86"/>
        <v>45504</v>
      </c>
      <c r="N1490">
        <f t="shared" si="87"/>
        <v>2024</v>
      </c>
    </row>
    <row r="1491" spans="1:14" x14ac:dyDescent="0.3">
      <c r="A1491" t="s">
        <v>7</v>
      </c>
      <c r="B1491" t="s">
        <v>2206</v>
      </c>
      <c r="C1491" s="5">
        <v>45310</v>
      </c>
      <c r="D1491" s="5">
        <v>45492</v>
      </c>
      <c r="E1491" s="4">
        <v>38800000000</v>
      </c>
      <c r="F1491">
        <v>182</v>
      </c>
      <c r="G1491">
        <v>7.2999999999999995E-2</v>
      </c>
      <c r="H1491" t="s">
        <v>2207</v>
      </c>
      <c r="I1491" t="s">
        <v>13</v>
      </c>
      <c r="J1491" t="s">
        <v>1339</v>
      </c>
      <c r="K1491" t="s">
        <v>14</v>
      </c>
      <c r="L1491" t="s">
        <v>2207</v>
      </c>
      <c r="M1491" s="5">
        <f t="shared" si="86"/>
        <v>45504</v>
      </c>
      <c r="N1491">
        <f t="shared" si="87"/>
        <v>2024</v>
      </c>
    </row>
    <row r="1492" spans="1:14" x14ac:dyDescent="0.3">
      <c r="A1492" t="s">
        <v>7</v>
      </c>
      <c r="B1492" t="s">
        <v>4334</v>
      </c>
      <c r="C1492" s="5">
        <v>45289</v>
      </c>
      <c r="D1492" s="5">
        <v>45474</v>
      </c>
      <c r="E1492" s="4">
        <v>442000000</v>
      </c>
      <c r="F1492">
        <v>185</v>
      </c>
      <c r="G1492">
        <v>6.3E-2</v>
      </c>
      <c r="H1492" t="s">
        <v>989</v>
      </c>
      <c r="I1492" t="s">
        <v>13</v>
      </c>
      <c r="J1492" t="s">
        <v>990</v>
      </c>
      <c r="K1492" t="s">
        <v>14</v>
      </c>
      <c r="L1492" t="s">
        <v>989</v>
      </c>
      <c r="M1492" s="5">
        <f t="shared" si="86"/>
        <v>45504</v>
      </c>
      <c r="N1492">
        <f t="shared" si="87"/>
        <v>2023</v>
      </c>
    </row>
    <row r="1493" spans="1:14" x14ac:dyDescent="0.3">
      <c r="A1493" t="s">
        <v>7</v>
      </c>
      <c r="B1493" t="s">
        <v>2208</v>
      </c>
      <c r="C1493" s="5">
        <v>45310</v>
      </c>
      <c r="D1493" s="5">
        <v>45492</v>
      </c>
      <c r="E1493" s="4">
        <v>57094000000</v>
      </c>
      <c r="F1493">
        <v>182</v>
      </c>
      <c r="G1493">
        <v>7.2999999999999995E-2</v>
      </c>
      <c r="H1493" t="s">
        <v>2209</v>
      </c>
      <c r="I1493" t="s">
        <v>13</v>
      </c>
      <c r="J1493" t="s">
        <v>1339</v>
      </c>
      <c r="K1493" t="s">
        <v>14</v>
      </c>
      <c r="L1493" t="s">
        <v>2209</v>
      </c>
      <c r="M1493" s="5">
        <f t="shared" si="86"/>
        <v>45504</v>
      </c>
      <c r="N1493">
        <f t="shared" si="87"/>
        <v>2024</v>
      </c>
    </row>
    <row r="1494" spans="1:14" x14ac:dyDescent="0.3">
      <c r="A1494" t="s">
        <v>7</v>
      </c>
      <c r="B1494" t="s">
        <v>4335</v>
      </c>
      <c r="C1494" s="5">
        <v>45286</v>
      </c>
      <c r="D1494" s="5">
        <v>45469</v>
      </c>
      <c r="E1494" s="4">
        <v>1596000000</v>
      </c>
      <c r="F1494">
        <v>183</v>
      </c>
      <c r="G1494">
        <v>6.3E-2</v>
      </c>
      <c r="H1494" t="s">
        <v>989</v>
      </c>
      <c r="I1494" t="s">
        <v>13</v>
      </c>
      <c r="J1494" t="s">
        <v>990</v>
      </c>
      <c r="K1494" t="s">
        <v>14</v>
      </c>
      <c r="L1494" t="s">
        <v>989</v>
      </c>
      <c r="M1494" s="5">
        <f t="shared" si="86"/>
        <v>45473</v>
      </c>
      <c r="N1494">
        <f t="shared" si="87"/>
        <v>2023</v>
      </c>
    </row>
    <row r="1495" spans="1:14" x14ac:dyDescent="0.3">
      <c r="A1495" t="s">
        <v>7</v>
      </c>
      <c r="B1495" t="s">
        <v>2210</v>
      </c>
      <c r="C1495" s="5">
        <v>45294</v>
      </c>
      <c r="D1495" s="5">
        <v>45476</v>
      </c>
      <c r="E1495" s="4">
        <v>50000000000</v>
      </c>
      <c r="F1495">
        <v>182</v>
      </c>
      <c r="G1495">
        <v>6.5000000000000002E-2</v>
      </c>
      <c r="H1495" t="s">
        <v>752</v>
      </c>
      <c r="I1495" t="s">
        <v>44</v>
      </c>
      <c r="J1495" t="s">
        <v>287</v>
      </c>
      <c r="K1495" t="s">
        <v>11</v>
      </c>
      <c r="L1495" t="s">
        <v>752</v>
      </c>
      <c r="M1495" s="5">
        <f t="shared" si="86"/>
        <v>45504</v>
      </c>
      <c r="N1495">
        <f t="shared" si="87"/>
        <v>2024</v>
      </c>
    </row>
    <row r="1496" spans="1:14" x14ac:dyDescent="0.3">
      <c r="A1496" t="s">
        <v>8</v>
      </c>
      <c r="B1496" t="s">
        <v>4336</v>
      </c>
      <c r="C1496" s="5">
        <v>45279</v>
      </c>
      <c r="D1496" s="5">
        <v>45462</v>
      </c>
      <c r="E1496" s="4">
        <v>22413150685</v>
      </c>
      <c r="F1496">
        <v>183</v>
      </c>
      <c r="G1496">
        <v>6.3E-2</v>
      </c>
      <c r="H1496" t="s">
        <v>4274</v>
      </c>
      <c r="I1496" t="s">
        <v>13</v>
      </c>
      <c r="J1496" t="s">
        <v>215</v>
      </c>
      <c r="K1496" t="s">
        <v>14</v>
      </c>
      <c r="L1496" t="s">
        <v>4274</v>
      </c>
      <c r="M1496" s="5">
        <f t="shared" si="86"/>
        <v>45473</v>
      </c>
      <c r="N1496">
        <f t="shared" si="87"/>
        <v>2023</v>
      </c>
    </row>
    <row r="1497" spans="1:14" x14ac:dyDescent="0.3">
      <c r="A1497" t="s">
        <v>7</v>
      </c>
      <c r="B1497" t="s">
        <v>4337</v>
      </c>
      <c r="C1497" s="5">
        <v>45282</v>
      </c>
      <c r="D1497" s="5">
        <v>45467</v>
      </c>
      <c r="E1497" s="4">
        <v>21620000000</v>
      </c>
      <c r="F1497">
        <v>185</v>
      </c>
      <c r="G1497">
        <v>6.3E-2</v>
      </c>
      <c r="H1497" t="s">
        <v>209</v>
      </c>
      <c r="I1497" t="s">
        <v>13</v>
      </c>
      <c r="J1497" t="s">
        <v>210</v>
      </c>
      <c r="K1497" t="s">
        <v>14</v>
      </c>
      <c r="L1497" t="s">
        <v>209</v>
      </c>
      <c r="M1497" s="5">
        <f t="shared" si="86"/>
        <v>45473</v>
      </c>
      <c r="N1497">
        <f t="shared" si="87"/>
        <v>2023</v>
      </c>
    </row>
    <row r="1498" spans="1:14" x14ac:dyDescent="0.3">
      <c r="A1498" t="s">
        <v>7</v>
      </c>
      <c r="B1498" t="s">
        <v>4338</v>
      </c>
      <c r="C1498" s="5">
        <v>45286</v>
      </c>
      <c r="D1498" s="5">
        <v>45469</v>
      </c>
      <c r="E1498" s="4">
        <v>3350000000</v>
      </c>
      <c r="F1498">
        <v>183</v>
      </c>
      <c r="G1498">
        <v>6.3E-2</v>
      </c>
      <c r="H1498" t="s">
        <v>1066</v>
      </c>
      <c r="I1498" t="s">
        <v>13</v>
      </c>
      <c r="J1498" t="s">
        <v>65</v>
      </c>
      <c r="K1498" t="s">
        <v>14</v>
      </c>
      <c r="L1498" t="s">
        <v>1066</v>
      </c>
      <c r="M1498" s="5">
        <f t="shared" si="86"/>
        <v>45473</v>
      </c>
      <c r="N1498">
        <f t="shared" si="87"/>
        <v>2023</v>
      </c>
    </row>
    <row r="1499" spans="1:14" x14ac:dyDescent="0.3">
      <c r="A1499" t="s">
        <v>7</v>
      </c>
      <c r="B1499" t="s">
        <v>4339</v>
      </c>
      <c r="C1499" s="5">
        <v>45286</v>
      </c>
      <c r="D1499" s="5">
        <v>45469</v>
      </c>
      <c r="E1499" s="4">
        <v>2050000000</v>
      </c>
      <c r="F1499">
        <v>183</v>
      </c>
      <c r="G1499">
        <v>6.3E-2</v>
      </c>
      <c r="H1499" t="s">
        <v>1066</v>
      </c>
      <c r="I1499" t="s">
        <v>13</v>
      </c>
      <c r="J1499" t="s">
        <v>65</v>
      </c>
      <c r="K1499" t="s">
        <v>14</v>
      </c>
      <c r="L1499" t="s">
        <v>1066</v>
      </c>
      <c r="M1499" s="5">
        <f t="shared" si="86"/>
        <v>45473</v>
      </c>
      <c r="N1499">
        <f t="shared" si="87"/>
        <v>2023</v>
      </c>
    </row>
    <row r="1500" spans="1:14" x14ac:dyDescent="0.3">
      <c r="A1500" t="s">
        <v>7</v>
      </c>
      <c r="B1500" t="s">
        <v>4340</v>
      </c>
      <c r="C1500" s="5">
        <v>45271</v>
      </c>
      <c r="D1500" s="5">
        <v>45454</v>
      </c>
      <c r="E1500" s="4">
        <v>484000000</v>
      </c>
      <c r="F1500">
        <v>183</v>
      </c>
      <c r="G1500">
        <v>6.3E-2</v>
      </c>
      <c r="H1500" t="s">
        <v>989</v>
      </c>
      <c r="I1500" t="s">
        <v>13</v>
      </c>
      <c r="J1500" t="s">
        <v>990</v>
      </c>
      <c r="K1500" t="s">
        <v>14</v>
      </c>
      <c r="L1500" t="s">
        <v>989</v>
      </c>
      <c r="M1500" s="5">
        <f t="shared" si="86"/>
        <v>45473</v>
      </c>
      <c r="N1500">
        <f t="shared" si="87"/>
        <v>2023</v>
      </c>
    </row>
    <row r="1501" spans="1:14" x14ac:dyDescent="0.3">
      <c r="A1501" t="s">
        <v>7</v>
      </c>
      <c r="B1501" t="s">
        <v>2211</v>
      </c>
      <c r="C1501" s="5">
        <v>45310</v>
      </c>
      <c r="D1501" s="5">
        <v>45492</v>
      </c>
      <c r="E1501" s="4">
        <v>18935000000</v>
      </c>
      <c r="F1501">
        <v>182</v>
      </c>
      <c r="G1501">
        <v>7.2999999999999995E-2</v>
      </c>
      <c r="H1501" t="s">
        <v>2212</v>
      </c>
      <c r="I1501" t="s">
        <v>13</v>
      </c>
      <c r="J1501" t="s">
        <v>1339</v>
      </c>
      <c r="K1501" t="s">
        <v>14</v>
      </c>
      <c r="L1501" t="s">
        <v>2212</v>
      </c>
      <c r="M1501" s="5">
        <f t="shared" si="86"/>
        <v>45504</v>
      </c>
      <c r="N1501">
        <f t="shared" si="87"/>
        <v>2024</v>
      </c>
    </row>
    <row r="1502" spans="1:14" x14ac:dyDescent="0.3">
      <c r="A1502" t="s">
        <v>7</v>
      </c>
      <c r="B1502" t="s">
        <v>4341</v>
      </c>
      <c r="C1502" s="5">
        <v>45286</v>
      </c>
      <c r="D1502" s="5">
        <v>45469</v>
      </c>
      <c r="E1502" s="4">
        <v>7890000000</v>
      </c>
      <c r="F1502">
        <v>183</v>
      </c>
      <c r="G1502">
        <v>6.3E-2</v>
      </c>
      <c r="H1502" t="s">
        <v>1066</v>
      </c>
      <c r="I1502" t="s">
        <v>13</v>
      </c>
      <c r="J1502" t="s">
        <v>65</v>
      </c>
      <c r="K1502" t="s">
        <v>14</v>
      </c>
      <c r="L1502" t="s">
        <v>1066</v>
      </c>
      <c r="M1502" s="5">
        <f t="shared" si="86"/>
        <v>45473</v>
      </c>
      <c r="N1502">
        <f t="shared" si="87"/>
        <v>2023</v>
      </c>
    </row>
    <row r="1503" spans="1:14" x14ac:dyDescent="0.3">
      <c r="A1503" t="s">
        <v>7</v>
      </c>
      <c r="B1503" t="s">
        <v>2213</v>
      </c>
      <c r="C1503" s="5">
        <v>45310</v>
      </c>
      <c r="D1503" s="5">
        <v>45492</v>
      </c>
      <c r="E1503" s="4">
        <v>7000000000</v>
      </c>
      <c r="F1503">
        <v>182</v>
      </c>
      <c r="G1503">
        <v>6.5000000000000002E-2</v>
      </c>
      <c r="H1503" t="s">
        <v>438</v>
      </c>
      <c r="I1503" t="s">
        <v>13</v>
      </c>
      <c r="J1503" t="s">
        <v>215</v>
      </c>
      <c r="K1503" t="s">
        <v>14</v>
      </c>
      <c r="L1503" t="s">
        <v>438</v>
      </c>
      <c r="M1503" s="5">
        <f t="shared" si="86"/>
        <v>45504</v>
      </c>
      <c r="N1503">
        <f t="shared" si="87"/>
        <v>2024</v>
      </c>
    </row>
    <row r="1504" spans="1:14" x14ac:dyDescent="0.3">
      <c r="A1504" t="s">
        <v>7</v>
      </c>
      <c r="B1504" t="s">
        <v>2214</v>
      </c>
      <c r="C1504" s="5">
        <v>45310</v>
      </c>
      <c r="D1504" s="5">
        <v>45492</v>
      </c>
      <c r="E1504" s="4">
        <v>5000000000</v>
      </c>
      <c r="F1504">
        <v>182</v>
      </c>
      <c r="G1504">
        <v>6.5000000000000002E-2</v>
      </c>
      <c r="H1504" t="s">
        <v>438</v>
      </c>
      <c r="I1504" t="s">
        <v>13</v>
      </c>
      <c r="J1504" t="s">
        <v>215</v>
      </c>
      <c r="K1504" t="s">
        <v>14</v>
      </c>
      <c r="L1504" t="s">
        <v>438</v>
      </c>
      <c r="M1504" s="5">
        <f t="shared" si="86"/>
        <v>45504</v>
      </c>
      <c r="N1504">
        <f t="shared" si="87"/>
        <v>2024</v>
      </c>
    </row>
    <row r="1505" spans="1:14" x14ac:dyDescent="0.3">
      <c r="A1505" t="s">
        <v>7</v>
      </c>
      <c r="B1505" t="s">
        <v>4342</v>
      </c>
      <c r="C1505" s="5">
        <v>45258</v>
      </c>
      <c r="D1505" s="5">
        <v>45440</v>
      </c>
      <c r="E1505" s="4">
        <v>15000000000</v>
      </c>
      <c r="F1505">
        <v>182</v>
      </c>
      <c r="G1505">
        <v>6.3E-2</v>
      </c>
      <c r="H1505" t="s">
        <v>1532</v>
      </c>
      <c r="I1505" t="s">
        <v>13</v>
      </c>
      <c r="J1505" t="s">
        <v>313</v>
      </c>
      <c r="K1505" t="s">
        <v>14</v>
      </c>
      <c r="L1505" t="s">
        <v>1532</v>
      </c>
      <c r="M1505" s="5">
        <f t="shared" si="86"/>
        <v>45443</v>
      </c>
      <c r="N1505">
        <f t="shared" si="87"/>
        <v>2023</v>
      </c>
    </row>
    <row r="1506" spans="1:14" x14ac:dyDescent="0.3">
      <c r="A1506" t="s">
        <v>7</v>
      </c>
      <c r="B1506" t="s">
        <v>4343</v>
      </c>
      <c r="C1506" s="5">
        <v>45286</v>
      </c>
      <c r="D1506" s="5">
        <v>45469</v>
      </c>
      <c r="E1506" s="4">
        <v>15040000000</v>
      </c>
      <c r="F1506">
        <v>183</v>
      </c>
      <c r="G1506">
        <v>6.3E-2</v>
      </c>
      <c r="H1506" t="s">
        <v>64</v>
      </c>
      <c r="I1506" t="s">
        <v>13</v>
      </c>
      <c r="J1506" t="s">
        <v>65</v>
      </c>
      <c r="K1506" t="s">
        <v>14</v>
      </c>
      <c r="L1506" t="s">
        <v>64</v>
      </c>
      <c r="M1506" s="5">
        <f t="shared" si="86"/>
        <v>45473</v>
      </c>
      <c r="N1506">
        <f t="shared" si="87"/>
        <v>2023</v>
      </c>
    </row>
    <row r="1507" spans="1:14" x14ac:dyDescent="0.3">
      <c r="A1507" t="s">
        <v>7</v>
      </c>
      <c r="B1507" t="s">
        <v>4344</v>
      </c>
      <c r="C1507" s="5">
        <v>45271</v>
      </c>
      <c r="D1507" s="5">
        <v>45454</v>
      </c>
      <c r="E1507" s="4">
        <v>24500000000</v>
      </c>
      <c r="F1507">
        <v>183</v>
      </c>
      <c r="G1507">
        <v>6.3E-2</v>
      </c>
      <c r="H1507" t="s">
        <v>2153</v>
      </c>
      <c r="I1507" t="s">
        <v>13</v>
      </c>
      <c r="J1507" t="s">
        <v>210</v>
      </c>
      <c r="K1507" t="s">
        <v>14</v>
      </c>
      <c r="L1507" t="s">
        <v>2153</v>
      </c>
      <c r="M1507" s="5">
        <f t="shared" si="86"/>
        <v>45473</v>
      </c>
      <c r="N1507">
        <f t="shared" si="87"/>
        <v>2023</v>
      </c>
    </row>
    <row r="1508" spans="1:14" x14ac:dyDescent="0.3">
      <c r="A1508" t="s">
        <v>7</v>
      </c>
      <c r="B1508" t="s">
        <v>4345</v>
      </c>
      <c r="C1508" s="5">
        <v>45258</v>
      </c>
      <c r="D1508" s="5">
        <v>45440</v>
      </c>
      <c r="E1508" s="4">
        <v>3500000000</v>
      </c>
      <c r="F1508">
        <v>182</v>
      </c>
      <c r="G1508">
        <v>6.3E-2</v>
      </c>
      <c r="H1508" t="s">
        <v>3930</v>
      </c>
      <c r="I1508" t="s">
        <v>13</v>
      </c>
      <c r="J1508" t="s">
        <v>215</v>
      </c>
      <c r="K1508" t="s">
        <v>14</v>
      </c>
      <c r="L1508" t="s">
        <v>3930</v>
      </c>
      <c r="M1508" s="5">
        <f t="shared" si="86"/>
        <v>45443</v>
      </c>
      <c r="N1508">
        <f t="shared" si="87"/>
        <v>2023</v>
      </c>
    </row>
    <row r="1509" spans="1:14" x14ac:dyDescent="0.3">
      <c r="A1509" t="s">
        <v>8</v>
      </c>
      <c r="B1509" t="s">
        <v>4346</v>
      </c>
      <c r="C1509" s="5">
        <v>45281</v>
      </c>
      <c r="D1509" s="5">
        <v>45464</v>
      </c>
      <c r="E1509" s="4">
        <v>6700000000</v>
      </c>
      <c r="F1509">
        <v>183</v>
      </c>
      <c r="G1509">
        <v>6.3E-2</v>
      </c>
      <c r="H1509" t="s">
        <v>3939</v>
      </c>
      <c r="I1509" t="s">
        <v>13</v>
      </c>
      <c r="J1509" t="s">
        <v>215</v>
      </c>
      <c r="K1509" t="s">
        <v>14</v>
      </c>
      <c r="L1509" t="s">
        <v>3939</v>
      </c>
      <c r="M1509" s="5">
        <f t="shared" si="86"/>
        <v>45473</v>
      </c>
      <c r="N1509">
        <f t="shared" si="87"/>
        <v>2023</v>
      </c>
    </row>
    <row r="1510" spans="1:14" x14ac:dyDescent="0.3">
      <c r="A1510" t="s">
        <v>7</v>
      </c>
      <c r="B1510" t="s">
        <v>2215</v>
      </c>
      <c r="C1510" s="5">
        <v>45307</v>
      </c>
      <c r="D1510" s="5">
        <v>45489</v>
      </c>
      <c r="E1510" s="4">
        <v>2200000000</v>
      </c>
      <c r="F1510">
        <v>182</v>
      </c>
      <c r="G1510">
        <v>6.5000000000000002E-2</v>
      </c>
      <c r="H1510" t="s">
        <v>609</v>
      </c>
      <c r="I1510" t="s">
        <v>13</v>
      </c>
      <c r="J1510" t="s">
        <v>215</v>
      </c>
      <c r="K1510" t="s">
        <v>14</v>
      </c>
      <c r="L1510" t="s">
        <v>609</v>
      </c>
      <c r="M1510" s="5">
        <f t="shared" si="86"/>
        <v>45504</v>
      </c>
      <c r="N1510">
        <f t="shared" si="87"/>
        <v>2024</v>
      </c>
    </row>
    <row r="1511" spans="1:14" x14ac:dyDescent="0.3">
      <c r="A1511" t="s">
        <v>7</v>
      </c>
      <c r="B1511" t="s">
        <v>2216</v>
      </c>
      <c r="C1511" s="5">
        <v>45307</v>
      </c>
      <c r="D1511" s="5">
        <v>45489</v>
      </c>
      <c r="E1511" s="4">
        <v>3638000000</v>
      </c>
      <c r="F1511">
        <v>182</v>
      </c>
      <c r="G1511">
        <v>6.5000000000000002E-2</v>
      </c>
      <c r="H1511" t="s">
        <v>423</v>
      </c>
      <c r="I1511" t="s">
        <v>13</v>
      </c>
      <c r="J1511" t="s">
        <v>210</v>
      </c>
      <c r="K1511" t="s">
        <v>14</v>
      </c>
      <c r="L1511" t="s">
        <v>423</v>
      </c>
      <c r="M1511" s="5">
        <f t="shared" si="86"/>
        <v>45504</v>
      </c>
      <c r="N1511">
        <f t="shared" si="87"/>
        <v>2024</v>
      </c>
    </row>
    <row r="1512" spans="1:14" x14ac:dyDescent="0.3">
      <c r="A1512" t="s">
        <v>7</v>
      </c>
      <c r="B1512" t="s">
        <v>4347</v>
      </c>
      <c r="C1512" s="5">
        <v>45264</v>
      </c>
      <c r="D1512" s="5">
        <v>45447</v>
      </c>
      <c r="E1512" s="4">
        <v>10785000000</v>
      </c>
      <c r="F1512">
        <v>183</v>
      </c>
      <c r="G1512">
        <v>6.3E-2</v>
      </c>
      <c r="H1512" t="s">
        <v>2300</v>
      </c>
      <c r="I1512" t="s">
        <v>13</v>
      </c>
      <c r="J1512" t="s">
        <v>215</v>
      </c>
      <c r="K1512" t="s">
        <v>14</v>
      </c>
      <c r="L1512" t="s">
        <v>2300</v>
      </c>
      <c r="M1512" s="5">
        <f t="shared" si="86"/>
        <v>45473</v>
      </c>
      <c r="N1512">
        <f t="shared" si="87"/>
        <v>2023</v>
      </c>
    </row>
    <row r="1513" spans="1:14" x14ac:dyDescent="0.3">
      <c r="A1513" t="s">
        <v>7</v>
      </c>
      <c r="B1513" t="s">
        <v>4348</v>
      </c>
      <c r="C1513" s="5">
        <v>45261</v>
      </c>
      <c r="D1513" s="5">
        <v>45446</v>
      </c>
      <c r="E1513" s="4">
        <v>25000000000</v>
      </c>
      <c r="F1513">
        <v>185</v>
      </c>
      <c r="G1513">
        <v>6.3E-2</v>
      </c>
      <c r="H1513" t="s">
        <v>1063</v>
      </c>
      <c r="I1513" t="s">
        <v>13</v>
      </c>
      <c r="J1513" t="s">
        <v>215</v>
      </c>
      <c r="K1513" t="s">
        <v>14</v>
      </c>
      <c r="L1513" t="s">
        <v>1063</v>
      </c>
      <c r="M1513" s="5">
        <f t="shared" si="86"/>
        <v>45473</v>
      </c>
      <c r="N1513">
        <f t="shared" si="87"/>
        <v>2023</v>
      </c>
    </row>
    <row r="1514" spans="1:14" x14ac:dyDescent="0.3">
      <c r="A1514" t="s">
        <v>7</v>
      </c>
      <c r="B1514" t="s">
        <v>4349</v>
      </c>
      <c r="C1514" s="5">
        <v>45261</v>
      </c>
      <c r="D1514" s="5">
        <v>45323</v>
      </c>
      <c r="E1514" s="4">
        <v>20000000000</v>
      </c>
      <c r="F1514">
        <v>62</v>
      </c>
      <c r="G1514">
        <v>4.7500000000000001E-2</v>
      </c>
      <c r="H1514" t="s">
        <v>1063</v>
      </c>
      <c r="I1514" t="s">
        <v>13</v>
      </c>
      <c r="J1514" t="s">
        <v>215</v>
      </c>
      <c r="K1514" t="s">
        <v>14</v>
      </c>
      <c r="L1514" t="s">
        <v>1063</v>
      </c>
      <c r="M1514" s="5">
        <f t="shared" si="86"/>
        <v>45351</v>
      </c>
      <c r="N1514">
        <f t="shared" si="87"/>
        <v>2023</v>
      </c>
    </row>
    <row r="1515" spans="1:14" x14ac:dyDescent="0.3">
      <c r="A1515" t="s">
        <v>7</v>
      </c>
      <c r="B1515" t="s">
        <v>2217</v>
      </c>
      <c r="C1515" s="5">
        <v>45307</v>
      </c>
      <c r="D1515" s="5">
        <v>45489</v>
      </c>
      <c r="E1515" s="4">
        <v>5300000000</v>
      </c>
      <c r="F1515">
        <v>182</v>
      </c>
      <c r="G1515">
        <v>6.5000000000000002E-2</v>
      </c>
      <c r="H1515" t="s">
        <v>138</v>
      </c>
      <c r="I1515" t="s">
        <v>44</v>
      </c>
      <c r="J1515" t="s">
        <v>45</v>
      </c>
      <c r="K1515" t="s">
        <v>11</v>
      </c>
      <c r="L1515" t="s">
        <v>138</v>
      </c>
      <c r="M1515" s="5">
        <f t="shared" si="86"/>
        <v>45504</v>
      </c>
      <c r="N1515">
        <f t="shared" si="87"/>
        <v>2024</v>
      </c>
    </row>
    <row r="1516" spans="1:14" x14ac:dyDescent="0.3">
      <c r="A1516" t="s">
        <v>7</v>
      </c>
      <c r="B1516" t="s">
        <v>4350</v>
      </c>
      <c r="C1516" s="5">
        <v>45271</v>
      </c>
      <c r="D1516" s="5">
        <v>45454</v>
      </c>
      <c r="E1516" s="4">
        <v>290000000</v>
      </c>
      <c r="F1516">
        <v>183</v>
      </c>
      <c r="G1516">
        <v>6.3E-2</v>
      </c>
      <c r="H1516" t="s">
        <v>2145</v>
      </c>
      <c r="I1516" t="s">
        <v>13</v>
      </c>
      <c r="J1516" t="s">
        <v>210</v>
      </c>
      <c r="K1516" t="s">
        <v>14</v>
      </c>
      <c r="L1516" t="s">
        <v>2145</v>
      </c>
      <c r="M1516" s="5">
        <f t="shared" si="86"/>
        <v>45473</v>
      </c>
      <c r="N1516">
        <f t="shared" si="87"/>
        <v>2023</v>
      </c>
    </row>
    <row r="1517" spans="1:14" x14ac:dyDescent="0.3">
      <c r="A1517" t="s">
        <v>7</v>
      </c>
      <c r="B1517" t="s">
        <v>4351</v>
      </c>
      <c r="C1517" s="5">
        <v>45271</v>
      </c>
      <c r="D1517" s="5">
        <v>45454</v>
      </c>
      <c r="E1517" s="4">
        <v>13000000000</v>
      </c>
      <c r="F1517">
        <v>183</v>
      </c>
      <c r="G1517">
        <v>6.3E-2</v>
      </c>
      <c r="H1517" t="s">
        <v>2131</v>
      </c>
      <c r="I1517" t="s">
        <v>13</v>
      </c>
      <c r="J1517" t="s">
        <v>210</v>
      </c>
      <c r="K1517" t="s">
        <v>14</v>
      </c>
      <c r="L1517" t="s">
        <v>2131</v>
      </c>
      <c r="M1517" s="5">
        <f t="shared" si="86"/>
        <v>45473</v>
      </c>
      <c r="N1517">
        <f t="shared" si="87"/>
        <v>2023</v>
      </c>
    </row>
    <row r="1518" spans="1:14" x14ac:dyDescent="0.3">
      <c r="A1518" t="s">
        <v>7</v>
      </c>
      <c r="B1518" t="s">
        <v>2218</v>
      </c>
      <c r="C1518" s="5">
        <v>45310</v>
      </c>
      <c r="D1518" s="5">
        <v>45492</v>
      </c>
      <c r="E1518" s="4">
        <v>560000000</v>
      </c>
      <c r="F1518">
        <v>182</v>
      </c>
      <c r="G1518">
        <v>6.5000000000000002E-2</v>
      </c>
      <c r="H1518" t="s">
        <v>989</v>
      </c>
      <c r="I1518" t="s">
        <v>13</v>
      </c>
      <c r="J1518" t="s">
        <v>990</v>
      </c>
      <c r="K1518" t="s">
        <v>14</v>
      </c>
      <c r="L1518" t="s">
        <v>989</v>
      </c>
      <c r="M1518" s="5">
        <f t="shared" si="86"/>
        <v>45504</v>
      </c>
      <c r="N1518">
        <f t="shared" si="87"/>
        <v>2024</v>
      </c>
    </row>
    <row r="1519" spans="1:14" x14ac:dyDescent="0.3">
      <c r="A1519" t="s">
        <v>7</v>
      </c>
      <c r="B1519" t="s">
        <v>2219</v>
      </c>
      <c r="C1519" s="5">
        <v>45310</v>
      </c>
      <c r="D1519" s="5">
        <v>45492</v>
      </c>
      <c r="E1519" s="4">
        <v>56952000000</v>
      </c>
      <c r="F1519">
        <v>182</v>
      </c>
      <c r="G1519">
        <v>7.2999999999999995E-2</v>
      </c>
      <c r="H1519" t="s">
        <v>2220</v>
      </c>
      <c r="I1519" t="s">
        <v>13</v>
      </c>
      <c r="J1519" t="s">
        <v>1339</v>
      </c>
      <c r="K1519" t="s">
        <v>14</v>
      </c>
      <c r="L1519" t="s">
        <v>2220</v>
      </c>
      <c r="M1519" s="5">
        <f t="shared" si="86"/>
        <v>45504</v>
      </c>
      <c r="N1519">
        <f t="shared" si="87"/>
        <v>2024</v>
      </c>
    </row>
    <row r="1520" spans="1:14" x14ac:dyDescent="0.3">
      <c r="A1520" t="s">
        <v>7</v>
      </c>
      <c r="B1520" t="s">
        <v>1150</v>
      </c>
      <c r="C1520" s="5">
        <v>45307</v>
      </c>
      <c r="D1520" s="5">
        <v>45581</v>
      </c>
      <c r="E1520" s="4">
        <v>4975000000</v>
      </c>
      <c r="F1520">
        <v>274</v>
      </c>
      <c r="G1520">
        <v>6.6000000000000003E-2</v>
      </c>
      <c r="H1520" t="s">
        <v>64</v>
      </c>
      <c r="I1520" t="s">
        <v>13</v>
      </c>
      <c r="J1520" t="s">
        <v>65</v>
      </c>
      <c r="K1520" t="s">
        <v>14</v>
      </c>
      <c r="L1520" t="s">
        <v>64</v>
      </c>
      <c r="M1520" s="5">
        <f t="shared" si="86"/>
        <v>45596</v>
      </c>
      <c r="N1520">
        <f t="shared" si="87"/>
        <v>2024</v>
      </c>
    </row>
    <row r="1521" spans="1:14" x14ac:dyDescent="0.3">
      <c r="A1521" t="s">
        <v>7</v>
      </c>
      <c r="B1521" t="s">
        <v>2221</v>
      </c>
      <c r="C1521" s="5">
        <v>45307</v>
      </c>
      <c r="D1521" s="5">
        <v>45489</v>
      </c>
      <c r="E1521" s="4">
        <v>4770000000</v>
      </c>
      <c r="F1521">
        <v>182</v>
      </c>
      <c r="G1521">
        <v>6.5000000000000002E-2</v>
      </c>
      <c r="H1521" t="s">
        <v>64</v>
      </c>
      <c r="I1521" t="s">
        <v>13</v>
      </c>
      <c r="J1521" t="s">
        <v>65</v>
      </c>
      <c r="K1521" t="s">
        <v>14</v>
      </c>
      <c r="L1521" t="s">
        <v>64</v>
      </c>
      <c r="M1521" s="5">
        <f t="shared" si="86"/>
        <v>45504</v>
      </c>
      <c r="N1521">
        <f t="shared" si="87"/>
        <v>2024</v>
      </c>
    </row>
    <row r="1522" spans="1:14" x14ac:dyDescent="0.3">
      <c r="A1522" t="s">
        <v>7</v>
      </c>
      <c r="B1522" t="s">
        <v>4352</v>
      </c>
      <c r="C1522" s="5">
        <v>45204</v>
      </c>
      <c r="D1522" s="5">
        <v>45387</v>
      </c>
      <c r="E1522" s="4">
        <v>3000000000</v>
      </c>
      <c r="F1522">
        <v>183</v>
      </c>
      <c r="G1522">
        <v>6.5000000000000002E-2</v>
      </c>
      <c r="H1522" t="s">
        <v>527</v>
      </c>
      <c r="I1522" t="s">
        <v>13</v>
      </c>
      <c r="J1522" t="s">
        <v>102</v>
      </c>
      <c r="K1522" t="s">
        <v>14</v>
      </c>
      <c r="L1522" t="s">
        <v>527</v>
      </c>
      <c r="M1522" s="5">
        <f t="shared" si="86"/>
        <v>45412</v>
      </c>
      <c r="N1522">
        <f t="shared" si="87"/>
        <v>2023</v>
      </c>
    </row>
    <row r="1523" spans="1:14" x14ac:dyDescent="0.3">
      <c r="A1523" t="s">
        <v>7</v>
      </c>
      <c r="B1523" t="s">
        <v>4353</v>
      </c>
      <c r="C1523" s="5">
        <v>45141</v>
      </c>
      <c r="D1523" s="5">
        <v>45509</v>
      </c>
      <c r="E1523" s="4">
        <v>1100000000</v>
      </c>
      <c r="F1523">
        <v>368</v>
      </c>
      <c r="G1523">
        <v>9.5000000000000001E-2</v>
      </c>
      <c r="H1523" t="s">
        <v>3234</v>
      </c>
      <c r="I1523" t="s">
        <v>13</v>
      </c>
      <c r="J1523" t="s">
        <v>3235</v>
      </c>
      <c r="K1523" t="s">
        <v>14</v>
      </c>
      <c r="L1523" t="s">
        <v>3234</v>
      </c>
      <c r="M1523" s="5">
        <f t="shared" si="86"/>
        <v>45535</v>
      </c>
      <c r="N1523">
        <f t="shared" si="87"/>
        <v>2023</v>
      </c>
    </row>
    <row r="1524" spans="1:14" x14ac:dyDescent="0.3">
      <c r="A1524" t="s">
        <v>7</v>
      </c>
      <c r="B1524" t="s">
        <v>4354</v>
      </c>
      <c r="C1524" s="5">
        <v>45141</v>
      </c>
      <c r="D1524" s="5">
        <v>45499</v>
      </c>
      <c r="E1524" s="4">
        <v>100000000000</v>
      </c>
      <c r="F1524">
        <v>358</v>
      </c>
      <c r="G1524">
        <v>0.10249999999999999</v>
      </c>
      <c r="H1524" t="s">
        <v>2030</v>
      </c>
      <c r="I1524" t="s">
        <v>44</v>
      </c>
      <c r="J1524" t="s">
        <v>45</v>
      </c>
      <c r="K1524" t="s">
        <v>11</v>
      </c>
      <c r="L1524" t="s">
        <v>2030</v>
      </c>
      <c r="M1524" s="5">
        <f t="shared" si="86"/>
        <v>45504</v>
      </c>
      <c r="N1524">
        <f t="shared" si="87"/>
        <v>2023</v>
      </c>
    </row>
    <row r="1525" spans="1:14" x14ac:dyDescent="0.3">
      <c r="A1525" t="s">
        <v>7</v>
      </c>
      <c r="B1525" t="s">
        <v>4355</v>
      </c>
      <c r="C1525" s="5">
        <v>45166</v>
      </c>
      <c r="D1525" s="5">
        <v>45350</v>
      </c>
      <c r="E1525" s="4">
        <v>1689000000</v>
      </c>
      <c r="F1525">
        <v>184</v>
      </c>
      <c r="G1525">
        <v>7.4999999999999997E-2</v>
      </c>
      <c r="H1525" t="s">
        <v>4266</v>
      </c>
      <c r="I1525" t="s">
        <v>44</v>
      </c>
      <c r="J1525" t="s">
        <v>476</v>
      </c>
      <c r="K1525" t="s">
        <v>477</v>
      </c>
      <c r="L1525" t="s">
        <v>4266</v>
      </c>
      <c r="M1525" s="5">
        <f t="shared" si="86"/>
        <v>45351</v>
      </c>
      <c r="N1525">
        <f t="shared" si="87"/>
        <v>2023</v>
      </c>
    </row>
    <row r="1526" spans="1:14" x14ac:dyDescent="0.3">
      <c r="A1526" t="s">
        <v>7</v>
      </c>
      <c r="B1526" t="s">
        <v>4356</v>
      </c>
      <c r="C1526" s="5">
        <v>45204</v>
      </c>
      <c r="D1526" s="5">
        <v>45387</v>
      </c>
      <c r="E1526" s="4">
        <v>6000000000</v>
      </c>
      <c r="F1526">
        <v>183</v>
      </c>
      <c r="G1526">
        <v>6.5000000000000002E-2</v>
      </c>
      <c r="H1526" t="s">
        <v>438</v>
      </c>
      <c r="I1526" t="s">
        <v>13</v>
      </c>
      <c r="J1526" t="s">
        <v>215</v>
      </c>
      <c r="K1526" t="s">
        <v>14</v>
      </c>
      <c r="L1526" t="s">
        <v>438</v>
      </c>
      <c r="M1526" s="5">
        <f t="shared" si="86"/>
        <v>45412</v>
      </c>
      <c r="N1526">
        <f t="shared" si="87"/>
        <v>2023</v>
      </c>
    </row>
    <row r="1527" spans="1:14" x14ac:dyDescent="0.3">
      <c r="A1527" t="s">
        <v>7</v>
      </c>
      <c r="B1527" t="s">
        <v>4357</v>
      </c>
      <c r="C1527" s="5">
        <v>45167</v>
      </c>
      <c r="D1527" s="5">
        <v>45351</v>
      </c>
      <c r="E1527" s="4">
        <v>2210000000</v>
      </c>
      <c r="F1527">
        <v>184</v>
      </c>
      <c r="G1527">
        <v>7.4999999999999997E-2</v>
      </c>
      <c r="H1527" t="s">
        <v>1066</v>
      </c>
      <c r="I1527" t="s">
        <v>13</v>
      </c>
      <c r="J1527" t="s">
        <v>65</v>
      </c>
      <c r="K1527" t="s">
        <v>14</v>
      </c>
      <c r="L1527" t="s">
        <v>1066</v>
      </c>
      <c r="M1527" s="5">
        <f t="shared" si="86"/>
        <v>45351</v>
      </c>
      <c r="N1527">
        <f t="shared" si="87"/>
        <v>2023</v>
      </c>
    </row>
    <row r="1528" spans="1:14" x14ac:dyDescent="0.3">
      <c r="A1528" t="s">
        <v>7</v>
      </c>
      <c r="B1528" t="s">
        <v>4358</v>
      </c>
      <c r="C1528" s="5">
        <v>45166</v>
      </c>
      <c r="D1528" s="5">
        <v>45350</v>
      </c>
      <c r="E1528" s="4">
        <v>1800000000</v>
      </c>
      <c r="F1528">
        <v>184</v>
      </c>
      <c r="G1528">
        <v>7.4999999999999997E-2</v>
      </c>
      <c r="H1528" t="s">
        <v>3394</v>
      </c>
      <c r="I1528" t="s">
        <v>44</v>
      </c>
      <c r="J1528" t="s">
        <v>1139</v>
      </c>
      <c r="K1528" t="s">
        <v>477</v>
      </c>
      <c r="L1528" t="s">
        <v>3394</v>
      </c>
      <c r="M1528" s="5">
        <f t="shared" si="86"/>
        <v>45351</v>
      </c>
      <c r="N1528">
        <f t="shared" si="87"/>
        <v>2023</v>
      </c>
    </row>
    <row r="1529" spans="1:14" x14ac:dyDescent="0.3">
      <c r="A1529" t="s">
        <v>8</v>
      </c>
      <c r="B1529" t="s">
        <v>4359</v>
      </c>
      <c r="C1529" s="5">
        <v>45141</v>
      </c>
      <c r="D1529" s="5">
        <v>45327</v>
      </c>
      <c r="E1529" s="4">
        <v>409000000</v>
      </c>
      <c r="F1529">
        <v>186</v>
      </c>
      <c r="G1529">
        <v>0.09</v>
      </c>
      <c r="H1529" t="s">
        <v>3257</v>
      </c>
      <c r="I1529" t="s">
        <v>44</v>
      </c>
      <c r="J1529" t="s">
        <v>1139</v>
      </c>
      <c r="K1529" t="s">
        <v>477</v>
      </c>
      <c r="L1529" t="s">
        <v>3257</v>
      </c>
      <c r="M1529" s="5">
        <f t="shared" si="86"/>
        <v>45351</v>
      </c>
      <c r="N1529">
        <f t="shared" si="87"/>
        <v>2023</v>
      </c>
    </row>
    <row r="1530" spans="1:14" x14ac:dyDescent="0.3">
      <c r="A1530" t="s">
        <v>7</v>
      </c>
      <c r="B1530" t="s">
        <v>4360</v>
      </c>
      <c r="C1530" s="5">
        <v>45141</v>
      </c>
      <c r="D1530" s="5">
        <v>45327</v>
      </c>
      <c r="E1530" s="4">
        <v>3862000000</v>
      </c>
      <c r="F1530">
        <v>186</v>
      </c>
      <c r="G1530">
        <v>0.09</v>
      </c>
      <c r="H1530" t="s">
        <v>423</v>
      </c>
      <c r="I1530" t="s">
        <v>13</v>
      </c>
      <c r="J1530" t="s">
        <v>210</v>
      </c>
      <c r="K1530" t="s">
        <v>14</v>
      </c>
      <c r="L1530" t="s">
        <v>423</v>
      </c>
      <c r="M1530" s="5">
        <f t="shared" si="86"/>
        <v>45351</v>
      </c>
      <c r="N1530">
        <f t="shared" si="87"/>
        <v>2023</v>
      </c>
    </row>
    <row r="1531" spans="1:14" x14ac:dyDescent="0.3">
      <c r="A1531" t="s">
        <v>7</v>
      </c>
      <c r="B1531" t="s">
        <v>4361</v>
      </c>
      <c r="C1531" s="5">
        <v>45141</v>
      </c>
      <c r="D1531" s="5">
        <v>45377</v>
      </c>
      <c r="E1531" s="4">
        <v>1320000000</v>
      </c>
      <c r="F1531">
        <v>236</v>
      </c>
      <c r="G1531">
        <v>0.09</v>
      </c>
      <c r="H1531" t="s">
        <v>3311</v>
      </c>
      <c r="I1531" t="s">
        <v>13</v>
      </c>
      <c r="J1531" t="s">
        <v>3354</v>
      </c>
      <c r="K1531" t="s">
        <v>14</v>
      </c>
      <c r="L1531" t="s">
        <v>3311</v>
      </c>
      <c r="M1531" s="5">
        <f t="shared" si="86"/>
        <v>45382</v>
      </c>
      <c r="N1531">
        <f t="shared" si="87"/>
        <v>2023</v>
      </c>
    </row>
    <row r="1532" spans="1:14" x14ac:dyDescent="0.3">
      <c r="A1532" t="s">
        <v>7</v>
      </c>
      <c r="B1532" t="s">
        <v>4362</v>
      </c>
      <c r="C1532" s="5">
        <v>45141</v>
      </c>
      <c r="D1532" s="5">
        <v>45327</v>
      </c>
      <c r="E1532" s="4">
        <v>19570000000</v>
      </c>
      <c r="F1532">
        <v>186</v>
      </c>
      <c r="G1532">
        <v>0.09</v>
      </c>
      <c r="H1532" t="s">
        <v>2201</v>
      </c>
      <c r="I1532" t="s">
        <v>13</v>
      </c>
      <c r="J1532" t="s">
        <v>1339</v>
      </c>
      <c r="K1532" t="s">
        <v>14</v>
      </c>
      <c r="L1532" t="s">
        <v>2201</v>
      </c>
      <c r="M1532" s="5">
        <f t="shared" si="86"/>
        <v>45351</v>
      </c>
      <c r="N1532">
        <f t="shared" si="87"/>
        <v>2023</v>
      </c>
    </row>
    <row r="1533" spans="1:14" x14ac:dyDescent="0.3">
      <c r="A1533" t="s">
        <v>7</v>
      </c>
      <c r="B1533" t="s">
        <v>4363</v>
      </c>
      <c r="C1533" s="5">
        <v>45166</v>
      </c>
      <c r="D1533" s="5">
        <v>45350</v>
      </c>
      <c r="E1533" s="4">
        <v>2847000000</v>
      </c>
      <c r="F1533">
        <v>184</v>
      </c>
      <c r="G1533">
        <v>7.4999999999999997E-2</v>
      </c>
      <c r="H1533" t="s">
        <v>3637</v>
      </c>
      <c r="I1533" t="s">
        <v>44</v>
      </c>
      <c r="J1533" t="s">
        <v>476</v>
      </c>
      <c r="K1533" t="s">
        <v>477</v>
      </c>
      <c r="L1533" t="s">
        <v>3637</v>
      </c>
      <c r="M1533" s="5">
        <f t="shared" si="86"/>
        <v>45351</v>
      </c>
      <c r="N1533">
        <f t="shared" si="87"/>
        <v>2023</v>
      </c>
    </row>
    <row r="1534" spans="1:14" x14ac:dyDescent="0.3">
      <c r="A1534" t="s">
        <v>7</v>
      </c>
      <c r="B1534" t="s">
        <v>4364</v>
      </c>
      <c r="C1534" s="5">
        <v>45166</v>
      </c>
      <c r="D1534" s="5">
        <v>45532</v>
      </c>
      <c r="E1534" s="4">
        <v>19473000000</v>
      </c>
      <c r="F1534">
        <v>366</v>
      </c>
      <c r="G1534">
        <v>0.08</v>
      </c>
      <c r="H1534" t="s">
        <v>2125</v>
      </c>
      <c r="I1534" t="s">
        <v>13</v>
      </c>
      <c r="J1534" t="s">
        <v>215</v>
      </c>
      <c r="K1534" t="s">
        <v>14</v>
      </c>
      <c r="L1534" t="s">
        <v>2125</v>
      </c>
      <c r="M1534" s="5">
        <f t="shared" si="86"/>
        <v>45535</v>
      </c>
      <c r="N1534">
        <f t="shared" si="87"/>
        <v>2023</v>
      </c>
    </row>
    <row r="1535" spans="1:14" x14ac:dyDescent="0.3">
      <c r="A1535" t="s">
        <v>7</v>
      </c>
      <c r="B1535" t="s">
        <v>4365</v>
      </c>
      <c r="C1535" s="5">
        <v>45141</v>
      </c>
      <c r="D1535" s="5">
        <v>45509</v>
      </c>
      <c r="E1535" s="4">
        <v>7155000000</v>
      </c>
      <c r="F1535">
        <v>368</v>
      </c>
      <c r="G1535">
        <v>9.5000000000000001E-2</v>
      </c>
      <c r="H1535" t="s">
        <v>2158</v>
      </c>
      <c r="I1535" t="s">
        <v>13</v>
      </c>
      <c r="J1535" t="s">
        <v>215</v>
      </c>
      <c r="K1535" t="s">
        <v>14</v>
      </c>
      <c r="L1535" t="s">
        <v>2158</v>
      </c>
      <c r="M1535" s="5">
        <f t="shared" si="86"/>
        <v>45535</v>
      </c>
      <c r="N1535">
        <f t="shared" si="87"/>
        <v>2023</v>
      </c>
    </row>
    <row r="1536" spans="1:14" x14ac:dyDescent="0.3">
      <c r="A1536" t="s">
        <v>7</v>
      </c>
      <c r="B1536" t="s">
        <v>4366</v>
      </c>
      <c r="C1536" s="5">
        <v>45167</v>
      </c>
      <c r="D1536" s="5">
        <v>45351</v>
      </c>
      <c r="E1536" s="4">
        <v>3160000000</v>
      </c>
      <c r="F1536">
        <v>184</v>
      </c>
      <c r="G1536">
        <v>7.4999999999999997E-2</v>
      </c>
      <c r="H1536" t="s">
        <v>64</v>
      </c>
      <c r="I1536" t="s">
        <v>13</v>
      </c>
      <c r="J1536" t="s">
        <v>65</v>
      </c>
      <c r="K1536" t="s">
        <v>14</v>
      </c>
      <c r="L1536" t="s">
        <v>64</v>
      </c>
      <c r="M1536" s="5">
        <f t="shared" si="86"/>
        <v>45351</v>
      </c>
      <c r="N1536">
        <f t="shared" si="87"/>
        <v>2023</v>
      </c>
    </row>
    <row r="1537" spans="1:14" x14ac:dyDescent="0.3">
      <c r="A1537" t="s">
        <v>7</v>
      </c>
      <c r="B1537" t="s">
        <v>4367</v>
      </c>
      <c r="C1537" s="5">
        <v>45141</v>
      </c>
      <c r="D1537" s="5">
        <v>45327</v>
      </c>
      <c r="E1537" s="4">
        <v>20000000000</v>
      </c>
      <c r="F1537">
        <v>186</v>
      </c>
      <c r="G1537">
        <v>0.09</v>
      </c>
      <c r="H1537" t="s">
        <v>2212</v>
      </c>
      <c r="I1537" t="s">
        <v>13</v>
      </c>
      <c r="J1537" t="s">
        <v>1339</v>
      </c>
      <c r="K1537" t="s">
        <v>14</v>
      </c>
      <c r="L1537" t="s">
        <v>2212</v>
      </c>
      <c r="M1537" s="5">
        <f t="shared" si="86"/>
        <v>45351</v>
      </c>
      <c r="N1537">
        <f t="shared" si="87"/>
        <v>2023</v>
      </c>
    </row>
    <row r="1538" spans="1:14" x14ac:dyDescent="0.3">
      <c r="A1538" t="s">
        <v>7</v>
      </c>
      <c r="B1538" t="s">
        <v>4368</v>
      </c>
      <c r="C1538" s="5">
        <v>45166</v>
      </c>
      <c r="D1538" s="5">
        <v>45350</v>
      </c>
      <c r="E1538" s="4">
        <v>2700000000</v>
      </c>
      <c r="F1538">
        <v>184</v>
      </c>
      <c r="G1538">
        <v>7.3899999999999993E-2</v>
      </c>
      <c r="H1538" t="s">
        <v>547</v>
      </c>
      <c r="I1538" t="s">
        <v>13</v>
      </c>
      <c r="J1538" t="s">
        <v>313</v>
      </c>
      <c r="K1538" t="s">
        <v>14</v>
      </c>
      <c r="L1538" t="s">
        <v>547</v>
      </c>
      <c r="M1538" s="5">
        <f t="shared" si="86"/>
        <v>45351</v>
      </c>
      <c r="N1538">
        <f t="shared" si="87"/>
        <v>2023</v>
      </c>
    </row>
    <row r="1539" spans="1:14" x14ac:dyDescent="0.3">
      <c r="A1539" t="s">
        <v>7</v>
      </c>
      <c r="B1539" t="s">
        <v>4369</v>
      </c>
      <c r="C1539" s="5">
        <v>45167</v>
      </c>
      <c r="D1539" s="5">
        <v>45351</v>
      </c>
      <c r="E1539" s="4">
        <v>5665000000</v>
      </c>
      <c r="F1539">
        <v>184</v>
      </c>
      <c r="G1539">
        <v>7.4999999999999997E-2</v>
      </c>
      <c r="H1539" t="s">
        <v>64</v>
      </c>
      <c r="I1539" t="s">
        <v>13</v>
      </c>
      <c r="J1539" t="s">
        <v>65</v>
      </c>
      <c r="K1539" t="s">
        <v>14</v>
      </c>
      <c r="L1539" t="s">
        <v>64</v>
      </c>
      <c r="M1539" s="5">
        <f t="shared" ref="M1539:M1602" si="88">EOMONTH(D1539,0)</f>
        <v>45351</v>
      </c>
      <c r="N1539">
        <f t="shared" ref="N1539:N1602" si="89">YEAR(C1539)</f>
        <v>2023</v>
      </c>
    </row>
    <row r="1540" spans="1:14" x14ac:dyDescent="0.3">
      <c r="A1540" t="s">
        <v>7</v>
      </c>
      <c r="B1540" t="s">
        <v>4370</v>
      </c>
      <c r="C1540" s="5">
        <v>45166</v>
      </c>
      <c r="D1540" s="5">
        <v>45532</v>
      </c>
      <c r="E1540" s="4">
        <v>3500000000</v>
      </c>
      <c r="F1540">
        <v>366</v>
      </c>
      <c r="G1540">
        <v>0.08</v>
      </c>
      <c r="H1540" t="s">
        <v>3048</v>
      </c>
      <c r="I1540" t="s">
        <v>44</v>
      </c>
      <c r="J1540" t="s">
        <v>476</v>
      </c>
      <c r="K1540" t="s">
        <v>477</v>
      </c>
      <c r="L1540" t="s">
        <v>3048</v>
      </c>
      <c r="M1540" s="5">
        <f t="shared" si="88"/>
        <v>45535</v>
      </c>
      <c r="N1540">
        <f t="shared" si="89"/>
        <v>2023</v>
      </c>
    </row>
    <row r="1541" spans="1:14" x14ac:dyDescent="0.3">
      <c r="A1541" t="s">
        <v>7</v>
      </c>
      <c r="B1541" t="s">
        <v>4371</v>
      </c>
      <c r="C1541" s="5">
        <v>45141</v>
      </c>
      <c r="D1541" s="5">
        <v>45327</v>
      </c>
      <c r="E1541" s="4">
        <v>19579000000</v>
      </c>
      <c r="F1541">
        <v>186</v>
      </c>
      <c r="G1541">
        <v>0.09</v>
      </c>
      <c r="H1541" t="s">
        <v>2220</v>
      </c>
      <c r="I1541" t="s">
        <v>13</v>
      </c>
      <c r="J1541" t="s">
        <v>1339</v>
      </c>
      <c r="K1541" t="s">
        <v>14</v>
      </c>
      <c r="L1541" t="s">
        <v>2220</v>
      </c>
      <c r="M1541" s="5">
        <f t="shared" si="88"/>
        <v>45351</v>
      </c>
      <c r="N1541">
        <f t="shared" si="89"/>
        <v>2023</v>
      </c>
    </row>
    <row r="1542" spans="1:14" x14ac:dyDescent="0.3">
      <c r="A1542" t="s">
        <v>7</v>
      </c>
      <c r="B1542" t="s">
        <v>4372</v>
      </c>
      <c r="C1542" s="5">
        <v>45166</v>
      </c>
      <c r="D1542" s="5">
        <v>45350</v>
      </c>
      <c r="E1542" s="4">
        <v>332000000</v>
      </c>
      <c r="F1542">
        <v>184</v>
      </c>
      <c r="G1542">
        <v>7.4999999999999997E-2</v>
      </c>
      <c r="H1542" t="s">
        <v>4373</v>
      </c>
      <c r="I1542" t="s">
        <v>44</v>
      </c>
      <c r="J1542" t="s">
        <v>1139</v>
      </c>
      <c r="K1542" t="s">
        <v>477</v>
      </c>
      <c r="L1542" t="s">
        <v>4373</v>
      </c>
      <c r="M1542" s="5">
        <f t="shared" si="88"/>
        <v>45351</v>
      </c>
      <c r="N1542">
        <f t="shared" si="89"/>
        <v>2023</v>
      </c>
    </row>
    <row r="1543" spans="1:14" x14ac:dyDescent="0.3">
      <c r="A1543" t="s">
        <v>7</v>
      </c>
      <c r="B1543" t="s">
        <v>4374</v>
      </c>
      <c r="C1543" s="5">
        <v>45141</v>
      </c>
      <c r="D1543" s="5">
        <v>45327</v>
      </c>
      <c r="E1543" s="4">
        <v>19573000000</v>
      </c>
      <c r="F1543">
        <v>186</v>
      </c>
      <c r="G1543">
        <v>0.09</v>
      </c>
      <c r="H1543" t="s">
        <v>2313</v>
      </c>
      <c r="I1543" t="s">
        <v>13</v>
      </c>
      <c r="J1543" t="s">
        <v>1339</v>
      </c>
      <c r="K1543" t="s">
        <v>14</v>
      </c>
      <c r="L1543" t="s">
        <v>2313</v>
      </c>
      <c r="M1543" s="5">
        <f t="shared" si="88"/>
        <v>45351</v>
      </c>
      <c r="N1543">
        <f t="shared" si="89"/>
        <v>2023</v>
      </c>
    </row>
    <row r="1544" spans="1:14" x14ac:dyDescent="0.3">
      <c r="A1544" t="s">
        <v>7</v>
      </c>
      <c r="B1544" t="s">
        <v>4375</v>
      </c>
      <c r="C1544" s="5">
        <v>45141</v>
      </c>
      <c r="D1544" s="5">
        <v>45327</v>
      </c>
      <c r="E1544" s="4">
        <v>19575000000</v>
      </c>
      <c r="F1544">
        <v>186</v>
      </c>
      <c r="G1544">
        <v>0.09</v>
      </c>
      <c r="H1544" t="s">
        <v>2283</v>
      </c>
      <c r="I1544" t="s">
        <v>13</v>
      </c>
      <c r="J1544" t="s">
        <v>1339</v>
      </c>
      <c r="K1544" t="s">
        <v>14</v>
      </c>
      <c r="L1544" t="s">
        <v>2283</v>
      </c>
      <c r="M1544" s="5">
        <f t="shared" si="88"/>
        <v>45351</v>
      </c>
      <c r="N1544">
        <f t="shared" si="89"/>
        <v>2023</v>
      </c>
    </row>
    <row r="1545" spans="1:14" x14ac:dyDescent="0.3">
      <c r="A1545" t="s">
        <v>7</v>
      </c>
      <c r="B1545" t="s">
        <v>4376</v>
      </c>
      <c r="C1545" s="5">
        <v>45141</v>
      </c>
      <c r="D1545" s="5">
        <v>45327</v>
      </c>
      <c r="E1545" s="4">
        <v>5000000000</v>
      </c>
      <c r="F1545">
        <v>186</v>
      </c>
      <c r="G1545">
        <v>0.09</v>
      </c>
      <c r="H1545" t="s">
        <v>1088</v>
      </c>
      <c r="I1545" t="s">
        <v>44</v>
      </c>
      <c r="J1545" t="s">
        <v>476</v>
      </c>
      <c r="K1545" t="s">
        <v>477</v>
      </c>
      <c r="L1545" t="s">
        <v>1088</v>
      </c>
      <c r="M1545" s="5">
        <f t="shared" si="88"/>
        <v>45351</v>
      </c>
      <c r="N1545">
        <f t="shared" si="89"/>
        <v>2023</v>
      </c>
    </row>
    <row r="1546" spans="1:14" x14ac:dyDescent="0.3">
      <c r="A1546" t="s">
        <v>7</v>
      </c>
      <c r="B1546" t="s">
        <v>4377</v>
      </c>
      <c r="C1546" s="5">
        <v>45167</v>
      </c>
      <c r="D1546" s="5">
        <v>45351</v>
      </c>
      <c r="E1546" s="4">
        <v>3700000000</v>
      </c>
      <c r="F1546">
        <v>184</v>
      </c>
      <c r="G1546">
        <v>7.4999999999999997E-2</v>
      </c>
      <c r="H1546" t="s">
        <v>463</v>
      </c>
      <c r="I1546" t="s">
        <v>44</v>
      </c>
      <c r="J1546" t="s">
        <v>476</v>
      </c>
      <c r="K1546" t="s">
        <v>477</v>
      </c>
      <c r="L1546" t="s">
        <v>463</v>
      </c>
      <c r="M1546" s="5">
        <f t="shared" si="88"/>
        <v>45351</v>
      </c>
      <c r="N1546">
        <f t="shared" si="89"/>
        <v>2023</v>
      </c>
    </row>
    <row r="1547" spans="1:14" x14ac:dyDescent="0.3">
      <c r="A1547" t="s">
        <v>7</v>
      </c>
      <c r="B1547" t="s">
        <v>4378</v>
      </c>
      <c r="C1547" s="5">
        <v>45167</v>
      </c>
      <c r="D1547" s="5">
        <v>45533</v>
      </c>
      <c r="E1547" s="4">
        <v>19436000000</v>
      </c>
      <c r="F1547">
        <v>366</v>
      </c>
      <c r="G1547">
        <v>0.08</v>
      </c>
      <c r="H1547" t="s">
        <v>2140</v>
      </c>
      <c r="I1547" t="s">
        <v>13</v>
      </c>
      <c r="J1547" t="s">
        <v>215</v>
      </c>
      <c r="K1547" t="s">
        <v>14</v>
      </c>
      <c r="L1547" t="s">
        <v>2140</v>
      </c>
      <c r="M1547" s="5">
        <f t="shared" si="88"/>
        <v>45535</v>
      </c>
      <c r="N1547">
        <f t="shared" si="89"/>
        <v>2023</v>
      </c>
    </row>
    <row r="1548" spans="1:14" x14ac:dyDescent="0.3">
      <c r="A1548" t="s">
        <v>7</v>
      </c>
      <c r="B1548" t="s">
        <v>4379</v>
      </c>
      <c r="C1548" s="5">
        <v>45167</v>
      </c>
      <c r="D1548" s="5">
        <v>45351</v>
      </c>
      <c r="E1548" s="4">
        <v>4000000000</v>
      </c>
      <c r="F1548">
        <v>184</v>
      </c>
      <c r="G1548">
        <v>7.4999999999999997E-2</v>
      </c>
      <c r="H1548" t="s">
        <v>1181</v>
      </c>
      <c r="I1548" t="s">
        <v>44</v>
      </c>
      <c r="J1548" t="s">
        <v>1139</v>
      </c>
      <c r="K1548" t="s">
        <v>477</v>
      </c>
      <c r="L1548" t="s">
        <v>1181</v>
      </c>
      <c r="M1548" s="5">
        <f t="shared" si="88"/>
        <v>45351</v>
      </c>
      <c r="N1548">
        <f t="shared" si="89"/>
        <v>2023</v>
      </c>
    </row>
    <row r="1549" spans="1:14" x14ac:dyDescent="0.3">
      <c r="A1549" t="s">
        <v>7</v>
      </c>
      <c r="B1549" t="s">
        <v>4380</v>
      </c>
      <c r="C1549" s="5">
        <v>45167</v>
      </c>
      <c r="D1549" s="5">
        <v>45533</v>
      </c>
      <c r="E1549" s="4">
        <v>14283000000</v>
      </c>
      <c r="F1549">
        <v>366</v>
      </c>
      <c r="G1549">
        <v>0.08</v>
      </c>
      <c r="H1549" t="s">
        <v>209</v>
      </c>
      <c r="I1549" t="s">
        <v>13</v>
      </c>
      <c r="J1549" t="s">
        <v>210</v>
      </c>
      <c r="K1549" t="s">
        <v>14</v>
      </c>
      <c r="L1549" t="s">
        <v>209</v>
      </c>
      <c r="M1549" s="5">
        <f t="shared" si="88"/>
        <v>45535</v>
      </c>
      <c r="N1549">
        <f t="shared" si="89"/>
        <v>2023</v>
      </c>
    </row>
    <row r="1550" spans="1:14" x14ac:dyDescent="0.3">
      <c r="A1550" t="s">
        <v>7</v>
      </c>
      <c r="B1550" t="s">
        <v>4381</v>
      </c>
      <c r="C1550" s="5">
        <v>45141</v>
      </c>
      <c r="D1550" s="5">
        <v>45327</v>
      </c>
      <c r="E1550" s="4">
        <v>19577000000</v>
      </c>
      <c r="F1550">
        <v>186</v>
      </c>
      <c r="G1550">
        <v>0.09</v>
      </c>
      <c r="H1550" t="s">
        <v>2372</v>
      </c>
      <c r="I1550" t="s">
        <v>13</v>
      </c>
      <c r="J1550" t="s">
        <v>1339</v>
      </c>
      <c r="K1550" t="s">
        <v>14</v>
      </c>
      <c r="L1550" t="s">
        <v>2372</v>
      </c>
      <c r="M1550" s="5">
        <f t="shared" si="88"/>
        <v>45351</v>
      </c>
      <c r="N1550">
        <f t="shared" si="89"/>
        <v>2023</v>
      </c>
    </row>
    <row r="1551" spans="1:14" x14ac:dyDescent="0.3">
      <c r="A1551" t="s">
        <v>7</v>
      </c>
      <c r="B1551" t="s">
        <v>4382</v>
      </c>
      <c r="C1551" s="5">
        <v>45166</v>
      </c>
      <c r="D1551" s="5">
        <v>45532</v>
      </c>
      <c r="E1551" s="4">
        <v>14780000000</v>
      </c>
      <c r="F1551">
        <v>366</v>
      </c>
      <c r="G1551">
        <v>0.08</v>
      </c>
      <c r="H1551" t="s">
        <v>1332</v>
      </c>
      <c r="I1551" t="s">
        <v>13</v>
      </c>
      <c r="J1551" t="s">
        <v>210</v>
      </c>
      <c r="K1551" t="s">
        <v>14</v>
      </c>
      <c r="L1551" t="s">
        <v>1332</v>
      </c>
      <c r="M1551" s="5">
        <f t="shared" si="88"/>
        <v>45535</v>
      </c>
      <c r="N1551">
        <f t="shared" si="89"/>
        <v>2023</v>
      </c>
    </row>
    <row r="1552" spans="1:14" x14ac:dyDescent="0.3">
      <c r="A1552" t="s">
        <v>7</v>
      </c>
      <c r="B1552" t="s">
        <v>4383</v>
      </c>
      <c r="C1552" s="5">
        <v>45166</v>
      </c>
      <c r="D1552" s="5">
        <v>45532</v>
      </c>
      <c r="E1552" s="4">
        <v>3500000000</v>
      </c>
      <c r="F1552">
        <v>366</v>
      </c>
      <c r="G1552">
        <v>0.08</v>
      </c>
      <c r="H1552" t="s">
        <v>3048</v>
      </c>
      <c r="I1552" t="s">
        <v>44</v>
      </c>
      <c r="J1552" t="s">
        <v>476</v>
      </c>
      <c r="K1552" t="s">
        <v>477</v>
      </c>
      <c r="L1552" t="s">
        <v>3048</v>
      </c>
      <c r="M1552" s="5">
        <f t="shared" si="88"/>
        <v>45535</v>
      </c>
      <c r="N1552">
        <f t="shared" si="89"/>
        <v>2023</v>
      </c>
    </row>
    <row r="1553" spans="1:14" x14ac:dyDescent="0.3">
      <c r="A1553" t="s">
        <v>8</v>
      </c>
      <c r="B1553" t="s">
        <v>4384</v>
      </c>
      <c r="C1553" s="5">
        <v>45166</v>
      </c>
      <c r="D1553" s="5">
        <v>45350</v>
      </c>
      <c r="E1553" s="4">
        <v>3000000000</v>
      </c>
      <c r="F1553">
        <v>184</v>
      </c>
      <c r="G1553">
        <v>7.3899999999999993E-2</v>
      </c>
      <c r="H1553" t="s">
        <v>4146</v>
      </c>
      <c r="I1553" t="s">
        <v>13</v>
      </c>
      <c r="J1553" t="s">
        <v>92</v>
      </c>
      <c r="K1553" t="s">
        <v>14</v>
      </c>
      <c r="L1553" t="s">
        <v>3019</v>
      </c>
      <c r="M1553" s="5">
        <f t="shared" si="88"/>
        <v>45351</v>
      </c>
      <c r="N1553">
        <f t="shared" si="89"/>
        <v>2023</v>
      </c>
    </row>
    <row r="1554" spans="1:14" x14ac:dyDescent="0.3">
      <c r="A1554" t="s">
        <v>7</v>
      </c>
      <c r="B1554" t="s">
        <v>4385</v>
      </c>
      <c r="C1554" s="5">
        <v>45141</v>
      </c>
      <c r="D1554" s="5">
        <v>45509</v>
      </c>
      <c r="E1554" s="4">
        <v>8120000000</v>
      </c>
      <c r="F1554">
        <v>368</v>
      </c>
      <c r="G1554">
        <v>9.5000000000000001E-2</v>
      </c>
      <c r="H1554" t="s">
        <v>2300</v>
      </c>
      <c r="I1554" t="s">
        <v>13</v>
      </c>
      <c r="J1554" t="s">
        <v>215</v>
      </c>
      <c r="K1554" t="s">
        <v>14</v>
      </c>
      <c r="L1554" t="s">
        <v>2300</v>
      </c>
      <c r="M1554" s="5">
        <f t="shared" si="88"/>
        <v>45535</v>
      </c>
      <c r="N1554">
        <f t="shared" si="89"/>
        <v>2023</v>
      </c>
    </row>
    <row r="1555" spans="1:14" x14ac:dyDescent="0.3">
      <c r="A1555" t="s">
        <v>12</v>
      </c>
      <c r="B1555" t="s">
        <v>2222</v>
      </c>
      <c r="C1555" s="5">
        <v>45401</v>
      </c>
      <c r="D1555" s="5">
        <v>45407</v>
      </c>
      <c r="E1555" s="4">
        <v>500000000000</v>
      </c>
      <c r="F1555">
        <v>6</v>
      </c>
      <c r="G1555">
        <v>4.2799999999999998E-2</v>
      </c>
      <c r="H1555" t="s">
        <v>10</v>
      </c>
      <c r="I1555" t="s">
        <v>44</v>
      </c>
      <c r="J1555" t="s">
        <v>45</v>
      </c>
      <c r="K1555" t="s">
        <v>11</v>
      </c>
      <c r="M1555" s="5">
        <f t="shared" si="88"/>
        <v>45412</v>
      </c>
      <c r="N1555">
        <f t="shared" si="89"/>
        <v>2024</v>
      </c>
    </row>
    <row r="1556" spans="1:14" x14ac:dyDescent="0.3">
      <c r="A1556" t="s">
        <v>12</v>
      </c>
      <c r="B1556" t="s">
        <v>2223</v>
      </c>
      <c r="C1556" s="5">
        <v>45401</v>
      </c>
      <c r="D1556" s="5">
        <v>45407</v>
      </c>
      <c r="E1556" s="4">
        <v>500000000000</v>
      </c>
      <c r="F1556">
        <v>6</v>
      </c>
      <c r="G1556">
        <v>4.2799999999999998E-2</v>
      </c>
      <c r="H1556" t="s">
        <v>10</v>
      </c>
      <c r="I1556" t="s">
        <v>44</v>
      </c>
      <c r="J1556" t="s">
        <v>45</v>
      </c>
      <c r="K1556" t="s">
        <v>11</v>
      </c>
      <c r="M1556" s="5">
        <f t="shared" si="88"/>
        <v>45412</v>
      </c>
      <c r="N1556">
        <f t="shared" si="89"/>
        <v>2024</v>
      </c>
    </row>
    <row r="1557" spans="1:14" x14ac:dyDescent="0.3">
      <c r="A1557" t="s">
        <v>12</v>
      </c>
      <c r="B1557" t="s">
        <v>2224</v>
      </c>
      <c r="C1557" s="5">
        <v>45401</v>
      </c>
      <c r="D1557" s="5">
        <v>45407</v>
      </c>
      <c r="E1557" s="4">
        <v>500000000000</v>
      </c>
      <c r="F1557">
        <v>6</v>
      </c>
      <c r="G1557">
        <v>4.2799999999999998E-2</v>
      </c>
      <c r="H1557" t="s">
        <v>10</v>
      </c>
      <c r="I1557" t="s">
        <v>44</v>
      </c>
      <c r="J1557" t="s">
        <v>45</v>
      </c>
      <c r="K1557" t="s">
        <v>11</v>
      </c>
      <c r="M1557" s="5">
        <f t="shared" si="88"/>
        <v>45412</v>
      </c>
      <c r="N1557">
        <f t="shared" si="89"/>
        <v>2024</v>
      </c>
    </row>
    <row r="1558" spans="1:14" x14ac:dyDescent="0.3">
      <c r="A1558" t="s">
        <v>12</v>
      </c>
      <c r="B1558" t="s">
        <v>2225</v>
      </c>
      <c r="C1558" s="5">
        <v>45401</v>
      </c>
      <c r="D1558" s="5">
        <v>45407</v>
      </c>
      <c r="E1558" s="4">
        <v>500000000000</v>
      </c>
      <c r="F1558">
        <v>6</v>
      </c>
      <c r="G1558">
        <v>4.2799999999999998E-2</v>
      </c>
      <c r="H1558" t="s">
        <v>10</v>
      </c>
      <c r="I1558" t="s">
        <v>44</v>
      </c>
      <c r="J1558" t="s">
        <v>45</v>
      </c>
      <c r="K1558" t="s">
        <v>11</v>
      </c>
      <c r="M1558" s="5">
        <f t="shared" si="88"/>
        <v>45412</v>
      </c>
      <c r="N1558">
        <f t="shared" si="89"/>
        <v>2024</v>
      </c>
    </row>
    <row r="1559" spans="1:14" x14ac:dyDescent="0.3">
      <c r="A1559" t="s">
        <v>12</v>
      </c>
      <c r="B1559" t="s">
        <v>2226</v>
      </c>
      <c r="C1559" s="5">
        <v>45401</v>
      </c>
      <c r="D1559" s="5">
        <v>45407</v>
      </c>
      <c r="E1559" s="4">
        <v>500000000000</v>
      </c>
      <c r="F1559">
        <v>6</v>
      </c>
      <c r="G1559">
        <v>4.2799999999999998E-2</v>
      </c>
      <c r="H1559" t="s">
        <v>10</v>
      </c>
      <c r="I1559" t="s">
        <v>44</v>
      </c>
      <c r="J1559" t="s">
        <v>45</v>
      </c>
      <c r="K1559" t="s">
        <v>11</v>
      </c>
      <c r="M1559" s="5">
        <f t="shared" si="88"/>
        <v>45412</v>
      </c>
      <c r="N1559">
        <f t="shared" si="89"/>
        <v>2024</v>
      </c>
    </row>
    <row r="1560" spans="1:14" x14ac:dyDescent="0.3">
      <c r="A1560" t="s">
        <v>12</v>
      </c>
      <c r="B1560" t="s">
        <v>2227</v>
      </c>
      <c r="C1560" s="5">
        <v>45401</v>
      </c>
      <c r="D1560" s="5">
        <v>45407</v>
      </c>
      <c r="E1560" s="4">
        <v>500000000000</v>
      </c>
      <c r="F1560">
        <v>6</v>
      </c>
      <c r="G1560">
        <v>4.2799999999999998E-2</v>
      </c>
      <c r="H1560" t="s">
        <v>10</v>
      </c>
      <c r="I1560" t="s">
        <v>44</v>
      </c>
      <c r="J1560" t="s">
        <v>45</v>
      </c>
      <c r="K1560" t="s">
        <v>11</v>
      </c>
      <c r="M1560" s="5">
        <f t="shared" si="88"/>
        <v>45412</v>
      </c>
      <c r="N1560">
        <f t="shared" si="89"/>
        <v>2024</v>
      </c>
    </row>
    <row r="1561" spans="1:14" x14ac:dyDescent="0.3">
      <c r="A1561" t="s">
        <v>12</v>
      </c>
      <c r="B1561" t="s">
        <v>2228</v>
      </c>
      <c r="C1561" s="5">
        <v>45401</v>
      </c>
      <c r="D1561" s="5">
        <v>45407</v>
      </c>
      <c r="E1561" s="4">
        <v>500000000000</v>
      </c>
      <c r="F1561">
        <v>6</v>
      </c>
      <c r="G1561">
        <v>4.2799999999999998E-2</v>
      </c>
      <c r="H1561" t="s">
        <v>10</v>
      </c>
      <c r="I1561" t="s">
        <v>44</v>
      </c>
      <c r="J1561" t="s">
        <v>45</v>
      </c>
      <c r="K1561" t="s">
        <v>11</v>
      </c>
      <c r="M1561" s="5">
        <f t="shared" si="88"/>
        <v>45412</v>
      </c>
      <c r="N1561">
        <f t="shared" si="89"/>
        <v>2024</v>
      </c>
    </row>
    <row r="1562" spans="1:14" x14ac:dyDescent="0.3">
      <c r="A1562" t="s">
        <v>12</v>
      </c>
      <c r="B1562" t="s">
        <v>2229</v>
      </c>
      <c r="C1562" s="5">
        <v>45401</v>
      </c>
      <c r="D1562" s="5">
        <v>45407</v>
      </c>
      <c r="E1562" s="4">
        <v>500000000000</v>
      </c>
      <c r="F1562">
        <v>6</v>
      </c>
      <c r="G1562">
        <v>4.2799999999999998E-2</v>
      </c>
      <c r="H1562" t="s">
        <v>10</v>
      </c>
      <c r="I1562" t="s">
        <v>44</v>
      </c>
      <c r="J1562" t="s">
        <v>45</v>
      </c>
      <c r="K1562" t="s">
        <v>11</v>
      </c>
      <c r="M1562" s="5">
        <f t="shared" si="88"/>
        <v>45412</v>
      </c>
      <c r="N1562">
        <f t="shared" si="89"/>
        <v>2024</v>
      </c>
    </row>
    <row r="1563" spans="1:14" x14ac:dyDescent="0.3">
      <c r="A1563" t="s">
        <v>12</v>
      </c>
      <c r="B1563" t="s">
        <v>2230</v>
      </c>
      <c r="C1563" s="5">
        <v>45401</v>
      </c>
      <c r="D1563" s="5">
        <v>45407</v>
      </c>
      <c r="E1563" s="4">
        <v>400000000000</v>
      </c>
      <c r="F1563">
        <v>6</v>
      </c>
      <c r="G1563">
        <v>4.2799999999999998E-2</v>
      </c>
      <c r="H1563" t="s">
        <v>10</v>
      </c>
      <c r="I1563" t="s">
        <v>44</v>
      </c>
      <c r="J1563" t="s">
        <v>45</v>
      </c>
      <c r="K1563" t="s">
        <v>11</v>
      </c>
      <c r="M1563" s="5">
        <f t="shared" si="88"/>
        <v>45412</v>
      </c>
      <c r="N1563">
        <f t="shared" si="89"/>
        <v>2024</v>
      </c>
    </row>
    <row r="1564" spans="1:14" x14ac:dyDescent="0.3">
      <c r="A1564" t="s">
        <v>7</v>
      </c>
      <c r="B1564" t="s">
        <v>1990</v>
      </c>
      <c r="C1564" s="5">
        <v>45376</v>
      </c>
      <c r="D1564" s="5">
        <v>45560</v>
      </c>
      <c r="E1564" s="4">
        <v>26151000000</v>
      </c>
      <c r="F1564">
        <v>184</v>
      </c>
      <c r="G1564">
        <v>5.3999999999999999E-2</v>
      </c>
      <c r="H1564" t="s">
        <v>1991</v>
      </c>
      <c r="I1564" t="s">
        <v>13</v>
      </c>
      <c r="J1564" t="s">
        <v>215</v>
      </c>
      <c r="K1564" t="s">
        <v>14</v>
      </c>
      <c r="L1564" t="s">
        <v>1991</v>
      </c>
      <c r="M1564" s="5">
        <f t="shared" si="88"/>
        <v>45565</v>
      </c>
      <c r="N1564">
        <f t="shared" si="89"/>
        <v>2024</v>
      </c>
    </row>
    <row r="1565" spans="1:14" x14ac:dyDescent="0.3">
      <c r="A1565" t="s">
        <v>7</v>
      </c>
      <c r="B1565" t="s">
        <v>1261</v>
      </c>
      <c r="C1565" s="5">
        <v>45380</v>
      </c>
      <c r="D1565" s="5">
        <v>45565</v>
      </c>
      <c r="E1565" s="4">
        <v>10000000000</v>
      </c>
      <c r="F1565">
        <v>185</v>
      </c>
      <c r="G1565">
        <v>5.3999999999999999E-2</v>
      </c>
      <c r="H1565" t="s">
        <v>1192</v>
      </c>
      <c r="I1565" t="s">
        <v>13</v>
      </c>
      <c r="J1565" t="s">
        <v>215</v>
      </c>
      <c r="K1565" t="s">
        <v>14</v>
      </c>
      <c r="L1565" t="s">
        <v>1192</v>
      </c>
      <c r="M1565" s="5">
        <f t="shared" si="88"/>
        <v>45565</v>
      </c>
      <c r="N1565">
        <f t="shared" si="89"/>
        <v>2024</v>
      </c>
    </row>
    <row r="1566" spans="1:14" x14ac:dyDescent="0.3">
      <c r="A1566" t="s">
        <v>7</v>
      </c>
      <c r="B1566" t="s">
        <v>318</v>
      </c>
      <c r="C1566" s="5">
        <v>45401</v>
      </c>
      <c r="D1566" s="5">
        <v>45586</v>
      </c>
      <c r="E1566" s="4">
        <v>20600000000</v>
      </c>
      <c r="F1566">
        <v>185</v>
      </c>
      <c r="G1566">
        <v>5.6000000000000001E-2</v>
      </c>
      <c r="H1566" t="s">
        <v>312</v>
      </c>
      <c r="I1566" t="s">
        <v>13</v>
      </c>
      <c r="J1566" t="s">
        <v>215</v>
      </c>
      <c r="K1566" t="s">
        <v>14</v>
      </c>
      <c r="L1566" t="s">
        <v>312</v>
      </c>
      <c r="M1566" s="5">
        <f t="shared" si="88"/>
        <v>45596</v>
      </c>
      <c r="N1566">
        <f t="shared" si="89"/>
        <v>2024</v>
      </c>
    </row>
    <row r="1567" spans="1:14" x14ac:dyDescent="0.3">
      <c r="A1567" t="s">
        <v>7</v>
      </c>
      <c r="B1567" t="s">
        <v>847</v>
      </c>
      <c r="C1567" s="5">
        <v>45380</v>
      </c>
      <c r="D1567" s="5">
        <v>45565</v>
      </c>
      <c r="E1567" s="4">
        <v>1000000000</v>
      </c>
      <c r="F1567">
        <v>185</v>
      </c>
      <c r="G1567">
        <v>5.3999999999999999E-2</v>
      </c>
      <c r="H1567" t="s">
        <v>841</v>
      </c>
      <c r="I1567" t="s">
        <v>13</v>
      </c>
      <c r="J1567" t="s">
        <v>102</v>
      </c>
      <c r="K1567" t="s">
        <v>14</v>
      </c>
      <c r="L1567" t="s">
        <v>841</v>
      </c>
      <c r="M1567" s="5">
        <f t="shared" si="88"/>
        <v>45565</v>
      </c>
      <c r="N1567">
        <f t="shared" si="89"/>
        <v>2024</v>
      </c>
    </row>
    <row r="1568" spans="1:14" x14ac:dyDescent="0.3">
      <c r="A1568" t="s">
        <v>7</v>
      </c>
      <c r="B1568" t="s">
        <v>1243</v>
      </c>
      <c r="C1568" s="5">
        <v>45385</v>
      </c>
      <c r="D1568" s="5">
        <v>45568</v>
      </c>
      <c r="E1568" s="4">
        <v>832000000</v>
      </c>
      <c r="F1568">
        <v>183</v>
      </c>
      <c r="G1568">
        <v>5.3999999999999999E-2</v>
      </c>
      <c r="H1568" t="s">
        <v>989</v>
      </c>
      <c r="I1568" t="s">
        <v>13</v>
      </c>
      <c r="J1568" t="s">
        <v>990</v>
      </c>
      <c r="K1568" t="s">
        <v>14</v>
      </c>
      <c r="L1568" t="s">
        <v>989</v>
      </c>
      <c r="M1568" s="5">
        <f t="shared" si="88"/>
        <v>45596</v>
      </c>
      <c r="N1568">
        <f t="shared" si="89"/>
        <v>2024</v>
      </c>
    </row>
    <row r="1569" spans="1:14" x14ac:dyDescent="0.3">
      <c r="A1569" t="s">
        <v>7</v>
      </c>
      <c r="B1569" t="s">
        <v>673</v>
      </c>
      <c r="C1569" s="5">
        <v>45385</v>
      </c>
      <c r="D1569" s="5">
        <v>45579</v>
      </c>
      <c r="E1569" s="4">
        <v>1700000000</v>
      </c>
      <c r="F1569">
        <v>194</v>
      </c>
      <c r="G1569">
        <v>5.3999999999999999E-2</v>
      </c>
      <c r="H1569" t="s">
        <v>674</v>
      </c>
      <c r="I1569" t="s">
        <v>13</v>
      </c>
      <c r="J1569" t="s">
        <v>215</v>
      </c>
      <c r="K1569" t="s">
        <v>14</v>
      </c>
      <c r="L1569" t="s">
        <v>674</v>
      </c>
      <c r="M1569" s="5">
        <f t="shared" si="88"/>
        <v>45596</v>
      </c>
      <c r="N1569">
        <f t="shared" si="89"/>
        <v>2024</v>
      </c>
    </row>
    <row r="1570" spans="1:14" x14ac:dyDescent="0.3">
      <c r="A1570" t="s">
        <v>7</v>
      </c>
      <c r="B1570" t="s">
        <v>362</v>
      </c>
      <c r="C1570" s="5">
        <v>45377</v>
      </c>
      <c r="D1570" s="5">
        <v>45561</v>
      </c>
      <c r="E1570" s="4">
        <v>5000000000</v>
      </c>
      <c r="F1570">
        <v>184</v>
      </c>
      <c r="G1570">
        <v>5.3999999999999999E-2</v>
      </c>
      <c r="H1570" t="s">
        <v>97</v>
      </c>
      <c r="I1570" t="s">
        <v>13</v>
      </c>
      <c r="J1570" t="s">
        <v>102</v>
      </c>
      <c r="K1570" t="s">
        <v>14</v>
      </c>
      <c r="L1570" t="s">
        <v>97</v>
      </c>
      <c r="M1570" s="5">
        <f t="shared" si="88"/>
        <v>45565</v>
      </c>
      <c r="N1570">
        <f t="shared" si="89"/>
        <v>2024</v>
      </c>
    </row>
    <row r="1571" spans="1:14" x14ac:dyDescent="0.3">
      <c r="A1571" t="s">
        <v>12</v>
      </c>
      <c r="B1571" t="s">
        <v>2231</v>
      </c>
      <c r="C1571" s="5">
        <v>45365</v>
      </c>
      <c r="D1571" s="5">
        <v>45366</v>
      </c>
      <c r="E1571" s="4">
        <v>500000000000</v>
      </c>
      <c r="F1571">
        <v>1</v>
      </c>
      <c r="G1571">
        <v>1.4200000000000001E-2</v>
      </c>
      <c r="H1571" t="s">
        <v>10</v>
      </c>
      <c r="I1571" t="s">
        <v>44</v>
      </c>
      <c r="J1571" t="s">
        <v>45</v>
      </c>
      <c r="K1571" t="s">
        <v>11</v>
      </c>
      <c r="M1571" s="5">
        <f t="shared" si="88"/>
        <v>45382</v>
      </c>
      <c r="N1571">
        <f t="shared" si="89"/>
        <v>2024</v>
      </c>
    </row>
    <row r="1572" spans="1:14" x14ac:dyDescent="0.3">
      <c r="A1572" t="s">
        <v>12</v>
      </c>
      <c r="B1572" t="s">
        <v>2232</v>
      </c>
      <c r="C1572" s="5">
        <v>45365</v>
      </c>
      <c r="D1572" s="5">
        <v>45366</v>
      </c>
      <c r="E1572" s="4">
        <v>500000000000</v>
      </c>
      <c r="F1572">
        <v>1</v>
      </c>
      <c r="G1572">
        <v>1.4200000000000001E-2</v>
      </c>
      <c r="H1572" t="s">
        <v>10</v>
      </c>
      <c r="I1572" t="s">
        <v>44</v>
      </c>
      <c r="J1572" t="s">
        <v>45</v>
      </c>
      <c r="K1572" t="s">
        <v>11</v>
      </c>
      <c r="M1572" s="5">
        <f t="shared" si="88"/>
        <v>45382</v>
      </c>
      <c r="N1572">
        <f t="shared" si="89"/>
        <v>2024</v>
      </c>
    </row>
    <row r="1573" spans="1:14" x14ac:dyDescent="0.3">
      <c r="A1573" t="s">
        <v>7</v>
      </c>
      <c r="B1573" t="s">
        <v>1371</v>
      </c>
      <c r="C1573" s="5">
        <v>45401</v>
      </c>
      <c r="D1573" s="5">
        <v>45586</v>
      </c>
      <c r="E1573" s="4">
        <v>1088000000</v>
      </c>
      <c r="F1573">
        <v>185</v>
      </c>
      <c r="G1573">
        <v>5.6000000000000001E-2</v>
      </c>
      <c r="H1573" t="s">
        <v>989</v>
      </c>
      <c r="I1573" t="s">
        <v>13</v>
      </c>
      <c r="J1573" t="s">
        <v>990</v>
      </c>
      <c r="K1573" t="s">
        <v>14</v>
      </c>
      <c r="L1573" t="s">
        <v>989</v>
      </c>
      <c r="M1573" s="5">
        <f t="shared" si="88"/>
        <v>45596</v>
      </c>
      <c r="N1573">
        <f t="shared" si="89"/>
        <v>2024</v>
      </c>
    </row>
    <row r="1574" spans="1:14" x14ac:dyDescent="0.3">
      <c r="A1574" t="s">
        <v>12</v>
      </c>
      <c r="B1574" t="s">
        <v>2233</v>
      </c>
      <c r="C1574" s="5">
        <v>45376</v>
      </c>
      <c r="D1574" s="5">
        <v>45380</v>
      </c>
      <c r="E1574" s="4">
        <v>500000000000</v>
      </c>
      <c r="F1574">
        <v>4</v>
      </c>
      <c r="G1574">
        <v>7.1999999999999998E-3</v>
      </c>
      <c r="H1574" t="s">
        <v>10</v>
      </c>
      <c r="I1574" t="s">
        <v>44</v>
      </c>
      <c r="J1574" t="s">
        <v>45</v>
      </c>
      <c r="K1574" t="s">
        <v>11</v>
      </c>
      <c r="M1574" s="5">
        <f t="shared" si="88"/>
        <v>45382</v>
      </c>
      <c r="N1574">
        <f t="shared" si="89"/>
        <v>2024</v>
      </c>
    </row>
    <row r="1575" spans="1:14" x14ac:dyDescent="0.3">
      <c r="A1575" t="s">
        <v>12</v>
      </c>
      <c r="B1575" t="s">
        <v>2234</v>
      </c>
      <c r="C1575" s="5">
        <v>45376</v>
      </c>
      <c r="D1575" s="5">
        <v>45380</v>
      </c>
      <c r="E1575" s="4">
        <v>500000000000</v>
      </c>
      <c r="F1575">
        <v>4</v>
      </c>
      <c r="G1575">
        <v>7.1999999999999998E-3</v>
      </c>
      <c r="H1575" t="s">
        <v>10</v>
      </c>
      <c r="I1575" t="s">
        <v>44</v>
      </c>
      <c r="J1575" t="s">
        <v>45</v>
      </c>
      <c r="K1575" t="s">
        <v>11</v>
      </c>
      <c r="M1575" s="5">
        <f t="shared" si="88"/>
        <v>45382</v>
      </c>
      <c r="N1575">
        <f t="shared" si="89"/>
        <v>2024</v>
      </c>
    </row>
    <row r="1576" spans="1:14" x14ac:dyDescent="0.3">
      <c r="A1576" t="s">
        <v>12</v>
      </c>
      <c r="B1576" t="s">
        <v>2235</v>
      </c>
      <c r="C1576" s="5">
        <v>45376</v>
      </c>
      <c r="D1576" s="5">
        <v>45380</v>
      </c>
      <c r="E1576" s="4">
        <v>500000000000</v>
      </c>
      <c r="F1576">
        <v>4</v>
      </c>
      <c r="G1576">
        <v>7.1999999999999998E-3</v>
      </c>
      <c r="H1576" t="s">
        <v>10</v>
      </c>
      <c r="I1576" t="s">
        <v>44</v>
      </c>
      <c r="J1576" t="s">
        <v>45</v>
      </c>
      <c r="K1576" t="s">
        <v>11</v>
      </c>
      <c r="M1576" s="5">
        <f t="shared" si="88"/>
        <v>45382</v>
      </c>
      <c r="N1576">
        <f t="shared" si="89"/>
        <v>2024</v>
      </c>
    </row>
    <row r="1577" spans="1:14" x14ac:dyDescent="0.3">
      <c r="A1577" t="s">
        <v>12</v>
      </c>
      <c r="B1577" t="s">
        <v>2236</v>
      </c>
      <c r="C1577" s="5">
        <v>45376</v>
      </c>
      <c r="D1577" s="5">
        <v>45380</v>
      </c>
      <c r="E1577" s="4">
        <v>500000000000</v>
      </c>
      <c r="F1577">
        <v>4</v>
      </c>
      <c r="G1577">
        <v>7.1999999999999998E-3</v>
      </c>
      <c r="H1577" t="s">
        <v>10</v>
      </c>
      <c r="I1577" t="s">
        <v>44</v>
      </c>
      <c r="J1577" t="s">
        <v>45</v>
      </c>
      <c r="K1577" t="s">
        <v>11</v>
      </c>
      <c r="M1577" s="5">
        <f t="shared" si="88"/>
        <v>45382</v>
      </c>
      <c r="N1577">
        <f t="shared" si="89"/>
        <v>2024</v>
      </c>
    </row>
    <row r="1578" spans="1:14" x14ac:dyDescent="0.3">
      <c r="A1578" t="s">
        <v>12</v>
      </c>
      <c r="B1578" t="s">
        <v>2237</v>
      </c>
      <c r="C1578" s="5">
        <v>45376</v>
      </c>
      <c r="D1578" s="5">
        <v>45380</v>
      </c>
      <c r="E1578" s="4">
        <v>500000000000</v>
      </c>
      <c r="F1578">
        <v>4</v>
      </c>
      <c r="G1578">
        <v>7.1999999999999998E-3</v>
      </c>
      <c r="H1578" t="s">
        <v>10</v>
      </c>
      <c r="I1578" t="s">
        <v>44</v>
      </c>
      <c r="J1578" t="s">
        <v>45</v>
      </c>
      <c r="K1578" t="s">
        <v>11</v>
      </c>
      <c r="M1578" s="5">
        <f t="shared" si="88"/>
        <v>45382</v>
      </c>
      <c r="N1578">
        <f t="shared" si="89"/>
        <v>2024</v>
      </c>
    </row>
    <row r="1579" spans="1:14" x14ac:dyDescent="0.3">
      <c r="A1579" t="s">
        <v>12</v>
      </c>
      <c r="B1579" t="s">
        <v>2238</v>
      </c>
      <c r="C1579" s="5">
        <v>45376</v>
      </c>
      <c r="D1579" s="5">
        <v>45380</v>
      </c>
      <c r="E1579" s="4">
        <v>300000000000</v>
      </c>
      <c r="F1579">
        <v>4</v>
      </c>
      <c r="G1579">
        <v>7.1999999999999998E-3</v>
      </c>
      <c r="H1579" t="s">
        <v>10</v>
      </c>
      <c r="I1579" t="s">
        <v>44</v>
      </c>
      <c r="J1579" t="s">
        <v>45</v>
      </c>
      <c r="K1579" t="s">
        <v>11</v>
      </c>
      <c r="M1579" s="5">
        <f t="shared" si="88"/>
        <v>45382</v>
      </c>
      <c r="N1579">
        <f t="shared" si="89"/>
        <v>2024</v>
      </c>
    </row>
    <row r="1580" spans="1:14" x14ac:dyDescent="0.3">
      <c r="A1580" t="s">
        <v>7</v>
      </c>
      <c r="B1580" t="s">
        <v>1167</v>
      </c>
      <c r="C1580" s="5">
        <v>45391</v>
      </c>
      <c r="D1580" s="5">
        <v>45574</v>
      </c>
      <c r="E1580" s="4">
        <v>10080000000</v>
      </c>
      <c r="F1580">
        <v>183</v>
      </c>
      <c r="G1580">
        <v>5.2999999999999999E-2</v>
      </c>
      <c r="H1580" t="s">
        <v>64</v>
      </c>
      <c r="I1580" t="s">
        <v>13</v>
      </c>
      <c r="J1580" t="s">
        <v>65</v>
      </c>
      <c r="K1580" t="s">
        <v>14</v>
      </c>
      <c r="L1580" t="s">
        <v>64</v>
      </c>
      <c r="M1580" s="5">
        <f t="shared" si="88"/>
        <v>45596</v>
      </c>
      <c r="N1580">
        <f t="shared" si="89"/>
        <v>2024</v>
      </c>
    </row>
    <row r="1581" spans="1:14" x14ac:dyDescent="0.3">
      <c r="A1581" t="s">
        <v>12</v>
      </c>
      <c r="B1581" t="s">
        <v>2239</v>
      </c>
      <c r="C1581" s="5">
        <v>45385</v>
      </c>
      <c r="D1581" s="5">
        <v>45391</v>
      </c>
      <c r="E1581" s="4">
        <v>500000000000</v>
      </c>
      <c r="F1581">
        <v>6</v>
      </c>
      <c r="G1581">
        <v>5.2299999999999999E-2</v>
      </c>
      <c r="H1581" t="s">
        <v>10</v>
      </c>
      <c r="I1581" t="s">
        <v>44</v>
      </c>
      <c r="J1581" t="s">
        <v>45</v>
      </c>
      <c r="K1581" t="s">
        <v>11</v>
      </c>
      <c r="M1581" s="5">
        <f t="shared" si="88"/>
        <v>45412</v>
      </c>
      <c r="N1581">
        <f t="shared" si="89"/>
        <v>2024</v>
      </c>
    </row>
    <row r="1582" spans="1:14" x14ac:dyDescent="0.3">
      <c r="A1582" t="s">
        <v>12</v>
      </c>
      <c r="B1582" t="s">
        <v>2240</v>
      </c>
      <c r="C1582" s="5">
        <v>45385</v>
      </c>
      <c r="D1582" s="5">
        <v>45391</v>
      </c>
      <c r="E1582" s="4">
        <v>500000000000</v>
      </c>
      <c r="F1582">
        <v>6</v>
      </c>
      <c r="G1582">
        <v>5.2299999999999999E-2</v>
      </c>
      <c r="H1582" t="s">
        <v>10</v>
      </c>
      <c r="I1582" t="s">
        <v>44</v>
      </c>
      <c r="J1582" t="s">
        <v>45</v>
      </c>
      <c r="K1582" t="s">
        <v>11</v>
      </c>
      <c r="M1582" s="5">
        <f t="shared" si="88"/>
        <v>45412</v>
      </c>
      <c r="N1582">
        <f t="shared" si="89"/>
        <v>2024</v>
      </c>
    </row>
    <row r="1583" spans="1:14" x14ac:dyDescent="0.3">
      <c r="A1583" t="s">
        <v>12</v>
      </c>
      <c r="B1583" t="s">
        <v>2241</v>
      </c>
      <c r="C1583" s="5">
        <v>45385</v>
      </c>
      <c r="D1583" s="5">
        <v>45391</v>
      </c>
      <c r="E1583" s="4">
        <v>500000000000</v>
      </c>
      <c r="F1583">
        <v>6</v>
      </c>
      <c r="G1583">
        <v>5.2299999999999999E-2</v>
      </c>
      <c r="H1583" t="s">
        <v>10</v>
      </c>
      <c r="I1583" t="s">
        <v>44</v>
      </c>
      <c r="J1583" t="s">
        <v>45</v>
      </c>
      <c r="K1583" t="s">
        <v>11</v>
      </c>
      <c r="M1583" s="5">
        <f t="shared" si="88"/>
        <v>45412</v>
      </c>
      <c r="N1583">
        <f t="shared" si="89"/>
        <v>2024</v>
      </c>
    </row>
    <row r="1584" spans="1:14" x14ac:dyDescent="0.3">
      <c r="A1584" t="s">
        <v>12</v>
      </c>
      <c r="B1584" t="s">
        <v>2242</v>
      </c>
      <c r="C1584" s="5">
        <v>45385</v>
      </c>
      <c r="D1584" s="5">
        <v>45391</v>
      </c>
      <c r="E1584" s="4">
        <v>200000000000</v>
      </c>
      <c r="F1584">
        <v>6</v>
      </c>
      <c r="G1584">
        <v>5.2299999999999999E-2</v>
      </c>
      <c r="H1584" t="s">
        <v>10</v>
      </c>
      <c r="I1584" t="s">
        <v>44</v>
      </c>
      <c r="J1584" t="s">
        <v>45</v>
      </c>
      <c r="K1584" t="s">
        <v>11</v>
      </c>
      <c r="M1584" s="5">
        <f t="shared" si="88"/>
        <v>45412</v>
      </c>
      <c r="N1584">
        <f t="shared" si="89"/>
        <v>2024</v>
      </c>
    </row>
    <row r="1585" spans="1:14" x14ac:dyDescent="0.3">
      <c r="A1585" t="s">
        <v>7</v>
      </c>
      <c r="B1585" t="s">
        <v>1386</v>
      </c>
      <c r="C1585" s="5">
        <v>45391</v>
      </c>
      <c r="D1585" s="5">
        <v>45574</v>
      </c>
      <c r="E1585" s="4">
        <v>5000000000</v>
      </c>
      <c r="F1585">
        <v>183</v>
      </c>
      <c r="G1585">
        <v>5.2999999999999999E-2</v>
      </c>
      <c r="H1585" t="s">
        <v>64</v>
      </c>
      <c r="I1585" t="s">
        <v>13</v>
      </c>
      <c r="J1585" t="s">
        <v>65</v>
      </c>
      <c r="K1585" t="s">
        <v>14</v>
      </c>
      <c r="L1585" t="s">
        <v>64</v>
      </c>
      <c r="M1585" s="5">
        <f t="shared" si="88"/>
        <v>45596</v>
      </c>
      <c r="N1585">
        <f t="shared" si="89"/>
        <v>2024</v>
      </c>
    </row>
    <row r="1586" spans="1:14" x14ac:dyDescent="0.3">
      <c r="A1586" t="s">
        <v>7</v>
      </c>
      <c r="B1586" t="s">
        <v>904</v>
      </c>
      <c r="C1586" s="5">
        <v>45376</v>
      </c>
      <c r="D1586" s="5">
        <v>45560</v>
      </c>
      <c r="E1586" s="4">
        <v>4700000000</v>
      </c>
      <c r="F1586">
        <v>184</v>
      </c>
      <c r="G1586">
        <v>5.3999999999999999E-2</v>
      </c>
      <c r="H1586" t="s">
        <v>64</v>
      </c>
      <c r="I1586" t="s">
        <v>13</v>
      </c>
      <c r="J1586" t="s">
        <v>65</v>
      </c>
      <c r="K1586" t="s">
        <v>14</v>
      </c>
      <c r="L1586" t="s">
        <v>64</v>
      </c>
      <c r="M1586" s="5">
        <f t="shared" si="88"/>
        <v>45565</v>
      </c>
      <c r="N1586">
        <f t="shared" si="89"/>
        <v>2024</v>
      </c>
    </row>
    <row r="1587" spans="1:14" x14ac:dyDescent="0.3">
      <c r="A1587" t="s">
        <v>7</v>
      </c>
      <c r="B1587" t="s">
        <v>2243</v>
      </c>
      <c r="C1587" s="5">
        <v>45390</v>
      </c>
      <c r="D1587" s="5">
        <v>45420</v>
      </c>
      <c r="E1587" s="4">
        <v>3500000000</v>
      </c>
      <c r="F1587">
        <v>30</v>
      </c>
      <c r="G1587">
        <v>3.1E-2</v>
      </c>
      <c r="H1587" t="s">
        <v>1801</v>
      </c>
      <c r="I1587" t="s">
        <v>13</v>
      </c>
      <c r="J1587" t="s">
        <v>102</v>
      </c>
      <c r="K1587" t="s">
        <v>14</v>
      </c>
      <c r="L1587" t="s">
        <v>1801</v>
      </c>
      <c r="M1587" s="5">
        <f t="shared" si="88"/>
        <v>45443</v>
      </c>
      <c r="N1587">
        <f t="shared" si="89"/>
        <v>2024</v>
      </c>
    </row>
    <row r="1588" spans="1:14" x14ac:dyDescent="0.3">
      <c r="A1588" t="s">
        <v>7</v>
      </c>
      <c r="B1588" t="s">
        <v>161</v>
      </c>
      <c r="C1588" s="5">
        <v>45380</v>
      </c>
      <c r="D1588" s="5">
        <v>45565</v>
      </c>
      <c r="E1588" s="4">
        <v>5000000000</v>
      </c>
      <c r="F1588">
        <v>185</v>
      </c>
      <c r="G1588">
        <v>5.3999999999999999E-2</v>
      </c>
      <c r="H1588" t="s">
        <v>162</v>
      </c>
      <c r="I1588" t="s">
        <v>13</v>
      </c>
      <c r="J1588" t="s">
        <v>102</v>
      </c>
      <c r="K1588" t="s">
        <v>14</v>
      </c>
      <c r="L1588" t="s">
        <v>162</v>
      </c>
      <c r="M1588" s="5">
        <f t="shared" si="88"/>
        <v>45565</v>
      </c>
      <c r="N1588">
        <f t="shared" si="89"/>
        <v>2024</v>
      </c>
    </row>
    <row r="1589" spans="1:14" x14ac:dyDescent="0.3">
      <c r="A1589" t="s">
        <v>7</v>
      </c>
      <c r="B1589" t="s">
        <v>995</v>
      </c>
      <c r="C1589" s="5">
        <v>45365</v>
      </c>
      <c r="D1589" s="5">
        <v>45551</v>
      </c>
      <c r="E1589" s="4">
        <v>353000000</v>
      </c>
      <c r="F1589">
        <v>186</v>
      </c>
      <c r="G1589">
        <v>5.3999999999999999E-2</v>
      </c>
      <c r="H1589" t="s">
        <v>989</v>
      </c>
      <c r="I1589" t="s">
        <v>13</v>
      </c>
      <c r="J1589" t="s">
        <v>990</v>
      </c>
      <c r="K1589" t="s">
        <v>14</v>
      </c>
      <c r="L1589" t="s">
        <v>989</v>
      </c>
      <c r="M1589" s="5">
        <f t="shared" si="88"/>
        <v>45565</v>
      </c>
      <c r="N1589">
        <f t="shared" si="89"/>
        <v>2024</v>
      </c>
    </row>
    <row r="1590" spans="1:14" x14ac:dyDescent="0.3">
      <c r="A1590" t="s">
        <v>12</v>
      </c>
      <c r="B1590" t="s">
        <v>2244</v>
      </c>
      <c r="C1590" s="5">
        <v>45380</v>
      </c>
      <c r="D1590" s="5">
        <v>45383</v>
      </c>
      <c r="E1590" s="4">
        <v>150000000000</v>
      </c>
      <c r="F1590">
        <v>3</v>
      </c>
      <c r="G1590">
        <v>3.1E-2</v>
      </c>
      <c r="H1590" t="s">
        <v>2063</v>
      </c>
      <c r="I1590" t="s">
        <v>44</v>
      </c>
      <c r="J1590" t="s">
        <v>45</v>
      </c>
      <c r="K1590" t="s">
        <v>11</v>
      </c>
      <c r="M1590" s="5">
        <f t="shared" si="88"/>
        <v>45412</v>
      </c>
      <c r="N1590">
        <f t="shared" si="89"/>
        <v>2024</v>
      </c>
    </row>
    <row r="1591" spans="1:14" x14ac:dyDescent="0.3">
      <c r="A1591" t="s">
        <v>12</v>
      </c>
      <c r="B1591" t="s">
        <v>2245</v>
      </c>
      <c r="C1591" s="5">
        <v>45379</v>
      </c>
      <c r="D1591" s="5">
        <v>45385</v>
      </c>
      <c r="E1591" s="4">
        <v>500000000000</v>
      </c>
      <c r="F1591">
        <v>6</v>
      </c>
      <c r="G1591">
        <v>7.4999999999999997E-3</v>
      </c>
      <c r="H1591" t="s">
        <v>10</v>
      </c>
      <c r="I1591" t="s">
        <v>44</v>
      </c>
      <c r="J1591" t="s">
        <v>45</v>
      </c>
      <c r="K1591" t="s">
        <v>11</v>
      </c>
      <c r="M1591" s="5">
        <f t="shared" si="88"/>
        <v>45412</v>
      </c>
      <c r="N1591">
        <f t="shared" si="89"/>
        <v>2024</v>
      </c>
    </row>
    <row r="1592" spans="1:14" x14ac:dyDescent="0.3">
      <c r="A1592" t="s">
        <v>12</v>
      </c>
      <c r="B1592" t="s">
        <v>2246</v>
      </c>
      <c r="C1592" s="5">
        <v>45379</v>
      </c>
      <c r="D1592" s="5">
        <v>45385</v>
      </c>
      <c r="E1592" s="4">
        <v>500000000000</v>
      </c>
      <c r="F1592">
        <v>6</v>
      </c>
      <c r="G1592">
        <v>7.4999999999999997E-3</v>
      </c>
      <c r="H1592" t="s">
        <v>10</v>
      </c>
      <c r="I1592" t="s">
        <v>44</v>
      </c>
      <c r="J1592" t="s">
        <v>45</v>
      </c>
      <c r="K1592" t="s">
        <v>11</v>
      </c>
      <c r="M1592" s="5">
        <f t="shared" si="88"/>
        <v>45412</v>
      </c>
      <c r="N1592">
        <f t="shared" si="89"/>
        <v>2024</v>
      </c>
    </row>
    <row r="1593" spans="1:14" x14ac:dyDescent="0.3">
      <c r="A1593" t="s">
        <v>12</v>
      </c>
      <c r="B1593" t="s">
        <v>2247</v>
      </c>
      <c r="C1593" s="5">
        <v>45379</v>
      </c>
      <c r="D1593" s="5">
        <v>45385</v>
      </c>
      <c r="E1593" s="4">
        <v>500000000000</v>
      </c>
      <c r="F1593">
        <v>6</v>
      </c>
      <c r="G1593">
        <v>7.4999999999999997E-3</v>
      </c>
      <c r="H1593" t="s">
        <v>10</v>
      </c>
      <c r="I1593" t="s">
        <v>44</v>
      </c>
      <c r="J1593" t="s">
        <v>45</v>
      </c>
      <c r="K1593" t="s">
        <v>11</v>
      </c>
      <c r="M1593" s="5">
        <f t="shared" si="88"/>
        <v>45412</v>
      </c>
      <c r="N1593">
        <f t="shared" si="89"/>
        <v>2024</v>
      </c>
    </row>
    <row r="1594" spans="1:14" x14ac:dyDescent="0.3">
      <c r="A1594" t="s">
        <v>12</v>
      </c>
      <c r="B1594" t="s">
        <v>2248</v>
      </c>
      <c r="C1594" s="5">
        <v>45379</v>
      </c>
      <c r="D1594" s="5">
        <v>45385</v>
      </c>
      <c r="E1594" s="4">
        <v>500000000000</v>
      </c>
      <c r="F1594">
        <v>6</v>
      </c>
      <c r="G1594">
        <v>7.4999999999999997E-3</v>
      </c>
      <c r="H1594" t="s">
        <v>10</v>
      </c>
      <c r="I1594" t="s">
        <v>44</v>
      </c>
      <c r="J1594" t="s">
        <v>45</v>
      </c>
      <c r="K1594" t="s">
        <v>11</v>
      </c>
      <c r="M1594" s="5">
        <f t="shared" si="88"/>
        <v>45412</v>
      </c>
      <c r="N1594">
        <f t="shared" si="89"/>
        <v>2024</v>
      </c>
    </row>
    <row r="1595" spans="1:14" x14ac:dyDescent="0.3">
      <c r="A1595" t="s">
        <v>8</v>
      </c>
      <c r="B1595" t="s">
        <v>2249</v>
      </c>
      <c r="C1595" s="5">
        <v>45379</v>
      </c>
      <c r="D1595" s="5">
        <v>45471</v>
      </c>
      <c r="E1595" s="4">
        <v>140195656</v>
      </c>
      <c r="F1595">
        <v>92</v>
      </c>
      <c r="G1595">
        <v>3.7999999999999999E-2</v>
      </c>
      <c r="H1595" t="s">
        <v>2250</v>
      </c>
      <c r="I1595" t="s">
        <v>44</v>
      </c>
      <c r="J1595" t="s">
        <v>45</v>
      </c>
      <c r="K1595" t="s">
        <v>11</v>
      </c>
      <c r="L1595" t="s">
        <v>2250</v>
      </c>
      <c r="M1595" s="5">
        <f t="shared" si="88"/>
        <v>45473</v>
      </c>
      <c r="N1595">
        <f t="shared" si="89"/>
        <v>2024</v>
      </c>
    </row>
    <row r="1596" spans="1:14" x14ac:dyDescent="0.3">
      <c r="A1596" t="s">
        <v>7</v>
      </c>
      <c r="B1596" t="s">
        <v>1542</v>
      </c>
      <c r="C1596" s="5">
        <v>45377</v>
      </c>
      <c r="D1596" s="5">
        <v>45561</v>
      </c>
      <c r="E1596" s="4">
        <v>4550000000</v>
      </c>
      <c r="F1596">
        <v>184</v>
      </c>
      <c r="G1596">
        <v>5.3999999999999999E-2</v>
      </c>
      <c r="H1596" t="s">
        <v>1066</v>
      </c>
      <c r="I1596" t="s">
        <v>13</v>
      </c>
      <c r="J1596" t="s">
        <v>65</v>
      </c>
      <c r="K1596" t="s">
        <v>14</v>
      </c>
      <c r="L1596" t="s">
        <v>1066</v>
      </c>
      <c r="M1596" s="5">
        <f t="shared" si="88"/>
        <v>45565</v>
      </c>
      <c r="N1596">
        <f t="shared" si="89"/>
        <v>2024</v>
      </c>
    </row>
    <row r="1597" spans="1:14" x14ac:dyDescent="0.3">
      <c r="A1597" t="s">
        <v>12</v>
      </c>
      <c r="B1597" t="s">
        <v>2251</v>
      </c>
      <c r="C1597" s="5">
        <v>45380</v>
      </c>
      <c r="D1597" s="5">
        <v>45386</v>
      </c>
      <c r="E1597" s="4">
        <v>500000000000</v>
      </c>
      <c r="F1597">
        <v>6</v>
      </c>
      <c r="G1597">
        <v>3.3300000000000003E-2</v>
      </c>
      <c r="H1597" t="s">
        <v>10</v>
      </c>
      <c r="I1597" t="s">
        <v>44</v>
      </c>
      <c r="J1597" t="s">
        <v>45</v>
      </c>
      <c r="K1597" t="s">
        <v>11</v>
      </c>
      <c r="M1597" s="5">
        <f t="shared" si="88"/>
        <v>45412</v>
      </c>
      <c r="N1597">
        <f t="shared" si="89"/>
        <v>2024</v>
      </c>
    </row>
    <row r="1598" spans="1:14" x14ac:dyDescent="0.3">
      <c r="A1598" t="s">
        <v>12</v>
      </c>
      <c r="B1598" t="s">
        <v>2252</v>
      </c>
      <c r="C1598" s="5">
        <v>45380</v>
      </c>
      <c r="D1598" s="5">
        <v>45383</v>
      </c>
      <c r="E1598" s="4">
        <v>500000000000</v>
      </c>
      <c r="F1598">
        <v>3</v>
      </c>
      <c r="G1598">
        <v>3.3300000000000003E-2</v>
      </c>
      <c r="H1598" t="s">
        <v>10</v>
      </c>
      <c r="I1598" t="s">
        <v>44</v>
      </c>
      <c r="J1598" t="s">
        <v>45</v>
      </c>
      <c r="K1598" t="s">
        <v>11</v>
      </c>
      <c r="M1598" s="5">
        <f t="shared" si="88"/>
        <v>45412</v>
      </c>
      <c r="N1598">
        <f t="shared" si="89"/>
        <v>2024</v>
      </c>
    </row>
    <row r="1599" spans="1:14" x14ac:dyDescent="0.3">
      <c r="A1599" t="s">
        <v>12</v>
      </c>
      <c r="B1599" t="s">
        <v>2253</v>
      </c>
      <c r="C1599" s="5">
        <v>45380</v>
      </c>
      <c r="D1599" s="5">
        <v>45383</v>
      </c>
      <c r="E1599" s="4">
        <v>500000000000</v>
      </c>
      <c r="F1599">
        <v>3</v>
      </c>
      <c r="G1599">
        <v>3.3300000000000003E-2</v>
      </c>
      <c r="H1599" t="s">
        <v>10</v>
      </c>
      <c r="I1599" t="s">
        <v>44</v>
      </c>
      <c r="J1599" t="s">
        <v>45</v>
      </c>
      <c r="K1599" t="s">
        <v>11</v>
      </c>
      <c r="M1599" s="5">
        <f t="shared" si="88"/>
        <v>45412</v>
      </c>
      <c r="N1599">
        <f t="shared" si="89"/>
        <v>2024</v>
      </c>
    </row>
    <row r="1600" spans="1:14" x14ac:dyDescent="0.3">
      <c r="A1600" t="s">
        <v>12</v>
      </c>
      <c r="B1600" t="s">
        <v>2254</v>
      </c>
      <c r="C1600" s="5">
        <v>45380</v>
      </c>
      <c r="D1600" s="5">
        <v>45383</v>
      </c>
      <c r="E1600" s="4">
        <v>500000000000</v>
      </c>
      <c r="F1600">
        <v>3</v>
      </c>
      <c r="G1600">
        <v>3.3300000000000003E-2</v>
      </c>
      <c r="H1600" t="s">
        <v>10</v>
      </c>
      <c r="I1600" t="s">
        <v>44</v>
      </c>
      <c r="J1600" t="s">
        <v>45</v>
      </c>
      <c r="K1600" t="s">
        <v>11</v>
      </c>
      <c r="M1600" s="5">
        <f t="shared" si="88"/>
        <v>45412</v>
      </c>
      <c r="N1600">
        <f t="shared" si="89"/>
        <v>2024</v>
      </c>
    </row>
    <row r="1601" spans="1:14" x14ac:dyDescent="0.3">
      <c r="A1601" t="s">
        <v>12</v>
      </c>
      <c r="B1601" t="s">
        <v>2255</v>
      </c>
      <c r="C1601" s="5">
        <v>45380</v>
      </c>
      <c r="D1601" s="5">
        <v>45383</v>
      </c>
      <c r="E1601" s="4">
        <v>500000000000</v>
      </c>
      <c r="F1601">
        <v>3</v>
      </c>
      <c r="G1601">
        <v>3.3300000000000003E-2</v>
      </c>
      <c r="H1601" t="s">
        <v>10</v>
      </c>
      <c r="I1601" t="s">
        <v>44</v>
      </c>
      <c r="J1601" t="s">
        <v>45</v>
      </c>
      <c r="K1601" t="s">
        <v>11</v>
      </c>
      <c r="M1601" s="5">
        <f t="shared" si="88"/>
        <v>45412</v>
      </c>
      <c r="N1601">
        <f t="shared" si="89"/>
        <v>2024</v>
      </c>
    </row>
    <row r="1602" spans="1:14" x14ac:dyDescent="0.3">
      <c r="A1602" t="s">
        <v>12</v>
      </c>
      <c r="B1602" t="s">
        <v>2256</v>
      </c>
      <c r="C1602" s="5">
        <v>45380</v>
      </c>
      <c r="D1602" s="5">
        <v>45383</v>
      </c>
      <c r="E1602" s="4">
        <v>500000000000</v>
      </c>
      <c r="F1602">
        <v>3</v>
      </c>
      <c r="G1602">
        <v>3.3300000000000003E-2</v>
      </c>
      <c r="H1602" t="s">
        <v>10</v>
      </c>
      <c r="I1602" t="s">
        <v>44</v>
      </c>
      <c r="J1602" t="s">
        <v>45</v>
      </c>
      <c r="K1602" t="s">
        <v>11</v>
      </c>
      <c r="M1602" s="5">
        <f t="shared" si="88"/>
        <v>45412</v>
      </c>
      <c r="N1602">
        <f t="shared" si="89"/>
        <v>2024</v>
      </c>
    </row>
    <row r="1603" spans="1:14" x14ac:dyDescent="0.3">
      <c r="A1603" t="s">
        <v>12</v>
      </c>
      <c r="B1603" t="s">
        <v>2257</v>
      </c>
      <c r="C1603" s="5">
        <v>45380</v>
      </c>
      <c r="D1603" s="5">
        <v>45383</v>
      </c>
      <c r="E1603" s="4">
        <v>500000000000</v>
      </c>
      <c r="F1603">
        <v>3</v>
      </c>
      <c r="G1603">
        <v>3.3300000000000003E-2</v>
      </c>
      <c r="H1603" t="s">
        <v>10</v>
      </c>
      <c r="I1603" t="s">
        <v>44</v>
      </c>
      <c r="J1603" t="s">
        <v>45</v>
      </c>
      <c r="K1603" t="s">
        <v>11</v>
      </c>
      <c r="M1603" s="5">
        <f t="shared" ref="M1603:M1666" si="90">EOMONTH(D1603,0)</f>
        <v>45412</v>
      </c>
      <c r="N1603">
        <f t="shared" ref="N1603:N1666" si="91">YEAR(C1603)</f>
        <v>2024</v>
      </c>
    </row>
    <row r="1604" spans="1:14" x14ac:dyDescent="0.3">
      <c r="A1604" t="s">
        <v>12</v>
      </c>
      <c r="B1604" t="s">
        <v>2258</v>
      </c>
      <c r="C1604" s="5">
        <v>45380</v>
      </c>
      <c r="D1604" s="5">
        <v>45383</v>
      </c>
      <c r="E1604" s="4">
        <v>500000000000</v>
      </c>
      <c r="F1604">
        <v>3</v>
      </c>
      <c r="G1604">
        <v>3.3300000000000003E-2</v>
      </c>
      <c r="H1604" t="s">
        <v>10</v>
      </c>
      <c r="I1604" t="s">
        <v>44</v>
      </c>
      <c r="J1604" t="s">
        <v>45</v>
      </c>
      <c r="K1604" t="s">
        <v>11</v>
      </c>
      <c r="M1604" s="5">
        <f t="shared" si="90"/>
        <v>45412</v>
      </c>
      <c r="N1604">
        <f t="shared" si="91"/>
        <v>2024</v>
      </c>
    </row>
    <row r="1605" spans="1:14" x14ac:dyDescent="0.3">
      <c r="A1605" t="s">
        <v>12</v>
      </c>
      <c r="B1605" t="s">
        <v>2259</v>
      </c>
      <c r="C1605" s="5">
        <v>45380</v>
      </c>
      <c r="D1605" s="5">
        <v>45383</v>
      </c>
      <c r="E1605" s="4">
        <v>500000000000</v>
      </c>
      <c r="F1605">
        <v>3</v>
      </c>
      <c r="G1605">
        <v>3.3300000000000003E-2</v>
      </c>
      <c r="H1605" t="s">
        <v>10</v>
      </c>
      <c r="I1605" t="s">
        <v>44</v>
      </c>
      <c r="J1605" t="s">
        <v>45</v>
      </c>
      <c r="K1605" t="s">
        <v>11</v>
      </c>
      <c r="M1605" s="5">
        <f t="shared" si="90"/>
        <v>45412</v>
      </c>
      <c r="N1605">
        <f t="shared" si="91"/>
        <v>2024</v>
      </c>
    </row>
    <row r="1606" spans="1:14" x14ac:dyDescent="0.3">
      <c r="A1606" t="s">
        <v>12</v>
      </c>
      <c r="B1606" t="s">
        <v>2260</v>
      </c>
      <c r="C1606" s="5">
        <v>45380</v>
      </c>
      <c r="D1606" s="5">
        <v>45386</v>
      </c>
      <c r="E1606" s="4">
        <v>500000000000</v>
      </c>
      <c r="F1606">
        <v>6</v>
      </c>
      <c r="G1606">
        <v>3.3300000000000003E-2</v>
      </c>
      <c r="H1606" t="s">
        <v>10</v>
      </c>
      <c r="I1606" t="s">
        <v>44</v>
      </c>
      <c r="J1606" t="s">
        <v>45</v>
      </c>
      <c r="K1606" t="s">
        <v>11</v>
      </c>
      <c r="M1606" s="5">
        <f t="shared" si="90"/>
        <v>45412</v>
      </c>
      <c r="N1606">
        <f t="shared" si="91"/>
        <v>2024</v>
      </c>
    </row>
    <row r="1607" spans="1:14" x14ac:dyDescent="0.3">
      <c r="A1607" t="s">
        <v>12</v>
      </c>
      <c r="B1607" t="s">
        <v>2261</v>
      </c>
      <c r="C1607" s="5">
        <v>45380</v>
      </c>
      <c r="D1607" s="5">
        <v>45386</v>
      </c>
      <c r="E1607" s="4">
        <v>500000000000</v>
      </c>
      <c r="F1607">
        <v>6</v>
      </c>
      <c r="G1607">
        <v>3.3300000000000003E-2</v>
      </c>
      <c r="H1607" t="s">
        <v>10</v>
      </c>
      <c r="I1607" t="s">
        <v>44</v>
      </c>
      <c r="J1607" t="s">
        <v>45</v>
      </c>
      <c r="K1607" t="s">
        <v>11</v>
      </c>
      <c r="M1607" s="5">
        <f t="shared" si="90"/>
        <v>45412</v>
      </c>
      <c r="N1607">
        <f t="shared" si="91"/>
        <v>2024</v>
      </c>
    </row>
    <row r="1608" spans="1:14" x14ac:dyDescent="0.3">
      <c r="A1608" t="s">
        <v>12</v>
      </c>
      <c r="B1608" t="s">
        <v>2262</v>
      </c>
      <c r="C1608" s="5">
        <v>45380</v>
      </c>
      <c r="D1608" s="5">
        <v>45386</v>
      </c>
      <c r="E1608" s="4">
        <v>500000000000</v>
      </c>
      <c r="F1608">
        <v>6</v>
      </c>
      <c r="G1608">
        <v>3.3300000000000003E-2</v>
      </c>
      <c r="H1608" t="s">
        <v>10</v>
      </c>
      <c r="I1608" t="s">
        <v>44</v>
      </c>
      <c r="J1608" t="s">
        <v>45</v>
      </c>
      <c r="K1608" t="s">
        <v>11</v>
      </c>
      <c r="M1608" s="5">
        <f t="shared" si="90"/>
        <v>45412</v>
      </c>
      <c r="N1608">
        <f t="shared" si="91"/>
        <v>2024</v>
      </c>
    </row>
    <row r="1609" spans="1:14" x14ac:dyDescent="0.3">
      <c r="A1609" t="s">
        <v>12</v>
      </c>
      <c r="B1609" t="s">
        <v>2263</v>
      </c>
      <c r="C1609" s="5">
        <v>45380</v>
      </c>
      <c r="D1609" s="5">
        <v>45386</v>
      </c>
      <c r="E1609" s="4">
        <v>500000000000</v>
      </c>
      <c r="F1609">
        <v>6</v>
      </c>
      <c r="G1609">
        <v>3.3300000000000003E-2</v>
      </c>
      <c r="H1609" t="s">
        <v>10</v>
      </c>
      <c r="I1609" t="s">
        <v>44</v>
      </c>
      <c r="J1609" t="s">
        <v>45</v>
      </c>
      <c r="K1609" t="s">
        <v>11</v>
      </c>
      <c r="M1609" s="5">
        <f t="shared" si="90"/>
        <v>45412</v>
      </c>
      <c r="N1609">
        <f t="shared" si="91"/>
        <v>2024</v>
      </c>
    </row>
    <row r="1610" spans="1:14" x14ac:dyDescent="0.3">
      <c r="A1610" t="s">
        <v>12</v>
      </c>
      <c r="B1610" t="s">
        <v>2264</v>
      </c>
      <c r="C1610" s="5">
        <v>45380</v>
      </c>
      <c r="D1610" s="5">
        <v>45386</v>
      </c>
      <c r="E1610" s="4">
        <v>500000000000</v>
      </c>
      <c r="F1610">
        <v>6</v>
      </c>
      <c r="G1610">
        <v>3.3300000000000003E-2</v>
      </c>
      <c r="H1610" t="s">
        <v>10</v>
      </c>
      <c r="I1610" t="s">
        <v>44</v>
      </c>
      <c r="J1610" t="s">
        <v>45</v>
      </c>
      <c r="K1610" t="s">
        <v>11</v>
      </c>
      <c r="M1610" s="5">
        <f t="shared" si="90"/>
        <v>45412</v>
      </c>
      <c r="N1610">
        <f t="shared" si="91"/>
        <v>2024</v>
      </c>
    </row>
    <row r="1611" spans="1:14" x14ac:dyDescent="0.3">
      <c r="A1611" t="s">
        <v>12</v>
      </c>
      <c r="B1611" t="s">
        <v>2265</v>
      </c>
      <c r="C1611" s="5">
        <v>45380</v>
      </c>
      <c r="D1611" s="5">
        <v>45386</v>
      </c>
      <c r="E1611" s="4">
        <v>500000000000</v>
      </c>
      <c r="F1611">
        <v>6</v>
      </c>
      <c r="G1611">
        <v>3.3300000000000003E-2</v>
      </c>
      <c r="H1611" t="s">
        <v>10</v>
      </c>
      <c r="I1611" t="s">
        <v>44</v>
      </c>
      <c r="J1611" t="s">
        <v>45</v>
      </c>
      <c r="K1611" t="s">
        <v>11</v>
      </c>
      <c r="M1611" s="5">
        <f t="shared" si="90"/>
        <v>45412</v>
      </c>
      <c r="N1611">
        <f t="shared" si="91"/>
        <v>2024</v>
      </c>
    </row>
    <row r="1612" spans="1:14" x14ac:dyDescent="0.3">
      <c r="A1612" t="s">
        <v>12</v>
      </c>
      <c r="B1612" t="s">
        <v>2266</v>
      </c>
      <c r="C1612" s="5">
        <v>45380</v>
      </c>
      <c r="D1612" s="5">
        <v>45383</v>
      </c>
      <c r="E1612" s="4">
        <v>500000000000</v>
      </c>
      <c r="F1612">
        <v>3</v>
      </c>
      <c r="G1612">
        <v>3.3300000000000003E-2</v>
      </c>
      <c r="H1612" t="s">
        <v>10</v>
      </c>
      <c r="I1612" t="s">
        <v>44</v>
      </c>
      <c r="J1612" t="s">
        <v>45</v>
      </c>
      <c r="K1612" t="s">
        <v>11</v>
      </c>
      <c r="M1612" s="5">
        <f t="shared" si="90"/>
        <v>45412</v>
      </c>
      <c r="N1612">
        <f t="shared" si="91"/>
        <v>2024</v>
      </c>
    </row>
    <row r="1613" spans="1:14" x14ac:dyDescent="0.3">
      <c r="A1613" t="s">
        <v>12</v>
      </c>
      <c r="B1613" t="s">
        <v>2267</v>
      </c>
      <c r="C1613" s="5">
        <v>45380</v>
      </c>
      <c r="D1613" s="5">
        <v>45383</v>
      </c>
      <c r="E1613" s="4">
        <v>500000000000</v>
      </c>
      <c r="F1613">
        <v>3</v>
      </c>
      <c r="G1613">
        <v>3.3300000000000003E-2</v>
      </c>
      <c r="H1613" t="s">
        <v>10</v>
      </c>
      <c r="I1613" t="s">
        <v>44</v>
      </c>
      <c r="J1613" t="s">
        <v>45</v>
      </c>
      <c r="K1613" t="s">
        <v>11</v>
      </c>
      <c r="M1613" s="5">
        <f t="shared" si="90"/>
        <v>45412</v>
      </c>
      <c r="N1613">
        <f t="shared" si="91"/>
        <v>2024</v>
      </c>
    </row>
    <row r="1614" spans="1:14" x14ac:dyDescent="0.3">
      <c r="A1614" t="s">
        <v>12</v>
      </c>
      <c r="B1614" t="s">
        <v>2268</v>
      </c>
      <c r="C1614" s="5">
        <v>45380</v>
      </c>
      <c r="D1614" s="5">
        <v>45383</v>
      </c>
      <c r="E1614" s="4">
        <v>50000000000</v>
      </c>
      <c r="F1614">
        <v>3</v>
      </c>
      <c r="G1614">
        <v>2.5000000000000001E-2</v>
      </c>
      <c r="H1614" t="s">
        <v>2079</v>
      </c>
      <c r="I1614" t="s">
        <v>44</v>
      </c>
      <c r="J1614" t="s">
        <v>45</v>
      </c>
      <c r="K1614" t="s">
        <v>11</v>
      </c>
      <c r="M1614" s="5">
        <f t="shared" si="90"/>
        <v>45412</v>
      </c>
      <c r="N1614">
        <f t="shared" si="91"/>
        <v>2024</v>
      </c>
    </row>
    <row r="1615" spans="1:14" x14ac:dyDescent="0.3">
      <c r="A1615" t="s">
        <v>12</v>
      </c>
      <c r="B1615" t="s">
        <v>2269</v>
      </c>
      <c r="C1615" s="5">
        <v>45391</v>
      </c>
      <c r="D1615" s="5">
        <v>45397</v>
      </c>
      <c r="E1615" s="4">
        <v>500000000000</v>
      </c>
      <c r="F1615">
        <v>6</v>
      </c>
      <c r="G1615">
        <v>0.04</v>
      </c>
      <c r="H1615" t="s">
        <v>10</v>
      </c>
      <c r="I1615" t="s">
        <v>44</v>
      </c>
      <c r="J1615" t="s">
        <v>45</v>
      </c>
      <c r="K1615" t="s">
        <v>11</v>
      </c>
      <c r="M1615" s="5">
        <f t="shared" si="90"/>
        <v>45412</v>
      </c>
      <c r="N1615">
        <f t="shared" si="91"/>
        <v>2024</v>
      </c>
    </row>
    <row r="1616" spans="1:14" x14ac:dyDescent="0.3">
      <c r="A1616" t="s">
        <v>12</v>
      </c>
      <c r="B1616" t="s">
        <v>2270</v>
      </c>
      <c r="C1616" s="5">
        <v>45391</v>
      </c>
      <c r="D1616" s="5">
        <v>45397</v>
      </c>
      <c r="E1616" s="4">
        <v>500000000000</v>
      </c>
      <c r="F1616">
        <v>6</v>
      </c>
      <c r="G1616">
        <v>0.04</v>
      </c>
      <c r="H1616" t="s">
        <v>10</v>
      </c>
      <c r="I1616" t="s">
        <v>44</v>
      </c>
      <c r="J1616" t="s">
        <v>45</v>
      </c>
      <c r="K1616" t="s">
        <v>11</v>
      </c>
      <c r="M1616" s="5">
        <f t="shared" si="90"/>
        <v>45412</v>
      </c>
      <c r="N1616">
        <f t="shared" si="91"/>
        <v>2024</v>
      </c>
    </row>
    <row r="1617" spans="1:14" x14ac:dyDescent="0.3">
      <c r="A1617" t="s">
        <v>12</v>
      </c>
      <c r="B1617" t="s">
        <v>2271</v>
      </c>
      <c r="C1617" s="5">
        <v>45391</v>
      </c>
      <c r="D1617" s="5">
        <v>45397</v>
      </c>
      <c r="E1617" s="4">
        <v>500000000000</v>
      </c>
      <c r="F1617">
        <v>6</v>
      </c>
      <c r="G1617">
        <v>0.04</v>
      </c>
      <c r="H1617" t="s">
        <v>10</v>
      </c>
      <c r="I1617" t="s">
        <v>44</v>
      </c>
      <c r="J1617" t="s">
        <v>45</v>
      </c>
      <c r="K1617" t="s">
        <v>11</v>
      </c>
      <c r="M1617" s="5">
        <f t="shared" si="90"/>
        <v>45412</v>
      </c>
      <c r="N1617">
        <f t="shared" si="91"/>
        <v>2024</v>
      </c>
    </row>
    <row r="1618" spans="1:14" x14ac:dyDescent="0.3">
      <c r="A1618" t="s">
        <v>12</v>
      </c>
      <c r="B1618" t="s">
        <v>2272</v>
      </c>
      <c r="C1618" s="5">
        <v>45391</v>
      </c>
      <c r="D1618" s="5">
        <v>45397</v>
      </c>
      <c r="E1618" s="4">
        <v>500000000000</v>
      </c>
      <c r="F1618">
        <v>6</v>
      </c>
      <c r="G1618">
        <v>0.04</v>
      </c>
      <c r="H1618" t="s">
        <v>10</v>
      </c>
      <c r="I1618" t="s">
        <v>44</v>
      </c>
      <c r="J1618" t="s">
        <v>45</v>
      </c>
      <c r="K1618" t="s">
        <v>11</v>
      </c>
      <c r="M1618" s="5">
        <f t="shared" si="90"/>
        <v>45412</v>
      </c>
      <c r="N1618">
        <f t="shared" si="91"/>
        <v>2024</v>
      </c>
    </row>
    <row r="1619" spans="1:14" x14ac:dyDescent="0.3">
      <c r="A1619" t="s">
        <v>7</v>
      </c>
      <c r="B1619" t="s">
        <v>896</v>
      </c>
      <c r="C1619" s="5">
        <v>45406</v>
      </c>
      <c r="D1619" s="5">
        <v>45589</v>
      </c>
      <c r="E1619" s="4">
        <v>8170000000</v>
      </c>
      <c r="F1619">
        <v>183</v>
      </c>
      <c r="G1619">
        <v>5.6000000000000001E-2</v>
      </c>
      <c r="H1619" t="s">
        <v>64</v>
      </c>
      <c r="I1619" t="s">
        <v>13</v>
      </c>
      <c r="J1619" t="s">
        <v>65</v>
      </c>
      <c r="K1619" t="s">
        <v>14</v>
      </c>
      <c r="L1619" t="s">
        <v>64</v>
      </c>
      <c r="M1619" s="5">
        <f t="shared" si="90"/>
        <v>45596</v>
      </c>
      <c r="N1619">
        <f t="shared" si="91"/>
        <v>2024</v>
      </c>
    </row>
    <row r="1620" spans="1:14" x14ac:dyDescent="0.3">
      <c r="A1620" t="s">
        <v>7</v>
      </c>
      <c r="B1620" t="s">
        <v>2273</v>
      </c>
      <c r="C1620" s="5">
        <v>45414</v>
      </c>
      <c r="D1620" s="5">
        <v>45484</v>
      </c>
      <c r="E1620" s="4">
        <v>10625000000</v>
      </c>
      <c r="F1620">
        <v>70</v>
      </c>
      <c r="G1620">
        <v>4.2999999999999997E-2</v>
      </c>
      <c r="H1620" t="s">
        <v>1336</v>
      </c>
      <c r="I1620" t="s">
        <v>13</v>
      </c>
      <c r="J1620" t="s">
        <v>210</v>
      </c>
      <c r="K1620" t="s">
        <v>14</v>
      </c>
      <c r="L1620" t="s">
        <v>1336</v>
      </c>
      <c r="M1620" s="5">
        <f t="shared" si="90"/>
        <v>45504</v>
      </c>
      <c r="N1620">
        <f t="shared" si="91"/>
        <v>2024</v>
      </c>
    </row>
    <row r="1621" spans="1:14" x14ac:dyDescent="0.3">
      <c r="A1621" t="s">
        <v>7</v>
      </c>
      <c r="B1621" t="s">
        <v>853</v>
      </c>
      <c r="C1621" s="5">
        <v>45376</v>
      </c>
      <c r="D1621" s="5">
        <v>45560</v>
      </c>
      <c r="E1621" s="4">
        <v>5000000000</v>
      </c>
      <c r="F1621">
        <v>184</v>
      </c>
      <c r="G1621">
        <v>5.3999999999999999E-2</v>
      </c>
      <c r="H1621" t="s">
        <v>841</v>
      </c>
      <c r="I1621" t="s">
        <v>13</v>
      </c>
      <c r="J1621" t="s">
        <v>102</v>
      </c>
      <c r="K1621" t="s">
        <v>14</v>
      </c>
      <c r="L1621" t="s">
        <v>841</v>
      </c>
      <c r="M1621" s="5">
        <f t="shared" si="90"/>
        <v>45565</v>
      </c>
      <c r="N1621">
        <f t="shared" si="91"/>
        <v>2024</v>
      </c>
    </row>
    <row r="1622" spans="1:14" x14ac:dyDescent="0.3">
      <c r="A1622" t="s">
        <v>7</v>
      </c>
      <c r="B1622" t="s">
        <v>953</v>
      </c>
      <c r="C1622" s="5">
        <v>45379</v>
      </c>
      <c r="D1622" s="5">
        <v>45565</v>
      </c>
      <c r="E1622" s="4">
        <v>4000000000</v>
      </c>
      <c r="F1622">
        <v>186</v>
      </c>
      <c r="G1622">
        <v>5.3999999999999999E-2</v>
      </c>
      <c r="H1622" t="s">
        <v>674</v>
      </c>
      <c r="I1622" t="s">
        <v>13</v>
      </c>
      <c r="J1622" t="s">
        <v>215</v>
      </c>
      <c r="K1622" t="s">
        <v>14</v>
      </c>
      <c r="L1622" t="s">
        <v>674</v>
      </c>
      <c r="M1622" s="5">
        <f t="shared" si="90"/>
        <v>45565</v>
      </c>
      <c r="N1622">
        <f t="shared" si="91"/>
        <v>2024</v>
      </c>
    </row>
    <row r="1623" spans="1:14" x14ac:dyDescent="0.3">
      <c r="A1623" t="s">
        <v>7</v>
      </c>
      <c r="B1623" t="s">
        <v>1065</v>
      </c>
      <c r="C1623" s="5">
        <v>45390</v>
      </c>
      <c r="D1623" s="5">
        <v>45573</v>
      </c>
      <c r="E1623" s="4">
        <v>3700000000</v>
      </c>
      <c r="F1623">
        <v>183</v>
      </c>
      <c r="G1623">
        <v>5.2999999999999999E-2</v>
      </c>
      <c r="H1623" t="s">
        <v>1066</v>
      </c>
      <c r="I1623" t="s">
        <v>13</v>
      </c>
      <c r="J1623" t="s">
        <v>65</v>
      </c>
      <c r="K1623" t="s">
        <v>14</v>
      </c>
      <c r="L1623" t="s">
        <v>1066</v>
      </c>
      <c r="M1623" s="5">
        <f t="shared" si="90"/>
        <v>45596</v>
      </c>
      <c r="N1623">
        <f t="shared" si="91"/>
        <v>2024</v>
      </c>
    </row>
    <row r="1624" spans="1:14" x14ac:dyDescent="0.3">
      <c r="A1624" t="s">
        <v>7</v>
      </c>
      <c r="B1624" t="s">
        <v>1752</v>
      </c>
      <c r="C1624" s="5">
        <v>45414</v>
      </c>
      <c r="D1624" s="5">
        <v>45600</v>
      </c>
      <c r="E1624" s="4">
        <v>3800000000</v>
      </c>
      <c r="F1624">
        <v>186</v>
      </c>
      <c r="G1624">
        <v>5.6000000000000001E-2</v>
      </c>
      <c r="H1624" t="s">
        <v>64</v>
      </c>
      <c r="I1624" t="s">
        <v>13</v>
      </c>
      <c r="J1624" t="s">
        <v>65</v>
      </c>
      <c r="K1624" t="s">
        <v>14</v>
      </c>
      <c r="L1624" t="s">
        <v>64</v>
      </c>
      <c r="M1624" s="5">
        <f t="shared" si="90"/>
        <v>45626</v>
      </c>
      <c r="N1624">
        <f t="shared" si="91"/>
        <v>2024</v>
      </c>
    </row>
    <row r="1625" spans="1:14" x14ac:dyDescent="0.3">
      <c r="A1625" t="s">
        <v>7</v>
      </c>
      <c r="B1625" t="s">
        <v>999</v>
      </c>
      <c r="C1625" s="5">
        <v>45379</v>
      </c>
      <c r="D1625" s="5">
        <v>45565</v>
      </c>
      <c r="E1625" s="4">
        <v>353000000</v>
      </c>
      <c r="F1625">
        <v>186</v>
      </c>
      <c r="G1625">
        <v>5.3999999999999999E-2</v>
      </c>
      <c r="H1625" t="s">
        <v>989</v>
      </c>
      <c r="I1625" t="s">
        <v>13</v>
      </c>
      <c r="J1625" t="s">
        <v>990</v>
      </c>
      <c r="K1625" t="s">
        <v>14</v>
      </c>
      <c r="L1625" t="s">
        <v>989</v>
      </c>
      <c r="M1625" s="5">
        <f t="shared" si="90"/>
        <v>45565</v>
      </c>
      <c r="N1625">
        <f t="shared" si="91"/>
        <v>2024</v>
      </c>
    </row>
    <row r="1626" spans="1:14" x14ac:dyDescent="0.3">
      <c r="A1626" t="s">
        <v>7</v>
      </c>
      <c r="B1626" t="s">
        <v>1402</v>
      </c>
      <c r="C1626" s="5">
        <v>45401</v>
      </c>
      <c r="D1626" s="5">
        <v>45586</v>
      </c>
      <c r="E1626" s="4">
        <v>4140000000</v>
      </c>
      <c r="F1626">
        <v>185</v>
      </c>
      <c r="G1626">
        <v>5.6000000000000001E-2</v>
      </c>
      <c r="H1626" t="s">
        <v>64</v>
      </c>
      <c r="I1626" t="s">
        <v>13</v>
      </c>
      <c r="J1626" t="s">
        <v>65</v>
      </c>
      <c r="K1626" t="s">
        <v>14</v>
      </c>
      <c r="L1626" t="s">
        <v>64</v>
      </c>
      <c r="M1626" s="5">
        <f t="shared" si="90"/>
        <v>45596</v>
      </c>
      <c r="N1626">
        <f t="shared" si="91"/>
        <v>2024</v>
      </c>
    </row>
    <row r="1627" spans="1:14" x14ac:dyDescent="0.3">
      <c r="A1627" t="s">
        <v>7</v>
      </c>
      <c r="B1627" t="s">
        <v>1165</v>
      </c>
      <c r="C1627" s="5">
        <v>45401</v>
      </c>
      <c r="D1627" s="5">
        <v>45586</v>
      </c>
      <c r="E1627" s="4">
        <v>1490000000</v>
      </c>
      <c r="F1627">
        <v>185</v>
      </c>
      <c r="G1627">
        <v>5.6000000000000001E-2</v>
      </c>
      <c r="H1627" t="s">
        <v>64</v>
      </c>
      <c r="I1627" t="s">
        <v>13</v>
      </c>
      <c r="J1627" t="s">
        <v>65</v>
      </c>
      <c r="K1627" t="s">
        <v>14</v>
      </c>
      <c r="L1627" t="s">
        <v>64</v>
      </c>
      <c r="M1627" s="5">
        <f t="shared" si="90"/>
        <v>45596</v>
      </c>
      <c r="N1627">
        <f t="shared" si="91"/>
        <v>2024</v>
      </c>
    </row>
    <row r="1628" spans="1:14" x14ac:dyDescent="0.3">
      <c r="A1628" t="s">
        <v>7</v>
      </c>
      <c r="B1628" t="s">
        <v>1742</v>
      </c>
      <c r="C1628" s="5">
        <v>45414</v>
      </c>
      <c r="D1628" s="5">
        <v>45600</v>
      </c>
      <c r="E1628" s="4">
        <v>1850000000</v>
      </c>
      <c r="F1628">
        <v>186</v>
      </c>
      <c r="G1628">
        <v>5.6000000000000001E-2</v>
      </c>
      <c r="H1628" t="s">
        <v>64</v>
      </c>
      <c r="I1628" t="s">
        <v>13</v>
      </c>
      <c r="J1628" t="s">
        <v>65</v>
      </c>
      <c r="K1628" t="s">
        <v>14</v>
      </c>
      <c r="L1628" t="s">
        <v>64</v>
      </c>
      <c r="M1628" s="5">
        <f t="shared" si="90"/>
        <v>45626</v>
      </c>
      <c r="N1628">
        <f t="shared" si="91"/>
        <v>2024</v>
      </c>
    </row>
    <row r="1629" spans="1:14" x14ac:dyDescent="0.3">
      <c r="A1629" t="s">
        <v>7</v>
      </c>
      <c r="B1629" t="s">
        <v>1357</v>
      </c>
      <c r="C1629" s="5">
        <v>45376</v>
      </c>
      <c r="D1629" s="5">
        <v>45560</v>
      </c>
      <c r="E1629" s="4">
        <v>762000000</v>
      </c>
      <c r="F1629">
        <v>184</v>
      </c>
      <c r="G1629">
        <v>5.3999999999999999E-2</v>
      </c>
      <c r="H1629" t="s">
        <v>989</v>
      </c>
      <c r="I1629" t="s">
        <v>13</v>
      </c>
      <c r="J1629" t="s">
        <v>990</v>
      </c>
      <c r="K1629" t="s">
        <v>14</v>
      </c>
      <c r="L1629" t="s">
        <v>989</v>
      </c>
      <c r="M1629" s="5">
        <f t="shared" si="90"/>
        <v>45565</v>
      </c>
      <c r="N1629">
        <f t="shared" si="91"/>
        <v>2024</v>
      </c>
    </row>
    <row r="1630" spans="1:14" x14ac:dyDescent="0.3">
      <c r="A1630" t="s">
        <v>12</v>
      </c>
      <c r="B1630" t="s">
        <v>2274</v>
      </c>
      <c r="C1630" s="5">
        <v>45390</v>
      </c>
      <c r="D1630" s="5">
        <v>45394</v>
      </c>
      <c r="E1630" s="4">
        <v>500000000000</v>
      </c>
      <c r="F1630">
        <v>4</v>
      </c>
      <c r="G1630">
        <v>3.15E-2</v>
      </c>
      <c r="H1630" t="s">
        <v>10</v>
      </c>
      <c r="I1630" t="s">
        <v>44</v>
      </c>
      <c r="J1630" t="s">
        <v>45</v>
      </c>
      <c r="K1630" t="s">
        <v>11</v>
      </c>
      <c r="M1630" s="5">
        <f t="shared" si="90"/>
        <v>45412</v>
      </c>
      <c r="N1630">
        <f t="shared" si="91"/>
        <v>2024</v>
      </c>
    </row>
    <row r="1631" spans="1:14" x14ac:dyDescent="0.3">
      <c r="A1631" t="s">
        <v>7</v>
      </c>
      <c r="B1631" t="s">
        <v>1291</v>
      </c>
      <c r="C1631" s="5">
        <v>45406</v>
      </c>
      <c r="D1631" s="5">
        <v>45650</v>
      </c>
      <c r="E1631" s="4">
        <v>1600000000</v>
      </c>
      <c r="F1631">
        <v>244</v>
      </c>
      <c r="G1631">
        <v>5.7000000000000002E-2</v>
      </c>
      <c r="H1631" t="s">
        <v>1066</v>
      </c>
      <c r="I1631" t="s">
        <v>13</v>
      </c>
      <c r="J1631" t="s">
        <v>65</v>
      </c>
      <c r="K1631" t="s">
        <v>14</v>
      </c>
      <c r="L1631" t="s">
        <v>1066</v>
      </c>
      <c r="M1631" s="5">
        <f t="shared" si="90"/>
        <v>45657</v>
      </c>
      <c r="N1631">
        <f t="shared" si="91"/>
        <v>2024</v>
      </c>
    </row>
    <row r="1632" spans="1:14" x14ac:dyDescent="0.3">
      <c r="A1632" t="s">
        <v>7</v>
      </c>
      <c r="B1632" t="s">
        <v>1814</v>
      </c>
      <c r="C1632" s="5">
        <v>45406</v>
      </c>
      <c r="D1632" s="5">
        <v>45589</v>
      </c>
      <c r="E1632" s="4">
        <v>5000000000</v>
      </c>
      <c r="F1632">
        <v>183</v>
      </c>
      <c r="G1632">
        <v>5.6000000000000001E-2</v>
      </c>
      <c r="H1632" t="s">
        <v>890</v>
      </c>
      <c r="I1632" t="s">
        <v>13</v>
      </c>
      <c r="J1632" t="s">
        <v>215</v>
      </c>
      <c r="K1632" t="s">
        <v>14</v>
      </c>
      <c r="L1632" t="s">
        <v>890</v>
      </c>
      <c r="M1632" s="5">
        <f t="shared" si="90"/>
        <v>45596</v>
      </c>
      <c r="N1632">
        <f t="shared" si="91"/>
        <v>2024</v>
      </c>
    </row>
    <row r="1633" spans="1:14" x14ac:dyDescent="0.3">
      <c r="A1633" t="s">
        <v>12</v>
      </c>
      <c r="B1633" t="s">
        <v>2275</v>
      </c>
      <c r="C1633" s="5">
        <v>45414</v>
      </c>
      <c r="D1633" s="5">
        <v>45456</v>
      </c>
      <c r="E1633" s="4">
        <v>500000000000</v>
      </c>
      <c r="F1633">
        <v>42</v>
      </c>
      <c r="G1633">
        <v>5.1499999999999997E-2</v>
      </c>
      <c r="H1633" t="s">
        <v>10</v>
      </c>
      <c r="I1633" t="s">
        <v>44</v>
      </c>
      <c r="J1633" t="s">
        <v>45</v>
      </c>
      <c r="K1633" t="s">
        <v>11</v>
      </c>
      <c r="M1633" s="5">
        <f t="shared" si="90"/>
        <v>45473</v>
      </c>
      <c r="N1633">
        <f t="shared" si="91"/>
        <v>2024</v>
      </c>
    </row>
    <row r="1634" spans="1:14" x14ac:dyDescent="0.3">
      <c r="A1634" t="s">
        <v>12</v>
      </c>
      <c r="B1634" t="s">
        <v>2276</v>
      </c>
      <c r="C1634" s="5">
        <v>45414</v>
      </c>
      <c r="D1634" s="5">
        <v>45419</v>
      </c>
      <c r="E1634" s="4">
        <v>500000000000</v>
      </c>
      <c r="F1634">
        <v>5</v>
      </c>
      <c r="G1634">
        <v>0.05</v>
      </c>
      <c r="H1634" t="s">
        <v>10</v>
      </c>
      <c r="I1634" t="s">
        <v>44</v>
      </c>
      <c r="J1634" t="s">
        <v>45</v>
      </c>
      <c r="K1634" t="s">
        <v>11</v>
      </c>
      <c r="M1634" s="5">
        <f t="shared" si="90"/>
        <v>45443</v>
      </c>
      <c r="N1634">
        <f t="shared" si="91"/>
        <v>2024</v>
      </c>
    </row>
    <row r="1635" spans="1:14" x14ac:dyDescent="0.3">
      <c r="A1635" t="s">
        <v>12</v>
      </c>
      <c r="B1635" t="s">
        <v>2277</v>
      </c>
      <c r="C1635" s="5">
        <v>45414</v>
      </c>
      <c r="D1635" s="5">
        <v>45419</v>
      </c>
      <c r="E1635" s="4">
        <v>500000000000</v>
      </c>
      <c r="F1635">
        <v>5</v>
      </c>
      <c r="G1635">
        <v>0.05</v>
      </c>
      <c r="H1635" t="s">
        <v>10</v>
      </c>
      <c r="I1635" t="s">
        <v>44</v>
      </c>
      <c r="J1635" t="s">
        <v>45</v>
      </c>
      <c r="K1635" t="s">
        <v>11</v>
      </c>
      <c r="M1635" s="5">
        <f t="shared" si="90"/>
        <v>45443</v>
      </c>
      <c r="N1635">
        <f t="shared" si="91"/>
        <v>2024</v>
      </c>
    </row>
    <row r="1636" spans="1:14" x14ac:dyDescent="0.3">
      <c r="A1636" t="s">
        <v>7</v>
      </c>
      <c r="B1636" t="s">
        <v>1219</v>
      </c>
      <c r="C1636" s="5">
        <v>45380</v>
      </c>
      <c r="D1636" s="5">
        <v>45565</v>
      </c>
      <c r="E1636" s="4">
        <v>353000000</v>
      </c>
      <c r="F1636">
        <v>185</v>
      </c>
      <c r="G1636">
        <v>5.3999999999999999E-2</v>
      </c>
      <c r="H1636" t="s">
        <v>989</v>
      </c>
      <c r="I1636" t="s">
        <v>13</v>
      </c>
      <c r="J1636" t="s">
        <v>990</v>
      </c>
      <c r="K1636" t="s">
        <v>14</v>
      </c>
      <c r="L1636" t="s">
        <v>989</v>
      </c>
      <c r="M1636" s="5">
        <f t="shared" si="90"/>
        <v>45565</v>
      </c>
      <c r="N1636">
        <f t="shared" si="91"/>
        <v>2024</v>
      </c>
    </row>
    <row r="1637" spans="1:14" x14ac:dyDescent="0.3">
      <c r="A1637" t="s">
        <v>7</v>
      </c>
      <c r="B1637" t="s">
        <v>924</v>
      </c>
      <c r="C1637" s="5">
        <v>45414</v>
      </c>
      <c r="D1637" s="5">
        <v>45600</v>
      </c>
      <c r="E1637" s="4">
        <v>6010000000</v>
      </c>
      <c r="F1637">
        <v>186</v>
      </c>
      <c r="G1637">
        <v>5.6000000000000001E-2</v>
      </c>
      <c r="H1637" t="s">
        <v>64</v>
      </c>
      <c r="I1637" t="s">
        <v>13</v>
      </c>
      <c r="J1637" t="s">
        <v>65</v>
      </c>
      <c r="K1637" t="s">
        <v>14</v>
      </c>
      <c r="L1637" t="s">
        <v>64</v>
      </c>
      <c r="M1637" s="5">
        <f t="shared" si="90"/>
        <v>45626</v>
      </c>
      <c r="N1637">
        <f t="shared" si="91"/>
        <v>2024</v>
      </c>
    </row>
    <row r="1638" spans="1:14" x14ac:dyDescent="0.3">
      <c r="A1638" t="s">
        <v>8</v>
      </c>
      <c r="B1638" t="s">
        <v>2278</v>
      </c>
      <c r="C1638" s="5">
        <v>45406</v>
      </c>
      <c r="D1638" s="5">
        <v>45436</v>
      </c>
      <c r="E1638" s="4">
        <v>20000000000</v>
      </c>
      <c r="F1638">
        <v>30</v>
      </c>
      <c r="G1638">
        <v>3.7999999999999999E-2</v>
      </c>
      <c r="H1638" t="s">
        <v>747</v>
      </c>
      <c r="I1638" t="s">
        <v>44</v>
      </c>
      <c r="J1638" t="s">
        <v>45</v>
      </c>
      <c r="K1638" t="s">
        <v>11</v>
      </c>
      <c r="L1638" t="s">
        <v>747</v>
      </c>
      <c r="M1638" s="5">
        <f t="shared" si="90"/>
        <v>45443</v>
      </c>
      <c r="N1638">
        <f t="shared" si="91"/>
        <v>2024</v>
      </c>
    </row>
    <row r="1639" spans="1:14" x14ac:dyDescent="0.3">
      <c r="A1639" t="s">
        <v>7</v>
      </c>
      <c r="B1639" t="s">
        <v>2279</v>
      </c>
      <c r="C1639" s="5">
        <v>45327</v>
      </c>
      <c r="D1639" s="5">
        <v>45509</v>
      </c>
      <c r="E1639" s="4">
        <v>5182000000</v>
      </c>
      <c r="F1639">
        <v>182</v>
      </c>
      <c r="G1639">
        <v>6.5000000000000002E-2</v>
      </c>
      <c r="H1639" t="s">
        <v>1474</v>
      </c>
      <c r="I1639" t="s">
        <v>13</v>
      </c>
      <c r="J1639" t="s">
        <v>210</v>
      </c>
      <c r="K1639" t="s">
        <v>14</v>
      </c>
      <c r="L1639" t="s">
        <v>1474</v>
      </c>
      <c r="M1639" s="5">
        <f t="shared" si="90"/>
        <v>45535</v>
      </c>
      <c r="N1639">
        <f t="shared" si="91"/>
        <v>2024</v>
      </c>
    </row>
    <row r="1640" spans="1:14" x14ac:dyDescent="0.3">
      <c r="A1640" t="s">
        <v>7</v>
      </c>
      <c r="B1640" t="s">
        <v>2280</v>
      </c>
      <c r="C1640" s="5">
        <v>45320</v>
      </c>
      <c r="D1640" s="5">
        <v>45502</v>
      </c>
      <c r="E1640" s="4">
        <v>9000000000</v>
      </c>
      <c r="F1640">
        <v>182</v>
      </c>
      <c r="G1640">
        <v>6.5000000000000002E-2</v>
      </c>
      <c r="H1640" t="s">
        <v>1429</v>
      </c>
      <c r="I1640" t="s">
        <v>13</v>
      </c>
      <c r="J1640" t="s">
        <v>215</v>
      </c>
      <c r="K1640" t="s">
        <v>14</v>
      </c>
      <c r="L1640" t="s">
        <v>1429</v>
      </c>
      <c r="M1640" s="5">
        <f t="shared" si="90"/>
        <v>45504</v>
      </c>
      <c r="N1640">
        <f t="shared" si="91"/>
        <v>2024</v>
      </c>
    </row>
    <row r="1641" spans="1:14" x14ac:dyDescent="0.3">
      <c r="A1641" t="s">
        <v>7</v>
      </c>
      <c r="B1641" t="s">
        <v>2281</v>
      </c>
      <c r="C1641" s="5">
        <v>45320</v>
      </c>
      <c r="D1641" s="5">
        <v>45502</v>
      </c>
      <c r="E1641" s="4">
        <v>50000000000</v>
      </c>
      <c r="F1641">
        <v>182</v>
      </c>
      <c r="G1641">
        <v>6.5000000000000002E-2</v>
      </c>
      <c r="H1641" t="s">
        <v>1511</v>
      </c>
      <c r="I1641" t="s">
        <v>44</v>
      </c>
      <c r="J1641" t="s">
        <v>45</v>
      </c>
      <c r="K1641" t="s">
        <v>11</v>
      </c>
      <c r="L1641" t="s">
        <v>1511</v>
      </c>
      <c r="M1641" s="5">
        <f t="shared" si="90"/>
        <v>45504</v>
      </c>
      <c r="N1641">
        <f t="shared" si="91"/>
        <v>2024</v>
      </c>
    </row>
    <row r="1642" spans="1:14" x14ac:dyDescent="0.3">
      <c r="A1642" t="s">
        <v>7</v>
      </c>
      <c r="B1642" t="s">
        <v>2282</v>
      </c>
      <c r="C1642" s="5">
        <v>45320</v>
      </c>
      <c r="D1642" s="5">
        <v>45502</v>
      </c>
      <c r="E1642" s="4">
        <v>59372000000</v>
      </c>
      <c r="F1642">
        <v>182</v>
      </c>
      <c r="G1642">
        <v>7.2999999999999995E-2</v>
      </c>
      <c r="H1642" t="s">
        <v>2283</v>
      </c>
      <c r="I1642" t="s">
        <v>13</v>
      </c>
      <c r="J1642" t="s">
        <v>1339</v>
      </c>
      <c r="K1642" t="s">
        <v>14</v>
      </c>
      <c r="L1642" t="s">
        <v>2283</v>
      </c>
      <c r="M1642" s="5">
        <f t="shared" si="90"/>
        <v>45504</v>
      </c>
      <c r="N1642">
        <f t="shared" si="91"/>
        <v>2024</v>
      </c>
    </row>
    <row r="1643" spans="1:14" x14ac:dyDescent="0.3">
      <c r="A1643" t="s">
        <v>7</v>
      </c>
      <c r="B1643" t="s">
        <v>2284</v>
      </c>
      <c r="C1643" s="5">
        <v>45317</v>
      </c>
      <c r="D1643" s="5">
        <v>45499</v>
      </c>
      <c r="E1643" s="4">
        <v>41230000000</v>
      </c>
      <c r="F1643">
        <v>182</v>
      </c>
      <c r="G1643">
        <v>7.2999999999999995E-2</v>
      </c>
      <c r="H1643" t="s">
        <v>2209</v>
      </c>
      <c r="I1643" t="s">
        <v>13</v>
      </c>
      <c r="J1643" t="s">
        <v>1339</v>
      </c>
      <c r="K1643" t="s">
        <v>14</v>
      </c>
      <c r="L1643" t="s">
        <v>2209</v>
      </c>
      <c r="M1643" s="5">
        <f t="shared" si="90"/>
        <v>45504</v>
      </c>
      <c r="N1643">
        <f t="shared" si="91"/>
        <v>2024</v>
      </c>
    </row>
    <row r="1644" spans="1:14" x14ac:dyDescent="0.3">
      <c r="A1644" t="s">
        <v>7</v>
      </c>
      <c r="B1644" t="s">
        <v>2285</v>
      </c>
      <c r="C1644" s="5">
        <v>45317</v>
      </c>
      <c r="D1644" s="5">
        <v>45499</v>
      </c>
      <c r="E1644" s="4">
        <v>19920000000</v>
      </c>
      <c r="F1644">
        <v>182</v>
      </c>
      <c r="G1644">
        <v>7.2999999999999995E-2</v>
      </c>
      <c r="H1644" t="s">
        <v>2220</v>
      </c>
      <c r="I1644" t="s">
        <v>13</v>
      </c>
      <c r="J1644" t="s">
        <v>1339</v>
      </c>
      <c r="K1644" t="s">
        <v>14</v>
      </c>
      <c r="L1644" t="s">
        <v>2220</v>
      </c>
      <c r="M1644" s="5">
        <f t="shared" si="90"/>
        <v>45504</v>
      </c>
      <c r="N1644">
        <f t="shared" si="91"/>
        <v>2024</v>
      </c>
    </row>
    <row r="1645" spans="1:14" x14ac:dyDescent="0.3">
      <c r="A1645" t="s">
        <v>7</v>
      </c>
      <c r="B1645" t="s">
        <v>2286</v>
      </c>
      <c r="C1645" s="5">
        <v>45350</v>
      </c>
      <c r="D1645" s="5">
        <v>45532</v>
      </c>
      <c r="E1645" s="4">
        <v>29900000000</v>
      </c>
      <c r="F1645">
        <v>182</v>
      </c>
      <c r="G1645">
        <v>0.06</v>
      </c>
      <c r="H1645" t="s">
        <v>2158</v>
      </c>
      <c r="I1645" t="s">
        <v>13</v>
      </c>
      <c r="J1645" t="s">
        <v>215</v>
      </c>
      <c r="K1645" t="s">
        <v>14</v>
      </c>
      <c r="L1645" t="s">
        <v>2158</v>
      </c>
      <c r="M1645" s="5">
        <f t="shared" si="90"/>
        <v>45535</v>
      </c>
      <c r="N1645">
        <f t="shared" si="91"/>
        <v>2024</v>
      </c>
    </row>
    <row r="1646" spans="1:14" x14ac:dyDescent="0.3">
      <c r="A1646" t="s">
        <v>7</v>
      </c>
      <c r="B1646" t="s">
        <v>2287</v>
      </c>
      <c r="C1646" s="5">
        <v>45350</v>
      </c>
      <c r="D1646" s="5">
        <v>45532</v>
      </c>
      <c r="E1646" s="4">
        <v>29900000000</v>
      </c>
      <c r="F1646">
        <v>182</v>
      </c>
      <c r="G1646">
        <v>0.06</v>
      </c>
      <c r="H1646" t="s">
        <v>2193</v>
      </c>
      <c r="I1646" t="s">
        <v>13</v>
      </c>
      <c r="J1646" t="s">
        <v>210</v>
      </c>
      <c r="K1646" t="s">
        <v>14</v>
      </c>
      <c r="L1646" t="s">
        <v>2193</v>
      </c>
      <c r="M1646" s="5">
        <f t="shared" si="90"/>
        <v>45535</v>
      </c>
      <c r="N1646">
        <f t="shared" si="91"/>
        <v>2024</v>
      </c>
    </row>
    <row r="1647" spans="1:14" x14ac:dyDescent="0.3">
      <c r="A1647" t="s">
        <v>7</v>
      </c>
      <c r="B1647" t="s">
        <v>2288</v>
      </c>
      <c r="C1647" s="5">
        <v>45321</v>
      </c>
      <c r="D1647" s="5">
        <v>45503</v>
      </c>
      <c r="E1647" s="4">
        <v>49825000000</v>
      </c>
      <c r="F1647">
        <v>182</v>
      </c>
      <c r="G1647">
        <v>7.2999999999999995E-2</v>
      </c>
      <c r="H1647" t="s">
        <v>2220</v>
      </c>
      <c r="I1647" t="s">
        <v>13</v>
      </c>
      <c r="J1647" t="s">
        <v>1339</v>
      </c>
      <c r="K1647" t="s">
        <v>14</v>
      </c>
      <c r="L1647" t="s">
        <v>2220</v>
      </c>
      <c r="M1647" s="5">
        <f t="shared" si="90"/>
        <v>45504</v>
      </c>
      <c r="N1647">
        <f t="shared" si="91"/>
        <v>2024</v>
      </c>
    </row>
    <row r="1648" spans="1:14" x14ac:dyDescent="0.3">
      <c r="A1648" t="s">
        <v>7</v>
      </c>
      <c r="B1648" t="s">
        <v>2289</v>
      </c>
      <c r="C1648" s="5">
        <v>45341</v>
      </c>
      <c r="D1648" s="5">
        <v>45523</v>
      </c>
      <c r="E1648" s="4">
        <v>2000000000</v>
      </c>
      <c r="F1648">
        <v>182</v>
      </c>
      <c r="G1648">
        <v>6.5000000000000002E-2</v>
      </c>
      <c r="H1648" t="s">
        <v>463</v>
      </c>
      <c r="I1648" t="s">
        <v>13</v>
      </c>
      <c r="J1648" t="s">
        <v>210</v>
      </c>
      <c r="K1648" t="s">
        <v>14</v>
      </c>
      <c r="L1648" t="s">
        <v>463</v>
      </c>
      <c r="M1648" s="5">
        <f t="shared" si="90"/>
        <v>45535</v>
      </c>
      <c r="N1648">
        <f t="shared" si="91"/>
        <v>2024</v>
      </c>
    </row>
    <row r="1649" spans="1:14" x14ac:dyDescent="0.3">
      <c r="A1649" t="s">
        <v>7</v>
      </c>
      <c r="B1649" t="s">
        <v>2290</v>
      </c>
      <c r="C1649" s="5">
        <v>45313</v>
      </c>
      <c r="D1649" s="5">
        <v>45495</v>
      </c>
      <c r="E1649" s="4">
        <v>39390000000</v>
      </c>
      <c r="F1649">
        <v>182</v>
      </c>
      <c r="G1649">
        <v>7.2999999999999995E-2</v>
      </c>
      <c r="H1649" t="s">
        <v>2212</v>
      </c>
      <c r="I1649" t="s">
        <v>13</v>
      </c>
      <c r="J1649" t="s">
        <v>1339</v>
      </c>
      <c r="K1649" t="s">
        <v>14</v>
      </c>
      <c r="L1649" t="s">
        <v>2212</v>
      </c>
      <c r="M1649" s="5">
        <f t="shared" si="90"/>
        <v>45504</v>
      </c>
      <c r="N1649">
        <f t="shared" si="91"/>
        <v>2024</v>
      </c>
    </row>
    <row r="1650" spans="1:14" x14ac:dyDescent="0.3">
      <c r="A1650" t="s">
        <v>7</v>
      </c>
      <c r="B1650" t="s">
        <v>2291</v>
      </c>
      <c r="C1650" s="5">
        <v>45342</v>
      </c>
      <c r="D1650" s="5">
        <v>45524</v>
      </c>
      <c r="E1650" s="4">
        <v>50000000000</v>
      </c>
      <c r="F1650">
        <v>182</v>
      </c>
      <c r="G1650">
        <v>6.5000000000000002E-2</v>
      </c>
      <c r="H1650" t="s">
        <v>265</v>
      </c>
      <c r="I1650" t="s">
        <v>13</v>
      </c>
      <c r="J1650" t="s">
        <v>52</v>
      </c>
      <c r="K1650" t="s">
        <v>14</v>
      </c>
      <c r="L1650" t="s">
        <v>265</v>
      </c>
      <c r="M1650" s="5">
        <f t="shared" si="90"/>
        <v>45535</v>
      </c>
      <c r="N1650">
        <f t="shared" si="91"/>
        <v>2024</v>
      </c>
    </row>
    <row r="1651" spans="1:14" x14ac:dyDescent="0.3">
      <c r="A1651" t="s">
        <v>7</v>
      </c>
      <c r="B1651" t="s">
        <v>2292</v>
      </c>
      <c r="C1651" s="5">
        <v>45342</v>
      </c>
      <c r="D1651" s="5">
        <v>45524</v>
      </c>
      <c r="E1651" s="4">
        <v>1000000000</v>
      </c>
      <c r="F1651">
        <v>182</v>
      </c>
      <c r="G1651">
        <v>6.5000000000000002E-2</v>
      </c>
      <c r="H1651" t="s">
        <v>609</v>
      </c>
      <c r="I1651" t="s">
        <v>13</v>
      </c>
      <c r="J1651" t="s">
        <v>215</v>
      </c>
      <c r="K1651" t="s">
        <v>14</v>
      </c>
      <c r="L1651" t="s">
        <v>609</v>
      </c>
      <c r="M1651" s="5">
        <f t="shared" si="90"/>
        <v>45535</v>
      </c>
      <c r="N1651">
        <f t="shared" si="91"/>
        <v>2024</v>
      </c>
    </row>
    <row r="1652" spans="1:14" x14ac:dyDescent="0.3">
      <c r="A1652" t="s">
        <v>7</v>
      </c>
      <c r="B1652" t="s">
        <v>2293</v>
      </c>
      <c r="C1652" s="5">
        <v>45342</v>
      </c>
      <c r="D1652" s="5">
        <v>45492</v>
      </c>
      <c r="E1652" s="4">
        <v>420000000</v>
      </c>
      <c r="F1652">
        <v>150</v>
      </c>
      <c r="G1652">
        <v>4.7500000000000001E-2</v>
      </c>
      <c r="H1652" t="s">
        <v>209</v>
      </c>
      <c r="I1652" t="s">
        <v>13</v>
      </c>
      <c r="J1652" t="s">
        <v>210</v>
      </c>
      <c r="K1652" t="s">
        <v>14</v>
      </c>
      <c r="L1652" t="s">
        <v>209</v>
      </c>
      <c r="M1652" s="5">
        <f t="shared" si="90"/>
        <v>45504</v>
      </c>
      <c r="N1652">
        <f t="shared" si="91"/>
        <v>2024</v>
      </c>
    </row>
    <row r="1653" spans="1:14" x14ac:dyDescent="0.3">
      <c r="A1653" t="s">
        <v>7</v>
      </c>
      <c r="B1653" t="s">
        <v>2294</v>
      </c>
      <c r="C1653" s="5">
        <v>45342</v>
      </c>
      <c r="D1653" s="5">
        <v>45526</v>
      </c>
      <c r="E1653" s="4">
        <v>14300000000</v>
      </c>
      <c r="F1653">
        <v>184</v>
      </c>
      <c r="G1653">
        <v>6.5000000000000002E-2</v>
      </c>
      <c r="H1653" t="s">
        <v>1332</v>
      </c>
      <c r="I1653" t="s">
        <v>13</v>
      </c>
      <c r="J1653" t="s">
        <v>210</v>
      </c>
      <c r="K1653" t="s">
        <v>14</v>
      </c>
      <c r="L1653" t="s">
        <v>1332</v>
      </c>
      <c r="M1653" s="5">
        <f t="shared" si="90"/>
        <v>45535</v>
      </c>
      <c r="N1653">
        <f t="shared" si="91"/>
        <v>2024</v>
      </c>
    </row>
    <row r="1654" spans="1:14" x14ac:dyDescent="0.3">
      <c r="A1654" t="s">
        <v>7</v>
      </c>
      <c r="B1654" t="s">
        <v>2295</v>
      </c>
      <c r="C1654" s="5">
        <v>45342</v>
      </c>
      <c r="D1654" s="5">
        <v>45524</v>
      </c>
      <c r="E1654" s="4">
        <v>5500000000</v>
      </c>
      <c r="F1654">
        <v>182</v>
      </c>
      <c r="G1654">
        <v>6.5000000000000002E-2</v>
      </c>
      <c r="H1654" t="s">
        <v>1063</v>
      </c>
      <c r="I1654" t="s">
        <v>13</v>
      </c>
      <c r="J1654" t="s">
        <v>669</v>
      </c>
      <c r="K1654" t="s">
        <v>14</v>
      </c>
      <c r="L1654" t="s">
        <v>1063</v>
      </c>
      <c r="M1654" s="5">
        <f t="shared" si="90"/>
        <v>45535</v>
      </c>
      <c r="N1654">
        <f t="shared" si="91"/>
        <v>2024</v>
      </c>
    </row>
    <row r="1655" spans="1:14" x14ac:dyDescent="0.3">
      <c r="A1655" t="s">
        <v>7</v>
      </c>
      <c r="B1655" t="s">
        <v>2296</v>
      </c>
      <c r="C1655" s="5">
        <v>45351</v>
      </c>
      <c r="D1655" s="5">
        <v>45533</v>
      </c>
      <c r="E1655" s="4">
        <v>30000000000</v>
      </c>
      <c r="F1655">
        <v>182</v>
      </c>
      <c r="G1655">
        <v>5.7000000000000002E-2</v>
      </c>
      <c r="H1655" t="s">
        <v>2153</v>
      </c>
      <c r="I1655" t="s">
        <v>13</v>
      </c>
      <c r="J1655" t="s">
        <v>210</v>
      </c>
      <c r="K1655" t="s">
        <v>14</v>
      </c>
      <c r="L1655" t="s">
        <v>2153</v>
      </c>
      <c r="M1655" s="5">
        <f t="shared" si="90"/>
        <v>45535</v>
      </c>
      <c r="N1655">
        <f t="shared" si="91"/>
        <v>2024</v>
      </c>
    </row>
    <row r="1656" spans="1:14" x14ac:dyDescent="0.3">
      <c r="A1656" t="s">
        <v>7</v>
      </c>
      <c r="B1656" t="s">
        <v>2297</v>
      </c>
      <c r="C1656" s="5">
        <v>45309</v>
      </c>
      <c r="D1656" s="5">
        <v>45491</v>
      </c>
      <c r="E1656" s="4">
        <v>78580000000</v>
      </c>
      <c r="F1656">
        <v>182</v>
      </c>
      <c r="G1656">
        <v>7.2999999999999995E-2</v>
      </c>
      <c r="H1656" t="s">
        <v>2207</v>
      </c>
      <c r="I1656" t="s">
        <v>13</v>
      </c>
      <c r="J1656" t="s">
        <v>1339</v>
      </c>
      <c r="K1656" t="s">
        <v>14</v>
      </c>
      <c r="L1656" t="s">
        <v>2207</v>
      </c>
      <c r="M1656" s="5">
        <f t="shared" si="90"/>
        <v>45504</v>
      </c>
      <c r="N1656">
        <f t="shared" si="91"/>
        <v>2024</v>
      </c>
    </row>
    <row r="1657" spans="1:14" x14ac:dyDescent="0.3">
      <c r="A1657" t="s">
        <v>7</v>
      </c>
      <c r="B1657" t="s">
        <v>1068</v>
      </c>
      <c r="C1657" s="5">
        <v>45352</v>
      </c>
      <c r="D1657" s="5">
        <v>45566</v>
      </c>
      <c r="E1657" s="4">
        <v>4900000000</v>
      </c>
      <c r="F1657">
        <v>214</v>
      </c>
      <c r="G1657">
        <v>5.7000000000000002E-2</v>
      </c>
      <c r="H1657" t="s">
        <v>1066</v>
      </c>
      <c r="I1657" t="s">
        <v>13</v>
      </c>
      <c r="J1657" t="s">
        <v>65</v>
      </c>
      <c r="K1657" t="s">
        <v>14</v>
      </c>
      <c r="L1657" t="s">
        <v>1066</v>
      </c>
      <c r="M1657" s="5">
        <f t="shared" si="90"/>
        <v>45596</v>
      </c>
      <c r="N1657">
        <f t="shared" si="91"/>
        <v>2024</v>
      </c>
    </row>
    <row r="1658" spans="1:14" x14ac:dyDescent="0.3">
      <c r="A1658" t="s">
        <v>7</v>
      </c>
      <c r="B1658" t="s">
        <v>2298</v>
      </c>
      <c r="C1658" s="5">
        <v>45342</v>
      </c>
      <c r="D1658" s="5">
        <v>45524</v>
      </c>
      <c r="E1658" s="4">
        <v>3800000000</v>
      </c>
      <c r="F1658">
        <v>182</v>
      </c>
      <c r="G1658">
        <v>6.5000000000000002E-2</v>
      </c>
      <c r="H1658" t="s">
        <v>890</v>
      </c>
      <c r="I1658" t="s">
        <v>13</v>
      </c>
      <c r="J1658" t="s">
        <v>215</v>
      </c>
      <c r="K1658" t="s">
        <v>14</v>
      </c>
      <c r="L1658" t="s">
        <v>890</v>
      </c>
      <c r="M1658" s="5">
        <f t="shared" si="90"/>
        <v>45535</v>
      </c>
      <c r="N1658">
        <f t="shared" si="91"/>
        <v>2024</v>
      </c>
    </row>
    <row r="1659" spans="1:14" x14ac:dyDescent="0.3">
      <c r="A1659" t="s">
        <v>7</v>
      </c>
      <c r="B1659" t="s">
        <v>2299</v>
      </c>
      <c r="C1659" s="5">
        <v>45342</v>
      </c>
      <c r="D1659" s="5">
        <v>45524</v>
      </c>
      <c r="E1659" s="4">
        <v>6970000000</v>
      </c>
      <c r="F1659">
        <v>182</v>
      </c>
      <c r="G1659">
        <v>6.5000000000000002E-2</v>
      </c>
      <c r="H1659" t="s">
        <v>2300</v>
      </c>
      <c r="I1659" t="s">
        <v>13</v>
      </c>
      <c r="J1659" t="s">
        <v>215</v>
      </c>
      <c r="K1659" t="s">
        <v>14</v>
      </c>
      <c r="L1659" t="s">
        <v>2300</v>
      </c>
      <c r="M1659" s="5">
        <f t="shared" si="90"/>
        <v>45535</v>
      </c>
      <c r="N1659">
        <f t="shared" si="91"/>
        <v>2024</v>
      </c>
    </row>
    <row r="1660" spans="1:14" x14ac:dyDescent="0.3">
      <c r="A1660" t="s">
        <v>7</v>
      </c>
      <c r="B1660" t="s">
        <v>2301</v>
      </c>
      <c r="C1660" s="5">
        <v>45351</v>
      </c>
      <c r="D1660" s="5">
        <v>45533</v>
      </c>
      <c r="E1660" s="4">
        <v>30000000000</v>
      </c>
      <c r="F1660">
        <v>182</v>
      </c>
      <c r="G1660">
        <v>5.7000000000000002E-2</v>
      </c>
      <c r="H1660" t="s">
        <v>2125</v>
      </c>
      <c r="I1660" t="s">
        <v>13</v>
      </c>
      <c r="J1660" t="s">
        <v>215</v>
      </c>
      <c r="K1660" t="s">
        <v>14</v>
      </c>
      <c r="L1660" t="s">
        <v>2125</v>
      </c>
      <c r="M1660" s="5">
        <f t="shared" si="90"/>
        <v>45535</v>
      </c>
      <c r="N1660">
        <f t="shared" si="91"/>
        <v>2024</v>
      </c>
    </row>
    <row r="1661" spans="1:14" x14ac:dyDescent="0.3">
      <c r="A1661" t="s">
        <v>7</v>
      </c>
      <c r="B1661" t="s">
        <v>2302</v>
      </c>
      <c r="C1661" s="5">
        <v>45309</v>
      </c>
      <c r="D1661" s="5">
        <v>45491</v>
      </c>
      <c r="E1661" s="4">
        <v>10000000000</v>
      </c>
      <c r="F1661">
        <v>182</v>
      </c>
      <c r="G1661">
        <v>6.5000000000000002E-2</v>
      </c>
      <c r="H1661" t="s">
        <v>1547</v>
      </c>
      <c r="I1661" t="s">
        <v>13</v>
      </c>
      <c r="J1661" t="s">
        <v>669</v>
      </c>
      <c r="K1661" t="s">
        <v>14</v>
      </c>
      <c r="L1661" t="s">
        <v>1547</v>
      </c>
      <c r="M1661" s="5">
        <f t="shared" si="90"/>
        <v>45504</v>
      </c>
      <c r="N1661">
        <f t="shared" si="91"/>
        <v>2024</v>
      </c>
    </row>
    <row r="1662" spans="1:14" x14ac:dyDescent="0.3">
      <c r="A1662" t="s">
        <v>7</v>
      </c>
      <c r="B1662" t="s">
        <v>2303</v>
      </c>
      <c r="C1662" s="5">
        <v>45309</v>
      </c>
      <c r="D1662" s="5">
        <v>45491</v>
      </c>
      <c r="E1662" s="4">
        <v>10000000000</v>
      </c>
      <c r="F1662">
        <v>182</v>
      </c>
      <c r="G1662">
        <v>6.5000000000000002E-2</v>
      </c>
      <c r="H1662" t="s">
        <v>1547</v>
      </c>
      <c r="I1662" t="s">
        <v>13</v>
      </c>
      <c r="J1662" t="s">
        <v>669</v>
      </c>
      <c r="K1662" t="s">
        <v>14</v>
      </c>
      <c r="L1662" t="s">
        <v>1547</v>
      </c>
      <c r="M1662" s="5">
        <f t="shared" si="90"/>
        <v>45504</v>
      </c>
      <c r="N1662">
        <f t="shared" si="91"/>
        <v>2024</v>
      </c>
    </row>
    <row r="1663" spans="1:14" x14ac:dyDescent="0.3">
      <c r="A1663" t="s">
        <v>7</v>
      </c>
      <c r="B1663" t="s">
        <v>2304</v>
      </c>
      <c r="C1663" s="5">
        <v>45309</v>
      </c>
      <c r="D1663" s="5">
        <v>45491</v>
      </c>
      <c r="E1663" s="4">
        <v>10000000000</v>
      </c>
      <c r="F1663">
        <v>182</v>
      </c>
      <c r="G1663">
        <v>6.5000000000000002E-2</v>
      </c>
      <c r="H1663" t="s">
        <v>1547</v>
      </c>
      <c r="I1663" t="s">
        <v>13</v>
      </c>
      <c r="J1663" t="s">
        <v>669</v>
      </c>
      <c r="K1663" t="s">
        <v>14</v>
      </c>
      <c r="L1663" t="s">
        <v>1547</v>
      </c>
      <c r="M1663" s="5">
        <f t="shared" si="90"/>
        <v>45504</v>
      </c>
      <c r="N1663">
        <f t="shared" si="91"/>
        <v>2024</v>
      </c>
    </row>
    <row r="1664" spans="1:14" x14ac:dyDescent="0.3">
      <c r="A1664" t="s">
        <v>7</v>
      </c>
      <c r="B1664" t="s">
        <v>2305</v>
      </c>
      <c r="C1664" s="5">
        <v>45309</v>
      </c>
      <c r="D1664" s="5">
        <v>45491</v>
      </c>
      <c r="E1664" s="4">
        <v>10000000000</v>
      </c>
      <c r="F1664">
        <v>182</v>
      </c>
      <c r="G1664">
        <v>6.5000000000000002E-2</v>
      </c>
      <c r="H1664" t="s">
        <v>1547</v>
      </c>
      <c r="I1664" t="s">
        <v>13</v>
      </c>
      <c r="J1664" t="s">
        <v>669</v>
      </c>
      <c r="K1664" t="s">
        <v>14</v>
      </c>
      <c r="L1664" t="s">
        <v>1547</v>
      </c>
      <c r="M1664" s="5">
        <f t="shared" si="90"/>
        <v>45504</v>
      </c>
      <c r="N1664">
        <f t="shared" si="91"/>
        <v>2024</v>
      </c>
    </row>
    <row r="1665" spans="1:14" x14ac:dyDescent="0.3">
      <c r="A1665" t="s">
        <v>7</v>
      </c>
      <c r="B1665" t="s">
        <v>2306</v>
      </c>
      <c r="C1665" s="5">
        <v>45350</v>
      </c>
      <c r="D1665" s="5">
        <v>45532</v>
      </c>
      <c r="E1665" s="4">
        <v>8000000000</v>
      </c>
      <c r="F1665">
        <v>182</v>
      </c>
      <c r="G1665">
        <v>0.06</v>
      </c>
      <c r="H1665" t="s">
        <v>2307</v>
      </c>
      <c r="I1665" t="s">
        <v>13</v>
      </c>
      <c r="J1665" t="s">
        <v>381</v>
      </c>
      <c r="K1665" t="s">
        <v>14</v>
      </c>
      <c r="L1665" t="s">
        <v>2307</v>
      </c>
      <c r="M1665" s="5">
        <f t="shared" si="90"/>
        <v>45535</v>
      </c>
      <c r="N1665">
        <f t="shared" si="91"/>
        <v>2024</v>
      </c>
    </row>
    <row r="1666" spans="1:14" x14ac:dyDescent="0.3">
      <c r="A1666" t="s">
        <v>7</v>
      </c>
      <c r="B1666" t="s">
        <v>2308</v>
      </c>
      <c r="C1666" s="5">
        <v>45350</v>
      </c>
      <c r="D1666" s="5">
        <v>45532</v>
      </c>
      <c r="E1666" s="4">
        <v>6453000000</v>
      </c>
      <c r="F1666">
        <v>182</v>
      </c>
      <c r="G1666">
        <v>0.06</v>
      </c>
      <c r="H1666" t="s">
        <v>1110</v>
      </c>
      <c r="I1666" t="s">
        <v>13</v>
      </c>
      <c r="J1666" t="s">
        <v>210</v>
      </c>
      <c r="K1666" t="s">
        <v>14</v>
      </c>
      <c r="L1666" t="s">
        <v>1110</v>
      </c>
      <c r="M1666" s="5">
        <f t="shared" si="90"/>
        <v>45535</v>
      </c>
      <c r="N1666">
        <f t="shared" si="91"/>
        <v>2024</v>
      </c>
    </row>
    <row r="1667" spans="1:14" x14ac:dyDescent="0.3">
      <c r="A1667" t="s">
        <v>7</v>
      </c>
      <c r="B1667" t="s">
        <v>2309</v>
      </c>
      <c r="C1667" s="5">
        <v>45356</v>
      </c>
      <c r="D1667" s="5">
        <v>45432</v>
      </c>
      <c r="E1667" s="4">
        <v>2000000000</v>
      </c>
      <c r="F1667">
        <v>76</v>
      </c>
      <c r="G1667">
        <v>3.7999999999999999E-2</v>
      </c>
      <c r="H1667" t="s">
        <v>184</v>
      </c>
      <c r="I1667" t="s">
        <v>44</v>
      </c>
      <c r="J1667" t="s">
        <v>45</v>
      </c>
      <c r="K1667" t="s">
        <v>11</v>
      </c>
      <c r="L1667" t="s">
        <v>184</v>
      </c>
      <c r="M1667" s="5">
        <f t="shared" ref="M1667:M1730" si="92">EOMONTH(D1667,0)</f>
        <v>45443</v>
      </c>
      <c r="N1667">
        <f t="shared" ref="N1667:N1730" si="93">YEAR(C1667)</f>
        <v>2024</v>
      </c>
    </row>
    <row r="1668" spans="1:14" x14ac:dyDescent="0.3">
      <c r="A1668" t="s">
        <v>7</v>
      </c>
      <c r="B1668" t="s">
        <v>2310</v>
      </c>
      <c r="C1668" s="5">
        <v>45356</v>
      </c>
      <c r="D1668" s="5">
        <v>45425</v>
      </c>
      <c r="E1668" s="4">
        <v>3000000000</v>
      </c>
      <c r="F1668">
        <v>69</v>
      </c>
      <c r="G1668">
        <v>3.7999999999999999E-2</v>
      </c>
      <c r="H1668" t="s">
        <v>184</v>
      </c>
      <c r="I1668" t="s">
        <v>44</v>
      </c>
      <c r="J1668" t="s">
        <v>45</v>
      </c>
      <c r="K1668" t="s">
        <v>11</v>
      </c>
      <c r="L1668" t="s">
        <v>184</v>
      </c>
      <c r="M1668" s="5">
        <f t="shared" si="92"/>
        <v>45443</v>
      </c>
      <c r="N1668">
        <f t="shared" si="93"/>
        <v>2024</v>
      </c>
    </row>
    <row r="1669" spans="1:14" x14ac:dyDescent="0.3">
      <c r="A1669" t="s">
        <v>7</v>
      </c>
      <c r="B1669" t="s">
        <v>2311</v>
      </c>
      <c r="C1669" s="5">
        <v>45314</v>
      </c>
      <c r="D1669" s="5">
        <v>45496</v>
      </c>
      <c r="E1669" s="4">
        <v>1060000000</v>
      </c>
      <c r="F1669">
        <v>182</v>
      </c>
      <c r="G1669">
        <v>6.5000000000000002E-2</v>
      </c>
      <c r="H1669" t="s">
        <v>989</v>
      </c>
      <c r="I1669" t="s">
        <v>13</v>
      </c>
      <c r="J1669" t="s">
        <v>990</v>
      </c>
      <c r="K1669" t="s">
        <v>14</v>
      </c>
      <c r="L1669" t="s">
        <v>989</v>
      </c>
      <c r="M1669" s="5">
        <f t="shared" si="92"/>
        <v>45504</v>
      </c>
      <c r="N1669">
        <f t="shared" si="93"/>
        <v>2024</v>
      </c>
    </row>
    <row r="1670" spans="1:14" x14ac:dyDescent="0.3">
      <c r="A1670" t="s">
        <v>7</v>
      </c>
      <c r="B1670" t="s">
        <v>2312</v>
      </c>
      <c r="C1670" s="5">
        <v>45320</v>
      </c>
      <c r="D1670" s="5">
        <v>45502</v>
      </c>
      <c r="E1670" s="4">
        <v>59295000000</v>
      </c>
      <c r="F1670">
        <v>182</v>
      </c>
      <c r="G1670">
        <v>7.2999999999999995E-2</v>
      </c>
      <c r="H1670" t="s">
        <v>2313</v>
      </c>
      <c r="I1670" t="s">
        <v>13</v>
      </c>
      <c r="J1670" t="s">
        <v>1339</v>
      </c>
      <c r="K1670" t="s">
        <v>14</v>
      </c>
      <c r="L1670" t="s">
        <v>2313</v>
      </c>
      <c r="M1670" s="5">
        <f t="shared" si="92"/>
        <v>45504</v>
      </c>
      <c r="N1670">
        <f t="shared" si="93"/>
        <v>2024</v>
      </c>
    </row>
    <row r="1671" spans="1:14" x14ac:dyDescent="0.3">
      <c r="A1671" t="s">
        <v>7</v>
      </c>
      <c r="B1671" t="s">
        <v>2314</v>
      </c>
      <c r="C1671" s="5">
        <v>45317</v>
      </c>
      <c r="D1671" s="5">
        <v>45499</v>
      </c>
      <c r="E1671" s="4">
        <v>41313000000</v>
      </c>
      <c r="F1671">
        <v>182</v>
      </c>
      <c r="G1671">
        <v>7.2999999999999995E-2</v>
      </c>
      <c r="H1671" t="s">
        <v>2212</v>
      </c>
      <c r="I1671" t="s">
        <v>13</v>
      </c>
      <c r="J1671" t="s">
        <v>1339</v>
      </c>
      <c r="K1671" t="s">
        <v>14</v>
      </c>
      <c r="L1671" t="s">
        <v>2212</v>
      </c>
      <c r="M1671" s="5">
        <f t="shared" si="92"/>
        <v>45504</v>
      </c>
      <c r="N1671">
        <f t="shared" si="93"/>
        <v>2024</v>
      </c>
    </row>
    <row r="1672" spans="1:14" x14ac:dyDescent="0.3">
      <c r="A1672" t="s">
        <v>7</v>
      </c>
      <c r="B1672" t="s">
        <v>1245</v>
      </c>
      <c r="C1672" s="5">
        <v>45356</v>
      </c>
      <c r="D1672" s="5">
        <v>45540</v>
      </c>
      <c r="E1672" s="4">
        <v>353000000</v>
      </c>
      <c r="F1672">
        <v>184</v>
      </c>
      <c r="G1672">
        <v>5.3999999999999999E-2</v>
      </c>
      <c r="H1672" t="s">
        <v>989</v>
      </c>
      <c r="I1672" t="s">
        <v>13</v>
      </c>
      <c r="J1672" t="s">
        <v>990</v>
      </c>
      <c r="K1672" t="s">
        <v>14</v>
      </c>
      <c r="L1672" t="s">
        <v>989</v>
      </c>
      <c r="M1672" s="5">
        <f t="shared" si="92"/>
        <v>45565</v>
      </c>
      <c r="N1672">
        <f t="shared" si="93"/>
        <v>2024</v>
      </c>
    </row>
    <row r="1673" spans="1:14" x14ac:dyDescent="0.3">
      <c r="A1673" t="s">
        <v>7</v>
      </c>
      <c r="B1673" t="s">
        <v>2315</v>
      </c>
      <c r="C1673" s="5">
        <v>45309</v>
      </c>
      <c r="D1673" s="5">
        <v>45491</v>
      </c>
      <c r="E1673" s="4">
        <v>10000000000</v>
      </c>
      <c r="F1673">
        <v>182</v>
      </c>
      <c r="G1673">
        <v>6.5000000000000002E-2</v>
      </c>
      <c r="H1673" t="s">
        <v>1547</v>
      </c>
      <c r="I1673" t="s">
        <v>13</v>
      </c>
      <c r="J1673" t="s">
        <v>669</v>
      </c>
      <c r="K1673" t="s">
        <v>14</v>
      </c>
      <c r="L1673" t="s">
        <v>1547</v>
      </c>
      <c r="M1673" s="5">
        <f t="shared" si="92"/>
        <v>45504</v>
      </c>
      <c r="N1673">
        <f t="shared" si="93"/>
        <v>2024</v>
      </c>
    </row>
    <row r="1674" spans="1:14" x14ac:dyDescent="0.3">
      <c r="A1674" t="s">
        <v>7</v>
      </c>
      <c r="B1674" t="s">
        <v>2316</v>
      </c>
      <c r="C1674" s="5">
        <v>45350</v>
      </c>
      <c r="D1674" s="5">
        <v>45532</v>
      </c>
      <c r="E1674" s="4">
        <v>29900000000</v>
      </c>
      <c r="F1674">
        <v>182</v>
      </c>
      <c r="G1674">
        <v>0.06</v>
      </c>
      <c r="H1674" t="s">
        <v>380</v>
      </c>
      <c r="I1674" t="s">
        <v>13</v>
      </c>
      <c r="J1674" t="s">
        <v>381</v>
      </c>
      <c r="K1674" t="s">
        <v>14</v>
      </c>
      <c r="L1674" t="s">
        <v>380</v>
      </c>
      <c r="M1674" s="5">
        <f t="shared" si="92"/>
        <v>45535</v>
      </c>
      <c r="N1674">
        <f t="shared" si="93"/>
        <v>2024</v>
      </c>
    </row>
    <row r="1675" spans="1:14" x14ac:dyDescent="0.3">
      <c r="A1675" t="s">
        <v>7</v>
      </c>
      <c r="B1675" t="s">
        <v>1115</v>
      </c>
      <c r="C1675" s="5">
        <v>45356</v>
      </c>
      <c r="D1675" s="5">
        <v>45631</v>
      </c>
      <c r="E1675" s="4">
        <v>170000000</v>
      </c>
      <c r="F1675">
        <v>275</v>
      </c>
      <c r="G1675">
        <v>5.6000000000000001E-2</v>
      </c>
      <c r="H1675" t="s">
        <v>1116</v>
      </c>
      <c r="I1675" t="s">
        <v>13</v>
      </c>
      <c r="J1675" t="s">
        <v>102</v>
      </c>
      <c r="K1675" t="s">
        <v>14</v>
      </c>
      <c r="L1675" t="s">
        <v>1116</v>
      </c>
      <c r="M1675" s="5">
        <f t="shared" si="92"/>
        <v>45657</v>
      </c>
      <c r="N1675">
        <f t="shared" si="93"/>
        <v>2024</v>
      </c>
    </row>
    <row r="1676" spans="1:14" x14ac:dyDescent="0.3">
      <c r="A1676" t="s">
        <v>7</v>
      </c>
      <c r="B1676" t="s">
        <v>2317</v>
      </c>
      <c r="C1676" s="5">
        <v>45320</v>
      </c>
      <c r="D1676" s="5">
        <v>45502</v>
      </c>
      <c r="E1676" s="4">
        <v>11922000000</v>
      </c>
      <c r="F1676">
        <v>182</v>
      </c>
      <c r="G1676">
        <v>6.5000000000000002E-2</v>
      </c>
      <c r="H1676" t="s">
        <v>1474</v>
      </c>
      <c r="I1676" t="s">
        <v>13</v>
      </c>
      <c r="J1676" t="s">
        <v>210</v>
      </c>
      <c r="K1676" t="s">
        <v>14</v>
      </c>
      <c r="L1676" t="s">
        <v>1474</v>
      </c>
      <c r="M1676" s="5">
        <f t="shared" si="92"/>
        <v>45504</v>
      </c>
      <c r="N1676">
        <f t="shared" si="93"/>
        <v>2024</v>
      </c>
    </row>
    <row r="1677" spans="1:14" x14ac:dyDescent="0.3">
      <c r="A1677" t="s">
        <v>12</v>
      </c>
      <c r="B1677" t="s">
        <v>2318</v>
      </c>
      <c r="C1677" s="5">
        <v>45369</v>
      </c>
      <c r="D1677" s="5">
        <v>45373</v>
      </c>
      <c r="E1677" s="4">
        <v>500000000000</v>
      </c>
      <c r="F1677">
        <v>4</v>
      </c>
      <c r="G1677">
        <v>1.03E-2</v>
      </c>
      <c r="H1677" t="s">
        <v>10</v>
      </c>
      <c r="I1677" t="s">
        <v>44</v>
      </c>
      <c r="J1677" t="s">
        <v>45</v>
      </c>
      <c r="K1677" t="s">
        <v>11</v>
      </c>
      <c r="M1677" s="5">
        <f t="shared" si="92"/>
        <v>45382</v>
      </c>
      <c r="N1677">
        <f t="shared" si="93"/>
        <v>2024</v>
      </c>
    </row>
    <row r="1678" spans="1:14" x14ac:dyDescent="0.3">
      <c r="A1678" t="s">
        <v>12</v>
      </c>
      <c r="B1678" t="s">
        <v>2319</v>
      </c>
      <c r="C1678" s="5">
        <v>45369</v>
      </c>
      <c r="D1678" s="5">
        <v>45373</v>
      </c>
      <c r="E1678" s="4">
        <v>500000000000</v>
      </c>
      <c r="F1678">
        <v>4</v>
      </c>
      <c r="G1678">
        <v>1.03E-2</v>
      </c>
      <c r="H1678" t="s">
        <v>10</v>
      </c>
      <c r="I1678" t="s">
        <v>44</v>
      </c>
      <c r="J1678" t="s">
        <v>45</v>
      </c>
      <c r="K1678" t="s">
        <v>11</v>
      </c>
      <c r="M1678" s="5">
        <f t="shared" si="92"/>
        <v>45382</v>
      </c>
      <c r="N1678">
        <f t="shared" si="93"/>
        <v>2024</v>
      </c>
    </row>
    <row r="1679" spans="1:14" x14ac:dyDescent="0.3">
      <c r="A1679" t="s">
        <v>12</v>
      </c>
      <c r="B1679" t="s">
        <v>2320</v>
      </c>
      <c r="C1679" s="5">
        <v>45369</v>
      </c>
      <c r="D1679" s="5">
        <v>45373</v>
      </c>
      <c r="E1679" s="4">
        <v>500000000000</v>
      </c>
      <c r="F1679">
        <v>4</v>
      </c>
      <c r="G1679">
        <v>1.03E-2</v>
      </c>
      <c r="H1679" t="s">
        <v>10</v>
      </c>
      <c r="I1679" t="s">
        <v>44</v>
      </c>
      <c r="J1679" t="s">
        <v>45</v>
      </c>
      <c r="K1679" t="s">
        <v>11</v>
      </c>
      <c r="M1679" s="5">
        <f t="shared" si="92"/>
        <v>45382</v>
      </c>
      <c r="N1679">
        <f t="shared" si="93"/>
        <v>2024</v>
      </c>
    </row>
    <row r="1680" spans="1:14" x14ac:dyDescent="0.3">
      <c r="A1680" t="s">
        <v>12</v>
      </c>
      <c r="B1680" t="s">
        <v>2321</v>
      </c>
      <c r="C1680" s="5">
        <v>45369</v>
      </c>
      <c r="D1680" s="5">
        <v>45373</v>
      </c>
      <c r="E1680" s="4">
        <v>500000000000</v>
      </c>
      <c r="F1680">
        <v>4</v>
      </c>
      <c r="G1680">
        <v>1.03E-2</v>
      </c>
      <c r="H1680" t="s">
        <v>10</v>
      </c>
      <c r="I1680" t="s">
        <v>44</v>
      </c>
      <c r="J1680" t="s">
        <v>45</v>
      </c>
      <c r="K1680" t="s">
        <v>11</v>
      </c>
      <c r="M1680" s="5">
        <f t="shared" si="92"/>
        <v>45382</v>
      </c>
      <c r="N1680">
        <f t="shared" si="93"/>
        <v>2024</v>
      </c>
    </row>
    <row r="1681" spans="1:14" x14ac:dyDescent="0.3">
      <c r="A1681" t="s">
        <v>7</v>
      </c>
      <c r="B1681" t="s">
        <v>2322</v>
      </c>
      <c r="C1681" s="5">
        <v>45320</v>
      </c>
      <c r="D1681" s="5">
        <v>45502</v>
      </c>
      <c r="E1681" s="4">
        <v>9900000000</v>
      </c>
      <c r="F1681">
        <v>182</v>
      </c>
      <c r="G1681">
        <v>6.5000000000000002E-2</v>
      </c>
      <c r="H1681" t="s">
        <v>438</v>
      </c>
      <c r="I1681" t="s">
        <v>13</v>
      </c>
      <c r="J1681" t="s">
        <v>215</v>
      </c>
      <c r="K1681" t="s">
        <v>14</v>
      </c>
      <c r="L1681" t="s">
        <v>438</v>
      </c>
      <c r="M1681" s="5">
        <f t="shared" si="92"/>
        <v>45504</v>
      </c>
      <c r="N1681">
        <f t="shared" si="93"/>
        <v>2024</v>
      </c>
    </row>
    <row r="1682" spans="1:14" x14ac:dyDescent="0.3">
      <c r="A1682" t="s">
        <v>7</v>
      </c>
      <c r="B1682" t="s">
        <v>2323</v>
      </c>
      <c r="C1682" s="5">
        <v>45317</v>
      </c>
      <c r="D1682" s="5">
        <v>45499</v>
      </c>
      <c r="E1682" s="4">
        <v>41310000000</v>
      </c>
      <c r="F1682">
        <v>182</v>
      </c>
      <c r="G1682">
        <v>7.2999999999999995E-2</v>
      </c>
      <c r="H1682" t="s">
        <v>2197</v>
      </c>
      <c r="I1682" t="s">
        <v>13</v>
      </c>
      <c r="J1682" t="s">
        <v>1339</v>
      </c>
      <c r="K1682" t="s">
        <v>14</v>
      </c>
      <c r="L1682" t="s">
        <v>2197</v>
      </c>
      <c r="M1682" s="5">
        <f t="shared" si="92"/>
        <v>45504</v>
      </c>
      <c r="N1682">
        <f t="shared" si="93"/>
        <v>2024</v>
      </c>
    </row>
    <row r="1683" spans="1:14" x14ac:dyDescent="0.3">
      <c r="A1683" t="s">
        <v>7</v>
      </c>
      <c r="B1683" t="s">
        <v>2324</v>
      </c>
      <c r="C1683" s="5">
        <v>45342</v>
      </c>
      <c r="D1683" s="5">
        <v>45524</v>
      </c>
      <c r="E1683" s="4">
        <v>50000000000</v>
      </c>
      <c r="F1683">
        <v>182</v>
      </c>
      <c r="G1683">
        <v>6.5000000000000002E-2</v>
      </c>
      <c r="H1683" t="s">
        <v>409</v>
      </c>
      <c r="I1683" t="s">
        <v>13</v>
      </c>
      <c r="J1683" t="s">
        <v>52</v>
      </c>
      <c r="K1683" t="s">
        <v>14</v>
      </c>
      <c r="L1683" t="s">
        <v>409</v>
      </c>
      <c r="M1683" s="5">
        <f t="shared" si="92"/>
        <v>45535</v>
      </c>
      <c r="N1683">
        <f t="shared" si="93"/>
        <v>2024</v>
      </c>
    </row>
    <row r="1684" spans="1:14" x14ac:dyDescent="0.3">
      <c r="A1684" t="s">
        <v>7</v>
      </c>
      <c r="B1684" t="s">
        <v>2325</v>
      </c>
      <c r="C1684" s="5">
        <v>45351</v>
      </c>
      <c r="D1684" s="5">
        <v>45533</v>
      </c>
      <c r="E1684" s="4">
        <v>30000000000</v>
      </c>
      <c r="F1684">
        <v>182</v>
      </c>
      <c r="G1684">
        <v>5.7000000000000002E-2</v>
      </c>
      <c r="H1684" t="s">
        <v>2140</v>
      </c>
      <c r="I1684" t="s">
        <v>13</v>
      </c>
      <c r="J1684" t="s">
        <v>215</v>
      </c>
      <c r="K1684" t="s">
        <v>14</v>
      </c>
      <c r="L1684" t="s">
        <v>2140</v>
      </c>
      <c r="M1684" s="5">
        <f t="shared" si="92"/>
        <v>45535</v>
      </c>
      <c r="N1684">
        <f t="shared" si="93"/>
        <v>2024</v>
      </c>
    </row>
    <row r="1685" spans="1:14" x14ac:dyDescent="0.3">
      <c r="A1685" t="s">
        <v>7</v>
      </c>
      <c r="B1685" t="s">
        <v>2326</v>
      </c>
      <c r="C1685" s="5">
        <v>45351</v>
      </c>
      <c r="D1685" s="5">
        <v>45533</v>
      </c>
      <c r="E1685" s="4">
        <v>30000000000</v>
      </c>
      <c r="F1685">
        <v>182</v>
      </c>
      <c r="G1685">
        <v>5.7000000000000002E-2</v>
      </c>
      <c r="H1685" t="s">
        <v>2153</v>
      </c>
      <c r="I1685" t="s">
        <v>13</v>
      </c>
      <c r="J1685" t="s">
        <v>210</v>
      </c>
      <c r="K1685" t="s">
        <v>14</v>
      </c>
      <c r="L1685" t="s">
        <v>2153</v>
      </c>
      <c r="M1685" s="5">
        <f t="shared" si="92"/>
        <v>45535</v>
      </c>
      <c r="N1685">
        <f t="shared" si="93"/>
        <v>2024</v>
      </c>
    </row>
    <row r="1686" spans="1:14" x14ac:dyDescent="0.3">
      <c r="A1686" t="s">
        <v>7</v>
      </c>
      <c r="B1686" t="s">
        <v>2327</v>
      </c>
      <c r="C1686" s="5">
        <v>45309</v>
      </c>
      <c r="D1686" s="5">
        <v>45491</v>
      </c>
      <c r="E1686" s="4">
        <v>39800000000</v>
      </c>
      <c r="F1686">
        <v>182</v>
      </c>
      <c r="G1686">
        <v>7.2999999999999995E-2</v>
      </c>
      <c r="H1686" t="s">
        <v>2201</v>
      </c>
      <c r="I1686" t="s">
        <v>13</v>
      </c>
      <c r="J1686" t="s">
        <v>1339</v>
      </c>
      <c r="K1686" t="s">
        <v>14</v>
      </c>
      <c r="L1686" t="s">
        <v>2201</v>
      </c>
      <c r="M1686" s="5">
        <f t="shared" si="92"/>
        <v>45504</v>
      </c>
      <c r="N1686">
        <f t="shared" si="93"/>
        <v>2024</v>
      </c>
    </row>
    <row r="1687" spans="1:14" x14ac:dyDescent="0.3">
      <c r="A1687" t="s">
        <v>7</v>
      </c>
      <c r="B1687" t="s">
        <v>2328</v>
      </c>
      <c r="C1687" s="5">
        <v>45352</v>
      </c>
      <c r="D1687" s="5">
        <v>45474</v>
      </c>
      <c r="E1687" s="4">
        <v>2350000000</v>
      </c>
      <c r="F1687">
        <v>122</v>
      </c>
      <c r="G1687">
        <v>4.1000000000000002E-2</v>
      </c>
      <c r="H1687" t="s">
        <v>1066</v>
      </c>
      <c r="I1687" t="s">
        <v>13</v>
      </c>
      <c r="J1687" t="s">
        <v>65</v>
      </c>
      <c r="K1687" t="s">
        <v>14</v>
      </c>
      <c r="L1687" t="s">
        <v>1066</v>
      </c>
      <c r="M1687" s="5">
        <f t="shared" si="92"/>
        <v>45504</v>
      </c>
      <c r="N1687">
        <f t="shared" si="93"/>
        <v>2024</v>
      </c>
    </row>
    <row r="1688" spans="1:14" x14ac:dyDescent="0.3">
      <c r="A1688" t="s">
        <v>7</v>
      </c>
      <c r="B1688" t="s">
        <v>2329</v>
      </c>
      <c r="C1688" s="5">
        <v>45350</v>
      </c>
      <c r="D1688" s="5">
        <v>45532</v>
      </c>
      <c r="E1688" s="4">
        <v>29900000000</v>
      </c>
      <c r="F1688">
        <v>182</v>
      </c>
      <c r="G1688">
        <v>0.06</v>
      </c>
      <c r="H1688" t="s">
        <v>1332</v>
      </c>
      <c r="I1688" t="s">
        <v>13</v>
      </c>
      <c r="J1688" t="s">
        <v>210</v>
      </c>
      <c r="K1688" t="s">
        <v>14</v>
      </c>
      <c r="L1688" t="s">
        <v>1332</v>
      </c>
      <c r="M1688" s="5">
        <f t="shared" si="92"/>
        <v>45535</v>
      </c>
      <c r="N1688">
        <f t="shared" si="93"/>
        <v>2024</v>
      </c>
    </row>
    <row r="1689" spans="1:14" x14ac:dyDescent="0.3">
      <c r="A1689" t="s">
        <v>7</v>
      </c>
      <c r="B1689" t="s">
        <v>1973</v>
      </c>
      <c r="C1689" s="5">
        <v>45323</v>
      </c>
      <c r="D1689" s="5">
        <v>45597</v>
      </c>
      <c r="E1689" s="4">
        <v>170000000000</v>
      </c>
      <c r="F1689">
        <v>274</v>
      </c>
      <c r="G1689">
        <v>6.8000000000000005E-2</v>
      </c>
      <c r="H1689" t="s">
        <v>51</v>
      </c>
      <c r="I1689" t="s">
        <v>13</v>
      </c>
      <c r="J1689" t="s">
        <v>52</v>
      </c>
      <c r="K1689" t="s">
        <v>14</v>
      </c>
      <c r="L1689" t="s">
        <v>51</v>
      </c>
      <c r="M1689" s="5">
        <f t="shared" si="92"/>
        <v>45626</v>
      </c>
      <c r="N1689">
        <f t="shared" si="93"/>
        <v>2024</v>
      </c>
    </row>
    <row r="1690" spans="1:14" x14ac:dyDescent="0.3">
      <c r="A1690" t="s">
        <v>7</v>
      </c>
      <c r="B1690" t="s">
        <v>2330</v>
      </c>
      <c r="C1690" s="5">
        <v>45321</v>
      </c>
      <c r="D1690" s="5">
        <v>45503</v>
      </c>
      <c r="E1690" s="4">
        <v>72189000000</v>
      </c>
      <c r="F1690">
        <v>182</v>
      </c>
      <c r="G1690">
        <v>7.2999999999999995E-2</v>
      </c>
      <c r="H1690" t="s">
        <v>2212</v>
      </c>
      <c r="I1690" t="s">
        <v>13</v>
      </c>
      <c r="J1690" t="s">
        <v>1339</v>
      </c>
      <c r="K1690" t="s">
        <v>14</v>
      </c>
      <c r="L1690" t="s">
        <v>2212</v>
      </c>
      <c r="M1690" s="5">
        <f t="shared" si="92"/>
        <v>45504</v>
      </c>
      <c r="N1690">
        <f t="shared" si="93"/>
        <v>2024</v>
      </c>
    </row>
    <row r="1691" spans="1:14" x14ac:dyDescent="0.3">
      <c r="A1691" t="s">
        <v>7</v>
      </c>
      <c r="B1691" t="s">
        <v>2331</v>
      </c>
      <c r="C1691" s="5">
        <v>45341</v>
      </c>
      <c r="D1691" s="5">
        <v>45523</v>
      </c>
      <c r="E1691" s="4">
        <v>170000000000</v>
      </c>
      <c r="F1691">
        <v>182</v>
      </c>
      <c r="G1691">
        <v>6.5000000000000002E-2</v>
      </c>
      <c r="H1691" t="s">
        <v>51</v>
      </c>
      <c r="I1691" t="s">
        <v>13</v>
      </c>
      <c r="J1691" t="s">
        <v>52</v>
      </c>
      <c r="K1691" t="s">
        <v>14</v>
      </c>
      <c r="L1691" t="s">
        <v>51</v>
      </c>
      <c r="M1691" s="5">
        <f t="shared" si="92"/>
        <v>45535</v>
      </c>
      <c r="N1691">
        <f t="shared" si="93"/>
        <v>2024</v>
      </c>
    </row>
    <row r="1692" spans="1:14" x14ac:dyDescent="0.3">
      <c r="A1692" t="s">
        <v>12</v>
      </c>
      <c r="B1692" t="s">
        <v>2332</v>
      </c>
      <c r="C1692" s="5">
        <v>45373</v>
      </c>
      <c r="D1692" s="5">
        <v>45379</v>
      </c>
      <c r="E1692" s="4">
        <v>500000000000</v>
      </c>
      <c r="F1692">
        <v>6</v>
      </c>
      <c r="G1692">
        <v>6.4999999999999997E-3</v>
      </c>
      <c r="H1692" t="s">
        <v>10</v>
      </c>
      <c r="I1692" t="s">
        <v>44</v>
      </c>
      <c r="J1692" t="s">
        <v>45</v>
      </c>
      <c r="K1692" t="s">
        <v>11</v>
      </c>
      <c r="M1692" s="5">
        <f t="shared" si="92"/>
        <v>45382</v>
      </c>
      <c r="N1692">
        <f t="shared" si="93"/>
        <v>2024</v>
      </c>
    </row>
    <row r="1693" spans="1:14" x14ac:dyDescent="0.3">
      <c r="A1693" t="s">
        <v>12</v>
      </c>
      <c r="B1693" t="s">
        <v>2333</v>
      </c>
      <c r="C1693" s="5">
        <v>45373</v>
      </c>
      <c r="D1693" s="5">
        <v>45379</v>
      </c>
      <c r="E1693" s="4">
        <v>500000000000</v>
      </c>
      <c r="F1693">
        <v>6</v>
      </c>
      <c r="G1693">
        <v>6.4999999999999997E-3</v>
      </c>
      <c r="H1693" t="s">
        <v>10</v>
      </c>
      <c r="I1693" t="s">
        <v>44</v>
      </c>
      <c r="J1693" t="s">
        <v>45</v>
      </c>
      <c r="K1693" t="s">
        <v>11</v>
      </c>
      <c r="M1693" s="5">
        <f t="shared" si="92"/>
        <v>45382</v>
      </c>
      <c r="N1693">
        <f t="shared" si="93"/>
        <v>2024</v>
      </c>
    </row>
    <row r="1694" spans="1:14" x14ac:dyDescent="0.3">
      <c r="A1694" t="s">
        <v>12</v>
      </c>
      <c r="B1694" t="s">
        <v>2334</v>
      </c>
      <c r="C1694" s="5">
        <v>45373</v>
      </c>
      <c r="D1694" s="5">
        <v>45379</v>
      </c>
      <c r="E1694" s="4">
        <v>500000000000</v>
      </c>
      <c r="F1694">
        <v>6</v>
      </c>
      <c r="G1694">
        <v>6.4999999999999997E-3</v>
      </c>
      <c r="H1694" t="s">
        <v>10</v>
      </c>
      <c r="I1694" t="s">
        <v>44</v>
      </c>
      <c r="J1694" t="s">
        <v>45</v>
      </c>
      <c r="K1694" t="s">
        <v>11</v>
      </c>
      <c r="M1694" s="5">
        <f t="shared" si="92"/>
        <v>45382</v>
      </c>
      <c r="N1694">
        <f t="shared" si="93"/>
        <v>2024</v>
      </c>
    </row>
    <row r="1695" spans="1:14" x14ac:dyDescent="0.3">
      <c r="A1695" t="s">
        <v>12</v>
      </c>
      <c r="B1695" t="s">
        <v>2335</v>
      </c>
      <c r="C1695" s="5">
        <v>45373</v>
      </c>
      <c r="D1695" s="5">
        <v>45379</v>
      </c>
      <c r="E1695" s="4">
        <v>300000000000</v>
      </c>
      <c r="F1695">
        <v>6</v>
      </c>
      <c r="G1695">
        <v>6.4999999999999997E-3</v>
      </c>
      <c r="H1695" t="s">
        <v>10</v>
      </c>
      <c r="I1695" t="s">
        <v>44</v>
      </c>
      <c r="J1695" t="s">
        <v>45</v>
      </c>
      <c r="K1695" t="s">
        <v>11</v>
      </c>
      <c r="M1695" s="5">
        <f t="shared" si="92"/>
        <v>45382</v>
      </c>
      <c r="N1695">
        <f t="shared" si="93"/>
        <v>2024</v>
      </c>
    </row>
    <row r="1696" spans="1:14" x14ac:dyDescent="0.3">
      <c r="A1696" t="s">
        <v>7</v>
      </c>
      <c r="B1696" t="s">
        <v>1335</v>
      </c>
      <c r="C1696" s="5">
        <v>45352</v>
      </c>
      <c r="D1696" s="5">
        <v>45539</v>
      </c>
      <c r="E1696" s="4">
        <v>30000000000</v>
      </c>
      <c r="F1696">
        <v>187</v>
      </c>
      <c r="G1696">
        <v>5.7000000000000002E-2</v>
      </c>
      <c r="H1696" t="s">
        <v>1336</v>
      </c>
      <c r="I1696" t="s">
        <v>13</v>
      </c>
      <c r="J1696" t="s">
        <v>210</v>
      </c>
      <c r="K1696" t="s">
        <v>14</v>
      </c>
      <c r="L1696" t="s">
        <v>1336</v>
      </c>
      <c r="M1696" s="5">
        <f t="shared" si="92"/>
        <v>45565</v>
      </c>
      <c r="N1696">
        <f t="shared" si="93"/>
        <v>2024</v>
      </c>
    </row>
    <row r="1697" spans="1:14" x14ac:dyDescent="0.3">
      <c r="A1697" t="s">
        <v>7</v>
      </c>
      <c r="B1697" t="s">
        <v>2336</v>
      </c>
      <c r="C1697" s="5">
        <v>45309</v>
      </c>
      <c r="D1697" s="5">
        <v>45491</v>
      </c>
      <c r="E1697" s="4">
        <v>78013000000</v>
      </c>
      <c r="F1697">
        <v>182</v>
      </c>
      <c r="G1697">
        <v>7.2999999999999995E-2</v>
      </c>
      <c r="H1697" t="s">
        <v>2209</v>
      </c>
      <c r="I1697" t="s">
        <v>13</v>
      </c>
      <c r="J1697" t="s">
        <v>1339</v>
      </c>
      <c r="K1697" t="s">
        <v>14</v>
      </c>
      <c r="L1697" t="s">
        <v>2209</v>
      </c>
      <c r="M1697" s="5">
        <f t="shared" si="92"/>
        <v>45504</v>
      </c>
      <c r="N1697">
        <f t="shared" si="93"/>
        <v>2024</v>
      </c>
    </row>
    <row r="1698" spans="1:14" x14ac:dyDescent="0.3">
      <c r="A1698" t="s">
        <v>7</v>
      </c>
      <c r="B1698" t="s">
        <v>2337</v>
      </c>
      <c r="C1698" s="5">
        <v>45341</v>
      </c>
      <c r="D1698" s="5">
        <v>45523</v>
      </c>
      <c r="E1698" s="4">
        <v>2000000000</v>
      </c>
      <c r="F1698">
        <v>182</v>
      </c>
      <c r="G1698">
        <v>6.5000000000000002E-2</v>
      </c>
      <c r="H1698" t="s">
        <v>166</v>
      </c>
      <c r="I1698" t="s">
        <v>13</v>
      </c>
      <c r="J1698" t="s">
        <v>102</v>
      </c>
      <c r="K1698" t="s">
        <v>14</v>
      </c>
      <c r="L1698" t="s">
        <v>166</v>
      </c>
      <c r="M1698" s="5">
        <f t="shared" si="92"/>
        <v>45535</v>
      </c>
      <c r="N1698">
        <f t="shared" si="93"/>
        <v>2024</v>
      </c>
    </row>
    <row r="1699" spans="1:14" x14ac:dyDescent="0.3">
      <c r="A1699" t="s">
        <v>12</v>
      </c>
      <c r="B1699" t="s">
        <v>2338</v>
      </c>
      <c r="C1699" s="5">
        <v>45377</v>
      </c>
      <c r="D1699" s="5">
        <v>45383</v>
      </c>
      <c r="E1699" s="4">
        <v>500000000000</v>
      </c>
      <c r="F1699">
        <v>6</v>
      </c>
      <c r="G1699">
        <v>7.4999999999999997E-3</v>
      </c>
      <c r="H1699" t="s">
        <v>10</v>
      </c>
      <c r="I1699" t="s">
        <v>44</v>
      </c>
      <c r="J1699" t="s">
        <v>45</v>
      </c>
      <c r="K1699" t="s">
        <v>11</v>
      </c>
      <c r="M1699" s="5">
        <f t="shared" si="92"/>
        <v>45412</v>
      </c>
      <c r="N1699">
        <f t="shared" si="93"/>
        <v>2024</v>
      </c>
    </row>
    <row r="1700" spans="1:14" x14ac:dyDescent="0.3">
      <c r="A1700" t="s">
        <v>12</v>
      </c>
      <c r="B1700" t="s">
        <v>2339</v>
      </c>
      <c r="C1700" s="5">
        <v>45377</v>
      </c>
      <c r="D1700" s="5">
        <v>45383</v>
      </c>
      <c r="E1700" s="4">
        <v>500000000000</v>
      </c>
      <c r="F1700">
        <v>6</v>
      </c>
      <c r="G1700">
        <v>7.4999999999999997E-3</v>
      </c>
      <c r="H1700" t="s">
        <v>10</v>
      </c>
      <c r="I1700" t="s">
        <v>44</v>
      </c>
      <c r="J1700" t="s">
        <v>45</v>
      </c>
      <c r="K1700" t="s">
        <v>11</v>
      </c>
      <c r="M1700" s="5">
        <f t="shared" si="92"/>
        <v>45412</v>
      </c>
      <c r="N1700">
        <f t="shared" si="93"/>
        <v>2024</v>
      </c>
    </row>
    <row r="1701" spans="1:14" x14ac:dyDescent="0.3">
      <c r="A1701" t="s">
        <v>12</v>
      </c>
      <c r="B1701" t="s">
        <v>2340</v>
      </c>
      <c r="C1701" s="5">
        <v>45377</v>
      </c>
      <c r="D1701" s="5">
        <v>45383</v>
      </c>
      <c r="E1701" s="4">
        <v>500000000000</v>
      </c>
      <c r="F1701">
        <v>6</v>
      </c>
      <c r="G1701">
        <v>7.4999999999999997E-3</v>
      </c>
      <c r="H1701" t="s">
        <v>10</v>
      </c>
      <c r="I1701" t="s">
        <v>44</v>
      </c>
      <c r="J1701" t="s">
        <v>45</v>
      </c>
      <c r="K1701" t="s">
        <v>11</v>
      </c>
      <c r="M1701" s="5">
        <f t="shared" si="92"/>
        <v>45412</v>
      </c>
      <c r="N1701">
        <f t="shared" si="93"/>
        <v>2024</v>
      </c>
    </row>
    <row r="1702" spans="1:14" x14ac:dyDescent="0.3">
      <c r="A1702" t="s">
        <v>12</v>
      </c>
      <c r="B1702" t="s">
        <v>2341</v>
      </c>
      <c r="C1702" s="5">
        <v>45377</v>
      </c>
      <c r="D1702" s="5">
        <v>45383</v>
      </c>
      <c r="E1702" s="4">
        <v>500000000000</v>
      </c>
      <c r="F1702">
        <v>6</v>
      </c>
      <c r="G1702">
        <v>7.4999999999999997E-3</v>
      </c>
      <c r="H1702" t="s">
        <v>10</v>
      </c>
      <c r="I1702" t="s">
        <v>44</v>
      </c>
      <c r="J1702" t="s">
        <v>45</v>
      </c>
      <c r="K1702" t="s">
        <v>11</v>
      </c>
      <c r="M1702" s="5">
        <f t="shared" si="92"/>
        <v>45412</v>
      </c>
      <c r="N1702">
        <f t="shared" si="93"/>
        <v>2024</v>
      </c>
    </row>
    <row r="1703" spans="1:14" x14ac:dyDescent="0.3">
      <c r="A1703" t="s">
        <v>7</v>
      </c>
      <c r="B1703" t="s">
        <v>2342</v>
      </c>
      <c r="C1703" s="5">
        <v>45321</v>
      </c>
      <c r="D1703" s="5">
        <v>45503</v>
      </c>
      <c r="E1703" s="4">
        <v>30000000000</v>
      </c>
      <c r="F1703">
        <v>182</v>
      </c>
      <c r="G1703">
        <v>6.5000000000000002E-2</v>
      </c>
      <c r="H1703" t="s">
        <v>1181</v>
      </c>
      <c r="I1703" t="s">
        <v>13</v>
      </c>
      <c r="J1703" t="s">
        <v>102</v>
      </c>
      <c r="K1703" t="s">
        <v>14</v>
      </c>
      <c r="L1703" t="s">
        <v>1181</v>
      </c>
      <c r="M1703" s="5">
        <f t="shared" si="92"/>
        <v>45504</v>
      </c>
      <c r="N1703">
        <f t="shared" si="93"/>
        <v>2024</v>
      </c>
    </row>
    <row r="1704" spans="1:14" x14ac:dyDescent="0.3">
      <c r="A1704" t="s">
        <v>7</v>
      </c>
      <c r="B1704" t="s">
        <v>2343</v>
      </c>
      <c r="C1704" s="5">
        <v>45321</v>
      </c>
      <c r="D1704" s="5">
        <v>45503</v>
      </c>
      <c r="E1704" s="4">
        <v>62525000000</v>
      </c>
      <c r="F1704">
        <v>182</v>
      </c>
      <c r="G1704">
        <v>7.2999999999999995E-2</v>
      </c>
      <c r="H1704" t="s">
        <v>2197</v>
      </c>
      <c r="I1704" t="s">
        <v>13</v>
      </c>
      <c r="J1704" t="s">
        <v>1339</v>
      </c>
      <c r="K1704" t="s">
        <v>14</v>
      </c>
      <c r="L1704" t="s">
        <v>2197</v>
      </c>
      <c r="M1704" s="5">
        <f t="shared" si="92"/>
        <v>45504</v>
      </c>
      <c r="N1704">
        <f t="shared" si="93"/>
        <v>2024</v>
      </c>
    </row>
    <row r="1705" spans="1:14" x14ac:dyDescent="0.3">
      <c r="A1705" t="s">
        <v>7</v>
      </c>
      <c r="B1705" t="s">
        <v>2344</v>
      </c>
      <c r="C1705" s="5">
        <v>45351</v>
      </c>
      <c r="D1705" s="5">
        <v>45533</v>
      </c>
      <c r="E1705" s="4">
        <v>30000000000</v>
      </c>
      <c r="F1705">
        <v>182</v>
      </c>
      <c r="G1705">
        <v>5.7000000000000002E-2</v>
      </c>
      <c r="H1705" t="s">
        <v>1336</v>
      </c>
      <c r="I1705" t="s">
        <v>13</v>
      </c>
      <c r="J1705" t="s">
        <v>210</v>
      </c>
      <c r="K1705" t="s">
        <v>14</v>
      </c>
      <c r="L1705" t="s">
        <v>1336</v>
      </c>
      <c r="M1705" s="5">
        <f t="shared" si="92"/>
        <v>45535</v>
      </c>
      <c r="N1705">
        <f t="shared" si="93"/>
        <v>2024</v>
      </c>
    </row>
    <row r="1706" spans="1:14" x14ac:dyDescent="0.3">
      <c r="A1706" t="s">
        <v>7</v>
      </c>
      <c r="B1706" t="s">
        <v>1452</v>
      </c>
      <c r="C1706" s="5">
        <v>45320</v>
      </c>
      <c r="D1706" s="5">
        <v>45625</v>
      </c>
      <c r="E1706" s="4">
        <v>176500000000</v>
      </c>
      <c r="F1706">
        <v>305</v>
      </c>
      <c r="G1706">
        <v>7.3999999999999996E-2</v>
      </c>
      <c r="H1706" t="s">
        <v>293</v>
      </c>
      <c r="I1706" t="s">
        <v>13</v>
      </c>
      <c r="J1706" t="s">
        <v>1339</v>
      </c>
      <c r="K1706" t="s">
        <v>14</v>
      </c>
      <c r="L1706" t="s">
        <v>293</v>
      </c>
      <c r="M1706" s="5">
        <f t="shared" si="92"/>
        <v>45626</v>
      </c>
      <c r="N1706">
        <f t="shared" si="93"/>
        <v>2024</v>
      </c>
    </row>
    <row r="1707" spans="1:14" x14ac:dyDescent="0.3">
      <c r="A1707" t="s">
        <v>7</v>
      </c>
      <c r="B1707" t="s">
        <v>1449</v>
      </c>
      <c r="C1707" s="5">
        <v>45320</v>
      </c>
      <c r="D1707" s="5">
        <v>45625</v>
      </c>
      <c r="E1707" s="4">
        <v>264200000000</v>
      </c>
      <c r="F1707">
        <v>305</v>
      </c>
      <c r="G1707">
        <v>7.3999999999999996E-2</v>
      </c>
      <c r="H1707" t="s">
        <v>293</v>
      </c>
      <c r="I1707" t="s">
        <v>13</v>
      </c>
      <c r="J1707" t="s">
        <v>1339</v>
      </c>
      <c r="K1707" t="s">
        <v>14</v>
      </c>
      <c r="L1707" t="s">
        <v>293</v>
      </c>
      <c r="M1707" s="5">
        <f t="shared" si="92"/>
        <v>45626</v>
      </c>
      <c r="N1707">
        <f t="shared" si="93"/>
        <v>2024</v>
      </c>
    </row>
    <row r="1708" spans="1:14" x14ac:dyDescent="0.3">
      <c r="A1708" t="s">
        <v>7</v>
      </c>
      <c r="B1708" t="s">
        <v>1456</v>
      </c>
      <c r="C1708" s="5">
        <v>45320</v>
      </c>
      <c r="D1708" s="5">
        <v>45656</v>
      </c>
      <c r="E1708" s="4">
        <v>433660000000</v>
      </c>
      <c r="F1708">
        <v>336</v>
      </c>
      <c r="G1708">
        <v>7.3999999999999996E-2</v>
      </c>
      <c r="H1708" t="s">
        <v>293</v>
      </c>
      <c r="I1708" t="s">
        <v>13</v>
      </c>
      <c r="J1708" t="s">
        <v>1339</v>
      </c>
      <c r="K1708" t="s">
        <v>14</v>
      </c>
      <c r="L1708" t="s">
        <v>293</v>
      </c>
      <c r="M1708" s="5">
        <f t="shared" si="92"/>
        <v>45657</v>
      </c>
      <c r="N1708">
        <f t="shared" si="93"/>
        <v>2024</v>
      </c>
    </row>
    <row r="1709" spans="1:14" x14ac:dyDescent="0.3">
      <c r="A1709" t="s">
        <v>7</v>
      </c>
      <c r="B1709" t="s">
        <v>1460</v>
      </c>
      <c r="C1709" s="5">
        <v>45320</v>
      </c>
      <c r="D1709" s="5">
        <v>45625</v>
      </c>
      <c r="E1709" s="4">
        <v>322050000000</v>
      </c>
      <c r="F1709">
        <v>305</v>
      </c>
      <c r="G1709">
        <v>7.3999999999999996E-2</v>
      </c>
      <c r="H1709" t="s">
        <v>293</v>
      </c>
      <c r="I1709" t="s">
        <v>13</v>
      </c>
      <c r="J1709" t="s">
        <v>1339</v>
      </c>
      <c r="K1709" t="s">
        <v>14</v>
      </c>
      <c r="L1709" t="s">
        <v>293</v>
      </c>
      <c r="M1709" s="5">
        <f t="shared" si="92"/>
        <v>45626</v>
      </c>
      <c r="N1709">
        <f t="shared" si="93"/>
        <v>2024</v>
      </c>
    </row>
    <row r="1710" spans="1:14" x14ac:dyDescent="0.3">
      <c r="A1710" t="s">
        <v>7</v>
      </c>
      <c r="B1710" t="s">
        <v>290</v>
      </c>
      <c r="C1710" s="5">
        <v>45320</v>
      </c>
      <c r="D1710" s="5">
        <v>45656</v>
      </c>
      <c r="E1710" s="4">
        <v>606750000000</v>
      </c>
      <c r="F1710">
        <v>336</v>
      </c>
      <c r="G1710">
        <v>7.3999999999999996E-2</v>
      </c>
      <c r="H1710" t="s">
        <v>293</v>
      </c>
      <c r="I1710" t="s">
        <v>13</v>
      </c>
      <c r="J1710" t="s">
        <v>1339</v>
      </c>
      <c r="K1710" t="s">
        <v>14</v>
      </c>
      <c r="L1710" t="s">
        <v>293</v>
      </c>
      <c r="M1710" s="5">
        <f t="shared" si="92"/>
        <v>45657</v>
      </c>
      <c r="N1710">
        <f t="shared" si="93"/>
        <v>2024</v>
      </c>
    </row>
    <row r="1711" spans="1:14" x14ac:dyDescent="0.3">
      <c r="A1711" t="s">
        <v>7</v>
      </c>
      <c r="B1711" t="s">
        <v>1344</v>
      </c>
      <c r="C1711" s="5">
        <v>45320</v>
      </c>
      <c r="D1711" s="5">
        <v>45656</v>
      </c>
      <c r="E1711" s="4">
        <v>202300000000</v>
      </c>
      <c r="F1711">
        <v>336</v>
      </c>
      <c r="G1711">
        <v>7.3999999999999996E-2</v>
      </c>
      <c r="H1711" t="s">
        <v>293</v>
      </c>
      <c r="I1711" t="s">
        <v>13</v>
      </c>
      <c r="J1711" t="s">
        <v>1339</v>
      </c>
      <c r="K1711" t="s">
        <v>14</v>
      </c>
      <c r="L1711" t="s">
        <v>293</v>
      </c>
      <c r="M1711" s="5">
        <f t="shared" si="92"/>
        <v>45657</v>
      </c>
      <c r="N1711">
        <f t="shared" si="93"/>
        <v>2024</v>
      </c>
    </row>
    <row r="1712" spans="1:14" x14ac:dyDescent="0.3">
      <c r="A1712" t="s">
        <v>7</v>
      </c>
      <c r="B1712" t="s">
        <v>2345</v>
      </c>
      <c r="C1712" s="5">
        <v>45317</v>
      </c>
      <c r="D1712" s="5">
        <v>45499</v>
      </c>
      <c r="E1712" s="4">
        <v>41339000000</v>
      </c>
      <c r="F1712">
        <v>182</v>
      </c>
      <c r="G1712">
        <v>7.2999999999999995E-2</v>
      </c>
      <c r="H1712" t="s">
        <v>2313</v>
      </c>
      <c r="I1712" t="s">
        <v>13</v>
      </c>
      <c r="J1712" t="s">
        <v>1339</v>
      </c>
      <c r="K1712" t="s">
        <v>14</v>
      </c>
      <c r="L1712" t="s">
        <v>2313</v>
      </c>
      <c r="M1712" s="5">
        <f t="shared" si="92"/>
        <v>45504</v>
      </c>
      <c r="N1712">
        <f t="shared" si="93"/>
        <v>2024</v>
      </c>
    </row>
    <row r="1713" spans="1:14" x14ac:dyDescent="0.3">
      <c r="A1713" t="s">
        <v>7</v>
      </c>
      <c r="B1713" t="s">
        <v>2346</v>
      </c>
      <c r="C1713" s="5">
        <v>45342</v>
      </c>
      <c r="D1713" s="5">
        <v>45524</v>
      </c>
      <c r="E1713" s="4">
        <v>7508000000</v>
      </c>
      <c r="F1713">
        <v>182</v>
      </c>
      <c r="G1713">
        <v>6.5000000000000002E-2</v>
      </c>
      <c r="H1713" t="s">
        <v>423</v>
      </c>
      <c r="I1713" t="s">
        <v>13</v>
      </c>
      <c r="J1713" t="s">
        <v>210</v>
      </c>
      <c r="K1713" t="s">
        <v>14</v>
      </c>
      <c r="L1713" t="s">
        <v>423</v>
      </c>
      <c r="M1713" s="5">
        <f t="shared" si="92"/>
        <v>45535</v>
      </c>
      <c r="N1713">
        <f t="shared" si="93"/>
        <v>2024</v>
      </c>
    </row>
    <row r="1714" spans="1:14" x14ac:dyDescent="0.3">
      <c r="A1714" t="s">
        <v>7</v>
      </c>
      <c r="B1714" t="s">
        <v>2347</v>
      </c>
      <c r="C1714" s="5">
        <v>45350</v>
      </c>
      <c r="D1714" s="5">
        <v>45532</v>
      </c>
      <c r="E1714" s="4">
        <v>353000000</v>
      </c>
      <c r="F1714">
        <v>182</v>
      </c>
      <c r="G1714">
        <v>0.06</v>
      </c>
      <c r="H1714" t="s">
        <v>989</v>
      </c>
      <c r="I1714" t="s">
        <v>13</v>
      </c>
      <c r="J1714" t="s">
        <v>990</v>
      </c>
      <c r="K1714" t="s">
        <v>14</v>
      </c>
      <c r="L1714" t="s">
        <v>989</v>
      </c>
      <c r="M1714" s="5">
        <f t="shared" si="92"/>
        <v>45535</v>
      </c>
      <c r="N1714">
        <f t="shared" si="93"/>
        <v>2024</v>
      </c>
    </row>
    <row r="1715" spans="1:14" x14ac:dyDescent="0.3">
      <c r="A1715" t="s">
        <v>7</v>
      </c>
      <c r="B1715" t="s">
        <v>2348</v>
      </c>
      <c r="C1715" s="5">
        <v>45324</v>
      </c>
      <c r="D1715" s="5">
        <v>45457</v>
      </c>
      <c r="E1715" s="4">
        <v>257000000</v>
      </c>
      <c r="F1715">
        <v>133</v>
      </c>
      <c r="G1715">
        <v>4.7500000000000001E-2</v>
      </c>
      <c r="H1715" t="s">
        <v>2193</v>
      </c>
      <c r="I1715" t="s">
        <v>13</v>
      </c>
      <c r="J1715" t="s">
        <v>210</v>
      </c>
      <c r="K1715" t="s">
        <v>14</v>
      </c>
      <c r="L1715" t="s">
        <v>2193</v>
      </c>
      <c r="M1715" s="5">
        <f t="shared" si="92"/>
        <v>45473</v>
      </c>
      <c r="N1715">
        <f t="shared" si="93"/>
        <v>2024</v>
      </c>
    </row>
    <row r="1716" spans="1:14" x14ac:dyDescent="0.3">
      <c r="A1716" t="s">
        <v>7</v>
      </c>
      <c r="B1716" t="s">
        <v>2349</v>
      </c>
      <c r="C1716" s="5">
        <v>45324</v>
      </c>
      <c r="D1716" s="5">
        <v>45483</v>
      </c>
      <c r="E1716" s="4">
        <v>2421000000</v>
      </c>
      <c r="F1716">
        <v>159</v>
      </c>
      <c r="G1716">
        <v>4.7500000000000001E-2</v>
      </c>
      <c r="H1716" t="s">
        <v>2145</v>
      </c>
      <c r="I1716" t="s">
        <v>13</v>
      </c>
      <c r="J1716" t="s">
        <v>210</v>
      </c>
      <c r="K1716" t="s">
        <v>14</v>
      </c>
      <c r="L1716" t="s">
        <v>2145</v>
      </c>
      <c r="M1716" s="5">
        <f t="shared" si="92"/>
        <v>45504</v>
      </c>
      <c r="N1716">
        <f t="shared" si="93"/>
        <v>2024</v>
      </c>
    </row>
    <row r="1717" spans="1:14" x14ac:dyDescent="0.3">
      <c r="A1717" t="s">
        <v>7</v>
      </c>
      <c r="B1717" t="s">
        <v>2350</v>
      </c>
      <c r="C1717" s="5">
        <v>45341</v>
      </c>
      <c r="D1717" s="5">
        <v>45523</v>
      </c>
      <c r="E1717" s="4">
        <v>6100000000</v>
      </c>
      <c r="F1717">
        <v>182</v>
      </c>
      <c r="G1717">
        <v>6.5000000000000002E-2</v>
      </c>
      <c r="H1717" t="s">
        <v>1066</v>
      </c>
      <c r="I1717" t="s">
        <v>13</v>
      </c>
      <c r="J1717" t="s">
        <v>65</v>
      </c>
      <c r="K1717" t="s">
        <v>14</v>
      </c>
      <c r="L1717" t="s">
        <v>1066</v>
      </c>
      <c r="M1717" s="5">
        <f t="shared" si="92"/>
        <v>45535</v>
      </c>
      <c r="N1717">
        <f t="shared" si="93"/>
        <v>2024</v>
      </c>
    </row>
    <row r="1718" spans="1:14" x14ac:dyDescent="0.3">
      <c r="A1718" t="s">
        <v>7</v>
      </c>
      <c r="B1718" t="s">
        <v>2351</v>
      </c>
      <c r="C1718" s="5">
        <v>45315</v>
      </c>
      <c r="D1718" s="5">
        <v>45497</v>
      </c>
      <c r="E1718" s="4">
        <v>20941000000</v>
      </c>
      <c r="F1718">
        <v>182</v>
      </c>
      <c r="G1718">
        <v>7.2999999999999995E-2</v>
      </c>
      <c r="H1718" t="s">
        <v>2209</v>
      </c>
      <c r="I1718" t="s">
        <v>13</v>
      </c>
      <c r="J1718" t="s">
        <v>1339</v>
      </c>
      <c r="K1718" t="s">
        <v>14</v>
      </c>
      <c r="L1718" t="s">
        <v>2209</v>
      </c>
      <c r="M1718" s="5">
        <f t="shared" si="92"/>
        <v>45504</v>
      </c>
      <c r="N1718">
        <f t="shared" si="93"/>
        <v>2024</v>
      </c>
    </row>
    <row r="1719" spans="1:14" x14ac:dyDescent="0.3">
      <c r="A1719" t="s">
        <v>7</v>
      </c>
      <c r="B1719" t="s">
        <v>2352</v>
      </c>
      <c r="C1719" s="5">
        <v>45315</v>
      </c>
      <c r="D1719" s="5">
        <v>45497</v>
      </c>
      <c r="E1719" s="4">
        <v>57285000000</v>
      </c>
      <c r="F1719">
        <v>182</v>
      </c>
      <c r="G1719">
        <v>7.2999999999999995E-2</v>
      </c>
      <c r="H1719" t="s">
        <v>2220</v>
      </c>
      <c r="I1719" t="s">
        <v>13</v>
      </c>
      <c r="J1719" t="s">
        <v>1339</v>
      </c>
      <c r="K1719" t="s">
        <v>14</v>
      </c>
      <c r="L1719" t="s">
        <v>2220</v>
      </c>
      <c r="M1719" s="5">
        <f t="shared" si="92"/>
        <v>45504</v>
      </c>
      <c r="N1719">
        <f t="shared" si="93"/>
        <v>2024</v>
      </c>
    </row>
    <row r="1720" spans="1:14" x14ac:dyDescent="0.3">
      <c r="A1720" t="s">
        <v>7</v>
      </c>
      <c r="B1720" t="s">
        <v>2353</v>
      </c>
      <c r="C1720" s="5">
        <v>45342</v>
      </c>
      <c r="D1720" s="5">
        <v>45524</v>
      </c>
      <c r="E1720" s="4">
        <v>26850000000</v>
      </c>
      <c r="F1720">
        <v>182</v>
      </c>
      <c r="G1720">
        <v>6.5000000000000002E-2</v>
      </c>
      <c r="H1720" t="s">
        <v>2156</v>
      </c>
      <c r="I1720" t="s">
        <v>13</v>
      </c>
      <c r="J1720" t="s">
        <v>381</v>
      </c>
      <c r="K1720" t="s">
        <v>14</v>
      </c>
      <c r="L1720" t="s">
        <v>2156</v>
      </c>
      <c r="M1720" s="5">
        <f t="shared" si="92"/>
        <v>45535</v>
      </c>
      <c r="N1720">
        <f t="shared" si="93"/>
        <v>2024</v>
      </c>
    </row>
    <row r="1721" spans="1:14" x14ac:dyDescent="0.3">
      <c r="A1721" t="s">
        <v>7</v>
      </c>
      <c r="B1721" t="s">
        <v>2354</v>
      </c>
      <c r="C1721" s="5">
        <v>45351</v>
      </c>
      <c r="D1721" s="5">
        <v>45533</v>
      </c>
      <c r="E1721" s="4">
        <v>5000000000</v>
      </c>
      <c r="F1721">
        <v>182</v>
      </c>
      <c r="G1721">
        <v>5.7000000000000002E-2</v>
      </c>
      <c r="H1721" t="s">
        <v>1935</v>
      </c>
      <c r="I1721" t="s">
        <v>13</v>
      </c>
      <c r="J1721" t="s">
        <v>215</v>
      </c>
      <c r="K1721" t="s">
        <v>14</v>
      </c>
      <c r="L1721" t="s">
        <v>1935</v>
      </c>
      <c r="M1721" s="5">
        <f t="shared" si="92"/>
        <v>45535</v>
      </c>
      <c r="N1721">
        <f t="shared" si="93"/>
        <v>2024</v>
      </c>
    </row>
    <row r="1722" spans="1:14" x14ac:dyDescent="0.3">
      <c r="A1722" t="s">
        <v>7</v>
      </c>
      <c r="B1722" t="s">
        <v>2355</v>
      </c>
      <c r="C1722" s="5">
        <v>45309</v>
      </c>
      <c r="D1722" s="5">
        <v>45491</v>
      </c>
      <c r="E1722" s="4">
        <v>5000000000</v>
      </c>
      <c r="F1722">
        <v>182</v>
      </c>
      <c r="G1722">
        <v>6.5000000000000002E-2</v>
      </c>
      <c r="H1722" t="s">
        <v>97</v>
      </c>
      <c r="I1722" t="s">
        <v>13</v>
      </c>
      <c r="J1722" t="s">
        <v>102</v>
      </c>
      <c r="K1722" t="s">
        <v>14</v>
      </c>
      <c r="L1722" t="s">
        <v>97</v>
      </c>
      <c r="M1722" s="5">
        <f t="shared" si="92"/>
        <v>45504</v>
      </c>
      <c r="N1722">
        <f t="shared" si="93"/>
        <v>2024</v>
      </c>
    </row>
    <row r="1723" spans="1:14" x14ac:dyDescent="0.3">
      <c r="A1723" t="s">
        <v>7</v>
      </c>
      <c r="B1723" t="s">
        <v>208</v>
      </c>
      <c r="C1723" s="5">
        <v>45352</v>
      </c>
      <c r="D1723" s="5">
        <v>45539</v>
      </c>
      <c r="E1723" s="4">
        <v>45500000000</v>
      </c>
      <c r="F1723">
        <v>187</v>
      </c>
      <c r="G1723">
        <v>5.7000000000000002E-2</v>
      </c>
      <c r="H1723" t="s">
        <v>209</v>
      </c>
      <c r="I1723" t="s">
        <v>13</v>
      </c>
      <c r="J1723" t="s">
        <v>210</v>
      </c>
      <c r="K1723" t="s">
        <v>14</v>
      </c>
      <c r="L1723" t="s">
        <v>209</v>
      </c>
      <c r="M1723" s="5">
        <f t="shared" si="92"/>
        <v>45565</v>
      </c>
      <c r="N1723">
        <f t="shared" si="93"/>
        <v>2024</v>
      </c>
    </row>
    <row r="1724" spans="1:14" x14ac:dyDescent="0.3">
      <c r="A1724" t="s">
        <v>7</v>
      </c>
      <c r="B1724" t="s">
        <v>2356</v>
      </c>
      <c r="C1724" s="5">
        <v>45351</v>
      </c>
      <c r="D1724" s="5">
        <v>45533</v>
      </c>
      <c r="E1724" s="4">
        <v>30000000000</v>
      </c>
      <c r="F1724">
        <v>182</v>
      </c>
      <c r="G1724">
        <v>5.7000000000000002E-2</v>
      </c>
      <c r="H1724" t="s">
        <v>209</v>
      </c>
      <c r="I1724" t="s">
        <v>13</v>
      </c>
      <c r="J1724" t="s">
        <v>210</v>
      </c>
      <c r="K1724" t="s">
        <v>14</v>
      </c>
      <c r="L1724" t="s">
        <v>209</v>
      </c>
      <c r="M1724" s="5">
        <f t="shared" si="92"/>
        <v>45535</v>
      </c>
      <c r="N1724">
        <f t="shared" si="93"/>
        <v>2024</v>
      </c>
    </row>
    <row r="1725" spans="1:14" x14ac:dyDescent="0.3">
      <c r="A1725" t="s">
        <v>7</v>
      </c>
      <c r="B1725" t="s">
        <v>398</v>
      </c>
      <c r="C1725" s="5">
        <v>45351</v>
      </c>
      <c r="D1725" s="5">
        <v>45625</v>
      </c>
      <c r="E1725" s="4">
        <v>800000000</v>
      </c>
      <c r="F1725">
        <v>274</v>
      </c>
      <c r="G1725">
        <v>5.8999999999999997E-2</v>
      </c>
      <c r="H1725" t="s">
        <v>226</v>
      </c>
      <c r="I1725" t="s">
        <v>13</v>
      </c>
      <c r="J1725" t="s">
        <v>215</v>
      </c>
      <c r="K1725" t="s">
        <v>14</v>
      </c>
      <c r="L1725" t="s">
        <v>226</v>
      </c>
      <c r="M1725" s="5">
        <f t="shared" si="92"/>
        <v>45626</v>
      </c>
      <c r="N1725">
        <f t="shared" si="93"/>
        <v>2024</v>
      </c>
    </row>
    <row r="1726" spans="1:14" x14ac:dyDescent="0.3">
      <c r="A1726" t="s">
        <v>7</v>
      </c>
      <c r="B1726" t="s">
        <v>2357</v>
      </c>
      <c r="C1726" s="5">
        <v>45341</v>
      </c>
      <c r="D1726" s="5">
        <v>45523</v>
      </c>
      <c r="E1726" s="4">
        <v>33000000000</v>
      </c>
      <c r="F1726">
        <v>182</v>
      </c>
      <c r="G1726">
        <v>6.5000000000000002E-2</v>
      </c>
      <c r="H1726" t="s">
        <v>312</v>
      </c>
      <c r="I1726" t="s">
        <v>13</v>
      </c>
      <c r="J1726" t="s">
        <v>215</v>
      </c>
      <c r="K1726" t="s">
        <v>14</v>
      </c>
      <c r="L1726" t="s">
        <v>312</v>
      </c>
      <c r="M1726" s="5">
        <f t="shared" si="92"/>
        <v>45535</v>
      </c>
      <c r="N1726">
        <f t="shared" si="93"/>
        <v>2024</v>
      </c>
    </row>
    <row r="1727" spans="1:14" x14ac:dyDescent="0.3">
      <c r="A1727" t="s">
        <v>7</v>
      </c>
      <c r="B1727" t="s">
        <v>2358</v>
      </c>
      <c r="C1727" s="5">
        <v>45341</v>
      </c>
      <c r="D1727" s="5">
        <v>45523</v>
      </c>
      <c r="E1727" s="4">
        <v>22000000000</v>
      </c>
      <c r="F1727">
        <v>182</v>
      </c>
      <c r="G1727">
        <v>6.5000000000000002E-2</v>
      </c>
      <c r="H1727" t="s">
        <v>312</v>
      </c>
      <c r="I1727" t="s">
        <v>13</v>
      </c>
      <c r="J1727" t="s">
        <v>215</v>
      </c>
      <c r="K1727" t="s">
        <v>14</v>
      </c>
      <c r="L1727" t="s">
        <v>312</v>
      </c>
      <c r="M1727" s="5">
        <f t="shared" si="92"/>
        <v>45535</v>
      </c>
      <c r="N1727">
        <f t="shared" si="93"/>
        <v>2024</v>
      </c>
    </row>
    <row r="1728" spans="1:14" x14ac:dyDescent="0.3">
      <c r="A1728" t="s">
        <v>7</v>
      </c>
      <c r="B1728" t="s">
        <v>2359</v>
      </c>
      <c r="C1728" s="5">
        <v>45313</v>
      </c>
      <c r="D1728" s="5">
        <v>45495</v>
      </c>
      <c r="E1728" s="4">
        <v>2000000000</v>
      </c>
      <c r="F1728">
        <v>182</v>
      </c>
      <c r="G1728">
        <v>6.5000000000000002E-2</v>
      </c>
      <c r="H1728" t="s">
        <v>1012</v>
      </c>
      <c r="I1728" t="s">
        <v>13</v>
      </c>
      <c r="J1728" t="s">
        <v>215</v>
      </c>
      <c r="K1728" t="s">
        <v>14</v>
      </c>
      <c r="L1728" t="s">
        <v>1012</v>
      </c>
      <c r="M1728" s="5">
        <f t="shared" si="92"/>
        <v>45504</v>
      </c>
      <c r="N1728">
        <f t="shared" si="93"/>
        <v>2024</v>
      </c>
    </row>
    <row r="1729" spans="1:14" x14ac:dyDescent="0.3">
      <c r="A1729" t="s">
        <v>7</v>
      </c>
      <c r="B1729" t="s">
        <v>2360</v>
      </c>
      <c r="C1729" s="5">
        <v>45351</v>
      </c>
      <c r="D1729" s="5">
        <v>45533</v>
      </c>
      <c r="E1729" s="4">
        <v>26060000000</v>
      </c>
      <c r="F1729">
        <v>182</v>
      </c>
      <c r="G1729">
        <v>5.7000000000000002E-2</v>
      </c>
      <c r="H1729" t="s">
        <v>2361</v>
      </c>
      <c r="I1729" t="s">
        <v>13</v>
      </c>
      <c r="J1729" t="s">
        <v>210</v>
      </c>
      <c r="K1729" t="s">
        <v>14</v>
      </c>
      <c r="L1729" t="s">
        <v>2361</v>
      </c>
      <c r="M1729" s="5">
        <f t="shared" si="92"/>
        <v>45535</v>
      </c>
      <c r="N1729">
        <f t="shared" si="93"/>
        <v>2024</v>
      </c>
    </row>
    <row r="1730" spans="1:14" x14ac:dyDescent="0.3">
      <c r="A1730" t="s">
        <v>7</v>
      </c>
      <c r="B1730" t="s">
        <v>2362</v>
      </c>
      <c r="C1730" s="5">
        <v>45309</v>
      </c>
      <c r="D1730" s="5">
        <v>45491</v>
      </c>
      <c r="E1730" s="4">
        <v>39080000000</v>
      </c>
      <c r="F1730">
        <v>182</v>
      </c>
      <c r="G1730">
        <v>7.2999999999999995E-2</v>
      </c>
      <c r="H1730" t="s">
        <v>2313</v>
      </c>
      <c r="I1730" t="s">
        <v>13</v>
      </c>
      <c r="J1730" t="s">
        <v>1339</v>
      </c>
      <c r="K1730" t="s">
        <v>14</v>
      </c>
      <c r="L1730" t="s">
        <v>2313</v>
      </c>
      <c r="M1730" s="5">
        <f t="shared" si="92"/>
        <v>45504</v>
      </c>
      <c r="N1730">
        <f t="shared" si="93"/>
        <v>2024</v>
      </c>
    </row>
    <row r="1731" spans="1:14" x14ac:dyDescent="0.3">
      <c r="A1731" t="s">
        <v>7</v>
      </c>
      <c r="B1731" t="s">
        <v>2363</v>
      </c>
      <c r="C1731" s="5">
        <v>45350</v>
      </c>
      <c r="D1731" s="5">
        <v>45532</v>
      </c>
      <c r="E1731" s="4">
        <v>4750000000</v>
      </c>
      <c r="F1731">
        <v>182</v>
      </c>
      <c r="G1731">
        <v>0.06</v>
      </c>
      <c r="H1731" t="s">
        <v>64</v>
      </c>
      <c r="I1731" t="s">
        <v>13</v>
      </c>
      <c r="J1731" t="s">
        <v>65</v>
      </c>
      <c r="K1731" t="s">
        <v>14</v>
      </c>
      <c r="L1731" t="s">
        <v>64</v>
      </c>
      <c r="M1731" s="5">
        <f t="shared" ref="M1731:M1794" si="94">EOMONTH(D1731,0)</f>
        <v>45535</v>
      </c>
      <c r="N1731">
        <f t="shared" ref="N1731:N1794" si="95">YEAR(C1731)</f>
        <v>2024</v>
      </c>
    </row>
    <row r="1732" spans="1:14" x14ac:dyDescent="0.3">
      <c r="A1732" t="s">
        <v>7</v>
      </c>
      <c r="B1732" t="s">
        <v>2364</v>
      </c>
      <c r="C1732" s="5">
        <v>45351</v>
      </c>
      <c r="D1732" s="5">
        <v>45533</v>
      </c>
      <c r="E1732" s="4">
        <v>30000000000</v>
      </c>
      <c r="F1732">
        <v>182</v>
      </c>
      <c r="G1732">
        <v>5.7000000000000002E-2</v>
      </c>
      <c r="H1732" t="s">
        <v>380</v>
      </c>
      <c r="I1732" t="s">
        <v>13</v>
      </c>
      <c r="J1732" t="s">
        <v>381</v>
      </c>
      <c r="K1732" t="s">
        <v>14</v>
      </c>
      <c r="L1732" t="s">
        <v>380</v>
      </c>
      <c r="M1732" s="5">
        <f t="shared" si="94"/>
        <v>45535</v>
      </c>
      <c r="N1732">
        <f t="shared" si="95"/>
        <v>2024</v>
      </c>
    </row>
    <row r="1733" spans="1:14" x14ac:dyDescent="0.3">
      <c r="A1733" t="s">
        <v>7</v>
      </c>
      <c r="B1733" t="s">
        <v>379</v>
      </c>
      <c r="C1733" s="5">
        <v>45352</v>
      </c>
      <c r="D1733" s="5">
        <v>45539</v>
      </c>
      <c r="E1733" s="4">
        <v>30000000000</v>
      </c>
      <c r="F1733">
        <v>187</v>
      </c>
      <c r="G1733">
        <v>5.7000000000000002E-2</v>
      </c>
      <c r="H1733" t="s">
        <v>380</v>
      </c>
      <c r="I1733" t="s">
        <v>13</v>
      </c>
      <c r="J1733" t="s">
        <v>381</v>
      </c>
      <c r="K1733" t="s">
        <v>14</v>
      </c>
      <c r="L1733" t="s">
        <v>380</v>
      </c>
      <c r="M1733" s="5">
        <f t="shared" si="94"/>
        <v>45565</v>
      </c>
      <c r="N1733">
        <f t="shared" si="95"/>
        <v>2024</v>
      </c>
    </row>
    <row r="1734" spans="1:14" x14ac:dyDescent="0.3">
      <c r="A1734" t="s">
        <v>7</v>
      </c>
      <c r="B1734" t="s">
        <v>384</v>
      </c>
      <c r="C1734" s="5">
        <v>45352</v>
      </c>
      <c r="D1734" s="5">
        <v>45539</v>
      </c>
      <c r="E1734" s="4">
        <v>16250000000</v>
      </c>
      <c r="F1734">
        <v>187</v>
      </c>
      <c r="G1734">
        <v>5.7000000000000002E-2</v>
      </c>
      <c r="H1734" t="s">
        <v>380</v>
      </c>
      <c r="I1734" t="s">
        <v>13</v>
      </c>
      <c r="J1734" t="s">
        <v>381</v>
      </c>
      <c r="K1734" t="s">
        <v>14</v>
      </c>
      <c r="L1734" t="s">
        <v>380</v>
      </c>
      <c r="M1734" s="5">
        <f t="shared" si="94"/>
        <v>45565</v>
      </c>
      <c r="N1734">
        <f t="shared" si="95"/>
        <v>2024</v>
      </c>
    </row>
    <row r="1735" spans="1:14" x14ac:dyDescent="0.3">
      <c r="A1735" t="s">
        <v>7</v>
      </c>
      <c r="B1735" t="s">
        <v>2365</v>
      </c>
      <c r="C1735" s="5">
        <v>45317</v>
      </c>
      <c r="D1735" s="5">
        <v>45499</v>
      </c>
      <c r="E1735" s="4">
        <v>41429000000</v>
      </c>
      <c r="F1735">
        <v>182</v>
      </c>
      <c r="G1735">
        <v>7.2999999999999995E-2</v>
      </c>
      <c r="H1735" t="s">
        <v>2283</v>
      </c>
      <c r="I1735" t="s">
        <v>13</v>
      </c>
      <c r="J1735" t="s">
        <v>1339</v>
      </c>
      <c r="K1735" t="s">
        <v>14</v>
      </c>
      <c r="L1735" t="s">
        <v>2283</v>
      </c>
      <c r="M1735" s="5">
        <f t="shared" si="94"/>
        <v>45504</v>
      </c>
      <c r="N1735">
        <f t="shared" si="95"/>
        <v>2024</v>
      </c>
    </row>
    <row r="1736" spans="1:14" x14ac:dyDescent="0.3">
      <c r="A1736" t="s">
        <v>7</v>
      </c>
      <c r="B1736" t="s">
        <v>2366</v>
      </c>
      <c r="C1736" s="5">
        <v>45317</v>
      </c>
      <c r="D1736" s="5">
        <v>45499</v>
      </c>
      <c r="E1736" s="4">
        <v>41145000000</v>
      </c>
      <c r="F1736">
        <v>182</v>
      </c>
      <c r="G1736">
        <v>7.2999999999999995E-2</v>
      </c>
      <c r="H1736" t="s">
        <v>2201</v>
      </c>
      <c r="I1736" t="s">
        <v>13</v>
      </c>
      <c r="J1736" t="s">
        <v>1339</v>
      </c>
      <c r="K1736" t="s">
        <v>14</v>
      </c>
      <c r="L1736" t="s">
        <v>2201</v>
      </c>
      <c r="M1736" s="5">
        <f t="shared" si="94"/>
        <v>45504</v>
      </c>
      <c r="N1736">
        <f t="shared" si="95"/>
        <v>2024</v>
      </c>
    </row>
    <row r="1737" spans="1:14" x14ac:dyDescent="0.3">
      <c r="A1737" t="s">
        <v>7</v>
      </c>
      <c r="B1737" t="s">
        <v>2367</v>
      </c>
      <c r="C1737" s="5">
        <v>45350</v>
      </c>
      <c r="D1737" s="5">
        <v>45532</v>
      </c>
      <c r="E1737" s="4">
        <v>13362000000</v>
      </c>
      <c r="F1737">
        <v>182</v>
      </c>
      <c r="G1737">
        <v>0.06</v>
      </c>
      <c r="H1737" t="s">
        <v>423</v>
      </c>
      <c r="I1737" t="s">
        <v>13</v>
      </c>
      <c r="J1737" t="s">
        <v>210</v>
      </c>
      <c r="K1737" t="s">
        <v>14</v>
      </c>
      <c r="L1737" t="s">
        <v>423</v>
      </c>
      <c r="M1737" s="5">
        <f t="shared" si="94"/>
        <v>45535</v>
      </c>
      <c r="N1737">
        <f t="shared" si="95"/>
        <v>2024</v>
      </c>
    </row>
    <row r="1738" spans="1:14" x14ac:dyDescent="0.3">
      <c r="A1738" t="s">
        <v>7</v>
      </c>
      <c r="B1738" t="s">
        <v>2368</v>
      </c>
      <c r="C1738" s="5">
        <v>45356</v>
      </c>
      <c r="D1738" s="5">
        <v>45478</v>
      </c>
      <c r="E1738" s="4">
        <v>5870000000</v>
      </c>
      <c r="F1738">
        <v>122</v>
      </c>
      <c r="G1738">
        <v>3.7999999999999999E-2</v>
      </c>
      <c r="H1738" t="s">
        <v>1066</v>
      </c>
      <c r="I1738" t="s">
        <v>13</v>
      </c>
      <c r="J1738" t="s">
        <v>65</v>
      </c>
      <c r="K1738" t="s">
        <v>14</v>
      </c>
      <c r="L1738" t="s">
        <v>1066</v>
      </c>
      <c r="M1738" s="5">
        <f t="shared" si="94"/>
        <v>45504</v>
      </c>
      <c r="N1738">
        <f t="shared" si="95"/>
        <v>2024</v>
      </c>
    </row>
    <row r="1739" spans="1:14" x14ac:dyDescent="0.3">
      <c r="A1739" t="s">
        <v>7</v>
      </c>
      <c r="B1739" t="s">
        <v>1177</v>
      </c>
      <c r="C1739" s="5">
        <v>45309</v>
      </c>
      <c r="D1739" s="5">
        <v>45583</v>
      </c>
      <c r="E1739" s="4">
        <v>4970000000</v>
      </c>
      <c r="F1739">
        <v>274</v>
      </c>
      <c r="G1739">
        <v>6.6000000000000003E-2</v>
      </c>
      <c r="H1739" t="s">
        <v>64</v>
      </c>
      <c r="I1739" t="s">
        <v>13</v>
      </c>
      <c r="J1739" t="s">
        <v>65</v>
      </c>
      <c r="K1739" t="s">
        <v>14</v>
      </c>
      <c r="L1739" t="s">
        <v>64</v>
      </c>
      <c r="M1739" s="5">
        <f t="shared" si="94"/>
        <v>45596</v>
      </c>
      <c r="N1739">
        <f t="shared" si="95"/>
        <v>2024</v>
      </c>
    </row>
    <row r="1740" spans="1:14" x14ac:dyDescent="0.3">
      <c r="A1740" t="s">
        <v>7</v>
      </c>
      <c r="B1740" t="s">
        <v>183</v>
      </c>
      <c r="C1740" s="5">
        <v>45352</v>
      </c>
      <c r="D1740" s="5">
        <v>45539</v>
      </c>
      <c r="E1740" s="4">
        <v>5000000000</v>
      </c>
      <c r="F1740">
        <v>187</v>
      </c>
      <c r="G1740">
        <v>5.7000000000000002E-2</v>
      </c>
      <c r="H1740" t="s">
        <v>184</v>
      </c>
      <c r="I1740" t="s">
        <v>44</v>
      </c>
      <c r="J1740" t="s">
        <v>45</v>
      </c>
      <c r="K1740" t="s">
        <v>11</v>
      </c>
      <c r="L1740" t="s">
        <v>184</v>
      </c>
      <c r="M1740" s="5">
        <f t="shared" si="94"/>
        <v>45565</v>
      </c>
      <c r="N1740">
        <f t="shared" si="95"/>
        <v>2024</v>
      </c>
    </row>
    <row r="1741" spans="1:14" x14ac:dyDescent="0.3">
      <c r="A1741" t="s">
        <v>7</v>
      </c>
      <c r="B1741" t="s">
        <v>2369</v>
      </c>
      <c r="C1741" s="5">
        <v>45320</v>
      </c>
      <c r="D1741" s="5">
        <v>45502</v>
      </c>
      <c r="E1741" s="4">
        <v>19364000000</v>
      </c>
      <c r="F1741">
        <v>182</v>
      </c>
      <c r="G1741">
        <v>7.2999999999999995E-2</v>
      </c>
      <c r="H1741" t="s">
        <v>2207</v>
      </c>
      <c r="I1741" t="s">
        <v>13</v>
      </c>
      <c r="J1741" t="s">
        <v>1339</v>
      </c>
      <c r="K1741" t="s">
        <v>14</v>
      </c>
      <c r="L1741" t="s">
        <v>2207</v>
      </c>
      <c r="M1741" s="5">
        <f t="shared" si="94"/>
        <v>45504</v>
      </c>
      <c r="N1741">
        <f t="shared" si="95"/>
        <v>2024</v>
      </c>
    </row>
    <row r="1742" spans="1:14" x14ac:dyDescent="0.3">
      <c r="A1742" t="s">
        <v>7</v>
      </c>
      <c r="B1742" t="s">
        <v>2370</v>
      </c>
      <c r="C1742" s="5">
        <v>45341</v>
      </c>
      <c r="D1742" s="5">
        <v>45523</v>
      </c>
      <c r="E1742" s="4">
        <v>4003000000</v>
      </c>
      <c r="F1742">
        <v>182</v>
      </c>
      <c r="G1742">
        <v>6.5000000000000002E-2</v>
      </c>
      <c r="H1742" t="s">
        <v>423</v>
      </c>
      <c r="I1742" t="s">
        <v>13</v>
      </c>
      <c r="J1742" t="s">
        <v>210</v>
      </c>
      <c r="K1742" t="s">
        <v>14</v>
      </c>
      <c r="L1742" t="s">
        <v>423</v>
      </c>
      <c r="M1742" s="5">
        <f t="shared" si="94"/>
        <v>45535</v>
      </c>
      <c r="N1742">
        <f t="shared" si="95"/>
        <v>2024</v>
      </c>
    </row>
    <row r="1743" spans="1:14" x14ac:dyDescent="0.3">
      <c r="A1743" t="s">
        <v>7</v>
      </c>
      <c r="B1743" t="s">
        <v>2371</v>
      </c>
      <c r="C1743" s="5">
        <v>45320</v>
      </c>
      <c r="D1743" s="5">
        <v>45502</v>
      </c>
      <c r="E1743" s="4">
        <v>59270000000</v>
      </c>
      <c r="F1743">
        <v>182</v>
      </c>
      <c r="G1743">
        <v>7.2999999999999995E-2</v>
      </c>
      <c r="H1743" t="s">
        <v>2372</v>
      </c>
      <c r="I1743" t="s">
        <v>13</v>
      </c>
      <c r="J1743" t="s">
        <v>1339</v>
      </c>
      <c r="K1743" t="s">
        <v>14</v>
      </c>
      <c r="L1743" t="s">
        <v>2372</v>
      </c>
      <c r="M1743" s="5">
        <f t="shared" si="94"/>
        <v>45504</v>
      </c>
      <c r="N1743">
        <f t="shared" si="95"/>
        <v>2024</v>
      </c>
    </row>
    <row r="1744" spans="1:14" x14ac:dyDescent="0.3">
      <c r="A1744" t="s">
        <v>7</v>
      </c>
      <c r="B1744" t="s">
        <v>2373</v>
      </c>
      <c r="C1744" s="5">
        <v>45341</v>
      </c>
      <c r="D1744" s="5">
        <v>45523</v>
      </c>
      <c r="E1744" s="4">
        <v>5174000000</v>
      </c>
      <c r="F1744">
        <v>182</v>
      </c>
      <c r="G1744">
        <v>6.5000000000000002E-2</v>
      </c>
      <c r="H1744" t="s">
        <v>2187</v>
      </c>
      <c r="I1744" t="s">
        <v>13</v>
      </c>
      <c r="J1744" t="s">
        <v>215</v>
      </c>
      <c r="K1744" t="s">
        <v>14</v>
      </c>
      <c r="L1744" t="s">
        <v>2187</v>
      </c>
      <c r="M1744" s="5">
        <f t="shared" si="94"/>
        <v>45535</v>
      </c>
      <c r="N1744">
        <f t="shared" si="95"/>
        <v>2024</v>
      </c>
    </row>
    <row r="1745" spans="1:14" x14ac:dyDescent="0.3">
      <c r="A1745" t="s">
        <v>7</v>
      </c>
      <c r="B1745" t="s">
        <v>2374</v>
      </c>
      <c r="C1745" s="5">
        <v>45342</v>
      </c>
      <c r="D1745" s="5">
        <v>45524</v>
      </c>
      <c r="E1745" s="4">
        <v>3000000000</v>
      </c>
      <c r="F1745">
        <v>182</v>
      </c>
      <c r="G1745">
        <v>6.5000000000000002E-2</v>
      </c>
      <c r="H1745" t="s">
        <v>1935</v>
      </c>
      <c r="I1745" t="s">
        <v>13</v>
      </c>
      <c r="J1745" t="s">
        <v>215</v>
      </c>
      <c r="K1745" t="s">
        <v>14</v>
      </c>
      <c r="L1745" t="s">
        <v>1935</v>
      </c>
      <c r="M1745" s="5">
        <f t="shared" si="94"/>
        <v>45535</v>
      </c>
      <c r="N1745">
        <f t="shared" si="95"/>
        <v>2024</v>
      </c>
    </row>
    <row r="1746" spans="1:14" x14ac:dyDescent="0.3">
      <c r="A1746" t="s">
        <v>7</v>
      </c>
      <c r="B1746" t="s">
        <v>2375</v>
      </c>
      <c r="C1746" s="5">
        <v>45317</v>
      </c>
      <c r="D1746" s="5">
        <v>45499</v>
      </c>
      <c r="E1746" s="4">
        <v>21441000000</v>
      </c>
      <c r="F1746">
        <v>182</v>
      </c>
      <c r="G1746">
        <v>7.2999999999999995E-2</v>
      </c>
      <c r="H1746" t="s">
        <v>2207</v>
      </c>
      <c r="I1746" t="s">
        <v>13</v>
      </c>
      <c r="J1746" t="s">
        <v>1339</v>
      </c>
      <c r="K1746" t="s">
        <v>14</v>
      </c>
      <c r="L1746" t="s">
        <v>2207</v>
      </c>
      <c r="M1746" s="5">
        <f t="shared" si="94"/>
        <v>45504</v>
      </c>
      <c r="N1746">
        <f t="shared" si="95"/>
        <v>2024</v>
      </c>
    </row>
    <row r="1747" spans="1:14" x14ac:dyDescent="0.3">
      <c r="A1747" t="s">
        <v>7</v>
      </c>
      <c r="B1747" t="s">
        <v>2376</v>
      </c>
      <c r="C1747" s="5">
        <v>45317</v>
      </c>
      <c r="D1747" s="5">
        <v>45499</v>
      </c>
      <c r="E1747" s="4">
        <v>41290000000</v>
      </c>
      <c r="F1747">
        <v>182</v>
      </c>
      <c r="G1747">
        <v>7.2999999999999995E-2</v>
      </c>
      <c r="H1747" t="s">
        <v>2203</v>
      </c>
      <c r="I1747" t="s">
        <v>13</v>
      </c>
      <c r="J1747" t="s">
        <v>1339</v>
      </c>
      <c r="K1747" t="s">
        <v>14</v>
      </c>
      <c r="L1747" t="s">
        <v>2203</v>
      </c>
      <c r="M1747" s="5">
        <f t="shared" si="94"/>
        <v>45504</v>
      </c>
      <c r="N1747">
        <f t="shared" si="95"/>
        <v>2024</v>
      </c>
    </row>
    <row r="1748" spans="1:14" x14ac:dyDescent="0.3">
      <c r="A1748" t="s">
        <v>7</v>
      </c>
      <c r="B1748" t="s">
        <v>1331</v>
      </c>
      <c r="C1748" s="5">
        <v>45352</v>
      </c>
      <c r="D1748" s="5">
        <v>45539</v>
      </c>
      <c r="E1748" s="4">
        <v>30000000000</v>
      </c>
      <c r="F1748">
        <v>187</v>
      </c>
      <c r="G1748">
        <v>5.7000000000000002E-2</v>
      </c>
      <c r="H1748" t="s">
        <v>1332</v>
      </c>
      <c r="I1748" t="s">
        <v>13</v>
      </c>
      <c r="J1748" t="s">
        <v>210</v>
      </c>
      <c r="K1748" t="s">
        <v>14</v>
      </c>
      <c r="L1748" t="s">
        <v>1332</v>
      </c>
      <c r="M1748" s="5">
        <f t="shared" si="94"/>
        <v>45565</v>
      </c>
      <c r="N1748">
        <f t="shared" si="95"/>
        <v>2024</v>
      </c>
    </row>
    <row r="1749" spans="1:14" x14ac:dyDescent="0.3">
      <c r="A1749" t="s">
        <v>7</v>
      </c>
      <c r="B1749" t="s">
        <v>2377</v>
      </c>
      <c r="C1749" s="5">
        <v>45351</v>
      </c>
      <c r="D1749" s="5">
        <v>45533</v>
      </c>
      <c r="E1749" s="4">
        <v>30000000000</v>
      </c>
      <c r="F1749">
        <v>182</v>
      </c>
      <c r="G1749">
        <v>5.7000000000000002E-2</v>
      </c>
      <c r="H1749" t="s">
        <v>2193</v>
      </c>
      <c r="I1749" t="s">
        <v>13</v>
      </c>
      <c r="J1749" t="s">
        <v>210</v>
      </c>
      <c r="K1749" t="s">
        <v>14</v>
      </c>
      <c r="L1749" t="s">
        <v>2193</v>
      </c>
      <c r="M1749" s="5">
        <f t="shared" si="94"/>
        <v>45535</v>
      </c>
      <c r="N1749">
        <f t="shared" si="95"/>
        <v>2024</v>
      </c>
    </row>
    <row r="1750" spans="1:14" x14ac:dyDescent="0.3">
      <c r="A1750" t="s">
        <v>7</v>
      </c>
      <c r="B1750" t="s">
        <v>2378</v>
      </c>
      <c r="C1750" s="5">
        <v>45309</v>
      </c>
      <c r="D1750" s="5">
        <v>45491</v>
      </c>
      <c r="E1750" s="4">
        <v>7919000000</v>
      </c>
      <c r="F1750">
        <v>182</v>
      </c>
      <c r="G1750">
        <v>6.5000000000000002E-2</v>
      </c>
      <c r="H1750" t="s">
        <v>423</v>
      </c>
      <c r="I1750" t="s">
        <v>13</v>
      </c>
      <c r="J1750" t="s">
        <v>210</v>
      </c>
      <c r="K1750" t="s">
        <v>14</v>
      </c>
      <c r="L1750" t="s">
        <v>423</v>
      </c>
      <c r="M1750" s="5">
        <f t="shared" si="94"/>
        <v>45504</v>
      </c>
      <c r="N1750">
        <f t="shared" si="95"/>
        <v>2024</v>
      </c>
    </row>
    <row r="1751" spans="1:14" x14ac:dyDescent="0.3">
      <c r="A1751" t="s">
        <v>7</v>
      </c>
      <c r="B1751" t="s">
        <v>2379</v>
      </c>
      <c r="C1751" s="5">
        <v>45350</v>
      </c>
      <c r="D1751" s="5">
        <v>45471</v>
      </c>
      <c r="E1751" s="4">
        <v>3990000000</v>
      </c>
      <c r="F1751">
        <v>121</v>
      </c>
      <c r="G1751">
        <v>4.4499999999999998E-2</v>
      </c>
      <c r="H1751" t="s">
        <v>1066</v>
      </c>
      <c r="I1751" t="s">
        <v>13</v>
      </c>
      <c r="J1751" t="s">
        <v>65</v>
      </c>
      <c r="K1751" t="s">
        <v>14</v>
      </c>
      <c r="L1751" t="s">
        <v>1066</v>
      </c>
      <c r="M1751" s="5">
        <f t="shared" si="94"/>
        <v>45473</v>
      </c>
      <c r="N1751">
        <f t="shared" si="95"/>
        <v>2024</v>
      </c>
    </row>
    <row r="1752" spans="1:14" x14ac:dyDescent="0.3">
      <c r="A1752" t="s">
        <v>7</v>
      </c>
      <c r="B1752" t="s">
        <v>2380</v>
      </c>
      <c r="C1752" s="5">
        <v>45313</v>
      </c>
      <c r="D1752" s="5">
        <v>45495</v>
      </c>
      <c r="E1752" s="4">
        <v>9460000000</v>
      </c>
      <c r="F1752">
        <v>182</v>
      </c>
      <c r="G1752">
        <v>7.2999999999999995E-2</v>
      </c>
      <c r="H1752" t="s">
        <v>2207</v>
      </c>
      <c r="I1752" t="s">
        <v>13</v>
      </c>
      <c r="J1752" t="s">
        <v>1339</v>
      </c>
      <c r="K1752" t="s">
        <v>14</v>
      </c>
      <c r="L1752" t="s">
        <v>2207</v>
      </c>
      <c r="M1752" s="5">
        <f t="shared" si="94"/>
        <v>45504</v>
      </c>
      <c r="N1752">
        <f t="shared" si="95"/>
        <v>2024</v>
      </c>
    </row>
    <row r="1753" spans="1:14" x14ac:dyDescent="0.3">
      <c r="A1753" t="s">
        <v>7</v>
      </c>
      <c r="B1753" t="s">
        <v>1365</v>
      </c>
      <c r="C1753" s="5">
        <v>45352</v>
      </c>
      <c r="D1753" s="5">
        <v>45539</v>
      </c>
      <c r="E1753" s="4">
        <v>353000000</v>
      </c>
      <c r="F1753">
        <v>187</v>
      </c>
      <c r="G1753">
        <v>5.7000000000000002E-2</v>
      </c>
      <c r="H1753" t="s">
        <v>989</v>
      </c>
      <c r="I1753" t="s">
        <v>13</v>
      </c>
      <c r="J1753" t="s">
        <v>990</v>
      </c>
      <c r="K1753" t="s">
        <v>14</v>
      </c>
      <c r="L1753" t="s">
        <v>989</v>
      </c>
      <c r="M1753" s="5">
        <f t="shared" si="94"/>
        <v>45565</v>
      </c>
      <c r="N1753">
        <f t="shared" si="95"/>
        <v>2024</v>
      </c>
    </row>
    <row r="1754" spans="1:14" x14ac:dyDescent="0.3">
      <c r="A1754" t="s">
        <v>7</v>
      </c>
      <c r="B1754" t="s">
        <v>2381</v>
      </c>
      <c r="C1754" s="5">
        <v>45320</v>
      </c>
      <c r="D1754" s="5">
        <v>45502</v>
      </c>
      <c r="E1754" s="4">
        <v>59023000000</v>
      </c>
      <c r="F1754">
        <v>182</v>
      </c>
      <c r="G1754">
        <v>7.2999999999999995E-2</v>
      </c>
      <c r="H1754" t="s">
        <v>2201</v>
      </c>
      <c r="I1754" t="s">
        <v>13</v>
      </c>
      <c r="J1754" t="s">
        <v>1339</v>
      </c>
      <c r="K1754" t="s">
        <v>14</v>
      </c>
      <c r="L1754" t="s">
        <v>2201</v>
      </c>
      <c r="M1754" s="5">
        <f t="shared" si="94"/>
        <v>45504</v>
      </c>
      <c r="N1754">
        <f t="shared" si="95"/>
        <v>2024</v>
      </c>
    </row>
    <row r="1755" spans="1:14" x14ac:dyDescent="0.3">
      <c r="A1755" t="s">
        <v>7</v>
      </c>
      <c r="B1755" t="s">
        <v>2382</v>
      </c>
      <c r="C1755" s="5">
        <v>45320</v>
      </c>
      <c r="D1755" s="5">
        <v>45502</v>
      </c>
      <c r="E1755" s="4">
        <v>59277000000</v>
      </c>
      <c r="F1755">
        <v>182</v>
      </c>
      <c r="G1755">
        <v>7.2999999999999995E-2</v>
      </c>
      <c r="H1755" t="s">
        <v>2203</v>
      </c>
      <c r="I1755" t="s">
        <v>13</v>
      </c>
      <c r="J1755" t="s">
        <v>1339</v>
      </c>
      <c r="K1755" t="s">
        <v>14</v>
      </c>
      <c r="L1755" t="s">
        <v>2203</v>
      </c>
      <c r="M1755" s="5">
        <f t="shared" si="94"/>
        <v>45504</v>
      </c>
      <c r="N1755">
        <f t="shared" si="95"/>
        <v>2024</v>
      </c>
    </row>
    <row r="1756" spans="1:14" x14ac:dyDescent="0.3">
      <c r="A1756" t="s">
        <v>7</v>
      </c>
      <c r="B1756" t="s">
        <v>2383</v>
      </c>
      <c r="C1756" s="5">
        <v>45321</v>
      </c>
      <c r="D1756" s="5">
        <v>45503</v>
      </c>
      <c r="E1756" s="4">
        <v>62516000000</v>
      </c>
      <c r="F1756">
        <v>182</v>
      </c>
      <c r="G1756">
        <v>7.2999999999999995E-2</v>
      </c>
      <c r="H1756" t="s">
        <v>2209</v>
      </c>
      <c r="I1756" t="s">
        <v>13</v>
      </c>
      <c r="J1756" t="s">
        <v>1339</v>
      </c>
      <c r="K1756" t="s">
        <v>14</v>
      </c>
      <c r="L1756" t="s">
        <v>2209</v>
      </c>
      <c r="M1756" s="5">
        <f t="shared" si="94"/>
        <v>45504</v>
      </c>
      <c r="N1756">
        <f t="shared" si="95"/>
        <v>2024</v>
      </c>
    </row>
    <row r="1757" spans="1:14" x14ac:dyDescent="0.3">
      <c r="A1757" t="s">
        <v>7</v>
      </c>
      <c r="B1757" t="s">
        <v>2384</v>
      </c>
      <c r="C1757" s="5">
        <v>45341</v>
      </c>
      <c r="D1757" s="5">
        <v>45523</v>
      </c>
      <c r="E1757" s="4">
        <v>2000000000</v>
      </c>
      <c r="F1757">
        <v>182</v>
      </c>
      <c r="G1757">
        <v>6.5000000000000002E-2</v>
      </c>
      <c r="H1757" t="s">
        <v>97</v>
      </c>
      <c r="I1757" t="s">
        <v>13</v>
      </c>
      <c r="J1757" t="s">
        <v>102</v>
      </c>
      <c r="K1757" t="s">
        <v>14</v>
      </c>
      <c r="L1757" t="s">
        <v>97</v>
      </c>
      <c r="M1757" s="5">
        <f t="shared" si="94"/>
        <v>45535</v>
      </c>
      <c r="N1757">
        <f t="shared" si="95"/>
        <v>2024</v>
      </c>
    </row>
    <row r="1758" spans="1:14" x14ac:dyDescent="0.3">
      <c r="A1758" t="s">
        <v>7</v>
      </c>
      <c r="B1758" t="s">
        <v>694</v>
      </c>
      <c r="C1758" s="5">
        <v>45369</v>
      </c>
      <c r="D1758" s="5">
        <v>45553</v>
      </c>
      <c r="E1758" s="4">
        <v>2500000000</v>
      </c>
      <c r="F1758">
        <v>184</v>
      </c>
      <c r="G1758">
        <v>5.3999999999999999E-2</v>
      </c>
      <c r="H1758" t="s">
        <v>695</v>
      </c>
      <c r="I1758" t="s">
        <v>13</v>
      </c>
      <c r="J1758" t="s">
        <v>102</v>
      </c>
      <c r="K1758" t="s">
        <v>14</v>
      </c>
      <c r="L1758" t="s">
        <v>695</v>
      </c>
      <c r="M1758" s="5">
        <f t="shared" si="94"/>
        <v>45565</v>
      </c>
      <c r="N1758">
        <f t="shared" si="95"/>
        <v>2024</v>
      </c>
    </row>
    <row r="1759" spans="1:14" x14ac:dyDescent="0.3">
      <c r="A1759" t="s">
        <v>7</v>
      </c>
      <c r="B1759" t="s">
        <v>2385</v>
      </c>
      <c r="C1759" s="5">
        <v>45309</v>
      </c>
      <c r="D1759" s="5">
        <v>45491</v>
      </c>
      <c r="E1759" s="4">
        <v>39058000000</v>
      </c>
      <c r="F1759">
        <v>182</v>
      </c>
      <c r="G1759">
        <v>7.2999999999999995E-2</v>
      </c>
      <c r="H1759" t="s">
        <v>2220</v>
      </c>
      <c r="I1759" t="s">
        <v>13</v>
      </c>
      <c r="J1759" t="s">
        <v>1339</v>
      </c>
      <c r="K1759" t="s">
        <v>14</v>
      </c>
      <c r="L1759" t="s">
        <v>2220</v>
      </c>
      <c r="M1759" s="5">
        <f t="shared" si="94"/>
        <v>45504</v>
      </c>
      <c r="N1759">
        <f t="shared" si="95"/>
        <v>2024</v>
      </c>
    </row>
    <row r="1760" spans="1:14" x14ac:dyDescent="0.3">
      <c r="A1760" t="s">
        <v>7</v>
      </c>
      <c r="B1760" t="s">
        <v>2386</v>
      </c>
      <c r="C1760" s="5">
        <v>45350</v>
      </c>
      <c r="D1760" s="5">
        <v>45532</v>
      </c>
      <c r="E1760" s="4">
        <v>1800000000</v>
      </c>
      <c r="F1760">
        <v>182</v>
      </c>
      <c r="G1760">
        <v>0.06</v>
      </c>
      <c r="H1760" t="s">
        <v>166</v>
      </c>
      <c r="I1760" t="s">
        <v>13</v>
      </c>
      <c r="J1760" t="s">
        <v>102</v>
      </c>
      <c r="K1760" t="s">
        <v>14</v>
      </c>
      <c r="L1760" t="s">
        <v>166</v>
      </c>
      <c r="M1760" s="5">
        <f t="shared" si="94"/>
        <v>45535</v>
      </c>
      <c r="N1760">
        <f t="shared" si="95"/>
        <v>2024</v>
      </c>
    </row>
    <row r="1761" spans="1:14" x14ac:dyDescent="0.3">
      <c r="A1761" t="s">
        <v>7</v>
      </c>
      <c r="B1761" t="s">
        <v>2387</v>
      </c>
      <c r="C1761" s="5">
        <v>45309</v>
      </c>
      <c r="D1761" s="5">
        <v>45491</v>
      </c>
      <c r="E1761" s="4">
        <v>10020000000</v>
      </c>
      <c r="F1761">
        <v>182</v>
      </c>
      <c r="G1761">
        <v>6.5000000000000002E-2</v>
      </c>
      <c r="H1761" t="s">
        <v>64</v>
      </c>
      <c r="I1761" t="s">
        <v>13</v>
      </c>
      <c r="J1761" t="s">
        <v>65</v>
      </c>
      <c r="K1761" t="s">
        <v>14</v>
      </c>
      <c r="L1761" t="s">
        <v>64</v>
      </c>
      <c r="M1761" s="5">
        <f t="shared" si="94"/>
        <v>45504</v>
      </c>
      <c r="N1761">
        <f t="shared" si="95"/>
        <v>2024</v>
      </c>
    </row>
    <row r="1762" spans="1:14" x14ac:dyDescent="0.3">
      <c r="A1762" t="s">
        <v>7</v>
      </c>
      <c r="B1762" t="s">
        <v>465</v>
      </c>
      <c r="C1762" s="5">
        <v>45356</v>
      </c>
      <c r="D1762" s="5">
        <v>45540</v>
      </c>
      <c r="E1762" s="4">
        <v>2000000000</v>
      </c>
      <c r="F1762">
        <v>184</v>
      </c>
      <c r="G1762">
        <v>5.3999999999999999E-2</v>
      </c>
      <c r="H1762" t="s">
        <v>463</v>
      </c>
      <c r="I1762" t="s">
        <v>13</v>
      </c>
      <c r="J1762" t="s">
        <v>210</v>
      </c>
      <c r="K1762" t="s">
        <v>14</v>
      </c>
      <c r="L1762" t="s">
        <v>463</v>
      </c>
      <c r="M1762" s="5">
        <f t="shared" si="94"/>
        <v>45565</v>
      </c>
      <c r="N1762">
        <f t="shared" si="95"/>
        <v>2024</v>
      </c>
    </row>
    <row r="1763" spans="1:14" x14ac:dyDescent="0.3">
      <c r="A1763" t="s">
        <v>7</v>
      </c>
      <c r="B1763" t="s">
        <v>2388</v>
      </c>
      <c r="C1763" s="5">
        <v>45309</v>
      </c>
      <c r="D1763" s="5">
        <v>45491</v>
      </c>
      <c r="E1763" s="4">
        <v>560000000</v>
      </c>
      <c r="F1763">
        <v>182</v>
      </c>
      <c r="G1763">
        <v>6.5000000000000002E-2</v>
      </c>
      <c r="H1763" t="s">
        <v>989</v>
      </c>
      <c r="I1763" t="s">
        <v>13</v>
      </c>
      <c r="J1763" t="s">
        <v>990</v>
      </c>
      <c r="K1763" t="s">
        <v>14</v>
      </c>
      <c r="L1763" t="s">
        <v>989</v>
      </c>
      <c r="M1763" s="5">
        <f t="shared" si="94"/>
        <v>45504</v>
      </c>
      <c r="N1763">
        <f t="shared" si="95"/>
        <v>2024</v>
      </c>
    </row>
    <row r="1764" spans="1:14" x14ac:dyDescent="0.3">
      <c r="A1764" t="s">
        <v>7</v>
      </c>
      <c r="B1764" t="s">
        <v>831</v>
      </c>
      <c r="C1764" s="5">
        <v>45352</v>
      </c>
      <c r="D1764" s="5">
        <v>45539</v>
      </c>
      <c r="E1764" s="4">
        <v>15000000000</v>
      </c>
      <c r="F1764">
        <v>187</v>
      </c>
      <c r="G1764">
        <v>5.7000000000000002E-2</v>
      </c>
      <c r="H1764" t="s">
        <v>832</v>
      </c>
      <c r="I1764" t="s">
        <v>13</v>
      </c>
      <c r="J1764" t="s">
        <v>381</v>
      </c>
      <c r="K1764" t="s">
        <v>14</v>
      </c>
      <c r="L1764" t="s">
        <v>832</v>
      </c>
      <c r="M1764" s="5">
        <f t="shared" si="94"/>
        <v>45565</v>
      </c>
      <c r="N1764">
        <f t="shared" si="95"/>
        <v>2024</v>
      </c>
    </row>
    <row r="1765" spans="1:14" x14ac:dyDescent="0.3">
      <c r="A1765" t="s">
        <v>7</v>
      </c>
      <c r="B1765" t="s">
        <v>834</v>
      </c>
      <c r="C1765" s="5">
        <v>45352</v>
      </c>
      <c r="D1765" s="5">
        <v>45539</v>
      </c>
      <c r="E1765" s="4">
        <v>30000000000</v>
      </c>
      <c r="F1765">
        <v>187</v>
      </c>
      <c r="G1765">
        <v>5.7000000000000002E-2</v>
      </c>
      <c r="H1765" t="s">
        <v>832</v>
      </c>
      <c r="I1765" t="s">
        <v>13</v>
      </c>
      <c r="J1765" t="s">
        <v>381</v>
      </c>
      <c r="K1765" t="s">
        <v>14</v>
      </c>
      <c r="L1765" t="s">
        <v>832</v>
      </c>
      <c r="M1765" s="5">
        <f t="shared" si="94"/>
        <v>45565</v>
      </c>
      <c r="N1765">
        <f t="shared" si="95"/>
        <v>2024</v>
      </c>
    </row>
    <row r="1766" spans="1:14" x14ac:dyDescent="0.3">
      <c r="A1766" t="s">
        <v>7</v>
      </c>
      <c r="B1766" t="s">
        <v>2389</v>
      </c>
      <c r="C1766" s="5">
        <v>45350</v>
      </c>
      <c r="D1766" s="5">
        <v>45532</v>
      </c>
      <c r="E1766" s="4">
        <v>30000000000</v>
      </c>
      <c r="F1766">
        <v>182</v>
      </c>
      <c r="G1766">
        <v>0.06</v>
      </c>
      <c r="H1766" t="s">
        <v>1595</v>
      </c>
      <c r="I1766" t="s">
        <v>13</v>
      </c>
      <c r="J1766" t="s">
        <v>215</v>
      </c>
      <c r="K1766" t="s">
        <v>14</v>
      </c>
      <c r="L1766" t="s">
        <v>1595</v>
      </c>
      <c r="M1766" s="5">
        <f t="shared" si="94"/>
        <v>45535</v>
      </c>
      <c r="N1766">
        <f t="shared" si="95"/>
        <v>2024</v>
      </c>
    </row>
    <row r="1767" spans="1:14" x14ac:dyDescent="0.3">
      <c r="A1767" t="s">
        <v>7</v>
      </c>
      <c r="B1767" t="s">
        <v>1157</v>
      </c>
      <c r="C1767" s="5">
        <v>45313</v>
      </c>
      <c r="D1767" s="5">
        <v>45587</v>
      </c>
      <c r="E1767" s="4">
        <v>3390000000</v>
      </c>
      <c r="F1767">
        <v>274</v>
      </c>
      <c r="G1767">
        <v>6.6000000000000003E-2</v>
      </c>
      <c r="H1767" t="s">
        <v>64</v>
      </c>
      <c r="I1767" t="s">
        <v>13</v>
      </c>
      <c r="J1767" t="s">
        <v>65</v>
      </c>
      <c r="K1767" t="s">
        <v>14</v>
      </c>
      <c r="L1767" t="s">
        <v>64</v>
      </c>
      <c r="M1767" s="5">
        <f t="shared" si="94"/>
        <v>45596</v>
      </c>
      <c r="N1767">
        <f t="shared" si="95"/>
        <v>2024</v>
      </c>
    </row>
    <row r="1768" spans="1:14" x14ac:dyDescent="0.3">
      <c r="A1768" t="s">
        <v>7</v>
      </c>
      <c r="B1768" t="s">
        <v>2390</v>
      </c>
      <c r="C1768" s="5">
        <v>45320</v>
      </c>
      <c r="D1768" s="5">
        <v>45502</v>
      </c>
      <c r="E1768" s="4">
        <v>6790000000</v>
      </c>
      <c r="F1768">
        <v>182</v>
      </c>
      <c r="G1768">
        <v>6.5000000000000002E-2</v>
      </c>
      <c r="H1768" t="s">
        <v>1066</v>
      </c>
      <c r="I1768" t="s">
        <v>13</v>
      </c>
      <c r="J1768" t="s">
        <v>65</v>
      </c>
      <c r="K1768" t="s">
        <v>14</v>
      </c>
      <c r="L1768" t="s">
        <v>1066</v>
      </c>
      <c r="M1768" s="5">
        <f t="shared" si="94"/>
        <v>45504</v>
      </c>
      <c r="N1768">
        <f t="shared" si="95"/>
        <v>2024</v>
      </c>
    </row>
    <row r="1769" spans="1:14" x14ac:dyDescent="0.3">
      <c r="A1769" t="s">
        <v>7</v>
      </c>
      <c r="B1769" t="s">
        <v>2391</v>
      </c>
      <c r="C1769" s="5">
        <v>45341</v>
      </c>
      <c r="D1769" s="5">
        <v>45523</v>
      </c>
      <c r="E1769" s="4">
        <v>2000000000</v>
      </c>
      <c r="F1769">
        <v>182</v>
      </c>
      <c r="G1769">
        <v>6.5000000000000002E-2</v>
      </c>
      <c r="H1769" t="s">
        <v>97</v>
      </c>
      <c r="I1769" t="s">
        <v>13</v>
      </c>
      <c r="J1769" t="s">
        <v>102</v>
      </c>
      <c r="K1769" t="s">
        <v>14</v>
      </c>
      <c r="L1769" t="s">
        <v>97</v>
      </c>
      <c r="M1769" s="5">
        <f t="shared" si="94"/>
        <v>45535</v>
      </c>
      <c r="N1769">
        <f t="shared" si="95"/>
        <v>2024</v>
      </c>
    </row>
    <row r="1770" spans="1:14" x14ac:dyDescent="0.3">
      <c r="A1770" t="s">
        <v>7</v>
      </c>
      <c r="B1770" t="s">
        <v>2392</v>
      </c>
      <c r="C1770" s="5">
        <v>45341</v>
      </c>
      <c r="D1770" s="5">
        <v>45523</v>
      </c>
      <c r="E1770" s="4">
        <v>2000000000</v>
      </c>
      <c r="F1770">
        <v>182</v>
      </c>
      <c r="G1770">
        <v>6.5000000000000002E-2</v>
      </c>
      <c r="H1770" t="s">
        <v>97</v>
      </c>
      <c r="I1770" t="s">
        <v>13</v>
      </c>
      <c r="J1770" t="s">
        <v>102</v>
      </c>
      <c r="K1770" t="s">
        <v>14</v>
      </c>
      <c r="L1770" t="s">
        <v>97</v>
      </c>
      <c r="M1770" s="5">
        <f t="shared" si="94"/>
        <v>45535</v>
      </c>
      <c r="N1770">
        <f t="shared" si="95"/>
        <v>2024</v>
      </c>
    </row>
    <row r="1771" spans="1:14" x14ac:dyDescent="0.3">
      <c r="A1771" t="s">
        <v>7</v>
      </c>
      <c r="B1771" t="s">
        <v>2393</v>
      </c>
      <c r="C1771" s="5">
        <v>45342</v>
      </c>
      <c r="D1771" s="5">
        <v>45524</v>
      </c>
      <c r="E1771" s="4">
        <v>16000000000</v>
      </c>
      <c r="F1771">
        <v>182</v>
      </c>
      <c r="G1771">
        <v>6.5000000000000002E-2</v>
      </c>
      <c r="H1771" t="s">
        <v>284</v>
      </c>
      <c r="I1771" t="s">
        <v>44</v>
      </c>
      <c r="J1771" t="s">
        <v>45</v>
      </c>
      <c r="K1771" t="s">
        <v>11</v>
      </c>
      <c r="L1771" t="s">
        <v>284</v>
      </c>
      <c r="M1771" s="5">
        <f t="shared" si="94"/>
        <v>45535</v>
      </c>
      <c r="N1771">
        <f t="shared" si="95"/>
        <v>2024</v>
      </c>
    </row>
    <row r="1772" spans="1:14" x14ac:dyDescent="0.3">
      <c r="A1772" t="s">
        <v>7</v>
      </c>
      <c r="B1772" t="s">
        <v>2394</v>
      </c>
      <c r="C1772" s="5">
        <v>45342</v>
      </c>
      <c r="D1772" s="5">
        <v>45524</v>
      </c>
      <c r="E1772" s="4">
        <v>50000000000</v>
      </c>
      <c r="F1772">
        <v>182</v>
      </c>
      <c r="G1772">
        <v>6.5000000000000002E-2</v>
      </c>
      <c r="H1772" t="s">
        <v>51</v>
      </c>
      <c r="I1772" t="s">
        <v>13</v>
      </c>
      <c r="J1772" t="s">
        <v>52</v>
      </c>
      <c r="K1772" t="s">
        <v>14</v>
      </c>
      <c r="L1772" t="s">
        <v>51</v>
      </c>
      <c r="M1772" s="5">
        <f t="shared" si="94"/>
        <v>45535</v>
      </c>
      <c r="N1772">
        <f t="shared" si="95"/>
        <v>2024</v>
      </c>
    </row>
    <row r="1773" spans="1:14" x14ac:dyDescent="0.3">
      <c r="A1773" t="s">
        <v>7</v>
      </c>
      <c r="B1773" t="s">
        <v>2395</v>
      </c>
      <c r="C1773" s="5">
        <v>45317</v>
      </c>
      <c r="D1773" s="5">
        <v>45499</v>
      </c>
      <c r="E1773" s="4">
        <v>41306000000</v>
      </c>
      <c r="F1773">
        <v>182</v>
      </c>
      <c r="G1773">
        <v>7.2999999999999995E-2</v>
      </c>
      <c r="H1773" t="s">
        <v>2372</v>
      </c>
      <c r="I1773" t="s">
        <v>13</v>
      </c>
      <c r="J1773" t="s">
        <v>1339</v>
      </c>
      <c r="K1773" t="s">
        <v>14</v>
      </c>
      <c r="L1773" t="s">
        <v>2372</v>
      </c>
      <c r="M1773" s="5">
        <f t="shared" si="94"/>
        <v>45504</v>
      </c>
      <c r="N1773">
        <f t="shared" si="95"/>
        <v>2024</v>
      </c>
    </row>
    <row r="1774" spans="1:14" x14ac:dyDescent="0.3">
      <c r="A1774" t="s">
        <v>7</v>
      </c>
      <c r="B1774" t="s">
        <v>2396</v>
      </c>
      <c r="C1774" s="5">
        <v>45342</v>
      </c>
      <c r="D1774" s="5">
        <v>45524</v>
      </c>
      <c r="E1774" s="4">
        <v>26388000000</v>
      </c>
      <c r="F1774">
        <v>182</v>
      </c>
      <c r="G1774">
        <v>6.5000000000000002E-2</v>
      </c>
      <c r="H1774" t="s">
        <v>1110</v>
      </c>
      <c r="I1774" t="s">
        <v>13</v>
      </c>
      <c r="J1774" t="s">
        <v>210</v>
      </c>
      <c r="K1774" t="s">
        <v>14</v>
      </c>
      <c r="L1774" t="s">
        <v>1110</v>
      </c>
      <c r="M1774" s="5">
        <f t="shared" si="94"/>
        <v>45535</v>
      </c>
      <c r="N1774">
        <f t="shared" si="95"/>
        <v>2024</v>
      </c>
    </row>
    <row r="1775" spans="1:14" x14ac:dyDescent="0.3">
      <c r="A1775" t="s">
        <v>7</v>
      </c>
      <c r="B1775" t="s">
        <v>2397</v>
      </c>
      <c r="C1775" s="5">
        <v>45350</v>
      </c>
      <c r="D1775" s="5">
        <v>45532</v>
      </c>
      <c r="E1775" s="4">
        <v>26082000000</v>
      </c>
      <c r="F1775">
        <v>182</v>
      </c>
      <c r="G1775">
        <v>0.06</v>
      </c>
      <c r="H1775" t="s">
        <v>1991</v>
      </c>
      <c r="I1775" t="s">
        <v>13</v>
      </c>
      <c r="J1775" t="s">
        <v>215</v>
      </c>
      <c r="K1775" t="s">
        <v>14</v>
      </c>
      <c r="L1775" t="s">
        <v>1991</v>
      </c>
      <c r="M1775" s="5">
        <f t="shared" si="94"/>
        <v>45535</v>
      </c>
      <c r="N1775">
        <f t="shared" si="95"/>
        <v>2024</v>
      </c>
    </row>
    <row r="1776" spans="1:14" x14ac:dyDescent="0.3">
      <c r="A1776" t="s">
        <v>7</v>
      </c>
      <c r="B1776" t="s">
        <v>2398</v>
      </c>
      <c r="C1776" s="5">
        <v>45351</v>
      </c>
      <c r="D1776" s="5">
        <v>45533</v>
      </c>
      <c r="E1776" s="4">
        <v>30000000000</v>
      </c>
      <c r="F1776">
        <v>182</v>
      </c>
      <c r="G1776">
        <v>5.7000000000000002E-2</v>
      </c>
      <c r="H1776" t="s">
        <v>1332</v>
      </c>
      <c r="I1776" t="s">
        <v>13</v>
      </c>
      <c r="J1776" t="s">
        <v>210</v>
      </c>
      <c r="K1776" t="s">
        <v>14</v>
      </c>
      <c r="L1776" t="s">
        <v>1332</v>
      </c>
      <c r="M1776" s="5">
        <f t="shared" si="94"/>
        <v>45535</v>
      </c>
      <c r="N1776">
        <f t="shared" si="95"/>
        <v>2024</v>
      </c>
    </row>
    <row r="1777" spans="1:14" x14ac:dyDescent="0.3">
      <c r="A1777" t="s">
        <v>7</v>
      </c>
      <c r="B1777" t="s">
        <v>1473</v>
      </c>
      <c r="C1777" s="5">
        <v>45352</v>
      </c>
      <c r="D1777" s="5">
        <v>45539</v>
      </c>
      <c r="E1777" s="4">
        <v>13432000000</v>
      </c>
      <c r="F1777">
        <v>187</v>
      </c>
      <c r="G1777">
        <v>5.7000000000000002E-2</v>
      </c>
      <c r="H1777" t="s">
        <v>1474</v>
      </c>
      <c r="I1777" t="s">
        <v>13</v>
      </c>
      <c r="J1777" t="s">
        <v>210</v>
      </c>
      <c r="K1777" t="s">
        <v>14</v>
      </c>
      <c r="L1777" t="s">
        <v>1474</v>
      </c>
      <c r="M1777" s="5">
        <f t="shared" si="94"/>
        <v>45565</v>
      </c>
      <c r="N1777">
        <f t="shared" si="95"/>
        <v>2024</v>
      </c>
    </row>
    <row r="1778" spans="1:14" x14ac:dyDescent="0.3">
      <c r="A1778" t="s">
        <v>7</v>
      </c>
      <c r="B1778" t="s">
        <v>922</v>
      </c>
      <c r="C1778" s="5">
        <v>45352</v>
      </c>
      <c r="D1778" s="5">
        <v>45628</v>
      </c>
      <c r="E1778" s="4">
        <v>3300000000</v>
      </c>
      <c r="F1778">
        <v>276</v>
      </c>
      <c r="G1778">
        <v>5.8999999999999997E-2</v>
      </c>
      <c r="H1778" t="s">
        <v>64</v>
      </c>
      <c r="I1778" t="s">
        <v>13</v>
      </c>
      <c r="J1778" t="s">
        <v>65</v>
      </c>
      <c r="K1778" t="s">
        <v>14</v>
      </c>
      <c r="L1778" t="s">
        <v>64</v>
      </c>
      <c r="M1778" s="5">
        <f t="shared" si="94"/>
        <v>45657</v>
      </c>
      <c r="N1778">
        <f t="shared" si="95"/>
        <v>2024</v>
      </c>
    </row>
    <row r="1779" spans="1:14" x14ac:dyDescent="0.3">
      <c r="A1779" t="s">
        <v>7</v>
      </c>
      <c r="B1779" t="s">
        <v>1263</v>
      </c>
      <c r="C1779" s="5">
        <v>45408</v>
      </c>
      <c r="D1779" s="5">
        <v>45593</v>
      </c>
      <c r="E1779" s="4">
        <v>15000000000</v>
      </c>
      <c r="F1779">
        <v>185</v>
      </c>
      <c r="G1779">
        <v>5.6000000000000001E-2</v>
      </c>
      <c r="H1779" t="s">
        <v>1192</v>
      </c>
      <c r="I1779" t="s">
        <v>13</v>
      </c>
      <c r="J1779" t="s">
        <v>215</v>
      </c>
      <c r="K1779" t="s">
        <v>14</v>
      </c>
      <c r="L1779" t="s">
        <v>1192</v>
      </c>
      <c r="M1779" s="5">
        <f t="shared" si="94"/>
        <v>45596</v>
      </c>
      <c r="N1779">
        <f t="shared" si="95"/>
        <v>2024</v>
      </c>
    </row>
    <row r="1780" spans="1:14" x14ac:dyDescent="0.3">
      <c r="A1780" t="s">
        <v>7</v>
      </c>
      <c r="B1780" t="s">
        <v>2399</v>
      </c>
      <c r="C1780" s="5">
        <v>45408</v>
      </c>
      <c r="D1780" s="5">
        <v>45439</v>
      </c>
      <c r="E1780" s="4">
        <v>3000000000</v>
      </c>
      <c r="F1780">
        <v>31</v>
      </c>
      <c r="G1780">
        <v>3.7999999999999999E-2</v>
      </c>
      <c r="H1780" t="s">
        <v>1192</v>
      </c>
      <c r="I1780" t="s">
        <v>13</v>
      </c>
      <c r="J1780" t="s">
        <v>215</v>
      </c>
      <c r="K1780" t="s">
        <v>14</v>
      </c>
      <c r="L1780" t="s">
        <v>1192</v>
      </c>
      <c r="M1780" s="5">
        <f t="shared" si="94"/>
        <v>45443</v>
      </c>
      <c r="N1780">
        <f t="shared" si="95"/>
        <v>2024</v>
      </c>
    </row>
    <row r="1781" spans="1:14" x14ac:dyDescent="0.3">
      <c r="A1781" t="s">
        <v>7</v>
      </c>
      <c r="B1781" t="s">
        <v>405</v>
      </c>
      <c r="C1781" s="5">
        <v>45359</v>
      </c>
      <c r="D1781" s="5">
        <v>45544</v>
      </c>
      <c r="E1781" s="4">
        <v>3000000000</v>
      </c>
      <c r="F1781">
        <v>185</v>
      </c>
      <c r="G1781">
        <v>5.3999999999999999E-2</v>
      </c>
      <c r="H1781" t="s">
        <v>406</v>
      </c>
      <c r="I1781" t="s">
        <v>13</v>
      </c>
      <c r="J1781" t="s">
        <v>102</v>
      </c>
      <c r="K1781" t="s">
        <v>14</v>
      </c>
      <c r="L1781" t="s">
        <v>406</v>
      </c>
      <c r="M1781" s="5">
        <f t="shared" si="94"/>
        <v>45565</v>
      </c>
      <c r="N1781">
        <f t="shared" si="95"/>
        <v>2024</v>
      </c>
    </row>
    <row r="1782" spans="1:14" x14ac:dyDescent="0.3">
      <c r="A1782" t="s">
        <v>7</v>
      </c>
      <c r="B1782" t="s">
        <v>1304</v>
      </c>
      <c r="C1782" s="5">
        <v>45460</v>
      </c>
      <c r="D1782" s="5">
        <v>45643</v>
      </c>
      <c r="E1782" s="4">
        <v>1170000000</v>
      </c>
      <c r="F1782">
        <v>183</v>
      </c>
      <c r="G1782">
        <v>6.2E-2</v>
      </c>
      <c r="H1782" t="s">
        <v>1066</v>
      </c>
      <c r="I1782" t="s">
        <v>13</v>
      </c>
      <c r="J1782" t="s">
        <v>65</v>
      </c>
      <c r="K1782" t="s">
        <v>14</v>
      </c>
      <c r="L1782" t="s">
        <v>1066</v>
      </c>
      <c r="M1782" s="5">
        <f t="shared" si="94"/>
        <v>45657</v>
      </c>
      <c r="N1782">
        <f t="shared" si="95"/>
        <v>2024</v>
      </c>
    </row>
    <row r="1783" spans="1:14" x14ac:dyDescent="0.3">
      <c r="A1783" t="s">
        <v>7</v>
      </c>
      <c r="B1783" t="s">
        <v>1418</v>
      </c>
      <c r="C1783" s="5">
        <v>45460</v>
      </c>
      <c r="D1783" s="5">
        <v>45643</v>
      </c>
      <c r="E1783" s="4">
        <v>2070000000</v>
      </c>
      <c r="F1783">
        <v>183</v>
      </c>
      <c r="G1783">
        <v>6.2E-2</v>
      </c>
      <c r="H1783" t="s">
        <v>64</v>
      </c>
      <c r="I1783" t="s">
        <v>13</v>
      </c>
      <c r="J1783" t="s">
        <v>65</v>
      </c>
      <c r="K1783" t="s">
        <v>14</v>
      </c>
      <c r="L1783" t="s">
        <v>64</v>
      </c>
      <c r="M1783" s="5">
        <f t="shared" si="94"/>
        <v>45657</v>
      </c>
      <c r="N1783">
        <f t="shared" si="95"/>
        <v>2024</v>
      </c>
    </row>
    <row r="1784" spans="1:14" x14ac:dyDescent="0.3">
      <c r="A1784" t="s">
        <v>7</v>
      </c>
      <c r="B1784" t="s">
        <v>1225</v>
      </c>
      <c r="C1784" s="5">
        <v>45434</v>
      </c>
      <c r="D1784" s="5">
        <v>45618</v>
      </c>
      <c r="E1784" s="4">
        <v>624000000</v>
      </c>
      <c r="F1784">
        <v>184</v>
      </c>
      <c r="G1784">
        <v>5.6000000000000001E-2</v>
      </c>
      <c r="H1784" t="s">
        <v>989</v>
      </c>
      <c r="I1784" t="s">
        <v>13</v>
      </c>
      <c r="J1784" t="s">
        <v>990</v>
      </c>
      <c r="K1784" t="s">
        <v>14</v>
      </c>
      <c r="L1784" t="s">
        <v>989</v>
      </c>
      <c r="M1784" s="5">
        <f t="shared" si="94"/>
        <v>45626</v>
      </c>
      <c r="N1784">
        <f t="shared" si="95"/>
        <v>2024</v>
      </c>
    </row>
    <row r="1785" spans="1:14" x14ac:dyDescent="0.3">
      <c r="A1785" t="s">
        <v>7</v>
      </c>
      <c r="B1785" t="s">
        <v>945</v>
      </c>
      <c r="C1785" s="5">
        <v>45461</v>
      </c>
      <c r="D1785" s="5">
        <v>45644</v>
      </c>
      <c r="E1785" s="4">
        <v>55000000000</v>
      </c>
      <c r="F1785">
        <v>183</v>
      </c>
      <c r="G1785">
        <v>6.2E-2</v>
      </c>
      <c r="H1785" t="s">
        <v>941</v>
      </c>
      <c r="I1785" t="s">
        <v>44</v>
      </c>
      <c r="J1785" t="s">
        <v>45</v>
      </c>
      <c r="K1785" t="s">
        <v>11</v>
      </c>
      <c r="L1785" t="s">
        <v>941</v>
      </c>
      <c r="M1785" s="5">
        <f t="shared" si="94"/>
        <v>45657</v>
      </c>
      <c r="N1785">
        <f t="shared" si="95"/>
        <v>2024</v>
      </c>
    </row>
    <row r="1786" spans="1:14" x14ac:dyDescent="0.3">
      <c r="A1786" t="s">
        <v>12</v>
      </c>
      <c r="B1786" t="s">
        <v>2400</v>
      </c>
      <c r="C1786" s="5">
        <v>45440</v>
      </c>
      <c r="D1786" s="5">
        <v>45446</v>
      </c>
      <c r="E1786" s="4">
        <v>500000000000</v>
      </c>
      <c r="F1786">
        <v>6</v>
      </c>
      <c r="G1786">
        <v>5.2999999999999999E-2</v>
      </c>
      <c r="H1786" t="s">
        <v>10</v>
      </c>
      <c r="I1786" t="s">
        <v>44</v>
      </c>
      <c r="J1786" t="s">
        <v>45</v>
      </c>
      <c r="K1786" t="s">
        <v>11</v>
      </c>
      <c r="M1786" s="5">
        <f t="shared" si="94"/>
        <v>45473</v>
      </c>
      <c r="N1786">
        <f t="shared" si="95"/>
        <v>2024</v>
      </c>
    </row>
    <row r="1787" spans="1:14" x14ac:dyDescent="0.3">
      <c r="A1787" t="s">
        <v>12</v>
      </c>
      <c r="B1787" t="s">
        <v>2401</v>
      </c>
      <c r="C1787" s="5">
        <v>45440</v>
      </c>
      <c r="D1787" s="5">
        <v>45446</v>
      </c>
      <c r="E1787" s="4">
        <v>300000000000</v>
      </c>
      <c r="F1787">
        <v>6</v>
      </c>
      <c r="G1787">
        <v>5.2999999999999999E-2</v>
      </c>
      <c r="H1787" t="s">
        <v>10</v>
      </c>
      <c r="I1787" t="s">
        <v>44</v>
      </c>
      <c r="J1787" t="s">
        <v>45</v>
      </c>
      <c r="K1787" t="s">
        <v>11</v>
      </c>
      <c r="M1787" s="5">
        <f t="shared" si="94"/>
        <v>45473</v>
      </c>
      <c r="N1787">
        <f t="shared" si="95"/>
        <v>2024</v>
      </c>
    </row>
    <row r="1788" spans="1:14" x14ac:dyDescent="0.3">
      <c r="A1788" t="s">
        <v>12</v>
      </c>
      <c r="B1788" t="s">
        <v>2402</v>
      </c>
      <c r="C1788" s="5">
        <v>45440</v>
      </c>
      <c r="D1788" s="5">
        <v>45447</v>
      </c>
      <c r="E1788" s="4">
        <v>200000000000</v>
      </c>
      <c r="F1788">
        <v>7</v>
      </c>
      <c r="G1788">
        <v>5.2999999999999999E-2</v>
      </c>
      <c r="H1788" t="s">
        <v>2030</v>
      </c>
      <c r="I1788" t="s">
        <v>44</v>
      </c>
      <c r="J1788" t="s">
        <v>45</v>
      </c>
      <c r="K1788" t="s">
        <v>11</v>
      </c>
      <c r="M1788" s="5">
        <f t="shared" si="94"/>
        <v>45473</v>
      </c>
      <c r="N1788">
        <f t="shared" si="95"/>
        <v>2024</v>
      </c>
    </row>
    <row r="1789" spans="1:14" x14ac:dyDescent="0.3">
      <c r="A1789" t="s">
        <v>12</v>
      </c>
      <c r="B1789" t="s">
        <v>2403</v>
      </c>
      <c r="C1789" s="5">
        <v>45541</v>
      </c>
      <c r="D1789" s="5">
        <v>45544</v>
      </c>
      <c r="E1789" s="4">
        <v>200000000000</v>
      </c>
      <c r="F1789">
        <v>3</v>
      </c>
      <c r="G1789">
        <v>4.5999999999999999E-2</v>
      </c>
      <c r="H1789" t="s">
        <v>2404</v>
      </c>
      <c r="I1789" t="s">
        <v>44</v>
      </c>
      <c r="J1789" t="s">
        <v>45</v>
      </c>
      <c r="K1789" t="s">
        <v>11</v>
      </c>
      <c r="M1789" s="5">
        <f t="shared" si="94"/>
        <v>45565</v>
      </c>
      <c r="N1789">
        <f t="shared" si="95"/>
        <v>2024</v>
      </c>
    </row>
    <row r="1790" spans="1:14" x14ac:dyDescent="0.3">
      <c r="A1790" t="s">
        <v>7</v>
      </c>
      <c r="B1790" t="s">
        <v>1020</v>
      </c>
      <c r="C1790" s="5">
        <v>45468</v>
      </c>
      <c r="D1790" s="5">
        <v>45651</v>
      </c>
      <c r="E1790" s="4">
        <v>95000000000</v>
      </c>
      <c r="F1790">
        <v>183</v>
      </c>
      <c r="G1790">
        <v>6.2E-2</v>
      </c>
      <c r="H1790" t="s">
        <v>941</v>
      </c>
      <c r="I1790" t="s">
        <v>44</v>
      </c>
      <c r="J1790" t="s">
        <v>45</v>
      </c>
      <c r="K1790" t="s">
        <v>11</v>
      </c>
      <c r="L1790" t="s">
        <v>941</v>
      </c>
      <c r="M1790" s="5">
        <f t="shared" si="94"/>
        <v>45657</v>
      </c>
      <c r="N1790">
        <f t="shared" si="95"/>
        <v>2024</v>
      </c>
    </row>
    <row r="1791" spans="1:14" x14ac:dyDescent="0.3">
      <c r="A1791" t="s">
        <v>7</v>
      </c>
      <c r="B1791" t="s">
        <v>50</v>
      </c>
      <c r="C1791" s="5">
        <v>45429</v>
      </c>
      <c r="D1791" s="5">
        <v>45614</v>
      </c>
      <c r="E1791" s="4">
        <v>150000000000</v>
      </c>
      <c r="F1791">
        <v>185</v>
      </c>
      <c r="G1791">
        <v>5.8000000000000003E-2</v>
      </c>
      <c r="H1791" t="s">
        <v>51</v>
      </c>
      <c r="I1791" t="s">
        <v>13</v>
      </c>
      <c r="J1791" t="s">
        <v>52</v>
      </c>
      <c r="K1791" t="s">
        <v>14</v>
      </c>
      <c r="L1791" t="s">
        <v>51</v>
      </c>
      <c r="M1791" s="5">
        <f t="shared" si="94"/>
        <v>45626</v>
      </c>
      <c r="N1791">
        <f t="shared" si="95"/>
        <v>2024</v>
      </c>
    </row>
    <row r="1792" spans="1:14" x14ac:dyDescent="0.3">
      <c r="A1792" t="s">
        <v>7</v>
      </c>
      <c r="B1792" t="s">
        <v>720</v>
      </c>
      <c r="C1792" s="5">
        <v>45429</v>
      </c>
      <c r="D1792" s="5">
        <v>45614</v>
      </c>
      <c r="E1792" s="4">
        <v>8250000000</v>
      </c>
      <c r="F1792">
        <v>185</v>
      </c>
      <c r="G1792">
        <v>5.6000000000000001E-2</v>
      </c>
      <c r="H1792" t="s">
        <v>706</v>
      </c>
      <c r="I1792" t="s">
        <v>13</v>
      </c>
      <c r="J1792" t="s">
        <v>215</v>
      </c>
      <c r="K1792" t="s">
        <v>14</v>
      </c>
      <c r="L1792" t="s">
        <v>706</v>
      </c>
      <c r="M1792" s="5">
        <f t="shared" si="94"/>
        <v>45626</v>
      </c>
      <c r="N1792">
        <f t="shared" si="95"/>
        <v>2024</v>
      </c>
    </row>
    <row r="1793" spans="1:14" x14ac:dyDescent="0.3">
      <c r="A1793" t="s">
        <v>7</v>
      </c>
      <c r="B1793" t="s">
        <v>711</v>
      </c>
      <c r="C1793" s="5">
        <v>45429</v>
      </c>
      <c r="D1793" s="5">
        <v>45614</v>
      </c>
      <c r="E1793" s="4">
        <v>7210000000</v>
      </c>
      <c r="F1793">
        <v>185</v>
      </c>
      <c r="G1793">
        <v>5.6000000000000001E-2</v>
      </c>
      <c r="H1793" t="s">
        <v>706</v>
      </c>
      <c r="I1793" t="s">
        <v>13</v>
      </c>
      <c r="J1793" t="s">
        <v>215</v>
      </c>
      <c r="K1793" t="s">
        <v>14</v>
      </c>
      <c r="L1793" t="s">
        <v>706</v>
      </c>
      <c r="M1793" s="5">
        <f t="shared" si="94"/>
        <v>45626</v>
      </c>
      <c r="N1793">
        <f t="shared" si="95"/>
        <v>2024</v>
      </c>
    </row>
    <row r="1794" spans="1:14" x14ac:dyDescent="0.3">
      <c r="A1794" t="s">
        <v>7</v>
      </c>
      <c r="B1794" t="s">
        <v>716</v>
      </c>
      <c r="C1794" s="5">
        <v>45429</v>
      </c>
      <c r="D1794" s="5">
        <v>45614</v>
      </c>
      <c r="E1794" s="4">
        <v>6990000000</v>
      </c>
      <c r="F1794">
        <v>185</v>
      </c>
      <c r="G1794">
        <v>5.6000000000000001E-2</v>
      </c>
      <c r="H1794" t="s">
        <v>706</v>
      </c>
      <c r="I1794" t="s">
        <v>13</v>
      </c>
      <c r="J1794" t="s">
        <v>215</v>
      </c>
      <c r="K1794" t="s">
        <v>14</v>
      </c>
      <c r="L1794" t="s">
        <v>706</v>
      </c>
      <c r="M1794" s="5">
        <f t="shared" si="94"/>
        <v>45626</v>
      </c>
      <c r="N1794">
        <f t="shared" si="95"/>
        <v>2024</v>
      </c>
    </row>
    <row r="1795" spans="1:14" x14ac:dyDescent="0.3">
      <c r="A1795" t="s">
        <v>7</v>
      </c>
      <c r="B1795" t="s">
        <v>467</v>
      </c>
      <c r="C1795" s="5">
        <v>45461</v>
      </c>
      <c r="D1795" s="5">
        <v>45553</v>
      </c>
      <c r="E1795" s="4">
        <v>6000000000</v>
      </c>
      <c r="F1795">
        <v>92</v>
      </c>
      <c r="G1795">
        <v>4.7500000000000001E-2</v>
      </c>
      <c r="H1795" t="s">
        <v>468</v>
      </c>
      <c r="I1795" t="s">
        <v>13</v>
      </c>
      <c r="J1795" t="s">
        <v>98</v>
      </c>
      <c r="K1795" t="s">
        <v>14</v>
      </c>
      <c r="L1795" t="s">
        <v>468</v>
      </c>
      <c r="M1795" s="5">
        <f t="shared" ref="M1795:M1858" si="96">EOMONTH(D1795,0)</f>
        <v>45565</v>
      </c>
      <c r="N1795">
        <f t="shared" ref="N1795:N1858" si="97">YEAR(C1795)</f>
        <v>2024</v>
      </c>
    </row>
    <row r="1796" spans="1:14" x14ac:dyDescent="0.3">
      <c r="A1796" t="s">
        <v>7</v>
      </c>
      <c r="B1796" t="s">
        <v>1175</v>
      </c>
      <c r="C1796" s="5">
        <v>45433</v>
      </c>
      <c r="D1796" s="5">
        <v>45617</v>
      </c>
      <c r="E1796" s="4">
        <v>4300000000</v>
      </c>
      <c r="F1796">
        <v>184</v>
      </c>
      <c r="G1796">
        <v>5.6000000000000001E-2</v>
      </c>
      <c r="H1796" t="s">
        <v>64</v>
      </c>
      <c r="I1796" t="s">
        <v>13</v>
      </c>
      <c r="J1796" t="s">
        <v>65</v>
      </c>
      <c r="K1796" t="s">
        <v>14</v>
      </c>
      <c r="L1796" t="s">
        <v>64</v>
      </c>
      <c r="M1796" s="5">
        <f t="shared" si="96"/>
        <v>45626</v>
      </c>
      <c r="N1796">
        <f t="shared" si="97"/>
        <v>2024</v>
      </c>
    </row>
    <row r="1797" spans="1:14" x14ac:dyDescent="0.3">
      <c r="A1797" t="s">
        <v>7</v>
      </c>
      <c r="B1797" t="s">
        <v>690</v>
      </c>
      <c r="C1797" s="5">
        <v>45433</v>
      </c>
      <c r="D1797" s="5">
        <v>45617</v>
      </c>
      <c r="E1797" s="4">
        <v>7500000000</v>
      </c>
      <c r="F1797">
        <v>184</v>
      </c>
      <c r="G1797">
        <v>5.6000000000000001E-2</v>
      </c>
      <c r="H1797" t="s">
        <v>387</v>
      </c>
      <c r="I1797" t="s">
        <v>13</v>
      </c>
      <c r="J1797" t="s">
        <v>388</v>
      </c>
      <c r="K1797" t="s">
        <v>14</v>
      </c>
      <c r="L1797" t="s">
        <v>387</v>
      </c>
      <c r="M1797" s="5">
        <f t="shared" si="96"/>
        <v>45626</v>
      </c>
      <c r="N1797">
        <f t="shared" si="97"/>
        <v>2024</v>
      </c>
    </row>
    <row r="1798" spans="1:14" x14ac:dyDescent="0.3">
      <c r="A1798" t="s">
        <v>12</v>
      </c>
      <c r="B1798" t="s">
        <v>2405</v>
      </c>
      <c r="C1798" s="5">
        <v>45440</v>
      </c>
      <c r="D1798" s="5">
        <v>45441</v>
      </c>
      <c r="E1798" s="4">
        <v>100000000000</v>
      </c>
      <c r="F1798">
        <v>1</v>
      </c>
      <c r="G1798">
        <v>0.05</v>
      </c>
      <c r="H1798" t="s">
        <v>2056</v>
      </c>
      <c r="I1798" t="s">
        <v>44</v>
      </c>
      <c r="J1798" t="s">
        <v>45</v>
      </c>
      <c r="K1798" t="s">
        <v>11</v>
      </c>
      <c r="M1798" s="5">
        <f t="shared" si="96"/>
        <v>45443</v>
      </c>
      <c r="N1798">
        <f t="shared" si="97"/>
        <v>2024</v>
      </c>
    </row>
    <row r="1799" spans="1:14" x14ac:dyDescent="0.3">
      <c r="A1799" t="s">
        <v>7</v>
      </c>
      <c r="B1799" t="s">
        <v>1400</v>
      </c>
      <c r="C1799" s="5">
        <v>45408</v>
      </c>
      <c r="D1799" s="5">
        <v>45593</v>
      </c>
      <c r="E1799" s="4">
        <v>4800000000</v>
      </c>
      <c r="F1799">
        <v>185</v>
      </c>
      <c r="G1799">
        <v>5.6000000000000001E-2</v>
      </c>
      <c r="H1799" t="s">
        <v>64</v>
      </c>
      <c r="I1799" t="s">
        <v>13</v>
      </c>
      <c r="J1799" t="s">
        <v>65</v>
      </c>
      <c r="K1799" t="s">
        <v>14</v>
      </c>
      <c r="L1799" t="s">
        <v>64</v>
      </c>
      <c r="M1799" s="5">
        <f t="shared" si="96"/>
        <v>45596</v>
      </c>
      <c r="N1799">
        <f t="shared" si="97"/>
        <v>2024</v>
      </c>
    </row>
    <row r="1800" spans="1:14" x14ac:dyDescent="0.3">
      <c r="A1800" t="s">
        <v>7</v>
      </c>
      <c r="B1800" t="s">
        <v>2406</v>
      </c>
      <c r="C1800" s="5">
        <v>45408</v>
      </c>
      <c r="D1800" s="5">
        <v>45469</v>
      </c>
      <c r="E1800" s="4">
        <v>10000000000</v>
      </c>
      <c r="F1800">
        <v>61</v>
      </c>
      <c r="G1800">
        <v>4.2999999999999997E-2</v>
      </c>
      <c r="H1800" t="s">
        <v>1192</v>
      </c>
      <c r="I1800" t="s">
        <v>13</v>
      </c>
      <c r="J1800" t="s">
        <v>215</v>
      </c>
      <c r="K1800" t="s">
        <v>14</v>
      </c>
      <c r="L1800" t="s">
        <v>1192</v>
      </c>
      <c r="M1800" s="5">
        <f t="shared" si="96"/>
        <v>45473</v>
      </c>
      <c r="N1800">
        <f t="shared" si="97"/>
        <v>2024</v>
      </c>
    </row>
    <row r="1801" spans="1:14" x14ac:dyDescent="0.3">
      <c r="A1801" t="s">
        <v>7</v>
      </c>
      <c r="B1801" t="s">
        <v>543</v>
      </c>
      <c r="C1801" s="5">
        <v>45359</v>
      </c>
      <c r="D1801" s="5">
        <v>45544</v>
      </c>
      <c r="E1801" s="4">
        <v>14564000000</v>
      </c>
      <c r="F1801">
        <v>185</v>
      </c>
      <c r="G1801">
        <v>5.3999999999999999E-2</v>
      </c>
      <c r="H1801" t="s">
        <v>544</v>
      </c>
      <c r="I1801" t="s">
        <v>13</v>
      </c>
      <c r="J1801" t="s">
        <v>215</v>
      </c>
      <c r="K1801" t="s">
        <v>14</v>
      </c>
      <c r="L1801" t="s">
        <v>544</v>
      </c>
      <c r="M1801" s="5">
        <f t="shared" si="96"/>
        <v>45565</v>
      </c>
      <c r="N1801">
        <f t="shared" si="97"/>
        <v>2024</v>
      </c>
    </row>
    <row r="1802" spans="1:14" x14ac:dyDescent="0.3">
      <c r="A1802" t="s">
        <v>7</v>
      </c>
      <c r="B1802" t="s">
        <v>1018</v>
      </c>
      <c r="C1802" s="5">
        <v>45462</v>
      </c>
      <c r="D1802" s="5">
        <v>45645</v>
      </c>
      <c r="E1802" s="4">
        <v>20000000000</v>
      </c>
      <c r="F1802">
        <v>183</v>
      </c>
      <c r="G1802">
        <v>6.2E-2</v>
      </c>
      <c r="H1802" t="s">
        <v>941</v>
      </c>
      <c r="I1802" t="s">
        <v>44</v>
      </c>
      <c r="J1802" t="s">
        <v>45</v>
      </c>
      <c r="K1802" t="s">
        <v>11</v>
      </c>
      <c r="L1802" t="s">
        <v>941</v>
      </c>
      <c r="M1802" s="5">
        <f t="shared" si="96"/>
        <v>45657</v>
      </c>
      <c r="N1802">
        <f t="shared" si="97"/>
        <v>2024</v>
      </c>
    </row>
    <row r="1803" spans="1:14" x14ac:dyDescent="0.3">
      <c r="A1803" t="s">
        <v>7</v>
      </c>
      <c r="B1803" t="s">
        <v>1961</v>
      </c>
      <c r="C1803" s="5">
        <v>45415</v>
      </c>
      <c r="D1803" s="5">
        <v>45600</v>
      </c>
      <c r="E1803" s="4">
        <v>150000000000</v>
      </c>
      <c r="F1803">
        <v>185</v>
      </c>
      <c r="G1803">
        <v>5.8000000000000003E-2</v>
      </c>
      <c r="H1803" t="s">
        <v>51</v>
      </c>
      <c r="I1803" t="s">
        <v>13</v>
      </c>
      <c r="J1803" t="s">
        <v>52</v>
      </c>
      <c r="K1803" t="s">
        <v>14</v>
      </c>
      <c r="L1803" t="s">
        <v>51</v>
      </c>
      <c r="M1803" s="5">
        <f t="shared" si="96"/>
        <v>45626</v>
      </c>
      <c r="N1803">
        <f t="shared" si="97"/>
        <v>2024</v>
      </c>
    </row>
    <row r="1804" spans="1:14" x14ac:dyDescent="0.3">
      <c r="A1804" t="s">
        <v>7</v>
      </c>
      <c r="B1804" t="s">
        <v>260</v>
      </c>
      <c r="C1804" s="5">
        <v>45415</v>
      </c>
      <c r="D1804" s="5">
        <v>45600</v>
      </c>
      <c r="E1804" s="4">
        <v>1000000000</v>
      </c>
      <c r="F1804">
        <v>185</v>
      </c>
      <c r="G1804">
        <v>5.6000000000000001E-2</v>
      </c>
      <c r="H1804" t="s">
        <v>261</v>
      </c>
      <c r="I1804" t="s">
        <v>13</v>
      </c>
      <c r="J1804" t="s">
        <v>215</v>
      </c>
      <c r="K1804" t="s">
        <v>14</v>
      </c>
      <c r="L1804" t="s">
        <v>261</v>
      </c>
      <c r="M1804" s="5">
        <f t="shared" si="96"/>
        <v>45626</v>
      </c>
      <c r="N1804">
        <f t="shared" si="97"/>
        <v>2024</v>
      </c>
    </row>
    <row r="1805" spans="1:14" x14ac:dyDescent="0.3">
      <c r="A1805" t="s">
        <v>7</v>
      </c>
      <c r="B1805" t="s">
        <v>688</v>
      </c>
      <c r="C1805" s="5">
        <v>45415</v>
      </c>
      <c r="D1805" s="5">
        <v>45600</v>
      </c>
      <c r="E1805" s="4">
        <v>6000000000</v>
      </c>
      <c r="F1805">
        <v>185</v>
      </c>
      <c r="G1805">
        <v>5.6000000000000001E-2</v>
      </c>
      <c r="H1805" t="s">
        <v>387</v>
      </c>
      <c r="I1805" t="s">
        <v>13</v>
      </c>
      <c r="J1805" t="s">
        <v>388</v>
      </c>
      <c r="K1805" t="s">
        <v>14</v>
      </c>
      <c r="L1805" t="s">
        <v>387</v>
      </c>
      <c r="M1805" s="5">
        <f t="shared" si="96"/>
        <v>45626</v>
      </c>
      <c r="N1805">
        <f t="shared" si="97"/>
        <v>2024</v>
      </c>
    </row>
    <row r="1806" spans="1:14" x14ac:dyDescent="0.3">
      <c r="A1806" t="s">
        <v>7</v>
      </c>
      <c r="B1806" t="s">
        <v>1730</v>
      </c>
      <c r="C1806" s="5">
        <v>45408</v>
      </c>
      <c r="D1806" s="5">
        <v>45593</v>
      </c>
      <c r="E1806" s="4">
        <v>9300000000</v>
      </c>
      <c r="F1806">
        <v>185</v>
      </c>
      <c r="G1806">
        <v>5.6000000000000001E-2</v>
      </c>
      <c r="H1806" t="s">
        <v>64</v>
      </c>
      <c r="I1806" t="s">
        <v>13</v>
      </c>
      <c r="J1806" t="s">
        <v>65</v>
      </c>
      <c r="K1806" t="s">
        <v>14</v>
      </c>
      <c r="L1806" t="s">
        <v>64</v>
      </c>
      <c r="M1806" s="5">
        <f t="shared" si="96"/>
        <v>45596</v>
      </c>
      <c r="N1806">
        <f t="shared" si="97"/>
        <v>2024</v>
      </c>
    </row>
    <row r="1807" spans="1:14" x14ac:dyDescent="0.3">
      <c r="A1807" t="s">
        <v>7</v>
      </c>
      <c r="B1807" t="s">
        <v>1394</v>
      </c>
      <c r="C1807" s="5">
        <v>45436</v>
      </c>
      <c r="D1807" s="5">
        <v>45621</v>
      </c>
      <c r="E1807" s="4">
        <v>8460000000</v>
      </c>
      <c r="F1807">
        <v>185</v>
      </c>
      <c r="G1807">
        <v>5.6000000000000001E-2</v>
      </c>
      <c r="H1807" t="s">
        <v>64</v>
      </c>
      <c r="I1807" t="s">
        <v>13</v>
      </c>
      <c r="J1807" t="s">
        <v>65</v>
      </c>
      <c r="K1807" t="s">
        <v>14</v>
      </c>
      <c r="L1807" t="s">
        <v>64</v>
      </c>
      <c r="M1807" s="5">
        <f t="shared" si="96"/>
        <v>45626</v>
      </c>
      <c r="N1807">
        <f t="shared" si="97"/>
        <v>2024</v>
      </c>
    </row>
    <row r="1808" spans="1:14" x14ac:dyDescent="0.3">
      <c r="A1808" t="s">
        <v>12</v>
      </c>
      <c r="B1808" t="s">
        <v>2407</v>
      </c>
      <c r="C1808" s="5">
        <v>45462</v>
      </c>
      <c r="D1808" s="5">
        <v>45468</v>
      </c>
      <c r="E1808" s="4">
        <v>200000000000</v>
      </c>
      <c r="F1808">
        <v>6</v>
      </c>
      <c r="G1808">
        <v>4.4600000000000001E-2</v>
      </c>
      <c r="H1808" t="s">
        <v>10</v>
      </c>
      <c r="I1808" t="s">
        <v>44</v>
      </c>
      <c r="J1808" t="s">
        <v>45</v>
      </c>
      <c r="K1808" t="s">
        <v>11</v>
      </c>
      <c r="M1808" s="5">
        <f t="shared" si="96"/>
        <v>45473</v>
      </c>
      <c r="N1808">
        <f t="shared" si="97"/>
        <v>2024</v>
      </c>
    </row>
    <row r="1809" spans="1:14" x14ac:dyDescent="0.3">
      <c r="A1809" t="s">
        <v>12</v>
      </c>
      <c r="B1809" t="s">
        <v>2408</v>
      </c>
      <c r="C1809" s="5">
        <v>45462</v>
      </c>
      <c r="D1809" s="5">
        <v>45469</v>
      </c>
      <c r="E1809" s="4">
        <v>200000000000</v>
      </c>
      <c r="F1809">
        <v>7</v>
      </c>
      <c r="G1809">
        <v>4.2000000000000003E-2</v>
      </c>
      <c r="H1809" t="s">
        <v>2030</v>
      </c>
      <c r="I1809" t="s">
        <v>44</v>
      </c>
      <c r="J1809" t="s">
        <v>45</v>
      </c>
      <c r="K1809" t="s">
        <v>11</v>
      </c>
      <c r="M1809" s="5">
        <f t="shared" si="96"/>
        <v>45473</v>
      </c>
      <c r="N1809">
        <f t="shared" si="97"/>
        <v>2024</v>
      </c>
    </row>
    <row r="1810" spans="1:14" x14ac:dyDescent="0.3">
      <c r="A1810" t="s">
        <v>7</v>
      </c>
      <c r="B1810" t="s">
        <v>824</v>
      </c>
      <c r="C1810" s="5">
        <v>45386</v>
      </c>
      <c r="D1810" s="5">
        <v>45569</v>
      </c>
      <c r="E1810" s="4">
        <v>9000000000</v>
      </c>
      <c r="F1810">
        <v>183</v>
      </c>
      <c r="G1810">
        <v>5.3999999999999999E-2</v>
      </c>
      <c r="H1810" t="s">
        <v>438</v>
      </c>
      <c r="I1810" t="s">
        <v>13</v>
      </c>
      <c r="J1810" t="s">
        <v>215</v>
      </c>
      <c r="K1810" t="s">
        <v>14</v>
      </c>
      <c r="L1810" t="s">
        <v>438</v>
      </c>
      <c r="M1810" s="5">
        <f t="shared" si="96"/>
        <v>45596</v>
      </c>
      <c r="N1810">
        <f t="shared" si="97"/>
        <v>2024</v>
      </c>
    </row>
    <row r="1811" spans="1:14" x14ac:dyDescent="0.3">
      <c r="A1811" t="s">
        <v>7</v>
      </c>
      <c r="B1811" t="s">
        <v>1121</v>
      </c>
      <c r="C1811" s="5">
        <v>45434</v>
      </c>
      <c r="D1811" s="5">
        <v>45618</v>
      </c>
      <c r="E1811" s="4">
        <v>4000000000</v>
      </c>
      <c r="F1811">
        <v>184</v>
      </c>
      <c r="G1811">
        <v>5.6000000000000001E-2</v>
      </c>
      <c r="H1811" t="s">
        <v>284</v>
      </c>
      <c r="I1811" t="s">
        <v>44</v>
      </c>
      <c r="J1811" t="s">
        <v>45</v>
      </c>
      <c r="K1811" t="s">
        <v>11</v>
      </c>
      <c r="L1811" t="s">
        <v>284</v>
      </c>
      <c r="M1811" s="5">
        <f t="shared" si="96"/>
        <v>45626</v>
      </c>
      <c r="N1811">
        <f t="shared" si="97"/>
        <v>2024</v>
      </c>
    </row>
    <row r="1812" spans="1:14" x14ac:dyDescent="0.3">
      <c r="A1812" t="s">
        <v>7</v>
      </c>
      <c r="B1812" t="s">
        <v>271</v>
      </c>
      <c r="C1812" s="5">
        <v>45415</v>
      </c>
      <c r="D1812" s="5">
        <v>45600</v>
      </c>
      <c r="E1812" s="4">
        <v>30000000000</v>
      </c>
      <c r="F1812">
        <v>185</v>
      </c>
      <c r="G1812">
        <v>5.8000000000000003E-2</v>
      </c>
      <c r="H1812" t="s">
        <v>265</v>
      </c>
      <c r="I1812" t="s">
        <v>13</v>
      </c>
      <c r="J1812" t="s">
        <v>52</v>
      </c>
      <c r="K1812" t="s">
        <v>14</v>
      </c>
      <c r="L1812" t="s">
        <v>265</v>
      </c>
      <c r="M1812" s="5">
        <f t="shared" si="96"/>
        <v>45626</v>
      </c>
      <c r="N1812">
        <f t="shared" si="97"/>
        <v>2024</v>
      </c>
    </row>
    <row r="1813" spans="1:14" x14ac:dyDescent="0.3">
      <c r="A1813" t="s">
        <v>7</v>
      </c>
      <c r="B1813" t="s">
        <v>1026</v>
      </c>
      <c r="C1813" s="5">
        <v>45425</v>
      </c>
      <c r="D1813" s="5">
        <v>45609</v>
      </c>
      <c r="E1813" s="4">
        <v>100000000000</v>
      </c>
      <c r="F1813">
        <v>184</v>
      </c>
      <c r="G1813">
        <v>5.6000000000000001E-2</v>
      </c>
      <c r="H1813" t="s">
        <v>941</v>
      </c>
      <c r="I1813" t="s">
        <v>44</v>
      </c>
      <c r="J1813" t="s">
        <v>45</v>
      </c>
      <c r="K1813" t="s">
        <v>11</v>
      </c>
      <c r="L1813" t="s">
        <v>941</v>
      </c>
      <c r="M1813" s="5">
        <f t="shared" si="96"/>
        <v>45626</v>
      </c>
      <c r="N1813">
        <f t="shared" si="97"/>
        <v>2024</v>
      </c>
    </row>
    <row r="1814" spans="1:14" x14ac:dyDescent="0.3">
      <c r="A1814" t="s">
        <v>7</v>
      </c>
      <c r="B1814" t="s">
        <v>1971</v>
      </c>
      <c r="C1814" s="5">
        <v>45399</v>
      </c>
      <c r="D1814" s="5">
        <v>45614</v>
      </c>
      <c r="E1814" s="4">
        <v>220000000000</v>
      </c>
      <c r="F1814">
        <v>215</v>
      </c>
      <c r="G1814">
        <v>5.3999999999999999E-2</v>
      </c>
      <c r="H1814" t="s">
        <v>51</v>
      </c>
      <c r="I1814" t="s">
        <v>13</v>
      </c>
      <c r="J1814" t="s">
        <v>52</v>
      </c>
      <c r="K1814" t="s">
        <v>14</v>
      </c>
      <c r="L1814" t="s">
        <v>51</v>
      </c>
      <c r="M1814" s="5">
        <f t="shared" si="96"/>
        <v>45626</v>
      </c>
      <c r="N1814">
        <f t="shared" si="97"/>
        <v>2024</v>
      </c>
    </row>
    <row r="1815" spans="1:14" x14ac:dyDescent="0.3">
      <c r="A1815" t="s">
        <v>7</v>
      </c>
      <c r="B1815" t="s">
        <v>1776</v>
      </c>
      <c r="C1815" s="5">
        <v>45408</v>
      </c>
      <c r="D1815" s="5">
        <v>45593</v>
      </c>
      <c r="E1815" s="4">
        <v>5000000000</v>
      </c>
      <c r="F1815">
        <v>185</v>
      </c>
      <c r="G1815">
        <v>5.6000000000000001E-2</v>
      </c>
      <c r="H1815" t="s">
        <v>1774</v>
      </c>
      <c r="I1815" t="s">
        <v>13</v>
      </c>
      <c r="J1815" t="s">
        <v>215</v>
      </c>
      <c r="K1815" t="s">
        <v>14</v>
      </c>
      <c r="L1815" t="s">
        <v>1774</v>
      </c>
      <c r="M1815" s="5">
        <f t="shared" si="96"/>
        <v>45596</v>
      </c>
      <c r="N1815">
        <f t="shared" si="97"/>
        <v>2024</v>
      </c>
    </row>
    <row r="1816" spans="1:14" x14ac:dyDescent="0.3">
      <c r="A1816" t="s">
        <v>7</v>
      </c>
      <c r="B1816" t="s">
        <v>966</v>
      </c>
      <c r="C1816" s="5">
        <v>45386</v>
      </c>
      <c r="D1816" s="5">
        <v>45579</v>
      </c>
      <c r="E1816" s="4">
        <v>6000000000</v>
      </c>
      <c r="F1816">
        <v>193</v>
      </c>
      <c r="G1816">
        <v>5.3999999999999999E-2</v>
      </c>
      <c r="H1816" t="s">
        <v>674</v>
      </c>
      <c r="I1816" t="s">
        <v>13</v>
      </c>
      <c r="J1816" t="s">
        <v>215</v>
      </c>
      <c r="K1816" t="s">
        <v>14</v>
      </c>
      <c r="L1816" t="s">
        <v>674</v>
      </c>
      <c r="M1816" s="5">
        <f t="shared" si="96"/>
        <v>45596</v>
      </c>
      <c r="N1816">
        <f t="shared" si="97"/>
        <v>2024</v>
      </c>
    </row>
    <row r="1817" spans="1:14" x14ac:dyDescent="0.3">
      <c r="A1817" t="s">
        <v>7</v>
      </c>
      <c r="B1817" t="s">
        <v>1085</v>
      </c>
      <c r="C1817" s="5">
        <v>45460</v>
      </c>
      <c r="D1817" s="5">
        <v>45643</v>
      </c>
      <c r="E1817" s="4">
        <v>2000000000</v>
      </c>
      <c r="F1817">
        <v>183</v>
      </c>
      <c r="G1817">
        <v>6.2E-2</v>
      </c>
      <c r="H1817" t="s">
        <v>1012</v>
      </c>
      <c r="I1817" t="s">
        <v>13</v>
      </c>
      <c r="J1817" t="s">
        <v>215</v>
      </c>
      <c r="K1817" t="s">
        <v>14</v>
      </c>
      <c r="L1817" t="s">
        <v>1012</v>
      </c>
      <c r="M1817" s="5">
        <f t="shared" si="96"/>
        <v>45657</v>
      </c>
      <c r="N1817">
        <f t="shared" si="97"/>
        <v>2024</v>
      </c>
    </row>
    <row r="1818" spans="1:14" x14ac:dyDescent="0.3">
      <c r="A1818" t="s">
        <v>7</v>
      </c>
      <c r="B1818" t="s">
        <v>1083</v>
      </c>
      <c r="C1818" s="5">
        <v>45460</v>
      </c>
      <c r="D1818" s="5">
        <v>45643</v>
      </c>
      <c r="E1818" s="4">
        <v>2000000000</v>
      </c>
      <c r="F1818">
        <v>183</v>
      </c>
      <c r="G1818">
        <v>6.2E-2</v>
      </c>
      <c r="H1818" t="s">
        <v>1012</v>
      </c>
      <c r="I1818" t="s">
        <v>13</v>
      </c>
      <c r="J1818" t="s">
        <v>215</v>
      </c>
      <c r="K1818" t="s">
        <v>14</v>
      </c>
      <c r="L1818" t="s">
        <v>1012</v>
      </c>
      <c r="M1818" s="5">
        <f t="shared" si="96"/>
        <v>45657</v>
      </c>
      <c r="N1818">
        <f t="shared" si="97"/>
        <v>2024</v>
      </c>
    </row>
    <row r="1819" spans="1:14" x14ac:dyDescent="0.3">
      <c r="A1819" t="s">
        <v>7</v>
      </c>
      <c r="B1819" t="s">
        <v>1780</v>
      </c>
      <c r="C1819" s="5">
        <v>45429</v>
      </c>
      <c r="D1819" s="5">
        <v>45614</v>
      </c>
      <c r="E1819" s="4">
        <v>5000000000</v>
      </c>
      <c r="F1819">
        <v>185</v>
      </c>
      <c r="G1819">
        <v>5.6000000000000001E-2</v>
      </c>
      <c r="H1819" t="s">
        <v>1774</v>
      </c>
      <c r="I1819" t="s">
        <v>13</v>
      </c>
      <c r="J1819" t="s">
        <v>215</v>
      </c>
      <c r="K1819" t="s">
        <v>14</v>
      </c>
      <c r="L1819" t="s">
        <v>1774</v>
      </c>
      <c r="M1819" s="5">
        <f t="shared" si="96"/>
        <v>45626</v>
      </c>
      <c r="N1819">
        <f t="shared" si="97"/>
        <v>2024</v>
      </c>
    </row>
    <row r="1820" spans="1:14" x14ac:dyDescent="0.3">
      <c r="A1820" t="s">
        <v>12</v>
      </c>
      <c r="B1820" t="s">
        <v>2409</v>
      </c>
      <c r="C1820" s="5">
        <v>45461</v>
      </c>
      <c r="D1820" s="5">
        <v>45467</v>
      </c>
      <c r="E1820" s="4">
        <v>200000000000</v>
      </c>
      <c r="F1820">
        <v>6</v>
      </c>
      <c r="G1820">
        <v>4.8399999999999999E-2</v>
      </c>
      <c r="H1820" t="s">
        <v>10</v>
      </c>
      <c r="I1820" t="s">
        <v>44</v>
      </c>
      <c r="J1820" t="s">
        <v>45</v>
      </c>
      <c r="K1820" t="s">
        <v>11</v>
      </c>
      <c r="M1820" s="5">
        <f t="shared" si="96"/>
        <v>45473</v>
      </c>
      <c r="N1820">
        <f t="shared" si="97"/>
        <v>2024</v>
      </c>
    </row>
    <row r="1821" spans="1:14" x14ac:dyDescent="0.3">
      <c r="A1821" t="s">
        <v>12</v>
      </c>
      <c r="B1821" t="s">
        <v>1840</v>
      </c>
      <c r="C1821" s="5">
        <v>45524</v>
      </c>
      <c r="D1821" s="5">
        <v>45589</v>
      </c>
      <c r="E1821" s="4">
        <v>200000000000</v>
      </c>
      <c r="F1821">
        <v>65</v>
      </c>
      <c r="G1821">
        <v>5.3499999999999999E-2</v>
      </c>
      <c r="H1821" t="s">
        <v>10</v>
      </c>
      <c r="I1821" t="s">
        <v>44</v>
      </c>
      <c r="J1821" t="s">
        <v>45</v>
      </c>
      <c r="K1821" t="s">
        <v>11</v>
      </c>
      <c r="M1821" s="5">
        <f t="shared" si="96"/>
        <v>45596</v>
      </c>
      <c r="N1821">
        <f t="shared" si="97"/>
        <v>2024</v>
      </c>
    </row>
    <row r="1822" spans="1:14" x14ac:dyDescent="0.3">
      <c r="A1822" t="s">
        <v>12</v>
      </c>
      <c r="B1822" t="s">
        <v>2410</v>
      </c>
      <c r="C1822" s="5">
        <v>45434</v>
      </c>
      <c r="D1822" s="5">
        <v>45440</v>
      </c>
      <c r="E1822" s="4">
        <v>500000000000</v>
      </c>
      <c r="F1822">
        <v>6</v>
      </c>
      <c r="G1822">
        <v>5.1799999999999999E-2</v>
      </c>
      <c r="H1822" t="s">
        <v>10</v>
      </c>
      <c r="I1822" t="s">
        <v>44</v>
      </c>
      <c r="J1822" t="s">
        <v>45</v>
      </c>
      <c r="K1822" t="s">
        <v>11</v>
      </c>
      <c r="M1822" s="5">
        <f t="shared" si="96"/>
        <v>45443</v>
      </c>
      <c r="N1822">
        <f t="shared" si="97"/>
        <v>2024</v>
      </c>
    </row>
    <row r="1823" spans="1:14" x14ac:dyDescent="0.3">
      <c r="A1823" t="s">
        <v>12</v>
      </c>
      <c r="B1823" t="s">
        <v>2411</v>
      </c>
      <c r="C1823" s="5">
        <v>45434</v>
      </c>
      <c r="D1823" s="5">
        <v>45441</v>
      </c>
      <c r="E1823" s="4">
        <v>100000000000</v>
      </c>
      <c r="F1823">
        <v>7</v>
      </c>
      <c r="G1823">
        <v>0.05</v>
      </c>
      <c r="H1823" t="s">
        <v>2030</v>
      </c>
      <c r="I1823" t="s">
        <v>44</v>
      </c>
      <c r="J1823" t="s">
        <v>45</v>
      </c>
      <c r="K1823" t="s">
        <v>11</v>
      </c>
      <c r="M1823" s="5">
        <f t="shared" si="96"/>
        <v>45443</v>
      </c>
      <c r="N1823">
        <f t="shared" si="97"/>
        <v>2024</v>
      </c>
    </row>
    <row r="1824" spans="1:14" x14ac:dyDescent="0.3">
      <c r="A1824" t="s">
        <v>7</v>
      </c>
      <c r="B1824" t="s">
        <v>354</v>
      </c>
      <c r="C1824" s="5">
        <v>45425</v>
      </c>
      <c r="D1824" s="5">
        <v>45609</v>
      </c>
      <c r="E1824" s="4">
        <v>2000000000</v>
      </c>
      <c r="F1824">
        <v>184</v>
      </c>
      <c r="G1824">
        <v>5.6000000000000001E-2</v>
      </c>
      <c r="H1824" t="s">
        <v>97</v>
      </c>
      <c r="I1824" t="s">
        <v>13</v>
      </c>
      <c r="J1824" t="s">
        <v>102</v>
      </c>
      <c r="K1824" t="s">
        <v>14</v>
      </c>
      <c r="L1824" t="s">
        <v>97</v>
      </c>
      <c r="M1824" s="5">
        <f t="shared" si="96"/>
        <v>45626</v>
      </c>
      <c r="N1824">
        <f t="shared" si="97"/>
        <v>2024</v>
      </c>
    </row>
    <row r="1825" spans="1:14" x14ac:dyDescent="0.3">
      <c r="A1825" t="s">
        <v>8</v>
      </c>
      <c r="B1825" t="s">
        <v>1927</v>
      </c>
      <c r="C1825" s="5">
        <v>45386</v>
      </c>
      <c r="D1825" s="5">
        <v>45569</v>
      </c>
      <c r="E1825" s="4">
        <v>1700000000</v>
      </c>
      <c r="F1825">
        <v>183</v>
      </c>
      <c r="G1825">
        <v>5.3999999999999999E-2</v>
      </c>
      <c r="H1825" t="s">
        <v>1761</v>
      </c>
      <c r="I1825" t="s">
        <v>13</v>
      </c>
      <c r="J1825" t="s">
        <v>215</v>
      </c>
      <c r="K1825" t="s">
        <v>14</v>
      </c>
      <c r="L1825" t="s">
        <v>1761</v>
      </c>
      <c r="M1825" s="5">
        <f t="shared" si="96"/>
        <v>45596</v>
      </c>
      <c r="N1825">
        <f t="shared" si="97"/>
        <v>2024</v>
      </c>
    </row>
    <row r="1826" spans="1:14" x14ac:dyDescent="0.3">
      <c r="A1826" t="s">
        <v>7</v>
      </c>
      <c r="B1826" t="s">
        <v>1289</v>
      </c>
      <c r="C1826" s="5">
        <v>45460</v>
      </c>
      <c r="D1826" s="5">
        <v>45643</v>
      </c>
      <c r="E1826" s="4">
        <v>3790000000</v>
      </c>
      <c r="F1826">
        <v>183</v>
      </c>
      <c r="G1826">
        <v>6.2E-2</v>
      </c>
      <c r="H1826" t="s">
        <v>1066</v>
      </c>
      <c r="I1826" t="s">
        <v>13</v>
      </c>
      <c r="J1826" t="s">
        <v>65</v>
      </c>
      <c r="K1826" t="s">
        <v>14</v>
      </c>
      <c r="L1826" t="s">
        <v>1066</v>
      </c>
      <c r="M1826" s="5">
        <f t="shared" si="96"/>
        <v>45657</v>
      </c>
      <c r="N1826">
        <f t="shared" si="97"/>
        <v>2024</v>
      </c>
    </row>
    <row r="1827" spans="1:14" x14ac:dyDescent="0.3">
      <c r="A1827" t="s">
        <v>8</v>
      </c>
      <c r="B1827" t="s">
        <v>850</v>
      </c>
      <c r="C1827" s="5">
        <v>45461</v>
      </c>
      <c r="D1827" s="5">
        <v>45644</v>
      </c>
      <c r="E1827" s="4">
        <v>5000000000</v>
      </c>
      <c r="F1827">
        <v>183</v>
      </c>
      <c r="G1827">
        <v>6.2E-2</v>
      </c>
      <c r="H1827" t="s">
        <v>841</v>
      </c>
      <c r="I1827" t="s">
        <v>13</v>
      </c>
      <c r="J1827" t="s">
        <v>98</v>
      </c>
      <c r="K1827" t="s">
        <v>14</v>
      </c>
      <c r="L1827" t="s">
        <v>841</v>
      </c>
      <c r="M1827" s="5">
        <f t="shared" si="96"/>
        <v>45657</v>
      </c>
      <c r="N1827">
        <f t="shared" si="97"/>
        <v>2024</v>
      </c>
    </row>
    <row r="1828" spans="1:14" x14ac:dyDescent="0.3">
      <c r="A1828" t="s">
        <v>8</v>
      </c>
      <c r="B1828" t="s">
        <v>1075</v>
      </c>
      <c r="C1828" s="5">
        <v>45461</v>
      </c>
      <c r="D1828" s="5">
        <v>45644</v>
      </c>
      <c r="E1828" s="4">
        <v>5000000000</v>
      </c>
      <c r="F1828">
        <v>183</v>
      </c>
      <c r="G1828">
        <v>6.2E-2</v>
      </c>
      <c r="H1828" t="s">
        <v>841</v>
      </c>
      <c r="I1828" t="s">
        <v>13</v>
      </c>
      <c r="J1828" t="s">
        <v>98</v>
      </c>
      <c r="K1828" t="s">
        <v>14</v>
      </c>
      <c r="L1828" t="s">
        <v>841</v>
      </c>
      <c r="M1828" s="5">
        <f t="shared" si="96"/>
        <v>45657</v>
      </c>
      <c r="N1828">
        <f t="shared" si="97"/>
        <v>2024</v>
      </c>
    </row>
    <row r="1829" spans="1:14" x14ac:dyDescent="0.3">
      <c r="A1829" t="s">
        <v>7</v>
      </c>
      <c r="B1829" t="s">
        <v>984</v>
      </c>
      <c r="C1829" s="5">
        <v>45433</v>
      </c>
      <c r="D1829" s="5">
        <v>45617</v>
      </c>
      <c r="E1829" s="4">
        <v>100000000000</v>
      </c>
      <c r="F1829">
        <v>184</v>
      </c>
      <c r="G1829">
        <v>5.8000000000000003E-2</v>
      </c>
      <c r="H1829" t="s">
        <v>982</v>
      </c>
      <c r="I1829" t="s">
        <v>13</v>
      </c>
      <c r="J1829" t="s">
        <v>52</v>
      </c>
      <c r="K1829" t="s">
        <v>14</v>
      </c>
      <c r="L1829" t="s">
        <v>982</v>
      </c>
      <c r="M1829" s="5">
        <f t="shared" si="96"/>
        <v>45626</v>
      </c>
      <c r="N1829">
        <f t="shared" si="97"/>
        <v>2024</v>
      </c>
    </row>
    <row r="1830" spans="1:14" x14ac:dyDescent="0.3">
      <c r="A1830" t="s">
        <v>12</v>
      </c>
      <c r="B1830" t="s">
        <v>2412</v>
      </c>
      <c r="C1830" s="5">
        <v>45468</v>
      </c>
      <c r="D1830" s="5">
        <v>45474</v>
      </c>
      <c r="E1830" s="4">
        <v>200000000000</v>
      </c>
      <c r="F1830">
        <v>6</v>
      </c>
      <c r="G1830">
        <v>3.6999999999999998E-2</v>
      </c>
      <c r="H1830" t="s">
        <v>10</v>
      </c>
      <c r="I1830" t="s">
        <v>44</v>
      </c>
      <c r="J1830" t="s">
        <v>45</v>
      </c>
      <c r="K1830" t="s">
        <v>11</v>
      </c>
      <c r="M1830" s="5">
        <f t="shared" si="96"/>
        <v>45504</v>
      </c>
      <c r="N1830">
        <f t="shared" si="97"/>
        <v>2024</v>
      </c>
    </row>
    <row r="1831" spans="1:14" x14ac:dyDescent="0.3">
      <c r="A1831" t="s">
        <v>12</v>
      </c>
      <c r="B1831" t="s">
        <v>2413</v>
      </c>
      <c r="C1831" s="5">
        <v>45436</v>
      </c>
      <c r="D1831" s="5">
        <v>45439</v>
      </c>
      <c r="E1831" s="4">
        <v>100000000000</v>
      </c>
      <c r="F1831">
        <v>3</v>
      </c>
      <c r="G1831">
        <v>5.1999999999999998E-2</v>
      </c>
      <c r="H1831" t="s">
        <v>2063</v>
      </c>
      <c r="I1831" t="s">
        <v>44</v>
      </c>
      <c r="J1831" t="s">
        <v>45</v>
      </c>
      <c r="K1831" t="s">
        <v>11</v>
      </c>
      <c r="M1831" s="5">
        <f t="shared" si="96"/>
        <v>45443</v>
      </c>
      <c r="N1831">
        <f t="shared" si="97"/>
        <v>2024</v>
      </c>
    </row>
    <row r="1832" spans="1:14" x14ac:dyDescent="0.3">
      <c r="A1832" t="s">
        <v>7</v>
      </c>
      <c r="B1832" t="s">
        <v>1444</v>
      </c>
      <c r="C1832" s="5">
        <v>45462</v>
      </c>
      <c r="D1832" s="5">
        <v>45645</v>
      </c>
      <c r="E1832" s="4">
        <v>649000000</v>
      </c>
      <c r="F1832">
        <v>183</v>
      </c>
      <c r="G1832">
        <v>6.2E-2</v>
      </c>
      <c r="H1832" t="s">
        <v>1445</v>
      </c>
      <c r="I1832" t="s">
        <v>13</v>
      </c>
      <c r="J1832" t="s">
        <v>98</v>
      </c>
      <c r="K1832" t="s">
        <v>14</v>
      </c>
      <c r="L1832" t="s">
        <v>1445</v>
      </c>
      <c r="M1832" s="5">
        <f t="shared" si="96"/>
        <v>45657</v>
      </c>
      <c r="N1832">
        <f t="shared" si="97"/>
        <v>2024</v>
      </c>
    </row>
    <row r="1833" spans="1:14" x14ac:dyDescent="0.3">
      <c r="A1833" t="s">
        <v>12</v>
      </c>
      <c r="B1833" t="s">
        <v>2414</v>
      </c>
      <c r="C1833" s="5">
        <v>45460</v>
      </c>
      <c r="D1833" s="5">
        <v>45464</v>
      </c>
      <c r="E1833" s="4">
        <v>400000000000</v>
      </c>
      <c r="F1833">
        <v>4</v>
      </c>
      <c r="G1833">
        <v>4.9299999999999997E-2</v>
      </c>
      <c r="H1833" t="s">
        <v>10</v>
      </c>
      <c r="I1833" t="s">
        <v>44</v>
      </c>
      <c r="J1833" t="s">
        <v>45</v>
      </c>
      <c r="K1833" t="s">
        <v>11</v>
      </c>
      <c r="M1833" s="5">
        <f t="shared" si="96"/>
        <v>45473</v>
      </c>
      <c r="N1833">
        <f t="shared" si="97"/>
        <v>2024</v>
      </c>
    </row>
    <row r="1834" spans="1:14" x14ac:dyDescent="0.3">
      <c r="A1834" t="s">
        <v>7</v>
      </c>
      <c r="B1834" t="s">
        <v>269</v>
      </c>
      <c r="C1834" s="5">
        <v>45429</v>
      </c>
      <c r="D1834" s="5">
        <v>45614</v>
      </c>
      <c r="E1834" s="4">
        <v>100000000000</v>
      </c>
      <c r="F1834">
        <v>185</v>
      </c>
      <c r="G1834">
        <v>5.8000000000000003E-2</v>
      </c>
      <c r="H1834" t="s">
        <v>265</v>
      </c>
      <c r="I1834" t="s">
        <v>13</v>
      </c>
      <c r="J1834" t="s">
        <v>52</v>
      </c>
      <c r="K1834" t="s">
        <v>14</v>
      </c>
      <c r="L1834" t="s">
        <v>265</v>
      </c>
      <c r="M1834" s="5">
        <f t="shared" si="96"/>
        <v>45626</v>
      </c>
      <c r="N1834">
        <f t="shared" si="97"/>
        <v>2024</v>
      </c>
    </row>
    <row r="1835" spans="1:14" x14ac:dyDescent="0.3">
      <c r="A1835" t="s">
        <v>7</v>
      </c>
      <c r="B1835" t="s">
        <v>908</v>
      </c>
      <c r="C1835" s="5">
        <v>45429</v>
      </c>
      <c r="D1835" s="5">
        <v>45614</v>
      </c>
      <c r="E1835" s="4">
        <v>2450000000</v>
      </c>
      <c r="F1835">
        <v>185</v>
      </c>
      <c r="G1835">
        <v>5.6000000000000001E-2</v>
      </c>
      <c r="H1835" t="s">
        <v>64</v>
      </c>
      <c r="I1835" t="s">
        <v>13</v>
      </c>
      <c r="J1835" t="s">
        <v>65</v>
      </c>
      <c r="K1835" t="s">
        <v>14</v>
      </c>
      <c r="L1835" t="s">
        <v>64</v>
      </c>
      <c r="M1835" s="5">
        <f t="shared" si="96"/>
        <v>45626</v>
      </c>
      <c r="N1835">
        <f t="shared" si="97"/>
        <v>2024</v>
      </c>
    </row>
    <row r="1836" spans="1:14" x14ac:dyDescent="0.3">
      <c r="A1836" t="s">
        <v>8</v>
      </c>
      <c r="B1836" t="s">
        <v>840</v>
      </c>
      <c r="C1836" s="5">
        <v>45461</v>
      </c>
      <c r="D1836" s="5">
        <v>45644</v>
      </c>
      <c r="E1836" s="4">
        <v>5000000000</v>
      </c>
      <c r="F1836">
        <v>183</v>
      </c>
      <c r="G1836">
        <v>6.2E-2</v>
      </c>
      <c r="H1836" t="s">
        <v>841</v>
      </c>
      <c r="I1836" t="s">
        <v>13</v>
      </c>
      <c r="J1836" t="s">
        <v>98</v>
      </c>
      <c r="K1836" t="s">
        <v>14</v>
      </c>
      <c r="L1836" t="s">
        <v>841</v>
      </c>
      <c r="M1836" s="5">
        <f t="shared" si="96"/>
        <v>45657</v>
      </c>
      <c r="N1836">
        <f t="shared" si="97"/>
        <v>2024</v>
      </c>
    </row>
    <row r="1837" spans="1:14" x14ac:dyDescent="0.3">
      <c r="A1837" t="s">
        <v>7</v>
      </c>
      <c r="B1837" t="s">
        <v>107</v>
      </c>
      <c r="C1837" s="5">
        <v>45425</v>
      </c>
      <c r="D1837" s="5">
        <v>45609</v>
      </c>
      <c r="E1837" s="4">
        <v>2000000000</v>
      </c>
      <c r="F1837">
        <v>184</v>
      </c>
      <c r="G1837">
        <v>5.6000000000000001E-2</v>
      </c>
      <c r="H1837" t="s">
        <v>97</v>
      </c>
      <c r="I1837" t="s">
        <v>13</v>
      </c>
      <c r="J1837" t="s">
        <v>102</v>
      </c>
      <c r="K1837" t="s">
        <v>14</v>
      </c>
      <c r="L1837" t="s">
        <v>97</v>
      </c>
      <c r="M1837" s="5">
        <f t="shared" si="96"/>
        <v>45626</v>
      </c>
      <c r="N1837">
        <f t="shared" si="97"/>
        <v>2024</v>
      </c>
    </row>
    <row r="1838" spans="1:14" x14ac:dyDescent="0.3">
      <c r="A1838" t="s">
        <v>7</v>
      </c>
      <c r="B1838" t="s">
        <v>1159</v>
      </c>
      <c r="C1838" s="5">
        <v>45399</v>
      </c>
      <c r="D1838" s="5">
        <v>45582</v>
      </c>
      <c r="E1838" s="4">
        <v>5610000000</v>
      </c>
      <c r="F1838">
        <v>183</v>
      </c>
      <c r="G1838">
        <v>5.2999999999999999E-2</v>
      </c>
      <c r="H1838" t="s">
        <v>64</v>
      </c>
      <c r="I1838" t="s">
        <v>13</v>
      </c>
      <c r="J1838" t="s">
        <v>65</v>
      </c>
      <c r="K1838" t="s">
        <v>14</v>
      </c>
      <c r="L1838" t="s">
        <v>64</v>
      </c>
      <c r="M1838" s="5">
        <f t="shared" si="96"/>
        <v>45596</v>
      </c>
      <c r="N1838">
        <f t="shared" si="97"/>
        <v>2024</v>
      </c>
    </row>
    <row r="1839" spans="1:14" x14ac:dyDescent="0.3">
      <c r="A1839" t="s">
        <v>12</v>
      </c>
      <c r="B1839" t="s">
        <v>2415</v>
      </c>
      <c r="C1839" s="5">
        <v>45436</v>
      </c>
      <c r="D1839" s="5">
        <v>45443</v>
      </c>
      <c r="E1839" s="4">
        <v>100000000000</v>
      </c>
      <c r="F1839">
        <v>7</v>
      </c>
      <c r="G1839">
        <v>5.1999999999999998E-2</v>
      </c>
      <c r="H1839" t="s">
        <v>2079</v>
      </c>
      <c r="I1839" t="s">
        <v>44</v>
      </c>
      <c r="J1839" t="s">
        <v>45</v>
      </c>
      <c r="K1839" t="s">
        <v>11</v>
      </c>
      <c r="M1839" s="5">
        <f t="shared" si="96"/>
        <v>45443</v>
      </c>
      <c r="N1839">
        <f t="shared" si="97"/>
        <v>2024</v>
      </c>
    </row>
    <row r="1840" spans="1:14" x14ac:dyDescent="0.3">
      <c r="A1840" t="s">
        <v>12</v>
      </c>
      <c r="B1840" t="s">
        <v>2416</v>
      </c>
      <c r="C1840" s="5">
        <v>45436</v>
      </c>
      <c r="D1840" s="5">
        <v>45439</v>
      </c>
      <c r="E1840" s="4">
        <v>100000000000</v>
      </c>
      <c r="F1840">
        <v>3</v>
      </c>
      <c r="G1840">
        <v>5.0999999999999997E-2</v>
      </c>
      <c r="H1840" t="s">
        <v>2056</v>
      </c>
      <c r="I1840" t="s">
        <v>44</v>
      </c>
      <c r="J1840" t="s">
        <v>45</v>
      </c>
      <c r="K1840" t="s">
        <v>11</v>
      </c>
      <c r="M1840" s="5">
        <f t="shared" si="96"/>
        <v>45443</v>
      </c>
      <c r="N1840">
        <f t="shared" si="97"/>
        <v>2024</v>
      </c>
    </row>
    <row r="1841" spans="1:14" x14ac:dyDescent="0.3">
      <c r="A1841" t="s">
        <v>8</v>
      </c>
      <c r="B1841" t="s">
        <v>1822</v>
      </c>
      <c r="C1841" s="5">
        <v>45460</v>
      </c>
      <c r="D1841" s="5">
        <v>45490</v>
      </c>
      <c r="E1841" s="4">
        <v>5044059250</v>
      </c>
      <c r="F1841">
        <v>30</v>
      </c>
      <c r="G1841">
        <v>4.3999999999999997E-2</v>
      </c>
      <c r="H1841" t="s">
        <v>1823</v>
      </c>
      <c r="I1841" t="s">
        <v>13</v>
      </c>
      <c r="J1841" t="s">
        <v>215</v>
      </c>
      <c r="K1841" t="s">
        <v>14</v>
      </c>
      <c r="L1841" t="s">
        <v>1823</v>
      </c>
      <c r="M1841" s="5">
        <f t="shared" si="96"/>
        <v>45504</v>
      </c>
      <c r="N1841">
        <f t="shared" si="97"/>
        <v>2024</v>
      </c>
    </row>
    <row r="1842" spans="1:14" x14ac:dyDescent="0.3">
      <c r="A1842" t="s">
        <v>7</v>
      </c>
      <c r="B1842" t="s">
        <v>1809</v>
      </c>
      <c r="C1842" s="5">
        <v>45429</v>
      </c>
      <c r="D1842" s="5">
        <v>45614</v>
      </c>
      <c r="E1842" s="4">
        <v>2200000000</v>
      </c>
      <c r="F1842">
        <v>185</v>
      </c>
      <c r="G1842">
        <v>5.6000000000000001E-2</v>
      </c>
      <c r="H1842" t="s">
        <v>890</v>
      </c>
      <c r="I1842" t="s">
        <v>13</v>
      </c>
      <c r="J1842" t="s">
        <v>215</v>
      </c>
      <c r="K1842" t="s">
        <v>14</v>
      </c>
      <c r="L1842" t="s">
        <v>890</v>
      </c>
      <c r="M1842" s="5">
        <f t="shared" si="96"/>
        <v>45626</v>
      </c>
      <c r="N1842">
        <f t="shared" si="97"/>
        <v>2024</v>
      </c>
    </row>
    <row r="1843" spans="1:14" x14ac:dyDescent="0.3">
      <c r="A1843" t="s">
        <v>7</v>
      </c>
      <c r="B1843" t="s">
        <v>2417</v>
      </c>
      <c r="C1843" s="5">
        <v>45461</v>
      </c>
      <c r="D1843" s="5">
        <v>45491</v>
      </c>
      <c r="E1843" s="4">
        <v>17000000000</v>
      </c>
      <c r="F1843">
        <v>30</v>
      </c>
      <c r="G1843">
        <v>4.3999999999999997E-2</v>
      </c>
      <c r="H1843" t="s">
        <v>1801</v>
      </c>
      <c r="I1843" t="s">
        <v>13</v>
      </c>
      <c r="J1843" t="s">
        <v>102</v>
      </c>
      <c r="K1843" t="s">
        <v>14</v>
      </c>
      <c r="L1843" t="s">
        <v>1801</v>
      </c>
      <c r="M1843" s="5">
        <f t="shared" si="96"/>
        <v>45504</v>
      </c>
      <c r="N1843">
        <f t="shared" si="97"/>
        <v>2024</v>
      </c>
    </row>
    <row r="1844" spans="1:14" x14ac:dyDescent="0.3">
      <c r="A1844" t="s">
        <v>7</v>
      </c>
      <c r="B1844" t="s">
        <v>2418</v>
      </c>
      <c r="C1844" s="5">
        <v>45461</v>
      </c>
      <c r="D1844" s="5">
        <v>45491</v>
      </c>
      <c r="E1844" s="4">
        <v>4500000000</v>
      </c>
      <c r="F1844">
        <v>30</v>
      </c>
      <c r="G1844">
        <v>4.3999999999999997E-2</v>
      </c>
      <c r="H1844" t="s">
        <v>1801</v>
      </c>
      <c r="I1844" t="s">
        <v>13</v>
      </c>
      <c r="J1844" t="s">
        <v>102</v>
      </c>
      <c r="K1844" t="s">
        <v>14</v>
      </c>
      <c r="L1844" t="s">
        <v>1801</v>
      </c>
      <c r="M1844" s="5">
        <f t="shared" si="96"/>
        <v>45504</v>
      </c>
      <c r="N1844">
        <f t="shared" si="97"/>
        <v>2024</v>
      </c>
    </row>
    <row r="1845" spans="1:14" x14ac:dyDescent="0.3">
      <c r="A1845" t="s">
        <v>7</v>
      </c>
      <c r="B1845" t="s">
        <v>2419</v>
      </c>
      <c r="C1845" s="5">
        <v>45440</v>
      </c>
      <c r="D1845" s="5">
        <v>45502</v>
      </c>
      <c r="E1845" s="4">
        <v>19600000000</v>
      </c>
      <c r="F1845">
        <v>62</v>
      </c>
      <c r="G1845">
        <v>4.5999999999999999E-2</v>
      </c>
      <c r="H1845" t="s">
        <v>1830</v>
      </c>
      <c r="I1845" t="s">
        <v>13</v>
      </c>
      <c r="J1845" t="s">
        <v>313</v>
      </c>
      <c r="K1845" t="s">
        <v>14</v>
      </c>
      <c r="L1845" t="s">
        <v>1830</v>
      </c>
      <c r="M1845" s="5">
        <f t="shared" si="96"/>
        <v>45504</v>
      </c>
      <c r="N1845">
        <f t="shared" si="97"/>
        <v>2024</v>
      </c>
    </row>
    <row r="1846" spans="1:14" x14ac:dyDescent="0.3">
      <c r="A1846" t="s">
        <v>12</v>
      </c>
      <c r="B1846" t="s">
        <v>2420</v>
      </c>
      <c r="C1846" s="5">
        <v>45408</v>
      </c>
      <c r="D1846" s="5">
        <v>45414</v>
      </c>
      <c r="E1846" s="4">
        <v>500000000000</v>
      </c>
      <c r="F1846">
        <v>6</v>
      </c>
      <c r="G1846">
        <v>5.2200000000000003E-2</v>
      </c>
      <c r="H1846" t="s">
        <v>10</v>
      </c>
      <c r="I1846" t="s">
        <v>44</v>
      </c>
      <c r="J1846" t="s">
        <v>45</v>
      </c>
      <c r="K1846" t="s">
        <v>11</v>
      </c>
      <c r="M1846" s="5">
        <f t="shared" si="96"/>
        <v>45443</v>
      </c>
      <c r="N1846">
        <f t="shared" si="97"/>
        <v>2024</v>
      </c>
    </row>
    <row r="1847" spans="1:14" x14ac:dyDescent="0.3">
      <c r="A1847" t="s">
        <v>12</v>
      </c>
      <c r="B1847" t="s">
        <v>2421</v>
      </c>
      <c r="C1847" s="5">
        <v>45408</v>
      </c>
      <c r="D1847" s="5">
        <v>45471</v>
      </c>
      <c r="E1847" s="4">
        <v>500000000000</v>
      </c>
      <c r="F1847">
        <v>63</v>
      </c>
      <c r="G1847">
        <v>5.1499999999999997E-2</v>
      </c>
      <c r="H1847" t="s">
        <v>10</v>
      </c>
      <c r="I1847" t="s">
        <v>44</v>
      </c>
      <c r="J1847" t="s">
        <v>45</v>
      </c>
      <c r="K1847" t="s">
        <v>11</v>
      </c>
      <c r="M1847" s="5">
        <f t="shared" si="96"/>
        <v>45473</v>
      </c>
      <c r="N1847">
        <f t="shared" si="97"/>
        <v>2024</v>
      </c>
    </row>
    <row r="1848" spans="1:14" x14ac:dyDescent="0.3">
      <c r="A1848" t="s">
        <v>12</v>
      </c>
      <c r="B1848" t="s">
        <v>2422</v>
      </c>
      <c r="C1848" s="5">
        <v>45408</v>
      </c>
      <c r="D1848" s="5">
        <v>45495</v>
      </c>
      <c r="E1848" s="4">
        <v>500000000000</v>
      </c>
      <c r="F1848">
        <v>87</v>
      </c>
      <c r="G1848">
        <v>5.1499999999999997E-2</v>
      </c>
      <c r="H1848" t="s">
        <v>10</v>
      </c>
      <c r="I1848" t="s">
        <v>44</v>
      </c>
      <c r="J1848" t="s">
        <v>45</v>
      </c>
      <c r="K1848" t="s">
        <v>11</v>
      </c>
      <c r="M1848" s="5">
        <f t="shared" si="96"/>
        <v>45504</v>
      </c>
      <c r="N1848">
        <f t="shared" si="97"/>
        <v>2024</v>
      </c>
    </row>
    <row r="1849" spans="1:14" x14ac:dyDescent="0.3">
      <c r="A1849" t="s">
        <v>12</v>
      </c>
      <c r="B1849" t="s">
        <v>2423</v>
      </c>
      <c r="C1849" s="5">
        <v>45408</v>
      </c>
      <c r="D1849" s="5">
        <v>45495</v>
      </c>
      <c r="E1849" s="4">
        <v>500000000000</v>
      </c>
      <c r="F1849">
        <v>87</v>
      </c>
      <c r="G1849">
        <v>5.1499999999999997E-2</v>
      </c>
      <c r="H1849" t="s">
        <v>10</v>
      </c>
      <c r="I1849" t="s">
        <v>44</v>
      </c>
      <c r="J1849" t="s">
        <v>45</v>
      </c>
      <c r="K1849" t="s">
        <v>11</v>
      </c>
      <c r="M1849" s="5">
        <f t="shared" si="96"/>
        <v>45504</v>
      </c>
      <c r="N1849">
        <f t="shared" si="97"/>
        <v>2024</v>
      </c>
    </row>
    <row r="1850" spans="1:14" x14ac:dyDescent="0.3">
      <c r="A1850" t="s">
        <v>12</v>
      </c>
      <c r="B1850" t="s">
        <v>2424</v>
      </c>
      <c r="C1850" s="5">
        <v>45408</v>
      </c>
      <c r="D1850" s="5">
        <v>45495</v>
      </c>
      <c r="E1850" s="4">
        <v>500000000000</v>
      </c>
      <c r="F1850">
        <v>87</v>
      </c>
      <c r="G1850">
        <v>5.1499999999999997E-2</v>
      </c>
      <c r="H1850" t="s">
        <v>10</v>
      </c>
      <c r="I1850" t="s">
        <v>44</v>
      </c>
      <c r="J1850" t="s">
        <v>45</v>
      </c>
      <c r="K1850" t="s">
        <v>11</v>
      </c>
      <c r="M1850" s="5">
        <f t="shared" si="96"/>
        <v>45504</v>
      </c>
      <c r="N1850">
        <f t="shared" si="97"/>
        <v>2024</v>
      </c>
    </row>
    <row r="1851" spans="1:14" x14ac:dyDescent="0.3">
      <c r="A1851" t="s">
        <v>12</v>
      </c>
      <c r="B1851" t="s">
        <v>2425</v>
      </c>
      <c r="C1851" s="5">
        <v>45408</v>
      </c>
      <c r="D1851" s="5">
        <v>45414</v>
      </c>
      <c r="E1851" s="4">
        <v>500000000000</v>
      </c>
      <c r="F1851">
        <v>6</v>
      </c>
      <c r="G1851">
        <v>5.2200000000000003E-2</v>
      </c>
      <c r="H1851" t="s">
        <v>10</v>
      </c>
      <c r="I1851" t="s">
        <v>44</v>
      </c>
      <c r="J1851" t="s">
        <v>45</v>
      </c>
      <c r="K1851" t="s">
        <v>11</v>
      </c>
      <c r="M1851" s="5">
        <f t="shared" si="96"/>
        <v>45443</v>
      </c>
      <c r="N1851">
        <f t="shared" si="97"/>
        <v>2024</v>
      </c>
    </row>
    <row r="1852" spans="1:14" x14ac:dyDescent="0.3">
      <c r="A1852" t="s">
        <v>7</v>
      </c>
      <c r="B1852" t="s">
        <v>539</v>
      </c>
      <c r="C1852" s="5">
        <v>45359</v>
      </c>
      <c r="D1852" s="5">
        <v>45544</v>
      </c>
      <c r="E1852" s="4">
        <v>2000000000</v>
      </c>
      <c r="F1852">
        <v>185</v>
      </c>
      <c r="G1852">
        <v>5.3999999999999999E-2</v>
      </c>
      <c r="H1852" t="s">
        <v>540</v>
      </c>
      <c r="I1852" t="s">
        <v>13</v>
      </c>
      <c r="J1852" t="s">
        <v>381</v>
      </c>
      <c r="K1852" t="s">
        <v>14</v>
      </c>
      <c r="L1852" t="s">
        <v>540</v>
      </c>
      <c r="M1852" s="5">
        <f t="shared" si="96"/>
        <v>45565</v>
      </c>
      <c r="N1852">
        <f t="shared" si="97"/>
        <v>2024</v>
      </c>
    </row>
    <row r="1853" spans="1:14" x14ac:dyDescent="0.3">
      <c r="A1853" t="s">
        <v>7</v>
      </c>
      <c r="B1853" t="s">
        <v>613</v>
      </c>
      <c r="C1853" s="5">
        <v>45462</v>
      </c>
      <c r="D1853" s="5">
        <v>45645</v>
      </c>
      <c r="E1853" s="4">
        <v>4500000000</v>
      </c>
      <c r="F1853">
        <v>183</v>
      </c>
      <c r="G1853">
        <v>6.2E-2</v>
      </c>
      <c r="H1853" t="s">
        <v>609</v>
      </c>
      <c r="I1853" t="s">
        <v>13</v>
      </c>
      <c r="J1853" t="s">
        <v>215</v>
      </c>
      <c r="K1853" t="s">
        <v>14</v>
      </c>
      <c r="L1853" t="s">
        <v>609</v>
      </c>
      <c r="M1853" s="5">
        <f t="shared" si="96"/>
        <v>45657</v>
      </c>
      <c r="N1853">
        <f t="shared" si="97"/>
        <v>2024</v>
      </c>
    </row>
    <row r="1854" spans="1:14" x14ac:dyDescent="0.3">
      <c r="A1854" t="s">
        <v>7</v>
      </c>
      <c r="B1854" t="s">
        <v>1014</v>
      </c>
      <c r="C1854" s="5">
        <v>45415</v>
      </c>
      <c r="D1854" s="5">
        <v>45600</v>
      </c>
      <c r="E1854" s="4">
        <v>86000000000</v>
      </c>
      <c r="F1854">
        <v>185</v>
      </c>
      <c r="G1854">
        <v>5.6000000000000001E-2</v>
      </c>
      <c r="H1854" t="s">
        <v>941</v>
      </c>
      <c r="I1854" t="s">
        <v>44</v>
      </c>
      <c r="J1854" t="s">
        <v>45</v>
      </c>
      <c r="K1854" t="s">
        <v>11</v>
      </c>
      <c r="L1854" t="s">
        <v>941</v>
      </c>
      <c r="M1854" s="5">
        <f t="shared" si="96"/>
        <v>45626</v>
      </c>
      <c r="N1854">
        <f t="shared" si="97"/>
        <v>2024</v>
      </c>
    </row>
    <row r="1855" spans="1:14" x14ac:dyDescent="0.3">
      <c r="A1855" t="s">
        <v>7</v>
      </c>
      <c r="B1855" t="s">
        <v>561</v>
      </c>
      <c r="C1855" s="5">
        <v>45433</v>
      </c>
      <c r="D1855" s="5">
        <v>45617</v>
      </c>
      <c r="E1855" s="4">
        <v>2510000000</v>
      </c>
      <c r="F1855">
        <v>184</v>
      </c>
      <c r="G1855">
        <v>5.5399999999999998E-2</v>
      </c>
      <c r="H1855" t="s">
        <v>547</v>
      </c>
      <c r="I1855" t="s">
        <v>13</v>
      </c>
      <c r="J1855" t="s">
        <v>313</v>
      </c>
      <c r="K1855" t="s">
        <v>14</v>
      </c>
      <c r="L1855" t="s">
        <v>547</v>
      </c>
      <c r="M1855" s="5">
        <f t="shared" si="96"/>
        <v>45626</v>
      </c>
      <c r="N1855">
        <f t="shared" si="97"/>
        <v>2024</v>
      </c>
    </row>
    <row r="1856" spans="1:14" x14ac:dyDescent="0.3">
      <c r="A1856" t="s">
        <v>12</v>
      </c>
      <c r="B1856" t="s">
        <v>2426</v>
      </c>
      <c r="C1856" s="5">
        <v>45408</v>
      </c>
      <c r="D1856" s="5">
        <v>45414</v>
      </c>
      <c r="E1856" s="4">
        <v>500000000000</v>
      </c>
      <c r="F1856">
        <v>6</v>
      </c>
      <c r="G1856">
        <v>5.2200000000000003E-2</v>
      </c>
      <c r="H1856" t="s">
        <v>10</v>
      </c>
      <c r="I1856" t="s">
        <v>44</v>
      </c>
      <c r="J1856" t="s">
        <v>45</v>
      </c>
      <c r="K1856" t="s">
        <v>11</v>
      </c>
      <c r="M1856" s="5">
        <f t="shared" si="96"/>
        <v>45443</v>
      </c>
      <c r="N1856">
        <f t="shared" si="97"/>
        <v>2024</v>
      </c>
    </row>
    <row r="1857" spans="1:14" x14ac:dyDescent="0.3">
      <c r="A1857" t="s">
        <v>12</v>
      </c>
      <c r="B1857" t="s">
        <v>2427</v>
      </c>
      <c r="C1857" s="5">
        <v>45408</v>
      </c>
      <c r="D1857" s="5">
        <v>45414</v>
      </c>
      <c r="E1857" s="4">
        <v>500000000000</v>
      </c>
      <c r="F1857">
        <v>6</v>
      </c>
      <c r="G1857">
        <v>5.2200000000000003E-2</v>
      </c>
      <c r="H1857" t="s">
        <v>10</v>
      </c>
      <c r="I1857" t="s">
        <v>44</v>
      </c>
      <c r="J1857" t="s">
        <v>45</v>
      </c>
      <c r="K1857" t="s">
        <v>11</v>
      </c>
      <c r="M1857" s="5">
        <f t="shared" si="96"/>
        <v>45443</v>
      </c>
      <c r="N1857">
        <f t="shared" si="97"/>
        <v>2024</v>
      </c>
    </row>
    <row r="1858" spans="1:14" x14ac:dyDescent="0.3">
      <c r="A1858" t="s">
        <v>12</v>
      </c>
      <c r="B1858" t="s">
        <v>2428</v>
      </c>
      <c r="C1858" s="5">
        <v>45408</v>
      </c>
      <c r="D1858" s="5">
        <v>45414</v>
      </c>
      <c r="E1858" s="4">
        <v>500000000000</v>
      </c>
      <c r="F1858">
        <v>6</v>
      </c>
      <c r="G1858">
        <v>5.2200000000000003E-2</v>
      </c>
      <c r="H1858" t="s">
        <v>10</v>
      </c>
      <c r="I1858" t="s">
        <v>44</v>
      </c>
      <c r="J1858" t="s">
        <v>45</v>
      </c>
      <c r="K1858" t="s">
        <v>11</v>
      </c>
      <c r="M1858" s="5">
        <f t="shared" si="96"/>
        <v>45443</v>
      </c>
      <c r="N1858">
        <f t="shared" si="97"/>
        <v>2024</v>
      </c>
    </row>
    <row r="1859" spans="1:14" x14ac:dyDescent="0.3">
      <c r="A1859" t="s">
        <v>12</v>
      </c>
      <c r="B1859" t="s">
        <v>2429</v>
      </c>
      <c r="C1859" s="5">
        <v>45408</v>
      </c>
      <c r="D1859" s="5">
        <v>45414</v>
      </c>
      <c r="E1859" s="4">
        <v>500000000000</v>
      </c>
      <c r="F1859">
        <v>6</v>
      </c>
      <c r="G1859">
        <v>5.2200000000000003E-2</v>
      </c>
      <c r="H1859" t="s">
        <v>10</v>
      </c>
      <c r="I1859" t="s">
        <v>44</v>
      </c>
      <c r="J1859" t="s">
        <v>45</v>
      </c>
      <c r="K1859" t="s">
        <v>11</v>
      </c>
      <c r="M1859" s="5">
        <f t="shared" ref="M1859:M1922" si="98">EOMONTH(D1859,0)</f>
        <v>45443</v>
      </c>
      <c r="N1859">
        <f t="shared" ref="N1859:N1922" si="99">YEAR(C1859)</f>
        <v>2024</v>
      </c>
    </row>
    <row r="1860" spans="1:14" x14ac:dyDescent="0.3">
      <c r="A1860" t="s">
        <v>12</v>
      </c>
      <c r="B1860" t="s">
        <v>2430</v>
      </c>
      <c r="C1860" s="5">
        <v>45408</v>
      </c>
      <c r="D1860" s="5">
        <v>45414</v>
      </c>
      <c r="E1860" s="4">
        <v>300000000000</v>
      </c>
      <c r="F1860">
        <v>6</v>
      </c>
      <c r="G1860">
        <v>5.2200000000000003E-2</v>
      </c>
      <c r="H1860" t="s">
        <v>10</v>
      </c>
      <c r="I1860" t="s">
        <v>44</v>
      </c>
      <c r="J1860" t="s">
        <v>45</v>
      </c>
      <c r="K1860" t="s">
        <v>11</v>
      </c>
      <c r="M1860" s="5">
        <f t="shared" si="98"/>
        <v>45443</v>
      </c>
      <c r="N1860">
        <f t="shared" si="99"/>
        <v>2024</v>
      </c>
    </row>
    <row r="1861" spans="1:14" x14ac:dyDescent="0.3">
      <c r="A1861" t="s">
        <v>12</v>
      </c>
      <c r="B1861" t="s">
        <v>2431</v>
      </c>
      <c r="C1861" s="5">
        <v>45408</v>
      </c>
      <c r="D1861" s="5">
        <v>45471</v>
      </c>
      <c r="E1861" s="4">
        <v>500000000000</v>
      </c>
      <c r="F1861">
        <v>63</v>
      </c>
      <c r="G1861">
        <v>5.1499999999999997E-2</v>
      </c>
      <c r="H1861" t="s">
        <v>10</v>
      </c>
      <c r="I1861" t="s">
        <v>44</v>
      </c>
      <c r="J1861" t="s">
        <v>45</v>
      </c>
      <c r="K1861" t="s">
        <v>11</v>
      </c>
      <c r="M1861" s="5">
        <f t="shared" si="98"/>
        <v>45473</v>
      </c>
      <c r="N1861">
        <f t="shared" si="99"/>
        <v>2024</v>
      </c>
    </row>
    <row r="1862" spans="1:14" x14ac:dyDescent="0.3">
      <c r="A1862" t="s">
        <v>12</v>
      </c>
      <c r="B1862" t="s">
        <v>2432</v>
      </c>
      <c r="C1862" s="5">
        <v>45408</v>
      </c>
      <c r="D1862" s="5">
        <v>45471</v>
      </c>
      <c r="E1862" s="4">
        <v>500000000000</v>
      </c>
      <c r="F1862">
        <v>63</v>
      </c>
      <c r="G1862">
        <v>5.1499999999999997E-2</v>
      </c>
      <c r="H1862" t="s">
        <v>10</v>
      </c>
      <c r="I1862" t="s">
        <v>44</v>
      </c>
      <c r="J1862" t="s">
        <v>45</v>
      </c>
      <c r="K1862" t="s">
        <v>11</v>
      </c>
      <c r="M1862" s="5">
        <f t="shared" si="98"/>
        <v>45473</v>
      </c>
      <c r="N1862">
        <f t="shared" si="99"/>
        <v>2024</v>
      </c>
    </row>
    <row r="1863" spans="1:14" x14ac:dyDescent="0.3">
      <c r="A1863" t="s">
        <v>8</v>
      </c>
      <c r="B1863" t="s">
        <v>2016</v>
      </c>
      <c r="C1863" s="5">
        <v>45460</v>
      </c>
      <c r="D1863" s="5">
        <v>45490</v>
      </c>
      <c r="E1863" s="4">
        <v>5044059250</v>
      </c>
      <c r="F1863">
        <v>30</v>
      </c>
      <c r="G1863">
        <v>4.3999999999999997E-2</v>
      </c>
      <c r="H1863" t="s">
        <v>1823</v>
      </c>
      <c r="I1863" t="s">
        <v>13</v>
      </c>
      <c r="J1863" t="s">
        <v>215</v>
      </c>
      <c r="K1863" t="s">
        <v>14</v>
      </c>
      <c r="L1863" t="s">
        <v>1823</v>
      </c>
      <c r="M1863" s="5">
        <f t="shared" si="98"/>
        <v>45504</v>
      </c>
      <c r="N1863">
        <f t="shared" si="99"/>
        <v>2024</v>
      </c>
    </row>
    <row r="1864" spans="1:14" x14ac:dyDescent="0.3">
      <c r="A1864" t="s">
        <v>8</v>
      </c>
      <c r="B1864" t="s">
        <v>1827</v>
      </c>
      <c r="C1864" s="5">
        <v>45460</v>
      </c>
      <c r="D1864" s="5">
        <v>45490</v>
      </c>
      <c r="E1864" s="4">
        <v>5044059250</v>
      </c>
      <c r="F1864">
        <v>30</v>
      </c>
      <c r="G1864">
        <v>4.3999999999999997E-2</v>
      </c>
      <c r="H1864" t="s">
        <v>1823</v>
      </c>
      <c r="I1864" t="s">
        <v>13</v>
      </c>
      <c r="J1864" t="s">
        <v>215</v>
      </c>
      <c r="K1864" t="s">
        <v>14</v>
      </c>
      <c r="L1864" t="s">
        <v>1823</v>
      </c>
      <c r="M1864" s="5">
        <f t="shared" si="98"/>
        <v>45504</v>
      </c>
      <c r="N1864">
        <f t="shared" si="99"/>
        <v>2024</v>
      </c>
    </row>
    <row r="1865" spans="1:14" x14ac:dyDescent="0.3">
      <c r="A1865" t="s">
        <v>12</v>
      </c>
      <c r="B1865" t="s">
        <v>2433</v>
      </c>
      <c r="C1865" s="5">
        <v>45425</v>
      </c>
      <c r="D1865" s="5">
        <v>45464</v>
      </c>
      <c r="E1865" s="4">
        <v>500000000000</v>
      </c>
      <c r="F1865">
        <v>39</v>
      </c>
      <c r="G1865">
        <v>5.1499999999999997E-2</v>
      </c>
      <c r="H1865" t="s">
        <v>10</v>
      </c>
      <c r="I1865" t="s">
        <v>44</v>
      </c>
      <c r="J1865" t="s">
        <v>45</v>
      </c>
      <c r="K1865" t="s">
        <v>11</v>
      </c>
      <c r="M1865" s="5">
        <f t="shared" si="98"/>
        <v>45473</v>
      </c>
      <c r="N1865">
        <f t="shared" si="99"/>
        <v>2024</v>
      </c>
    </row>
    <row r="1866" spans="1:14" x14ac:dyDescent="0.3">
      <c r="A1866" t="s">
        <v>12</v>
      </c>
      <c r="B1866" t="s">
        <v>2434</v>
      </c>
      <c r="C1866" s="5">
        <v>45425</v>
      </c>
      <c r="D1866" s="5">
        <v>45464</v>
      </c>
      <c r="E1866" s="4">
        <v>400000000000</v>
      </c>
      <c r="F1866">
        <v>39</v>
      </c>
      <c r="G1866">
        <v>5.1499999999999997E-2</v>
      </c>
      <c r="H1866" t="s">
        <v>10</v>
      </c>
      <c r="I1866" t="s">
        <v>44</v>
      </c>
      <c r="J1866" t="s">
        <v>45</v>
      </c>
      <c r="K1866" t="s">
        <v>11</v>
      </c>
      <c r="M1866" s="5">
        <f t="shared" si="98"/>
        <v>45473</v>
      </c>
      <c r="N1866">
        <f t="shared" si="99"/>
        <v>2024</v>
      </c>
    </row>
    <row r="1867" spans="1:14" x14ac:dyDescent="0.3">
      <c r="A1867" t="s">
        <v>12</v>
      </c>
      <c r="B1867" t="s">
        <v>2435</v>
      </c>
      <c r="C1867" s="5">
        <v>45425</v>
      </c>
      <c r="D1867" s="5">
        <v>45467</v>
      </c>
      <c r="E1867" s="4">
        <v>500000000000</v>
      </c>
      <c r="F1867">
        <v>42</v>
      </c>
      <c r="G1867">
        <v>5.1499999999999997E-2</v>
      </c>
      <c r="H1867" t="s">
        <v>10</v>
      </c>
      <c r="I1867" t="s">
        <v>44</v>
      </c>
      <c r="J1867" t="s">
        <v>45</v>
      </c>
      <c r="K1867" t="s">
        <v>11</v>
      </c>
      <c r="M1867" s="5">
        <f t="shared" si="98"/>
        <v>45473</v>
      </c>
      <c r="N1867">
        <f t="shared" si="99"/>
        <v>2024</v>
      </c>
    </row>
    <row r="1868" spans="1:14" x14ac:dyDescent="0.3">
      <c r="A1868" t="s">
        <v>12</v>
      </c>
      <c r="B1868" t="s">
        <v>2436</v>
      </c>
      <c r="C1868" s="5">
        <v>45425</v>
      </c>
      <c r="D1868" s="5">
        <v>45467</v>
      </c>
      <c r="E1868" s="4">
        <v>500000000000</v>
      </c>
      <c r="F1868">
        <v>42</v>
      </c>
      <c r="G1868">
        <v>5.1499999999999997E-2</v>
      </c>
      <c r="H1868" t="s">
        <v>10</v>
      </c>
      <c r="I1868" t="s">
        <v>44</v>
      </c>
      <c r="J1868" t="s">
        <v>45</v>
      </c>
      <c r="K1868" t="s">
        <v>11</v>
      </c>
      <c r="M1868" s="5">
        <f t="shared" si="98"/>
        <v>45473</v>
      </c>
      <c r="N1868">
        <f t="shared" si="99"/>
        <v>2024</v>
      </c>
    </row>
    <row r="1869" spans="1:14" x14ac:dyDescent="0.3">
      <c r="A1869" t="s">
        <v>12</v>
      </c>
      <c r="B1869" t="s">
        <v>2437</v>
      </c>
      <c r="C1869" s="5">
        <v>45425</v>
      </c>
      <c r="D1869" s="5">
        <v>45467</v>
      </c>
      <c r="E1869" s="4">
        <v>500000000000</v>
      </c>
      <c r="F1869">
        <v>42</v>
      </c>
      <c r="G1869">
        <v>5.1499999999999997E-2</v>
      </c>
      <c r="H1869" t="s">
        <v>10</v>
      </c>
      <c r="I1869" t="s">
        <v>44</v>
      </c>
      <c r="J1869" t="s">
        <v>45</v>
      </c>
      <c r="K1869" t="s">
        <v>11</v>
      </c>
      <c r="M1869" s="5">
        <f t="shared" si="98"/>
        <v>45473</v>
      </c>
      <c r="N1869">
        <f t="shared" si="99"/>
        <v>2024</v>
      </c>
    </row>
    <row r="1870" spans="1:14" x14ac:dyDescent="0.3">
      <c r="A1870" t="s">
        <v>7</v>
      </c>
      <c r="B1870" t="s">
        <v>563</v>
      </c>
      <c r="C1870" s="5">
        <v>45429</v>
      </c>
      <c r="D1870" s="5">
        <v>45614</v>
      </c>
      <c r="E1870" s="4">
        <v>2510000000</v>
      </c>
      <c r="F1870">
        <v>185</v>
      </c>
      <c r="G1870">
        <v>5.5399999999999998E-2</v>
      </c>
      <c r="H1870" t="s">
        <v>547</v>
      </c>
      <c r="I1870" t="s">
        <v>13</v>
      </c>
      <c r="J1870" t="s">
        <v>313</v>
      </c>
      <c r="K1870" t="s">
        <v>14</v>
      </c>
      <c r="L1870" t="s">
        <v>547</v>
      </c>
      <c r="M1870" s="5">
        <f t="shared" si="98"/>
        <v>45626</v>
      </c>
      <c r="N1870">
        <f t="shared" si="99"/>
        <v>2024</v>
      </c>
    </row>
    <row r="1871" spans="1:14" x14ac:dyDescent="0.3">
      <c r="A1871" t="s">
        <v>7</v>
      </c>
      <c r="B1871" t="s">
        <v>571</v>
      </c>
      <c r="C1871" s="5">
        <v>45399</v>
      </c>
      <c r="D1871" s="5">
        <v>45582</v>
      </c>
      <c r="E1871" s="4">
        <v>2300000000</v>
      </c>
      <c r="F1871">
        <v>183</v>
      </c>
      <c r="G1871">
        <v>5.2400000000000002E-2</v>
      </c>
      <c r="H1871" t="s">
        <v>547</v>
      </c>
      <c r="I1871" t="s">
        <v>13</v>
      </c>
      <c r="J1871" t="s">
        <v>313</v>
      </c>
      <c r="K1871" t="s">
        <v>14</v>
      </c>
      <c r="L1871" t="s">
        <v>547</v>
      </c>
      <c r="M1871" s="5">
        <f t="shared" si="98"/>
        <v>45596</v>
      </c>
      <c r="N1871">
        <f t="shared" si="99"/>
        <v>2024</v>
      </c>
    </row>
    <row r="1872" spans="1:14" x14ac:dyDescent="0.3">
      <c r="A1872" t="s">
        <v>7</v>
      </c>
      <c r="B1872" t="s">
        <v>565</v>
      </c>
      <c r="C1872" s="5">
        <v>45399</v>
      </c>
      <c r="D1872" s="5">
        <v>45582</v>
      </c>
      <c r="E1872" s="4">
        <v>1900000000</v>
      </c>
      <c r="F1872">
        <v>183</v>
      </c>
      <c r="G1872">
        <v>5.2400000000000002E-2</v>
      </c>
      <c r="H1872" t="s">
        <v>547</v>
      </c>
      <c r="I1872" t="s">
        <v>13</v>
      </c>
      <c r="J1872" t="s">
        <v>313</v>
      </c>
      <c r="K1872" t="s">
        <v>14</v>
      </c>
      <c r="L1872" t="s">
        <v>547</v>
      </c>
      <c r="M1872" s="5">
        <f t="shared" si="98"/>
        <v>45596</v>
      </c>
      <c r="N1872">
        <f t="shared" si="99"/>
        <v>2024</v>
      </c>
    </row>
    <row r="1873" spans="1:14" x14ac:dyDescent="0.3">
      <c r="A1873" t="s">
        <v>7</v>
      </c>
      <c r="B1873" t="s">
        <v>2438</v>
      </c>
      <c r="C1873" s="5">
        <v>45433</v>
      </c>
      <c r="D1873" s="5">
        <v>45495</v>
      </c>
      <c r="E1873" s="4">
        <v>14350000000</v>
      </c>
      <c r="F1873">
        <v>62</v>
      </c>
      <c r="G1873">
        <v>4.2999999999999997E-2</v>
      </c>
      <c r="H1873" t="s">
        <v>2439</v>
      </c>
      <c r="I1873" t="s">
        <v>13</v>
      </c>
      <c r="J1873" t="s">
        <v>313</v>
      </c>
      <c r="K1873" t="s">
        <v>14</v>
      </c>
      <c r="L1873" t="s">
        <v>2439</v>
      </c>
      <c r="M1873" s="5">
        <f t="shared" si="98"/>
        <v>45504</v>
      </c>
      <c r="N1873">
        <f t="shared" si="99"/>
        <v>2024</v>
      </c>
    </row>
    <row r="1874" spans="1:14" x14ac:dyDescent="0.3">
      <c r="A1874" t="s">
        <v>7</v>
      </c>
      <c r="B1874" t="s">
        <v>912</v>
      </c>
      <c r="C1874" s="5">
        <v>45359</v>
      </c>
      <c r="D1874" s="5">
        <v>45544</v>
      </c>
      <c r="E1874" s="4">
        <v>1230000000</v>
      </c>
      <c r="F1874">
        <v>185</v>
      </c>
      <c r="G1874">
        <v>5.3999999999999999E-2</v>
      </c>
      <c r="H1874" t="s">
        <v>64</v>
      </c>
      <c r="I1874" t="s">
        <v>13</v>
      </c>
      <c r="J1874" t="s">
        <v>65</v>
      </c>
      <c r="K1874" t="s">
        <v>14</v>
      </c>
      <c r="L1874" t="s">
        <v>64</v>
      </c>
      <c r="M1874" s="5">
        <f t="shared" si="98"/>
        <v>45565</v>
      </c>
      <c r="N1874">
        <f t="shared" si="99"/>
        <v>2024</v>
      </c>
    </row>
    <row r="1875" spans="1:14" x14ac:dyDescent="0.3">
      <c r="A1875" t="s">
        <v>12</v>
      </c>
      <c r="B1875" t="s">
        <v>2440</v>
      </c>
      <c r="C1875" s="5">
        <v>45541</v>
      </c>
      <c r="D1875" s="5">
        <v>45614</v>
      </c>
      <c r="E1875" s="4">
        <v>500000000000</v>
      </c>
      <c r="F1875">
        <v>73</v>
      </c>
      <c r="G1875">
        <v>5.5500000000000001E-2</v>
      </c>
      <c r="H1875" t="s">
        <v>10</v>
      </c>
      <c r="I1875" t="s">
        <v>44</v>
      </c>
      <c r="J1875" t="s">
        <v>45</v>
      </c>
      <c r="K1875" t="s">
        <v>11</v>
      </c>
      <c r="M1875" s="5">
        <f t="shared" si="98"/>
        <v>45626</v>
      </c>
      <c r="N1875">
        <f t="shared" si="99"/>
        <v>2024</v>
      </c>
    </row>
    <row r="1876" spans="1:14" x14ac:dyDescent="0.3">
      <c r="A1876" t="s">
        <v>12</v>
      </c>
      <c r="B1876" t="s">
        <v>2441</v>
      </c>
      <c r="C1876" s="5">
        <v>45544</v>
      </c>
      <c r="D1876" s="5">
        <v>45616</v>
      </c>
      <c r="E1876" s="4">
        <v>100000000000</v>
      </c>
      <c r="F1876">
        <v>72</v>
      </c>
      <c r="G1876">
        <v>5.5500000000000001E-2</v>
      </c>
      <c r="H1876" t="s">
        <v>10</v>
      </c>
      <c r="I1876" t="s">
        <v>44</v>
      </c>
      <c r="J1876" t="s">
        <v>45</v>
      </c>
      <c r="K1876" t="s">
        <v>11</v>
      </c>
      <c r="M1876" s="5">
        <f t="shared" si="98"/>
        <v>45626</v>
      </c>
      <c r="N1876">
        <f t="shared" si="99"/>
        <v>2024</v>
      </c>
    </row>
    <row r="1877" spans="1:14" x14ac:dyDescent="0.3">
      <c r="A1877" t="s">
        <v>7</v>
      </c>
      <c r="B1877" t="s">
        <v>898</v>
      </c>
      <c r="C1877" s="5">
        <v>45415</v>
      </c>
      <c r="D1877" s="5">
        <v>45600</v>
      </c>
      <c r="E1877" s="4">
        <v>12550000000</v>
      </c>
      <c r="F1877">
        <v>185</v>
      </c>
      <c r="G1877">
        <v>5.6000000000000001E-2</v>
      </c>
      <c r="H1877" t="s">
        <v>64</v>
      </c>
      <c r="I1877" t="s">
        <v>13</v>
      </c>
      <c r="J1877" t="s">
        <v>65</v>
      </c>
      <c r="K1877" t="s">
        <v>14</v>
      </c>
      <c r="L1877" t="s">
        <v>64</v>
      </c>
      <c r="M1877" s="5">
        <f t="shared" si="98"/>
        <v>45626</v>
      </c>
      <c r="N1877">
        <f t="shared" si="99"/>
        <v>2024</v>
      </c>
    </row>
    <row r="1878" spans="1:14" x14ac:dyDescent="0.3">
      <c r="A1878" t="s">
        <v>7</v>
      </c>
      <c r="B1878" t="s">
        <v>977</v>
      </c>
      <c r="C1878" s="5">
        <v>45461</v>
      </c>
      <c r="D1878" s="5">
        <v>45644</v>
      </c>
      <c r="E1878" s="4">
        <v>3476000000</v>
      </c>
      <c r="F1878">
        <v>183</v>
      </c>
      <c r="G1878">
        <v>6.2E-2</v>
      </c>
      <c r="H1878" t="s">
        <v>706</v>
      </c>
      <c r="I1878" t="s">
        <v>13</v>
      </c>
      <c r="J1878" t="s">
        <v>215</v>
      </c>
      <c r="K1878" t="s">
        <v>14</v>
      </c>
      <c r="L1878" t="s">
        <v>706</v>
      </c>
      <c r="M1878" s="5">
        <f t="shared" si="98"/>
        <v>45657</v>
      </c>
      <c r="N1878">
        <f t="shared" si="99"/>
        <v>2024</v>
      </c>
    </row>
    <row r="1879" spans="1:14" x14ac:dyDescent="0.3">
      <c r="A1879" t="s">
        <v>7</v>
      </c>
      <c r="B1879" t="s">
        <v>1249</v>
      </c>
      <c r="C1879" s="5">
        <v>45359</v>
      </c>
      <c r="D1879" s="5">
        <v>45544</v>
      </c>
      <c r="E1879" s="4">
        <v>353000000</v>
      </c>
      <c r="F1879">
        <v>185</v>
      </c>
      <c r="G1879">
        <v>5.3999999999999999E-2</v>
      </c>
      <c r="H1879" t="s">
        <v>989</v>
      </c>
      <c r="I1879" t="s">
        <v>13</v>
      </c>
      <c r="J1879" t="s">
        <v>990</v>
      </c>
      <c r="K1879" t="s">
        <v>14</v>
      </c>
      <c r="L1879" t="s">
        <v>989</v>
      </c>
      <c r="M1879" s="5">
        <f t="shared" si="98"/>
        <v>45565</v>
      </c>
      <c r="N1879">
        <f t="shared" si="99"/>
        <v>2024</v>
      </c>
    </row>
    <row r="1880" spans="1:14" x14ac:dyDescent="0.3">
      <c r="A1880" t="s">
        <v>12</v>
      </c>
      <c r="B1880" t="s">
        <v>2442</v>
      </c>
      <c r="C1880" s="5">
        <v>45541</v>
      </c>
      <c r="D1880" s="5">
        <v>45615</v>
      </c>
      <c r="E1880" s="4">
        <v>500000000000</v>
      </c>
      <c r="F1880">
        <v>74</v>
      </c>
      <c r="G1880">
        <v>5.5500000000000001E-2</v>
      </c>
      <c r="H1880" t="s">
        <v>10</v>
      </c>
      <c r="I1880" t="s">
        <v>44</v>
      </c>
      <c r="J1880" t="s">
        <v>45</v>
      </c>
      <c r="K1880" t="s">
        <v>11</v>
      </c>
      <c r="M1880" s="5">
        <f t="shared" si="98"/>
        <v>45626</v>
      </c>
      <c r="N1880">
        <f t="shared" si="99"/>
        <v>2024</v>
      </c>
    </row>
    <row r="1881" spans="1:14" x14ac:dyDescent="0.3">
      <c r="A1881" t="s">
        <v>12</v>
      </c>
      <c r="B1881" t="s">
        <v>2443</v>
      </c>
      <c r="C1881" s="5">
        <v>45541</v>
      </c>
      <c r="D1881" s="5">
        <v>45615</v>
      </c>
      <c r="E1881" s="4">
        <v>300000000000</v>
      </c>
      <c r="F1881">
        <v>74</v>
      </c>
      <c r="G1881">
        <v>5.5500000000000001E-2</v>
      </c>
      <c r="H1881" t="s">
        <v>10</v>
      </c>
      <c r="I1881" t="s">
        <v>44</v>
      </c>
      <c r="J1881" t="s">
        <v>45</v>
      </c>
      <c r="K1881" t="s">
        <v>11</v>
      </c>
      <c r="M1881" s="5">
        <f t="shared" si="98"/>
        <v>45626</v>
      </c>
      <c r="N1881">
        <f t="shared" si="99"/>
        <v>2024</v>
      </c>
    </row>
    <row r="1882" spans="1:14" x14ac:dyDescent="0.3">
      <c r="A1882" t="s">
        <v>7</v>
      </c>
      <c r="B1882" t="s">
        <v>1235</v>
      </c>
      <c r="C1882" s="5">
        <v>45436</v>
      </c>
      <c r="D1882" s="5">
        <v>45621</v>
      </c>
      <c r="E1882" s="4">
        <v>736000000</v>
      </c>
      <c r="F1882">
        <v>185</v>
      </c>
      <c r="G1882">
        <v>5.6000000000000001E-2</v>
      </c>
      <c r="H1882" t="s">
        <v>989</v>
      </c>
      <c r="I1882" t="s">
        <v>13</v>
      </c>
      <c r="J1882" t="s">
        <v>990</v>
      </c>
      <c r="K1882" t="s">
        <v>14</v>
      </c>
      <c r="L1882" t="s">
        <v>989</v>
      </c>
      <c r="M1882" s="5">
        <f t="shared" si="98"/>
        <v>45626</v>
      </c>
      <c r="N1882">
        <f t="shared" si="99"/>
        <v>2024</v>
      </c>
    </row>
    <row r="1883" spans="1:14" x14ac:dyDescent="0.3">
      <c r="A1883" t="s">
        <v>7</v>
      </c>
      <c r="B1883" t="s">
        <v>273</v>
      </c>
      <c r="C1883" s="5">
        <v>45460</v>
      </c>
      <c r="D1883" s="5">
        <v>45643</v>
      </c>
      <c r="E1883" s="4">
        <v>30000000000</v>
      </c>
      <c r="F1883">
        <v>183</v>
      </c>
      <c r="G1883">
        <v>6.2E-2</v>
      </c>
      <c r="H1883" t="s">
        <v>265</v>
      </c>
      <c r="I1883" t="s">
        <v>13</v>
      </c>
      <c r="J1883" t="s">
        <v>52</v>
      </c>
      <c r="K1883" t="s">
        <v>14</v>
      </c>
      <c r="L1883" t="s">
        <v>265</v>
      </c>
      <c r="M1883" s="5">
        <f t="shared" si="98"/>
        <v>45657</v>
      </c>
      <c r="N1883">
        <f t="shared" si="99"/>
        <v>2024</v>
      </c>
    </row>
    <row r="1884" spans="1:14" x14ac:dyDescent="0.3">
      <c r="A1884" t="s">
        <v>7</v>
      </c>
      <c r="B1884" t="s">
        <v>1251</v>
      </c>
      <c r="C1884" s="5">
        <v>45429</v>
      </c>
      <c r="D1884" s="5">
        <v>45614</v>
      </c>
      <c r="E1884" s="4">
        <v>680000000</v>
      </c>
      <c r="F1884">
        <v>185</v>
      </c>
      <c r="G1884">
        <v>5.6000000000000001E-2</v>
      </c>
      <c r="H1884" t="s">
        <v>989</v>
      </c>
      <c r="I1884" t="s">
        <v>13</v>
      </c>
      <c r="J1884" t="s">
        <v>990</v>
      </c>
      <c r="K1884" t="s">
        <v>14</v>
      </c>
      <c r="L1884" t="s">
        <v>989</v>
      </c>
      <c r="M1884" s="5">
        <f t="shared" si="98"/>
        <v>45626</v>
      </c>
      <c r="N1884">
        <f t="shared" si="99"/>
        <v>2024</v>
      </c>
    </row>
    <row r="1885" spans="1:14" x14ac:dyDescent="0.3">
      <c r="A1885" t="s">
        <v>7</v>
      </c>
      <c r="B1885" t="s">
        <v>708</v>
      </c>
      <c r="C1885" s="5">
        <v>45434</v>
      </c>
      <c r="D1885" s="5">
        <v>45618</v>
      </c>
      <c r="E1885" s="4">
        <v>2496000000</v>
      </c>
      <c r="F1885">
        <v>184</v>
      </c>
      <c r="G1885">
        <v>5.6000000000000001E-2</v>
      </c>
      <c r="H1885" t="s">
        <v>706</v>
      </c>
      <c r="I1885" t="s">
        <v>13</v>
      </c>
      <c r="J1885" t="s">
        <v>215</v>
      </c>
      <c r="K1885" t="s">
        <v>14</v>
      </c>
      <c r="L1885" t="s">
        <v>706</v>
      </c>
      <c r="M1885" s="5">
        <f t="shared" si="98"/>
        <v>45626</v>
      </c>
      <c r="N1885">
        <f t="shared" si="99"/>
        <v>2024</v>
      </c>
    </row>
    <row r="1886" spans="1:14" x14ac:dyDescent="0.3">
      <c r="A1886" t="s">
        <v>7</v>
      </c>
      <c r="B1886" t="s">
        <v>1773</v>
      </c>
      <c r="C1886" s="5">
        <v>45434</v>
      </c>
      <c r="D1886" s="5">
        <v>45618</v>
      </c>
      <c r="E1886" s="4">
        <v>1000000000</v>
      </c>
      <c r="F1886">
        <v>184</v>
      </c>
      <c r="G1886">
        <v>5.6000000000000001E-2</v>
      </c>
      <c r="H1886" t="s">
        <v>1774</v>
      </c>
      <c r="I1886" t="s">
        <v>13</v>
      </c>
      <c r="J1886" t="s">
        <v>215</v>
      </c>
      <c r="K1886" t="s">
        <v>14</v>
      </c>
      <c r="L1886" t="s">
        <v>1774</v>
      </c>
      <c r="M1886" s="5">
        <f t="shared" si="98"/>
        <v>45626</v>
      </c>
      <c r="N1886">
        <f t="shared" si="99"/>
        <v>2024</v>
      </c>
    </row>
    <row r="1887" spans="1:14" x14ac:dyDescent="0.3">
      <c r="A1887" t="s">
        <v>7</v>
      </c>
      <c r="B1887" t="s">
        <v>692</v>
      </c>
      <c r="C1887" s="5">
        <v>45436</v>
      </c>
      <c r="D1887" s="5">
        <v>45621</v>
      </c>
      <c r="E1887" s="4">
        <v>4000000000</v>
      </c>
      <c r="F1887">
        <v>185</v>
      </c>
      <c r="G1887">
        <v>5.6000000000000001E-2</v>
      </c>
      <c r="H1887" t="s">
        <v>387</v>
      </c>
      <c r="I1887" t="s">
        <v>13</v>
      </c>
      <c r="J1887" t="s">
        <v>388</v>
      </c>
      <c r="K1887" t="s">
        <v>14</v>
      </c>
      <c r="L1887" t="s">
        <v>387</v>
      </c>
      <c r="M1887" s="5">
        <f t="shared" si="98"/>
        <v>45626</v>
      </c>
      <c r="N1887">
        <f t="shared" si="99"/>
        <v>2024</v>
      </c>
    </row>
    <row r="1888" spans="1:14" x14ac:dyDescent="0.3">
      <c r="A1888" t="s">
        <v>12</v>
      </c>
      <c r="B1888" t="s">
        <v>2444</v>
      </c>
      <c r="C1888" s="5">
        <v>45489</v>
      </c>
      <c r="D1888" s="5">
        <v>45492</v>
      </c>
      <c r="E1888" s="4">
        <v>500000000000</v>
      </c>
      <c r="F1888">
        <v>3</v>
      </c>
      <c r="G1888">
        <v>4.9299999999999997E-2</v>
      </c>
      <c r="H1888" t="s">
        <v>10</v>
      </c>
      <c r="I1888" t="s">
        <v>44</v>
      </c>
      <c r="J1888" t="s">
        <v>45</v>
      </c>
      <c r="K1888" t="s">
        <v>11</v>
      </c>
      <c r="M1888" s="5">
        <f t="shared" si="98"/>
        <v>45504</v>
      </c>
      <c r="N1888">
        <f t="shared" si="99"/>
        <v>2024</v>
      </c>
    </row>
    <row r="1889" spans="1:14" x14ac:dyDescent="0.3">
      <c r="A1889" t="s">
        <v>12</v>
      </c>
      <c r="B1889" t="s">
        <v>2445</v>
      </c>
      <c r="C1889" s="5">
        <v>45489</v>
      </c>
      <c r="D1889" s="5">
        <v>45492</v>
      </c>
      <c r="E1889" s="4">
        <v>100000000000</v>
      </c>
      <c r="F1889">
        <v>3</v>
      </c>
      <c r="G1889">
        <v>4.9299999999999997E-2</v>
      </c>
      <c r="H1889" t="s">
        <v>10</v>
      </c>
      <c r="I1889" t="s">
        <v>44</v>
      </c>
      <c r="J1889" t="s">
        <v>45</v>
      </c>
      <c r="K1889" t="s">
        <v>11</v>
      </c>
      <c r="M1889" s="5">
        <f t="shared" si="98"/>
        <v>45504</v>
      </c>
      <c r="N1889">
        <f t="shared" si="99"/>
        <v>2024</v>
      </c>
    </row>
    <row r="1890" spans="1:14" x14ac:dyDescent="0.3">
      <c r="A1890" t="s">
        <v>12</v>
      </c>
      <c r="B1890" t="s">
        <v>2446</v>
      </c>
      <c r="C1890" s="5">
        <v>45489</v>
      </c>
      <c r="D1890" s="5">
        <v>45496</v>
      </c>
      <c r="E1890" s="4">
        <v>200000000000</v>
      </c>
      <c r="F1890">
        <v>7</v>
      </c>
      <c r="G1890">
        <v>4.7500000000000001E-2</v>
      </c>
      <c r="H1890" t="s">
        <v>2030</v>
      </c>
      <c r="I1890" t="s">
        <v>44</v>
      </c>
      <c r="J1890" t="s">
        <v>45</v>
      </c>
      <c r="K1890" t="s">
        <v>11</v>
      </c>
      <c r="M1890" s="5">
        <f t="shared" si="98"/>
        <v>45504</v>
      </c>
      <c r="N1890">
        <f t="shared" si="99"/>
        <v>2024</v>
      </c>
    </row>
    <row r="1891" spans="1:14" x14ac:dyDescent="0.3">
      <c r="A1891" t="s">
        <v>12</v>
      </c>
      <c r="B1891" t="s">
        <v>2447</v>
      </c>
      <c r="C1891" s="5">
        <v>45539</v>
      </c>
      <c r="D1891" s="5">
        <v>45611</v>
      </c>
      <c r="E1891" s="4">
        <v>400000000000</v>
      </c>
      <c r="F1891">
        <v>72</v>
      </c>
      <c r="G1891">
        <v>5.5500000000000001E-2</v>
      </c>
      <c r="H1891" t="s">
        <v>10</v>
      </c>
      <c r="I1891" t="s">
        <v>44</v>
      </c>
      <c r="J1891" t="s">
        <v>45</v>
      </c>
      <c r="K1891" t="s">
        <v>11</v>
      </c>
      <c r="M1891" s="5">
        <f t="shared" si="98"/>
        <v>45626</v>
      </c>
      <c r="N1891">
        <f t="shared" si="99"/>
        <v>2024</v>
      </c>
    </row>
    <row r="1892" spans="1:14" x14ac:dyDescent="0.3">
      <c r="A1892" t="s">
        <v>12</v>
      </c>
      <c r="B1892" t="s">
        <v>2448</v>
      </c>
      <c r="C1892" s="5">
        <v>45399</v>
      </c>
      <c r="D1892" s="5">
        <v>45405</v>
      </c>
      <c r="E1892" s="4">
        <v>500000000000</v>
      </c>
      <c r="F1892">
        <v>6</v>
      </c>
      <c r="G1892">
        <v>5.5599999999999997E-2</v>
      </c>
      <c r="H1892" t="s">
        <v>10</v>
      </c>
      <c r="I1892" t="s">
        <v>44</v>
      </c>
      <c r="J1892" t="s">
        <v>45</v>
      </c>
      <c r="K1892" t="s">
        <v>11</v>
      </c>
      <c r="M1892" s="5">
        <f t="shared" si="98"/>
        <v>45412</v>
      </c>
      <c r="N1892">
        <f t="shared" si="99"/>
        <v>2024</v>
      </c>
    </row>
    <row r="1893" spans="1:14" x14ac:dyDescent="0.3">
      <c r="A1893" t="s">
        <v>12</v>
      </c>
      <c r="B1893" t="s">
        <v>2449</v>
      </c>
      <c r="C1893" s="5">
        <v>45399</v>
      </c>
      <c r="D1893" s="5">
        <v>45405</v>
      </c>
      <c r="E1893" s="4">
        <v>500000000000</v>
      </c>
      <c r="F1893">
        <v>6</v>
      </c>
      <c r="G1893">
        <v>5.5599999999999997E-2</v>
      </c>
      <c r="H1893" t="s">
        <v>10</v>
      </c>
      <c r="I1893" t="s">
        <v>44</v>
      </c>
      <c r="J1893" t="s">
        <v>45</v>
      </c>
      <c r="K1893" t="s">
        <v>11</v>
      </c>
      <c r="M1893" s="5">
        <f t="shared" si="98"/>
        <v>45412</v>
      </c>
      <c r="N1893">
        <f t="shared" si="99"/>
        <v>2024</v>
      </c>
    </row>
    <row r="1894" spans="1:14" x14ac:dyDescent="0.3">
      <c r="A1894" t="s">
        <v>12</v>
      </c>
      <c r="B1894" t="s">
        <v>2450</v>
      </c>
      <c r="C1894" s="5">
        <v>45399</v>
      </c>
      <c r="D1894" s="5">
        <v>45405</v>
      </c>
      <c r="E1894" s="4">
        <v>500000000000</v>
      </c>
      <c r="F1894">
        <v>6</v>
      </c>
      <c r="G1894">
        <v>5.5599999999999997E-2</v>
      </c>
      <c r="H1894" t="s">
        <v>10</v>
      </c>
      <c r="I1894" t="s">
        <v>44</v>
      </c>
      <c r="J1894" t="s">
        <v>45</v>
      </c>
      <c r="K1894" t="s">
        <v>11</v>
      </c>
      <c r="M1894" s="5">
        <f t="shared" si="98"/>
        <v>45412</v>
      </c>
      <c r="N1894">
        <f t="shared" si="99"/>
        <v>2024</v>
      </c>
    </row>
    <row r="1895" spans="1:14" x14ac:dyDescent="0.3">
      <c r="A1895" t="s">
        <v>12</v>
      </c>
      <c r="B1895" t="s">
        <v>2451</v>
      </c>
      <c r="C1895" s="5">
        <v>45399</v>
      </c>
      <c r="D1895" s="5">
        <v>45405</v>
      </c>
      <c r="E1895" s="4">
        <v>500000000000</v>
      </c>
      <c r="F1895">
        <v>6</v>
      </c>
      <c r="G1895">
        <v>5.5599999999999997E-2</v>
      </c>
      <c r="H1895" t="s">
        <v>10</v>
      </c>
      <c r="I1895" t="s">
        <v>44</v>
      </c>
      <c r="J1895" t="s">
        <v>45</v>
      </c>
      <c r="K1895" t="s">
        <v>11</v>
      </c>
      <c r="M1895" s="5">
        <f t="shared" si="98"/>
        <v>45412</v>
      </c>
      <c r="N1895">
        <f t="shared" si="99"/>
        <v>2024</v>
      </c>
    </row>
    <row r="1896" spans="1:14" x14ac:dyDescent="0.3">
      <c r="A1896" t="s">
        <v>12</v>
      </c>
      <c r="B1896" t="s">
        <v>2452</v>
      </c>
      <c r="C1896" s="5">
        <v>45399</v>
      </c>
      <c r="D1896" s="5">
        <v>45405</v>
      </c>
      <c r="E1896" s="4">
        <v>500000000000</v>
      </c>
      <c r="F1896">
        <v>6</v>
      </c>
      <c r="G1896">
        <v>5.5599999999999997E-2</v>
      </c>
      <c r="H1896" t="s">
        <v>10</v>
      </c>
      <c r="I1896" t="s">
        <v>44</v>
      </c>
      <c r="J1896" t="s">
        <v>45</v>
      </c>
      <c r="K1896" t="s">
        <v>11</v>
      </c>
      <c r="M1896" s="5">
        <f t="shared" si="98"/>
        <v>45412</v>
      </c>
      <c r="N1896">
        <f t="shared" si="99"/>
        <v>2024</v>
      </c>
    </row>
    <row r="1897" spans="1:14" x14ac:dyDescent="0.3">
      <c r="A1897" t="s">
        <v>12</v>
      </c>
      <c r="B1897" t="s">
        <v>2453</v>
      </c>
      <c r="C1897" s="5">
        <v>45399</v>
      </c>
      <c r="D1897" s="5">
        <v>45405</v>
      </c>
      <c r="E1897" s="4">
        <v>500000000000</v>
      </c>
      <c r="F1897">
        <v>6</v>
      </c>
      <c r="G1897">
        <v>5.5599999999999997E-2</v>
      </c>
      <c r="H1897" t="s">
        <v>10</v>
      </c>
      <c r="I1897" t="s">
        <v>44</v>
      </c>
      <c r="J1897" t="s">
        <v>45</v>
      </c>
      <c r="K1897" t="s">
        <v>11</v>
      </c>
      <c r="M1897" s="5">
        <f t="shared" si="98"/>
        <v>45412</v>
      </c>
      <c r="N1897">
        <f t="shared" si="99"/>
        <v>2024</v>
      </c>
    </row>
    <row r="1898" spans="1:14" x14ac:dyDescent="0.3">
      <c r="A1898" t="s">
        <v>12</v>
      </c>
      <c r="B1898" t="s">
        <v>2454</v>
      </c>
      <c r="C1898" s="5">
        <v>45399</v>
      </c>
      <c r="D1898" s="5">
        <v>45405</v>
      </c>
      <c r="E1898" s="4">
        <v>500000000000</v>
      </c>
      <c r="F1898">
        <v>6</v>
      </c>
      <c r="G1898">
        <v>5.5599999999999997E-2</v>
      </c>
      <c r="H1898" t="s">
        <v>10</v>
      </c>
      <c r="I1898" t="s">
        <v>44</v>
      </c>
      <c r="J1898" t="s">
        <v>45</v>
      </c>
      <c r="K1898" t="s">
        <v>11</v>
      </c>
      <c r="M1898" s="5">
        <f t="shared" si="98"/>
        <v>45412</v>
      </c>
      <c r="N1898">
        <f t="shared" si="99"/>
        <v>2024</v>
      </c>
    </row>
    <row r="1899" spans="1:14" x14ac:dyDescent="0.3">
      <c r="A1899" t="s">
        <v>12</v>
      </c>
      <c r="B1899" t="s">
        <v>2455</v>
      </c>
      <c r="C1899" s="5">
        <v>45399</v>
      </c>
      <c r="D1899" s="5">
        <v>45405</v>
      </c>
      <c r="E1899" s="4">
        <v>500000000000</v>
      </c>
      <c r="F1899">
        <v>6</v>
      </c>
      <c r="G1899">
        <v>5.5599999999999997E-2</v>
      </c>
      <c r="H1899" t="s">
        <v>10</v>
      </c>
      <c r="I1899" t="s">
        <v>44</v>
      </c>
      <c r="J1899" t="s">
        <v>45</v>
      </c>
      <c r="K1899" t="s">
        <v>11</v>
      </c>
      <c r="M1899" s="5">
        <f t="shared" si="98"/>
        <v>45412</v>
      </c>
      <c r="N1899">
        <f t="shared" si="99"/>
        <v>2024</v>
      </c>
    </row>
    <row r="1900" spans="1:14" x14ac:dyDescent="0.3">
      <c r="A1900" t="s">
        <v>12</v>
      </c>
      <c r="B1900" t="s">
        <v>2456</v>
      </c>
      <c r="C1900" s="5">
        <v>45399</v>
      </c>
      <c r="D1900" s="5">
        <v>45405</v>
      </c>
      <c r="E1900" s="4">
        <v>400000000000</v>
      </c>
      <c r="F1900">
        <v>6</v>
      </c>
      <c r="G1900">
        <v>5.5599999999999997E-2</v>
      </c>
      <c r="H1900" t="s">
        <v>10</v>
      </c>
      <c r="I1900" t="s">
        <v>44</v>
      </c>
      <c r="J1900" t="s">
        <v>45</v>
      </c>
      <c r="K1900" t="s">
        <v>11</v>
      </c>
      <c r="M1900" s="5">
        <f t="shared" si="98"/>
        <v>45412</v>
      </c>
      <c r="N1900">
        <f t="shared" si="99"/>
        <v>2024</v>
      </c>
    </row>
    <row r="1901" spans="1:14" x14ac:dyDescent="0.3">
      <c r="A1901" t="s">
        <v>7</v>
      </c>
      <c r="B1901" t="s">
        <v>829</v>
      </c>
      <c r="C1901" s="5">
        <v>45436</v>
      </c>
      <c r="D1901" s="5">
        <v>45621</v>
      </c>
      <c r="E1901" s="4">
        <v>60000000000</v>
      </c>
      <c r="F1901">
        <v>185</v>
      </c>
      <c r="G1901">
        <v>5.8000000000000003E-2</v>
      </c>
      <c r="H1901" t="s">
        <v>827</v>
      </c>
      <c r="I1901" t="s">
        <v>13</v>
      </c>
      <c r="J1901" t="s">
        <v>52</v>
      </c>
      <c r="K1901" t="s">
        <v>14</v>
      </c>
      <c r="L1901" t="s">
        <v>827</v>
      </c>
      <c r="M1901" s="5">
        <f t="shared" si="98"/>
        <v>45626</v>
      </c>
      <c r="N1901">
        <f t="shared" si="99"/>
        <v>2024</v>
      </c>
    </row>
    <row r="1902" spans="1:14" x14ac:dyDescent="0.3">
      <c r="A1902" t="s">
        <v>12</v>
      </c>
      <c r="B1902" t="s">
        <v>2457</v>
      </c>
      <c r="C1902" s="5">
        <v>45386</v>
      </c>
      <c r="D1902" s="5">
        <v>45392</v>
      </c>
      <c r="E1902" s="4">
        <v>500000000000</v>
      </c>
      <c r="F1902">
        <v>6</v>
      </c>
      <c r="G1902">
        <v>4.8500000000000001E-2</v>
      </c>
      <c r="H1902" t="s">
        <v>10</v>
      </c>
      <c r="I1902" t="s">
        <v>44</v>
      </c>
      <c r="J1902" t="s">
        <v>45</v>
      </c>
      <c r="K1902" t="s">
        <v>11</v>
      </c>
      <c r="M1902" s="5">
        <f t="shared" si="98"/>
        <v>45412</v>
      </c>
      <c r="N1902">
        <f t="shared" si="99"/>
        <v>2024</v>
      </c>
    </row>
    <row r="1903" spans="1:14" x14ac:dyDescent="0.3">
      <c r="A1903" t="s">
        <v>12</v>
      </c>
      <c r="B1903" t="s">
        <v>2458</v>
      </c>
      <c r="C1903" s="5">
        <v>45386</v>
      </c>
      <c r="D1903" s="5">
        <v>45392</v>
      </c>
      <c r="E1903" s="4">
        <v>500000000000</v>
      </c>
      <c r="F1903">
        <v>6</v>
      </c>
      <c r="G1903">
        <v>4.8500000000000001E-2</v>
      </c>
      <c r="H1903" t="s">
        <v>10</v>
      </c>
      <c r="I1903" t="s">
        <v>44</v>
      </c>
      <c r="J1903" t="s">
        <v>45</v>
      </c>
      <c r="K1903" t="s">
        <v>11</v>
      </c>
      <c r="M1903" s="5">
        <f t="shared" si="98"/>
        <v>45412</v>
      </c>
      <c r="N1903">
        <f t="shared" si="99"/>
        <v>2024</v>
      </c>
    </row>
    <row r="1904" spans="1:14" x14ac:dyDescent="0.3">
      <c r="A1904" t="s">
        <v>12</v>
      </c>
      <c r="B1904" t="s">
        <v>2459</v>
      </c>
      <c r="C1904" s="5">
        <v>45386</v>
      </c>
      <c r="D1904" s="5">
        <v>45392</v>
      </c>
      <c r="E1904" s="4">
        <v>500000000000</v>
      </c>
      <c r="F1904">
        <v>6</v>
      </c>
      <c r="G1904">
        <v>4.8500000000000001E-2</v>
      </c>
      <c r="H1904" t="s">
        <v>10</v>
      </c>
      <c r="I1904" t="s">
        <v>44</v>
      </c>
      <c r="J1904" t="s">
        <v>45</v>
      </c>
      <c r="K1904" t="s">
        <v>11</v>
      </c>
      <c r="M1904" s="5">
        <f t="shared" si="98"/>
        <v>45412</v>
      </c>
      <c r="N1904">
        <f t="shared" si="99"/>
        <v>2024</v>
      </c>
    </row>
    <row r="1905" spans="1:14" x14ac:dyDescent="0.3">
      <c r="A1905" t="s">
        <v>12</v>
      </c>
      <c r="B1905" t="s">
        <v>2460</v>
      </c>
      <c r="C1905" s="5">
        <v>45386</v>
      </c>
      <c r="D1905" s="5">
        <v>45392</v>
      </c>
      <c r="E1905" s="4">
        <v>500000000000</v>
      </c>
      <c r="F1905">
        <v>6</v>
      </c>
      <c r="G1905">
        <v>4.8500000000000001E-2</v>
      </c>
      <c r="H1905" t="s">
        <v>10</v>
      </c>
      <c r="I1905" t="s">
        <v>44</v>
      </c>
      <c r="J1905" t="s">
        <v>45</v>
      </c>
      <c r="K1905" t="s">
        <v>11</v>
      </c>
      <c r="M1905" s="5">
        <f t="shared" si="98"/>
        <v>45412</v>
      </c>
      <c r="N1905">
        <f t="shared" si="99"/>
        <v>2024</v>
      </c>
    </row>
    <row r="1906" spans="1:14" x14ac:dyDescent="0.3">
      <c r="A1906" t="s">
        <v>12</v>
      </c>
      <c r="B1906" t="s">
        <v>2461</v>
      </c>
      <c r="C1906" s="5">
        <v>45386</v>
      </c>
      <c r="D1906" s="5">
        <v>45392</v>
      </c>
      <c r="E1906" s="4">
        <v>500000000000</v>
      </c>
      <c r="F1906">
        <v>6</v>
      </c>
      <c r="G1906">
        <v>4.8500000000000001E-2</v>
      </c>
      <c r="H1906" t="s">
        <v>10</v>
      </c>
      <c r="I1906" t="s">
        <v>44</v>
      </c>
      <c r="J1906" t="s">
        <v>45</v>
      </c>
      <c r="K1906" t="s">
        <v>11</v>
      </c>
      <c r="M1906" s="5">
        <f t="shared" si="98"/>
        <v>45412</v>
      </c>
      <c r="N1906">
        <f t="shared" si="99"/>
        <v>2024</v>
      </c>
    </row>
    <row r="1907" spans="1:14" x14ac:dyDescent="0.3">
      <c r="A1907" t="s">
        <v>12</v>
      </c>
      <c r="B1907" t="s">
        <v>2462</v>
      </c>
      <c r="C1907" s="5">
        <v>45386</v>
      </c>
      <c r="D1907" s="5">
        <v>45392</v>
      </c>
      <c r="E1907" s="4">
        <v>500000000000</v>
      </c>
      <c r="F1907">
        <v>6</v>
      </c>
      <c r="G1907">
        <v>4.8500000000000001E-2</v>
      </c>
      <c r="H1907" t="s">
        <v>10</v>
      </c>
      <c r="I1907" t="s">
        <v>44</v>
      </c>
      <c r="J1907" t="s">
        <v>45</v>
      </c>
      <c r="K1907" t="s">
        <v>11</v>
      </c>
      <c r="M1907" s="5">
        <f t="shared" si="98"/>
        <v>45412</v>
      </c>
      <c r="N1907">
        <f t="shared" si="99"/>
        <v>2024</v>
      </c>
    </row>
    <row r="1908" spans="1:14" x14ac:dyDescent="0.3">
      <c r="A1908" t="s">
        <v>12</v>
      </c>
      <c r="B1908" t="s">
        <v>2463</v>
      </c>
      <c r="C1908" s="5">
        <v>45386</v>
      </c>
      <c r="D1908" s="5">
        <v>45392</v>
      </c>
      <c r="E1908" s="4">
        <v>200000000000</v>
      </c>
      <c r="F1908">
        <v>6</v>
      </c>
      <c r="G1908">
        <v>4.8500000000000001E-2</v>
      </c>
      <c r="H1908" t="s">
        <v>10</v>
      </c>
      <c r="I1908" t="s">
        <v>44</v>
      </c>
      <c r="J1908" t="s">
        <v>45</v>
      </c>
      <c r="K1908" t="s">
        <v>11</v>
      </c>
      <c r="M1908" s="5">
        <f t="shared" si="98"/>
        <v>45412</v>
      </c>
      <c r="N1908">
        <f t="shared" si="99"/>
        <v>2024</v>
      </c>
    </row>
    <row r="1909" spans="1:14" x14ac:dyDescent="0.3">
      <c r="A1909" t="s">
        <v>8</v>
      </c>
      <c r="B1909" t="s">
        <v>2464</v>
      </c>
      <c r="C1909" s="5">
        <v>45429</v>
      </c>
      <c r="D1909" s="5">
        <v>45614</v>
      </c>
      <c r="E1909" s="4">
        <v>10078240019</v>
      </c>
      <c r="F1909">
        <v>185</v>
      </c>
      <c r="G1909">
        <v>5.6000000000000001E-2</v>
      </c>
      <c r="H1909" t="s">
        <v>2465</v>
      </c>
      <c r="I1909" t="s">
        <v>13</v>
      </c>
      <c r="J1909" t="s">
        <v>2466</v>
      </c>
      <c r="K1909" t="s">
        <v>14</v>
      </c>
      <c r="L1909" t="s">
        <v>2465</v>
      </c>
      <c r="M1909" s="5">
        <f t="shared" si="98"/>
        <v>45626</v>
      </c>
      <c r="N1909">
        <f t="shared" si="99"/>
        <v>2024</v>
      </c>
    </row>
    <row r="1910" spans="1:14" x14ac:dyDescent="0.3">
      <c r="A1910" t="s">
        <v>12</v>
      </c>
      <c r="B1910" t="s">
        <v>2467</v>
      </c>
      <c r="C1910" s="5">
        <v>45540</v>
      </c>
      <c r="D1910" s="5">
        <v>45546</v>
      </c>
      <c r="E1910" s="4">
        <v>150000000000</v>
      </c>
      <c r="F1910">
        <v>6</v>
      </c>
      <c r="G1910">
        <v>5.1299999999999998E-2</v>
      </c>
      <c r="H1910" t="s">
        <v>10</v>
      </c>
      <c r="I1910" t="s">
        <v>44</v>
      </c>
      <c r="J1910" t="s">
        <v>45</v>
      </c>
      <c r="K1910" t="s">
        <v>11</v>
      </c>
      <c r="M1910" s="5">
        <f t="shared" si="98"/>
        <v>45565</v>
      </c>
      <c r="N1910">
        <f t="shared" si="99"/>
        <v>2024</v>
      </c>
    </row>
    <row r="1911" spans="1:14" x14ac:dyDescent="0.3">
      <c r="A1911" t="s">
        <v>7</v>
      </c>
      <c r="B1911" t="s">
        <v>2468</v>
      </c>
      <c r="C1911" s="5">
        <v>45323</v>
      </c>
      <c r="D1911" s="5">
        <v>45505</v>
      </c>
      <c r="E1911" s="4">
        <v>3500000000</v>
      </c>
      <c r="F1911">
        <v>182</v>
      </c>
      <c r="G1911">
        <v>6.5000000000000002E-2</v>
      </c>
      <c r="H1911" t="s">
        <v>609</v>
      </c>
      <c r="I1911" t="s">
        <v>13</v>
      </c>
      <c r="J1911" t="s">
        <v>215</v>
      </c>
      <c r="K1911" t="s">
        <v>14</v>
      </c>
      <c r="L1911" t="s">
        <v>609</v>
      </c>
      <c r="M1911" s="5">
        <f t="shared" si="98"/>
        <v>45535</v>
      </c>
      <c r="N1911">
        <f t="shared" si="99"/>
        <v>2024</v>
      </c>
    </row>
    <row r="1912" spans="1:14" x14ac:dyDescent="0.3">
      <c r="A1912" t="s">
        <v>7</v>
      </c>
      <c r="B1912" t="s">
        <v>2469</v>
      </c>
      <c r="C1912" s="5">
        <v>45323</v>
      </c>
      <c r="D1912" s="5">
        <v>45505</v>
      </c>
      <c r="E1912" s="4">
        <v>3000000000</v>
      </c>
      <c r="F1912">
        <v>182</v>
      </c>
      <c r="G1912">
        <v>6.5000000000000002E-2</v>
      </c>
      <c r="H1912" t="s">
        <v>609</v>
      </c>
      <c r="I1912" t="s">
        <v>13</v>
      </c>
      <c r="J1912" t="s">
        <v>215</v>
      </c>
      <c r="K1912" t="s">
        <v>14</v>
      </c>
      <c r="L1912" t="s">
        <v>609</v>
      </c>
      <c r="M1912" s="5">
        <f t="shared" si="98"/>
        <v>45535</v>
      </c>
      <c r="N1912">
        <f t="shared" si="99"/>
        <v>2024</v>
      </c>
    </row>
    <row r="1913" spans="1:14" x14ac:dyDescent="0.3">
      <c r="A1913" t="s">
        <v>7</v>
      </c>
      <c r="B1913" t="s">
        <v>916</v>
      </c>
      <c r="C1913" s="5">
        <v>45314</v>
      </c>
      <c r="D1913" s="5">
        <v>45588</v>
      </c>
      <c r="E1913" s="4">
        <v>5010000000</v>
      </c>
      <c r="F1913">
        <v>274</v>
      </c>
      <c r="G1913">
        <v>6.6000000000000003E-2</v>
      </c>
      <c r="H1913" t="s">
        <v>64</v>
      </c>
      <c r="I1913" t="s">
        <v>13</v>
      </c>
      <c r="J1913" t="s">
        <v>65</v>
      </c>
      <c r="K1913" t="s">
        <v>14</v>
      </c>
      <c r="L1913" t="s">
        <v>64</v>
      </c>
      <c r="M1913" s="5">
        <f t="shared" si="98"/>
        <v>45596</v>
      </c>
      <c r="N1913">
        <f t="shared" si="99"/>
        <v>2024</v>
      </c>
    </row>
    <row r="1914" spans="1:14" x14ac:dyDescent="0.3">
      <c r="A1914" t="s">
        <v>7</v>
      </c>
      <c r="B1914" t="s">
        <v>2470</v>
      </c>
      <c r="C1914" s="5">
        <v>45327</v>
      </c>
      <c r="D1914" s="5">
        <v>45509</v>
      </c>
      <c r="E1914" s="4">
        <v>629000000</v>
      </c>
      <c r="F1914">
        <v>182</v>
      </c>
      <c r="G1914">
        <v>6.5000000000000002E-2</v>
      </c>
      <c r="H1914" t="s">
        <v>1445</v>
      </c>
      <c r="I1914" t="s">
        <v>13</v>
      </c>
      <c r="J1914" t="s">
        <v>102</v>
      </c>
      <c r="K1914" t="s">
        <v>14</v>
      </c>
      <c r="L1914" t="s">
        <v>1445</v>
      </c>
      <c r="M1914" s="5">
        <f t="shared" si="98"/>
        <v>45535</v>
      </c>
      <c r="N1914">
        <f t="shared" si="99"/>
        <v>2024</v>
      </c>
    </row>
    <row r="1915" spans="1:14" x14ac:dyDescent="0.3">
      <c r="A1915" t="s">
        <v>8</v>
      </c>
      <c r="B1915" t="s">
        <v>203</v>
      </c>
      <c r="C1915" s="5">
        <v>45370</v>
      </c>
      <c r="D1915" s="5">
        <v>45554</v>
      </c>
      <c r="E1915" s="4">
        <v>7192510685</v>
      </c>
      <c r="F1915">
        <v>184</v>
      </c>
      <c r="G1915">
        <v>5.3999999999999999E-2</v>
      </c>
      <c r="H1915" t="s">
        <v>204</v>
      </c>
      <c r="I1915" t="s">
        <v>13</v>
      </c>
      <c r="J1915" t="s">
        <v>205</v>
      </c>
      <c r="K1915" t="s">
        <v>14</v>
      </c>
      <c r="L1915" t="s">
        <v>204</v>
      </c>
      <c r="M1915" s="5">
        <f t="shared" si="98"/>
        <v>45565</v>
      </c>
      <c r="N1915">
        <f t="shared" si="99"/>
        <v>2024</v>
      </c>
    </row>
    <row r="1916" spans="1:14" x14ac:dyDescent="0.3">
      <c r="A1916" t="s">
        <v>7</v>
      </c>
      <c r="B1916" t="s">
        <v>2471</v>
      </c>
      <c r="C1916" s="5">
        <v>45314</v>
      </c>
      <c r="D1916" s="5">
        <v>45496</v>
      </c>
      <c r="E1916" s="4">
        <v>1000000000</v>
      </c>
      <c r="F1916">
        <v>182</v>
      </c>
      <c r="G1916">
        <v>6.5000000000000002E-2</v>
      </c>
      <c r="H1916" t="s">
        <v>1445</v>
      </c>
      <c r="I1916" t="s">
        <v>13</v>
      </c>
      <c r="J1916" t="s">
        <v>102</v>
      </c>
      <c r="K1916" t="s">
        <v>14</v>
      </c>
      <c r="L1916" t="s">
        <v>1445</v>
      </c>
      <c r="M1916" s="5">
        <f t="shared" si="98"/>
        <v>45504</v>
      </c>
      <c r="N1916">
        <f t="shared" si="99"/>
        <v>2024</v>
      </c>
    </row>
    <row r="1917" spans="1:14" x14ac:dyDescent="0.3">
      <c r="A1917" t="s">
        <v>7</v>
      </c>
      <c r="B1917" t="s">
        <v>2472</v>
      </c>
      <c r="C1917" s="5">
        <v>45324</v>
      </c>
      <c r="D1917" s="5">
        <v>45509</v>
      </c>
      <c r="E1917" s="4">
        <v>16000000000</v>
      </c>
      <c r="F1917">
        <v>185</v>
      </c>
      <c r="G1917">
        <v>6.5000000000000002E-2</v>
      </c>
      <c r="H1917" t="s">
        <v>674</v>
      </c>
      <c r="I1917" t="s">
        <v>13</v>
      </c>
      <c r="J1917" t="s">
        <v>215</v>
      </c>
      <c r="K1917" t="s">
        <v>14</v>
      </c>
      <c r="L1917" t="s">
        <v>674</v>
      </c>
      <c r="M1917" s="5">
        <f t="shared" si="98"/>
        <v>45535</v>
      </c>
      <c r="N1917">
        <f t="shared" si="99"/>
        <v>2024</v>
      </c>
    </row>
    <row r="1918" spans="1:14" x14ac:dyDescent="0.3">
      <c r="A1918" t="s">
        <v>7</v>
      </c>
      <c r="B1918" t="s">
        <v>2473</v>
      </c>
      <c r="C1918" s="5">
        <v>45316</v>
      </c>
      <c r="D1918" s="5">
        <v>45498</v>
      </c>
      <c r="E1918" s="4">
        <v>46110000000</v>
      </c>
      <c r="F1918">
        <v>182</v>
      </c>
      <c r="G1918">
        <v>7.2999999999999995E-2</v>
      </c>
      <c r="H1918" t="s">
        <v>2203</v>
      </c>
      <c r="I1918" t="s">
        <v>13</v>
      </c>
      <c r="J1918" t="s">
        <v>1339</v>
      </c>
      <c r="K1918" t="s">
        <v>14</v>
      </c>
      <c r="L1918" t="s">
        <v>2203</v>
      </c>
      <c r="M1918" s="5">
        <f t="shared" si="98"/>
        <v>45504</v>
      </c>
      <c r="N1918">
        <f t="shared" si="99"/>
        <v>2024</v>
      </c>
    </row>
    <row r="1919" spans="1:14" x14ac:dyDescent="0.3">
      <c r="A1919" t="s">
        <v>7</v>
      </c>
      <c r="B1919" t="s">
        <v>2474</v>
      </c>
      <c r="C1919" s="5">
        <v>45316</v>
      </c>
      <c r="D1919" s="5">
        <v>45498</v>
      </c>
      <c r="E1919" s="4">
        <v>46120000000</v>
      </c>
      <c r="F1919">
        <v>182</v>
      </c>
      <c r="G1919">
        <v>7.2999999999999995E-2</v>
      </c>
      <c r="H1919" t="s">
        <v>2372</v>
      </c>
      <c r="I1919" t="s">
        <v>13</v>
      </c>
      <c r="J1919" t="s">
        <v>1339</v>
      </c>
      <c r="K1919" t="s">
        <v>14</v>
      </c>
      <c r="L1919" t="s">
        <v>2372</v>
      </c>
      <c r="M1919" s="5">
        <f t="shared" si="98"/>
        <v>45504</v>
      </c>
      <c r="N1919">
        <f t="shared" si="99"/>
        <v>2024</v>
      </c>
    </row>
    <row r="1920" spans="1:14" x14ac:dyDescent="0.3">
      <c r="A1920" t="s">
        <v>7</v>
      </c>
      <c r="B1920" t="s">
        <v>452</v>
      </c>
      <c r="C1920" s="5">
        <v>45372</v>
      </c>
      <c r="D1920" s="5">
        <v>45558</v>
      </c>
      <c r="E1920" s="4">
        <v>4755000000</v>
      </c>
      <c r="F1920">
        <v>186</v>
      </c>
      <c r="G1920">
        <v>5.3999999999999999E-2</v>
      </c>
      <c r="H1920" t="s">
        <v>443</v>
      </c>
      <c r="I1920" t="s">
        <v>13</v>
      </c>
      <c r="J1920" t="s">
        <v>313</v>
      </c>
      <c r="K1920" t="s">
        <v>14</v>
      </c>
      <c r="L1920" t="s">
        <v>443</v>
      </c>
      <c r="M1920" s="5">
        <f t="shared" si="98"/>
        <v>45565</v>
      </c>
      <c r="N1920">
        <f t="shared" si="99"/>
        <v>2024</v>
      </c>
    </row>
    <row r="1921" spans="1:14" x14ac:dyDescent="0.3">
      <c r="A1921" t="s">
        <v>7</v>
      </c>
      <c r="B1921" t="s">
        <v>1324</v>
      </c>
      <c r="C1921" s="5">
        <v>45394</v>
      </c>
      <c r="D1921" s="5">
        <v>45579</v>
      </c>
      <c r="E1921" s="4">
        <v>3000000000</v>
      </c>
      <c r="F1921">
        <v>185</v>
      </c>
      <c r="G1921">
        <v>5.2999999999999999E-2</v>
      </c>
      <c r="H1921" t="s">
        <v>1325</v>
      </c>
      <c r="I1921" t="s">
        <v>13</v>
      </c>
      <c r="J1921" t="s">
        <v>215</v>
      </c>
      <c r="K1921" t="s">
        <v>14</v>
      </c>
      <c r="L1921" t="s">
        <v>1325</v>
      </c>
      <c r="M1921" s="5">
        <f t="shared" si="98"/>
        <v>45596</v>
      </c>
      <c r="N1921">
        <f t="shared" si="99"/>
        <v>2024</v>
      </c>
    </row>
    <row r="1922" spans="1:14" x14ac:dyDescent="0.3">
      <c r="A1922" t="s">
        <v>7</v>
      </c>
      <c r="B1922" t="s">
        <v>1536</v>
      </c>
      <c r="C1922" s="5">
        <v>45394</v>
      </c>
      <c r="D1922" s="5">
        <v>45579</v>
      </c>
      <c r="E1922" s="4">
        <v>3000000000</v>
      </c>
      <c r="F1922">
        <v>185</v>
      </c>
      <c r="G1922">
        <v>5.2999999999999999E-2</v>
      </c>
      <c r="H1922" t="s">
        <v>1325</v>
      </c>
      <c r="I1922" t="s">
        <v>13</v>
      </c>
      <c r="J1922" t="s">
        <v>215</v>
      </c>
      <c r="K1922" t="s">
        <v>14</v>
      </c>
      <c r="L1922" t="s">
        <v>1325</v>
      </c>
      <c r="M1922" s="5">
        <f t="shared" si="98"/>
        <v>45596</v>
      </c>
      <c r="N1922">
        <f t="shared" si="99"/>
        <v>2024</v>
      </c>
    </row>
    <row r="1923" spans="1:14" x14ac:dyDescent="0.3">
      <c r="A1923" t="s">
        <v>7</v>
      </c>
      <c r="B1923" t="s">
        <v>2475</v>
      </c>
      <c r="C1923" s="5">
        <v>45324</v>
      </c>
      <c r="D1923" s="5">
        <v>45464</v>
      </c>
      <c r="E1923" s="4">
        <v>555000000</v>
      </c>
      <c r="F1923">
        <v>140</v>
      </c>
      <c r="G1923">
        <v>4.7500000000000001E-2</v>
      </c>
      <c r="H1923" t="s">
        <v>2131</v>
      </c>
      <c r="I1923" t="s">
        <v>13</v>
      </c>
      <c r="J1923" t="s">
        <v>210</v>
      </c>
      <c r="K1923" t="s">
        <v>14</v>
      </c>
      <c r="L1923" t="s">
        <v>2131</v>
      </c>
      <c r="M1923" s="5">
        <f t="shared" ref="M1923:M1986" si="100">EOMONTH(D1923,0)</f>
        <v>45473</v>
      </c>
      <c r="N1923">
        <f t="shared" ref="N1923:N1986" si="101">YEAR(C1923)</f>
        <v>2024</v>
      </c>
    </row>
    <row r="1924" spans="1:14" x14ac:dyDescent="0.3">
      <c r="A1924" t="s">
        <v>7</v>
      </c>
      <c r="B1924" t="s">
        <v>2476</v>
      </c>
      <c r="C1924" s="5">
        <v>45295</v>
      </c>
      <c r="D1924" s="5">
        <v>45477</v>
      </c>
      <c r="E1924" s="4">
        <v>1000000000</v>
      </c>
      <c r="F1924">
        <v>182</v>
      </c>
      <c r="G1924">
        <v>6.3E-2</v>
      </c>
      <c r="H1924" t="s">
        <v>2477</v>
      </c>
      <c r="I1924" t="s">
        <v>13</v>
      </c>
      <c r="J1924" t="s">
        <v>215</v>
      </c>
      <c r="K1924" t="s">
        <v>14</v>
      </c>
      <c r="L1924" t="s">
        <v>2477</v>
      </c>
      <c r="M1924" s="5">
        <f t="shared" si="100"/>
        <v>45504</v>
      </c>
      <c r="N1924">
        <f t="shared" si="101"/>
        <v>2024</v>
      </c>
    </row>
    <row r="1925" spans="1:14" x14ac:dyDescent="0.3">
      <c r="A1925" t="s">
        <v>7</v>
      </c>
      <c r="B1925" t="s">
        <v>2478</v>
      </c>
      <c r="C1925" s="5">
        <v>45327</v>
      </c>
      <c r="D1925" s="5">
        <v>45509</v>
      </c>
      <c r="E1925" s="4">
        <v>5850000000</v>
      </c>
      <c r="F1925">
        <v>182</v>
      </c>
      <c r="G1925">
        <v>6.5000000000000002E-2</v>
      </c>
      <c r="H1925" t="s">
        <v>64</v>
      </c>
      <c r="I1925" t="s">
        <v>13</v>
      </c>
      <c r="J1925" t="s">
        <v>65</v>
      </c>
      <c r="K1925" t="s">
        <v>14</v>
      </c>
      <c r="L1925" t="s">
        <v>64</v>
      </c>
      <c r="M1925" s="5">
        <f t="shared" si="100"/>
        <v>45535</v>
      </c>
      <c r="N1925">
        <f t="shared" si="101"/>
        <v>2024</v>
      </c>
    </row>
    <row r="1926" spans="1:14" x14ac:dyDescent="0.3">
      <c r="A1926" t="s">
        <v>7</v>
      </c>
      <c r="B1926" t="s">
        <v>2479</v>
      </c>
      <c r="C1926" s="5">
        <v>45327</v>
      </c>
      <c r="D1926" s="5">
        <v>45509</v>
      </c>
      <c r="E1926" s="4">
        <v>5800000000</v>
      </c>
      <c r="F1926">
        <v>182</v>
      </c>
      <c r="G1926">
        <v>6.5000000000000002E-2</v>
      </c>
      <c r="H1926" t="s">
        <v>64</v>
      </c>
      <c r="I1926" t="s">
        <v>13</v>
      </c>
      <c r="J1926" t="s">
        <v>65</v>
      </c>
      <c r="K1926" t="s">
        <v>14</v>
      </c>
      <c r="L1926" t="s">
        <v>64</v>
      </c>
      <c r="M1926" s="5">
        <f t="shared" si="100"/>
        <v>45535</v>
      </c>
      <c r="N1926">
        <f t="shared" si="101"/>
        <v>2024</v>
      </c>
    </row>
    <row r="1927" spans="1:14" x14ac:dyDescent="0.3">
      <c r="A1927" t="s">
        <v>7</v>
      </c>
      <c r="B1927" t="s">
        <v>2480</v>
      </c>
      <c r="C1927" s="5">
        <v>45296</v>
      </c>
      <c r="D1927" s="5">
        <v>45478</v>
      </c>
      <c r="E1927" s="4">
        <v>5000000000</v>
      </c>
      <c r="F1927">
        <v>182</v>
      </c>
      <c r="G1927">
        <v>6.3E-2</v>
      </c>
      <c r="H1927" t="s">
        <v>1088</v>
      </c>
      <c r="I1927" t="s">
        <v>13</v>
      </c>
      <c r="J1927" t="s">
        <v>215</v>
      </c>
      <c r="K1927" t="s">
        <v>14</v>
      </c>
      <c r="L1927" t="s">
        <v>1088</v>
      </c>
      <c r="M1927" s="5">
        <f t="shared" si="100"/>
        <v>45504</v>
      </c>
      <c r="N1927">
        <f t="shared" si="101"/>
        <v>2024</v>
      </c>
    </row>
    <row r="1928" spans="1:14" x14ac:dyDescent="0.3">
      <c r="A1928" t="s">
        <v>7</v>
      </c>
      <c r="B1928" t="s">
        <v>2481</v>
      </c>
      <c r="C1928" s="5">
        <v>45296</v>
      </c>
      <c r="D1928" s="5">
        <v>45478</v>
      </c>
      <c r="E1928" s="4">
        <v>5000000000</v>
      </c>
      <c r="F1928">
        <v>182</v>
      </c>
      <c r="G1928">
        <v>6.3E-2</v>
      </c>
      <c r="H1928" t="s">
        <v>1088</v>
      </c>
      <c r="I1928" t="s">
        <v>13</v>
      </c>
      <c r="J1928" t="s">
        <v>215</v>
      </c>
      <c r="K1928" t="s">
        <v>14</v>
      </c>
      <c r="L1928" t="s">
        <v>1088</v>
      </c>
      <c r="M1928" s="5">
        <f t="shared" si="100"/>
        <v>45504</v>
      </c>
      <c r="N1928">
        <f t="shared" si="101"/>
        <v>2024</v>
      </c>
    </row>
    <row r="1929" spans="1:14" x14ac:dyDescent="0.3">
      <c r="A1929" t="s">
        <v>7</v>
      </c>
      <c r="B1929" t="s">
        <v>2482</v>
      </c>
      <c r="C1929" s="5">
        <v>45296</v>
      </c>
      <c r="D1929" s="5">
        <v>45478</v>
      </c>
      <c r="E1929" s="4">
        <v>5000000000</v>
      </c>
      <c r="F1929">
        <v>182</v>
      </c>
      <c r="G1929">
        <v>6.3E-2</v>
      </c>
      <c r="H1929" t="s">
        <v>1088</v>
      </c>
      <c r="I1929" t="s">
        <v>13</v>
      </c>
      <c r="J1929" t="s">
        <v>215</v>
      </c>
      <c r="K1929" t="s">
        <v>14</v>
      </c>
      <c r="L1929" t="s">
        <v>1088</v>
      </c>
      <c r="M1929" s="5">
        <f t="shared" si="100"/>
        <v>45504</v>
      </c>
      <c r="N1929">
        <f t="shared" si="101"/>
        <v>2024</v>
      </c>
    </row>
    <row r="1930" spans="1:14" x14ac:dyDescent="0.3">
      <c r="A1930" t="s">
        <v>7</v>
      </c>
      <c r="B1930" t="s">
        <v>2483</v>
      </c>
      <c r="C1930" s="5">
        <v>45296</v>
      </c>
      <c r="D1930" s="5">
        <v>45478</v>
      </c>
      <c r="E1930" s="4">
        <v>5000000000</v>
      </c>
      <c r="F1930">
        <v>182</v>
      </c>
      <c r="G1930">
        <v>6.3E-2</v>
      </c>
      <c r="H1930" t="s">
        <v>1088</v>
      </c>
      <c r="I1930" t="s">
        <v>13</v>
      </c>
      <c r="J1930" t="s">
        <v>215</v>
      </c>
      <c r="K1930" t="s">
        <v>14</v>
      </c>
      <c r="L1930" t="s">
        <v>1088</v>
      </c>
      <c r="M1930" s="5">
        <f t="shared" si="100"/>
        <v>45504</v>
      </c>
      <c r="N1930">
        <f t="shared" si="101"/>
        <v>2024</v>
      </c>
    </row>
    <row r="1931" spans="1:14" x14ac:dyDescent="0.3">
      <c r="A1931" t="s">
        <v>7</v>
      </c>
      <c r="B1931" t="s">
        <v>1420</v>
      </c>
      <c r="C1931" s="5">
        <v>45324</v>
      </c>
      <c r="D1931" s="5">
        <v>45600</v>
      </c>
      <c r="E1931" s="4">
        <v>3400000000</v>
      </c>
      <c r="F1931">
        <v>276</v>
      </c>
      <c r="G1931">
        <v>6.6000000000000003E-2</v>
      </c>
      <c r="H1931" t="s">
        <v>64</v>
      </c>
      <c r="I1931" t="s">
        <v>13</v>
      </c>
      <c r="J1931" t="s">
        <v>65</v>
      </c>
      <c r="K1931" t="s">
        <v>14</v>
      </c>
      <c r="L1931" t="s">
        <v>64</v>
      </c>
      <c r="M1931" s="5">
        <f t="shared" si="100"/>
        <v>45626</v>
      </c>
      <c r="N1931">
        <f t="shared" si="101"/>
        <v>2024</v>
      </c>
    </row>
    <row r="1932" spans="1:14" x14ac:dyDescent="0.3">
      <c r="A1932" t="s">
        <v>7</v>
      </c>
      <c r="B1932" t="s">
        <v>2484</v>
      </c>
      <c r="C1932" s="5">
        <v>45323</v>
      </c>
      <c r="D1932" s="5">
        <v>45505</v>
      </c>
      <c r="E1932" s="4">
        <v>8000000000</v>
      </c>
      <c r="F1932">
        <v>182</v>
      </c>
      <c r="G1932">
        <v>6.5000000000000002E-2</v>
      </c>
      <c r="H1932" t="s">
        <v>1789</v>
      </c>
      <c r="I1932" t="s">
        <v>13</v>
      </c>
      <c r="J1932" t="s">
        <v>215</v>
      </c>
      <c r="K1932" t="s">
        <v>14</v>
      </c>
      <c r="L1932" t="s">
        <v>1790</v>
      </c>
      <c r="M1932" s="5">
        <f t="shared" si="100"/>
        <v>45535</v>
      </c>
      <c r="N1932">
        <f t="shared" si="101"/>
        <v>2024</v>
      </c>
    </row>
    <row r="1933" spans="1:14" x14ac:dyDescent="0.3">
      <c r="A1933" t="s">
        <v>7</v>
      </c>
      <c r="B1933" t="s">
        <v>1327</v>
      </c>
      <c r="C1933" s="5">
        <v>45370</v>
      </c>
      <c r="D1933" s="5">
        <v>45554</v>
      </c>
      <c r="E1933" s="4">
        <v>800000000</v>
      </c>
      <c r="F1933">
        <v>184</v>
      </c>
      <c r="G1933">
        <v>5.3999999999999999E-2</v>
      </c>
      <c r="H1933" t="s">
        <v>1328</v>
      </c>
      <c r="I1933" t="s">
        <v>13</v>
      </c>
      <c r="J1933" t="s">
        <v>210</v>
      </c>
      <c r="K1933" t="s">
        <v>14</v>
      </c>
      <c r="L1933" t="s">
        <v>1328</v>
      </c>
      <c r="M1933" s="5">
        <f t="shared" si="100"/>
        <v>45565</v>
      </c>
      <c r="N1933">
        <f t="shared" si="101"/>
        <v>2024</v>
      </c>
    </row>
    <row r="1934" spans="1:14" x14ac:dyDescent="0.3">
      <c r="A1934" t="s">
        <v>8</v>
      </c>
      <c r="B1934" t="s">
        <v>2485</v>
      </c>
      <c r="C1934" s="5">
        <v>45372</v>
      </c>
      <c r="D1934" s="5">
        <v>45433</v>
      </c>
      <c r="E1934" s="4">
        <v>3500000000</v>
      </c>
      <c r="F1934">
        <v>61</v>
      </c>
      <c r="G1934">
        <v>3.7999999999999999E-2</v>
      </c>
      <c r="H1934" t="s">
        <v>2142</v>
      </c>
      <c r="I1934" t="s">
        <v>13</v>
      </c>
      <c r="J1934" t="s">
        <v>215</v>
      </c>
      <c r="K1934" t="s">
        <v>14</v>
      </c>
      <c r="L1934" t="s">
        <v>2142</v>
      </c>
      <c r="M1934" s="5">
        <f t="shared" si="100"/>
        <v>45443</v>
      </c>
      <c r="N1934">
        <f t="shared" si="101"/>
        <v>2024</v>
      </c>
    </row>
    <row r="1935" spans="1:14" x14ac:dyDescent="0.3">
      <c r="A1935" t="s">
        <v>12</v>
      </c>
      <c r="B1935" t="s">
        <v>2486</v>
      </c>
      <c r="C1935" s="5">
        <v>45405</v>
      </c>
      <c r="D1935" s="5">
        <v>45418</v>
      </c>
      <c r="E1935" s="4">
        <v>500000000000</v>
      </c>
      <c r="F1935">
        <v>13</v>
      </c>
      <c r="G1935">
        <v>4.8500000000000001E-2</v>
      </c>
      <c r="H1935" t="s">
        <v>10</v>
      </c>
      <c r="I1935" t="s">
        <v>44</v>
      </c>
      <c r="J1935" t="s">
        <v>45</v>
      </c>
      <c r="K1935" t="s">
        <v>11</v>
      </c>
      <c r="M1935" s="5">
        <f t="shared" si="100"/>
        <v>45443</v>
      </c>
      <c r="N1935">
        <f t="shared" si="101"/>
        <v>2024</v>
      </c>
    </row>
    <row r="1936" spans="1:14" x14ac:dyDescent="0.3">
      <c r="A1936" t="s">
        <v>12</v>
      </c>
      <c r="B1936" t="s">
        <v>2487</v>
      </c>
      <c r="C1936" s="5">
        <v>45405</v>
      </c>
      <c r="D1936" s="5">
        <v>45418</v>
      </c>
      <c r="E1936" s="4">
        <v>500000000000</v>
      </c>
      <c r="F1936">
        <v>13</v>
      </c>
      <c r="G1936">
        <v>4.8500000000000001E-2</v>
      </c>
      <c r="H1936" t="s">
        <v>10</v>
      </c>
      <c r="I1936" t="s">
        <v>44</v>
      </c>
      <c r="J1936" t="s">
        <v>45</v>
      </c>
      <c r="K1936" t="s">
        <v>11</v>
      </c>
      <c r="M1936" s="5">
        <f t="shared" si="100"/>
        <v>45443</v>
      </c>
      <c r="N1936">
        <f t="shared" si="101"/>
        <v>2024</v>
      </c>
    </row>
    <row r="1937" spans="1:14" x14ac:dyDescent="0.3">
      <c r="A1937" t="s">
        <v>12</v>
      </c>
      <c r="B1937" t="s">
        <v>2488</v>
      </c>
      <c r="C1937" s="5">
        <v>45405</v>
      </c>
      <c r="D1937" s="5">
        <v>45418</v>
      </c>
      <c r="E1937" s="4">
        <v>500000000000</v>
      </c>
      <c r="F1937">
        <v>13</v>
      </c>
      <c r="G1937">
        <v>4.8500000000000001E-2</v>
      </c>
      <c r="H1937" t="s">
        <v>10</v>
      </c>
      <c r="I1937" t="s">
        <v>44</v>
      </c>
      <c r="J1937" t="s">
        <v>45</v>
      </c>
      <c r="K1937" t="s">
        <v>11</v>
      </c>
      <c r="M1937" s="5">
        <f t="shared" si="100"/>
        <v>45443</v>
      </c>
      <c r="N1937">
        <f t="shared" si="101"/>
        <v>2024</v>
      </c>
    </row>
    <row r="1938" spans="1:14" x14ac:dyDescent="0.3">
      <c r="A1938" t="s">
        <v>12</v>
      </c>
      <c r="B1938" t="s">
        <v>2489</v>
      </c>
      <c r="C1938" s="5">
        <v>45405</v>
      </c>
      <c r="D1938" s="5">
        <v>45418</v>
      </c>
      <c r="E1938" s="4">
        <v>500000000000</v>
      </c>
      <c r="F1938">
        <v>13</v>
      </c>
      <c r="G1938">
        <v>4.8500000000000001E-2</v>
      </c>
      <c r="H1938" t="s">
        <v>10</v>
      </c>
      <c r="I1938" t="s">
        <v>44</v>
      </c>
      <c r="J1938" t="s">
        <v>45</v>
      </c>
      <c r="K1938" t="s">
        <v>11</v>
      </c>
      <c r="M1938" s="5">
        <f t="shared" si="100"/>
        <v>45443</v>
      </c>
      <c r="N1938">
        <f t="shared" si="101"/>
        <v>2024</v>
      </c>
    </row>
    <row r="1939" spans="1:14" x14ac:dyDescent="0.3">
      <c r="A1939" t="s">
        <v>12</v>
      </c>
      <c r="B1939" t="s">
        <v>2490</v>
      </c>
      <c r="C1939" s="5">
        <v>45405</v>
      </c>
      <c r="D1939" s="5">
        <v>45418</v>
      </c>
      <c r="E1939" s="4">
        <v>500000000000</v>
      </c>
      <c r="F1939">
        <v>13</v>
      </c>
      <c r="G1939">
        <v>4.8500000000000001E-2</v>
      </c>
      <c r="H1939" t="s">
        <v>10</v>
      </c>
      <c r="I1939" t="s">
        <v>44</v>
      </c>
      <c r="J1939" t="s">
        <v>45</v>
      </c>
      <c r="K1939" t="s">
        <v>11</v>
      </c>
      <c r="M1939" s="5">
        <f t="shared" si="100"/>
        <v>45443</v>
      </c>
      <c r="N1939">
        <f t="shared" si="101"/>
        <v>2024</v>
      </c>
    </row>
    <row r="1940" spans="1:14" x14ac:dyDescent="0.3">
      <c r="A1940" t="s">
        <v>12</v>
      </c>
      <c r="B1940" t="s">
        <v>2491</v>
      </c>
      <c r="C1940" s="5">
        <v>45405</v>
      </c>
      <c r="D1940" s="5">
        <v>45418</v>
      </c>
      <c r="E1940" s="4">
        <v>500000000000</v>
      </c>
      <c r="F1940">
        <v>13</v>
      </c>
      <c r="G1940">
        <v>4.8500000000000001E-2</v>
      </c>
      <c r="H1940" t="s">
        <v>10</v>
      </c>
      <c r="I1940" t="s">
        <v>44</v>
      </c>
      <c r="J1940" t="s">
        <v>45</v>
      </c>
      <c r="K1940" t="s">
        <v>11</v>
      </c>
      <c r="M1940" s="5">
        <f t="shared" si="100"/>
        <v>45443</v>
      </c>
      <c r="N1940">
        <f t="shared" si="101"/>
        <v>2024</v>
      </c>
    </row>
    <row r="1941" spans="1:14" x14ac:dyDescent="0.3">
      <c r="A1941" t="s">
        <v>7</v>
      </c>
      <c r="B1941" t="s">
        <v>910</v>
      </c>
      <c r="C1941" s="5">
        <v>45405</v>
      </c>
      <c r="D1941" s="5">
        <v>45588</v>
      </c>
      <c r="E1941" s="4">
        <v>5030000000</v>
      </c>
      <c r="F1941">
        <v>183</v>
      </c>
      <c r="G1941">
        <v>5.6000000000000001E-2</v>
      </c>
      <c r="H1941" t="s">
        <v>64</v>
      </c>
      <c r="I1941" t="s">
        <v>13</v>
      </c>
      <c r="J1941" t="s">
        <v>65</v>
      </c>
      <c r="K1941" t="s">
        <v>14</v>
      </c>
      <c r="L1941" t="s">
        <v>64</v>
      </c>
      <c r="M1941" s="5">
        <f t="shared" si="100"/>
        <v>45596</v>
      </c>
      <c r="N1941">
        <f t="shared" si="101"/>
        <v>2024</v>
      </c>
    </row>
    <row r="1942" spans="1:14" x14ac:dyDescent="0.3">
      <c r="A1942" t="s">
        <v>7</v>
      </c>
      <c r="B1942" t="s">
        <v>2492</v>
      </c>
      <c r="C1942" s="5">
        <v>45324</v>
      </c>
      <c r="D1942" s="5">
        <v>45462</v>
      </c>
      <c r="E1942" s="4">
        <v>2590000000</v>
      </c>
      <c r="F1942">
        <v>138</v>
      </c>
      <c r="G1942">
        <v>4.7500000000000001E-2</v>
      </c>
      <c r="H1942" t="s">
        <v>1336</v>
      </c>
      <c r="I1942" t="s">
        <v>13</v>
      </c>
      <c r="J1942" t="s">
        <v>210</v>
      </c>
      <c r="K1942" t="s">
        <v>14</v>
      </c>
      <c r="L1942" t="s">
        <v>1336</v>
      </c>
      <c r="M1942" s="5">
        <f t="shared" si="100"/>
        <v>45473</v>
      </c>
      <c r="N1942">
        <f t="shared" si="101"/>
        <v>2024</v>
      </c>
    </row>
    <row r="1943" spans="1:14" x14ac:dyDescent="0.3">
      <c r="A1943" t="s">
        <v>7</v>
      </c>
      <c r="B1943" t="s">
        <v>2493</v>
      </c>
      <c r="C1943" s="5">
        <v>45308</v>
      </c>
      <c r="D1943" s="5">
        <v>45490</v>
      </c>
      <c r="E1943" s="4">
        <v>7573000000</v>
      </c>
      <c r="F1943">
        <v>182</v>
      </c>
      <c r="G1943">
        <v>6.5000000000000002E-2</v>
      </c>
      <c r="H1943" t="s">
        <v>423</v>
      </c>
      <c r="I1943" t="s">
        <v>13</v>
      </c>
      <c r="J1943" t="s">
        <v>210</v>
      </c>
      <c r="K1943" t="s">
        <v>14</v>
      </c>
      <c r="L1943" t="s">
        <v>423</v>
      </c>
      <c r="M1943" s="5">
        <f t="shared" si="100"/>
        <v>45504</v>
      </c>
      <c r="N1943">
        <f t="shared" si="101"/>
        <v>2024</v>
      </c>
    </row>
    <row r="1944" spans="1:14" x14ac:dyDescent="0.3">
      <c r="A1944" t="s">
        <v>7</v>
      </c>
      <c r="B1944" t="s">
        <v>2494</v>
      </c>
      <c r="C1944" s="5">
        <v>45316</v>
      </c>
      <c r="D1944" s="5">
        <v>45498</v>
      </c>
      <c r="E1944" s="4">
        <v>19892000000</v>
      </c>
      <c r="F1944">
        <v>182</v>
      </c>
      <c r="G1944">
        <v>7.2999999999999995E-2</v>
      </c>
      <c r="H1944" t="s">
        <v>2220</v>
      </c>
      <c r="I1944" t="s">
        <v>13</v>
      </c>
      <c r="J1944" t="s">
        <v>1339</v>
      </c>
      <c r="K1944" t="s">
        <v>14</v>
      </c>
      <c r="L1944" t="s">
        <v>2220</v>
      </c>
      <c r="M1944" s="5">
        <f t="shared" si="100"/>
        <v>45504</v>
      </c>
      <c r="N1944">
        <f t="shared" si="101"/>
        <v>2024</v>
      </c>
    </row>
    <row r="1945" spans="1:14" x14ac:dyDescent="0.3">
      <c r="A1945" t="s">
        <v>7</v>
      </c>
      <c r="B1945" t="s">
        <v>2495</v>
      </c>
      <c r="C1945" s="5">
        <v>45314</v>
      </c>
      <c r="D1945" s="5">
        <v>45496</v>
      </c>
      <c r="E1945" s="4">
        <v>13861000000</v>
      </c>
      <c r="F1945">
        <v>182</v>
      </c>
      <c r="G1945">
        <v>7.2999999999999995E-2</v>
      </c>
      <c r="H1945" t="s">
        <v>2197</v>
      </c>
      <c r="I1945" t="s">
        <v>13</v>
      </c>
      <c r="J1945" t="s">
        <v>1339</v>
      </c>
      <c r="K1945" t="s">
        <v>14</v>
      </c>
      <c r="L1945" t="s">
        <v>2197</v>
      </c>
      <c r="M1945" s="5">
        <f t="shared" si="100"/>
        <v>45504</v>
      </c>
      <c r="N1945">
        <f t="shared" si="101"/>
        <v>2024</v>
      </c>
    </row>
    <row r="1946" spans="1:14" x14ac:dyDescent="0.3">
      <c r="A1946" t="s">
        <v>7</v>
      </c>
      <c r="B1946" t="s">
        <v>2496</v>
      </c>
      <c r="C1946" s="5">
        <v>45327</v>
      </c>
      <c r="D1946" s="5">
        <v>45509</v>
      </c>
      <c r="E1946" s="4">
        <v>29800000000</v>
      </c>
      <c r="F1946">
        <v>182</v>
      </c>
      <c r="G1946">
        <v>6.5000000000000002E-2</v>
      </c>
      <c r="H1946" t="s">
        <v>832</v>
      </c>
      <c r="I1946" t="s">
        <v>13</v>
      </c>
      <c r="J1946" t="s">
        <v>381</v>
      </c>
      <c r="K1946" t="s">
        <v>14</v>
      </c>
      <c r="L1946" t="s">
        <v>832</v>
      </c>
      <c r="M1946" s="5">
        <f t="shared" si="100"/>
        <v>45535</v>
      </c>
      <c r="N1946">
        <f t="shared" si="101"/>
        <v>2024</v>
      </c>
    </row>
    <row r="1947" spans="1:14" x14ac:dyDescent="0.3">
      <c r="A1947" t="s">
        <v>7</v>
      </c>
      <c r="B1947" t="s">
        <v>2497</v>
      </c>
      <c r="C1947" s="5">
        <v>45316</v>
      </c>
      <c r="D1947" s="5">
        <v>45498</v>
      </c>
      <c r="E1947" s="4">
        <v>1200000000</v>
      </c>
      <c r="F1947">
        <v>182</v>
      </c>
      <c r="G1947">
        <v>6.5000000000000002E-2</v>
      </c>
      <c r="H1947" t="s">
        <v>166</v>
      </c>
      <c r="I1947" t="s">
        <v>13</v>
      </c>
      <c r="J1947" t="s">
        <v>102</v>
      </c>
      <c r="K1947" t="s">
        <v>14</v>
      </c>
      <c r="L1947" t="s">
        <v>166</v>
      </c>
      <c r="M1947" s="5">
        <f t="shared" si="100"/>
        <v>45504</v>
      </c>
      <c r="N1947">
        <f t="shared" si="101"/>
        <v>2024</v>
      </c>
    </row>
    <row r="1948" spans="1:14" x14ac:dyDescent="0.3">
      <c r="A1948" t="s">
        <v>7</v>
      </c>
      <c r="B1948" t="s">
        <v>2498</v>
      </c>
      <c r="C1948" s="5">
        <v>45324</v>
      </c>
      <c r="D1948" s="5">
        <v>45469</v>
      </c>
      <c r="E1948" s="4">
        <v>2777000000</v>
      </c>
      <c r="F1948">
        <v>145</v>
      </c>
      <c r="G1948">
        <v>4.7500000000000001E-2</v>
      </c>
      <c r="H1948" t="s">
        <v>2153</v>
      </c>
      <c r="I1948" t="s">
        <v>13</v>
      </c>
      <c r="J1948" t="s">
        <v>210</v>
      </c>
      <c r="K1948" t="s">
        <v>14</v>
      </c>
      <c r="L1948" t="s">
        <v>2153</v>
      </c>
      <c r="M1948" s="5">
        <f t="shared" si="100"/>
        <v>45473</v>
      </c>
      <c r="N1948">
        <f t="shared" si="101"/>
        <v>2024</v>
      </c>
    </row>
    <row r="1949" spans="1:14" x14ac:dyDescent="0.3">
      <c r="A1949" t="s">
        <v>12</v>
      </c>
      <c r="B1949" t="s">
        <v>2499</v>
      </c>
      <c r="C1949" s="5">
        <v>45370</v>
      </c>
      <c r="D1949" s="5">
        <v>45376</v>
      </c>
      <c r="E1949" s="4">
        <v>500000000000</v>
      </c>
      <c r="F1949">
        <v>6</v>
      </c>
      <c r="G1949">
        <v>7.0000000000000001E-3</v>
      </c>
      <c r="H1949" t="s">
        <v>10</v>
      </c>
      <c r="I1949" t="s">
        <v>44</v>
      </c>
      <c r="J1949" t="s">
        <v>45</v>
      </c>
      <c r="K1949" t="s">
        <v>11</v>
      </c>
      <c r="M1949" s="5">
        <f t="shared" si="100"/>
        <v>45382</v>
      </c>
      <c r="N1949">
        <f t="shared" si="101"/>
        <v>2024</v>
      </c>
    </row>
    <row r="1950" spans="1:14" x14ac:dyDescent="0.3">
      <c r="A1950" t="s">
        <v>12</v>
      </c>
      <c r="B1950" t="s">
        <v>2500</v>
      </c>
      <c r="C1950" s="5">
        <v>45370</v>
      </c>
      <c r="D1950" s="5">
        <v>45376</v>
      </c>
      <c r="E1950" s="4">
        <v>500000000000</v>
      </c>
      <c r="F1950">
        <v>6</v>
      </c>
      <c r="G1950">
        <v>7.0000000000000001E-3</v>
      </c>
      <c r="H1950" t="s">
        <v>10</v>
      </c>
      <c r="I1950" t="s">
        <v>44</v>
      </c>
      <c r="J1950" t="s">
        <v>45</v>
      </c>
      <c r="K1950" t="s">
        <v>11</v>
      </c>
      <c r="M1950" s="5">
        <f t="shared" si="100"/>
        <v>45382</v>
      </c>
      <c r="N1950">
        <f t="shared" si="101"/>
        <v>2024</v>
      </c>
    </row>
    <row r="1951" spans="1:14" x14ac:dyDescent="0.3">
      <c r="A1951" t="s">
        <v>12</v>
      </c>
      <c r="B1951" t="s">
        <v>2501</v>
      </c>
      <c r="C1951" s="5">
        <v>45370</v>
      </c>
      <c r="D1951" s="5">
        <v>45376</v>
      </c>
      <c r="E1951" s="4">
        <v>100000000000</v>
      </c>
      <c r="F1951">
        <v>6</v>
      </c>
      <c r="G1951">
        <v>7.0000000000000001E-3</v>
      </c>
      <c r="H1951" t="s">
        <v>10</v>
      </c>
      <c r="I1951" t="s">
        <v>44</v>
      </c>
      <c r="J1951" t="s">
        <v>45</v>
      </c>
      <c r="K1951" t="s">
        <v>11</v>
      </c>
      <c r="M1951" s="5">
        <f t="shared" si="100"/>
        <v>45382</v>
      </c>
      <c r="N1951">
        <f t="shared" si="101"/>
        <v>2024</v>
      </c>
    </row>
    <row r="1952" spans="1:14" x14ac:dyDescent="0.3">
      <c r="A1952" t="s">
        <v>12</v>
      </c>
      <c r="B1952" t="s">
        <v>2502</v>
      </c>
      <c r="C1952" s="5">
        <v>45387</v>
      </c>
      <c r="D1952" s="5">
        <v>45393</v>
      </c>
      <c r="E1952" s="4">
        <v>500000000000</v>
      </c>
      <c r="F1952">
        <v>6</v>
      </c>
      <c r="G1952">
        <v>3.9600000000000003E-2</v>
      </c>
      <c r="H1952" t="s">
        <v>10</v>
      </c>
      <c r="I1952" t="s">
        <v>44</v>
      </c>
      <c r="J1952" t="s">
        <v>45</v>
      </c>
      <c r="K1952" t="s">
        <v>11</v>
      </c>
      <c r="M1952" s="5">
        <f t="shared" si="100"/>
        <v>45412</v>
      </c>
      <c r="N1952">
        <f t="shared" si="101"/>
        <v>2024</v>
      </c>
    </row>
    <row r="1953" spans="1:14" x14ac:dyDescent="0.3">
      <c r="A1953" t="s">
        <v>7</v>
      </c>
      <c r="B1953" t="s">
        <v>531</v>
      </c>
      <c r="C1953" s="5">
        <v>45387</v>
      </c>
      <c r="D1953" s="5">
        <v>45572</v>
      </c>
      <c r="E1953" s="4">
        <v>3000000000</v>
      </c>
      <c r="F1953">
        <v>185</v>
      </c>
      <c r="G1953">
        <v>5.3999999999999999E-2</v>
      </c>
      <c r="H1953" t="s">
        <v>527</v>
      </c>
      <c r="I1953" t="s">
        <v>13</v>
      </c>
      <c r="J1953" t="s">
        <v>102</v>
      </c>
      <c r="K1953" t="s">
        <v>14</v>
      </c>
      <c r="L1953" t="s">
        <v>527</v>
      </c>
      <c r="M1953" s="5">
        <f t="shared" si="100"/>
        <v>45596</v>
      </c>
      <c r="N1953">
        <f t="shared" si="101"/>
        <v>2024</v>
      </c>
    </row>
    <row r="1954" spans="1:14" x14ac:dyDescent="0.3">
      <c r="A1954" t="s">
        <v>12</v>
      </c>
      <c r="B1954" t="s">
        <v>2503</v>
      </c>
      <c r="C1954" s="5">
        <v>45405</v>
      </c>
      <c r="D1954" s="5">
        <v>45418</v>
      </c>
      <c r="E1954" s="4">
        <v>500000000000</v>
      </c>
      <c r="F1954">
        <v>13</v>
      </c>
      <c r="G1954">
        <v>4.8500000000000001E-2</v>
      </c>
      <c r="H1954" t="s">
        <v>10</v>
      </c>
      <c r="I1954" t="s">
        <v>44</v>
      </c>
      <c r="J1954" t="s">
        <v>45</v>
      </c>
      <c r="K1954" t="s">
        <v>11</v>
      </c>
      <c r="M1954" s="5">
        <f t="shared" si="100"/>
        <v>45443</v>
      </c>
      <c r="N1954">
        <f t="shared" si="101"/>
        <v>2024</v>
      </c>
    </row>
    <row r="1955" spans="1:14" x14ac:dyDescent="0.3">
      <c r="A1955" t="s">
        <v>12</v>
      </c>
      <c r="B1955" t="s">
        <v>2504</v>
      </c>
      <c r="C1955" s="5">
        <v>45405</v>
      </c>
      <c r="D1955" s="5">
        <v>45418</v>
      </c>
      <c r="E1955" s="4">
        <v>500000000000</v>
      </c>
      <c r="F1955">
        <v>13</v>
      </c>
      <c r="G1955">
        <v>4.8500000000000001E-2</v>
      </c>
      <c r="H1955" t="s">
        <v>10</v>
      </c>
      <c r="I1955" t="s">
        <v>44</v>
      </c>
      <c r="J1955" t="s">
        <v>45</v>
      </c>
      <c r="K1955" t="s">
        <v>11</v>
      </c>
      <c r="M1955" s="5">
        <f t="shared" si="100"/>
        <v>45443</v>
      </c>
      <c r="N1955">
        <f t="shared" si="101"/>
        <v>2024</v>
      </c>
    </row>
    <row r="1956" spans="1:14" x14ac:dyDescent="0.3">
      <c r="A1956" t="s">
        <v>12</v>
      </c>
      <c r="B1956" t="s">
        <v>2505</v>
      </c>
      <c r="C1956" s="5">
        <v>45405</v>
      </c>
      <c r="D1956" s="5">
        <v>45418</v>
      </c>
      <c r="E1956" s="4">
        <v>400000000000</v>
      </c>
      <c r="F1956">
        <v>13</v>
      </c>
      <c r="G1956">
        <v>4.8500000000000001E-2</v>
      </c>
      <c r="H1956" t="s">
        <v>10</v>
      </c>
      <c r="I1956" t="s">
        <v>44</v>
      </c>
      <c r="J1956" t="s">
        <v>45</v>
      </c>
      <c r="K1956" t="s">
        <v>11</v>
      </c>
      <c r="M1956" s="5">
        <f t="shared" si="100"/>
        <v>45443</v>
      </c>
      <c r="N1956">
        <f t="shared" si="101"/>
        <v>2024</v>
      </c>
    </row>
    <row r="1957" spans="1:14" x14ac:dyDescent="0.3">
      <c r="A1957" t="s">
        <v>7</v>
      </c>
      <c r="B1957" t="s">
        <v>2506</v>
      </c>
      <c r="C1957" s="5">
        <v>45316</v>
      </c>
      <c r="D1957" s="5">
        <v>45498</v>
      </c>
      <c r="E1957" s="4">
        <v>46094000000</v>
      </c>
      <c r="F1957">
        <v>182</v>
      </c>
      <c r="G1957">
        <v>7.2999999999999995E-2</v>
      </c>
      <c r="H1957" t="s">
        <v>2212</v>
      </c>
      <c r="I1957" t="s">
        <v>13</v>
      </c>
      <c r="J1957" t="s">
        <v>1339</v>
      </c>
      <c r="K1957" t="s">
        <v>14</v>
      </c>
      <c r="L1957" t="s">
        <v>2212</v>
      </c>
      <c r="M1957" s="5">
        <f t="shared" si="100"/>
        <v>45504</v>
      </c>
      <c r="N1957">
        <f t="shared" si="101"/>
        <v>2024</v>
      </c>
    </row>
    <row r="1958" spans="1:14" x14ac:dyDescent="0.3">
      <c r="A1958" t="s">
        <v>7</v>
      </c>
      <c r="B1958" t="s">
        <v>2507</v>
      </c>
      <c r="C1958" s="5">
        <v>45323</v>
      </c>
      <c r="D1958" s="5">
        <v>45505</v>
      </c>
      <c r="E1958" s="4">
        <v>4000000000</v>
      </c>
      <c r="F1958">
        <v>182</v>
      </c>
      <c r="G1958">
        <v>6.5000000000000002E-2</v>
      </c>
      <c r="H1958" t="s">
        <v>97</v>
      </c>
      <c r="I1958" t="s">
        <v>13</v>
      </c>
      <c r="J1958" t="s">
        <v>102</v>
      </c>
      <c r="K1958" t="s">
        <v>14</v>
      </c>
      <c r="L1958" t="s">
        <v>97</v>
      </c>
      <c r="M1958" s="5">
        <f t="shared" si="100"/>
        <v>45535</v>
      </c>
      <c r="N1958">
        <f t="shared" si="101"/>
        <v>2024</v>
      </c>
    </row>
    <row r="1959" spans="1:14" x14ac:dyDescent="0.3">
      <c r="A1959" t="s">
        <v>7</v>
      </c>
      <c r="B1959" t="s">
        <v>2508</v>
      </c>
      <c r="C1959" s="5">
        <v>45323</v>
      </c>
      <c r="D1959" s="5">
        <v>45505</v>
      </c>
      <c r="E1959" s="4">
        <v>20000000000</v>
      </c>
      <c r="F1959">
        <v>182</v>
      </c>
      <c r="G1959">
        <v>6.5000000000000002E-2</v>
      </c>
      <c r="H1959" t="s">
        <v>1181</v>
      </c>
      <c r="I1959" t="s">
        <v>13</v>
      </c>
      <c r="J1959" t="s">
        <v>102</v>
      </c>
      <c r="K1959" t="s">
        <v>14</v>
      </c>
      <c r="L1959" t="s">
        <v>1181</v>
      </c>
      <c r="M1959" s="5">
        <f t="shared" si="100"/>
        <v>45535</v>
      </c>
      <c r="N1959">
        <f t="shared" si="101"/>
        <v>2024</v>
      </c>
    </row>
    <row r="1960" spans="1:14" x14ac:dyDescent="0.3">
      <c r="A1960" t="s">
        <v>12</v>
      </c>
      <c r="B1960" t="s">
        <v>2509</v>
      </c>
      <c r="C1960" s="5">
        <v>45387</v>
      </c>
      <c r="D1960" s="5">
        <v>45393</v>
      </c>
      <c r="E1960" s="4">
        <v>500000000000</v>
      </c>
      <c r="F1960">
        <v>6</v>
      </c>
      <c r="G1960">
        <v>3.9600000000000003E-2</v>
      </c>
      <c r="H1960" t="s">
        <v>10</v>
      </c>
      <c r="I1960" t="s">
        <v>44</v>
      </c>
      <c r="J1960" t="s">
        <v>45</v>
      </c>
      <c r="K1960" t="s">
        <v>11</v>
      </c>
      <c r="M1960" s="5">
        <f t="shared" si="100"/>
        <v>45412</v>
      </c>
      <c r="N1960">
        <f t="shared" si="101"/>
        <v>2024</v>
      </c>
    </row>
    <row r="1961" spans="1:14" x14ac:dyDescent="0.3">
      <c r="A1961" t="s">
        <v>12</v>
      </c>
      <c r="B1961" t="s">
        <v>2510</v>
      </c>
      <c r="C1961" s="5">
        <v>45387</v>
      </c>
      <c r="D1961" s="5">
        <v>45393</v>
      </c>
      <c r="E1961" s="4">
        <v>200000000000</v>
      </c>
      <c r="F1961">
        <v>6</v>
      </c>
      <c r="G1961">
        <v>3.9600000000000003E-2</v>
      </c>
      <c r="H1961" t="s">
        <v>10</v>
      </c>
      <c r="I1961" t="s">
        <v>44</v>
      </c>
      <c r="J1961" t="s">
        <v>45</v>
      </c>
      <c r="K1961" t="s">
        <v>11</v>
      </c>
      <c r="M1961" s="5">
        <f t="shared" si="100"/>
        <v>45412</v>
      </c>
      <c r="N1961">
        <f t="shared" si="101"/>
        <v>2024</v>
      </c>
    </row>
    <row r="1962" spans="1:14" x14ac:dyDescent="0.3">
      <c r="A1962" t="s">
        <v>7</v>
      </c>
      <c r="B1962" t="s">
        <v>2511</v>
      </c>
      <c r="C1962" s="5">
        <v>45295</v>
      </c>
      <c r="D1962" s="5">
        <v>45477</v>
      </c>
      <c r="E1962" s="4">
        <v>8322000000</v>
      </c>
      <c r="F1962">
        <v>182</v>
      </c>
      <c r="G1962">
        <v>6.3E-2</v>
      </c>
      <c r="H1962" t="s">
        <v>1474</v>
      </c>
      <c r="I1962" t="s">
        <v>13</v>
      </c>
      <c r="J1962" t="s">
        <v>210</v>
      </c>
      <c r="K1962" t="s">
        <v>14</v>
      </c>
      <c r="L1962" t="s">
        <v>1474</v>
      </c>
      <c r="M1962" s="5">
        <f t="shared" si="100"/>
        <v>45504</v>
      </c>
      <c r="N1962">
        <f t="shared" si="101"/>
        <v>2024</v>
      </c>
    </row>
    <row r="1963" spans="1:14" x14ac:dyDescent="0.3">
      <c r="A1963" t="s">
        <v>7</v>
      </c>
      <c r="B1963" t="s">
        <v>2512</v>
      </c>
      <c r="C1963" s="5">
        <v>45327</v>
      </c>
      <c r="D1963" s="5">
        <v>45509</v>
      </c>
      <c r="E1963" s="4">
        <v>29800000000</v>
      </c>
      <c r="F1963">
        <v>182</v>
      </c>
      <c r="G1963">
        <v>6.5000000000000002E-2</v>
      </c>
      <c r="H1963" t="s">
        <v>380</v>
      </c>
      <c r="I1963" t="s">
        <v>13</v>
      </c>
      <c r="J1963" t="s">
        <v>381</v>
      </c>
      <c r="K1963" t="s">
        <v>14</v>
      </c>
      <c r="L1963" t="s">
        <v>380</v>
      </c>
      <c r="M1963" s="5">
        <f t="shared" si="100"/>
        <v>45535</v>
      </c>
      <c r="N1963">
        <f t="shared" si="101"/>
        <v>2024</v>
      </c>
    </row>
    <row r="1964" spans="1:14" x14ac:dyDescent="0.3">
      <c r="A1964" t="s">
        <v>7</v>
      </c>
      <c r="B1964" t="s">
        <v>2513</v>
      </c>
      <c r="C1964" s="5">
        <v>45327</v>
      </c>
      <c r="D1964" s="5">
        <v>45509</v>
      </c>
      <c r="E1964" s="4">
        <v>29800000000</v>
      </c>
      <c r="F1964">
        <v>182</v>
      </c>
      <c r="G1964">
        <v>6.5000000000000002E-2</v>
      </c>
      <c r="H1964" t="s">
        <v>2156</v>
      </c>
      <c r="I1964" t="s">
        <v>13</v>
      </c>
      <c r="J1964" t="s">
        <v>381</v>
      </c>
      <c r="K1964" t="s">
        <v>14</v>
      </c>
      <c r="L1964" t="s">
        <v>2156</v>
      </c>
      <c r="M1964" s="5">
        <f t="shared" si="100"/>
        <v>45535</v>
      </c>
      <c r="N1964">
        <f t="shared" si="101"/>
        <v>2024</v>
      </c>
    </row>
    <row r="1965" spans="1:14" x14ac:dyDescent="0.3">
      <c r="A1965" t="s">
        <v>7</v>
      </c>
      <c r="B1965" t="s">
        <v>2514</v>
      </c>
      <c r="C1965" s="5">
        <v>45323</v>
      </c>
      <c r="D1965" s="5">
        <v>45505</v>
      </c>
      <c r="E1965" s="4">
        <v>1616000000</v>
      </c>
      <c r="F1965">
        <v>182</v>
      </c>
      <c r="G1965">
        <v>6.5000000000000002E-2</v>
      </c>
      <c r="H1965" t="s">
        <v>989</v>
      </c>
      <c r="I1965" t="s">
        <v>13</v>
      </c>
      <c r="J1965" t="s">
        <v>990</v>
      </c>
      <c r="K1965" t="s">
        <v>14</v>
      </c>
      <c r="L1965" t="s">
        <v>989</v>
      </c>
      <c r="M1965" s="5">
        <f t="shared" si="100"/>
        <v>45535</v>
      </c>
      <c r="N1965">
        <f t="shared" si="101"/>
        <v>2024</v>
      </c>
    </row>
    <row r="1966" spans="1:14" x14ac:dyDescent="0.3">
      <c r="A1966" t="s">
        <v>7</v>
      </c>
      <c r="B1966" t="s">
        <v>2515</v>
      </c>
      <c r="C1966" s="5">
        <v>45316</v>
      </c>
      <c r="D1966" s="5">
        <v>45498</v>
      </c>
      <c r="E1966" s="4">
        <v>26266000000</v>
      </c>
      <c r="F1966">
        <v>182</v>
      </c>
      <c r="G1966">
        <v>7.2999999999999995E-2</v>
      </c>
      <c r="H1966" t="s">
        <v>2207</v>
      </c>
      <c r="I1966" t="s">
        <v>13</v>
      </c>
      <c r="J1966" t="s">
        <v>1339</v>
      </c>
      <c r="K1966" t="s">
        <v>14</v>
      </c>
      <c r="L1966" t="s">
        <v>2207</v>
      </c>
      <c r="M1966" s="5">
        <f t="shared" si="100"/>
        <v>45504</v>
      </c>
      <c r="N1966">
        <f t="shared" si="101"/>
        <v>2024</v>
      </c>
    </row>
    <row r="1967" spans="1:14" x14ac:dyDescent="0.3">
      <c r="A1967" t="s">
        <v>7</v>
      </c>
      <c r="B1967" t="s">
        <v>2516</v>
      </c>
      <c r="C1967" s="5">
        <v>45327</v>
      </c>
      <c r="D1967" s="5">
        <v>45509</v>
      </c>
      <c r="E1967" s="4">
        <v>29800000000</v>
      </c>
      <c r="F1967">
        <v>182</v>
      </c>
      <c r="G1967">
        <v>6.5000000000000002E-2</v>
      </c>
      <c r="H1967" t="s">
        <v>1336</v>
      </c>
      <c r="I1967" t="s">
        <v>13</v>
      </c>
      <c r="J1967" t="s">
        <v>210</v>
      </c>
      <c r="K1967" t="s">
        <v>14</v>
      </c>
      <c r="L1967" t="s">
        <v>1336</v>
      </c>
      <c r="M1967" s="5">
        <f t="shared" si="100"/>
        <v>45535</v>
      </c>
      <c r="N1967">
        <f t="shared" si="101"/>
        <v>2024</v>
      </c>
    </row>
    <row r="1968" spans="1:14" x14ac:dyDescent="0.3">
      <c r="A1968" t="s">
        <v>7</v>
      </c>
      <c r="B1968" t="s">
        <v>1223</v>
      </c>
      <c r="C1968" s="5">
        <v>45405</v>
      </c>
      <c r="D1968" s="5">
        <v>45588</v>
      </c>
      <c r="E1968" s="4">
        <v>484000000</v>
      </c>
      <c r="F1968">
        <v>183</v>
      </c>
      <c r="G1968">
        <v>5.6000000000000001E-2</v>
      </c>
      <c r="H1968" t="s">
        <v>989</v>
      </c>
      <c r="I1968" t="s">
        <v>13</v>
      </c>
      <c r="J1968" t="s">
        <v>990</v>
      </c>
      <c r="K1968" t="s">
        <v>14</v>
      </c>
      <c r="L1968" t="s">
        <v>989</v>
      </c>
      <c r="M1968" s="5">
        <f t="shared" si="100"/>
        <v>45596</v>
      </c>
      <c r="N1968">
        <f t="shared" si="101"/>
        <v>2024</v>
      </c>
    </row>
    <row r="1969" spans="1:14" x14ac:dyDescent="0.3">
      <c r="A1969" t="s">
        <v>7</v>
      </c>
      <c r="B1969" t="s">
        <v>2517</v>
      </c>
      <c r="C1969" s="5">
        <v>45324</v>
      </c>
      <c r="D1969" s="5">
        <v>45506</v>
      </c>
      <c r="E1969" s="4">
        <v>1170000000</v>
      </c>
      <c r="F1969">
        <v>182</v>
      </c>
      <c r="G1969">
        <v>6.5000000000000002E-2</v>
      </c>
      <c r="H1969" t="s">
        <v>1066</v>
      </c>
      <c r="I1969" t="s">
        <v>13</v>
      </c>
      <c r="J1969" t="s">
        <v>65</v>
      </c>
      <c r="K1969" t="s">
        <v>14</v>
      </c>
      <c r="L1969" t="s">
        <v>1066</v>
      </c>
      <c r="M1969" s="5">
        <f t="shared" si="100"/>
        <v>45535</v>
      </c>
      <c r="N1969">
        <f t="shared" si="101"/>
        <v>2024</v>
      </c>
    </row>
    <row r="1970" spans="1:14" x14ac:dyDescent="0.3">
      <c r="A1970" t="s">
        <v>7</v>
      </c>
      <c r="B1970" t="s">
        <v>2518</v>
      </c>
      <c r="C1970" s="5">
        <v>45327</v>
      </c>
      <c r="D1970" s="5">
        <v>45509</v>
      </c>
      <c r="E1970" s="4">
        <v>29370000000</v>
      </c>
      <c r="F1970">
        <v>182</v>
      </c>
      <c r="G1970">
        <v>6.5000000000000002E-2</v>
      </c>
      <c r="H1970" t="s">
        <v>209</v>
      </c>
      <c r="I1970" t="s">
        <v>13</v>
      </c>
      <c r="J1970" t="s">
        <v>210</v>
      </c>
      <c r="K1970" t="s">
        <v>14</v>
      </c>
      <c r="L1970" t="s">
        <v>209</v>
      </c>
      <c r="M1970" s="5">
        <f t="shared" si="100"/>
        <v>45535</v>
      </c>
      <c r="N1970">
        <f t="shared" si="101"/>
        <v>2024</v>
      </c>
    </row>
    <row r="1971" spans="1:14" x14ac:dyDescent="0.3">
      <c r="A1971" t="s">
        <v>7</v>
      </c>
      <c r="B1971" t="s">
        <v>2519</v>
      </c>
      <c r="C1971" s="5">
        <v>45316</v>
      </c>
      <c r="D1971" s="5">
        <v>45498</v>
      </c>
      <c r="E1971" s="4">
        <v>45945000000</v>
      </c>
      <c r="F1971">
        <v>182</v>
      </c>
      <c r="G1971">
        <v>7.2999999999999995E-2</v>
      </c>
      <c r="H1971" t="s">
        <v>2209</v>
      </c>
      <c r="I1971" t="s">
        <v>13</v>
      </c>
      <c r="J1971" t="s">
        <v>1339</v>
      </c>
      <c r="K1971" t="s">
        <v>14</v>
      </c>
      <c r="L1971" t="s">
        <v>2209</v>
      </c>
      <c r="M1971" s="5">
        <f t="shared" si="100"/>
        <v>45504</v>
      </c>
      <c r="N1971">
        <f t="shared" si="101"/>
        <v>2024</v>
      </c>
    </row>
    <row r="1972" spans="1:14" x14ac:dyDescent="0.3">
      <c r="A1972" t="s">
        <v>7</v>
      </c>
      <c r="B1972" t="s">
        <v>2520</v>
      </c>
      <c r="C1972" s="5">
        <v>45316</v>
      </c>
      <c r="D1972" s="5">
        <v>45498</v>
      </c>
      <c r="E1972" s="4">
        <v>46190000000</v>
      </c>
      <c r="F1972">
        <v>182</v>
      </c>
      <c r="G1972">
        <v>7.2999999999999995E-2</v>
      </c>
      <c r="H1972" t="s">
        <v>2283</v>
      </c>
      <c r="I1972" t="s">
        <v>13</v>
      </c>
      <c r="J1972" t="s">
        <v>1339</v>
      </c>
      <c r="K1972" t="s">
        <v>14</v>
      </c>
      <c r="L1972" t="s">
        <v>2283</v>
      </c>
      <c r="M1972" s="5">
        <f t="shared" si="100"/>
        <v>45504</v>
      </c>
      <c r="N1972">
        <f t="shared" si="101"/>
        <v>2024</v>
      </c>
    </row>
    <row r="1973" spans="1:14" x14ac:dyDescent="0.3">
      <c r="A1973" t="s">
        <v>7</v>
      </c>
      <c r="B1973" t="s">
        <v>2521</v>
      </c>
      <c r="C1973" s="5">
        <v>45327</v>
      </c>
      <c r="D1973" s="5">
        <v>45509</v>
      </c>
      <c r="E1973" s="4">
        <v>29800000000</v>
      </c>
      <c r="F1973">
        <v>182</v>
      </c>
      <c r="G1973">
        <v>6.5000000000000002E-2</v>
      </c>
      <c r="H1973" t="s">
        <v>1332</v>
      </c>
      <c r="I1973" t="s">
        <v>13</v>
      </c>
      <c r="J1973" t="s">
        <v>210</v>
      </c>
      <c r="K1973" t="s">
        <v>14</v>
      </c>
      <c r="L1973" t="s">
        <v>1332</v>
      </c>
      <c r="M1973" s="5">
        <f t="shared" si="100"/>
        <v>45535</v>
      </c>
      <c r="N1973">
        <f t="shared" si="101"/>
        <v>2024</v>
      </c>
    </row>
    <row r="1974" spans="1:14" x14ac:dyDescent="0.3">
      <c r="A1974" t="s">
        <v>7</v>
      </c>
      <c r="B1974" t="s">
        <v>2522</v>
      </c>
      <c r="C1974" s="5">
        <v>45316</v>
      </c>
      <c r="D1974" s="5">
        <v>45498</v>
      </c>
      <c r="E1974" s="4">
        <v>9019000000</v>
      </c>
      <c r="F1974">
        <v>182</v>
      </c>
      <c r="G1974">
        <v>6.5000000000000002E-2</v>
      </c>
      <c r="H1974" t="s">
        <v>423</v>
      </c>
      <c r="I1974" t="s">
        <v>13</v>
      </c>
      <c r="J1974" t="s">
        <v>210</v>
      </c>
      <c r="K1974" t="s">
        <v>14</v>
      </c>
      <c r="L1974" t="s">
        <v>423</v>
      </c>
      <c r="M1974" s="5">
        <f t="shared" si="100"/>
        <v>45504</v>
      </c>
      <c r="N1974">
        <f t="shared" si="101"/>
        <v>2024</v>
      </c>
    </row>
    <row r="1975" spans="1:14" x14ac:dyDescent="0.3">
      <c r="A1975" t="s">
        <v>7</v>
      </c>
      <c r="B1975" t="s">
        <v>462</v>
      </c>
      <c r="C1975" s="5">
        <v>45370</v>
      </c>
      <c r="D1975" s="5">
        <v>45554</v>
      </c>
      <c r="E1975" s="4">
        <v>4000000000</v>
      </c>
      <c r="F1975">
        <v>184</v>
      </c>
      <c r="G1975">
        <v>5.3999999999999999E-2</v>
      </c>
      <c r="H1975" t="s">
        <v>463</v>
      </c>
      <c r="I1975" t="s">
        <v>13</v>
      </c>
      <c r="J1975" t="s">
        <v>210</v>
      </c>
      <c r="K1975" t="s">
        <v>14</v>
      </c>
      <c r="L1975" t="s">
        <v>463</v>
      </c>
      <c r="M1975" s="5">
        <f t="shared" si="100"/>
        <v>45565</v>
      </c>
      <c r="N1975">
        <f t="shared" si="101"/>
        <v>2024</v>
      </c>
    </row>
    <row r="1976" spans="1:14" x14ac:dyDescent="0.3">
      <c r="A1976" t="s">
        <v>12</v>
      </c>
      <c r="B1976" t="s">
        <v>2523</v>
      </c>
      <c r="C1976" s="5">
        <v>45394</v>
      </c>
      <c r="D1976" s="5">
        <v>45399</v>
      </c>
      <c r="E1976" s="4">
        <v>500000000000</v>
      </c>
      <c r="F1976">
        <v>5</v>
      </c>
      <c r="G1976">
        <v>4.5999999999999999E-2</v>
      </c>
      <c r="H1976" t="s">
        <v>10</v>
      </c>
      <c r="I1976" t="s">
        <v>44</v>
      </c>
      <c r="J1976" t="s">
        <v>45</v>
      </c>
      <c r="K1976" t="s">
        <v>11</v>
      </c>
      <c r="M1976" s="5">
        <f t="shared" si="100"/>
        <v>45412</v>
      </c>
      <c r="N1976">
        <f t="shared" si="101"/>
        <v>2024</v>
      </c>
    </row>
    <row r="1977" spans="1:14" x14ac:dyDescent="0.3">
      <c r="A1977" t="s">
        <v>12</v>
      </c>
      <c r="B1977" t="s">
        <v>2524</v>
      </c>
      <c r="C1977" s="5">
        <v>45394</v>
      </c>
      <c r="D1977" s="5">
        <v>45399</v>
      </c>
      <c r="E1977" s="4">
        <v>500000000000</v>
      </c>
      <c r="F1977">
        <v>5</v>
      </c>
      <c r="G1977">
        <v>4.5999999999999999E-2</v>
      </c>
      <c r="H1977" t="s">
        <v>10</v>
      </c>
      <c r="I1977" t="s">
        <v>44</v>
      </c>
      <c r="J1977" t="s">
        <v>45</v>
      </c>
      <c r="K1977" t="s">
        <v>11</v>
      </c>
      <c r="M1977" s="5">
        <f t="shared" si="100"/>
        <v>45412</v>
      </c>
      <c r="N1977">
        <f t="shared" si="101"/>
        <v>2024</v>
      </c>
    </row>
    <row r="1978" spans="1:14" x14ac:dyDescent="0.3">
      <c r="A1978" t="s">
        <v>12</v>
      </c>
      <c r="B1978" t="s">
        <v>2525</v>
      </c>
      <c r="C1978" s="5">
        <v>45394</v>
      </c>
      <c r="D1978" s="5">
        <v>45399</v>
      </c>
      <c r="E1978" s="4">
        <v>500000000000</v>
      </c>
      <c r="F1978">
        <v>5</v>
      </c>
      <c r="G1978">
        <v>4.5999999999999999E-2</v>
      </c>
      <c r="H1978" t="s">
        <v>10</v>
      </c>
      <c r="I1978" t="s">
        <v>44</v>
      </c>
      <c r="J1978" t="s">
        <v>45</v>
      </c>
      <c r="K1978" t="s">
        <v>11</v>
      </c>
      <c r="M1978" s="5">
        <f t="shared" si="100"/>
        <v>45412</v>
      </c>
      <c r="N1978">
        <f t="shared" si="101"/>
        <v>2024</v>
      </c>
    </row>
    <row r="1979" spans="1:14" x14ac:dyDescent="0.3">
      <c r="A1979" t="s">
        <v>12</v>
      </c>
      <c r="B1979" t="s">
        <v>2526</v>
      </c>
      <c r="C1979" s="5">
        <v>45418</v>
      </c>
      <c r="D1979" s="5">
        <v>45422</v>
      </c>
      <c r="E1979" s="4">
        <v>500000000000</v>
      </c>
      <c r="F1979">
        <v>4</v>
      </c>
      <c r="G1979">
        <v>4.8300000000000003E-2</v>
      </c>
      <c r="H1979" t="s">
        <v>10</v>
      </c>
      <c r="I1979" t="s">
        <v>44</v>
      </c>
      <c r="J1979" t="s">
        <v>45</v>
      </c>
      <c r="K1979" t="s">
        <v>11</v>
      </c>
      <c r="M1979" s="5">
        <f t="shared" si="100"/>
        <v>45443</v>
      </c>
      <c r="N1979">
        <f t="shared" si="101"/>
        <v>2024</v>
      </c>
    </row>
    <row r="1980" spans="1:14" x14ac:dyDescent="0.3">
      <c r="A1980" t="s">
        <v>12</v>
      </c>
      <c r="B1980" t="s">
        <v>2527</v>
      </c>
      <c r="C1980" s="5">
        <v>45418</v>
      </c>
      <c r="D1980" s="5">
        <v>45422</v>
      </c>
      <c r="E1980" s="4">
        <v>500000000000</v>
      </c>
      <c r="F1980">
        <v>4</v>
      </c>
      <c r="G1980">
        <v>4.8300000000000003E-2</v>
      </c>
      <c r="H1980" t="s">
        <v>10</v>
      </c>
      <c r="I1980" t="s">
        <v>44</v>
      </c>
      <c r="J1980" t="s">
        <v>45</v>
      </c>
      <c r="K1980" t="s">
        <v>11</v>
      </c>
      <c r="M1980" s="5">
        <f t="shared" si="100"/>
        <v>45443</v>
      </c>
      <c r="N1980">
        <f t="shared" si="101"/>
        <v>2024</v>
      </c>
    </row>
    <row r="1981" spans="1:14" x14ac:dyDescent="0.3">
      <c r="A1981" t="s">
        <v>12</v>
      </c>
      <c r="B1981" t="s">
        <v>2528</v>
      </c>
      <c r="C1981" s="5">
        <v>45418</v>
      </c>
      <c r="D1981" s="5">
        <v>45422</v>
      </c>
      <c r="E1981" s="4">
        <v>100000000000</v>
      </c>
      <c r="F1981">
        <v>4</v>
      </c>
      <c r="G1981">
        <v>4.8300000000000003E-2</v>
      </c>
      <c r="H1981" t="s">
        <v>10</v>
      </c>
      <c r="I1981" t="s">
        <v>44</v>
      </c>
      <c r="J1981" t="s">
        <v>45</v>
      </c>
      <c r="K1981" t="s">
        <v>11</v>
      </c>
      <c r="M1981" s="5">
        <f t="shared" si="100"/>
        <v>45443</v>
      </c>
      <c r="N1981">
        <f t="shared" si="101"/>
        <v>2024</v>
      </c>
    </row>
    <row r="1982" spans="1:14" x14ac:dyDescent="0.3">
      <c r="A1982" t="s">
        <v>7</v>
      </c>
      <c r="B1982" t="s">
        <v>2529</v>
      </c>
      <c r="C1982" s="5">
        <v>45314</v>
      </c>
      <c r="D1982" s="5">
        <v>45496</v>
      </c>
      <c r="E1982" s="4">
        <v>13890000000</v>
      </c>
      <c r="F1982">
        <v>182</v>
      </c>
      <c r="G1982">
        <v>7.2999999999999995E-2</v>
      </c>
      <c r="H1982" t="s">
        <v>2313</v>
      </c>
      <c r="I1982" t="s">
        <v>13</v>
      </c>
      <c r="J1982" t="s">
        <v>1339</v>
      </c>
      <c r="K1982" t="s">
        <v>14</v>
      </c>
      <c r="L1982" t="s">
        <v>2313</v>
      </c>
      <c r="M1982" s="5">
        <f t="shared" si="100"/>
        <v>45504</v>
      </c>
      <c r="N1982">
        <f t="shared" si="101"/>
        <v>2024</v>
      </c>
    </row>
    <row r="1983" spans="1:14" x14ac:dyDescent="0.3">
      <c r="A1983" t="s">
        <v>7</v>
      </c>
      <c r="B1983" t="s">
        <v>2530</v>
      </c>
      <c r="C1983" s="5">
        <v>45316</v>
      </c>
      <c r="D1983" s="5">
        <v>45498</v>
      </c>
      <c r="E1983" s="4">
        <v>45977000000</v>
      </c>
      <c r="F1983">
        <v>182</v>
      </c>
      <c r="G1983">
        <v>7.2999999999999995E-2</v>
      </c>
      <c r="H1983" t="s">
        <v>2201</v>
      </c>
      <c r="I1983" t="s">
        <v>13</v>
      </c>
      <c r="J1983" t="s">
        <v>1339</v>
      </c>
      <c r="K1983" t="s">
        <v>14</v>
      </c>
      <c r="L1983" t="s">
        <v>2201</v>
      </c>
      <c r="M1983" s="5">
        <f t="shared" si="100"/>
        <v>45504</v>
      </c>
      <c r="N1983">
        <f t="shared" si="101"/>
        <v>2024</v>
      </c>
    </row>
    <row r="1984" spans="1:14" x14ac:dyDescent="0.3">
      <c r="A1984" t="s">
        <v>7</v>
      </c>
      <c r="B1984" t="s">
        <v>1005</v>
      </c>
      <c r="C1984" s="5">
        <v>45366</v>
      </c>
      <c r="D1984" s="5">
        <v>45551</v>
      </c>
      <c r="E1984" s="4">
        <v>520000000</v>
      </c>
      <c r="F1984">
        <v>185</v>
      </c>
      <c r="G1984">
        <v>5.3999999999999999E-2</v>
      </c>
      <c r="H1984" t="s">
        <v>989</v>
      </c>
      <c r="I1984" t="s">
        <v>13</v>
      </c>
      <c r="J1984" t="s">
        <v>990</v>
      </c>
      <c r="K1984" t="s">
        <v>14</v>
      </c>
      <c r="L1984" t="s">
        <v>989</v>
      </c>
      <c r="M1984" s="5">
        <f t="shared" si="100"/>
        <v>45565</v>
      </c>
      <c r="N1984">
        <f t="shared" si="101"/>
        <v>2024</v>
      </c>
    </row>
    <row r="1985" spans="1:14" x14ac:dyDescent="0.3">
      <c r="A1985" t="s">
        <v>7</v>
      </c>
      <c r="B1985" t="s">
        <v>2531</v>
      </c>
      <c r="C1985" s="5">
        <v>45295</v>
      </c>
      <c r="D1985" s="5">
        <v>45477</v>
      </c>
      <c r="E1985" s="4">
        <v>6204000000</v>
      </c>
      <c r="F1985">
        <v>182</v>
      </c>
      <c r="G1985">
        <v>6.3E-2</v>
      </c>
      <c r="H1985" t="s">
        <v>423</v>
      </c>
      <c r="I1985" t="s">
        <v>13</v>
      </c>
      <c r="J1985" t="s">
        <v>210</v>
      </c>
      <c r="K1985" t="s">
        <v>14</v>
      </c>
      <c r="L1985" t="s">
        <v>423</v>
      </c>
      <c r="M1985" s="5">
        <f t="shared" si="100"/>
        <v>45504</v>
      </c>
      <c r="N1985">
        <f t="shared" si="101"/>
        <v>2024</v>
      </c>
    </row>
    <row r="1986" spans="1:14" x14ac:dyDescent="0.3">
      <c r="A1986" t="s">
        <v>7</v>
      </c>
      <c r="B1986" t="s">
        <v>2532</v>
      </c>
      <c r="C1986" s="5">
        <v>45295</v>
      </c>
      <c r="D1986" s="5">
        <v>45477</v>
      </c>
      <c r="E1986" s="4">
        <v>4868000000</v>
      </c>
      <c r="F1986">
        <v>182</v>
      </c>
      <c r="G1986">
        <v>6.3E-2</v>
      </c>
      <c r="H1986" t="s">
        <v>423</v>
      </c>
      <c r="I1986" t="s">
        <v>13</v>
      </c>
      <c r="J1986" t="s">
        <v>210</v>
      </c>
      <c r="K1986" t="s">
        <v>14</v>
      </c>
      <c r="L1986" t="s">
        <v>423</v>
      </c>
      <c r="M1986" s="5">
        <f t="shared" si="100"/>
        <v>45504</v>
      </c>
      <c r="N1986">
        <f t="shared" si="101"/>
        <v>2024</v>
      </c>
    </row>
    <row r="1987" spans="1:14" x14ac:dyDescent="0.3">
      <c r="A1987" t="s">
        <v>7</v>
      </c>
      <c r="B1987" t="s">
        <v>2533</v>
      </c>
      <c r="C1987" s="5">
        <v>45314</v>
      </c>
      <c r="D1987" s="5">
        <v>45496</v>
      </c>
      <c r="E1987" s="4">
        <v>3010000000</v>
      </c>
      <c r="F1987">
        <v>182</v>
      </c>
      <c r="G1987">
        <v>6.5000000000000002E-2</v>
      </c>
      <c r="H1987" t="s">
        <v>423</v>
      </c>
      <c r="I1987" t="s">
        <v>13</v>
      </c>
      <c r="J1987" t="s">
        <v>210</v>
      </c>
      <c r="K1987" t="s">
        <v>14</v>
      </c>
      <c r="L1987" t="s">
        <v>423</v>
      </c>
      <c r="M1987" s="5">
        <f t="shared" ref="M1987:M2050" si="102">EOMONTH(D1987,0)</f>
        <v>45504</v>
      </c>
      <c r="N1987">
        <f t="shared" ref="N1987:N2050" si="103">YEAR(C1987)</f>
        <v>2024</v>
      </c>
    </row>
    <row r="1988" spans="1:14" x14ac:dyDescent="0.3">
      <c r="A1988" t="s">
        <v>7</v>
      </c>
      <c r="B1988" t="s">
        <v>2534</v>
      </c>
      <c r="C1988" s="5">
        <v>45308</v>
      </c>
      <c r="D1988" s="5">
        <v>45490</v>
      </c>
      <c r="E1988" s="4">
        <v>410000000</v>
      </c>
      <c r="F1988">
        <v>182</v>
      </c>
      <c r="G1988">
        <v>6.5000000000000002E-2</v>
      </c>
      <c r="H1988" t="s">
        <v>989</v>
      </c>
      <c r="I1988" t="s">
        <v>13</v>
      </c>
      <c r="J1988" t="s">
        <v>990</v>
      </c>
      <c r="K1988" t="s">
        <v>14</v>
      </c>
      <c r="L1988" t="s">
        <v>989</v>
      </c>
      <c r="M1988" s="5">
        <f t="shared" si="102"/>
        <v>45504</v>
      </c>
      <c r="N1988">
        <f t="shared" si="103"/>
        <v>2024</v>
      </c>
    </row>
    <row r="1989" spans="1:14" x14ac:dyDescent="0.3">
      <c r="A1989" t="s">
        <v>7</v>
      </c>
      <c r="B1989" t="s">
        <v>174</v>
      </c>
      <c r="C1989" s="5">
        <v>45372</v>
      </c>
      <c r="D1989" s="5">
        <v>45558</v>
      </c>
      <c r="E1989" s="4">
        <v>2200000000</v>
      </c>
      <c r="F1989">
        <v>186</v>
      </c>
      <c r="G1989">
        <v>5.3999999999999999E-2</v>
      </c>
      <c r="H1989" t="s">
        <v>138</v>
      </c>
      <c r="I1989" t="s">
        <v>44</v>
      </c>
      <c r="J1989" t="s">
        <v>45</v>
      </c>
      <c r="K1989" t="s">
        <v>11</v>
      </c>
      <c r="L1989" t="s">
        <v>138</v>
      </c>
      <c r="M1989" s="5">
        <f t="shared" si="102"/>
        <v>45565</v>
      </c>
      <c r="N1989">
        <f t="shared" si="103"/>
        <v>2024</v>
      </c>
    </row>
    <row r="1990" spans="1:14" x14ac:dyDescent="0.3">
      <c r="A1990" t="s">
        <v>7</v>
      </c>
      <c r="B1990" t="s">
        <v>1392</v>
      </c>
      <c r="C1990" s="5">
        <v>45394</v>
      </c>
      <c r="D1990" s="5">
        <v>45579</v>
      </c>
      <c r="E1990" s="4">
        <v>10980000000</v>
      </c>
      <c r="F1990">
        <v>185</v>
      </c>
      <c r="G1990">
        <v>5.2999999999999999E-2</v>
      </c>
      <c r="H1990" t="s">
        <v>64</v>
      </c>
      <c r="I1990" t="s">
        <v>13</v>
      </c>
      <c r="J1990" t="s">
        <v>65</v>
      </c>
      <c r="K1990" t="s">
        <v>14</v>
      </c>
      <c r="L1990" t="s">
        <v>64</v>
      </c>
      <c r="M1990" s="5">
        <f t="shared" si="102"/>
        <v>45596</v>
      </c>
      <c r="N1990">
        <f t="shared" si="103"/>
        <v>2024</v>
      </c>
    </row>
    <row r="1991" spans="1:14" x14ac:dyDescent="0.3">
      <c r="A1991" t="s">
        <v>7</v>
      </c>
      <c r="B1991" t="s">
        <v>2535</v>
      </c>
      <c r="C1991" s="5">
        <v>45323</v>
      </c>
      <c r="D1991" s="5">
        <v>45505</v>
      </c>
      <c r="E1991" s="4">
        <v>6000000000</v>
      </c>
      <c r="F1991">
        <v>182</v>
      </c>
      <c r="G1991">
        <v>6.5000000000000002E-2</v>
      </c>
      <c r="H1991" t="s">
        <v>463</v>
      </c>
      <c r="I1991" t="s">
        <v>13</v>
      </c>
      <c r="J1991" t="s">
        <v>210</v>
      </c>
      <c r="K1991" t="s">
        <v>14</v>
      </c>
      <c r="L1991" t="s">
        <v>463</v>
      </c>
      <c r="M1991" s="5">
        <f t="shared" si="102"/>
        <v>45535</v>
      </c>
      <c r="N1991">
        <f t="shared" si="103"/>
        <v>2024</v>
      </c>
    </row>
    <row r="1992" spans="1:14" x14ac:dyDescent="0.3">
      <c r="A1992" t="s">
        <v>7</v>
      </c>
      <c r="B1992" t="s">
        <v>2536</v>
      </c>
      <c r="C1992" s="5">
        <v>45296</v>
      </c>
      <c r="D1992" s="5">
        <v>45478</v>
      </c>
      <c r="E1992" s="4">
        <v>1000000000</v>
      </c>
      <c r="F1992">
        <v>182</v>
      </c>
      <c r="G1992">
        <v>6.3E-2</v>
      </c>
      <c r="H1992" t="s">
        <v>1611</v>
      </c>
      <c r="I1992" t="s">
        <v>13</v>
      </c>
      <c r="J1992" t="s">
        <v>102</v>
      </c>
      <c r="K1992" t="s">
        <v>14</v>
      </c>
      <c r="L1992" t="s">
        <v>1611</v>
      </c>
      <c r="M1992" s="5">
        <f t="shared" si="102"/>
        <v>45504</v>
      </c>
      <c r="N1992">
        <f t="shared" si="103"/>
        <v>2024</v>
      </c>
    </row>
    <row r="1993" spans="1:14" x14ac:dyDescent="0.3">
      <c r="A1993" t="s">
        <v>7</v>
      </c>
      <c r="B1993" t="s">
        <v>2537</v>
      </c>
      <c r="C1993" s="5">
        <v>45314</v>
      </c>
      <c r="D1993" s="5">
        <v>45496</v>
      </c>
      <c r="E1993" s="4">
        <v>800000000</v>
      </c>
      <c r="F1993">
        <v>182</v>
      </c>
      <c r="G1993">
        <v>6.5000000000000002E-2</v>
      </c>
      <c r="H1993" t="s">
        <v>128</v>
      </c>
      <c r="I1993" t="s">
        <v>44</v>
      </c>
      <c r="J1993" t="s">
        <v>45</v>
      </c>
      <c r="K1993" t="s">
        <v>11</v>
      </c>
      <c r="L1993" t="s">
        <v>128</v>
      </c>
      <c r="M1993" s="5">
        <f t="shared" si="102"/>
        <v>45504</v>
      </c>
      <c r="N1993">
        <f t="shared" si="103"/>
        <v>2024</v>
      </c>
    </row>
    <row r="1994" spans="1:14" x14ac:dyDescent="0.3">
      <c r="A1994" t="s">
        <v>7</v>
      </c>
      <c r="B1994" t="s">
        <v>2538</v>
      </c>
      <c r="C1994" s="5">
        <v>45316</v>
      </c>
      <c r="D1994" s="5">
        <v>45498</v>
      </c>
      <c r="E1994" s="4">
        <v>46130000000</v>
      </c>
      <c r="F1994">
        <v>182</v>
      </c>
      <c r="G1994">
        <v>7.2999999999999995E-2</v>
      </c>
      <c r="H1994" t="s">
        <v>2197</v>
      </c>
      <c r="I1994" t="s">
        <v>13</v>
      </c>
      <c r="J1994" t="s">
        <v>1339</v>
      </c>
      <c r="K1994" t="s">
        <v>14</v>
      </c>
      <c r="L1994" t="s">
        <v>2197</v>
      </c>
      <c r="M1994" s="5">
        <f t="shared" si="102"/>
        <v>45504</v>
      </c>
      <c r="N1994">
        <f t="shared" si="103"/>
        <v>2024</v>
      </c>
    </row>
    <row r="1995" spans="1:14" x14ac:dyDescent="0.3">
      <c r="A1995" t="s">
        <v>7</v>
      </c>
      <c r="B1995" t="s">
        <v>2539</v>
      </c>
      <c r="C1995" s="5">
        <v>45300</v>
      </c>
      <c r="D1995" s="5">
        <v>45482</v>
      </c>
      <c r="E1995" s="4">
        <v>442000000</v>
      </c>
      <c r="F1995">
        <v>182</v>
      </c>
      <c r="G1995">
        <v>6.3E-2</v>
      </c>
      <c r="H1995" t="s">
        <v>989</v>
      </c>
      <c r="I1995" t="s">
        <v>13</v>
      </c>
      <c r="J1995" t="s">
        <v>990</v>
      </c>
      <c r="K1995" t="s">
        <v>14</v>
      </c>
      <c r="L1995" t="s">
        <v>989</v>
      </c>
      <c r="M1995" s="5">
        <f t="shared" si="102"/>
        <v>45504</v>
      </c>
      <c r="N1995">
        <f t="shared" si="103"/>
        <v>2024</v>
      </c>
    </row>
    <row r="1996" spans="1:14" x14ac:dyDescent="0.3">
      <c r="A1996" t="s">
        <v>7</v>
      </c>
      <c r="B1996" t="s">
        <v>2540</v>
      </c>
      <c r="C1996" s="5">
        <v>45295</v>
      </c>
      <c r="D1996" s="5">
        <v>45477</v>
      </c>
      <c r="E1996" s="4">
        <v>4013000000</v>
      </c>
      <c r="F1996">
        <v>182</v>
      </c>
      <c r="G1996">
        <v>6.3E-2</v>
      </c>
      <c r="H1996" t="s">
        <v>2541</v>
      </c>
      <c r="I1996" t="s">
        <v>13</v>
      </c>
      <c r="J1996" t="s">
        <v>215</v>
      </c>
      <c r="K1996" t="s">
        <v>14</v>
      </c>
      <c r="L1996" t="s">
        <v>2541</v>
      </c>
      <c r="M1996" s="5">
        <f t="shared" si="102"/>
        <v>45504</v>
      </c>
      <c r="N1996">
        <f t="shared" si="103"/>
        <v>2024</v>
      </c>
    </row>
    <row r="1997" spans="1:14" x14ac:dyDescent="0.3">
      <c r="A1997" t="s">
        <v>7</v>
      </c>
      <c r="B1997" t="s">
        <v>1518</v>
      </c>
      <c r="C1997" s="5">
        <v>45323</v>
      </c>
      <c r="D1997" s="5">
        <v>45597</v>
      </c>
      <c r="E1997" s="4">
        <v>100000000000</v>
      </c>
      <c r="F1997">
        <v>274</v>
      </c>
      <c r="G1997">
        <v>6.8000000000000005E-2</v>
      </c>
      <c r="H1997" t="s">
        <v>1516</v>
      </c>
      <c r="I1997" t="s">
        <v>13</v>
      </c>
      <c r="J1997" t="s">
        <v>215</v>
      </c>
      <c r="K1997" t="s">
        <v>14</v>
      </c>
      <c r="L1997" t="s">
        <v>1516</v>
      </c>
      <c r="M1997" s="5">
        <f t="shared" si="102"/>
        <v>45626</v>
      </c>
      <c r="N1997">
        <f t="shared" si="103"/>
        <v>2024</v>
      </c>
    </row>
    <row r="1998" spans="1:14" x14ac:dyDescent="0.3">
      <c r="A1998" t="s">
        <v>7</v>
      </c>
      <c r="B1998" t="s">
        <v>815</v>
      </c>
      <c r="C1998" s="5">
        <v>45387</v>
      </c>
      <c r="D1998" s="5">
        <v>45572</v>
      </c>
      <c r="E1998" s="4">
        <v>6000000000</v>
      </c>
      <c r="F1998">
        <v>185</v>
      </c>
      <c r="G1998">
        <v>5.3999999999999999E-2</v>
      </c>
      <c r="H1998" t="s">
        <v>438</v>
      </c>
      <c r="I1998" t="s">
        <v>13</v>
      </c>
      <c r="J1998" t="s">
        <v>215</v>
      </c>
      <c r="K1998" t="s">
        <v>14</v>
      </c>
      <c r="L1998" t="s">
        <v>438</v>
      </c>
      <c r="M1998" s="5">
        <f t="shared" si="102"/>
        <v>45596</v>
      </c>
      <c r="N1998">
        <f t="shared" si="103"/>
        <v>2024</v>
      </c>
    </row>
    <row r="1999" spans="1:14" x14ac:dyDescent="0.3">
      <c r="A1999" t="s">
        <v>7</v>
      </c>
      <c r="B1999" t="s">
        <v>1367</v>
      </c>
      <c r="C1999" s="5">
        <v>45398</v>
      </c>
      <c r="D1999" s="5">
        <v>45581</v>
      </c>
      <c r="E1999" s="4">
        <v>353000000</v>
      </c>
      <c r="F1999">
        <v>183</v>
      </c>
      <c r="G1999">
        <v>5.2999999999999999E-2</v>
      </c>
      <c r="H1999" t="s">
        <v>989</v>
      </c>
      <c r="I1999" t="s">
        <v>13</v>
      </c>
      <c r="J1999" t="s">
        <v>990</v>
      </c>
      <c r="K1999" t="s">
        <v>14</v>
      </c>
      <c r="L1999" t="s">
        <v>989</v>
      </c>
      <c r="M1999" s="5">
        <f t="shared" si="102"/>
        <v>45596</v>
      </c>
      <c r="N1999">
        <f t="shared" si="103"/>
        <v>2024</v>
      </c>
    </row>
    <row r="2000" spans="1:14" x14ac:dyDescent="0.3">
      <c r="A2000" t="s">
        <v>12</v>
      </c>
      <c r="B2000" t="s">
        <v>2542</v>
      </c>
      <c r="C2000" s="5">
        <v>45420</v>
      </c>
      <c r="D2000" s="5">
        <v>45456</v>
      </c>
      <c r="E2000" s="4">
        <v>500000000000</v>
      </c>
      <c r="F2000">
        <v>36</v>
      </c>
      <c r="G2000">
        <v>5.1499999999999997E-2</v>
      </c>
      <c r="H2000" t="s">
        <v>10</v>
      </c>
      <c r="I2000" t="s">
        <v>44</v>
      </c>
      <c r="J2000" t="s">
        <v>45</v>
      </c>
      <c r="K2000" t="s">
        <v>11</v>
      </c>
      <c r="M2000" s="5">
        <f t="shared" si="102"/>
        <v>45473</v>
      </c>
      <c r="N2000">
        <f t="shared" si="103"/>
        <v>2024</v>
      </c>
    </row>
    <row r="2001" spans="1:14" x14ac:dyDescent="0.3">
      <c r="A2001" t="s">
        <v>12</v>
      </c>
      <c r="B2001" t="s">
        <v>2543</v>
      </c>
      <c r="C2001" s="5">
        <v>45420</v>
      </c>
      <c r="D2001" s="5">
        <v>45456</v>
      </c>
      <c r="E2001" s="4">
        <v>500000000000</v>
      </c>
      <c r="F2001">
        <v>36</v>
      </c>
      <c r="G2001">
        <v>5.1499999999999997E-2</v>
      </c>
      <c r="H2001" t="s">
        <v>10</v>
      </c>
      <c r="I2001" t="s">
        <v>44</v>
      </c>
      <c r="J2001" t="s">
        <v>45</v>
      </c>
      <c r="K2001" t="s">
        <v>11</v>
      </c>
      <c r="M2001" s="5">
        <f t="shared" si="102"/>
        <v>45473</v>
      </c>
      <c r="N2001">
        <f t="shared" si="103"/>
        <v>2024</v>
      </c>
    </row>
    <row r="2002" spans="1:14" x14ac:dyDescent="0.3">
      <c r="A2002" t="s">
        <v>12</v>
      </c>
      <c r="B2002" t="s">
        <v>2544</v>
      </c>
      <c r="C2002" s="5">
        <v>45420</v>
      </c>
      <c r="D2002" s="5">
        <v>45456</v>
      </c>
      <c r="E2002" s="4">
        <v>500000000000</v>
      </c>
      <c r="F2002">
        <v>36</v>
      </c>
      <c r="G2002">
        <v>5.1499999999999997E-2</v>
      </c>
      <c r="H2002" t="s">
        <v>10</v>
      </c>
      <c r="I2002" t="s">
        <v>44</v>
      </c>
      <c r="J2002" t="s">
        <v>45</v>
      </c>
      <c r="K2002" t="s">
        <v>11</v>
      </c>
      <c r="M2002" s="5">
        <f t="shared" si="102"/>
        <v>45473</v>
      </c>
      <c r="N2002">
        <f t="shared" si="103"/>
        <v>2024</v>
      </c>
    </row>
    <row r="2003" spans="1:14" x14ac:dyDescent="0.3">
      <c r="A2003" t="s">
        <v>7</v>
      </c>
      <c r="B2003" t="s">
        <v>2545</v>
      </c>
      <c r="C2003" s="5">
        <v>45324</v>
      </c>
      <c r="D2003" s="5">
        <v>45506</v>
      </c>
      <c r="E2003" s="4">
        <v>240000000000</v>
      </c>
      <c r="F2003">
        <v>182</v>
      </c>
      <c r="G2003">
        <v>6.8000000000000005E-2</v>
      </c>
      <c r="H2003" t="s">
        <v>520</v>
      </c>
      <c r="I2003" t="s">
        <v>44</v>
      </c>
      <c r="J2003" t="s">
        <v>45</v>
      </c>
      <c r="K2003" t="s">
        <v>11</v>
      </c>
      <c r="L2003" t="s">
        <v>520</v>
      </c>
      <c r="M2003" s="5">
        <f t="shared" si="102"/>
        <v>45535</v>
      </c>
      <c r="N2003">
        <f t="shared" si="103"/>
        <v>2024</v>
      </c>
    </row>
    <row r="2004" spans="1:14" x14ac:dyDescent="0.3">
      <c r="A2004" t="s">
        <v>7</v>
      </c>
      <c r="B2004" t="s">
        <v>2546</v>
      </c>
      <c r="C2004" s="5">
        <v>45300</v>
      </c>
      <c r="D2004" s="5">
        <v>45482</v>
      </c>
      <c r="E2004" s="4">
        <v>21275000000</v>
      </c>
      <c r="F2004">
        <v>182</v>
      </c>
      <c r="G2004">
        <v>6.5000000000000002E-2</v>
      </c>
      <c r="H2004" t="s">
        <v>1110</v>
      </c>
      <c r="I2004" t="s">
        <v>13</v>
      </c>
      <c r="J2004" t="s">
        <v>210</v>
      </c>
      <c r="K2004" t="s">
        <v>14</v>
      </c>
      <c r="L2004" t="s">
        <v>1110</v>
      </c>
      <c r="M2004" s="5">
        <f t="shared" si="102"/>
        <v>45504</v>
      </c>
      <c r="N2004">
        <f t="shared" si="103"/>
        <v>2024</v>
      </c>
    </row>
    <row r="2005" spans="1:14" x14ac:dyDescent="0.3">
      <c r="A2005" t="s">
        <v>7</v>
      </c>
      <c r="B2005" t="s">
        <v>2547</v>
      </c>
      <c r="C2005" s="5">
        <v>45314</v>
      </c>
      <c r="D2005" s="5">
        <v>45496</v>
      </c>
      <c r="E2005" s="4">
        <v>13850000000</v>
      </c>
      <c r="F2005">
        <v>182</v>
      </c>
      <c r="G2005">
        <v>7.2999999999999995E-2</v>
      </c>
      <c r="H2005" t="s">
        <v>2203</v>
      </c>
      <c r="I2005" t="s">
        <v>13</v>
      </c>
      <c r="J2005" t="s">
        <v>1339</v>
      </c>
      <c r="K2005" t="s">
        <v>14</v>
      </c>
      <c r="L2005" t="s">
        <v>2203</v>
      </c>
      <c r="M2005" s="5">
        <f t="shared" si="102"/>
        <v>45504</v>
      </c>
      <c r="N2005">
        <f t="shared" si="103"/>
        <v>2024</v>
      </c>
    </row>
    <row r="2006" spans="1:14" x14ac:dyDescent="0.3">
      <c r="A2006" t="s">
        <v>7</v>
      </c>
      <c r="B2006" t="s">
        <v>2548</v>
      </c>
      <c r="C2006" s="5">
        <v>45324</v>
      </c>
      <c r="D2006" s="5">
        <v>45506</v>
      </c>
      <c r="E2006" s="4">
        <v>30000000000</v>
      </c>
      <c r="F2006">
        <v>182</v>
      </c>
      <c r="G2006">
        <v>6.5000000000000002E-2</v>
      </c>
      <c r="H2006" t="s">
        <v>832</v>
      </c>
      <c r="I2006" t="s">
        <v>13</v>
      </c>
      <c r="J2006" t="s">
        <v>381</v>
      </c>
      <c r="K2006" t="s">
        <v>14</v>
      </c>
      <c r="L2006" t="s">
        <v>832</v>
      </c>
      <c r="M2006" s="5">
        <f t="shared" si="102"/>
        <v>45535</v>
      </c>
      <c r="N2006">
        <f t="shared" si="103"/>
        <v>2024</v>
      </c>
    </row>
    <row r="2007" spans="1:14" x14ac:dyDescent="0.3">
      <c r="A2007" t="s">
        <v>7</v>
      </c>
      <c r="B2007" t="s">
        <v>2549</v>
      </c>
      <c r="C2007" s="5">
        <v>45300</v>
      </c>
      <c r="D2007" s="5">
        <v>45482</v>
      </c>
      <c r="E2007" s="4">
        <v>4940000000</v>
      </c>
      <c r="F2007">
        <v>182</v>
      </c>
      <c r="G2007">
        <v>6.3E-2</v>
      </c>
      <c r="H2007" t="s">
        <v>1066</v>
      </c>
      <c r="I2007" t="s">
        <v>13</v>
      </c>
      <c r="J2007" t="s">
        <v>65</v>
      </c>
      <c r="K2007" t="s">
        <v>14</v>
      </c>
      <c r="L2007" t="s">
        <v>1066</v>
      </c>
      <c r="M2007" s="5">
        <f t="shared" si="102"/>
        <v>45504</v>
      </c>
      <c r="N2007">
        <f t="shared" si="103"/>
        <v>2024</v>
      </c>
    </row>
    <row r="2008" spans="1:14" x14ac:dyDescent="0.3">
      <c r="A2008" t="s">
        <v>7</v>
      </c>
      <c r="B2008" t="s">
        <v>872</v>
      </c>
      <c r="C2008" s="5">
        <v>45387</v>
      </c>
      <c r="D2008" s="5">
        <v>45579</v>
      </c>
      <c r="E2008" s="4">
        <v>1200000000</v>
      </c>
      <c r="F2008">
        <v>192</v>
      </c>
      <c r="G2008">
        <v>5.3999999999999999E-2</v>
      </c>
      <c r="H2008" t="s">
        <v>674</v>
      </c>
      <c r="I2008" t="s">
        <v>13</v>
      </c>
      <c r="J2008" t="s">
        <v>215</v>
      </c>
      <c r="K2008" t="s">
        <v>14</v>
      </c>
      <c r="L2008" t="s">
        <v>674</v>
      </c>
      <c r="M2008" s="5">
        <f t="shared" si="102"/>
        <v>45596</v>
      </c>
      <c r="N2008">
        <f t="shared" si="103"/>
        <v>2024</v>
      </c>
    </row>
    <row r="2009" spans="1:14" x14ac:dyDescent="0.3">
      <c r="A2009" t="s">
        <v>12</v>
      </c>
      <c r="B2009" t="s">
        <v>2550</v>
      </c>
      <c r="C2009" s="5">
        <v>45420</v>
      </c>
      <c r="D2009" s="5">
        <v>45456</v>
      </c>
      <c r="E2009" s="4">
        <v>500000000000</v>
      </c>
      <c r="F2009">
        <v>36</v>
      </c>
      <c r="G2009">
        <v>5.1499999999999997E-2</v>
      </c>
      <c r="H2009" t="s">
        <v>10</v>
      </c>
      <c r="I2009" t="s">
        <v>44</v>
      </c>
      <c r="J2009" t="s">
        <v>45</v>
      </c>
      <c r="K2009" t="s">
        <v>11</v>
      </c>
      <c r="M2009" s="5">
        <f t="shared" si="102"/>
        <v>45473</v>
      </c>
      <c r="N2009">
        <f t="shared" si="103"/>
        <v>2024</v>
      </c>
    </row>
    <row r="2010" spans="1:14" x14ac:dyDescent="0.3">
      <c r="A2010" t="s">
        <v>12</v>
      </c>
      <c r="B2010" t="s">
        <v>2551</v>
      </c>
      <c r="C2010" s="5">
        <v>45420</v>
      </c>
      <c r="D2010" s="5">
        <v>45426</v>
      </c>
      <c r="E2010" s="4">
        <v>500000000000</v>
      </c>
      <c r="F2010">
        <v>6</v>
      </c>
      <c r="G2010">
        <v>4.6899999999999997E-2</v>
      </c>
      <c r="H2010" t="s">
        <v>10</v>
      </c>
      <c r="I2010" t="s">
        <v>44</v>
      </c>
      <c r="J2010" t="s">
        <v>45</v>
      </c>
      <c r="K2010" t="s">
        <v>11</v>
      </c>
      <c r="M2010" s="5">
        <f t="shared" si="102"/>
        <v>45443</v>
      </c>
      <c r="N2010">
        <f t="shared" si="103"/>
        <v>2024</v>
      </c>
    </row>
    <row r="2011" spans="1:14" x14ac:dyDescent="0.3">
      <c r="A2011" t="s">
        <v>12</v>
      </c>
      <c r="B2011" t="s">
        <v>2552</v>
      </c>
      <c r="C2011" s="5">
        <v>45420</v>
      </c>
      <c r="D2011" s="5">
        <v>45426</v>
      </c>
      <c r="E2011" s="4">
        <v>500000000000</v>
      </c>
      <c r="F2011">
        <v>6</v>
      </c>
      <c r="G2011">
        <v>4.6899999999999997E-2</v>
      </c>
      <c r="H2011" t="s">
        <v>10</v>
      </c>
      <c r="I2011" t="s">
        <v>44</v>
      </c>
      <c r="J2011" t="s">
        <v>45</v>
      </c>
      <c r="K2011" t="s">
        <v>11</v>
      </c>
      <c r="M2011" s="5">
        <f t="shared" si="102"/>
        <v>45443</v>
      </c>
      <c r="N2011">
        <f t="shared" si="103"/>
        <v>2024</v>
      </c>
    </row>
    <row r="2012" spans="1:14" x14ac:dyDescent="0.3">
      <c r="A2012" t="s">
        <v>12</v>
      </c>
      <c r="B2012" t="s">
        <v>2553</v>
      </c>
      <c r="C2012" s="5">
        <v>45420</v>
      </c>
      <c r="D2012" s="5">
        <v>45426</v>
      </c>
      <c r="E2012" s="4">
        <v>400000000000</v>
      </c>
      <c r="F2012">
        <v>6</v>
      </c>
      <c r="G2012">
        <v>4.6899999999999997E-2</v>
      </c>
      <c r="H2012" t="s">
        <v>10</v>
      </c>
      <c r="I2012" t="s">
        <v>44</v>
      </c>
      <c r="J2012" t="s">
        <v>45</v>
      </c>
      <c r="K2012" t="s">
        <v>11</v>
      </c>
      <c r="M2012" s="5">
        <f t="shared" si="102"/>
        <v>45443</v>
      </c>
      <c r="N2012">
        <f t="shared" si="103"/>
        <v>2024</v>
      </c>
    </row>
    <row r="2013" spans="1:14" x14ac:dyDescent="0.3">
      <c r="A2013" t="s">
        <v>7</v>
      </c>
      <c r="B2013" t="s">
        <v>2554</v>
      </c>
      <c r="C2013" s="5">
        <v>45314</v>
      </c>
      <c r="D2013" s="5">
        <v>45496</v>
      </c>
      <c r="E2013" s="4">
        <v>20970000000</v>
      </c>
      <c r="F2013">
        <v>182</v>
      </c>
      <c r="G2013">
        <v>7.2999999999999995E-2</v>
      </c>
      <c r="H2013" t="s">
        <v>2212</v>
      </c>
      <c r="I2013" t="s">
        <v>13</v>
      </c>
      <c r="J2013" t="s">
        <v>1339</v>
      </c>
      <c r="K2013" t="s">
        <v>14</v>
      </c>
      <c r="L2013" t="s">
        <v>2212</v>
      </c>
      <c r="M2013" s="5">
        <f t="shared" si="102"/>
        <v>45504</v>
      </c>
      <c r="N2013">
        <f t="shared" si="103"/>
        <v>2024</v>
      </c>
    </row>
    <row r="2014" spans="1:14" x14ac:dyDescent="0.3">
      <c r="A2014" t="s">
        <v>7</v>
      </c>
      <c r="B2014" t="s">
        <v>2555</v>
      </c>
      <c r="C2014" s="5">
        <v>45324</v>
      </c>
      <c r="D2014" s="5">
        <v>45506</v>
      </c>
      <c r="E2014" s="4">
        <v>30000000000</v>
      </c>
      <c r="F2014">
        <v>182</v>
      </c>
      <c r="G2014">
        <v>6.6000000000000003E-2</v>
      </c>
      <c r="H2014" t="s">
        <v>170</v>
      </c>
      <c r="I2014" t="s">
        <v>44</v>
      </c>
      <c r="J2014" t="s">
        <v>45</v>
      </c>
      <c r="K2014" t="s">
        <v>11</v>
      </c>
      <c r="L2014" t="s">
        <v>170</v>
      </c>
      <c r="M2014" s="5">
        <f t="shared" si="102"/>
        <v>45535</v>
      </c>
      <c r="N2014">
        <f t="shared" si="103"/>
        <v>2024</v>
      </c>
    </row>
    <row r="2015" spans="1:14" x14ac:dyDescent="0.3">
      <c r="A2015" t="s">
        <v>7</v>
      </c>
      <c r="B2015" t="s">
        <v>298</v>
      </c>
      <c r="C2015" s="5">
        <v>45324</v>
      </c>
      <c r="D2015" s="5">
        <v>45600</v>
      </c>
      <c r="E2015" s="4">
        <v>25000000000</v>
      </c>
      <c r="F2015">
        <v>276</v>
      </c>
      <c r="G2015">
        <v>6.8000000000000005E-2</v>
      </c>
      <c r="H2015" t="s">
        <v>299</v>
      </c>
      <c r="I2015" t="s">
        <v>13</v>
      </c>
      <c r="J2015" t="s">
        <v>215</v>
      </c>
      <c r="K2015" t="s">
        <v>14</v>
      </c>
      <c r="L2015" t="s">
        <v>299</v>
      </c>
      <c r="M2015" s="5">
        <f t="shared" si="102"/>
        <v>45626</v>
      </c>
      <c r="N2015">
        <f t="shared" si="103"/>
        <v>2024</v>
      </c>
    </row>
    <row r="2016" spans="1:14" x14ac:dyDescent="0.3">
      <c r="A2016" t="s">
        <v>7</v>
      </c>
      <c r="B2016" t="s">
        <v>2556</v>
      </c>
      <c r="C2016" s="5">
        <v>45327</v>
      </c>
      <c r="D2016" s="5">
        <v>45510</v>
      </c>
      <c r="E2016" s="4">
        <v>5100000000</v>
      </c>
      <c r="F2016">
        <v>183</v>
      </c>
      <c r="G2016">
        <v>6.5000000000000002E-2</v>
      </c>
      <c r="H2016" t="s">
        <v>674</v>
      </c>
      <c r="I2016" t="s">
        <v>13</v>
      </c>
      <c r="J2016" t="s">
        <v>215</v>
      </c>
      <c r="K2016" t="s">
        <v>14</v>
      </c>
      <c r="L2016" t="s">
        <v>674</v>
      </c>
      <c r="M2016" s="5">
        <f t="shared" si="102"/>
        <v>45535</v>
      </c>
      <c r="N2016">
        <f t="shared" si="103"/>
        <v>2024</v>
      </c>
    </row>
    <row r="2017" spans="1:14" x14ac:dyDescent="0.3">
      <c r="A2017" t="s">
        <v>7</v>
      </c>
      <c r="B2017" t="s">
        <v>2557</v>
      </c>
      <c r="C2017" s="5">
        <v>45327</v>
      </c>
      <c r="D2017" s="5">
        <v>45509</v>
      </c>
      <c r="E2017" s="4">
        <v>3950000000</v>
      </c>
      <c r="F2017">
        <v>182</v>
      </c>
      <c r="G2017">
        <v>6.5000000000000002E-2</v>
      </c>
      <c r="H2017" t="s">
        <v>64</v>
      </c>
      <c r="I2017" t="s">
        <v>13</v>
      </c>
      <c r="J2017" t="s">
        <v>65</v>
      </c>
      <c r="K2017" t="s">
        <v>14</v>
      </c>
      <c r="L2017" t="s">
        <v>64</v>
      </c>
      <c r="M2017" s="5">
        <f t="shared" si="102"/>
        <v>45535</v>
      </c>
      <c r="N2017">
        <f t="shared" si="103"/>
        <v>2024</v>
      </c>
    </row>
    <row r="2018" spans="1:14" x14ac:dyDescent="0.3">
      <c r="A2018" t="s">
        <v>7</v>
      </c>
      <c r="B2018" t="s">
        <v>2558</v>
      </c>
      <c r="C2018" s="5">
        <v>45296</v>
      </c>
      <c r="D2018" s="5">
        <v>45478</v>
      </c>
      <c r="E2018" s="4">
        <v>200000000000</v>
      </c>
      <c r="F2018">
        <v>182</v>
      </c>
      <c r="G2018">
        <v>6.5000000000000002E-2</v>
      </c>
      <c r="H2018" t="s">
        <v>504</v>
      </c>
      <c r="I2018" t="s">
        <v>44</v>
      </c>
      <c r="J2018" t="s">
        <v>45</v>
      </c>
      <c r="K2018" t="s">
        <v>11</v>
      </c>
      <c r="L2018" t="s">
        <v>504</v>
      </c>
      <c r="M2018" s="5">
        <f t="shared" si="102"/>
        <v>45504</v>
      </c>
      <c r="N2018">
        <f t="shared" si="103"/>
        <v>2024</v>
      </c>
    </row>
    <row r="2019" spans="1:14" x14ac:dyDescent="0.3">
      <c r="A2019" t="s">
        <v>7</v>
      </c>
      <c r="B2019" t="s">
        <v>2559</v>
      </c>
      <c r="C2019" s="5">
        <v>45324</v>
      </c>
      <c r="D2019" s="5">
        <v>45506</v>
      </c>
      <c r="E2019" s="4">
        <v>30000000000</v>
      </c>
      <c r="F2019">
        <v>182</v>
      </c>
      <c r="G2019">
        <v>6.5000000000000002E-2</v>
      </c>
      <c r="H2019" t="s">
        <v>380</v>
      </c>
      <c r="I2019" t="s">
        <v>13</v>
      </c>
      <c r="J2019" t="s">
        <v>381</v>
      </c>
      <c r="K2019" t="s">
        <v>14</v>
      </c>
      <c r="L2019" t="s">
        <v>380</v>
      </c>
      <c r="M2019" s="5">
        <f t="shared" si="102"/>
        <v>45535</v>
      </c>
      <c r="N2019">
        <f t="shared" si="103"/>
        <v>2024</v>
      </c>
    </row>
    <row r="2020" spans="1:14" x14ac:dyDescent="0.3">
      <c r="A2020" t="s">
        <v>7</v>
      </c>
      <c r="B2020" t="s">
        <v>2560</v>
      </c>
      <c r="C2020" s="5">
        <v>45324</v>
      </c>
      <c r="D2020" s="5">
        <v>45506</v>
      </c>
      <c r="E2020" s="4">
        <v>30000000000</v>
      </c>
      <c r="F2020">
        <v>182</v>
      </c>
      <c r="G2020">
        <v>6.5000000000000002E-2</v>
      </c>
      <c r="H2020" t="s">
        <v>2156</v>
      </c>
      <c r="I2020" t="s">
        <v>13</v>
      </c>
      <c r="J2020" t="s">
        <v>381</v>
      </c>
      <c r="K2020" t="s">
        <v>14</v>
      </c>
      <c r="L2020" t="s">
        <v>2156</v>
      </c>
      <c r="M2020" s="5">
        <f t="shared" si="102"/>
        <v>45535</v>
      </c>
      <c r="N2020">
        <f t="shared" si="103"/>
        <v>2024</v>
      </c>
    </row>
    <row r="2021" spans="1:14" x14ac:dyDescent="0.3">
      <c r="A2021" t="s">
        <v>7</v>
      </c>
      <c r="B2021" t="s">
        <v>1109</v>
      </c>
      <c r="C2021" s="5">
        <v>45366</v>
      </c>
      <c r="D2021" s="5">
        <v>45551</v>
      </c>
      <c r="E2021" s="4">
        <v>37626000000</v>
      </c>
      <c r="F2021">
        <v>185</v>
      </c>
      <c r="G2021">
        <v>5.3999999999999999E-2</v>
      </c>
      <c r="H2021" t="s">
        <v>1110</v>
      </c>
      <c r="I2021" t="s">
        <v>13</v>
      </c>
      <c r="J2021" t="s">
        <v>210</v>
      </c>
      <c r="K2021" t="s">
        <v>14</v>
      </c>
      <c r="L2021" t="s">
        <v>1110</v>
      </c>
      <c r="M2021" s="5">
        <f t="shared" si="102"/>
        <v>45565</v>
      </c>
      <c r="N2021">
        <f t="shared" si="103"/>
        <v>2024</v>
      </c>
    </row>
    <row r="2022" spans="1:14" x14ac:dyDescent="0.3">
      <c r="A2022" t="s">
        <v>7</v>
      </c>
      <c r="B2022" t="s">
        <v>553</v>
      </c>
      <c r="C2022" s="5">
        <v>45405</v>
      </c>
      <c r="D2022" s="5">
        <v>45588</v>
      </c>
      <c r="E2022" s="4">
        <v>5881000000</v>
      </c>
      <c r="F2022">
        <v>183</v>
      </c>
      <c r="G2022">
        <v>5.5399999999999998E-2</v>
      </c>
      <c r="H2022" t="s">
        <v>547</v>
      </c>
      <c r="I2022" t="s">
        <v>13</v>
      </c>
      <c r="J2022" t="s">
        <v>313</v>
      </c>
      <c r="K2022" t="s">
        <v>14</v>
      </c>
      <c r="L2022" t="s">
        <v>547</v>
      </c>
      <c r="M2022" s="5">
        <f t="shared" si="102"/>
        <v>45596</v>
      </c>
      <c r="N2022">
        <f t="shared" si="103"/>
        <v>2024</v>
      </c>
    </row>
    <row r="2023" spans="1:14" x14ac:dyDescent="0.3">
      <c r="A2023" t="s">
        <v>12</v>
      </c>
      <c r="B2023" t="s">
        <v>2561</v>
      </c>
      <c r="C2023" s="5">
        <v>45422</v>
      </c>
      <c r="D2023" s="5">
        <v>45428</v>
      </c>
      <c r="E2023" s="4">
        <v>500000000000</v>
      </c>
      <c r="F2023">
        <v>6</v>
      </c>
      <c r="G2023">
        <v>4.7E-2</v>
      </c>
      <c r="H2023" t="s">
        <v>10</v>
      </c>
      <c r="I2023" t="s">
        <v>44</v>
      </c>
      <c r="J2023" t="s">
        <v>45</v>
      </c>
      <c r="K2023" t="s">
        <v>11</v>
      </c>
      <c r="M2023" s="5">
        <f t="shared" si="102"/>
        <v>45443</v>
      </c>
      <c r="N2023">
        <f t="shared" si="103"/>
        <v>2024</v>
      </c>
    </row>
    <row r="2024" spans="1:14" x14ac:dyDescent="0.3">
      <c r="A2024" t="s">
        <v>12</v>
      </c>
      <c r="B2024" t="s">
        <v>2562</v>
      </c>
      <c r="C2024" s="5">
        <v>45422</v>
      </c>
      <c r="D2024" s="5">
        <v>45428</v>
      </c>
      <c r="E2024" s="4">
        <v>500000000000</v>
      </c>
      <c r="F2024">
        <v>6</v>
      </c>
      <c r="G2024">
        <v>4.7E-2</v>
      </c>
      <c r="H2024" t="s">
        <v>10</v>
      </c>
      <c r="I2024" t="s">
        <v>44</v>
      </c>
      <c r="J2024" t="s">
        <v>45</v>
      </c>
      <c r="K2024" t="s">
        <v>11</v>
      </c>
      <c r="M2024" s="5">
        <f t="shared" si="102"/>
        <v>45443</v>
      </c>
      <c r="N2024">
        <f t="shared" si="103"/>
        <v>2024</v>
      </c>
    </row>
    <row r="2025" spans="1:14" x14ac:dyDescent="0.3">
      <c r="A2025" t="s">
        <v>12</v>
      </c>
      <c r="B2025" t="s">
        <v>2563</v>
      </c>
      <c r="C2025" s="5">
        <v>45441</v>
      </c>
      <c r="D2025" s="5">
        <v>45442</v>
      </c>
      <c r="E2025" s="4">
        <v>150000000000</v>
      </c>
      <c r="F2025">
        <v>1</v>
      </c>
      <c r="G2025">
        <v>3.9E-2</v>
      </c>
      <c r="H2025" t="s">
        <v>2063</v>
      </c>
      <c r="I2025" t="s">
        <v>44</v>
      </c>
      <c r="J2025" t="s">
        <v>45</v>
      </c>
      <c r="K2025" t="s">
        <v>11</v>
      </c>
      <c r="M2025" s="5">
        <f t="shared" si="102"/>
        <v>45443</v>
      </c>
      <c r="N2025">
        <f t="shared" si="103"/>
        <v>2024</v>
      </c>
    </row>
    <row r="2026" spans="1:14" x14ac:dyDescent="0.3">
      <c r="A2026" t="s">
        <v>7</v>
      </c>
      <c r="B2026" t="s">
        <v>2564</v>
      </c>
      <c r="C2026" s="5">
        <v>45314</v>
      </c>
      <c r="D2026" s="5">
        <v>45496</v>
      </c>
      <c r="E2026" s="4">
        <v>20579000000</v>
      </c>
      <c r="F2026">
        <v>182</v>
      </c>
      <c r="G2026">
        <v>7.2999999999999995E-2</v>
      </c>
      <c r="H2026" t="s">
        <v>2220</v>
      </c>
      <c r="I2026" t="s">
        <v>13</v>
      </c>
      <c r="J2026" t="s">
        <v>1339</v>
      </c>
      <c r="K2026" t="s">
        <v>14</v>
      </c>
      <c r="L2026" t="s">
        <v>2220</v>
      </c>
      <c r="M2026" s="5">
        <f t="shared" si="102"/>
        <v>45504</v>
      </c>
      <c r="N2026">
        <f t="shared" si="103"/>
        <v>2024</v>
      </c>
    </row>
    <row r="2027" spans="1:14" x14ac:dyDescent="0.3">
      <c r="A2027" t="s">
        <v>7</v>
      </c>
      <c r="B2027" t="s">
        <v>2565</v>
      </c>
      <c r="C2027" s="5">
        <v>45296</v>
      </c>
      <c r="D2027" s="5">
        <v>45478</v>
      </c>
      <c r="E2027" s="4">
        <v>7370000000</v>
      </c>
      <c r="F2027">
        <v>182</v>
      </c>
      <c r="G2027">
        <v>6.3E-2</v>
      </c>
      <c r="H2027" t="s">
        <v>2566</v>
      </c>
      <c r="I2027" t="s">
        <v>13</v>
      </c>
      <c r="J2027" t="s">
        <v>215</v>
      </c>
      <c r="K2027" t="s">
        <v>14</v>
      </c>
      <c r="L2027" t="s">
        <v>2566</v>
      </c>
      <c r="M2027" s="5">
        <f t="shared" si="102"/>
        <v>45504</v>
      </c>
      <c r="N2027">
        <f t="shared" si="103"/>
        <v>2024</v>
      </c>
    </row>
    <row r="2028" spans="1:14" x14ac:dyDescent="0.3">
      <c r="A2028" t="s">
        <v>7</v>
      </c>
      <c r="B2028" t="s">
        <v>2567</v>
      </c>
      <c r="C2028" s="5">
        <v>45296</v>
      </c>
      <c r="D2028" s="5">
        <v>45478</v>
      </c>
      <c r="E2028" s="4">
        <v>4000000000</v>
      </c>
      <c r="F2028">
        <v>182</v>
      </c>
      <c r="G2028">
        <v>6.3E-2</v>
      </c>
      <c r="H2028" t="s">
        <v>2568</v>
      </c>
      <c r="I2028" t="s">
        <v>13</v>
      </c>
      <c r="J2028" t="s">
        <v>215</v>
      </c>
      <c r="K2028" t="s">
        <v>14</v>
      </c>
      <c r="L2028" t="s">
        <v>2568</v>
      </c>
      <c r="M2028" s="5">
        <f t="shared" si="102"/>
        <v>45504</v>
      </c>
      <c r="N2028">
        <f t="shared" si="103"/>
        <v>2024</v>
      </c>
    </row>
    <row r="2029" spans="1:14" x14ac:dyDescent="0.3">
      <c r="A2029" t="s">
        <v>7</v>
      </c>
      <c r="B2029" t="s">
        <v>2569</v>
      </c>
      <c r="C2029" s="5">
        <v>45323</v>
      </c>
      <c r="D2029" s="5">
        <v>45505</v>
      </c>
      <c r="E2029" s="4">
        <v>10000000000</v>
      </c>
      <c r="F2029">
        <v>182</v>
      </c>
      <c r="G2029">
        <v>6.5000000000000002E-2</v>
      </c>
      <c r="H2029" t="s">
        <v>1063</v>
      </c>
      <c r="I2029" t="s">
        <v>13</v>
      </c>
      <c r="J2029" t="s">
        <v>669</v>
      </c>
      <c r="K2029" t="s">
        <v>14</v>
      </c>
      <c r="L2029" t="s">
        <v>1063</v>
      </c>
      <c r="M2029" s="5">
        <f t="shared" si="102"/>
        <v>45535</v>
      </c>
      <c r="N2029">
        <f t="shared" si="103"/>
        <v>2024</v>
      </c>
    </row>
    <row r="2030" spans="1:14" x14ac:dyDescent="0.3">
      <c r="A2030" t="s">
        <v>7</v>
      </c>
      <c r="B2030" t="s">
        <v>2570</v>
      </c>
      <c r="C2030" s="5">
        <v>45323</v>
      </c>
      <c r="D2030" s="5">
        <v>45505</v>
      </c>
      <c r="E2030" s="4">
        <v>30000000000</v>
      </c>
      <c r="F2030">
        <v>182</v>
      </c>
      <c r="G2030">
        <v>6.6000000000000003E-2</v>
      </c>
      <c r="H2030" t="s">
        <v>312</v>
      </c>
      <c r="I2030" t="s">
        <v>13</v>
      </c>
      <c r="J2030" t="s">
        <v>215</v>
      </c>
      <c r="K2030" t="s">
        <v>14</v>
      </c>
      <c r="L2030" t="s">
        <v>312</v>
      </c>
      <c r="M2030" s="5">
        <f t="shared" si="102"/>
        <v>45535</v>
      </c>
      <c r="N2030">
        <f t="shared" si="103"/>
        <v>2024</v>
      </c>
    </row>
    <row r="2031" spans="1:14" x14ac:dyDescent="0.3">
      <c r="A2031" t="s">
        <v>12</v>
      </c>
      <c r="B2031" t="s">
        <v>2571</v>
      </c>
      <c r="C2031" s="5">
        <v>45366</v>
      </c>
      <c r="D2031" s="5">
        <v>45369</v>
      </c>
      <c r="E2031" s="4">
        <v>500000000000</v>
      </c>
      <c r="F2031">
        <v>3</v>
      </c>
      <c r="G2031">
        <v>1.23E-2</v>
      </c>
      <c r="H2031" t="s">
        <v>10</v>
      </c>
      <c r="I2031" t="s">
        <v>44</v>
      </c>
      <c r="J2031" t="s">
        <v>45</v>
      </c>
      <c r="K2031" t="s">
        <v>11</v>
      </c>
      <c r="M2031" s="5">
        <f t="shared" si="102"/>
        <v>45382</v>
      </c>
      <c r="N2031">
        <f t="shared" si="103"/>
        <v>2024</v>
      </c>
    </row>
    <row r="2032" spans="1:14" x14ac:dyDescent="0.3">
      <c r="A2032" t="s">
        <v>12</v>
      </c>
      <c r="B2032" t="s">
        <v>2572</v>
      </c>
      <c r="C2032" s="5">
        <v>45366</v>
      </c>
      <c r="D2032" s="5">
        <v>45369</v>
      </c>
      <c r="E2032" s="4">
        <v>450000000000</v>
      </c>
      <c r="F2032">
        <v>3</v>
      </c>
      <c r="G2032">
        <v>1.23E-2</v>
      </c>
      <c r="H2032" t="s">
        <v>10</v>
      </c>
      <c r="I2032" t="s">
        <v>44</v>
      </c>
      <c r="J2032" t="s">
        <v>45</v>
      </c>
      <c r="K2032" t="s">
        <v>11</v>
      </c>
      <c r="M2032" s="5">
        <f t="shared" si="102"/>
        <v>45382</v>
      </c>
      <c r="N2032">
        <f t="shared" si="103"/>
        <v>2024</v>
      </c>
    </row>
    <row r="2033" spans="1:14" x14ac:dyDescent="0.3">
      <c r="A2033" t="s">
        <v>12</v>
      </c>
      <c r="B2033" t="s">
        <v>2573</v>
      </c>
      <c r="C2033" s="5">
        <v>45398</v>
      </c>
      <c r="D2033" s="5">
        <v>45404</v>
      </c>
      <c r="E2033" s="4">
        <v>500000000000</v>
      </c>
      <c r="F2033">
        <v>6</v>
      </c>
      <c r="G2033">
        <v>5.6000000000000001E-2</v>
      </c>
      <c r="H2033" t="s">
        <v>10</v>
      </c>
      <c r="I2033" t="s">
        <v>44</v>
      </c>
      <c r="J2033" t="s">
        <v>45</v>
      </c>
      <c r="K2033" t="s">
        <v>11</v>
      </c>
      <c r="M2033" s="5">
        <f t="shared" si="102"/>
        <v>45412</v>
      </c>
      <c r="N2033">
        <f t="shared" si="103"/>
        <v>2024</v>
      </c>
    </row>
    <row r="2034" spans="1:14" x14ac:dyDescent="0.3">
      <c r="A2034" t="s">
        <v>12</v>
      </c>
      <c r="B2034" t="s">
        <v>2574</v>
      </c>
      <c r="C2034" s="5">
        <v>45398</v>
      </c>
      <c r="D2034" s="5">
        <v>45404</v>
      </c>
      <c r="E2034" s="4">
        <v>500000000000</v>
      </c>
      <c r="F2034">
        <v>6</v>
      </c>
      <c r="G2034">
        <v>5.6000000000000001E-2</v>
      </c>
      <c r="H2034" t="s">
        <v>10</v>
      </c>
      <c r="I2034" t="s">
        <v>44</v>
      </c>
      <c r="J2034" t="s">
        <v>45</v>
      </c>
      <c r="K2034" t="s">
        <v>11</v>
      </c>
      <c r="M2034" s="5">
        <f t="shared" si="102"/>
        <v>45412</v>
      </c>
      <c r="N2034">
        <f t="shared" si="103"/>
        <v>2024</v>
      </c>
    </row>
    <row r="2035" spans="1:14" x14ac:dyDescent="0.3">
      <c r="A2035" t="s">
        <v>12</v>
      </c>
      <c r="B2035" t="s">
        <v>2575</v>
      </c>
      <c r="C2035" s="5">
        <v>45398</v>
      </c>
      <c r="D2035" s="5">
        <v>45404</v>
      </c>
      <c r="E2035" s="4">
        <v>500000000000</v>
      </c>
      <c r="F2035">
        <v>6</v>
      </c>
      <c r="G2035">
        <v>5.6000000000000001E-2</v>
      </c>
      <c r="H2035" t="s">
        <v>10</v>
      </c>
      <c r="I2035" t="s">
        <v>44</v>
      </c>
      <c r="J2035" t="s">
        <v>45</v>
      </c>
      <c r="K2035" t="s">
        <v>11</v>
      </c>
      <c r="M2035" s="5">
        <f t="shared" si="102"/>
        <v>45412</v>
      </c>
      <c r="N2035">
        <f t="shared" si="103"/>
        <v>2024</v>
      </c>
    </row>
    <row r="2036" spans="1:14" x14ac:dyDescent="0.3">
      <c r="A2036" t="s">
        <v>12</v>
      </c>
      <c r="B2036" t="s">
        <v>2576</v>
      </c>
      <c r="C2036" s="5">
        <v>45398</v>
      </c>
      <c r="D2036" s="5">
        <v>45404</v>
      </c>
      <c r="E2036" s="4">
        <v>500000000000</v>
      </c>
      <c r="F2036">
        <v>6</v>
      </c>
      <c r="G2036">
        <v>5.6000000000000001E-2</v>
      </c>
      <c r="H2036" t="s">
        <v>10</v>
      </c>
      <c r="I2036" t="s">
        <v>44</v>
      </c>
      <c r="J2036" t="s">
        <v>45</v>
      </c>
      <c r="K2036" t="s">
        <v>11</v>
      </c>
      <c r="M2036" s="5">
        <f t="shared" si="102"/>
        <v>45412</v>
      </c>
      <c r="N2036">
        <f t="shared" si="103"/>
        <v>2024</v>
      </c>
    </row>
    <row r="2037" spans="1:14" x14ac:dyDescent="0.3">
      <c r="A2037" t="s">
        <v>12</v>
      </c>
      <c r="B2037" t="s">
        <v>2577</v>
      </c>
      <c r="C2037" s="5">
        <v>45398</v>
      </c>
      <c r="D2037" s="5">
        <v>45404</v>
      </c>
      <c r="E2037" s="4">
        <v>500000000000</v>
      </c>
      <c r="F2037">
        <v>6</v>
      </c>
      <c r="G2037">
        <v>5.6000000000000001E-2</v>
      </c>
      <c r="H2037" t="s">
        <v>10</v>
      </c>
      <c r="I2037" t="s">
        <v>44</v>
      </c>
      <c r="J2037" t="s">
        <v>45</v>
      </c>
      <c r="K2037" t="s">
        <v>11</v>
      </c>
      <c r="M2037" s="5">
        <f t="shared" si="102"/>
        <v>45412</v>
      </c>
      <c r="N2037">
        <f t="shared" si="103"/>
        <v>2024</v>
      </c>
    </row>
    <row r="2038" spans="1:14" x14ac:dyDescent="0.3">
      <c r="A2038" t="s">
        <v>12</v>
      </c>
      <c r="B2038" t="s">
        <v>2578</v>
      </c>
      <c r="C2038" s="5">
        <v>45398</v>
      </c>
      <c r="D2038" s="5">
        <v>45404</v>
      </c>
      <c r="E2038" s="4">
        <v>500000000000</v>
      </c>
      <c r="F2038">
        <v>6</v>
      </c>
      <c r="G2038">
        <v>5.6000000000000001E-2</v>
      </c>
      <c r="H2038" t="s">
        <v>10</v>
      </c>
      <c r="I2038" t="s">
        <v>44</v>
      </c>
      <c r="J2038" t="s">
        <v>45</v>
      </c>
      <c r="K2038" t="s">
        <v>11</v>
      </c>
      <c r="M2038" s="5">
        <f t="shared" si="102"/>
        <v>45412</v>
      </c>
      <c r="N2038">
        <f t="shared" si="103"/>
        <v>2024</v>
      </c>
    </row>
    <row r="2039" spans="1:14" x14ac:dyDescent="0.3">
      <c r="A2039" t="s">
        <v>12</v>
      </c>
      <c r="B2039" t="s">
        <v>2579</v>
      </c>
      <c r="C2039" s="5">
        <v>45398</v>
      </c>
      <c r="D2039" s="5">
        <v>45404</v>
      </c>
      <c r="E2039" s="4">
        <v>500000000000</v>
      </c>
      <c r="F2039">
        <v>6</v>
      </c>
      <c r="G2039">
        <v>5.6000000000000001E-2</v>
      </c>
      <c r="H2039" t="s">
        <v>10</v>
      </c>
      <c r="I2039" t="s">
        <v>44</v>
      </c>
      <c r="J2039" t="s">
        <v>45</v>
      </c>
      <c r="K2039" t="s">
        <v>11</v>
      </c>
      <c r="M2039" s="5">
        <f t="shared" si="102"/>
        <v>45412</v>
      </c>
      <c r="N2039">
        <f t="shared" si="103"/>
        <v>2024</v>
      </c>
    </row>
    <row r="2040" spans="1:14" x14ac:dyDescent="0.3">
      <c r="A2040" t="s">
        <v>12</v>
      </c>
      <c r="B2040" t="s">
        <v>2580</v>
      </c>
      <c r="C2040" s="5">
        <v>45398</v>
      </c>
      <c r="D2040" s="5">
        <v>45404</v>
      </c>
      <c r="E2040" s="4">
        <v>500000000000</v>
      </c>
      <c r="F2040">
        <v>6</v>
      </c>
      <c r="G2040">
        <v>5.6000000000000001E-2</v>
      </c>
      <c r="H2040" t="s">
        <v>10</v>
      </c>
      <c r="I2040" t="s">
        <v>44</v>
      </c>
      <c r="J2040" t="s">
        <v>45</v>
      </c>
      <c r="K2040" t="s">
        <v>11</v>
      </c>
      <c r="M2040" s="5">
        <f t="shared" si="102"/>
        <v>45412</v>
      </c>
      <c r="N2040">
        <f t="shared" si="103"/>
        <v>2024</v>
      </c>
    </row>
    <row r="2041" spans="1:14" x14ac:dyDescent="0.3">
      <c r="A2041" t="s">
        <v>12</v>
      </c>
      <c r="B2041" t="s">
        <v>2581</v>
      </c>
      <c r="C2041" s="5">
        <v>45398</v>
      </c>
      <c r="D2041" s="5">
        <v>45404</v>
      </c>
      <c r="E2041" s="4">
        <v>500000000000</v>
      </c>
      <c r="F2041">
        <v>6</v>
      </c>
      <c r="G2041">
        <v>5.6000000000000001E-2</v>
      </c>
      <c r="H2041" t="s">
        <v>10</v>
      </c>
      <c r="I2041" t="s">
        <v>44</v>
      </c>
      <c r="J2041" t="s">
        <v>45</v>
      </c>
      <c r="K2041" t="s">
        <v>11</v>
      </c>
      <c r="M2041" s="5">
        <f t="shared" si="102"/>
        <v>45412</v>
      </c>
      <c r="N2041">
        <f t="shared" si="103"/>
        <v>2024</v>
      </c>
    </row>
    <row r="2042" spans="1:14" x14ac:dyDescent="0.3">
      <c r="A2042" t="s">
        <v>7</v>
      </c>
      <c r="B2042" t="s">
        <v>2582</v>
      </c>
      <c r="C2042" s="5">
        <v>45324</v>
      </c>
      <c r="D2042" s="5">
        <v>45495</v>
      </c>
      <c r="E2042" s="4">
        <v>1319000000</v>
      </c>
      <c r="F2042">
        <v>171</v>
      </c>
      <c r="G2042">
        <v>4.7500000000000001E-2</v>
      </c>
      <c r="H2042" t="s">
        <v>209</v>
      </c>
      <c r="I2042" t="s">
        <v>13</v>
      </c>
      <c r="J2042" t="s">
        <v>210</v>
      </c>
      <c r="K2042" t="s">
        <v>14</v>
      </c>
      <c r="L2042" t="s">
        <v>209</v>
      </c>
      <c r="M2042" s="5">
        <f t="shared" si="102"/>
        <v>45504</v>
      </c>
      <c r="N2042">
        <f t="shared" si="103"/>
        <v>2024</v>
      </c>
    </row>
    <row r="2043" spans="1:14" x14ac:dyDescent="0.3">
      <c r="A2043" t="s">
        <v>7</v>
      </c>
      <c r="B2043" t="s">
        <v>2583</v>
      </c>
      <c r="C2043" s="5">
        <v>45316</v>
      </c>
      <c r="D2043" s="5">
        <v>45498</v>
      </c>
      <c r="E2043" s="4">
        <v>46160000000</v>
      </c>
      <c r="F2043">
        <v>182</v>
      </c>
      <c r="G2043">
        <v>7.2999999999999995E-2</v>
      </c>
      <c r="H2043" t="s">
        <v>2313</v>
      </c>
      <c r="I2043" t="s">
        <v>13</v>
      </c>
      <c r="J2043" t="s">
        <v>1339</v>
      </c>
      <c r="K2043" t="s">
        <v>14</v>
      </c>
      <c r="L2043" t="s">
        <v>2313</v>
      </c>
      <c r="M2043" s="5">
        <f t="shared" si="102"/>
        <v>45504</v>
      </c>
      <c r="N2043">
        <f t="shared" si="103"/>
        <v>2024</v>
      </c>
    </row>
    <row r="2044" spans="1:14" x14ac:dyDescent="0.3">
      <c r="A2044" t="s">
        <v>12</v>
      </c>
      <c r="B2044" t="s">
        <v>2584</v>
      </c>
      <c r="C2044" s="5">
        <v>45372</v>
      </c>
      <c r="D2044" s="5">
        <v>45378</v>
      </c>
      <c r="E2044" s="4">
        <v>500000000000</v>
      </c>
      <c r="F2044">
        <v>6</v>
      </c>
      <c r="G2044">
        <v>6.4999999999999997E-3</v>
      </c>
      <c r="H2044" t="s">
        <v>10</v>
      </c>
      <c r="I2044" t="s">
        <v>44</v>
      </c>
      <c r="J2044" t="s">
        <v>45</v>
      </c>
      <c r="K2044" t="s">
        <v>11</v>
      </c>
      <c r="M2044" s="5">
        <f t="shared" si="102"/>
        <v>45382</v>
      </c>
      <c r="N2044">
        <f t="shared" si="103"/>
        <v>2024</v>
      </c>
    </row>
    <row r="2045" spans="1:14" x14ac:dyDescent="0.3">
      <c r="A2045" t="s">
        <v>12</v>
      </c>
      <c r="B2045" t="s">
        <v>2585</v>
      </c>
      <c r="C2045" s="5">
        <v>45398</v>
      </c>
      <c r="D2045" s="5">
        <v>45404</v>
      </c>
      <c r="E2045" s="4">
        <v>500000000000</v>
      </c>
      <c r="F2045">
        <v>6</v>
      </c>
      <c r="G2045">
        <v>5.6000000000000001E-2</v>
      </c>
      <c r="H2045" t="s">
        <v>10</v>
      </c>
      <c r="I2045" t="s">
        <v>44</v>
      </c>
      <c r="J2045" t="s">
        <v>45</v>
      </c>
      <c r="K2045" t="s">
        <v>11</v>
      </c>
      <c r="M2045" s="5">
        <f t="shared" si="102"/>
        <v>45412</v>
      </c>
      <c r="N2045">
        <f t="shared" si="103"/>
        <v>2024</v>
      </c>
    </row>
    <row r="2046" spans="1:14" x14ac:dyDescent="0.3">
      <c r="A2046" t="s">
        <v>12</v>
      </c>
      <c r="B2046" t="s">
        <v>2586</v>
      </c>
      <c r="C2046" s="5">
        <v>45398</v>
      </c>
      <c r="D2046" s="5">
        <v>45404</v>
      </c>
      <c r="E2046" s="4">
        <v>500000000000</v>
      </c>
      <c r="F2046">
        <v>6</v>
      </c>
      <c r="G2046">
        <v>5.6000000000000001E-2</v>
      </c>
      <c r="H2046" t="s">
        <v>10</v>
      </c>
      <c r="I2046" t="s">
        <v>44</v>
      </c>
      <c r="J2046" t="s">
        <v>45</v>
      </c>
      <c r="K2046" t="s">
        <v>11</v>
      </c>
      <c r="M2046" s="5">
        <f t="shared" si="102"/>
        <v>45412</v>
      </c>
      <c r="N2046">
        <f t="shared" si="103"/>
        <v>2024</v>
      </c>
    </row>
    <row r="2047" spans="1:14" x14ac:dyDescent="0.3">
      <c r="A2047" t="s">
        <v>7</v>
      </c>
      <c r="B2047" t="s">
        <v>2587</v>
      </c>
      <c r="C2047" s="5">
        <v>45308</v>
      </c>
      <c r="D2047" s="5">
        <v>45490</v>
      </c>
      <c r="E2047" s="4">
        <v>15000000000</v>
      </c>
      <c r="F2047">
        <v>182</v>
      </c>
      <c r="G2047">
        <v>6.5000000000000002E-2</v>
      </c>
      <c r="H2047" t="s">
        <v>1547</v>
      </c>
      <c r="I2047" t="s">
        <v>13</v>
      </c>
      <c r="J2047" t="s">
        <v>669</v>
      </c>
      <c r="K2047" t="s">
        <v>14</v>
      </c>
      <c r="L2047" t="s">
        <v>1547</v>
      </c>
      <c r="M2047" s="5">
        <f t="shared" si="102"/>
        <v>45504</v>
      </c>
      <c r="N2047">
        <f t="shared" si="103"/>
        <v>2024</v>
      </c>
    </row>
    <row r="2048" spans="1:14" x14ac:dyDescent="0.3">
      <c r="A2048" t="s">
        <v>7</v>
      </c>
      <c r="B2048" t="s">
        <v>2588</v>
      </c>
      <c r="C2048" s="5">
        <v>45308</v>
      </c>
      <c r="D2048" s="5">
        <v>45490</v>
      </c>
      <c r="E2048" s="4">
        <v>10000000000</v>
      </c>
      <c r="F2048">
        <v>182</v>
      </c>
      <c r="G2048">
        <v>6.5000000000000002E-2</v>
      </c>
      <c r="H2048" t="s">
        <v>1547</v>
      </c>
      <c r="I2048" t="s">
        <v>13</v>
      </c>
      <c r="J2048" t="s">
        <v>669</v>
      </c>
      <c r="K2048" t="s">
        <v>14</v>
      </c>
      <c r="L2048" t="s">
        <v>1547</v>
      </c>
      <c r="M2048" s="5">
        <f t="shared" si="102"/>
        <v>45504</v>
      </c>
      <c r="N2048">
        <f t="shared" si="103"/>
        <v>2024</v>
      </c>
    </row>
    <row r="2049" spans="1:14" x14ac:dyDescent="0.3">
      <c r="A2049" t="s">
        <v>7</v>
      </c>
      <c r="B2049" t="s">
        <v>2589</v>
      </c>
      <c r="C2049" s="5">
        <v>45316</v>
      </c>
      <c r="D2049" s="5">
        <v>45498</v>
      </c>
      <c r="E2049" s="4">
        <v>8960000000</v>
      </c>
      <c r="F2049">
        <v>182</v>
      </c>
      <c r="G2049">
        <v>6.5000000000000002E-2</v>
      </c>
      <c r="H2049" t="s">
        <v>1066</v>
      </c>
      <c r="I2049" t="s">
        <v>13</v>
      </c>
      <c r="J2049" t="s">
        <v>65</v>
      </c>
      <c r="K2049" t="s">
        <v>14</v>
      </c>
      <c r="L2049" t="s">
        <v>1066</v>
      </c>
      <c r="M2049" s="5">
        <f t="shared" si="102"/>
        <v>45504</v>
      </c>
      <c r="N2049">
        <f t="shared" si="103"/>
        <v>2024</v>
      </c>
    </row>
    <row r="2050" spans="1:14" x14ac:dyDescent="0.3">
      <c r="A2050" t="s">
        <v>7</v>
      </c>
      <c r="B2050" t="s">
        <v>2590</v>
      </c>
      <c r="C2050" s="5">
        <v>45316</v>
      </c>
      <c r="D2050" s="5">
        <v>45498</v>
      </c>
      <c r="E2050" s="4">
        <v>5620000000</v>
      </c>
      <c r="F2050">
        <v>182</v>
      </c>
      <c r="G2050">
        <v>6.5000000000000002E-2</v>
      </c>
      <c r="H2050" t="s">
        <v>1066</v>
      </c>
      <c r="I2050" t="s">
        <v>13</v>
      </c>
      <c r="J2050" t="s">
        <v>65</v>
      </c>
      <c r="K2050" t="s">
        <v>14</v>
      </c>
      <c r="L2050" t="s">
        <v>1066</v>
      </c>
      <c r="M2050" s="5">
        <f t="shared" si="102"/>
        <v>45504</v>
      </c>
      <c r="N2050">
        <f t="shared" si="103"/>
        <v>2024</v>
      </c>
    </row>
    <row r="2051" spans="1:14" x14ac:dyDescent="0.3">
      <c r="A2051" t="s">
        <v>7</v>
      </c>
      <c r="B2051" t="s">
        <v>2591</v>
      </c>
      <c r="C2051" s="5">
        <v>45324</v>
      </c>
      <c r="D2051" s="5">
        <v>45401</v>
      </c>
      <c r="E2051" s="4">
        <v>115000000</v>
      </c>
      <c r="F2051">
        <v>77</v>
      </c>
      <c r="G2051">
        <v>4.7500000000000001E-2</v>
      </c>
      <c r="H2051" t="s">
        <v>1332</v>
      </c>
      <c r="I2051" t="s">
        <v>13</v>
      </c>
      <c r="J2051" t="s">
        <v>210</v>
      </c>
      <c r="K2051" t="s">
        <v>14</v>
      </c>
      <c r="L2051" t="s">
        <v>1332</v>
      </c>
      <c r="M2051" s="5">
        <f t="shared" ref="M2051:M2114" si="104">EOMONTH(D2051,0)</f>
        <v>45412</v>
      </c>
      <c r="N2051">
        <f t="shared" ref="N2051:N2114" si="105">YEAR(C2051)</f>
        <v>2024</v>
      </c>
    </row>
    <row r="2052" spans="1:14" x14ac:dyDescent="0.3">
      <c r="A2052" t="s">
        <v>7</v>
      </c>
      <c r="B2052" t="s">
        <v>1756</v>
      </c>
      <c r="C2052" s="5">
        <v>45387</v>
      </c>
      <c r="D2052" s="5">
        <v>45572</v>
      </c>
      <c r="E2052" s="4">
        <v>5980000000</v>
      </c>
      <c r="F2052">
        <v>185</v>
      </c>
      <c r="G2052">
        <v>5.3999999999999999E-2</v>
      </c>
      <c r="H2052" t="s">
        <v>64</v>
      </c>
      <c r="I2052" t="s">
        <v>13</v>
      </c>
      <c r="J2052" t="s">
        <v>65</v>
      </c>
      <c r="K2052" t="s">
        <v>14</v>
      </c>
      <c r="L2052" t="s">
        <v>64</v>
      </c>
      <c r="M2052" s="5">
        <f t="shared" si="104"/>
        <v>45596</v>
      </c>
      <c r="N2052">
        <f t="shared" si="105"/>
        <v>2024</v>
      </c>
    </row>
    <row r="2053" spans="1:14" x14ac:dyDescent="0.3">
      <c r="A2053" t="s">
        <v>12</v>
      </c>
      <c r="B2053" t="s">
        <v>2592</v>
      </c>
      <c r="C2053" s="5">
        <v>45418</v>
      </c>
      <c r="D2053" s="5">
        <v>45453</v>
      </c>
      <c r="E2053" s="4">
        <v>500000000000</v>
      </c>
      <c r="F2053">
        <v>35</v>
      </c>
      <c r="G2053">
        <v>5.1499999999999997E-2</v>
      </c>
      <c r="H2053" t="s">
        <v>10</v>
      </c>
      <c r="I2053" t="s">
        <v>44</v>
      </c>
      <c r="J2053" t="s">
        <v>45</v>
      </c>
      <c r="K2053" t="s">
        <v>11</v>
      </c>
      <c r="M2053" s="5">
        <f t="shared" si="104"/>
        <v>45473</v>
      </c>
      <c r="N2053">
        <f t="shared" si="105"/>
        <v>2024</v>
      </c>
    </row>
    <row r="2054" spans="1:14" x14ac:dyDescent="0.3">
      <c r="A2054" t="s">
        <v>12</v>
      </c>
      <c r="B2054" t="s">
        <v>2593</v>
      </c>
      <c r="C2054" s="5">
        <v>45418</v>
      </c>
      <c r="D2054" s="5">
        <v>45453</v>
      </c>
      <c r="E2054" s="4">
        <v>500000000000</v>
      </c>
      <c r="F2054">
        <v>35</v>
      </c>
      <c r="G2054">
        <v>5.1499999999999997E-2</v>
      </c>
      <c r="H2054" t="s">
        <v>10</v>
      </c>
      <c r="I2054" t="s">
        <v>44</v>
      </c>
      <c r="J2054" t="s">
        <v>45</v>
      </c>
      <c r="K2054" t="s">
        <v>11</v>
      </c>
      <c r="M2054" s="5">
        <f t="shared" si="104"/>
        <v>45473</v>
      </c>
      <c r="N2054">
        <f t="shared" si="105"/>
        <v>2024</v>
      </c>
    </row>
    <row r="2055" spans="1:14" x14ac:dyDescent="0.3">
      <c r="A2055" t="s">
        <v>12</v>
      </c>
      <c r="B2055" t="s">
        <v>2594</v>
      </c>
      <c r="C2055" s="5">
        <v>45418</v>
      </c>
      <c r="D2055" s="5">
        <v>45453</v>
      </c>
      <c r="E2055" s="4">
        <v>500000000000</v>
      </c>
      <c r="F2055">
        <v>35</v>
      </c>
      <c r="G2055">
        <v>5.1499999999999997E-2</v>
      </c>
      <c r="H2055" t="s">
        <v>10</v>
      </c>
      <c r="I2055" t="s">
        <v>44</v>
      </c>
      <c r="J2055" t="s">
        <v>45</v>
      </c>
      <c r="K2055" t="s">
        <v>11</v>
      </c>
      <c r="M2055" s="5">
        <f t="shared" si="104"/>
        <v>45473</v>
      </c>
      <c r="N2055">
        <f t="shared" si="105"/>
        <v>2024</v>
      </c>
    </row>
    <row r="2056" spans="1:14" x14ac:dyDescent="0.3">
      <c r="A2056" t="s">
        <v>12</v>
      </c>
      <c r="B2056" t="s">
        <v>2595</v>
      </c>
      <c r="C2056" s="5">
        <v>45418</v>
      </c>
      <c r="D2056" s="5">
        <v>45453</v>
      </c>
      <c r="E2056" s="4">
        <v>500000000000</v>
      </c>
      <c r="F2056">
        <v>35</v>
      </c>
      <c r="G2056">
        <v>5.1499999999999997E-2</v>
      </c>
      <c r="H2056" t="s">
        <v>10</v>
      </c>
      <c r="I2056" t="s">
        <v>44</v>
      </c>
      <c r="J2056" t="s">
        <v>45</v>
      </c>
      <c r="K2056" t="s">
        <v>11</v>
      </c>
      <c r="M2056" s="5">
        <f t="shared" si="104"/>
        <v>45473</v>
      </c>
      <c r="N2056">
        <f t="shared" si="105"/>
        <v>2024</v>
      </c>
    </row>
    <row r="2057" spans="1:14" x14ac:dyDescent="0.3">
      <c r="A2057" t="s">
        <v>7</v>
      </c>
      <c r="B2057" t="s">
        <v>2596</v>
      </c>
      <c r="C2057" s="5">
        <v>45405</v>
      </c>
      <c r="D2057" s="5">
        <v>45467</v>
      </c>
      <c r="E2057" s="4">
        <v>18000000000</v>
      </c>
      <c r="F2057">
        <v>62</v>
      </c>
      <c r="G2057">
        <v>4.2999999999999997E-2</v>
      </c>
      <c r="H2057" t="s">
        <v>1830</v>
      </c>
      <c r="I2057" t="s">
        <v>13</v>
      </c>
      <c r="J2057" t="s">
        <v>313</v>
      </c>
      <c r="K2057" t="s">
        <v>14</v>
      </c>
      <c r="L2057" t="s">
        <v>1830</v>
      </c>
      <c r="M2057" s="5">
        <f t="shared" si="104"/>
        <v>45473</v>
      </c>
      <c r="N2057">
        <f t="shared" si="105"/>
        <v>2024</v>
      </c>
    </row>
    <row r="2058" spans="1:14" x14ac:dyDescent="0.3">
      <c r="A2058" t="s">
        <v>7</v>
      </c>
      <c r="B2058" t="s">
        <v>2597</v>
      </c>
      <c r="C2058" s="5">
        <v>45405</v>
      </c>
      <c r="D2058" s="5">
        <v>45467</v>
      </c>
      <c r="E2058" s="4">
        <v>22000000000</v>
      </c>
      <c r="F2058">
        <v>62</v>
      </c>
      <c r="G2058">
        <v>4.2999999999999997E-2</v>
      </c>
      <c r="H2058" t="s">
        <v>1830</v>
      </c>
      <c r="I2058" t="s">
        <v>13</v>
      </c>
      <c r="J2058" t="s">
        <v>313</v>
      </c>
      <c r="K2058" t="s">
        <v>14</v>
      </c>
      <c r="L2058" t="s">
        <v>1830</v>
      </c>
      <c r="M2058" s="5">
        <f t="shared" si="104"/>
        <v>45473</v>
      </c>
      <c r="N2058">
        <f t="shared" si="105"/>
        <v>2024</v>
      </c>
    </row>
    <row r="2059" spans="1:14" x14ac:dyDescent="0.3">
      <c r="A2059" t="s">
        <v>7</v>
      </c>
      <c r="B2059" t="s">
        <v>413</v>
      </c>
      <c r="C2059" s="5">
        <v>45323</v>
      </c>
      <c r="D2059" s="5">
        <v>45597</v>
      </c>
      <c r="E2059" s="4">
        <v>50000000000</v>
      </c>
      <c r="F2059">
        <v>274</v>
      </c>
      <c r="G2059">
        <v>6.8000000000000005E-2</v>
      </c>
      <c r="H2059" t="s">
        <v>409</v>
      </c>
      <c r="I2059" t="s">
        <v>13</v>
      </c>
      <c r="J2059" t="s">
        <v>52</v>
      </c>
      <c r="K2059" t="s">
        <v>14</v>
      </c>
      <c r="L2059" t="s">
        <v>409</v>
      </c>
      <c r="M2059" s="5">
        <f t="shared" si="104"/>
        <v>45626</v>
      </c>
      <c r="N2059">
        <f t="shared" si="105"/>
        <v>2024</v>
      </c>
    </row>
    <row r="2060" spans="1:14" x14ac:dyDescent="0.3">
      <c r="A2060" t="s">
        <v>7</v>
      </c>
      <c r="B2060" t="s">
        <v>2598</v>
      </c>
      <c r="C2060" s="5">
        <v>45316</v>
      </c>
      <c r="D2060" s="5">
        <v>45498</v>
      </c>
      <c r="E2060" s="4">
        <v>11941000000</v>
      </c>
      <c r="F2060">
        <v>182</v>
      </c>
      <c r="G2060">
        <v>6.5000000000000002E-2</v>
      </c>
      <c r="H2060" t="s">
        <v>1110</v>
      </c>
      <c r="I2060" t="s">
        <v>13</v>
      </c>
      <c r="J2060" t="s">
        <v>210</v>
      </c>
      <c r="K2060" t="s">
        <v>14</v>
      </c>
      <c r="L2060" t="s">
        <v>1110</v>
      </c>
      <c r="M2060" s="5">
        <f t="shared" si="104"/>
        <v>45504</v>
      </c>
      <c r="N2060">
        <f t="shared" si="105"/>
        <v>2024</v>
      </c>
    </row>
    <row r="2061" spans="1:14" x14ac:dyDescent="0.3">
      <c r="A2061" t="s">
        <v>7</v>
      </c>
      <c r="B2061" t="s">
        <v>2599</v>
      </c>
      <c r="C2061" s="5">
        <v>45314</v>
      </c>
      <c r="D2061" s="5">
        <v>45496</v>
      </c>
      <c r="E2061" s="4">
        <v>6921000000</v>
      </c>
      <c r="F2061">
        <v>182</v>
      </c>
      <c r="G2061">
        <v>7.2999999999999995E-2</v>
      </c>
      <c r="H2061" t="s">
        <v>2209</v>
      </c>
      <c r="I2061" t="s">
        <v>13</v>
      </c>
      <c r="J2061" t="s">
        <v>1339</v>
      </c>
      <c r="K2061" t="s">
        <v>14</v>
      </c>
      <c r="L2061" t="s">
        <v>2209</v>
      </c>
      <c r="M2061" s="5">
        <f t="shared" si="104"/>
        <v>45504</v>
      </c>
      <c r="N2061">
        <f t="shared" si="105"/>
        <v>2024</v>
      </c>
    </row>
    <row r="2062" spans="1:14" x14ac:dyDescent="0.3">
      <c r="A2062" t="s">
        <v>7</v>
      </c>
      <c r="B2062" t="s">
        <v>2600</v>
      </c>
      <c r="C2062" s="5">
        <v>45314</v>
      </c>
      <c r="D2062" s="5">
        <v>45496</v>
      </c>
      <c r="E2062" s="4">
        <v>12235000000</v>
      </c>
      <c r="F2062">
        <v>182</v>
      </c>
      <c r="G2062">
        <v>6.5000000000000002E-2</v>
      </c>
      <c r="H2062" t="s">
        <v>1474</v>
      </c>
      <c r="I2062" t="s">
        <v>13</v>
      </c>
      <c r="J2062" t="s">
        <v>210</v>
      </c>
      <c r="K2062" t="s">
        <v>14</v>
      </c>
      <c r="L2062" t="s">
        <v>1474</v>
      </c>
      <c r="M2062" s="5">
        <f t="shared" si="104"/>
        <v>45504</v>
      </c>
      <c r="N2062">
        <f t="shared" si="105"/>
        <v>2024</v>
      </c>
    </row>
    <row r="2063" spans="1:14" x14ac:dyDescent="0.3">
      <c r="A2063" t="s">
        <v>7</v>
      </c>
      <c r="B2063" t="s">
        <v>2601</v>
      </c>
      <c r="C2063" s="5">
        <v>45295</v>
      </c>
      <c r="D2063" s="5">
        <v>45477</v>
      </c>
      <c r="E2063" s="4">
        <v>2000000000</v>
      </c>
      <c r="F2063">
        <v>182</v>
      </c>
      <c r="G2063">
        <v>6.3E-2</v>
      </c>
      <c r="H2063" t="s">
        <v>2568</v>
      </c>
      <c r="I2063" t="s">
        <v>13</v>
      </c>
      <c r="J2063" t="s">
        <v>215</v>
      </c>
      <c r="K2063" t="s">
        <v>14</v>
      </c>
      <c r="L2063" t="s">
        <v>2568</v>
      </c>
      <c r="M2063" s="5">
        <f t="shared" si="104"/>
        <v>45504</v>
      </c>
      <c r="N2063">
        <f t="shared" si="105"/>
        <v>2024</v>
      </c>
    </row>
    <row r="2064" spans="1:14" x14ac:dyDescent="0.3">
      <c r="A2064" t="s">
        <v>7</v>
      </c>
      <c r="B2064" t="s">
        <v>2602</v>
      </c>
      <c r="C2064" s="5">
        <v>45323</v>
      </c>
      <c r="D2064" s="5">
        <v>45505</v>
      </c>
      <c r="E2064" s="4">
        <v>300000000</v>
      </c>
      <c r="F2064">
        <v>182</v>
      </c>
      <c r="G2064">
        <v>6.5000000000000002E-2</v>
      </c>
      <c r="H2064" t="s">
        <v>1445</v>
      </c>
      <c r="I2064" t="s">
        <v>13</v>
      </c>
      <c r="J2064" t="s">
        <v>102</v>
      </c>
      <c r="K2064" t="s">
        <v>14</v>
      </c>
      <c r="L2064" t="s">
        <v>1445</v>
      </c>
      <c r="M2064" s="5">
        <f t="shared" si="104"/>
        <v>45535</v>
      </c>
      <c r="N2064">
        <f t="shared" si="105"/>
        <v>2024</v>
      </c>
    </row>
    <row r="2065" spans="1:14" x14ac:dyDescent="0.3">
      <c r="A2065" t="s">
        <v>7</v>
      </c>
      <c r="B2065" t="s">
        <v>2603</v>
      </c>
      <c r="C2065" s="5">
        <v>45314</v>
      </c>
      <c r="D2065" s="5">
        <v>45496</v>
      </c>
      <c r="E2065" s="4">
        <v>3000000000</v>
      </c>
      <c r="F2065">
        <v>182</v>
      </c>
      <c r="G2065">
        <v>6.5000000000000002E-2</v>
      </c>
      <c r="H2065" t="s">
        <v>463</v>
      </c>
      <c r="I2065" t="s">
        <v>13</v>
      </c>
      <c r="J2065" t="s">
        <v>210</v>
      </c>
      <c r="K2065" t="s">
        <v>14</v>
      </c>
      <c r="L2065" t="s">
        <v>463</v>
      </c>
      <c r="M2065" s="5">
        <f t="shared" si="104"/>
        <v>45504</v>
      </c>
      <c r="N2065">
        <f t="shared" si="105"/>
        <v>2024</v>
      </c>
    </row>
    <row r="2066" spans="1:14" x14ac:dyDescent="0.3">
      <c r="A2066" t="s">
        <v>7</v>
      </c>
      <c r="B2066" t="s">
        <v>2604</v>
      </c>
      <c r="C2066" s="5">
        <v>45366</v>
      </c>
      <c r="D2066" s="5">
        <v>45460</v>
      </c>
      <c r="E2066" s="4">
        <v>4000000000</v>
      </c>
      <c r="F2066">
        <v>94</v>
      </c>
      <c r="G2066">
        <v>3.7999999999999999E-2</v>
      </c>
      <c r="H2066" t="s">
        <v>468</v>
      </c>
      <c r="I2066" t="s">
        <v>13</v>
      </c>
      <c r="J2066" t="s">
        <v>102</v>
      </c>
      <c r="K2066" t="s">
        <v>14</v>
      </c>
      <c r="L2066" t="s">
        <v>468</v>
      </c>
      <c r="M2066" s="5">
        <f t="shared" si="104"/>
        <v>45473</v>
      </c>
      <c r="N2066">
        <f t="shared" si="105"/>
        <v>2024</v>
      </c>
    </row>
    <row r="2067" spans="1:14" x14ac:dyDescent="0.3">
      <c r="A2067" t="s">
        <v>7</v>
      </c>
      <c r="B2067" t="s">
        <v>1001</v>
      </c>
      <c r="C2067" s="5">
        <v>45370</v>
      </c>
      <c r="D2067" s="5">
        <v>45554</v>
      </c>
      <c r="E2067" s="4">
        <v>1058000000</v>
      </c>
      <c r="F2067">
        <v>184</v>
      </c>
      <c r="G2067">
        <v>5.3999999999999999E-2</v>
      </c>
      <c r="H2067" t="s">
        <v>989</v>
      </c>
      <c r="I2067" t="s">
        <v>13</v>
      </c>
      <c r="J2067" t="s">
        <v>990</v>
      </c>
      <c r="K2067" t="s">
        <v>14</v>
      </c>
      <c r="L2067" t="s">
        <v>989</v>
      </c>
      <c r="M2067" s="5">
        <f t="shared" si="104"/>
        <v>45565</v>
      </c>
      <c r="N2067">
        <f t="shared" si="105"/>
        <v>2024</v>
      </c>
    </row>
    <row r="2068" spans="1:14" x14ac:dyDescent="0.3">
      <c r="A2068" t="s">
        <v>7</v>
      </c>
      <c r="B2068" t="s">
        <v>1353</v>
      </c>
      <c r="C2068" s="5">
        <v>45387</v>
      </c>
      <c r="D2068" s="5">
        <v>45572</v>
      </c>
      <c r="E2068" s="4">
        <v>353000000</v>
      </c>
      <c r="F2068">
        <v>185</v>
      </c>
      <c r="G2068">
        <v>5.3999999999999999E-2</v>
      </c>
      <c r="H2068" t="s">
        <v>989</v>
      </c>
      <c r="I2068" t="s">
        <v>13</v>
      </c>
      <c r="J2068" t="s">
        <v>990</v>
      </c>
      <c r="K2068" t="s">
        <v>14</v>
      </c>
      <c r="L2068" t="s">
        <v>989</v>
      </c>
      <c r="M2068" s="5">
        <f t="shared" si="104"/>
        <v>45596</v>
      </c>
      <c r="N2068">
        <f t="shared" si="105"/>
        <v>2024</v>
      </c>
    </row>
    <row r="2069" spans="1:14" x14ac:dyDescent="0.3">
      <c r="A2069" t="s">
        <v>7</v>
      </c>
      <c r="B2069" t="s">
        <v>526</v>
      </c>
      <c r="C2069" s="5">
        <v>45392</v>
      </c>
      <c r="D2069" s="5">
        <v>45575</v>
      </c>
      <c r="E2069" s="4">
        <v>3000000000</v>
      </c>
      <c r="F2069">
        <v>183</v>
      </c>
      <c r="G2069">
        <v>5.2999999999999999E-2</v>
      </c>
      <c r="H2069" t="s">
        <v>527</v>
      </c>
      <c r="I2069" t="s">
        <v>13</v>
      </c>
      <c r="J2069" t="s">
        <v>102</v>
      </c>
      <c r="K2069" t="s">
        <v>14</v>
      </c>
      <c r="L2069" t="s">
        <v>527</v>
      </c>
      <c r="M2069" s="5">
        <f t="shared" si="104"/>
        <v>45596</v>
      </c>
      <c r="N2069">
        <f t="shared" si="105"/>
        <v>2024</v>
      </c>
    </row>
    <row r="2070" spans="1:14" x14ac:dyDescent="0.3">
      <c r="A2070" t="s">
        <v>7</v>
      </c>
      <c r="B2070" t="s">
        <v>2605</v>
      </c>
      <c r="C2070" s="5">
        <v>45428</v>
      </c>
      <c r="D2070" s="5">
        <v>45489</v>
      </c>
      <c r="E2070" s="4">
        <v>17000000000</v>
      </c>
      <c r="F2070">
        <v>61</v>
      </c>
      <c r="G2070">
        <v>4.2999999999999997E-2</v>
      </c>
      <c r="H2070" t="s">
        <v>1830</v>
      </c>
      <c r="I2070" t="s">
        <v>13</v>
      </c>
      <c r="J2070" t="s">
        <v>313</v>
      </c>
      <c r="K2070" t="s">
        <v>14</v>
      </c>
      <c r="L2070" t="s">
        <v>1830</v>
      </c>
      <c r="M2070" s="5">
        <f t="shared" si="104"/>
        <v>45504</v>
      </c>
      <c r="N2070">
        <f t="shared" si="105"/>
        <v>2024</v>
      </c>
    </row>
    <row r="2071" spans="1:14" x14ac:dyDescent="0.3">
      <c r="A2071" t="s">
        <v>12</v>
      </c>
      <c r="B2071" t="s">
        <v>2606</v>
      </c>
      <c r="C2071" s="5">
        <v>45455</v>
      </c>
      <c r="D2071" s="5">
        <v>45533</v>
      </c>
      <c r="E2071" s="4">
        <v>250000000000</v>
      </c>
      <c r="F2071">
        <v>78</v>
      </c>
      <c r="G2071">
        <v>5.5500000000000001E-2</v>
      </c>
      <c r="H2071" t="s">
        <v>10</v>
      </c>
      <c r="I2071" t="s">
        <v>44</v>
      </c>
      <c r="J2071" t="s">
        <v>45</v>
      </c>
      <c r="K2071" t="s">
        <v>11</v>
      </c>
      <c r="M2071" s="5">
        <f t="shared" si="104"/>
        <v>45535</v>
      </c>
      <c r="N2071">
        <f t="shared" si="105"/>
        <v>2024</v>
      </c>
    </row>
    <row r="2072" spans="1:14" x14ac:dyDescent="0.3">
      <c r="A2072" t="s">
        <v>7</v>
      </c>
      <c r="B2072" t="s">
        <v>1173</v>
      </c>
      <c r="C2072" s="5">
        <v>45419</v>
      </c>
      <c r="D2072" s="5">
        <v>45603</v>
      </c>
      <c r="E2072" s="4">
        <v>1460000000</v>
      </c>
      <c r="F2072">
        <v>184</v>
      </c>
      <c r="G2072">
        <v>5.6000000000000001E-2</v>
      </c>
      <c r="H2072" t="s">
        <v>64</v>
      </c>
      <c r="I2072" t="s">
        <v>13</v>
      </c>
      <c r="J2072" t="s">
        <v>65</v>
      </c>
      <c r="K2072" t="s">
        <v>14</v>
      </c>
      <c r="L2072" t="s">
        <v>64</v>
      </c>
      <c r="M2072" s="5">
        <f t="shared" si="104"/>
        <v>45626</v>
      </c>
      <c r="N2072">
        <f t="shared" si="105"/>
        <v>2024</v>
      </c>
    </row>
    <row r="2073" spans="1:14" x14ac:dyDescent="0.3">
      <c r="A2073" t="s">
        <v>7</v>
      </c>
      <c r="B2073" t="s">
        <v>1247</v>
      </c>
      <c r="C2073" s="5">
        <v>45420</v>
      </c>
      <c r="D2073" s="5">
        <v>45604</v>
      </c>
      <c r="E2073" s="4">
        <v>522000000</v>
      </c>
      <c r="F2073">
        <v>184</v>
      </c>
      <c r="G2073">
        <v>5.6000000000000001E-2</v>
      </c>
      <c r="H2073" t="s">
        <v>989</v>
      </c>
      <c r="I2073" t="s">
        <v>13</v>
      </c>
      <c r="J2073" t="s">
        <v>990</v>
      </c>
      <c r="K2073" t="s">
        <v>14</v>
      </c>
      <c r="L2073" t="s">
        <v>989</v>
      </c>
      <c r="M2073" s="5">
        <f t="shared" si="104"/>
        <v>45626</v>
      </c>
      <c r="N2073">
        <f t="shared" si="105"/>
        <v>2024</v>
      </c>
    </row>
    <row r="2074" spans="1:14" x14ac:dyDescent="0.3">
      <c r="A2074" t="s">
        <v>7</v>
      </c>
      <c r="B2074" t="s">
        <v>1500</v>
      </c>
      <c r="C2074" s="5">
        <v>45363</v>
      </c>
      <c r="D2074" s="5">
        <v>45547</v>
      </c>
      <c r="E2074" s="4">
        <v>353000000</v>
      </c>
      <c r="F2074">
        <v>184</v>
      </c>
      <c r="G2074">
        <v>5.3999999999999999E-2</v>
      </c>
      <c r="H2074" t="s">
        <v>989</v>
      </c>
      <c r="I2074" t="s">
        <v>13</v>
      </c>
      <c r="J2074" t="s">
        <v>990</v>
      </c>
      <c r="K2074" t="s">
        <v>14</v>
      </c>
      <c r="L2074" t="s">
        <v>989</v>
      </c>
      <c r="M2074" s="5">
        <f t="shared" si="104"/>
        <v>45565</v>
      </c>
      <c r="N2074">
        <f t="shared" si="105"/>
        <v>2024</v>
      </c>
    </row>
    <row r="2075" spans="1:14" x14ac:dyDescent="0.3">
      <c r="A2075" t="s">
        <v>7</v>
      </c>
      <c r="B2075" t="s">
        <v>551</v>
      </c>
      <c r="C2075" s="5">
        <v>45454</v>
      </c>
      <c r="D2075" s="5">
        <v>45637</v>
      </c>
      <c r="E2075" s="4">
        <v>5230000000</v>
      </c>
      <c r="F2075">
        <v>183</v>
      </c>
      <c r="G2075">
        <v>6.1199999999999997E-2</v>
      </c>
      <c r="H2075" t="s">
        <v>547</v>
      </c>
      <c r="I2075" t="s">
        <v>13</v>
      </c>
      <c r="J2075" t="s">
        <v>313</v>
      </c>
      <c r="K2075" t="s">
        <v>14</v>
      </c>
      <c r="L2075" t="s">
        <v>547</v>
      </c>
      <c r="M2075" s="5">
        <f t="shared" si="104"/>
        <v>45657</v>
      </c>
      <c r="N2075">
        <f t="shared" si="105"/>
        <v>2024</v>
      </c>
    </row>
    <row r="2076" spans="1:14" x14ac:dyDescent="0.3">
      <c r="A2076" t="s">
        <v>7</v>
      </c>
      <c r="B2076" t="s">
        <v>555</v>
      </c>
      <c r="C2076" s="5">
        <v>45454</v>
      </c>
      <c r="D2076" s="5">
        <v>45637</v>
      </c>
      <c r="E2076" s="4">
        <v>5500000000</v>
      </c>
      <c r="F2076">
        <v>183</v>
      </c>
      <c r="G2076">
        <v>6.1199999999999997E-2</v>
      </c>
      <c r="H2076" t="s">
        <v>547</v>
      </c>
      <c r="I2076" t="s">
        <v>13</v>
      </c>
      <c r="J2076" t="s">
        <v>313</v>
      </c>
      <c r="K2076" t="s">
        <v>14</v>
      </c>
      <c r="L2076" t="s">
        <v>547</v>
      </c>
      <c r="M2076" s="5">
        <f t="shared" si="104"/>
        <v>45657</v>
      </c>
      <c r="N2076">
        <f t="shared" si="105"/>
        <v>2024</v>
      </c>
    </row>
    <row r="2077" spans="1:14" x14ac:dyDescent="0.3">
      <c r="A2077" t="s">
        <v>7</v>
      </c>
      <c r="B2077" t="s">
        <v>1728</v>
      </c>
      <c r="C2077" s="5">
        <v>45432</v>
      </c>
      <c r="D2077" s="5">
        <v>45616</v>
      </c>
      <c r="E2077" s="4">
        <v>5260000000</v>
      </c>
      <c r="F2077">
        <v>184</v>
      </c>
      <c r="G2077">
        <v>5.6000000000000001E-2</v>
      </c>
      <c r="H2077" t="s">
        <v>64</v>
      </c>
      <c r="I2077" t="s">
        <v>13</v>
      </c>
      <c r="J2077" t="s">
        <v>65</v>
      </c>
      <c r="K2077" t="s">
        <v>14</v>
      </c>
      <c r="L2077" t="s">
        <v>64</v>
      </c>
      <c r="M2077" s="5">
        <f t="shared" si="104"/>
        <v>45626</v>
      </c>
      <c r="N2077">
        <f t="shared" si="105"/>
        <v>2024</v>
      </c>
    </row>
    <row r="2078" spans="1:14" x14ac:dyDescent="0.3">
      <c r="A2078" t="s">
        <v>8</v>
      </c>
      <c r="B2078" t="s">
        <v>1081</v>
      </c>
      <c r="C2078" s="5">
        <v>45442</v>
      </c>
      <c r="D2078" s="5">
        <v>45628</v>
      </c>
      <c r="E2078" s="4">
        <v>2000000000</v>
      </c>
      <c r="F2078">
        <v>186</v>
      </c>
      <c r="G2078">
        <v>5.8999999999999997E-2</v>
      </c>
      <c r="H2078" t="s">
        <v>841</v>
      </c>
      <c r="I2078" t="s">
        <v>13</v>
      </c>
      <c r="J2078" t="s">
        <v>102</v>
      </c>
      <c r="K2078" t="s">
        <v>14</v>
      </c>
      <c r="L2078" t="s">
        <v>841</v>
      </c>
      <c r="M2078" s="5">
        <f t="shared" si="104"/>
        <v>45657</v>
      </c>
      <c r="N2078">
        <f t="shared" si="105"/>
        <v>2024</v>
      </c>
    </row>
    <row r="2079" spans="1:14" x14ac:dyDescent="0.3">
      <c r="A2079" t="s">
        <v>8</v>
      </c>
      <c r="B2079" t="s">
        <v>844</v>
      </c>
      <c r="C2079" s="5">
        <v>45442</v>
      </c>
      <c r="D2079" s="5">
        <v>45628</v>
      </c>
      <c r="E2079" s="4">
        <v>2000000000</v>
      </c>
      <c r="F2079">
        <v>186</v>
      </c>
      <c r="G2079">
        <v>5.8999999999999997E-2</v>
      </c>
      <c r="H2079" t="s">
        <v>841</v>
      </c>
      <c r="I2079" t="s">
        <v>13</v>
      </c>
      <c r="J2079" t="s">
        <v>102</v>
      </c>
      <c r="K2079" t="s">
        <v>14</v>
      </c>
      <c r="L2079" t="s">
        <v>841</v>
      </c>
      <c r="M2079" s="5">
        <f t="shared" si="104"/>
        <v>45657</v>
      </c>
      <c r="N2079">
        <f t="shared" si="105"/>
        <v>2024</v>
      </c>
    </row>
    <row r="2080" spans="1:14" x14ac:dyDescent="0.3">
      <c r="A2080" t="s">
        <v>8</v>
      </c>
      <c r="B2080" t="s">
        <v>1078</v>
      </c>
      <c r="C2080" s="5">
        <v>45442</v>
      </c>
      <c r="D2080" s="5">
        <v>45628</v>
      </c>
      <c r="E2080" s="4">
        <v>2000000000</v>
      </c>
      <c r="F2080">
        <v>186</v>
      </c>
      <c r="G2080">
        <v>5.8999999999999997E-2</v>
      </c>
      <c r="H2080" t="s">
        <v>841</v>
      </c>
      <c r="I2080" t="s">
        <v>13</v>
      </c>
      <c r="J2080" t="s">
        <v>102</v>
      </c>
      <c r="K2080" t="s">
        <v>14</v>
      </c>
      <c r="L2080" t="s">
        <v>841</v>
      </c>
      <c r="M2080" s="5">
        <f t="shared" si="104"/>
        <v>45657</v>
      </c>
      <c r="N2080">
        <f t="shared" si="105"/>
        <v>2024</v>
      </c>
    </row>
    <row r="2081" spans="1:14" x14ac:dyDescent="0.3">
      <c r="A2081" t="s">
        <v>12</v>
      </c>
      <c r="B2081" t="s">
        <v>2607</v>
      </c>
      <c r="C2081" s="5">
        <v>45419</v>
      </c>
      <c r="D2081" s="5">
        <v>45425</v>
      </c>
      <c r="E2081" s="4">
        <v>500000000000</v>
      </c>
      <c r="F2081">
        <v>6</v>
      </c>
      <c r="G2081">
        <v>4.6600000000000003E-2</v>
      </c>
      <c r="H2081" t="s">
        <v>10</v>
      </c>
      <c r="I2081" t="s">
        <v>44</v>
      </c>
      <c r="J2081" t="s">
        <v>45</v>
      </c>
      <c r="K2081" t="s">
        <v>11</v>
      </c>
      <c r="M2081" s="5">
        <f t="shared" si="104"/>
        <v>45443</v>
      </c>
      <c r="N2081">
        <f t="shared" si="105"/>
        <v>2024</v>
      </c>
    </row>
    <row r="2082" spans="1:14" x14ac:dyDescent="0.3">
      <c r="A2082" t="s">
        <v>12</v>
      </c>
      <c r="B2082" t="s">
        <v>2608</v>
      </c>
      <c r="C2082" s="5">
        <v>45419</v>
      </c>
      <c r="D2082" s="5">
        <v>45425</v>
      </c>
      <c r="E2082" s="4">
        <v>500000000000</v>
      </c>
      <c r="F2082">
        <v>6</v>
      </c>
      <c r="G2082">
        <v>4.6600000000000003E-2</v>
      </c>
      <c r="H2082" t="s">
        <v>10</v>
      </c>
      <c r="I2082" t="s">
        <v>44</v>
      </c>
      <c r="J2082" t="s">
        <v>45</v>
      </c>
      <c r="K2082" t="s">
        <v>11</v>
      </c>
      <c r="M2082" s="5">
        <f t="shared" si="104"/>
        <v>45443</v>
      </c>
      <c r="N2082">
        <f t="shared" si="105"/>
        <v>2024</v>
      </c>
    </row>
    <row r="2083" spans="1:14" x14ac:dyDescent="0.3">
      <c r="A2083" t="s">
        <v>12</v>
      </c>
      <c r="B2083" t="s">
        <v>2609</v>
      </c>
      <c r="C2083" s="5">
        <v>45419</v>
      </c>
      <c r="D2083" s="5">
        <v>45425</v>
      </c>
      <c r="E2083" s="4">
        <v>500000000000</v>
      </c>
      <c r="F2083">
        <v>6</v>
      </c>
      <c r="G2083">
        <v>4.6600000000000003E-2</v>
      </c>
      <c r="H2083" t="s">
        <v>10</v>
      </c>
      <c r="I2083" t="s">
        <v>44</v>
      </c>
      <c r="J2083" t="s">
        <v>45</v>
      </c>
      <c r="K2083" t="s">
        <v>11</v>
      </c>
      <c r="M2083" s="5">
        <f t="shared" si="104"/>
        <v>45443</v>
      </c>
      <c r="N2083">
        <f t="shared" si="105"/>
        <v>2024</v>
      </c>
    </row>
    <row r="2084" spans="1:14" x14ac:dyDescent="0.3">
      <c r="A2084" t="s">
        <v>12</v>
      </c>
      <c r="B2084" t="s">
        <v>2610</v>
      </c>
      <c r="C2084" s="5">
        <v>45419</v>
      </c>
      <c r="D2084" s="5">
        <v>45425</v>
      </c>
      <c r="E2084" s="4">
        <v>500000000000</v>
      </c>
      <c r="F2084">
        <v>6</v>
      </c>
      <c r="G2084">
        <v>4.6600000000000003E-2</v>
      </c>
      <c r="H2084" t="s">
        <v>10</v>
      </c>
      <c r="I2084" t="s">
        <v>44</v>
      </c>
      <c r="J2084" t="s">
        <v>45</v>
      </c>
      <c r="K2084" t="s">
        <v>11</v>
      </c>
      <c r="M2084" s="5">
        <f t="shared" si="104"/>
        <v>45443</v>
      </c>
      <c r="N2084">
        <f t="shared" si="105"/>
        <v>2024</v>
      </c>
    </row>
    <row r="2085" spans="1:14" x14ac:dyDescent="0.3">
      <c r="A2085" t="s">
        <v>12</v>
      </c>
      <c r="B2085" t="s">
        <v>2611</v>
      </c>
      <c r="C2085" s="5">
        <v>45419</v>
      </c>
      <c r="D2085" s="5">
        <v>45425</v>
      </c>
      <c r="E2085" s="4">
        <v>400000000000</v>
      </c>
      <c r="F2085">
        <v>6</v>
      </c>
      <c r="G2085">
        <v>4.6600000000000003E-2</v>
      </c>
      <c r="H2085" t="s">
        <v>10</v>
      </c>
      <c r="I2085" t="s">
        <v>44</v>
      </c>
      <c r="J2085" t="s">
        <v>45</v>
      </c>
      <c r="K2085" t="s">
        <v>11</v>
      </c>
      <c r="M2085" s="5">
        <f t="shared" si="104"/>
        <v>45443</v>
      </c>
      <c r="N2085">
        <f t="shared" si="105"/>
        <v>2024</v>
      </c>
    </row>
    <row r="2086" spans="1:14" x14ac:dyDescent="0.3">
      <c r="A2086" t="s">
        <v>7</v>
      </c>
      <c r="B2086" t="s">
        <v>1377</v>
      </c>
      <c r="C2086" s="5">
        <v>45455</v>
      </c>
      <c r="D2086" s="5">
        <v>45638</v>
      </c>
      <c r="E2086" s="4">
        <v>3350000000</v>
      </c>
      <c r="F2086">
        <v>183</v>
      </c>
      <c r="G2086">
        <v>6.2E-2</v>
      </c>
      <c r="H2086" t="s">
        <v>1066</v>
      </c>
      <c r="I2086" t="s">
        <v>13</v>
      </c>
      <c r="J2086" t="s">
        <v>65</v>
      </c>
      <c r="K2086" t="s">
        <v>14</v>
      </c>
      <c r="L2086" t="s">
        <v>1066</v>
      </c>
      <c r="M2086" s="5">
        <f t="shared" si="104"/>
        <v>45657</v>
      </c>
      <c r="N2086">
        <f t="shared" si="105"/>
        <v>2024</v>
      </c>
    </row>
    <row r="2087" spans="1:14" x14ac:dyDescent="0.3">
      <c r="A2087" t="s">
        <v>8</v>
      </c>
      <c r="B2087" t="s">
        <v>2612</v>
      </c>
      <c r="C2087" s="5">
        <v>45420</v>
      </c>
      <c r="D2087" s="5">
        <v>45481</v>
      </c>
      <c r="E2087" s="4">
        <v>950000000</v>
      </c>
      <c r="F2087">
        <v>61</v>
      </c>
      <c r="G2087">
        <v>4.2999999999999997E-2</v>
      </c>
      <c r="H2087" t="s">
        <v>2613</v>
      </c>
      <c r="I2087" t="s">
        <v>13</v>
      </c>
      <c r="J2087" t="s">
        <v>215</v>
      </c>
      <c r="K2087" t="s">
        <v>14</v>
      </c>
      <c r="L2087" t="s">
        <v>2613</v>
      </c>
      <c r="M2087" s="5">
        <f t="shared" si="104"/>
        <v>45504</v>
      </c>
      <c r="N2087">
        <f t="shared" si="105"/>
        <v>2024</v>
      </c>
    </row>
    <row r="2088" spans="1:14" x14ac:dyDescent="0.3">
      <c r="A2088" t="s">
        <v>7</v>
      </c>
      <c r="B2088" t="s">
        <v>1024</v>
      </c>
      <c r="C2088" s="5">
        <v>45420</v>
      </c>
      <c r="D2088" s="5">
        <v>45604</v>
      </c>
      <c r="E2088" s="4">
        <v>95000000000</v>
      </c>
      <c r="F2088">
        <v>184</v>
      </c>
      <c r="G2088">
        <v>5.6000000000000001E-2</v>
      </c>
      <c r="H2088" t="s">
        <v>941</v>
      </c>
      <c r="I2088" t="s">
        <v>44</v>
      </c>
      <c r="J2088" t="s">
        <v>45</v>
      </c>
      <c r="K2088" t="s">
        <v>11</v>
      </c>
      <c r="L2088" t="s">
        <v>941</v>
      </c>
      <c r="M2088" s="5">
        <f t="shared" si="104"/>
        <v>45626</v>
      </c>
      <c r="N2088">
        <f t="shared" si="105"/>
        <v>2024</v>
      </c>
    </row>
    <row r="2089" spans="1:14" x14ac:dyDescent="0.3">
      <c r="A2089" t="s">
        <v>7</v>
      </c>
      <c r="B2089" t="s">
        <v>2614</v>
      </c>
      <c r="C2089" s="5">
        <v>45420</v>
      </c>
      <c r="D2089" s="5">
        <v>45512</v>
      </c>
      <c r="E2089" s="4">
        <v>1000000000</v>
      </c>
      <c r="F2089">
        <v>92</v>
      </c>
      <c r="G2089">
        <v>4.2999999999999997E-2</v>
      </c>
      <c r="H2089" t="s">
        <v>2439</v>
      </c>
      <c r="I2089" t="s">
        <v>13</v>
      </c>
      <c r="J2089" t="s">
        <v>313</v>
      </c>
      <c r="K2089" t="s">
        <v>14</v>
      </c>
      <c r="L2089" t="s">
        <v>2439</v>
      </c>
      <c r="M2089" s="5">
        <f t="shared" si="104"/>
        <v>45535</v>
      </c>
      <c r="N2089">
        <f t="shared" si="105"/>
        <v>2024</v>
      </c>
    </row>
    <row r="2090" spans="1:14" x14ac:dyDescent="0.3">
      <c r="A2090" t="s">
        <v>7</v>
      </c>
      <c r="B2090" t="s">
        <v>252</v>
      </c>
      <c r="C2090" s="5">
        <v>45455</v>
      </c>
      <c r="D2090" s="5">
        <v>45638</v>
      </c>
      <c r="E2090" s="4">
        <v>3000000000</v>
      </c>
      <c r="F2090">
        <v>183</v>
      </c>
      <c r="G2090">
        <v>6.2E-2</v>
      </c>
      <c r="H2090" t="s">
        <v>253</v>
      </c>
      <c r="I2090" t="s">
        <v>13</v>
      </c>
      <c r="J2090" t="s">
        <v>215</v>
      </c>
      <c r="K2090" t="s">
        <v>14</v>
      </c>
      <c r="L2090" t="s">
        <v>253</v>
      </c>
      <c r="M2090" s="5">
        <f t="shared" si="104"/>
        <v>45657</v>
      </c>
      <c r="N2090">
        <f t="shared" si="105"/>
        <v>2024</v>
      </c>
    </row>
    <row r="2091" spans="1:14" x14ac:dyDescent="0.3">
      <c r="A2091" t="s">
        <v>7</v>
      </c>
      <c r="B2091" t="s">
        <v>1306</v>
      </c>
      <c r="C2091" s="5">
        <v>45450</v>
      </c>
      <c r="D2091" s="5">
        <v>45635</v>
      </c>
      <c r="E2091" s="4">
        <v>2570000000</v>
      </c>
      <c r="F2091">
        <v>185</v>
      </c>
      <c r="G2091">
        <v>6.2E-2</v>
      </c>
      <c r="H2091" t="s">
        <v>1066</v>
      </c>
      <c r="I2091" t="s">
        <v>13</v>
      </c>
      <c r="J2091" t="s">
        <v>65</v>
      </c>
      <c r="K2091" t="s">
        <v>14</v>
      </c>
      <c r="L2091" t="s">
        <v>1066</v>
      </c>
      <c r="M2091" s="5">
        <f t="shared" si="104"/>
        <v>45657</v>
      </c>
      <c r="N2091">
        <f t="shared" si="105"/>
        <v>2024</v>
      </c>
    </row>
    <row r="2092" spans="1:14" x14ac:dyDescent="0.3">
      <c r="A2092" t="s">
        <v>8</v>
      </c>
      <c r="B2092" t="s">
        <v>117</v>
      </c>
      <c r="C2092" s="5">
        <v>45392</v>
      </c>
      <c r="D2092" s="5">
        <v>45575</v>
      </c>
      <c r="E2092" s="4">
        <v>2000000000</v>
      </c>
      <c r="F2092">
        <v>183</v>
      </c>
      <c r="G2092">
        <v>5.2999999999999999E-2</v>
      </c>
      <c r="H2092" t="s">
        <v>114</v>
      </c>
      <c r="I2092" t="s">
        <v>13</v>
      </c>
      <c r="J2092" t="s">
        <v>102</v>
      </c>
      <c r="K2092" t="s">
        <v>14</v>
      </c>
      <c r="L2092" t="s">
        <v>114</v>
      </c>
      <c r="M2092" s="5">
        <f t="shared" si="104"/>
        <v>45596</v>
      </c>
      <c r="N2092">
        <f t="shared" si="105"/>
        <v>2024</v>
      </c>
    </row>
    <row r="2093" spans="1:14" x14ac:dyDescent="0.3">
      <c r="A2093" t="s">
        <v>7</v>
      </c>
      <c r="B2093" t="s">
        <v>1586</v>
      </c>
      <c r="C2093" s="5">
        <v>45357</v>
      </c>
      <c r="D2093" s="5">
        <v>45541</v>
      </c>
      <c r="E2093" s="4">
        <v>589000000</v>
      </c>
      <c r="F2093">
        <v>184</v>
      </c>
      <c r="G2093">
        <v>5.3999999999999999E-2</v>
      </c>
      <c r="H2093" t="s">
        <v>1445</v>
      </c>
      <c r="I2093" t="s">
        <v>13</v>
      </c>
      <c r="J2093" t="s">
        <v>102</v>
      </c>
      <c r="K2093" t="s">
        <v>14</v>
      </c>
      <c r="L2093" t="s">
        <v>1445</v>
      </c>
      <c r="M2093" s="5">
        <f t="shared" si="104"/>
        <v>45565</v>
      </c>
      <c r="N2093">
        <f t="shared" si="105"/>
        <v>2024</v>
      </c>
    </row>
    <row r="2094" spans="1:14" x14ac:dyDescent="0.3">
      <c r="A2094" t="s">
        <v>7</v>
      </c>
      <c r="B2094" t="s">
        <v>1941</v>
      </c>
      <c r="C2094" s="5">
        <v>45428</v>
      </c>
      <c r="D2094" s="5">
        <v>45614</v>
      </c>
      <c r="E2094" s="4">
        <v>17500000000</v>
      </c>
      <c r="F2094">
        <v>186</v>
      </c>
      <c r="G2094">
        <v>5.6000000000000001E-2</v>
      </c>
      <c r="H2094" t="s">
        <v>114</v>
      </c>
      <c r="I2094" t="s">
        <v>13</v>
      </c>
      <c r="J2094" t="s">
        <v>102</v>
      </c>
      <c r="K2094" t="s">
        <v>14</v>
      </c>
      <c r="L2094" t="s">
        <v>114</v>
      </c>
      <c r="M2094" s="5">
        <f t="shared" si="104"/>
        <v>45626</v>
      </c>
      <c r="N2094">
        <f t="shared" si="105"/>
        <v>2024</v>
      </c>
    </row>
    <row r="2095" spans="1:14" x14ac:dyDescent="0.3">
      <c r="A2095" t="s">
        <v>7</v>
      </c>
      <c r="B2095" t="s">
        <v>1943</v>
      </c>
      <c r="C2095" s="5">
        <v>45428</v>
      </c>
      <c r="D2095" s="5">
        <v>45614</v>
      </c>
      <c r="E2095" s="4">
        <v>2423000000</v>
      </c>
      <c r="F2095">
        <v>186</v>
      </c>
      <c r="G2095">
        <v>5.6000000000000001E-2</v>
      </c>
      <c r="H2095" t="s">
        <v>114</v>
      </c>
      <c r="I2095" t="s">
        <v>13</v>
      </c>
      <c r="J2095" t="s">
        <v>102</v>
      </c>
      <c r="K2095" t="s">
        <v>14</v>
      </c>
      <c r="L2095" t="s">
        <v>114</v>
      </c>
      <c r="M2095" s="5">
        <f t="shared" si="104"/>
        <v>45626</v>
      </c>
      <c r="N2095">
        <f t="shared" si="105"/>
        <v>2024</v>
      </c>
    </row>
    <row r="2096" spans="1:14" x14ac:dyDescent="0.3">
      <c r="A2096" t="s">
        <v>12</v>
      </c>
      <c r="B2096" t="s">
        <v>2615</v>
      </c>
      <c r="C2096" s="5">
        <v>45378</v>
      </c>
      <c r="D2096" s="5">
        <v>45384</v>
      </c>
      <c r="E2096" s="4">
        <v>500000000000</v>
      </c>
      <c r="F2096">
        <v>6</v>
      </c>
      <c r="G2096">
        <v>7.4999999999999997E-3</v>
      </c>
      <c r="H2096" t="s">
        <v>10</v>
      </c>
      <c r="I2096" t="s">
        <v>44</v>
      </c>
      <c r="J2096" t="s">
        <v>45</v>
      </c>
      <c r="K2096" t="s">
        <v>11</v>
      </c>
      <c r="M2096" s="5">
        <f t="shared" si="104"/>
        <v>45412</v>
      </c>
      <c r="N2096">
        <f t="shared" si="105"/>
        <v>2024</v>
      </c>
    </row>
    <row r="2097" spans="1:14" x14ac:dyDescent="0.3">
      <c r="A2097" t="s">
        <v>7</v>
      </c>
      <c r="B2097" t="s">
        <v>1406</v>
      </c>
      <c r="C2097" s="5">
        <v>45428</v>
      </c>
      <c r="D2097" s="5">
        <v>45614</v>
      </c>
      <c r="E2097" s="4">
        <v>2690000000</v>
      </c>
      <c r="F2097">
        <v>186</v>
      </c>
      <c r="G2097">
        <v>5.6000000000000001E-2</v>
      </c>
      <c r="H2097" t="s">
        <v>64</v>
      </c>
      <c r="I2097" t="s">
        <v>13</v>
      </c>
      <c r="J2097" t="s">
        <v>65</v>
      </c>
      <c r="K2097" t="s">
        <v>14</v>
      </c>
      <c r="L2097" t="s">
        <v>64</v>
      </c>
      <c r="M2097" s="5">
        <f t="shared" si="104"/>
        <v>45626</v>
      </c>
      <c r="N2097">
        <f t="shared" si="105"/>
        <v>2024</v>
      </c>
    </row>
    <row r="2098" spans="1:14" x14ac:dyDescent="0.3">
      <c r="A2098" t="s">
        <v>7</v>
      </c>
      <c r="B2098" t="s">
        <v>1003</v>
      </c>
      <c r="C2098" s="5">
        <v>45378</v>
      </c>
      <c r="D2098" s="5">
        <v>45562</v>
      </c>
      <c r="E2098" s="4">
        <v>410000000</v>
      </c>
      <c r="F2098">
        <v>184</v>
      </c>
      <c r="G2098">
        <v>5.3999999999999999E-2</v>
      </c>
      <c r="H2098" t="s">
        <v>989</v>
      </c>
      <c r="I2098" t="s">
        <v>13</v>
      </c>
      <c r="J2098" t="s">
        <v>990</v>
      </c>
      <c r="K2098" t="s">
        <v>14</v>
      </c>
      <c r="L2098" t="s">
        <v>989</v>
      </c>
      <c r="M2098" s="5">
        <f t="shared" si="104"/>
        <v>45565</v>
      </c>
      <c r="N2098">
        <f t="shared" si="105"/>
        <v>2024</v>
      </c>
    </row>
    <row r="2099" spans="1:14" x14ac:dyDescent="0.3">
      <c r="A2099" t="s">
        <v>7</v>
      </c>
      <c r="B2099" t="s">
        <v>2616</v>
      </c>
      <c r="C2099" s="5">
        <v>45454</v>
      </c>
      <c r="D2099" s="5">
        <v>45516</v>
      </c>
      <c r="E2099" s="4">
        <v>14000000000</v>
      </c>
      <c r="F2099">
        <v>62</v>
      </c>
      <c r="G2099">
        <v>4.7500000000000001E-2</v>
      </c>
      <c r="H2099" t="s">
        <v>1830</v>
      </c>
      <c r="I2099" t="s">
        <v>13</v>
      </c>
      <c r="J2099" t="s">
        <v>313</v>
      </c>
      <c r="K2099" t="s">
        <v>14</v>
      </c>
      <c r="L2099" t="s">
        <v>1830</v>
      </c>
      <c r="M2099" s="5">
        <f t="shared" si="104"/>
        <v>45535</v>
      </c>
      <c r="N2099">
        <f t="shared" si="105"/>
        <v>2024</v>
      </c>
    </row>
    <row r="2100" spans="1:14" x14ac:dyDescent="0.3">
      <c r="A2100" t="s">
        <v>7</v>
      </c>
      <c r="B2100" t="s">
        <v>1784</v>
      </c>
      <c r="C2100" s="5">
        <v>45419</v>
      </c>
      <c r="D2100" s="5">
        <v>45603</v>
      </c>
      <c r="E2100" s="4">
        <v>5000000000</v>
      </c>
      <c r="F2100">
        <v>184</v>
      </c>
      <c r="G2100">
        <v>5.6000000000000001E-2</v>
      </c>
      <c r="H2100" t="s">
        <v>1774</v>
      </c>
      <c r="I2100" t="s">
        <v>13</v>
      </c>
      <c r="J2100" t="s">
        <v>215</v>
      </c>
      <c r="K2100" t="s">
        <v>14</v>
      </c>
      <c r="L2100" t="s">
        <v>1774</v>
      </c>
      <c r="M2100" s="5">
        <f t="shared" si="104"/>
        <v>45626</v>
      </c>
      <c r="N2100">
        <f t="shared" si="105"/>
        <v>2024</v>
      </c>
    </row>
    <row r="2101" spans="1:14" x14ac:dyDescent="0.3">
      <c r="A2101" t="s">
        <v>7</v>
      </c>
      <c r="B2101" t="s">
        <v>344</v>
      </c>
      <c r="C2101" s="5">
        <v>45454</v>
      </c>
      <c r="D2101" s="5">
        <v>45637</v>
      </c>
      <c r="E2101" s="4">
        <v>80000000000</v>
      </c>
      <c r="F2101">
        <v>183</v>
      </c>
      <c r="G2101">
        <v>6.2E-2</v>
      </c>
      <c r="H2101" t="s">
        <v>265</v>
      </c>
      <c r="I2101" t="s">
        <v>13</v>
      </c>
      <c r="J2101" t="s">
        <v>52</v>
      </c>
      <c r="K2101" t="s">
        <v>14</v>
      </c>
      <c r="L2101" t="s">
        <v>265</v>
      </c>
      <c r="M2101" s="5">
        <f t="shared" si="104"/>
        <v>45657</v>
      </c>
      <c r="N2101">
        <f t="shared" si="105"/>
        <v>2024</v>
      </c>
    </row>
    <row r="2102" spans="1:14" x14ac:dyDescent="0.3">
      <c r="A2102" t="s">
        <v>12</v>
      </c>
      <c r="B2102" t="s">
        <v>2617</v>
      </c>
      <c r="C2102" s="5">
        <v>45474</v>
      </c>
      <c r="D2102" s="5">
        <v>45509</v>
      </c>
      <c r="E2102" s="4">
        <v>400000000000</v>
      </c>
      <c r="F2102">
        <v>35</v>
      </c>
      <c r="G2102">
        <v>5.6500000000000002E-2</v>
      </c>
      <c r="H2102" t="s">
        <v>10</v>
      </c>
      <c r="I2102" t="s">
        <v>44</v>
      </c>
      <c r="J2102" t="s">
        <v>45</v>
      </c>
      <c r="K2102" t="s">
        <v>11</v>
      </c>
      <c r="M2102" s="5">
        <f t="shared" si="104"/>
        <v>45535</v>
      </c>
      <c r="N2102">
        <f t="shared" si="105"/>
        <v>2024</v>
      </c>
    </row>
    <row r="2103" spans="1:14" x14ac:dyDescent="0.3">
      <c r="A2103" t="s">
        <v>7</v>
      </c>
      <c r="B2103" t="s">
        <v>1582</v>
      </c>
      <c r="C2103" s="5">
        <v>45450</v>
      </c>
      <c r="D2103" s="5">
        <v>45635</v>
      </c>
      <c r="E2103" s="4">
        <v>1083000000</v>
      </c>
      <c r="F2103">
        <v>185</v>
      </c>
      <c r="G2103">
        <v>6.2E-2</v>
      </c>
      <c r="H2103" t="s">
        <v>1445</v>
      </c>
      <c r="I2103" t="s">
        <v>13</v>
      </c>
      <c r="J2103" t="s">
        <v>98</v>
      </c>
      <c r="K2103" t="s">
        <v>14</v>
      </c>
      <c r="L2103" t="s">
        <v>1445</v>
      </c>
      <c r="M2103" s="5">
        <f t="shared" si="104"/>
        <v>45657</v>
      </c>
      <c r="N2103">
        <f t="shared" si="105"/>
        <v>2024</v>
      </c>
    </row>
    <row r="2104" spans="1:14" x14ac:dyDescent="0.3">
      <c r="A2104" t="s">
        <v>12</v>
      </c>
      <c r="B2104" t="s">
        <v>2618</v>
      </c>
      <c r="C2104" s="5">
        <v>45428</v>
      </c>
      <c r="D2104" s="5">
        <v>45518</v>
      </c>
      <c r="E2104" s="4">
        <v>500000000000</v>
      </c>
      <c r="F2104">
        <v>90</v>
      </c>
      <c r="G2104">
        <v>5.6500000000000002E-2</v>
      </c>
      <c r="H2104" t="s">
        <v>10</v>
      </c>
      <c r="I2104" t="s">
        <v>44</v>
      </c>
      <c r="J2104" t="s">
        <v>45</v>
      </c>
      <c r="K2104" t="s">
        <v>11</v>
      </c>
      <c r="M2104" s="5">
        <f t="shared" si="104"/>
        <v>45535</v>
      </c>
      <c r="N2104">
        <f t="shared" si="105"/>
        <v>2024</v>
      </c>
    </row>
    <row r="2105" spans="1:14" x14ac:dyDescent="0.3">
      <c r="A2105" t="s">
        <v>12</v>
      </c>
      <c r="B2105" t="s">
        <v>2619</v>
      </c>
      <c r="C2105" s="5">
        <v>45428</v>
      </c>
      <c r="D2105" s="5">
        <v>45518</v>
      </c>
      <c r="E2105" s="4">
        <v>300000000000</v>
      </c>
      <c r="F2105">
        <v>90</v>
      </c>
      <c r="G2105">
        <v>5.6500000000000002E-2</v>
      </c>
      <c r="H2105" t="s">
        <v>10</v>
      </c>
      <c r="I2105" t="s">
        <v>44</v>
      </c>
      <c r="J2105" t="s">
        <v>45</v>
      </c>
      <c r="K2105" t="s">
        <v>11</v>
      </c>
      <c r="M2105" s="5">
        <f t="shared" si="104"/>
        <v>45535</v>
      </c>
      <c r="N2105">
        <f t="shared" si="105"/>
        <v>2024</v>
      </c>
    </row>
    <row r="2106" spans="1:14" x14ac:dyDescent="0.3">
      <c r="A2106" t="s">
        <v>7</v>
      </c>
      <c r="B2106" t="s">
        <v>1072</v>
      </c>
      <c r="C2106" s="5">
        <v>45422</v>
      </c>
      <c r="D2106" s="5">
        <v>45607</v>
      </c>
      <c r="E2106" s="4">
        <v>3670000000</v>
      </c>
      <c r="F2106">
        <v>185</v>
      </c>
      <c r="G2106">
        <v>5.6000000000000001E-2</v>
      </c>
      <c r="H2106" t="s">
        <v>64</v>
      </c>
      <c r="I2106" t="s">
        <v>13</v>
      </c>
      <c r="J2106" t="s">
        <v>65</v>
      </c>
      <c r="K2106" t="s">
        <v>14</v>
      </c>
      <c r="L2106" t="s">
        <v>64</v>
      </c>
      <c r="M2106" s="5">
        <f t="shared" si="104"/>
        <v>45626</v>
      </c>
      <c r="N2106">
        <f t="shared" si="105"/>
        <v>2024</v>
      </c>
    </row>
    <row r="2107" spans="1:14" x14ac:dyDescent="0.3">
      <c r="A2107" t="s">
        <v>7</v>
      </c>
      <c r="B2107" t="s">
        <v>1163</v>
      </c>
      <c r="C2107" s="5">
        <v>45441</v>
      </c>
      <c r="D2107" s="5">
        <v>45625</v>
      </c>
      <c r="E2107" s="4">
        <v>3880000000</v>
      </c>
      <c r="F2107">
        <v>184</v>
      </c>
      <c r="G2107">
        <v>5.8999999999999997E-2</v>
      </c>
      <c r="H2107" t="s">
        <v>64</v>
      </c>
      <c r="I2107" t="s">
        <v>13</v>
      </c>
      <c r="J2107" t="s">
        <v>65</v>
      </c>
      <c r="K2107" t="s">
        <v>14</v>
      </c>
      <c r="L2107" t="s">
        <v>64</v>
      </c>
      <c r="M2107" s="5">
        <f t="shared" si="104"/>
        <v>45626</v>
      </c>
      <c r="N2107">
        <f t="shared" si="105"/>
        <v>2024</v>
      </c>
    </row>
    <row r="2108" spans="1:14" x14ac:dyDescent="0.3">
      <c r="A2108" t="s">
        <v>12</v>
      </c>
      <c r="B2108" t="s">
        <v>2620</v>
      </c>
      <c r="C2108" s="5">
        <v>45442</v>
      </c>
      <c r="D2108" s="5">
        <v>45443</v>
      </c>
      <c r="E2108" s="4">
        <v>200000000000</v>
      </c>
      <c r="F2108">
        <v>1</v>
      </c>
      <c r="G2108">
        <v>3.5000000000000003E-2</v>
      </c>
      <c r="H2108" t="s">
        <v>2063</v>
      </c>
      <c r="I2108" t="s">
        <v>44</v>
      </c>
      <c r="J2108" t="s">
        <v>45</v>
      </c>
      <c r="K2108" t="s">
        <v>11</v>
      </c>
      <c r="M2108" s="5">
        <f t="shared" si="104"/>
        <v>45443</v>
      </c>
      <c r="N2108">
        <f t="shared" si="105"/>
        <v>2024</v>
      </c>
    </row>
    <row r="2109" spans="1:14" x14ac:dyDescent="0.3">
      <c r="A2109" t="s">
        <v>12</v>
      </c>
      <c r="B2109" t="s">
        <v>2621</v>
      </c>
      <c r="C2109" s="5">
        <v>45442</v>
      </c>
      <c r="D2109" s="5">
        <v>45488</v>
      </c>
      <c r="E2109" s="4">
        <v>200000000000</v>
      </c>
      <c r="F2109">
        <v>46</v>
      </c>
      <c r="G2109">
        <v>5.7500000000000002E-2</v>
      </c>
      <c r="H2109" t="s">
        <v>10</v>
      </c>
      <c r="I2109" t="s">
        <v>44</v>
      </c>
      <c r="J2109" t="s">
        <v>45</v>
      </c>
      <c r="K2109" t="s">
        <v>11</v>
      </c>
      <c r="M2109" s="5">
        <f t="shared" si="104"/>
        <v>45504</v>
      </c>
      <c r="N2109">
        <f t="shared" si="105"/>
        <v>2024</v>
      </c>
    </row>
    <row r="2110" spans="1:14" x14ac:dyDescent="0.3">
      <c r="A2110" t="s">
        <v>7</v>
      </c>
      <c r="B2110" t="s">
        <v>1396</v>
      </c>
      <c r="C2110" s="5">
        <v>45419</v>
      </c>
      <c r="D2110" s="5">
        <v>45603</v>
      </c>
      <c r="E2110" s="4">
        <v>4000000000</v>
      </c>
      <c r="F2110">
        <v>184</v>
      </c>
      <c r="G2110">
        <v>5.6000000000000001E-2</v>
      </c>
      <c r="H2110" t="s">
        <v>64</v>
      </c>
      <c r="I2110" t="s">
        <v>13</v>
      </c>
      <c r="J2110" t="s">
        <v>65</v>
      </c>
      <c r="K2110" t="s">
        <v>14</v>
      </c>
      <c r="L2110" t="s">
        <v>64</v>
      </c>
      <c r="M2110" s="5">
        <f t="shared" si="104"/>
        <v>45626</v>
      </c>
      <c r="N2110">
        <f t="shared" si="105"/>
        <v>2024</v>
      </c>
    </row>
    <row r="2111" spans="1:14" x14ac:dyDescent="0.3">
      <c r="A2111" t="s">
        <v>12</v>
      </c>
      <c r="B2111" t="s">
        <v>2622</v>
      </c>
      <c r="C2111" s="5">
        <v>45392</v>
      </c>
      <c r="D2111" s="5">
        <v>45398</v>
      </c>
      <c r="E2111" s="4">
        <v>500000000000</v>
      </c>
      <c r="F2111">
        <v>6</v>
      </c>
      <c r="G2111">
        <v>4.48E-2</v>
      </c>
      <c r="H2111" t="s">
        <v>10</v>
      </c>
      <c r="I2111" t="s">
        <v>44</v>
      </c>
      <c r="J2111" t="s">
        <v>45</v>
      </c>
      <c r="K2111" t="s">
        <v>11</v>
      </c>
      <c r="M2111" s="5">
        <f t="shared" si="104"/>
        <v>45412</v>
      </c>
      <c r="N2111">
        <f t="shared" si="105"/>
        <v>2024</v>
      </c>
    </row>
    <row r="2112" spans="1:14" x14ac:dyDescent="0.3">
      <c r="A2112" t="s">
        <v>12</v>
      </c>
      <c r="B2112" t="s">
        <v>2623</v>
      </c>
      <c r="C2112" s="5">
        <v>45392</v>
      </c>
      <c r="D2112" s="5">
        <v>45398</v>
      </c>
      <c r="E2112" s="4">
        <v>500000000000</v>
      </c>
      <c r="F2112">
        <v>6</v>
      </c>
      <c r="G2112">
        <v>4.48E-2</v>
      </c>
      <c r="H2112" t="s">
        <v>10</v>
      </c>
      <c r="I2112" t="s">
        <v>44</v>
      </c>
      <c r="J2112" t="s">
        <v>45</v>
      </c>
      <c r="K2112" t="s">
        <v>11</v>
      </c>
      <c r="M2112" s="5">
        <f t="shared" si="104"/>
        <v>45412</v>
      </c>
      <c r="N2112">
        <f t="shared" si="105"/>
        <v>2024</v>
      </c>
    </row>
    <row r="2113" spans="1:14" x14ac:dyDescent="0.3">
      <c r="A2113" t="s">
        <v>12</v>
      </c>
      <c r="B2113" t="s">
        <v>2624</v>
      </c>
      <c r="C2113" s="5">
        <v>45392</v>
      </c>
      <c r="D2113" s="5">
        <v>45398</v>
      </c>
      <c r="E2113" s="4">
        <v>500000000000</v>
      </c>
      <c r="F2113">
        <v>6</v>
      </c>
      <c r="G2113">
        <v>4.48E-2</v>
      </c>
      <c r="H2113" t="s">
        <v>10</v>
      </c>
      <c r="I2113" t="s">
        <v>44</v>
      </c>
      <c r="J2113" t="s">
        <v>45</v>
      </c>
      <c r="K2113" t="s">
        <v>11</v>
      </c>
      <c r="M2113" s="5">
        <f t="shared" si="104"/>
        <v>45412</v>
      </c>
      <c r="N2113">
        <f t="shared" si="105"/>
        <v>2024</v>
      </c>
    </row>
    <row r="2114" spans="1:14" x14ac:dyDescent="0.3">
      <c r="A2114" t="s">
        <v>12</v>
      </c>
      <c r="B2114" t="s">
        <v>2625</v>
      </c>
      <c r="C2114" s="5">
        <v>45392</v>
      </c>
      <c r="D2114" s="5">
        <v>45398</v>
      </c>
      <c r="E2114" s="4">
        <v>500000000000</v>
      </c>
      <c r="F2114">
        <v>6</v>
      </c>
      <c r="G2114">
        <v>4.48E-2</v>
      </c>
      <c r="H2114" t="s">
        <v>10</v>
      </c>
      <c r="I2114" t="s">
        <v>44</v>
      </c>
      <c r="J2114" t="s">
        <v>45</v>
      </c>
      <c r="K2114" t="s">
        <v>11</v>
      </c>
      <c r="M2114" s="5">
        <f t="shared" si="104"/>
        <v>45412</v>
      </c>
      <c r="N2114">
        <f t="shared" si="105"/>
        <v>2024</v>
      </c>
    </row>
    <row r="2115" spans="1:14" x14ac:dyDescent="0.3">
      <c r="A2115" t="s">
        <v>12</v>
      </c>
      <c r="B2115" t="s">
        <v>2626</v>
      </c>
      <c r="C2115" s="5">
        <v>45392</v>
      </c>
      <c r="D2115" s="5">
        <v>45398</v>
      </c>
      <c r="E2115" s="4">
        <v>500000000000</v>
      </c>
      <c r="F2115">
        <v>6</v>
      </c>
      <c r="G2115">
        <v>4.48E-2</v>
      </c>
      <c r="H2115" t="s">
        <v>10</v>
      </c>
      <c r="I2115" t="s">
        <v>44</v>
      </c>
      <c r="J2115" t="s">
        <v>45</v>
      </c>
      <c r="K2115" t="s">
        <v>11</v>
      </c>
      <c r="M2115" s="5">
        <f t="shared" ref="M2115:M2178" si="106">EOMONTH(D2115,0)</f>
        <v>45412</v>
      </c>
      <c r="N2115">
        <f t="shared" ref="N2115:N2178" si="107">YEAR(C2115)</f>
        <v>2024</v>
      </c>
    </row>
    <row r="2116" spans="1:14" x14ac:dyDescent="0.3">
      <c r="A2116" t="s">
        <v>12</v>
      </c>
      <c r="B2116" t="s">
        <v>2627</v>
      </c>
      <c r="C2116" s="5">
        <v>45392</v>
      </c>
      <c r="D2116" s="5">
        <v>45398</v>
      </c>
      <c r="E2116" s="4">
        <v>500000000000</v>
      </c>
      <c r="F2116">
        <v>6</v>
      </c>
      <c r="G2116">
        <v>4.48E-2</v>
      </c>
      <c r="H2116" t="s">
        <v>10</v>
      </c>
      <c r="I2116" t="s">
        <v>44</v>
      </c>
      <c r="J2116" t="s">
        <v>45</v>
      </c>
      <c r="K2116" t="s">
        <v>11</v>
      </c>
      <c r="M2116" s="5">
        <f t="shared" si="106"/>
        <v>45412</v>
      </c>
      <c r="N2116">
        <f t="shared" si="107"/>
        <v>2024</v>
      </c>
    </row>
    <row r="2117" spans="1:14" x14ac:dyDescent="0.3">
      <c r="A2117" t="s">
        <v>12</v>
      </c>
      <c r="B2117" t="s">
        <v>2628</v>
      </c>
      <c r="C2117" s="5">
        <v>45392</v>
      </c>
      <c r="D2117" s="5">
        <v>45398</v>
      </c>
      <c r="E2117" s="4">
        <v>500000000000</v>
      </c>
      <c r="F2117">
        <v>6</v>
      </c>
      <c r="G2117">
        <v>4.48E-2</v>
      </c>
      <c r="H2117" t="s">
        <v>10</v>
      </c>
      <c r="I2117" t="s">
        <v>44</v>
      </c>
      <c r="J2117" t="s">
        <v>45</v>
      </c>
      <c r="K2117" t="s">
        <v>11</v>
      </c>
      <c r="M2117" s="5">
        <f t="shared" si="106"/>
        <v>45412</v>
      </c>
      <c r="N2117">
        <f t="shared" si="107"/>
        <v>2024</v>
      </c>
    </row>
    <row r="2118" spans="1:14" x14ac:dyDescent="0.3">
      <c r="A2118" t="s">
        <v>12</v>
      </c>
      <c r="B2118" t="s">
        <v>2629</v>
      </c>
      <c r="C2118" s="5">
        <v>45392</v>
      </c>
      <c r="D2118" s="5">
        <v>45398</v>
      </c>
      <c r="E2118" s="4">
        <v>500000000000</v>
      </c>
      <c r="F2118">
        <v>6</v>
      </c>
      <c r="G2118">
        <v>4.48E-2</v>
      </c>
      <c r="H2118" t="s">
        <v>10</v>
      </c>
      <c r="I2118" t="s">
        <v>44</v>
      </c>
      <c r="J2118" t="s">
        <v>45</v>
      </c>
      <c r="K2118" t="s">
        <v>11</v>
      </c>
      <c r="M2118" s="5">
        <f t="shared" si="106"/>
        <v>45412</v>
      </c>
      <c r="N2118">
        <f t="shared" si="107"/>
        <v>2024</v>
      </c>
    </row>
    <row r="2119" spans="1:14" x14ac:dyDescent="0.3">
      <c r="A2119" t="s">
        <v>7</v>
      </c>
      <c r="B2119" t="s">
        <v>529</v>
      </c>
      <c r="C2119" s="5">
        <v>45357</v>
      </c>
      <c r="D2119" s="5">
        <v>45541</v>
      </c>
      <c r="E2119" s="4">
        <v>4000000000</v>
      </c>
      <c r="F2119">
        <v>184</v>
      </c>
      <c r="G2119">
        <v>5.3999999999999999E-2</v>
      </c>
      <c r="H2119" t="s">
        <v>527</v>
      </c>
      <c r="I2119" t="s">
        <v>13</v>
      </c>
      <c r="J2119" t="s">
        <v>102</v>
      </c>
      <c r="K2119" t="s">
        <v>14</v>
      </c>
      <c r="L2119" t="s">
        <v>527</v>
      </c>
      <c r="M2119" s="5">
        <f t="shared" si="106"/>
        <v>45565</v>
      </c>
      <c r="N2119">
        <f t="shared" si="107"/>
        <v>2024</v>
      </c>
    </row>
    <row r="2120" spans="1:14" x14ac:dyDescent="0.3">
      <c r="A2120" t="s">
        <v>7</v>
      </c>
      <c r="B2120" t="s">
        <v>75</v>
      </c>
      <c r="C2120" s="5">
        <v>45428</v>
      </c>
      <c r="D2120" s="5">
        <v>45614</v>
      </c>
      <c r="E2120" s="4">
        <v>1810000000</v>
      </c>
      <c r="F2120">
        <v>186</v>
      </c>
      <c r="G2120">
        <v>5.6000000000000001E-2</v>
      </c>
      <c r="H2120" t="s">
        <v>64</v>
      </c>
      <c r="I2120" t="s">
        <v>13</v>
      </c>
      <c r="J2120" t="s">
        <v>65</v>
      </c>
      <c r="K2120" t="s">
        <v>14</v>
      </c>
      <c r="L2120" t="s">
        <v>64</v>
      </c>
      <c r="M2120" s="5">
        <f t="shared" si="106"/>
        <v>45626</v>
      </c>
      <c r="N2120">
        <f t="shared" si="107"/>
        <v>2024</v>
      </c>
    </row>
    <row r="2121" spans="1:14" x14ac:dyDescent="0.3">
      <c r="A2121" t="s">
        <v>12</v>
      </c>
      <c r="B2121" t="s">
        <v>2630</v>
      </c>
      <c r="C2121" s="5">
        <v>45442</v>
      </c>
      <c r="D2121" s="5">
        <v>45443</v>
      </c>
      <c r="E2121" s="4">
        <v>200000000000</v>
      </c>
      <c r="F2121">
        <v>1</v>
      </c>
      <c r="G2121">
        <v>3.5999999999999997E-2</v>
      </c>
      <c r="H2121" t="s">
        <v>2056</v>
      </c>
      <c r="I2121" t="s">
        <v>44</v>
      </c>
      <c r="J2121" t="s">
        <v>45</v>
      </c>
      <c r="K2121" t="s">
        <v>11</v>
      </c>
      <c r="M2121" s="5">
        <f t="shared" si="106"/>
        <v>45443</v>
      </c>
      <c r="N2121">
        <f t="shared" si="107"/>
        <v>2024</v>
      </c>
    </row>
    <row r="2122" spans="1:14" x14ac:dyDescent="0.3">
      <c r="A2122" t="s">
        <v>7</v>
      </c>
      <c r="B2122" t="s">
        <v>559</v>
      </c>
      <c r="C2122" s="5">
        <v>45419</v>
      </c>
      <c r="D2122" s="5">
        <v>45603</v>
      </c>
      <c r="E2122" s="4">
        <v>1000000000</v>
      </c>
      <c r="F2122">
        <v>184</v>
      </c>
      <c r="G2122">
        <v>5.5399999999999998E-2</v>
      </c>
      <c r="H2122" t="s">
        <v>547</v>
      </c>
      <c r="I2122" t="s">
        <v>13</v>
      </c>
      <c r="J2122" t="s">
        <v>313</v>
      </c>
      <c r="K2122" t="s">
        <v>14</v>
      </c>
      <c r="L2122" t="s">
        <v>547</v>
      </c>
      <c r="M2122" s="5">
        <f t="shared" si="106"/>
        <v>45626</v>
      </c>
      <c r="N2122">
        <f t="shared" si="107"/>
        <v>2024</v>
      </c>
    </row>
    <row r="2123" spans="1:14" x14ac:dyDescent="0.3">
      <c r="A2123" t="s">
        <v>7</v>
      </c>
      <c r="B2123" t="s">
        <v>573</v>
      </c>
      <c r="C2123" s="5">
        <v>45419</v>
      </c>
      <c r="D2123" s="5">
        <v>45603</v>
      </c>
      <c r="E2123" s="4">
        <v>1650000000</v>
      </c>
      <c r="F2123">
        <v>184</v>
      </c>
      <c r="G2123">
        <v>5.5399999999999998E-2</v>
      </c>
      <c r="H2123" t="s">
        <v>547</v>
      </c>
      <c r="I2123" t="s">
        <v>13</v>
      </c>
      <c r="J2123" t="s">
        <v>313</v>
      </c>
      <c r="K2123" t="s">
        <v>14</v>
      </c>
      <c r="L2123" t="s">
        <v>547</v>
      </c>
      <c r="M2123" s="5">
        <f t="shared" si="106"/>
        <v>45626</v>
      </c>
      <c r="N2123">
        <f t="shared" si="107"/>
        <v>2024</v>
      </c>
    </row>
    <row r="2124" spans="1:14" x14ac:dyDescent="0.3">
      <c r="A2124" t="s">
        <v>7</v>
      </c>
      <c r="B2124" t="s">
        <v>275</v>
      </c>
      <c r="C2124" s="5">
        <v>45450</v>
      </c>
      <c r="D2124" s="5">
        <v>45635</v>
      </c>
      <c r="E2124" s="4">
        <v>11000000000</v>
      </c>
      <c r="F2124">
        <v>185</v>
      </c>
      <c r="G2124">
        <v>6.2E-2</v>
      </c>
      <c r="H2124" t="s">
        <v>265</v>
      </c>
      <c r="I2124" t="s">
        <v>13</v>
      </c>
      <c r="J2124" t="s">
        <v>52</v>
      </c>
      <c r="K2124" t="s">
        <v>14</v>
      </c>
      <c r="L2124" t="s">
        <v>265</v>
      </c>
      <c r="M2124" s="5">
        <f t="shared" si="106"/>
        <v>45657</v>
      </c>
      <c r="N2124">
        <f t="shared" si="107"/>
        <v>2024</v>
      </c>
    </row>
    <row r="2125" spans="1:14" x14ac:dyDescent="0.3">
      <c r="A2125" t="s">
        <v>7</v>
      </c>
      <c r="B2125" t="s">
        <v>2631</v>
      </c>
      <c r="C2125" s="5">
        <v>45450</v>
      </c>
      <c r="D2125" s="5">
        <v>45481</v>
      </c>
      <c r="E2125" s="4">
        <v>7000000000</v>
      </c>
      <c r="F2125">
        <v>31</v>
      </c>
      <c r="G2125">
        <v>4.3999999999999997E-2</v>
      </c>
      <c r="H2125" t="s">
        <v>1618</v>
      </c>
      <c r="I2125" t="s">
        <v>44</v>
      </c>
      <c r="J2125" t="s">
        <v>45</v>
      </c>
      <c r="K2125" t="s">
        <v>11</v>
      </c>
      <c r="L2125" t="s">
        <v>1618</v>
      </c>
      <c r="M2125" s="5">
        <f t="shared" si="106"/>
        <v>45504</v>
      </c>
      <c r="N2125">
        <f t="shared" si="107"/>
        <v>2024</v>
      </c>
    </row>
    <row r="2126" spans="1:14" x14ac:dyDescent="0.3">
      <c r="A2126" t="s">
        <v>7</v>
      </c>
      <c r="B2126" t="s">
        <v>1778</v>
      </c>
      <c r="C2126" s="5">
        <v>45450</v>
      </c>
      <c r="D2126" s="5">
        <v>45635</v>
      </c>
      <c r="E2126" s="4">
        <v>5000000000</v>
      </c>
      <c r="F2126">
        <v>185</v>
      </c>
      <c r="G2126">
        <v>6.2E-2</v>
      </c>
      <c r="H2126" t="s">
        <v>1774</v>
      </c>
      <c r="I2126" t="s">
        <v>13</v>
      </c>
      <c r="J2126" t="s">
        <v>215</v>
      </c>
      <c r="K2126" t="s">
        <v>14</v>
      </c>
      <c r="L2126" t="s">
        <v>1774</v>
      </c>
      <c r="M2126" s="5">
        <f t="shared" si="106"/>
        <v>45657</v>
      </c>
      <c r="N2126">
        <f t="shared" si="107"/>
        <v>2024</v>
      </c>
    </row>
    <row r="2127" spans="1:14" x14ac:dyDescent="0.3">
      <c r="A2127" t="s">
        <v>7</v>
      </c>
      <c r="B2127" t="s">
        <v>1146</v>
      </c>
      <c r="C2127" s="5">
        <v>45453</v>
      </c>
      <c r="D2127" s="5">
        <v>45636</v>
      </c>
      <c r="E2127" s="4">
        <v>3620000000</v>
      </c>
      <c r="F2127">
        <v>183</v>
      </c>
      <c r="G2127">
        <v>6.2E-2</v>
      </c>
      <c r="H2127" t="s">
        <v>64</v>
      </c>
      <c r="I2127" t="s">
        <v>13</v>
      </c>
      <c r="J2127" t="s">
        <v>65</v>
      </c>
      <c r="K2127" t="s">
        <v>14</v>
      </c>
      <c r="L2127" t="s">
        <v>64</v>
      </c>
      <c r="M2127" s="5">
        <f t="shared" si="106"/>
        <v>45657</v>
      </c>
      <c r="N2127">
        <f t="shared" si="107"/>
        <v>2024</v>
      </c>
    </row>
    <row r="2128" spans="1:14" x14ac:dyDescent="0.3">
      <c r="A2128" t="s">
        <v>12</v>
      </c>
      <c r="B2128" t="s">
        <v>2632</v>
      </c>
      <c r="C2128" s="5">
        <v>45392</v>
      </c>
      <c r="D2128" s="5">
        <v>45398</v>
      </c>
      <c r="E2128" s="4">
        <v>300000000000</v>
      </c>
      <c r="F2128">
        <v>6</v>
      </c>
      <c r="G2128">
        <v>4.48E-2</v>
      </c>
      <c r="H2128" t="s">
        <v>10</v>
      </c>
      <c r="I2128" t="s">
        <v>44</v>
      </c>
      <c r="J2128" t="s">
        <v>45</v>
      </c>
      <c r="K2128" t="s">
        <v>11</v>
      </c>
      <c r="M2128" s="5">
        <f t="shared" si="106"/>
        <v>45412</v>
      </c>
      <c r="N2128">
        <f t="shared" si="107"/>
        <v>2024</v>
      </c>
    </row>
    <row r="2129" spans="1:14" x14ac:dyDescent="0.3">
      <c r="A2129" t="s">
        <v>7</v>
      </c>
      <c r="B2129" t="s">
        <v>2633</v>
      </c>
      <c r="C2129" s="5">
        <v>45422</v>
      </c>
      <c r="D2129" s="5">
        <v>45516</v>
      </c>
      <c r="E2129" s="4">
        <v>5450000000</v>
      </c>
      <c r="F2129">
        <v>94</v>
      </c>
      <c r="G2129">
        <v>4.2999999999999997E-2</v>
      </c>
      <c r="H2129" t="s">
        <v>890</v>
      </c>
      <c r="I2129" t="s">
        <v>13</v>
      </c>
      <c r="J2129" t="s">
        <v>215</v>
      </c>
      <c r="K2129" t="s">
        <v>14</v>
      </c>
      <c r="L2129" t="s">
        <v>890</v>
      </c>
      <c r="M2129" s="5">
        <f t="shared" si="106"/>
        <v>45535</v>
      </c>
      <c r="N2129">
        <f t="shared" si="107"/>
        <v>2024</v>
      </c>
    </row>
    <row r="2130" spans="1:14" x14ac:dyDescent="0.3">
      <c r="A2130" t="s">
        <v>7</v>
      </c>
      <c r="B2130" t="s">
        <v>1498</v>
      </c>
      <c r="C2130" s="5">
        <v>45442</v>
      </c>
      <c r="D2130" s="5">
        <v>45628</v>
      </c>
      <c r="E2130" s="4">
        <v>381000000</v>
      </c>
      <c r="F2130">
        <v>186</v>
      </c>
      <c r="G2130">
        <v>5.8999999999999997E-2</v>
      </c>
      <c r="H2130" t="s">
        <v>1445</v>
      </c>
      <c r="I2130" t="s">
        <v>13</v>
      </c>
      <c r="J2130" t="s">
        <v>102</v>
      </c>
      <c r="K2130" t="s">
        <v>14</v>
      </c>
      <c r="L2130" t="s">
        <v>1445</v>
      </c>
      <c r="M2130" s="5">
        <f t="shared" si="106"/>
        <v>45657</v>
      </c>
      <c r="N2130">
        <f t="shared" si="107"/>
        <v>2024</v>
      </c>
    </row>
    <row r="2131" spans="1:14" x14ac:dyDescent="0.3">
      <c r="A2131" t="s">
        <v>8</v>
      </c>
      <c r="B2131" t="s">
        <v>1923</v>
      </c>
      <c r="C2131" s="5">
        <v>45455</v>
      </c>
      <c r="D2131" s="5">
        <v>45638</v>
      </c>
      <c r="E2131" s="4">
        <v>1031586301</v>
      </c>
      <c r="F2131">
        <v>183</v>
      </c>
      <c r="G2131">
        <v>6.2E-2</v>
      </c>
      <c r="H2131" t="s">
        <v>1761</v>
      </c>
      <c r="I2131" t="s">
        <v>13</v>
      </c>
      <c r="J2131" t="s">
        <v>215</v>
      </c>
      <c r="K2131" t="s">
        <v>14</v>
      </c>
      <c r="L2131" t="s">
        <v>1761</v>
      </c>
      <c r="M2131" s="5">
        <f t="shared" si="106"/>
        <v>45657</v>
      </c>
      <c r="N2131">
        <f t="shared" si="107"/>
        <v>2024</v>
      </c>
    </row>
    <row r="2132" spans="1:14" x14ac:dyDescent="0.3">
      <c r="A2132" t="s">
        <v>8</v>
      </c>
      <c r="B2132" t="s">
        <v>2634</v>
      </c>
      <c r="C2132" s="5">
        <v>45455</v>
      </c>
      <c r="D2132" s="5">
        <v>45485</v>
      </c>
      <c r="E2132" s="4">
        <v>1031586301</v>
      </c>
      <c r="F2132">
        <v>30</v>
      </c>
      <c r="G2132">
        <v>4.3999999999999997E-2</v>
      </c>
      <c r="H2132" t="s">
        <v>1761</v>
      </c>
      <c r="I2132" t="s">
        <v>13</v>
      </c>
      <c r="J2132" t="s">
        <v>215</v>
      </c>
      <c r="K2132" t="s">
        <v>14</v>
      </c>
      <c r="L2132" t="s">
        <v>1761</v>
      </c>
      <c r="M2132" s="5">
        <f t="shared" si="106"/>
        <v>45504</v>
      </c>
      <c r="N2132">
        <f t="shared" si="107"/>
        <v>2024</v>
      </c>
    </row>
    <row r="2133" spans="1:14" x14ac:dyDescent="0.3">
      <c r="A2133" t="s">
        <v>8</v>
      </c>
      <c r="B2133" t="s">
        <v>1771</v>
      </c>
      <c r="C2133" s="5">
        <v>45455</v>
      </c>
      <c r="D2133" s="5">
        <v>45638</v>
      </c>
      <c r="E2133" s="4">
        <v>1031586301</v>
      </c>
      <c r="F2133">
        <v>183</v>
      </c>
      <c r="G2133">
        <v>6.2E-2</v>
      </c>
      <c r="H2133" t="s">
        <v>1761</v>
      </c>
      <c r="I2133" t="s">
        <v>13</v>
      </c>
      <c r="J2133" t="s">
        <v>215</v>
      </c>
      <c r="K2133" t="s">
        <v>14</v>
      </c>
      <c r="L2133" t="s">
        <v>1761</v>
      </c>
      <c r="M2133" s="5">
        <f t="shared" si="106"/>
        <v>45657</v>
      </c>
      <c r="N2133">
        <f t="shared" si="107"/>
        <v>2024</v>
      </c>
    </row>
    <row r="2134" spans="1:14" x14ac:dyDescent="0.3">
      <c r="A2134" t="s">
        <v>7</v>
      </c>
      <c r="B2134" t="s">
        <v>557</v>
      </c>
      <c r="C2134" s="5">
        <v>45454</v>
      </c>
      <c r="D2134" s="5">
        <v>45637</v>
      </c>
      <c r="E2134" s="4">
        <v>5000000000</v>
      </c>
      <c r="F2134">
        <v>183</v>
      </c>
      <c r="G2134">
        <v>6.1199999999999997E-2</v>
      </c>
      <c r="H2134" t="s">
        <v>547</v>
      </c>
      <c r="I2134" t="s">
        <v>13</v>
      </c>
      <c r="J2134" t="s">
        <v>313</v>
      </c>
      <c r="K2134" t="s">
        <v>14</v>
      </c>
      <c r="L2134" t="s">
        <v>547</v>
      </c>
      <c r="M2134" s="5">
        <f t="shared" si="106"/>
        <v>45657</v>
      </c>
      <c r="N2134">
        <f t="shared" si="107"/>
        <v>2024</v>
      </c>
    </row>
    <row r="2135" spans="1:14" x14ac:dyDescent="0.3">
      <c r="A2135" t="s">
        <v>7</v>
      </c>
      <c r="B2135" t="s">
        <v>630</v>
      </c>
      <c r="C2135" s="5">
        <v>45357</v>
      </c>
      <c r="D2135" s="5">
        <v>45541</v>
      </c>
      <c r="E2135" s="4">
        <v>1300000000</v>
      </c>
      <c r="F2135">
        <v>184</v>
      </c>
      <c r="G2135">
        <v>5.3999999999999999E-2</v>
      </c>
      <c r="H2135" t="s">
        <v>609</v>
      </c>
      <c r="I2135" t="s">
        <v>13</v>
      </c>
      <c r="J2135" t="s">
        <v>215</v>
      </c>
      <c r="K2135" t="s">
        <v>14</v>
      </c>
      <c r="L2135" t="s">
        <v>609</v>
      </c>
      <c r="M2135" s="5">
        <f t="shared" si="106"/>
        <v>45565</v>
      </c>
      <c r="N2135">
        <f t="shared" si="107"/>
        <v>2024</v>
      </c>
    </row>
    <row r="2136" spans="1:14" x14ac:dyDescent="0.3">
      <c r="A2136" t="s">
        <v>7</v>
      </c>
      <c r="B2136" t="s">
        <v>1275</v>
      </c>
      <c r="C2136" s="5">
        <v>45378</v>
      </c>
      <c r="D2136" s="5">
        <v>45562</v>
      </c>
      <c r="E2136" s="4">
        <v>1350000000</v>
      </c>
      <c r="F2136">
        <v>184</v>
      </c>
      <c r="G2136">
        <v>5.3999999999999999E-2</v>
      </c>
      <c r="H2136" t="s">
        <v>1066</v>
      </c>
      <c r="I2136" t="s">
        <v>13</v>
      </c>
      <c r="J2136" t="s">
        <v>65</v>
      </c>
      <c r="K2136" t="s">
        <v>14</v>
      </c>
      <c r="L2136" t="s">
        <v>1066</v>
      </c>
      <c r="M2136" s="5">
        <f t="shared" si="106"/>
        <v>45565</v>
      </c>
      <c r="N2136">
        <f t="shared" si="107"/>
        <v>2024</v>
      </c>
    </row>
    <row r="2137" spans="1:14" x14ac:dyDescent="0.3">
      <c r="A2137" t="s">
        <v>8</v>
      </c>
      <c r="B2137" t="s">
        <v>2635</v>
      </c>
      <c r="C2137" s="5">
        <v>45418</v>
      </c>
      <c r="D2137" s="5">
        <v>45481</v>
      </c>
      <c r="E2137" s="4">
        <v>2000000000</v>
      </c>
      <c r="F2137">
        <v>63</v>
      </c>
      <c r="G2137">
        <v>4.2999999999999997E-2</v>
      </c>
      <c r="H2137" t="s">
        <v>2636</v>
      </c>
      <c r="I2137" t="s">
        <v>13</v>
      </c>
      <c r="J2137" t="s">
        <v>215</v>
      </c>
      <c r="K2137" t="s">
        <v>14</v>
      </c>
      <c r="L2137" t="s">
        <v>2636</v>
      </c>
      <c r="M2137" s="5">
        <f t="shared" si="106"/>
        <v>45504</v>
      </c>
      <c r="N2137">
        <f t="shared" si="107"/>
        <v>2024</v>
      </c>
    </row>
    <row r="2138" spans="1:14" x14ac:dyDescent="0.3">
      <c r="A2138" t="s">
        <v>7</v>
      </c>
      <c r="B2138" t="s">
        <v>307</v>
      </c>
      <c r="C2138" s="5">
        <v>45450</v>
      </c>
      <c r="D2138" s="5">
        <v>45635</v>
      </c>
      <c r="E2138" s="4">
        <v>30000000000</v>
      </c>
      <c r="F2138">
        <v>185</v>
      </c>
      <c r="G2138">
        <v>6.2E-2</v>
      </c>
      <c r="H2138" t="s">
        <v>299</v>
      </c>
      <c r="I2138" t="s">
        <v>13</v>
      </c>
      <c r="J2138" t="s">
        <v>308</v>
      </c>
      <c r="K2138" t="s">
        <v>14</v>
      </c>
      <c r="L2138" t="s">
        <v>299</v>
      </c>
      <c r="M2138" s="5">
        <f t="shared" si="106"/>
        <v>45657</v>
      </c>
      <c r="N2138">
        <f t="shared" si="107"/>
        <v>2024</v>
      </c>
    </row>
    <row r="2139" spans="1:14" x14ac:dyDescent="0.3">
      <c r="A2139" t="s">
        <v>7</v>
      </c>
      <c r="B2139" t="s">
        <v>1510</v>
      </c>
      <c r="C2139" s="5">
        <v>45450</v>
      </c>
      <c r="D2139" s="5">
        <v>45635</v>
      </c>
      <c r="E2139" s="4">
        <v>5000000000</v>
      </c>
      <c r="F2139">
        <v>185</v>
      </c>
      <c r="G2139">
        <v>6.2E-2</v>
      </c>
      <c r="H2139" t="s">
        <v>284</v>
      </c>
      <c r="I2139" t="s">
        <v>44</v>
      </c>
      <c r="J2139" t="s">
        <v>45</v>
      </c>
      <c r="K2139" t="s">
        <v>11</v>
      </c>
      <c r="L2139" t="s">
        <v>284</v>
      </c>
      <c r="M2139" s="5">
        <f t="shared" si="106"/>
        <v>45657</v>
      </c>
      <c r="N2139">
        <f t="shared" si="107"/>
        <v>2024</v>
      </c>
    </row>
    <row r="2140" spans="1:14" x14ac:dyDescent="0.3">
      <c r="A2140" t="s">
        <v>7</v>
      </c>
      <c r="B2140" t="s">
        <v>386</v>
      </c>
      <c r="C2140" s="5">
        <v>45420</v>
      </c>
      <c r="D2140" s="5">
        <v>45604</v>
      </c>
      <c r="E2140" s="4">
        <v>9600000000</v>
      </c>
      <c r="F2140">
        <v>184</v>
      </c>
      <c r="G2140">
        <v>5.6000000000000001E-2</v>
      </c>
      <c r="H2140" t="s">
        <v>387</v>
      </c>
      <c r="I2140" t="s">
        <v>13</v>
      </c>
      <c r="J2140" t="s">
        <v>388</v>
      </c>
      <c r="K2140" t="s">
        <v>14</v>
      </c>
      <c r="L2140" t="s">
        <v>387</v>
      </c>
      <c r="M2140" s="5">
        <f t="shared" si="106"/>
        <v>45626</v>
      </c>
      <c r="N2140">
        <f t="shared" si="107"/>
        <v>2024</v>
      </c>
    </row>
    <row r="2141" spans="1:14" x14ac:dyDescent="0.3">
      <c r="A2141" t="s">
        <v>12</v>
      </c>
      <c r="B2141" t="s">
        <v>2637</v>
      </c>
      <c r="C2141" s="5">
        <v>45441</v>
      </c>
      <c r="D2141" s="5">
        <v>45489</v>
      </c>
      <c r="E2141" s="4">
        <v>400000000000</v>
      </c>
      <c r="F2141">
        <v>48</v>
      </c>
      <c r="G2141">
        <v>5.7500000000000002E-2</v>
      </c>
      <c r="H2141" t="s">
        <v>10</v>
      </c>
      <c r="I2141" t="s">
        <v>44</v>
      </c>
      <c r="J2141" t="s">
        <v>45</v>
      </c>
      <c r="K2141" t="s">
        <v>11</v>
      </c>
      <c r="M2141" s="5">
        <f t="shared" si="106"/>
        <v>45504</v>
      </c>
      <c r="N2141">
        <f t="shared" si="107"/>
        <v>2024</v>
      </c>
    </row>
    <row r="2142" spans="1:14" x14ac:dyDescent="0.3">
      <c r="A2142" t="s">
        <v>12</v>
      </c>
      <c r="B2142" t="s">
        <v>2638</v>
      </c>
      <c r="C2142" s="5">
        <v>45441</v>
      </c>
      <c r="D2142" s="5">
        <v>45442</v>
      </c>
      <c r="E2142" s="4">
        <v>150000000000</v>
      </c>
      <c r="F2142">
        <v>1</v>
      </c>
      <c r="G2142">
        <v>3.7999999999999999E-2</v>
      </c>
      <c r="H2142" t="s">
        <v>2056</v>
      </c>
      <c r="I2142" t="s">
        <v>44</v>
      </c>
      <c r="J2142" t="s">
        <v>45</v>
      </c>
      <c r="K2142" t="s">
        <v>11</v>
      </c>
      <c r="M2142" s="5">
        <f t="shared" si="106"/>
        <v>45443</v>
      </c>
      <c r="N2142">
        <f t="shared" si="107"/>
        <v>2024</v>
      </c>
    </row>
    <row r="2143" spans="1:14" x14ac:dyDescent="0.3">
      <c r="A2143" t="s">
        <v>7</v>
      </c>
      <c r="B2143" t="s">
        <v>892</v>
      </c>
      <c r="C2143" s="5">
        <v>45418</v>
      </c>
      <c r="D2143" s="5">
        <v>45602</v>
      </c>
      <c r="E2143" s="4">
        <v>7560000000</v>
      </c>
      <c r="F2143">
        <v>184</v>
      </c>
      <c r="G2143">
        <v>5.6000000000000001E-2</v>
      </c>
      <c r="H2143" t="s">
        <v>64</v>
      </c>
      <c r="I2143" t="s">
        <v>13</v>
      </c>
      <c r="J2143" t="s">
        <v>65</v>
      </c>
      <c r="K2143" t="s">
        <v>14</v>
      </c>
      <c r="L2143" t="s">
        <v>64</v>
      </c>
      <c r="M2143" s="5">
        <f t="shared" si="106"/>
        <v>45626</v>
      </c>
      <c r="N2143">
        <f t="shared" si="107"/>
        <v>2024</v>
      </c>
    </row>
    <row r="2144" spans="1:14" x14ac:dyDescent="0.3">
      <c r="A2144" t="s">
        <v>7</v>
      </c>
      <c r="B2144" t="s">
        <v>1375</v>
      </c>
      <c r="C2144" s="5">
        <v>45422</v>
      </c>
      <c r="D2144" s="5">
        <v>45607</v>
      </c>
      <c r="E2144" s="4">
        <v>522000000</v>
      </c>
      <c r="F2144">
        <v>185</v>
      </c>
      <c r="G2144">
        <v>5.6000000000000001E-2</v>
      </c>
      <c r="H2144" t="s">
        <v>989</v>
      </c>
      <c r="I2144" t="s">
        <v>13</v>
      </c>
      <c r="J2144" t="s">
        <v>990</v>
      </c>
      <c r="K2144" t="s">
        <v>14</v>
      </c>
      <c r="L2144" t="s">
        <v>989</v>
      </c>
      <c r="M2144" s="5">
        <f t="shared" si="106"/>
        <v>45626</v>
      </c>
      <c r="N2144">
        <f t="shared" si="107"/>
        <v>2024</v>
      </c>
    </row>
    <row r="2145" spans="1:14" x14ac:dyDescent="0.3">
      <c r="A2145" t="s">
        <v>7</v>
      </c>
      <c r="B2145" t="s">
        <v>1416</v>
      </c>
      <c r="C2145" s="5">
        <v>45455</v>
      </c>
      <c r="D2145" s="5">
        <v>45638</v>
      </c>
      <c r="E2145" s="4">
        <v>3880000000</v>
      </c>
      <c r="F2145">
        <v>183</v>
      </c>
      <c r="G2145">
        <v>6.2E-2</v>
      </c>
      <c r="H2145" t="s">
        <v>64</v>
      </c>
      <c r="I2145" t="s">
        <v>13</v>
      </c>
      <c r="J2145" t="s">
        <v>65</v>
      </c>
      <c r="K2145" t="s">
        <v>14</v>
      </c>
      <c r="L2145" t="s">
        <v>64</v>
      </c>
      <c r="M2145" s="5">
        <f t="shared" si="106"/>
        <v>45657</v>
      </c>
      <c r="N2145">
        <f t="shared" si="107"/>
        <v>2024</v>
      </c>
    </row>
    <row r="2146" spans="1:14" x14ac:dyDescent="0.3">
      <c r="A2146" t="s">
        <v>7</v>
      </c>
      <c r="B2146" t="s">
        <v>2639</v>
      </c>
      <c r="C2146" s="5">
        <v>45420</v>
      </c>
      <c r="D2146" s="5">
        <v>45512</v>
      </c>
      <c r="E2146" s="4">
        <v>5500000000</v>
      </c>
      <c r="F2146">
        <v>92</v>
      </c>
      <c r="G2146">
        <v>4.2999999999999997E-2</v>
      </c>
      <c r="H2146" t="s">
        <v>890</v>
      </c>
      <c r="I2146" t="s">
        <v>13</v>
      </c>
      <c r="J2146" t="s">
        <v>215</v>
      </c>
      <c r="K2146" t="s">
        <v>14</v>
      </c>
      <c r="L2146" t="s">
        <v>890</v>
      </c>
      <c r="M2146" s="5">
        <f t="shared" si="106"/>
        <v>45535</v>
      </c>
      <c r="N2146">
        <f t="shared" si="107"/>
        <v>2024</v>
      </c>
    </row>
    <row r="2147" spans="1:14" x14ac:dyDescent="0.3">
      <c r="A2147" t="s">
        <v>7</v>
      </c>
      <c r="B2147" t="s">
        <v>1949</v>
      </c>
      <c r="C2147" s="5">
        <v>45357</v>
      </c>
      <c r="D2147" s="5">
        <v>45541</v>
      </c>
      <c r="E2147" s="4">
        <v>13500000000</v>
      </c>
      <c r="F2147">
        <v>184</v>
      </c>
      <c r="G2147">
        <v>5.3999999999999999E-2</v>
      </c>
      <c r="H2147" t="s">
        <v>1721</v>
      </c>
      <c r="I2147" t="s">
        <v>13</v>
      </c>
      <c r="J2147" t="s">
        <v>388</v>
      </c>
      <c r="K2147" t="s">
        <v>14</v>
      </c>
      <c r="L2147" t="s">
        <v>1721</v>
      </c>
      <c r="M2147" s="5">
        <f t="shared" si="106"/>
        <v>45565</v>
      </c>
      <c r="N2147">
        <f t="shared" si="107"/>
        <v>2024</v>
      </c>
    </row>
    <row r="2148" spans="1:14" x14ac:dyDescent="0.3">
      <c r="A2148" t="s">
        <v>7</v>
      </c>
      <c r="B2148" t="s">
        <v>1951</v>
      </c>
      <c r="C2148" s="5">
        <v>45357</v>
      </c>
      <c r="D2148" s="5">
        <v>45541</v>
      </c>
      <c r="E2148" s="4">
        <v>14350000000</v>
      </c>
      <c r="F2148">
        <v>184</v>
      </c>
      <c r="G2148">
        <v>5.3999999999999999E-2</v>
      </c>
      <c r="H2148" t="s">
        <v>1721</v>
      </c>
      <c r="I2148" t="s">
        <v>13</v>
      </c>
      <c r="J2148" t="s">
        <v>388</v>
      </c>
      <c r="K2148" t="s">
        <v>14</v>
      </c>
      <c r="L2148" t="s">
        <v>1721</v>
      </c>
      <c r="M2148" s="5">
        <f t="shared" si="106"/>
        <v>45565</v>
      </c>
      <c r="N2148">
        <f t="shared" si="107"/>
        <v>2024</v>
      </c>
    </row>
    <row r="2149" spans="1:14" x14ac:dyDescent="0.3">
      <c r="A2149" t="s">
        <v>7</v>
      </c>
      <c r="B2149" t="s">
        <v>1953</v>
      </c>
      <c r="C2149" s="5">
        <v>45357</v>
      </c>
      <c r="D2149" s="5">
        <v>45541</v>
      </c>
      <c r="E2149" s="4">
        <v>13500000000</v>
      </c>
      <c r="F2149">
        <v>184</v>
      </c>
      <c r="G2149">
        <v>5.3999999999999999E-2</v>
      </c>
      <c r="H2149" t="s">
        <v>1721</v>
      </c>
      <c r="I2149" t="s">
        <v>13</v>
      </c>
      <c r="J2149" t="s">
        <v>388</v>
      </c>
      <c r="K2149" t="s">
        <v>14</v>
      </c>
      <c r="L2149" t="s">
        <v>1721</v>
      </c>
      <c r="M2149" s="5">
        <f t="shared" si="106"/>
        <v>45565</v>
      </c>
      <c r="N2149">
        <f t="shared" si="107"/>
        <v>2024</v>
      </c>
    </row>
    <row r="2150" spans="1:14" x14ac:dyDescent="0.3">
      <c r="A2150" t="s">
        <v>7</v>
      </c>
      <c r="B2150" t="s">
        <v>1720</v>
      </c>
      <c r="C2150" s="5">
        <v>45357</v>
      </c>
      <c r="D2150" s="5">
        <v>45541</v>
      </c>
      <c r="E2150" s="4">
        <v>13500000000</v>
      </c>
      <c r="F2150">
        <v>184</v>
      </c>
      <c r="G2150">
        <v>5.3999999999999999E-2</v>
      </c>
      <c r="H2150" t="s">
        <v>1721</v>
      </c>
      <c r="I2150" t="s">
        <v>13</v>
      </c>
      <c r="J2150" t="s">
        <v>388</v>
      </c>
      <c r="K2150" t="s">
        <v>14</v>
      </c>
      <c r="L2150" t="s">
        <v>1721</v>
      </c>
      <c r="M2150" s="5">
        <f t="shared" si="106"/>
        <v>45565</v>
      </c>
      <c r="N2150">
        <f t="shared" si="107"/>
        <v>2024</v>
      </c>
    </row>
    <row r="2151" spans="1:14" x14ac:dyDescent="0.3">
      <c r="A2151" t="s">
        <v>7</v>
      </c>
      <c r="B2151" t="s">
        <v>1148</v>
      </c>
      <c r="C2151" s="5">
        <v>45357</v>
      </c>
      <c r="D2151" s="5">
        <v>45541</v>
      </c>
      <c r="E2151" s="4">
        <v>3020000000</v>
      </c>
      <c r="F2151">
        <v>184</v>
      </c>
      <c r="G2151">
        <v>5.3999999999999999E-2</v>
      </c>
      <c r="H2151" t="s">
        <v>64</v>
      </c>
      <c r="I2151" t="s">
        <v>13</v>
      </c>
      <c r="J2151" t="s">
        <v>65</v>
      </c>
      <c r="K2151" t="s">
        <v>14</v>
      </c>
      <c r="L2151" t="s">
        <v>64</v>
      </c>
      <c r="M2151" s="5">
        <f t="shared" si="106"/>
        <v>45565</v>
      </c>
      <c r="N2151">
        <f t="shared" si="107"/>
        <v>2024</v>
      </c>
    </row>
    <row r="2152" spans="1:14" x14ac:dyDescent="0.3">
      <c r="A2152" t="s">
        <v>7</v>
      </c>
      <c r="B2152" t="s">
        <v>225</v>
      </c>
      <c r="C2152" s="5">
        <v>45450</v>
      </c>
      <c r="D2152" s="5">
        <v>45635</v>
      </c>
      <c r="E2152" s="4">
        <v>600000000</v>
      </c>
      <c r="F2152">
        <v>185</v>
      </c>
      <c r="G2152">
        <v>6.2E-2</v>
      </c>
      <c r="H2152" t="s">
        <v>226</v>
      </c>
      <c r="I2152" t="s">
        <v>13</v>
      </c>
      <c r="J2152" t="s">
        <v>215</v>
      </c>
      <c r="K2152" t="s">
        <v>14</v>
      </c>
      <c r="L2152" t="s">
        <v>226</v>
      </c>
      <c r="M2152" s="5">
        <f t="shared" si="106"/>
        <v>45657</v>
      </c>
      <c r="N2152">
        <f t="shared" si="107"/>
        <v>2024</v>
      </c>
    </row>
    <row r="2153" spans="1:14" x14ac:dyDescent="0.3">
      <c r="A2153" t="s">
        <v>7</v>
      </c>
      <c r="B2153" t="s">
        <v>1414</v>
      </c>
      <c r="C2153" s="5">
        <v>45454</v>
      </c>
      <c r="D2153" s="5">
        <v>45637</v>
      </c>
      <c r="E2153" s="4">
        <v>2300000000</v>
      </c>
      <c r="F2153">
        <v>183</v>
      </c>
      <c r="G2153">
        <v>6.2E-2</v>
      </c>
      <c r="H2153" t="s">
        <v>64</v>
      </c>
      <c r="I2153" t="s">
        <v>13</v>
      </c>
      <c r="J2153" t="s">
        <v>65</v>
      </c>
      <c r="K2153" t="s">
        <v>14</v>
      </c>
      <c r="L2153" t="s">
        <v>64</v>
      </c>
      <c r="M2153" s="5">
        <f t="shared" si="106"/>
        <v>45657</v>
      </c>
      <c r="N2153">
        <f t="shared" si="107"/>
        <v>2024</v>
      </c>
    </row>
    <row r="2154" spans="1:14" x14ac:dyDescent="0.3">
      <c r="A2154" t="s">
        <v>7</v>
      </c>
      <c r="B2154" t="s">
        <v>1967</v>
      </c>
      <c r="C2154" s="5">
        <v>45428</v>
      </c>
      <c r="D2154" s="5">
        <v>45614</v>
      </c>
      <c r="E2154" s="4">
        <v>50000000000</v>
      </c>
      <c r="F2154">
        <v>186</v>
      </c>
      <c r="G2154">
        <v>5.8000000000000003E-2</v>
      </c>
      <c r="H2154" t="s">
        <v>51</v>
      </c>
      <c r="I2154" t="s">
        <v>13</v>
      </c>
      <c r="J2154" t="s">
        <v>52</v>
      </c>
      <c r="K2154" t="s">
        <v>14</v>
      </c>
      <c r="L2154" t="s">
        <v>51</v>
      </c>
      <c r="M2154" s="5">
        <f t="shared" si="106"/>
        <v>45626</v>
      </c>
      <c r="N2154">
        <f t="shared" si="107"/>
        <v>2024</v>
      </c>
    </row>
    <row r="2155" spans="1:14" x14ac:dyDescent="0.3">
      <c r="A2155" t="s">
        <v>7</v>
      </c>
      <c r="B2155" t="s">
        <v>682</v>
      </c>
      <c r="C2155" s="5">
        <v>45428</v>
      </c>
      <c r="D2155" s="5">
        <v>45614</v>
      </c>
      <c r="E2155" s="4">
        <v>7200000000</v>
      </c>
      <c r="F2155">
        <v>186</v>
      </c>
      <c r="G2155">
        <v>5.6000000000000001E-2</v>
      </c>
      <c r="H2155" t="s">
        <v>387</v>
      </c>
      <c r="I2155" t="s">
        <v>13</v>
      </c>
      <c r="J2155" t="s">
        <v>388</v>
      </c>
      <c r="K2155" t="s">
        <v>14</v>
      </c>
      <c r="L2155" t="s">
        <v>387</v>
      </c>
      <c r="M2155" s="5">
        <f t="shared" si="106"/>
        <v>45626</v>
      </c>
      <c r="N2155">
        <f t="shared" si="107"/>
        <v>2024</v>
      </c>
    </row>
    <row r="2156" spans="1:14" x14ac:dyDescent="0.3">
      <c r="A2156" t="s">
        <v>7</v>
      </c>
      <c r="B2156" t="s">
        <v>1782</v>
      </c>
      <c r="C2156" s="5">
        <v>45442</v>
      </c>
      <c r="D2156" s="5">
        <v>45628</v>
      </c>
      <c r="E2156" s="4">
        <v>3000000000</v>
      </c>
      <c r="F2156">
        <v>186</v>
      </c>
      <c r="G2156">
        <v>5.8999999999999997E-2</v>
      </c>
      <c r="H2156" t="s">
        <v>1774</v>
      </c>
      <c r="I2156" t="s">
        <v>13</v>
      </c>
      <c r="J2156" t="s">
        <v>215</v>
      </c>
      <c r="K2156" t="s">
        <v>14</v>
      </c>
      <c r="L2156" t="s">
        <v>1774</v>
      </c>
      <c r="M2156" s="5">
        <f t="shared" si="106"/>
        <v>45657</v>
      </c>
      <c r="N2156">
        <f t="shared" si="107"/>
        <v>2024</v>
      </c>
    </row>
    <row r="2157" spans="1:14" x14ac:dyDescent="0.3">
      <c r="A2157" t="s">
        <v>7</v>
      </c>
      <c r="B2157" t="s">
        <v>902</v>
      </c>
      <c r="C2157" s="5">
        <v>45420</v>
      </c>
      <c r="D2157" s="5">
        <v>45604</v>
      </c>
      <c r="E2157" s="4">
        <v>2530000000</v>
      </c>
      <c r="F2157">
        <v>184</v>
      </c>
      <c r="G2157">
        <v>5.6000000000000001E-2</v>
      </c>
      <c r="H2157" t="s">
        <v>64</v>
      </c>
      <c r="I2157" t="s">
        <v>13</v>
      </c>
      <c r="J2157" t="s">
        <v>65</v>
      </c>
      <c r="K2157" t="s">
        <v>14</v>
      </c>
      <c r="L2157" t="s">
        <v>64</v>
      </c>
      <c r="M2157" s="5">
        <f t="shared" si="106"/>
        <v>45626</v>
      </c>
      <c r="N2157">
        <f t="shared" si="107"/>
        <v>2024</v>
      </c>
    </row>
    <row r="2158" spans="1:14" x14ac:dyDescent="0.3">
      <c r="A2158" t="s">
        <v>7</v>
      </c>
      <c r="B2158" t="s">
        <v>962</v>
      </c>
      <c r="C2158" s="5">
        <v>45363</v>
      </c>
      <c r="D2158" s="5">
        <v>45553</v>
      </c>
      <c r="E2158" s="4">
        <v>3500000000</v>
      </c>
      <c r="F2158">
        <v>190</v>
      </c>
      <c r="G2158">
        <v>5.3999999999999999E-2</v>
      </c>
      <c r="H2158" t="s">
        <v>674</v>
      </c>
      <c r="I2158" t="s">
        <v>13</v>
      </c>
      <c r="J2158" t="s">
        <v>215</v>
      </c>
      <c r="K2158" t="s">
        <v>14</v>
      </c>
      <c r="L2158" t="s">
        <v>674</v>
      </c>
      <c r="M2158" s="5">
        <f t="shared" si="106"/>
        <v>45565</v>
      </c>
      <c r="N2158">
        <f t="shared" si="107"/>
        <v>2024</v>
      </c>
    </row>
    <row r="2159" spans="1:14" x14ac:dyDescent="0.3">
      <c r="A2159" t="s">
        <v>7</v>
      </c>
      <c r="B2159" t="s">
        <v>2640</v>
      </c>
      <c r="C2159" s="5">
        <v>45420</v>
      </c>
      <c r="D2159" s="5">
        <v>45512</v>
      </c>
      <c r="E2159" s="4">
        <v>700000000</v>
      </c>
      <c r="F2159">
        <v>92</v>
      </c>
      <c r="G2159">
        <v>4.2999999999999997E-2</v>
      </c>
      <c r="H2159" t="s">
        <v>2641</v>
      </c>
      <c r="I2159" t="s">
        <v>13</v>
      </c>
      <c r="J2159" t="s">
        <v>313</v>
      </c>
      <c r="K2159" t="s">
        <v>14</v>
      </c>
      <c r="L2159" t="s">
        <v>2641</v>
      </c>
      <c r="M2159" s="5">
        <f t="shared" si="106"/>
        <v>45535</v>
      </c>
      <c r="N2159">
        <f t="shared" si="107"/>
        <v>2024</v>
      </c>
    </row>
    <row r="2160" spans="1:14" x14ac:dyDescent="0.3">
      <c r="A2160" t="s">
        <v>7</v>
      </c>
      <c r="B2160" t="s">
        <v>2642</v>
      </c>
      <c r="C2160" s="5">
        <v>45392</v>
      </c>
      <c r="D2160" s="5">
        <v>45579</v>
      </c>
      <c r="E2160" s="4">
        <v>1700000000</v>
      </c>
      <c r="F2160">
        <v>187</v>
      </c>
      <c r="G2160">
        <v>5.2999999999999999E-2</v>
      </c>
      <c r="H2160" t="s">
        <v>674</v>
      </c>
      <c r="I2160" t="s">
        <v>13</v>
      </c>
      <c r="J2160" t="s">
        <v>215</v>
      </c>
      <c r="K2160" t="s">
        <v>14</v>
      </c>
      <c r="L2160" t="s">
        <v>674</v>
      </c>
      <c r="M2160" s="5">
        <f t="shared" si="106"/>
        <v>45596</v>
      </c>
      <c r="N2160">
        <f t="shared" si="107"/>
        <v>2024</v>
      </c>
    </row>
    <row r="2161" spans="1:14" x14ac:dyDescent="0.3">
      <c r="A2161" t="s">
        <v>7</v>
      </c>
      <c r="B2161" t="s">
        <v>981</v>
      </c>
      <c r="C2161" s="5">
        <v>45441</v>
      </c>
      <c r="D2161" s="5">
        <v>45625</v>
      </c>
      <c r="E2161" s="4">
        <v>54600000000</v>
      </c>
      <c r="F2161">
        <v>184</v>
      </c>
      <c r="G2161">
        <v>5.8999999999999997E-2</v>
      </c>
      <c r="H2161" t="s">
        <v>982</v>
      </c>
      <c r="I2161" t="s">
        <v>13</v>
      </c>
      <c r="J2161" t="s">
        <v>52</v>
      </c>
      <c r="K2161" t="s">
        <v>14</v>
      </c>
      <c r="L2161" t="s">
        <v>982</v>
      </c>
      <c r="M2161" s="5">
        <f t="shared" si="106"/>
        <v>45626</v>
      </c>
      <c r="N2161">
        <f t="shared" si="107"/>
        <v>2024</v>
      </c>
    </row>
    <row r="2162" spans="1:14" x14ac:dyDescent="0.3">
      <c r="A2162" t="s">
        <v>12</v>
      </c>
      <c r="B2162" t="s">
        <v>2643</v>
      </c>
      <c r="C2162" s="5">
        <v>45450</v>
      </c>
      <c r="D2162" s="5">
        <v>45531</v>
      </c>
      <c r="E2162" s="4">
        <v>500000000000</v>
      </c>
      <c r="F2162">
        <v>81</v>
      </c>
      <c r="G2162">
        <v>5.5500000000000001E-2</v>
      </c>
      <c r="H2162" t="s">
        <v>10</v>
      </c>
      <c r="I2162" t="s">
        <v>44</v>
      </c>
      <c r="J2162" t="s">
        <v>45</v>
      </c>
      <c r="K2162" t="s">
        <v>11</v>
      </c>
      <c r="M2162" s="5">
        <f t="shared" si="106"/>
        <v>45535</v>
      </c>
      <c r="N2162">
        <f t="shared" si="107"/>
        <v>2024</v>
      </c>
    </row>
    <row r="2163" spans="1:14" x14ac:dyDescent="0.3">
      <c r="A2163" t="s">
        <v>12</v>
      </c>
      <c r="B2163" t="s">
        <v>2644</v>
      </c>
      <c r="C2163" s="5">
        <v>45450</v>
      </c>
      <c r="D2163" s="5">
        <v>45531</v>
      </c>
      <c r="E2163" s="4">
        <v>50000000000</v>
      </c>
      <c r="F2163">
        <v>81</v>
      </c>
      <c r="G2163">
        <v>5.5500000000000001E-2</v>
      </c>
      <c r="H2163" t="s">
        <v>10</v>
      </c>
      <c r="I2163" t="s">
        <v>44</v>
      </c>
      <c r="J2163" t="s">
        <v>45</v>
      </c>
      <c r="K2163" t="s">
        <v>11</v>
      </c>
      <c r="M2163" s="5">
        <f t="shared" si="106"/>
        <v>45535</v>
      </c>
      <c r="N2163">
        <f t="shared" si="107"/>
        <v>2024</v>
      </c>
    </row>
    <row r="2164" spans="1:14" x14ac:dyDescent="0.3">
      <c r="A2164" t="s">
        <v>12</v>
      </c>
      <c r="B2164" t="s">
        <v>1699</v>
      </c>
      <c r="C2164" s="5">
        <v>45453</v>
      </c>
      <c r="D2164" s="5">
        <v>45541</v>
      </c>
      <c r="E2164" s="4">
        <v>500000000000</v>
      </c>
      <c r="F2164">
        <v>88</v>
      </c>
      <c r="G2164">
        <v>5.5500000000000001E-2</v>
      </c>
      <c r="H2164" t="s">
        <v>10</v>
      </c>
      <c r="I2164" t="s">
        <v>44</v>
      </c>
      <c r="J2164" t="s">
        <v>45</v>
      </c>
      <c r="K2164" t="s">
        <v>11</v>
      </c>
      <c r="M2164" s="5">
        <f t="shared" si="106"/>
        <v>45565</v>
      </c>
      <c r="N2164">
        <f t="shared" si="107"/>
        <v>2024</v>
      </c>
    </row>
    <row r="2165" spans="1:14" x14ac:dyDescent="0.3">
      <c r="A2165" t="s">
        <v>12</v>
      </c>
      <c r="B2165" t="s">
        <v>1846</v>
      </c>
      <c r="C2165" s="5">
        <v>45453</v>
      </c>
      <c r="D2165" s="5">
        <v>45541</v>
      </c>
      <c r="E2165" s="4">
        <v>500000000000</v>
      </c>
      <c r="F2165">
        <v>88</v>
      </c>
      <c r="G2165">
        <v>5.5500000000000001E-2</v>
      </c>
      <c r="H2165" t="s">
        <v>10</v>
      </c>
      <c r="I2165" t="s">
        <v>44</v>
      </c>
      <c r="J2165" t="s">
        <v>45</v>
      </c>
      <c r="K2165" t="s">
        <v>11</v>
      </c>
      <c r="M2165" s="5">
        <f t="shared" si="106"/>
        <v>45565</v>
      </c>
      <c r="N2165">
        <f t="shared" si="107"/>
        <v>2024</v>
      </c>
    </row>
    <row r="2166" spans="1:14" x14ac:dyDescent="0.3">
      <c r="A2166" t="s">
        <v>12</v>
      </c>
      <c r="B2166" t="s">
        <v>43</v>
      </c>
      <c r="C2166" s="5">
        <v>45453</v>
      </c>
      <c r="D2166" s="5">
        <v>45541</v>
      </c>
      <c r="E2166" s="4">
        <v>500000000000</v>
      </c>
      <c r="F2166">
        <v>88</v>
      </c>
      <c r="G2166">
        <v>5.5500000000000001E-2</v>
      </c>
      <c r="H2166" t="s">
        <v>10</v>
      </c>
      <c r="I2166" t="s">
        <v>44</v>
      </c>
      <c r="J2166" t="s">
        <v>45</v>
      </c>
      <c r="K2166" t="s">
        <v>11</v>
      </c>
      <c r="M2166" s="5">
        <f t="shared" si="106"/>
        <v>45565</v>
      </c>
      <c r="N2166">
        <f t="shared" si="107"/>
        <v>2024</v>
      </c>
    </row>
    <row r="2167" spans="1:14" x14ac:dyDescent="0.3">
      <c r="A2167" t="s">
        <v>12</v>
      </c>
      <c r="B2167" t="s">
        <v>1909</v>
      </c>
      <c r="C2167" s="5">
        <v>45453</v>
      </c>
      <c r="D2167" s="5">
        <v>45541</v>
      </c>
      <c r="E2167" s="4">
        <v>200000000000</v>
      </c>
      <c r="F2167">
        <v>88</v>
      </c>
      <c r="G2167">
        <v>5.5500000000000001E-2</v>
      </c>
      <c r="H2167" t="s">
        <v>10</v>
      </c>
      <c r="I2167" t="s">
        <v>44</v>
      </c>
      <c r="J2167" t="s">
        <v>45</v>
      </c>
      <c r="K2167" t="s">
        <v>11</v>
      </c>
      <c r="M2167" s="5">
        <f t="shared" si="106"/>
        <v>45565</v>
      </c>
      <c r="N2167">
        <f t="shared" si="107"/>
        <v>2024</v>
      </c>
    </row>
    <row r="2168" spans="1:14" x14ac:dyDescent="0.3">
      <c r="A2168" t="s">
        <v>7</v>
      </c>
      <c r="B2168" t="s">
        <v>2029</v>
      </c>
      <c r="C2168" s="5">
        <v>45453</v>
      </c>
      <c r="D2168" s="5">
        <v>45636</v>
      </c>
      <c r="E2168" s="4">
        <v>100000000000</v>
      </c>
      <c r="F2168">
        <v>183</v>
      </c>
      <c r="G2168">
        <v>6.2E-2</v>
      </c>
      <c r="H2168" t="s">
        <v>2030</v>
      </c>
      <c r="I2168" t="s">
        <v>44</v>
      </c>
      <c r="J2168" t="s">
        <v>45</v>
      </c>
      <c r="K2168" t="s">
        <v>11</v>
      </c>
      <c r="L2168" t="s">
        <v>2030</v>
      </c>
      <c r="M2168" s="5">
        <f t="shared" si="106"/>
        <v>45657</v>
      </c>
      <c r="N2168">
        <f t="shared" si="107"/>
        <v>2024</v>
      </c>
    </row>
    <row r="2169" spans="1:14" x14ac:dyDescent="0.3">
      <c r="A2169" t="s">
        <v>7</v>
      </c>
      <c r="B2169" t="s">
        <v>130</v>
      </c>
      <c r="C2169" s="5">
        <v>45453</v>
      </c>
      <c r="D2169" s="5">
        <v>45636</v>
      </c>
      <c r="E2169" s="4">
        <v>50000000000</v>
      </c>
      <c r="F2169">
        <v>183</v>
      </c>
      <c r="G2169">
        <v>6.2E-2</v>
      </c>
      <c r="H2169" t="s">
        <v>131</v>
      </c>
      <c r="I2169" t="s">
        <v>44</v>
      </c>
      <c r="J2169" t="s">
        <v>45</v>
      </c>
      <c r="K2169" t="s">
        <v>11</v>
      </c>
      <c r="L2169" t="s">
        <v>131</v>
      </c>
      <c r="M2169" s="5">
        <f t="shared" si="106"/>
        <v>45657</v>
      </c>
      <c r="N2169">
        <f t="shared" si="107"/>
        <v>2024</v>
      </c>
    </row>
    <row r="2170" spans="1:14" x14ac:dyDescent="0.3">
      <c r="A2170" t="s">
        <v>7</v>
      </c>
      <c r="B2170" t="s">
        <v>169</v>
      </c>
      <c r="C2170" s="5">
        <v>45453</v>
      </c>
      <c r="D2170" s="5">
        <v>45636</v>
      </c>
      <c r="E2170" s="4">
        <v>60000000000</v>
      </c>
      <c r="F2170">
        <v>183</v>
      </c>
      <c r="G2170">
        <v>6.2E-2</v>
      </c>
      <c r="H2170" t="s">
        <v>170</v>
      </c>
      <c r="I2170" t="s">
        <v>44</v>
      </c>
      <c r="J2170" t="s">
        <v>45</v>
      </c>
      <c r="K2170" t="s">
        <v>11</v>
      </c>
      <c r="L2170" t="s">
        <v>170</v>
      </c>
      <c r="M2170" s="5">
        <f t="shared" si="106"/>
        <v>45657</v>
      </c>
      <c r="N2170">
        <f t="shared" si="107"/>
        <v>2024</v>
      </c>
    </row>
    <row r="2171" spans="1:14" x14ac:dyDescent="0.3">
      <c r="A2171" t="s">
        <v>7</v>
      </c>
      <c r="B2171" t="s">
        <v>1748</v>
      </c>
      <c r="C2171" s="5">
        <v>45363</v>
      </c>
      <c r="D2171" s="5">
        <v>45547</v>
      </c>
      <c r="E2171" s="4">
        <v>3060000000</v>
      </c>
      <c r="F2171">
        <v>184</v>
      </c>
      <c r="G2171">
        <v>5.3999999999999999E-2</v>
      </c>
      <c r="H2171" t="s">
        <v>64</v>
      </c>
      <c r="I2171" t="s">
        <v>13</v>
      </c>
      <c r="J2171" t="s">
        <v>65</v>
      </c>
      <c r="K2171" t="s">
        <v>14</v>
      </c>
      <c r="L2171" t="s">
        <v>64</v>
      </c>
      <c r="M2171" s="5">
        <f t="shared" si="106"/>
        <v>45565</v>
      </c>
      <c r="N2171">
        <f t="shared" si="107"/>
        <v>2024</v>
      </c>
    </row>
    <row r="2172" spans="1:14" x14ac:dyDescent="0.3">
      <c r="A2172" t="s">
        <v>7</v>
      </c>
      <c r="B2172" t="s">
        <v>2645</v>
      </c>
      <c r="C2172" s="5">
        <v>45422</v>
      </c>
      <c r="D2172" s="5">
        <v>45516</v>
      </c>
      <c r="E2172" s="4">
        <v>1025000000</v>
      </c>
      <c r="F2172">
        <v>94</v>
      </c>
      <c r="G2172">
        <v>4.2999999999999997E-2</v>
      </c>
      <c r="H2172" t="s">
        <v>701</v>
      </c>
      <c r="I2172" t="s">
        <v>13</v>
      </c>
      <c r="J2172" t="s">
        <v>313</v>
      </c>
      <c r="K2172" t="s">
        <v>14</v>
      </c>
      <c r="L2172" t="s">
        <v>701</v>
      </c>
      <c r="M2172" s="5">
        <f t="shared" si="106"/>
        <v>45535</v>
      </c>
      <c r="N2172">
        <f t="shared" si="107"/>
        <v>2024</v>
      </c>
    </row>
    <row r="2173" spans="1:14" x14ac:dyDescent="0.3">
      <c r="A2173" t="s">
        <v>7</v>
      </c>
      <c r="B2173" t="s">
        <v>2646</v>
      </c>
      <c r="C2173" s="5">
        <v>45422</v>
      </c>
      <c r="D2173" s="5">
        <v>45516</v>
      </c>
      <c r="E2173" s="4">
        <v>811000000</v>
      </c>
      <c r="F2173">
        <v>94</v>
      </c>
      <c r="G2173">
        <v>4.2999999999999997E-2</v>
      </c>
      <c r="H2173" t="s">
        <v>701</v>
      </c>
      <c r="I2173" t="s">
        <v>13</v>
      </c>
      <c r="J2173" t="s">
        <v>313</v>
      </c>
      <c r="K2173" t="s">
        <v>14</v>
      </c>
      <c r="L2173" t="s">
        <v>701</v>
      </c>
      <c r="M2173" s="5">
        <f t="shared" si="106"/>
        <v>45535</v>
      </c>
      <c r="N2173">
        <f t="shared" si="107"/>
        <v>2024</v>
      </c>
    </row>
    <row r="2174" spans="1:14" x14ac:dyDescent="0.3">
      <c r="A2174" t="s">
        <v>12</v>
      </c>
      <c r="B2174" t="s">
        <v>1705</v>
      </c>
      <c r="C2174" s="5">
        <v>45481</v>
      </c>
      <c r="D2174" s="5">
        <v>45555</v>
      </c>
      <c r="E2174" s="4">
        <v>500000000000</v>
      </c>
      <c r="F2174">
        <v>74</v>
      </c>
      <c r="G2174">
        <v>5.7500000000000002E-2</v>
      </c>
      <c r="H2174" t="s">
        <v>10</v>
      </c>
      <c r="I2174" t="s">
        <v>44</v>
      </c>
      <c r="J2174" t="s">
        <v>45</v>
      </c>
      <c r="K2174" t="s">
        <v>11</v>
      </c>
      <c r="M2174" s="5">
        <f t="shared" si="106"/>
        <v>45565</v>
      </c>
      <c r="N2174">
        <f t="shared" si="107"/>
        <v>2024</v>
      </c>
    </row>
    <row r="2175" spans="1:14" x14ac:dyDescent="0.3">
      <c r="A2175" t="s">
        <v>12</v>
      </c>
      <c r="B2175" t="s">
        <v>1867</v>
      </c>
      <c r="C2175" s="5">
        <v>45481</v>
      </c>
      <c r="D2175" s="5">
        <v>45555</v>
      </c>
      <c r="E2175" s="4">
        <v>100000000000</v>
      </c>
      <c r="F2175">
        <v>74</v>
      </c>
      <c r="G2175">
        <v>5.7500000000000002E-2</v>
      </c>
      <c r="H2175" t="s">
        <v>10</v>
      </c>
      <c r="I2175" t="s">
        <v>44</v>
      </c>
      <c r="J2175" t="s">
        <v>45</v>
      </c>
      <c r="K2175" t="s">
        <v>11</v>
      </c>
      <c r="M2175" s="5">
        <f t="shared" si="106"/>
        <v>45565</v>
      </c>
      <c r="N2175">
        <f t="shared" si="107"/>
        <v>2024</v>
      </c>
    </row>
    <row r="2176" spans="1:14" x14ac:dyDescent="0.3">
      <c r="A2176" t="s">
        <v>7</v>
      </c>
      <c r="B2176" t="s">
        <v>1617</v>
      </c>
      <c r="C2176" s="5">
        <v>45378</v>
      </c>
      <c r="D2176" s="5">
        <v>45562</v>
      </c>
      <c r="E2176" s="4">
        <v>3000000000</v>
      </c>
      <c r="F2176">
        <v>184</v>
      </c>
      <c r="G2176">
        <v>5.3999999999999999E-2</v>
      </c>
      <c r="H2176" t="s">
        <v>184</v>
      </c>
      <c r="I2176" t="s">
        <v>44</v>
      </c>
      <c r="J2176" t="s">
        <v>45</v>
      </c>
      <c r="K2176" t="s">
        <v>11</v>
      </c>
      <c r="L2176" t="s">
        <v>184</v>
      </c>
      <c r="M2176" s="5">
        <f t="shared" si="106"/>
        <v>45565</v>
      </c>
      <c r="N2176">
        <f t="shared" si="107"/>
        <v>2024</v>
      </c>
    </row>
    <row r="2177" spans="1:14" x14ac:dyDescent="0.3">
      <c r="A2177" t="s">
        <v>12</v>
      </c>
      <c r="B2177" t="s">
        <v>2647</v>
      </c>
      <c r="C2177" s="5">
        <v>45447</v>
      </c>
      <c r="D2177" s="5">
        <v>45461</v>
      </c>
      <c r="E2177" s="4">
        <v>200000000000</v>
      </c>
      <c r="F2177">
        <v>14</v>
      </c>
      <c r="G2177">
        <v>4.8000000000000001E-2</v>
      </c>
      <c r="H2177" t="s">
        <v>2030</v>
      </c>
      <c r="I2177" t="s">
        <v>44</v>
      </c>
      <c r="J2177" t="s">
        <v>45</v>
      </c>
      <c r="K2177" t="s">
        <v>11</v>
      </c>
      <c r="M2177" s="5">
        <f t="shared" si="106"/>
        <v>45473</v>
      </c>
      <c r="N2177">
        <f t="shared" si="107"/>
        <v>2024</v>
      </c>
    </row>
    <row r="2178" spans="1:14" x14ac:dyDescent="0.3">
      <c r="A2178" t="s">
        <v>12</v>
      </c>
      <c r="B2178" t="s">
        <v>2648</v>
      </c>
      <c r="C2178" s="5">
        <v>45447</v>
      </c>
      <c r="D2178" s="5">
        <v>45448</v>
      </c>
      <c r="E2178" s="4">
        <v>50000000000</v>
      </c>
      <c r="F2178">
        <v>1</v>
      </c>
      <c r="G2178">
        <v>3.9E-2</v>
      </c>
      <c r="H2178" t="s">
        <v>2056</v>
      </c>
      <c r="I2178" t="s">
        <v>44</v>
      </c>
      <c r="J2178" t="s">
        <v>45</v>
      </c>
      <c r="K2178" t="s">
        <v>11</v>
      </c>
      <c r="M2178" s="5">
        <f t="shared" si="106"/>
        <v>45473</v>
      </c>
      <c r="N2178">
        <f t="shared" si="107"/>
        <v>2024</v>
      </c>
    </row>
    <row r="2179" spans="1:14" x14ac:dyDescent="0.3">
      <c r="A2179" t="s">
        <v>7</v>
      </c>
      <c r="B2179" t="s">
        <v>1792</v>
      </c>
      <c r="C2179" s="5">
        <v>45422</v>
      </c>
      <c r="D2179" s="5">
        <v>45607</v>
      </c>
      <c r="E2179" s="4">
        <v>10000000000</v>
      </c>
      <c r="F2179">
        <v>185</v>
      </c>
      <c r="G2179">
        <v>5.6000000000000001E-2</v>
      </c>
      <c r="H2179" t="s">
        <v>1595</v>
      </c>
      <c r="I2179" t="s">
        <v>13</v>
      </c>
      <c r="J2179" t="s">
        <v>215</v>
      </c>
      <c r="K2179" t="s">
        <v>14</v>
      </c>
      <c r="L2179" t="s">
        <v>1595</v>
      </c>
      <c r="M2179" s="5">
        <f t="shared" ref="M2179:M2242" si="108">EOMONTH(D2179,0)</f>
        <v>45626</v>
      </c>
      <c r="N2179">
        <f t="shared" ref="N2179:N2242" si="109">YEAR(C2179)</f>
        <v>2024</v>
      </c>
    </row>
    <row r="2180" spans="1:14" x14ac:dyDescent="0.3">
      <c r="A2180" t="s">
        <v>7</v>
      </c>
      <c r="B2180" t="s">
        <v>1975</v>
      </c>
      <c r="C2180" s="5">
        <v>45422</v>
      </c>
      <c r="D2180" s="5">
        <v>45607</v>
      </c>
      <c r="E2180" s="4">
        <v>200000000000</v>
      </c>
      <c r="F2180">
        <v>185</v>
      </c>
      <c r="G2180">
        <v>5.8000000000000003E-2</v>
      </c>
      <c r="H2180" t="s">
        <v>51</v>
      </c>
      <c r="I2180" t="s">
        <v>13</v>
      </c>
      <c r="J2180" t="s">
        <v>52</v>
      </c>
      <c r="K2180" t="s">
        <v>14</v>
      </c>
      <c r="L2180" t="s">
        <v>51</v>
      </c>
      <c r="M2180" s="5">
        <f t="shared" si="108"/>
        <v>45626</v>
      </c>
      <c r="N2180">
        <f t="shared" si="109"/>
        <v>2024</v>
      </c>
    </row>
    <row r="2181" spans="1:14" x14ac:dyDescent="0.3">
      <c r="A2181" t="s">
        <v>7</v>
      </c>
      <c r="B2181" t="s">
        <v>2649</v>
      </c>
      <c r="C2181" s="5">
        <v>45447</v>
      </c>
      <c r="D2181" s="5">
        <v>45509</v>
      </c>
      <c r="E2181" s="4">
        <v>4000000000</v>
      </c>
      <c r="F2181">
        <v>62</v>
      </c>
      <c r="G2181">
        <v>4.5999999999999999E-2</v>
      </c>
      <c r="H2181" t="s">
        <v>284</v>
      </c>
      <c r="I2181" t="s">
        <v>44</v>
      </c>
      <c r="J2181" t="s">
        <v>45</v>
      </c>
      <c r="K2181" t="s">
        <v>11</v>
      </c>
      <c r="L2181" t="s">
        <v>284</v>
      </c>
      <c r="M2181" s="5">
        <f t="shared" si="108"/>
        <v>45535</v>
      </c>
      <c r="N2181">
        <f t="shared" si="109"/>
        <v>2024</v>
      </c>
    </row>
    <row r="2182" spans="1:14" x14ac:dyDescent="0.3">
      <c r="A2182" t="s">
        <v>7</v>
      </c>
      <c r="B2182" t="s">
        <v>1404</v>
      </c>
      <c r="C2182" s="5">
        <v>45442</v>
      </c>
      <c r="D2182" s="5">
        <v>45628</v>
      </c>
      <c r="E2182" s="4">
        <v>3650000000</v>
      </c>
      <c r="F2182">
        <v>186</v>
      </c>
      <c r="G2182">
        <v>5.8999999999999997E-2</v>
      </c>
      <c r="H2182" t="s">
        <v>64</v>
      </c>
      <c r="I2182" t="s">
        <v>13</v>
      </c>
      <c r="J2182" t="s">
        <v>65</v>
      </c>
      <c r="K2182" t="s">
        <v>14</v>
      </c>
      <c r="L2182" t="s">
        <v>64</v>
      </c>
      <c r="M2182" s="5">
        <f t="shared" si="108"/>
        <v>45657</v>
      </c>
      <c r="N2182">
        <f t="shared" si="109"/>
        <v>2024</v>
      </c>
    </row>
    <row r="2183" spans="1:14" x14ac:dyDescent="0.3">
      <c r="A2183" t="s">
        <v>7</v>
      </c>
      <c r="B2183" t="s">
        <v>1620</v>
      </c>
      <c r="C2183" s="5">
        <v>45453</v>
      </c>
      <c r="D2183" s="5">
        <v>45636</v>
      </c>
      <c r="E2183" s="4">
        <v>4000000000</v>
      </c>
      <c r="F2183">
        <v>183</v>
      </c>
      <c r="G2183">
        <v>6.2E-2</v>
      </c>
      <c r="H2183" t="s">
        <v>184</v>
      </c>
      <c r="I2183" t="s">
        <v>44</v>
      </c>
      <c r="J2183" t="s">
        <v>45</v>
      </c>
      <c r="K2183" t="s">
        <v>11</v>
      </c>
      <c r="L2183" t="s">
        <v>184</v>
      </c>
      <c r="M2183" s="5">
        <f t="shared" si="108"/>
        <v>45657</v>
      </c>
      <c r="N2183">
        <f t="shared" si="109"/>
        <v>2024</v>
      </c>
    </row>
    <row r="2184" spans="1:14" x14ac:dyDescent="0.3">
      <c r="A2184" t="s">
        <v>12</v>
      </c>
      <c r="B2184" t="s">
        <v>2650</v>
      </c>
      <c r="C2184" s="5">
        <v>45464</v>
      </c>
      <c r="D2184" s="5">
        <v>45470</v>
      </c>
      <c r="E2184" s="4">
        <v>500000000000</v>
      </c>
      <c r="F2184">
        <v>6</v>
      </c>
      <c r="G2184">
        <v>3.8800000000000001E-2</v>
      </c>
      <c r="H2184" t="s">
        <v>10</v>
      </c>
      <c r="I2184" t="s">
        <v>44</v>
      </c>
      <c r="J2184" t="s">
        <v>45</v>
      </c>
      <c r="K2184" t="s">
        <v>11</v>
      </c>
      <c r="M2184" s="5">
        <f t="shared" si="108"/>
        <v>45473</v>
      </c>
      <c r="N2184">
        <f t="shared" si="109"/>
        <v>2024</v>
      </c>
    </row>
    <row r="2185" spans="1:14" x14ac:dyDescent="0.3">
      <c r="A2185" t="s">
        <v>12</v>
      </c>
      <c r="B2185" t="s">
        <v>2651</v>
      </c>
      <c r="C2185" s="5">
        <v>45464</v>
      </c>
      <c r="D2185" s="5">
        <v>45470</v>
      </c>
      <c r="E2185" s="4">
        <v>500000000000</v>
      </c>
      <c r="F2185">
        <v>6</v>
      </c>
      <c r="G2185">
        <v>3.8800000000000001E-2</v>
      </c>
      <c r="H2185" t="s">
        <v>10</v>
      </c>
      <c r="I2185" t="s">
        <v>44</v>
      </c>
      <c r="J2185" t="s">
        <v>45</v>
      </c>
      <c r="K2185" t="s">
        <v>11</v>
      </c>
      <c r="M2185" s="5">
        <f t="shared" si="108"/>
        <v>45473</v>
      </c>
      <c r="N2185">
        <f t="shared" si="109"/>
        <v>2024</v>
      </c>
    </row>
    <row r="2186" spans="1:14" x14ac:dyDescent="0.3">
      <c r="A2186" t="s">
        <v>12</v>
      </c>
      <c r="B2186" t="s">
        <v>2652</v>
      </c>
      <c r="C2186" s="5">
        <v>45464</v>
      </c>
      <c r="D2186" s="5">
        <v>45470</v>
      </c>
      <c r="E2186" s="4">
        <v>300000000000</v>
      </c>
      <c r="F2186">
        <v>6</v>
      </c>
      <c r="G2186">
        <v>3.8800000000000001E-2</v>
      </c>
      <c r="H2186" t="s">
        <v>10</v>
      </c>
      <c r="I2186" t="s">
        <v>44</v>
      </c>
      <c r="J2186" t="s">
        <v>45</v>
      </c>
      <c r="K2186" t="s">
        <v>11</v>
      </c>
      <c r="M2186" s="5">
        <f t="shared" si="108"/>
        <v>45473</v>
      </c>
      <c r="N2186">
        <f t="shared" si="109"/>
        <v>2024</v>
      </c>
    </row>
    <row r="2187" spans="1:14" x14ac:dyDescent="0.3">
      <c r="A2187" t="s">
        <v>7</v>
      </c>
      <c r="B2187" t="s">
        <v>1022</v>
      </c>
      <c r="C2187" s="5">
        <v>45449</v>
      </c>
      <c r="D2187" s="5">
        <v>45632</v>
      </c>
      <c r="E2187" s="4">
        <v>160000000000</v>
      </c>
      <c r="F2187">
        <v>183</v>
      </c>
      <c r="G2187">
        <v>6.2E-2</v>
      </c>
      <c r="H2187" t="s">
        <v>941</v>
      </c>
      <c r="I2187" t="s">
        <v>44</v>
      </c>
      <c r="J2187" t="s">
        <v>45</v>
      </c>
      <c r="K2187" t="s">
        <v>11</v>
      </c>
      <c r="L2187" t="s">
        <v>941</v>
      </c>
      <c r="M2187" s="5">
        <f t="shared" si="108"/>
        <v>45657</v>
      </c>
      <c r="N2187">
        <f t="shared" si="109"/>
        <v>2024</v>
      </c>
    </row>
    <row r="2188" spans="1:14" x14ac:dyDescent="0.3">
      <c r="A2188" t="s">
        <v>12</v>
      </c>
      <c r="B2188" t="s">
        <v>2653</v>
      </c>
      <c r="C2188" s="5">
        <v>45443</v>
      </c>
      <c r="D2188" s="5">
        <v>45485</v>
      </c>
      <c r="E2188" s="4">
        <v>300000000000</v>
      </c>
      <c r="F2188">
        <v>42</v>
      </c>
      <c r="G2188">
        <v>5.7000000000000002E-2</v>
      </c>
      <c r="H2188" t="s">
        <v>10</v>
      </c>
      <c r="I2188" t="s">
        <v>44</v>
      </c>
      <c r="J2188" t="s">
        <v>45</v>
      </c>
      <c r="K2188" t="s">
        <v>11</v>
      </c>
      <c r="M2188" s="5">
        <f t="shared" si="108"/>
        <v>45504</v>
      </c>
      <c r="N2188">
        <f t="shared" si="109"/>
        <v>2024</v>
      </c>
    </row>
    <row r="2189" spans="1:14" x14ac:dyDescent="0.3">
      <c r="A2189" t="s">
        <v>12</v>
      </c>
      <c r="B2189" t="s">
        <v>2654</v>
      </c>
      <c r="C2189" s="5">
        <v>45443</v>
      </c>
      <c r="D2189" s="5">
        <v>45450</v>
      </c>
      <c r="E2189" s="4">
        <v>100000000000</v>
      </c>
      <c r="F2189">
        <v>7</v>
      </c>
      <c r="G2189">
        <v>4.3999999999999997E-2</v>
      </c>
      <c r="H2189" t="s">
        <v>2030</v>
      </c>
      <c r="I2189" t="s">
        <v>44</v>
      </c>
      <c r="J2189" t="s">
        <v>45</v>
      </c>
      <c r="K2189" t="s">
        <v>11</v>
      </c>
      <c r="M2189" s="5">
        <f t="shared" si="108"/>
        <v>45473</v>
      </c>
      <c r="N2189">
        <f t="shared" si="109"/>
        <v>2024</v>
      </c>
    </row>
    <row r="2190" spans="1:14" x14ac:dyDescent="0.3">
      <c r="A2190" t="s">
        <v>12</v>
      </c>
      <c r="B2190" t="s">
        <v>2655</v>
      </c>
      <c r="C2190" s="5">
        <v>45443</v>
      </c>
      <c r="D2190" s="5">
        <v>45446</v>
      </c>
      <c r="E2190" s="4">
        <v>100000000000</v>
      </c>
      <c r="F2190">
        <v>3</v>
      </c>
      <c r="G2190">
        <v>2.8000000000000001E-2</v>
      </c>
      <c r="H2190" t="s">
        <v>2079</v>
      </c>
      <c r="I2190" t="s">
        <v>44</v>
      </c>
      <c r="J2190" t="s">
        <v>45</v>
      </c>
      <c r="K2190" t="s">
        <v>11</v>
      </c>
      <c r="M2190" s="5">
        <f t="shared" si="108"/>
        <v>45473</v>
      </c>
      <c r="N2190">
        <f t="shared" si="109"/>
        <v>2024</v>
      </c>
    </row>
    <row r="2191" spans="1:14" x14ac:dyDescent="0.3">
      <c r="A2191" t="s">
        <v>7</v>
      </c>
      <c r="B2191" t="s">
        <v>246</v>
      </c>
      <c r="C2191" s="5">
        <v>45426</v>
      </c>
      <c r="D2191" s="5">
        <v>45610</v>
      </c>
      <c r="E2191" s="4">
        <v>150000000000</v>
      </c>
      <c r="F2191">
        <v>184</v>
      </c>
      <c r="G2191">
        <v>5.8000000000000003E-2</v>
      </c>
      <c r="H2191" t="s">
        <v>51</v>
      </c>
      <c r="I2191" t="s">
        <v>13</v>
      </c>
      <c r="J2191" t="s">
        <v>52</v>
      </c>
      <c r="K2191" t="s">
        <v>14</v>
      </c>
      <c r="L2191" t="s">
        <v>51</v>
      </c>
      <c r="M2191" s="5">
        <f t="shared" si="108"/>
        <v>45626</v>
      </c>
      <c r="N2191">
        <f t="shared" si="109"/>
        <v>2024</v>
      </c>
    </row>
    <row r="2192" spans="1:14" x14ac:dyDescent="0.3">
      <c r="A2192" t="s">
        <v>8</v>
      </c>
      <c r="B2192" t="s">
        <v>2656</v>
      </c>
      <c r="C2192" s="5">
        <v>45426</v>
      </c>
      <c r="D2192" s="5">
        <v>45488</v>
      </c>
      <c r="E2192" s="4">
        <v>2000000000</v>
      </c>
      <c r="F2192">
        <v>62</v>
      </c>
      <c r="G2192">
        <v>4.2999999999999997E-2</v>
      </c>
      <c r="H2192" t="s">
        <v>1603</v>
      </c>
      <c r="I2192" t="s">
        <v>13</v>
      </c>
      <c r="J2192" t="s">
        <v>215</v>
      </c>
      <c r="K2192" t="s">
        <v>14</v>
      </c>
      <c r="L2192" t="s">
        <v>1603</v>
      </c>
      <c r="M2192" s="5">
        <f t="shared" si="108"/>
        <v>45504</v>
      </c>
      <c r="N2192">
        <f t="shared" si="109"/>
        <v>2024</v>
      </c>
    </row>
    <row r="2193" spans="1:14" x14ac:dyDescent="0.3">
      <c r="A2193" t="s">
        <v>7</v>
      </c>
      <c r="B2193" t="s">
        <v>2657</v>
      </c>
      <c r="C2193" s="5">
        <v>45443</v>
      </c>
      <c r="D2193" s="5">
        <v>45504</v>
      </c>
      <c r="E2193" s="4">
        <v>13800000000</v>
      </c>
      <c r="F2193">
        <v>61</v>
      </c>
      <c r="G2193">
        <v>4.5999999999999999E-2</v>
      </c>
      <c r="H2193" t="s">
        <v>1830</v>
      </c>
      <c r="I2193" t="s">
        <v>13</v>
      </c>
      <c r="J2193" t="s">
        <v>313</v>
      </c>
      <c r="K2193" t="s">
        <v>14</v>
      </c>
      <c r="L2193" t="s">
        <v>1830</v>
      </c>
      <c r="M2193" s="5">
        <f t="shared" si="108"/>
        <v>45504</v>
      </c>
      <c r="N2193">
        <f t="shared" si="109"/>
        <v>2024</v>
      </c>
    </row>
    <row r="2194" spans="1:14" x14ac:dyDescent="0.3">
      <c r="A2194" t="s">
        <v>7</v>
      </c>
      <c r="B2194" t="s">
        <v>1965</v>
      </c>
      <c r="C2194" s="5">
        <v>45448</v>
      </c>
      <c r="D2194" s="5">
        <v>45631</v>
      </c>
      <c r="E2194" s="4">
        <v>150000000000</v>
      </c>
      <c r="F2194">
        <v>183</v>
      </c>
      <c r="G2194">
        <v>6.2E-2</v>
      </c>
      <c r="H2194" t="s">
        <v>51</v>
      </c>
      <c r="I2194" t="s">
        <v>13</v>
      </c>
      <c r="J2194" t="s">
        <v>52</v>
      </c>
      <c r="K2194" t="s">
        <v>14</v>
      </c>
      <c r="L2194" t="s">
        <v>51</v>
      </c>
      <c r="M2194" s="5">
        <f t="shared" si="108"/>
        <v>45657</v>
      </c>
      <c r="N2194">
        <f t="shared" si="109"/>
        <v>2024</v>
      </c>
    </row>
    <row r="2195" spans="1:14" x14ac:dyDescent="0.3">
      <c r="A2195" t="s">
        <v>7</v>
      </c>
      <c r="B2195" t="s">
        <v>69</v>
      </c>
      <c r="C2195" s="5">
        <v>45421</v>
      </c>
      <c r="D2195" s="5">
        <v>45607</v>
      </c>
      <c r="E2195" s="4">
        <v>4050000000</v>
      </c>
      <c r="F2195">
        <v>186</v>
      </c>
      <c r="G2195">
        <v>5.6000000000000001E-2</v>
      </c>
      <c r="H2195" t="s">
        <v>64</v>
      </c>
      <c r="I2195" t="s">
        <v>13</v>
      </c>
      <c r="J2195" t="s">
        <v>65</v>
      </c>
      <c r="K2195" t="s">
        <v>14</v>
      </c>
      <c r="L2195" t="s">
        <v>64</v>
      </c>
      <c r="M2195" s="5">
        <f t="shared" si="108"/>
        <v>45626</v>
      </c>
      <c r="N2195">
        <f t="shared" si="109"/>
        <v>2024</v>
      </c>
    </row>
    <row r="2196" spans="1:14" x14ac:dyDescent="0.3">
      <c r="A2196" t="s">
        <v>7</v>
      </c>
      <c r="B2196" t="s">
        <v>918</v>
      </c>
      <c r="C2196" s="5">
        <v>45426</v>
      </c>
      <c r="D2196" s="5">
        <v>45610</v>
      </c>
      <c r="E2196" s="4">
        <v>5390000000</v>
      </c>
      <c r="F2196">
        <v>184</v>
      </c>
      <c r="G2196">
        <v>5.6000000000000001E-2</v>
      </c>
      <c r="H2196" t="s">
        <v>64</v>
      </c>
      <c r="I2196" t="s">
        <v>13</v>
      </c>
      <c r="J2196" t="s">
        <v>65</v>
      </c>
      <c r="K2196" t="s">
        <v>14</v>
      </c>
      <c r="L2196" t="s">
        <v>64</v>
      </c>
      <c r="M2196" s="5">
        <f t="shared" si="108"/>
        <v>45626</v>
      </c>
      <c r="N2196">
        <f t="shared" si="109"/>
        <v>2024</v>
      </c>
    </row>
    <row r="2197" spans="1:14" x14ac:dyDescent="0.3">
      <c r="A2197" t="s">
        <v>7</v>
      </c>
      <c r="B2197" t="s">
        <v>375</v>
      </c>
      <c r="C2197" s="5">
        <v>45448</v>
      </c>
      <c r="D2197" s="5">
        <v>45631</v>
      </c>
      <c r="E2197" s="4">
        <v>3500000000</v>
      </c>
      <c r="F2197">
        <v>183</v>
      </c>
      <c r="G2197">
        <v>6.2E-2</v>
      </c>
      <c r="H2197" t="s">
        <v>369</v>
      </c>
      <c r="I2197" t="s">
        <v>13</v>
      </c>
      <c r="J2197" t="s">
        <v>370</v>
      </c>
      <c r="K2197" t="s">
        <v>14</v>
      </c>
      <c r="L2197" t="s">
        <v>369</v>
      </c>
      <c r="M2197" s="5">
        <f t="shared" si="108"/>
        <v>45657</v>
      </c>
      <c r="N2197">
        <f t="shared" si="109"/>
        <v>2024</v>
      </c>
    </row>
    <row r="2198" spans="1:14" x14ac:dyDescent="0.3">
      <c r="A2198" t="s">
        <v>7</v>
      </c>
      <c r="B2198" t="s">
        <v>368</v>
      </c>
      <c r="C2198" s="5">
        <v>45448</v>
      </c>
      <c r="D2198" s="5">
        <v>45631</v>
      </c>
      <c r="E2198" s="4">
        <v>10000000000</v>
      </c>
      <c r="F2198">
        <v>183</v>
      </c>
      <c r="G2198">
        <v>6.2E-2</v>
      </c>
      <c r="H2198" t="s">
        <v>369</v>
      </c>
      <c r="I2198" t="s">
        <v>13</v>
      </c>
      <c r="J2198" t="s">
        <v>370</v>
      </c>
      <c r="K2198" t="s">
        <v>14</v>
      </c>
      <c r="L2198" t="s">
        <v>369</v>
      </c>
      <c r="M2198" s="5">
        <f t="shared" si="108"/>
        <v>45657</v>
      </c>
      <c r="N2198">
        <f t="shared" si="109"/>
        <v>2024</v>
      </c>
    </row>
    <row r="2199" spans="1:14" x14ac:dyDescent="0.3">
      <c r="A2199" t="s">
        <v>7</v>
      </c>
      <c r="B2199" t="s">
        <v>818</v>
      </c>
      <c r="C2199" s="5">
        <v>45439</v>
      </c>
      <c r="D2199" s="5">
        <v>45623</v>
      </c>
      <c r="E2199" s="4">
        <v>5000000000</v>
      </c>
      <c r="F2199">
        <v>184</v>
      </c>
      <c r="G2199">
        <v>5.6000000000000001E-2</v>
      </c>
      <c r="H2199" t="s">
        <v>438</v>
      </c>
      <c r="I2199" t="s">
        <v>13</v>
      </c>
      <c r="J2199" t="s">
        <v>215</v>
      </c>
      <c r="K2199" t="s">
        <v>14</v>
      </c>
      <c r="L2199" t="s">
        <v>438</v>
      </c>
      <c r="M2199" s="5">
        <f t="shared" si="108"/>
        <v>45626</v>
      </c>
      <c r="N2199">
        <f t="shared" si="109"/>
        <v>2024</v>
      </c>
    </row>
    <row r="2200" spans="1:14" x14ac:dyDescent="0.3">
      <c r="A2200" t="s">
        <v>7</v>
      </c>
      <c r="B2200" t="s">
        <v>1359</v>
      </c>
      <c r="C2200" s="5">
        <v>45358</v>
      </c>
      <c r="D2200" s="5">
        <v>45544</v>
      </c>
      <c r="E2200" s="4">
        <v>353000000</v>
      </c>
      <c r="F2200">
        <v>186</v>
      </c>
      <c r="G2200">
        <v>5.3999999999999999E-2</v>
      </c>
      <c r="H2200" t="s">
        <v>989</v>
      </c>
      <c r="I2200" t="s">
        <v>13</v>
      </c>
      <c r="J2200" t="s">
        <v>990</v>
      </c>
      <c r="K2200" t="s">
        <v>14</v>
      </c>
      <c r="L2200" t="s">
        <v>989</v>
      </c>
      <c r="M2200" s="5">
        <f t="shared" si="108"/>
        <v>45565</v>
      </c>
      <c r="N2200">
        <f t="shared" si="109"/>
        <v>2024</v>
      </c>
    </row>
    <row r="2201" spans="1:14" x14ac:dyDescent="0.3">
      <c r="A2201" t="s">
        <v>7</v>
      </c>
      <c r="B2201" t="s">
        <v>1754</v>
      </c>
      <c r="C2201" s="5">
        <v>45358</v>
      </c>
      <c r="D2201" s="5">
        <v>45544</v>
      </c>
      <c r="E2201" s="4">
        <v>8540000000</v>
      </c>
      <c r="F2201">
        <v>186</v>
      </c>
      <c r="G2201">
        <v>5.3999999999999999E-2</v>
      </c>
      <c r="H2201" t="s">
        <v>64</v>
      </c>
      <c r="I2201" t="s">
        <v>13</v>
      </c>
      <c r="J2201" t="s">
        <v>65</v>
      </c>
      <c r="K2201" t="s">
        <v>14</v>
      </c>
      <c r="L2201" t="s">
        <v>64</v>
      </c>
      <c r="M2201" s="5">
        <f t="shared" si="108"/>
        <v>45565</v>
      </c>
      <c r="N2201">
        <f t="shared" si="109"/>
        <v>2024</v>
      </c>
    </row>
    <row r="2202" spans="1:14" x14ac:dyDescent="0.3">
      <c r="A2202" t="s">
        <v>7</v>
      </c>
      <c r="B2202" t="s">
        <v>1388</v>
      </c>
      <c r="C2202" s="5">
        <v>45358</v>
      </c>
      <c r="D2202" s="5">
        <v>45544</v>
      </c>
      <c r="E2202" s="4">
        <v>4020000000</v>
      </c>
      <c r="F2202">
        <v>186</v>
      </c>
      <c r="G2202">
        <v>5.3999999999999999E-2</v>
      </c>
      <c r="H2202" t="s">
        <v>64</v>
      </c>
      <c r="I2202" t="s">
        <v>13</v>
      </c>
      <c r="J2202" t="s">
        <v>65</v>
      </c>
      <c r="K2202" t="s">
        <v>14</v>
      </c>
      <c r="L2202" t="s">
        <v>64</v>
      </c>
      <c r="M2202" s="5">
        <f t="shared" si="108"/>
        <v>45565</v>
      </c>
      <c r="N2202">
        <f t="shared" si="109"/>
        <v>2024</v>
      </c>
    </row>
    <row r="2203" spans="1:14" x14ac:dyDescent="0.3">
      <c r="A2203" t="s">
        <v>7</v>
      </c>
      <c r="B2203" t="s">
        <v>1390</v>
      </c>
      <c r="C2203" s="5">
        <v>45404</v>
      </c>
      <c r="D2203" s="5">
        <v>45587</v>
      </c>
      <c r="E2203" s="4">
        <v>5010000000</v>
      </c>
      <c r="F2203">
        <v>183</v>
      </c>
      <c r="G2203">
        <v>5.6000000000000001E-2</v>
      </c>
      <c r="H2203" t="s">
        <v>64</v>
      </c>
      <c r="I2203" t="s">
        <v>13</v>
      </c>
      <c r="J2203" t="s">
        <v>65</v>
      </c>
      <c r="K2203" t="s">
        <v>14</v>
      </c>
      <c r="L2203" t="s">
        <v>64</v>
      </c>
      <c r="M2203" s="5">
        <f t="shared" si="108"/>
        <v>45596</v>
      </c>
      <c r="N2203">
        <f t="shared" si="109"/>
        <v>2024</v>
      </c>
    </row>
    <row r="2204" spans="1:14" x14ac:dyDescent="0.3">
      <c r="A2204" t="s">
        <v>7</v>
      </c>
      <c r="B2204" t="s">
        <v>101</v>
      </c>
      <c r="C2204" s="5">
        <v>45443</v>
      </c>
      <c r="D2204" s="5">
        <v>45628</v>
      </c>
      <c r="E2204" s="4">
        <v>2000000000</v>
      </c>
      <c r="F2204">
        <v>185</v>
      </c>
      <c r="G2204">
        <v>5.8999999999999997E-2</v>
      </c>
      <c r="H2204" t="s">
        <v>97</v>
      </c>
      <c r="I2204" t="s">
        <v>13</v>
      </c>
      <c r="J2204" t="s">
        <v>102</v>
      </c>
      <c r="K2204" t="s">
        <v>14</v>
      </c>
      <c r="L2204" t="s">
        <v>97</v>
      </c>
      <c r="M2204" s="5">
        <f t="shared" si="108"/>
        <v>45657</v>
      </c>
      <c r="N2204">
        <f t="shared" si="109"/>
        <v>2024</v>
      </c>
    </row>
    <row r="2205" spans="1:14" x14ac:dyDescent="0.3">
      <c r="A2205" t="s">
        <v>7</v>
      </c>
      <c r="B2205" t="s">
        <v>943</v>
      </c>
      <c r="C2205" s="5">
        <v>45443</v>
      </c>
      <c r="D2205" s="5">
        <v>45628</v>
      </c>
      <c r="E2205" s="4">
        <v>269000000000</v>
      </c>
      <c r="F2205">
        <v>185</v>
      </c>
      <c r="G2205">
        <v>5.8999999999999997E-2</v>
      </c>
      <c r="H2205" t="s">
        <v>941</v>
      </c>
      <c r="I2205" t="s">
        <v>44</v>
      </c>
      <c r="J2205" t="s">
        <v>45</v>
      </c>
      <c r="K2205" t="s">
        <v>11</v>
      </c>
      <c r="L2205" t="s">
        <v>941</v>
      </c>
      <c r="M2205" s="5">
        <f t="shared" si="108"/>
        <v>45657</v>
      </c>
      <c r="N2205">
        <f t="shared" si="109"/>
        <v>2024</v>
      </c>
    </row>
    <row r="2206" spans="1:14" x14ac:dyDescent="0.3">
      <c r="A2206" t="s">
        <v>7</v>
      </c>
      <c r="B2206" t="s">
        <v>947</v>
      </c>
      <c r="C2206" s="5">
        <v>45443</v>
      </c>
      <c r="D2206" s="5">
        <v>45628</v>
      </c>
      <c r="E2206" s="4">
        <v>300000000000</v>
      </c>
      <c r="F2206">
        <v>185</v>
      </c>
      <c r="G2206">
        <v>5.8999999999999997E-2</v>
      </c>
      <c r="H2206" t="s">
        <v>941</v>
      </c>
      <c r="I2206" t="s">
        <v>44</v>
      </c>
      <c r="J2206" t="s">
        <v>45</v>
      </c>
      <c r="K2206" t="s">
        <v>11</v>
      </c>
      <c r="L2206" t="s">
        <v>941</v>
      </c>
      <c r="M2206" s="5">
        <f t="shared" si="108"/>
        <v>45657</v>
      </c>
      <c r="N2206">
        <f t="shared" si="109"/>
        <v>2024</v>
      </c>
    </row>
    <row r="2207" spans="1:14" x14ac:dyDescent="0.3">
      <c r="A2207" t="s">
        <v>12</v>
      </c>
      <c r="B2207" t="s">
        <v>1900</v>
      </c>
      <c r="C2207" s="5">
        <v>45530</v>
      </c>
      <c r="D2207" s="5">
        <v>45579</v>
      </c>
      <c r="E2207" s="4">
        <v>500000000000</v>
      </c>
      <c r="F2207">
        <v>49</v>
      </c>
      <c r="G2207">
        <v>5.3999999999999999E-2</v>
      </c>
      <c r="H2207" t="s">
        <v>10</v>
      </c>
      <c r="I2207" t="s">
        <v>44</v>
      </c>
      <c r="J2207" t="s">
        <v>45</v>
      </c>
      <c r="K2207" t="s">
        <v>11</v>
      </c>
      <c r="M2207" s="5">
        <f t="shared" si="108"/>
        <v>45596</v>
      </c>
      <c r="N2207">
        <f t="shared" si="109"/>
        <v>2024</v>
      </c>
    </row>
    <row r="2208" spans="1:14" x14ac:dyDescent="0.3">
      <c r="A2208" t="s">
        <v>7</v>
      </c>
      <c r="B2208" t="s">
        <v>411</v>
      </c>
      <c r="C2208" s="5">
        <v>45449</v>
      </c>
      <c r="D2208" s="5">
        <v>45632</v>
      </c>
      <c r="E2208" s="4">
        <v>25000000000</v>
      </c>
      <c r="F2208">
        <v>183</v>
      </c>
      <c r="G2208">
        <v>6.2E-2</v>
      </c>
      <c r="H2208" t="s">
        <v>409</v>
      </c>
      <c r="I2208" t="s">
        <v>13</v>
      </c>
      <c r="J2208" t="s">
        <v>52</v>
      </c>
      <c r="K2208" t="s">
        <v>14</v>
      </c>
      <c r="L2208" t="s">
        <v>409</v>
      </c>
      <c r="M2208" s="5">
        <f t="shared" si="108"/>
        <v>45657</v>
      </c>
      <c r="N2208">
        <f t="shared" si="109"/>
        <v>2024</v>
      </c>
    </row>
    <row r="2209" spans="1:14" x14ac:dyDescent="0.3">
      <c r="A2209" t="s">
        <v>7</v>
      </c>
      <c r="B2209" t="s">
        <v>255</v>
      </c>
      <c r="C2209" s="5">
        <v>45426</v>
      </c>
      <c r="D2209" s="5">
        <v>45610</v>
      </c>
      <c r="E2209" s="4">
        <v>8000000000</v>
      </c>
      <c r="F2209">
        <v>184</v>
      </c>
      <c r="G2209">
        <v>5.6000000000000001E-2</v>
      </c>
      <c r="H2209" t="s">
        <v>253</v>
      </c>
      <c r="I2209" t="s">
        <v>13</v>
      </c>
      <c r="J2209" t="s">
        <v>215</v>
      </c>
      <c r="K2209" t="s">
        <v>14</v>
      </c>
      <c r="L2209" t="s">
        <v>253</v>
      </c>
      <c r="M2209" s="5">
        <f t="shared" si="108"/>
        <v>45626</v>
      </c>
      <c r="N2209">
        <f t="shared" si="109"/>
        <v>2024</v>
      </c>
    </row>
    <row r="2210" spans="1:14" x14ac:dyDescent="0.3">
      <c r="A2210" t="s">
        <v>12</v>
      </c>
      <c r="B2210" t="s">
        <v>1912</v>
      </c>
      <c r="C2210" s="5">
        <v>45530</v>
      </c>
      <c r="D2210" s="5">
        <v>45583</v>
      </c>
      <c r="E2210" s="4">
        <v>500000000000</v>
      </c>
      <c r="F2210">
        <v>53</v>
      </c>
      <c r="G2210">
        <v>5.3999999999999999E-2</v>
      </c>
      <c r="H2210" t="s">
        <v>10</v>
      </c>
      <c r="I2210" t="s">
        <v>44</v>
      </c>
      <c r="J2210" t="s">
        <v>45</v>
      </c>
      <c r="K2210" t="s">
        <v>11</v>
      </c>
      <c r="M2210" s="5">
        <f t="shared" si="108"/>
        <v>45596</v>
      </c>
      <c r="N2210">
        <f t="shared" si="109"/>
        <v>2024</v>
      </c>
    </row>
    <row r="2211" spans="1:14" x14ac:dyDescent="0.3">
      <c r="A2211" t="s">
        <v>12</v>
      </c>
      <c r="B2211" t="s">
        <v>1678</v>
      </c>
      <c r="C2211" s="5">
        <v>45530</v>
      </c>
      <c r="D2211" s="5">
        <v>45583</v>
      </c>
      <c r="E2211" s="4">
        <v>350000000000</v>
      </c>
      <c r="F2211">
        <v>53</v>
      </c>
      <c r="G2211">
        <v>5.3999999999999999E-2</v>
      </c>
      <c r="H2211" t="s">
        <v>10</v>
      </c>
      <c r="I2211" t="s">
        <v>44</v>
      </c>
      <c r="J2211" t="s">
        <v>45</v>
      </c>
      <c r="K2211" t="s">
        <v>11</v>
      </c>
      <c r="M2211" s="5">
        <f t="shared" si="108"/>
        <v>45596</v>
      </c>
      <c r="N2211">
        <f t="shared" si="109"/>
        <v>2024</v>
      </c>
    </row>
    <row r="2212" spans="1:14" x14ac:dyDescent="0.3">
      <c r="A2212" t="s">
        <v>7</v>
      </c>
      <c r="B2212" t="s">
        <v>60</v>
      </c>
      <c r="C2212" s="5">
        <v>45421</v>
      </c>
      <c r="D2212" s="5">
        <v>45607</v>
      </c>
      <c r="E2212" s="4">
        <v>100000000000</v>
      </c>
      <c r="F2212">
        <v>186</v>
      </c>
      <c r="G2212">
        <v>5.8000000000000003E-2</v>
      </c>
      <c r="H2212" t="s">
        <v>51</v>
      </c>
      <c r="I2212" t="s">
        <v>13</v>
      </c>
      <c r="J2212" t="s">
        <v>52</v>
      </c>
      <c r="K2212" t="s">
        <v>14</v>
      </c>
      <c r="L2212" t="s">
        <v>51</v>
      </c>
      <c r="M2212" s="5">
        <f t="shared" si="108"/>
        <v>45626</v>
      </c>
      <c r="N2212">
        <f t="shared" si="109"/>
        <v>2024</v>
      </c>
    </row>
    <row r="2213" spans="1:14" x14ac:dyDescent="0.3">
      <c r="A2213" t="s">
        <v>12</v>
      </c>
      <c r="B2213" t="s">
        <v>2658</v>
      </c>
      <c r="C2213" s="5">
        <v>45463</v>
      </c>
      <c r="D2213" s="5">
        <v>45469</v>
      </c>
      <c r="E2213" s="4">
        <v>450000000000</v>
      </c>
      <c r="F2213">
        <v>6</v>
      </c>
      <c r="G2213">
        <v>4.1300000000000003E-2</v>
      </c>
      <c r="H2213" t="s">
        <v>10</v>
      </c>
      <c r="I2213" t="s">
        <v>44</v>
      </c>
      <c r="J2213" t="s">
        <v>45</v>
      </c>
      <c r="K2213" t="s">
        <v>11</v>
      </c>
      <c r="M2213" s="5">
        <f t="shared" si="108"/>
        <v>45473</v>
      </c>
      <c r="N2213">
        <f t="shared" si="109"/>
        <v>2024</v>
      </c>
    </row>
    <row r="2214" spans="1:14" x14ac:dyDescent="0.3">
      <c r="A2214" t="s">
        <v>12</v>
      </c>
      <c r="B2214" t="s">
        <v>2659</v>
      </c>
      <c r="C2214" s="5">
        <v>45439</v>
      </c>
      <c r="D2214" s="5">
        <v>45443</v>
      </c>
      <c r="E2214" s="4">
        <v>500000000000</v>
      </c>
      <c r="F2214">
        <v>4</v>
      </c>
      <c r="G2214">
        <v>5.4300000000000001E-2</v>
      </c>
      <c r="H2214" t="s">
        <v>10</v>
      </c>
      <c r="I2214" t="s">
        <v>44</v>
      </c>
      <c r="J2214" t="s">
        <v>45</v>
      </c>
      <c r="K2214" t="s">
        <v>11</v>
      </c>
      <c r="M2214" s="5">
        <f t="shared" si="108"/>
        <v>45443</v>
      </c>
      <c r="N2214">
        <f t="shared" si="109"/>
        <v>2024</v>
      </c>
    </row>
    <row r="2215" spans="1:14" x14ac:dyDescent="0.3">
      <c r="A2215" t="s">
        <v>12</v>
      </c>
      <c r="B2215" t="s">
        <v>2660</v>
      </c>
      <c r="C2215" s="5">
        <v>45439</v>
      </c>
      <c r="D2215" s="5">
        <v>45443</v>
      </c>
      <c r="E2215" s="4">
        <v>500000000000</v>
      </c>
      <c r="F2215">
        <v>4</v>
      </c>
      <c r="G2215">
        <v>5.4300000000000001E-2</v>
      </c>
      <c r="H2215" t="s">
        <v>10</v>
      </c>
      <c r="I2215" t="s">
        <v>44</v>
      </c>
      <c r="J2215" t="s">
        <v>45</v>
      </c>
      <c r="K2215" t="s">
        <v>11</v>
      </c>
      <c r="M2215" s="5">
        <f t="shared" si="108"/>
        <v>45443</v>
      </c>
      <c r="N2215">
        <f t="shared" si="109"/>
        <v>2024</v>
      </c>
    </row>
    <row r="2216" spans="1:14" x14ac:dyDescent="0.3">
      <c r="A2216" t="s">
        <v>12</v>
      </c>
      <c r="B2216" t="s">
        <v>2661</v>
      </c>
      <c r="C2216" s="5">
        <v>45439</v>
      </c>
      <c r="D2216" s="5">
        <v>45440</v>
      </c>
      <c r="E2216" s="4">
        <v>200000000000</v>
      </c>
      <c r="F2216">
        <v>1</v>
      </c>
      <c r="G2216">
        <v>5.1999999999999998E-2</v>
      </c>
      <c r="H2216" t="s">
        <v>2030</v>
      </c>
      <c r="I2216" t="s">
        <v>44</v>
      </c>
      <c r="J2216" t="s">
        <v>45</v>
      </c>
      <c r="K2216" t="s">
        <v>11</v>
      </c>
      <c r="M2216" s="5">
        <f t="shared" si="108"/>
        <v>45443</v>
      </c>
      <c r="N2216">
        <f t="shared" si="109"/>
        <v>2024</v>
      </c>
    </row>
    <row r="2217" spans="1:14" x14ac:dyDescent="0.3">
      <c r="A2217" t="s">
        <v>12</v>
      </c>
      <c r="B2217" t="s">
        <v>2662</v>
      </c>
      <c r="C2217" s="5">
        <v>45439</v>
      </c>
      <c r="D2217" s="5">
        <v>45446</v>
      </c>
      <c r="E2217" s="4">
        <v>50000000000</v>
      </c>
      <c r="F2217">
        <v>7</v>
      </c>
      <c r="G2217">
        <v>5.1999999999999998E-2</v>
      </c>
      <c r="H2217" t="s">
        <v>2079</v>
      </c>
      <c r="I2217" t="s">
        <v>44</v>
      </c>
      <c r="J2217" t="s">
        <v>45</v>
      </c>
      <c r="K2217" t="s">
        <v>11</v>
      </c>
      <c r="M2217" s="5">
        <f t="shared" si="108"/>
        <v>45473</v>
      </c>
      <c r="N2217">
        <f t="shared" si="109"/>
        <v>2024</v>
      </c>
    </row>
    <row r="2218" spans="1:14" x14ac:dyDescent="0.3">
      <c r="A2218" t="s">
        <v>12</v>
      </c>
      <c r="B2218" t="s">
        <v>2663</v>
      </c>
      <c r="C2218" s="5">
        <v>45439</v>
      </c>
      <c r="D2218" s="5">
        <v>45440</v>
      </c>
      <c r="E2218" s="4">
        <v>100000000000</v>
      </c>
      <c r="F2218">
        <v>1</v>
      </c>
      <c r="G2218">
        <v>5.0999999999999997E-2</v>
      </c>
      <c r="H2218" t="s">
        <v>2056</v>
      </c>
      <c r="I2218" t="s">
        <v>44</v>
      </c>
      <c r="J2218" t="s">
        <v>45</v>
      </c>
      <c r="K2218" t="s">
        <v>11</v>
      </c>
      <c r="M2218" s="5">
        <f t="shared" si="108"/>
        <v>45443</v>
      </c>
      <c r="N2218">
        <f t="shared" si="109"/>
        <v>2024</v>
      </c>
    </row>
    <row r="2219" spans="1:14" x14ac:dyDescent="0.3">
      <c r="A2219" t="s">
        <v>7</v>
      </c>
      <c r="B2219" t="s">
        <v>1233</v>
      </c>
      <c r="C2219" s="5">
        <v>45371</v>
      </c>
      <c r="D2219" s="5">
        <v>45555</v>
      </c>
      <c r="E2219" s="4">
        <v>442000000</v>
      </c>
      <c r="F2219">
        <v>184</v>
      </c>
      <c r="G2219">
        <v>5.3999999999999999E-2</v>
      </c>
      <c r="H2219" t="s">
        <v>989</v>
      </c>
      <c r="I2219" t="s">
        <v>13</v>
      </c>
      <c r="J2219" t="s">
        <v>990</v>
      </c>
      <c r="K2219" t="s">
        <v>14</v>
      </c>
      <c r="L2219" t="s">
        <v>989</v>
      </c>
      <c r="M2219" s="5">
        <f t="shared" si="108"/>
        <v>45565</v>
      </c>
      <c r="N2219">
        <f t="shared" si="109"/>
        <v>2024</v>
      </c>
    </row>
    <row r="2220" spans="1:14" x14ac:dyDescent="0.3">
      <c r="A2220" t="s">
        <v>7</v>
      </c>
      <c r="B2220" t="s">
        <v>1009</v>
      </c>
      <c r="C2220" s="5">
        <v>45371</v>
      </c>
      <c r="D2220" s="5">
        <v>45555</v>
      </c>
      <c r="E2220" s="4">
        <v>1410000000</v>
      </c>
      <c r="F2220">
        <v>184</v>
      </c>
      <c r="G2220">
        <v>5.3999999999999999E-2</v>
      </c>
      <c r="H2220" t="s">
        <v>989</v>
      </c>
      <c r="I2220" t="s">
        <v>13</v>
      </c>
      <c r="J2220" t="s">
        <v>990</v>
      </c>
      <c r="K2220" t="s">
        <v>14</v>
      </c>
      <c r="L2220" t="s">
        <v>989</v>
      </c>
      <c r="M2220" s="5">
        <f t="shared" si="108"/>
        <v>45565</v>
      </c>
      <c r="N2220">
        <f t="shared" si="109"/>
        <v>2024</v>
      </c>
    </row>
    <row r="2221" spans="1:14" x14ac:dyDescent="0.3">
      <c r="A2221" t="s">
        <v>7</v>
      </c>
      <c r="B2221" t="s">
        <v>986</v>
      </c>
      <c r="C2221" s="5">
        <v>45449</v>
      </c>
      <c r="D2221" s="5">
        <v>45632</v>
      </c>
      <c r="E2221" s="4">
        <v>25000000000</v>
      </c>
      <c r="F2221">
        <v>183</v>
      </c>
      <c r="G2221">
        <v>6.2E-2</v>
      </c>
      <c r="H2221" t="s">
        <v>982</v>
      </c>
      <c r="I2221" t="s">
        <v>13</v>
      </c>
      <c r="J2221" t="s">
        <v>52</v>
      </c>
      <c r="K2221" t="s">
        <v>14</v>
      </c>
      <c r="L2221" t="s">
        <v>982</v>
      </c>
      <c r="M2221" s="5">
        <f t="shared" si="108"/>
        <v>45657</v>
      </c>
      <c r="N2221">
        <f t="shared" si="109"/>
        <v>2024</v>
      </c>
    </row>
    <row r="2222" spans="1:14" x14ac:dyDescent="0.3">
      <c r="A2222" t="s">
        <v>7</v>
      </c>
      <c r="B2222" t="s">
        <v>1531</v>
      </c>
      <c r="C2222" s="5">
        <v>45404</v>
      </c>
      <c r="D2222" s="5">
        <v>45587</v>
      </c>
      <c r="E2222" s="4">
        <v>20000000000</v>
      </c>
      <c r="F2222">
        <v>183</v>
      </c>
      <c r="G2222">
        <v>5.6000000000000001E-2</v>
      </c>
      <c r="H2222" t="s">
        <v>1532</v>
      </c>
      <c r="I2222" t="s">
        <v>13</v>
      </c>
      <c r="J2222" t="s">
        <v>313</v>
      </c>
      <c r="K2222" t="s">
        <v>14</v>
      </c>
      <c r="L2222" t="s">
        <v>1532</v>
      </c>
      <c r="M2222" s="5">
        <f t="shared" si="108"/>
        <v>45596</v>
      </c>
      <c r="N2222">
        <f t="shared" si="109"/>
        <v>2024</v>
      </c>
    </row>
    <row r="2223" spans="1:14" x14ac:dyDescent="0.3">
      <c r="A2223" t="s">
        <v>7</v>
      </c>
      <c r="B2223" t="s">
        <v>1571</v>
      </c>
      <c r="C2223" s="5">
        <v>45449</v>
      </c>
      <c r="D2223" s="5">
        <v>45632</v>
      </c>
      <c r="E2223" s="4">
        <v>588000000</v>
      </c>
      <c r="F2223">
        <v>183</v>
      </c>
      <c r="G2223">
        <v>6.2E-2</v>
      </c>
      <c r="H2223" t="s">
        <v>1445</v>
      </c>
      <c r="I2223" t="s">
        <v>13</v>
      </c>
      <c r="J2223" t="s">
        <v>102</v>
      </c>
      <c r="K2223" t="s">
        <v>14</v>
      </c>
      <c r="L2223" t="s">
        <v>1445</v>
      </c>
      <c r="M2223" s="5">
        <f t="shared" si="108"/>
        <v>45657</v>
      </c>
      <c r="N2223">
        <f t="shared" si="109"/>
        <v>2024</v>
      </c>
    </row>
    <row r="2224" spans="1:14" x14ac:dyDescent="0.3">
      <c r="A2224" t="s">
        <v>7</v>
      </c>
      <c r="B2224" t="s">
        <v>826</v>
      </c>
      <c r="C2224" s="5">
        <v>45463</v>
      </c>
      <c r="D2224" s="5">
        <v>45646</v>
      </c>
      <c r="E2224" s="4">
        <v>25000000000</v>
      </c>
      <c r="F2224">
        <v>183</v>
      </c>
      <c r="G2224">
        <v>6.2E-2</v>
      </c>
      <c r="H2224" t="s">
        <v>827</v>
      </c>
      <c r="I2224" t="s">
        <v>13</v>
      </c>
      <c r="J2224" t="s">
        <v>52</v>
      </c>
      <c r="K2224" t="s">
        <v>14</v>
      </c>
      <c r="L2224" t="s">
        <v>827</v>
      </c>
      <c r="M2224" s="5">
        <f t="shared" si="108"/>
        <v>45657</v>
      </c>
      <c r="N2224">
        <f t="shared" si="109"/>
        <v>2024</v>
      </c>
    </row>
    <row r="2225" spans="1:14" x14ac:dyDescent="0.3">
      <c r="A2225" t="s">
        <v>7</v>
      </c>
      <c r="B2225" t="s">
        <v>605</v>
      </c>
      <c r="C2225" s="5">
        <v>45448</v>
      </c>
      <c r="D2225" s="5">
        <v>45631</v>
      </c>
      <c r="E2225" s="4">
        <v>1000000000</v>
      </c>
      <c r="F2225">
        <v>183</v>
      </c>
      <c r="G2225">
        <v>6.2E-2</v>
      </c>
      <c r="H2225" t="s">
        <v>603</v>
      </c>
      <c r="I2225" t="s">
        <v>13</v>
      </c>
      <c r="J2225" t="s">
        <v>215</v>
      </c>
      <c r="K2225" t="s">
        <v>14</v>
      </c>
      <c r="L2225" t="s">
        <v>603</v>
      </c>
      <c r="M2225" s="5">
        <f t="shared" si="108"/>
        <v>45657</v>
      </c>
      <c r="N2225">
        <f t="shared" si="109"/>
        <v>2024</v>
      </c>
    </row>
    <row r="2226" spans="1:14" x14ac:dyDescent="0.3">
      <c r="A2226" t="s">
        <v>7</v>
      </c>
      <c r="B2226" t="s">
        <v>408</v>
      </c>
      <c r="C2226" s="5">
        <v>45464</v>
      </c>
      <c r="D2226" s="5">
        <v>45649</v>
      </c>
      <c r="E2226" s="4">
        <v>25000000000</v>
      </c>
      <c r="F2226">
        <v>185</v>
      </c>
      <c r="G2226">
        <v>6.2E-2</v>
      </c>
      <c r="H2226" t="s">
        <v>409</v>
      </c>
      <c r="I2226" t="s">
        <v>13</v>
      </c>
      <c r="J2226" t="s">
        <v>52</v>
      </c>
      <c r="K2226" t="s">
        <v>14</v>
      </c>
      <c r="L2226" t="s">
        <v>409</v>
      </c>
      <c r="M2226" s="5">
        <f t="shared" si="108"/>
        <v>45657</v>
      </c>
      <c r="N2226">
        <f t="shared" si="109"/>
        <v>2024</v>
      </c>
    </row>
    <row r="2227" spans="1:14" x14ac:dyDescent="0.3">
      <c r="A2227" t="s">
        <v>12</v>
      </c>
      <c r="B2227" t="s">
        <v>2664</v>
      </c>
      <c r="C2227" s="5">
        <v>45393</v>
      </c>
      <c r="D2227" s="5">
        <v>45399</v>
      </c>
      <c r="E2227" s="4">
        <v>500000000000</v>
      </c>
      <c r="F2227">
        <v>6</v>
      </c>
      <c r="G2227">
        <v>4.36E-2</v>
      </c>
      <c r="H2227" t="s">
        <v>10</v>
      </c>
      <c r="I2227" t="s">
        <v>44</v>
      </c>
      <c r="J2227" t="s">
        <v>45</v>
      </c>
      <c r="K2227" t="s">
        <v>11</v>
      </c>
      <c r="M2227" s="5">
        <f t="shared" si="108"/>
        <v>45412</v>
      </c>
      <c r="N2227">
        <f t="shared" si="109"/>
        <v>2024</v>
      </c>
    </row>
    <row r="2228" spans="1:14" x14ac:dyDescent="0.3">
      <c r="A2228" t="s">
        <v>12</v>
      </c>
      <c r="B2228" t="s">
        <v>2665</v>
      </c>
      <c r="C2228" s="5">
        <v>45393</v>
      </c>
      <c r="D2228" s="5">
        <v>45399</v>
      </c>
      <c r="E2228" s="4">
        <v>500000000000</v>
      </c>
      <c r="F2228">
        <v>6</v>
      </c>
      <c r="G2228">
        <v>4.36E-2</v>
      </c>
      <c r="H2228" t="s">
        <v>10</v>
      </c>
      <c r="I2228" t="s">
        <v>44</v>
      </c>
      <c r="J2228" t="s">
        <v>45</v>
      </c>
      <c r="K2228" t="s">
        <v>11</v>
      </c>
      <c r="M2228" s="5">
        <f t="shared" si="108"/>
        <v>45412</v>
      </c>
      <c r="N2228">
        <f t="shared" si="109"/>
        <v>2024</v>
      </c>
    </row>
    <row r="2229" spans="1:14" x14ac:dyDescent="0.3">
      <c r="A2229" t="s">
        <v>12</v>
      </c>
      <c r="B2229" t="s">
        <v>2666</v>
      </c>
      <c r="C2229" s="5">
        <v>45393</v>
      </c>
      <c r="D2229" s="5">
        <v>45399</v>
      </c>
      <c r="E2229" s="4">
        <v>500000000000</v>
      </c>
      <c r="F2229">
        <v>6</v>
      </c>
      <c r="G2229">
        <v>4.36E-2</v>
      </c>
      <c r="H2229" t="s">
        <v>10</v>
      </c>
      <c r="I2229" t="s">
        <v>44</v>
      </c>
      <c r="J2229" t="s">
        <v>45</v>
      </c>
      <c r="K2229" t="s">
        <v>11</v>
      </c>
      <c r="M2229" s="5">
        <f t="shared" si="108"/>
        <v>45412</v>
      </c>
      <c r="N2229">
        <f t="shared" si="109"/>
        <v>2024</v>
      </c>
    </row>
    <row r="2230" spans="1:14" x14ac:dyDescent="0.3">
      <c r="A2230" t="s">
        <v>12</v>
      </c>
      <c r="B2230" t="s">
        <v>2667</v>
      </c>
      <c r="C2230" s="5">
        <v>45393</v>
      </c>
      <c r="D2230" s="5">
        <v>45399</v>
      </c>
      <c r="E2230" s="4">
        <v>500000000000</v>
      </c>
      <c r="F2230">
        <v>6</v>
      </c>
      <c r="G2230">
        <v>4.36E-2</v>
      </c>
      <c r="H2230" t="s">
        <v>10</v>
      </c>
      <c r="I2230" t="s">
        <v>44</v>
      </c>
      <c r="J2230" t="s">
        <v>45</v>
      </c>
      <c r="K2230" t="s">
        <v>11</v>
      </c>
      <c r="M2230" s="5">
        <f t="shared" si="108"/>
        <v>45412</v>
      </c>
      <c r="N2230">
        <f t="shared" si="109"/>
        <v>2024</v>
      </c>
    </row>
    <row r="2231" spans="1:14" x14ac:dyDescent="0.3">
      <c r="A2231" t="s">
        <v>12</v>
      </c>
      <c r="B2231" t="s">
        <v>2668</v>
      </c>
      <c r="C2231" s="5">
        <v>45393</v>
      </c>
      <c r="D2231" s="5">
        <v>45399</v>
      </c>
      <c r="E2231" s="4">
        <v>350000000000</v>
      </c>
      <c r="F2231">
        <v>6</v>
      </c>
      <c r="G2231">
        <v>4.36E-2</v>
      </c>
      <c r="H2231" t="s">
        <v>10</v>
      </c>
      <c r="I2231" t="s">
        <v>44</v>
      </c>
      <c r="J2231" t="s">
        <v>45</v>
      </c>
      <c r="K2231" t="s">
        <v>11</v>
      </c>
      <c r="M2231" s="5">
        <f t="shared" si="108"/>
        <v>45412</v>
      </c>
      <c r="N2231">
        <f t="shared" si="109"/>
        <v>2024</v>
      </c>
    </row>
    <row r="2232" spans="1:14" x14ac:dyDescent="0.3">
      <c r="A2232" t="s">
        <v>7</v>
      </c>
      <c r="B2232" t="s">
        <v>105</v>
      </c>
      <c r="C2232" s="5">
        <v>45439</v>
      </c>
      <c r="D2232" s="5">
        <v>45623</v>
      </c>
      <c r="E2232" s="4">
        <v>3000000000</v>
      </c>
      <c r="F2232">
        <v>184</v>
      </c>
      <c r="G2232">
        <v>5.6000000000000001E-2</v>
      </c>
      <c r="H2232" t="s">
        <v>97</v>
      </c>
      <c r="I2232" t="s">
        <v>13</v>
      </c>
      <c r="J2232" t="s">
        <v>102</v>
      </c>
      <c r="K2232" t="s">
        <v>14</v>
      </c>
      <c r="L2232" t="s">
        <v>97</v>
      </c>
      <c r="M2232" s="5">
        <f t="shared" si="108"/>
        <v>45626</v>
      </c>
      <c r="N2232">
        <f t="shared" si="109"/>
        <v>2024</v>
      </c>
    </row>
    <row r="2233" spans="1:14" x14ac:dyDescent="0.3">
      <c r="A2233" t="s">
        <v>7</v>
      </c>
      <c r="B2233" t="s">
        <v>1588</v>
      </c>
      <c r="C2233" s="5">
        <v>45435</v>
      </c>
      <c r="D2233" s="5">
        <v>45621</v>
      </c>
      <c r="E2233" s="4">
        <v>391000000</v>
      </c>
      <c r="F2233">
        <v>186</v>
      </c>
      <c r="G2233">
        <v>5.6000000000000001E-2</v>
      </c>
      <c r="H2233" t="s">
        <v>1445</v>
      </c>
      <c r="I2233" t="s">
        <v>13</v>
      </c>
      <c r="J2233" t="s">
        <v>102</v>
      </c>
      <c r="K2233" t="s">
        <v>14</v>
      </c>
      <c r="L2233" t="s">
        <v>1445</v>
      </c>
      <c r="M2233" s="5">
        <f t="shared" si="108"/>
        <v>45626</v>
      </c>
      <c r="N2233">
        <f t="shared" si="109"/>
        <v>2024</v>
      </c>
    </row>
    <row r="2234" spans="1:14" x14ac:dyDescent="0.3">
      <c r="A2234" t="s">
        <v>7</v>
      </c>
      <c r="B2234" t="s">
        <v>1986</v>
      </c>
      <c r="C2234" s="5">
        <v>45530</v>
      </c>
      <c r="D2234" s="5">
        <v>45593</v>
      </c>
      <c r="E2234" s="4">
        <v>22000000000</v>
      </c>
      <c r="F2234">
        <v>63</v>
      </c>
      <c r="G2234">
        <v>4.7500000000000001E-2</v>
      </c>
      <c r="H2234" t="s">
        <v>1830</v>
      </c>
      <c r="I2234" t="s">
        <v>13</v>
      </c>
      <c r="J2234" t="s">
        <v>313</v>
      </c>
      <c r="K2234" t="s">
        <v>14</v>
      </c>
      <c r="L2234" t="s">
        <v>1830</v>
      </c>
      <c r="M2234" s="5">
        <f t="shared" si="108"/>
        <v>45596</v>
      </c>
      <c r="N2234">
        <f t="shared" si="109"/>
        <v>2024</v>
      </c>
    </row>
    <row r="2235" spans="1:14" x14ac:dyDescent="0.3">
      <c r="A2235" t="s">
        <v>7</v>
      </c>
      <c r="B2235" t="s">
        <v>1977</v>
      </c>
      <c r="C2235" s="5">
        <v>45530</v>
      </c>
      <c r="D2235" s="5">
        <v>45593</v>
      </c>
      <c r="E2235" s="4">
        <v>18000000000</v>
      </c>
      <c r="F2235">
        <v>63</v>
      </c>
      <c r="G2235">
        <v>4.7500000000000001E-2</v>
      </c>
      <c r="H2235" t="s">
        <v>1830</v>
      </c>
      <c r="I2235" t="s">
        <v>13</v>
      </c>
      <c r="J2235" t="s">
        <v>313</v>
      </c>
      <c r="K2235" t="s">
        <v>14</v>
      </c>
      <c r="L2235" t="s">
        <v>1830</v>
      </c>
      <c r="M2235" s="5">
        <f t="shared" si="108"/>
        <v>45596</v>
      </c>
      <c r="N2235">
        <f t="shared" si="109"/>
        <v>2024</v>
      </c>
    </row>
    <row r="2236" spans="1:14" x14ac:dyDescent="0.3">
      <c r="A2236" t="s">
        <v>8</v>
      </c>
      <c r="B2236" t="s">
        <v>2669</v>
      </c>
      <c r="C2236" s="5">
        <v>45426</v>
      </c>
      <c r="D2236" s="5">
        <v>45488</v>
      </c>
      <c r="E2236" s="4">
        <v>2500000000</v>
      </c>
      <c r="F2236">
        <v>62</v>
      </c>
      <c r="G2236">
        <v>4.2999999999999997E-2</v>
      </c>
      <c r="H2236" t="s">
        <v>744</v>
      </c>
      <c r="I2236" t="s">
        <v>13</v>
      </c>
      <c r="J2236" t="s">
        <v>215</v>
      </c>
      <c r="K2236" t="s">
        <v>14</v>
      </c>
      <c r="L2236" t="s">
        <v>744</v>
      </c>
      <c r="M2236" s="5">
        <f t="shared" si="108"/>
        <v>45504</v>
      </c>
      <c r="N2236">
        <f t="shared" si="109"/>
        <v>2024</v>
      </c>
    </row>
    <row r="2237" spans="1:14" x14ac:dyDescent="0.3">
      <c r="A2237" t="s">
        <v>7</v>
      </c>
      <c r="B2237" t="s">
        <v>1760</v>
      </c>
      <c r="C2237" s="5">
        <v>45448</v>
      </c>
      <c r="D2237" s="5">
        <v>45631</v>
      </c>
      <c r="E2237" s="4">
        <v>1237000000</v>
      </c>
      <c r="F2237">
        <v>183</v>
      </c>
      <c r="G2237">
        <v>6.2E-2</v>
      </c>
      <c r="H2237" t="s">
        <v>1761</v>
      </c>
      <c r="I2237" t="s">
        <v>13</v>
      </c>
      <c r="J2237" t="s">
        <v>215</v>
      </c>
      <c r="K2237" t="s">
        <v>14</v>
      </c>
      <c r="L2237" t="s">
        <v>1761</v>
      </c>
      <c r="M2237" s="5">
        <f t="shared" si="108"/>
        <v>45657</v>
      </c>
      <c r="N2237">
        <f t="shared" si="109"/>
        <v>2024</v>
      </c>
    </row>
    <row r="2238" spans="1:14" x14ac:dyDescent="0.3">
      <c r="A2238" t="s">
        <v>7</v>
      </c>
      <c r="B2238" t="s">
        <v>1615</v>
      </c>
      <c r="C2238" s="5">
        <v>45371</v>
      </c>
      <c r="D2238" s="5">
        <v>45555</v>
      </c>
      <c r="E2238" s="4">
        <v>1500000000</v>
      </c>
      <c r="F2238">
        <v>184</v>
      </c>
      <c r="G2238">
        <v>5.3999999999999999E-2</v>
      </c>
      <c r="H2238" t="s">
        <v>1611</v>
      </c>
      <c r="I2238" t="s">
        <v>13</v>
      </c>
      <c r="J2238" t="s">
        <v>102</v>
      </c>
      <c r="K2238" t="s">
        <v>14</v>
      </c>
      <c r="L2238" t="s">
        <v>1611</v>
      </c>
      <c r="M2238" s="5">
        <f t="shared" si="108"/>
        <v>45565</v>
      </c>
      <c r="N2238">
        <f t="shared" si="109"/>
        <v>2024</v>
      </c>
    </row>
    <row r="2239" spans="1:14" x14ac:dyDescent="0.3">
      <c r="A2239" t="s">
        <v>7</v>
      </c>
      <c r="B2239" t="s">
        <v>1786</v>
      </c>
      <c r="C2239" s="5">
        <v>45449</v>
      </c>
      <c r="D2239" s="5">
        <v>45632</v>
      </c>
      <c r="E2239" s="4">
        <v>5000000000</v>
      </c>
      <c r="F2239">
        <v>183</v>
      </c>
      <c r="G2239">
        <v>6.2E-2</v>
      </c>
      <c r="H2239" t="s">
        <v>1774</v>
      </c>
      <c r="I2239" t="s">
        <v>13</v>
      </c>
      <c r="J2239" t="s">
        <v>215</v>
      </c>
      <c r="K2239" t="s">
        <v>14</v>
      </c>
      <c r="L2239" t="s">
        <v>1774</v>
      </c>
      <c r="M2239" s="5">
        <f t="shared" si="108"/>
        <v>45657</v>
      </c>
      <c r="N2239">
        <f t="shared" si="109"/>
        <v>2024</v>
      </c>
    </row>
    <row r="2240" spans="1:14" x14ac:dyDescent="0.3">
      <c r="A2240" t="s">
        <v>12</v>
      </c>
      <c r="B2240" t="s">
        <v>2670</v>
      </c>
      <c r="C2240" s="5">
        <v>45426</v>
      </c>
      <c r="D2240" s="5">
        <v>45495</v>
      </c>
      <c r="E2240" s="4">
        <v>500000000000</v>
      </c>
      <c r="F2240">
        <v>69</v>
      </c>
      <c r="G2240">
        <v>5.3499999999999999E-2</v>
      </c>
      <c r="H2240" t="s">
        <v>10</v>
      </c>
      <c r="I2240" t="s">
        <v>44</v>
      </c>
      <c r="J2240" t="s">
        <v>45</v>
      </c>
      <c r="K2240" t="s">
        <v>11</v>
      </c>
      <c r="M2240" s="5">
        <f t="shared" si="108"/>
        <v>45504</v>
      </c>
      <c r="N2240">
        <f t="shared" si="109"/>
        <v>2024</v>
      </c>
    </row>
    <row r="2241" spans="1:14" x14ac:dyDescent="0.3">
      <c r="A2241" t="s">
        <v>12</v>
      </c>
      <c r="B2241" t="s">
        <v>2671</v>
      </c>
      <c r="C2241" s="5">
        <v>45426</v>
      </c>
      <c r="D2241" s="5">
        <v>45495</v>
      </c>
      <c r="E2241" s="4">
        <v>500000000000</v>
      </c>
      <c r="F2241">
        <v>69</v>
      </c>
      <c r="G2241">
        <v>5.3499999999999999E-2</v>
      </c>
      <c r="H2241" t="s">
        <v>10</v>
      </c>
      <c r="I2241" t="s">
        <v>44</v>
      </c>
      <c r="J2241" t="s">
        <v>45</v>
      </c>
      <c r="K2241" t="s">
        <v>11</v>
      </c>
      <c r="M2241" s="5">
        <f t="shared" si="108"/>
        <v>45504</v>
      </c>
      <c r="N2241">
        <f t="shared" si="109"/>
        <v>2024</v>
      </c>
    </row>
    <row r="2242" spans="1:14" x14ac:dyDescent="0.3">
      <c r="A2242" t="s">
        <v>12</v>
      </c>
      <c r="B2242" t="s">
        <v>2672</v>
      </c>
      <c r="C2242" s="5">
        <v>45426</v>
      </c>
      <c r="D2242" s="5">
        <v>45516</v>
      </c>
      <c r="E2242" s="4">
        <v>500000000000</v>
      </c>
      <c r="F2242">
        <v>90</v>
      </c>
      <c r="G2242">
        <v>5.3499999999999999E-2</v>
      </c>
      <c r="H2242" t="s">
        <v>10</v>
      </c>
      <c r="I2242" t="s">
        <v>44</v>
      </c>
      <c r="J2242" t="s">
        <v>45</v>
      </c>
      <c r="K2242" t="s">
        <v>11</v>
      </c>
      <c r="M2242" s="5">
        <f t="shared" si="108"/>
        <v>45535</v>
      </c>
      <c r="N2242">
        <f t="shared" si="109"/>
        <v>2024</v>
      </c>
    </row>
    <row r="2243" spans="1:14" x14ac:dyDescent="0.3">
      <c r="A2243" t="s">
        <v>12</v>
      </c>
      <c r="B2243" t="s">
        <v>2673</v>
      </c>
      <c r="C2243" s="5">
        <v>45426</v>
      </c>
      <c r="D2243" s="5">
        <v>45516</v>
      </c>
      <c r="E2243" s="4">
        <v>300000000000</v>
      </c>
      <c r="F2243">
        <v>90</v>
      </c>
      <c r="G2243">
        <v>5.3499999999999999E-2</v>
      </c>
      <c r="H2243" t="s">
        <v>10</v>
      </c>
      <c r="I2243" t="s">
        <v>44</v>
      </c>
      <c r="J2243" t="s">
        <v>45</v>
      </c>
      <c r="K2243" t="s">
        <v>11</v>
      </c>
      <c r="M2243" s="5">
        <f t="shared" ref="M2243:M2306" si="110">EOMONTH(D2243,0)</f>
        <v>45535</v>
      </c>
      <c r="N2243">
        <f t="shared" ref="N2243:N2306" si="111">YEAR(C2243)</f>
        <v>2024</v>
      </c>
    </row>
    <row r="2244" spans="1:14" x14ac:dyDescent="0.3">
      <c r="A2244" t="s">
        <v>7</v>
      </c>
      <c r="B2244" t="s">
        <v>2674</v>
      </c>
      <c r="C2244" s="5">
        <v>45426</v>
      </c>
      <c r="D2244" s="5">
        <v>45488</v>
      </c>
      <c r="E2244" s="4">
        <v>2000000000</v>
      </c>
      <c r="F2244">
        <v>62</v>
      </c>
      <c r="G2244">
        <v>4.2999999999999997E-2</v>
      </c>
      <c r="H2244" t="s">
        <v>184</v>
      </c>
      <c r="I2244" t="s">
        <v>44</v>
      </c>
      <c r="J2244" t="s">
        <v>45</v>
      </c>
      <c r="K2244" t="s">
        <v>11</v>
      </c>
      <c r="L2244" t="s">
        <v>184</v>
      </c>
      <c r="M2244" s="5">
        <f t="shared" si="110"/>
        <v>45504</v>
      </c>
      <c r="N2244">
        <f t="shared" si="111"/>
        <v>2024</v>
      </c>
    </row>
    <row r="2245" spans="1:14" x14ac:dyDescent="0.3">
      <c r="A2245" t="s">
        <v>12</v>
      </c>
      <c r="B2245" t="s">
        <v>2675</v>
      </c>
      <c r="C2245" s="5">
        <v>45448</v>
      </c>
      <c r="D2245" s="5">
        <v>45530</v>
      </c>
      <c r="E2245" s="4">
        <v>200000000000</v>
      </c>
      <c r="F2245">
        <v>82</v>
      </c>
      <c r="G2245">
        <v>5.5500000000000001E-2</v>
      </c>
      <c r="H2245" t="s">
        <v>10</v>
      </c>
      <c r="I2245" t="s">
        <v>44</v>
      </c>
      <c r="J2245" t="s">
        <v>45</v>
      </c>
      <c r="K2245" t="s">
        <v>11</v>
      </c>
      <c r="M2245" s="5">
        <f t="shared" si="110"/>
        <v>45535</v>
      </c>
      <c r="N2245">
        <f t="shared" si="111"/>
        <v>2024</v>
      </c>
    </row>
    <row r="2246" spans="1:14" x14ac:dyDescent="0.3">
      <c r="A2246" t="s">
        <v>12</v>
      </c>
      <c r="B2246" t="s">
        <v>2676</v>
      </c>
      <c r="C2246" s="5">
        <v>45448</v>
      </c>
      <c r="D2246" s="5">
        <v>45449</v>
      </c>
      <c r="E2246" s="4">
        <v>100000000000</v>
      </c>
      <c r="F2246">
        <v>1</v>
      </c>
      <c r="G2246">
        <v>3.9E-2</v>
      </c>
      <c r="H2246" t="s">
        <v>2056</v>
      </c>
      <c r="I2246" t="s">
        <v>44</v>
      </c>
      <c r="J2246" t="s">
        <v>45</v>
      </c>
      <c r="K2246" t="s">
        <v>11</v>
      </c>
      <c r="M2246" s="5">
        <f t="shared" si="110"/>
        <v>45473</v>
      </c>
      <c r="N2246">
        <f t="shared" si="111"/>
        <v>2024</v>
      </c>
    </row>
    <row r="2247" spans="1:14" x14ac:dyDescent="0.3">
      <c r="A2247" t="s">
        <v>8</v>
      </c>
      <c r="B2247" t="s">
        <v>430</v>
      </c>
      <c r="C2247" s="5">
        <v>45477</v>
      </c>
      <c r="D2247" s="5">
        <v>45593</v>
      </c>
      <c r="E2247" s="4">
        <v>5000000000</v>
      </c>
      <c r="F2247">
        <v>116</v>
      </c>
      <c r="G2247">
        <v>4.7500000000000001E-2</v>
      </c>
      <c r="H2247" t="s">
        <v>426</v>
      </c>
      <c r="I2247" t="s">
        <v>13</v>
      </c>
      <c r="J2247" t="s">
        <v>215</v>
      </c>
      <c r="K2247" t="s">
        <v>14</v>
      </c>
      <c r="L2247" t="s">
        <v>426</v>
      </c>
      <c r="M2247" s="5">
        <f t="shared" si="110"/>
        <v>45596</v>
      </c>
      <c r="N2247">
        <f t="shared" si="111"/>
        <v>2024</v>
      </c>
    </row>
    <row r="2248" spans="1:14" x14ac:dyDescent="0.3">
      <c r="A2248" t="s">
        <v>12</v>
      </c>
      <c r="B2248" t="s">
        <v>2677</v>
      </c>
      <c r="C2248" s="5">
        <v>45478</v>
      </c>
      <c r="D2248" s="5">
        <v>45513</v>
      </c>
      <c r="E2248" s="4">
        <v>500000000000</v>
      </c>
      <c r="F2248">
        <v>35</v>
      </c>
      <c r="G2248">
        <v>5.6500000000000002E-2</v>
      </c>
      <c r="H2248" t="s">
        <v>10</v>
      </c>
      <c r="I2248" t="s">
        <v>44</v>
      </c>
      <c r="J2248" t="s">
        <v>45</v>
      </c>
      <c r="K2248" t="s">
        <v>11</v>
      </c>
      <c r="M2248" s="5">
        <f t="shared" si="110"/>
        <v>45535</v>
      </c>
      <c r="N2248">
        <f t="shared" si="111"/>
        <v>2024</v>
      </c>
    </row>
    <row r="2249" spans="1:14" x14ac:dyDescent="0.3">
      <c r="A2249" t="s">
        <v>12</v>
      </c>
      <c r="B2249" t="s">
        <v>2678</v>
      </c>
      <c r="C2249" s="5">
        <v>45478</v>
      </c>
      <c r="D2249" s="5">
        <v>45513</v>
      </c>
      <c r="E2249" s="4">
        <v>450000000000</v>
      </c>
      <c r="F2249">
        <v>35</v>
      </c>
      <c r="G2249">
        <v>5.6500000000000002E-2</v>
      </c>
      <c r="H2249" t="s">
        <v>10</v>
      </c>
      <c r="I2249" t="s">
        <v>44</v>
      </c>
      <c r="J2249" t="s">
        <v>45</v>
      </c>
      <c r="K2249" t="s">
        <v>11</v>
      </c>
      <c r="M2249" s="5">
        <f t="shared" si="110"/>
        <v>45535</v>
      </c>
      <c r="N2249">
        <f t="shared" si="111"/>
        <v>2024</v>
      </c>
    </row>
    <row r="2250" spans="1:14" x14ac:dyDescent="0.3">
      <c r="A2250" t="s">
        <v>7</v>
      </c>
      <c r="B2250" t="s">
        <v>73</v>
      </c>
      <c r="C2250" s="5">
        <v>45449</v>
      </c>
      <c r="D2250" s="5">
        <v>45632</v>
      </c>
      <c r="E2250" s="4">
        <v>4940000000</v>
      </c>
      <c r="F2250">
        <v>183</v>
      </c>
      <c r="G2250">
        <v>6.2E-2</v>
      </c>
      <c r="H2250" t="s">
        <v>64</v>
      </c>
      <c r="I2250" t="s">
        <v>13</v>
      </c>
      <c r="J2250" t="s">
        <v>65</v>
      </c>
      <c r="K2250" t="s">
        <v>14</v>
      </c>
      <c r="L2250" t="s">
        <v>64</v>
      </c>
      <c r="M2250" s="5">
        <f t="shared" si="110"/>
        <v>45657</v>
      </c>
      <c r="N2250">
        <f t="shared" si="111"/>
        <v>2024</v>
      </c>
    </row>
    <row r="2251" spans="1:14" x14ac:dyDescent="0.3">
      <c r="A2251" t="s">
        <v>7</v>
      </c>
      <c r="B2251" t="s">
        <v>1373</v>
      </c>
      <c r="C2251" s="5">
        <v>45448</v>
      </c>
      <c r="D2251" s="5">
        <v>45631</v>
      </c>
      <c r="E2251" s="4">
        <v>442000000</v>
      </c>
      <c r="F2251">
        <v>183</v>
      </c>
      <c r="G2251">
        <v>5.8999999999999997E-2</v>
      </c>
      <c r="H2251" t="s">
        <v>989</v>
      </c>
      <c r="I2251" t="s">
        <v>13</v>
      </c>
      <c r="J2251" t="s">
        <v>990</v>
      </c>
      <c r="K2251" t="s">
        <v>14</v>
      </c>
      <c r="L2251" t="s">
        <v>989</v>
      </c>
      <c r="M2251" s="5">
        <f t="shared" si="110"/>
        <v>45657</v>
      </c>
      <c r="N2251">
        <f t="shared" si="111"/>
        <v>2024</v>
      </c>
    </row>
    <row r="2252" spans="1:14" x14ac:dyDescent="0.3">
      <c r="A2252" t="s">
        <v>7</v>
      </c>
      <c r="B2252" t="s">
        <v>1412</v>
      </c>
      <c r="C2252" s="5">
        <v>45448</v>
      </c>
      <c r="D2252" s="5">
        <v>45631</v>
      </c>
      <c r="E2252" s="4">
        <v>9680000000</v>
      </c>
      <c r="F2252">
        <v>183</v>
      </c>
      <c r="G2252">
        <v>6.2E-2</v>
      </c>
      <c r="H2252" t="s">
        <v>64</v>
      </c>
      <c r="I2252" t="s">
        <v>13</v>
      </c>
      <c r="J2252" t="s">
        <v>65</v>
      </c>
      <c r="K2252" t="s">
        <v>14</v>
      </c>
      <c r="L2252" t="s">
        <v>64</v>
      </c>
      <c r="M2252" s="5">
        <f t="shared" si="110"/>
        <v>45657</v>
      </c>
      <c r="N2252">
        <f t="shared" si="111"/>
        <v>2024</v>
      </c>
    </row>
    <row r="2253" spans="1:14" x14ac:dyDescent="0.3">
      <c r="A2253" t="s">
        <v>7</v>
      </c>
      <c r="B2253" t="s">
        <v>250</v>
      </c>
      <c r="C2253" s="5">
        <v>45435</v>
      </c>
      <c r="D2253" s="5">
        <v>45621</v>
      </c>
      <c r="E2253" s="4">
        <v>10000000000</v>
      </c>
      <c r="F2253">
        <v>186</v>
      </c>
      <c r="G2253">
        <v>5.8000000000000003E-2</v>
      </c>
      <c r="H2253" t="s">
        <v>244</v>
      </c>
      <c r="I2253" t="s">
        <v>13</v>
      </c>
      <c r="J2253" t="s">
        <v>52</v>
      </c>
      <c r="K2253" t="s">
        <v>14</v>
      </c>
      <c r="L2253" t="s">
        <v>244</v>
      </c>
      <c r="M2253" s="5">
        <f t="shared" si="110"/>
        <v>45626</v>
      </c>
      <c r="N2253">
        <f t="shared" si="111"/>
        <v>2024</v>
      </c>
    </row>
    <row r="2254" spans="1:14" x14ac:dyDescent="0.3">
      <c r="A2254" t="s">
        <v>7</v>
      </c>
      <c r="B2254" t="s">
        <v>1273</v>
      </c>
      <c r="C2254" s="5">
        <v>45358</v>
      </c>
      <c r="D2254" s="5">
        <v>45572</v>
      </c>
      <c r="E2254" s="4">
        <v>1620000000</v>
      </c>
      <c r="F2254">
        <v>214</v>
      </c>
      <c r="G2254">
        <v>5.3999999999999999E-2</v>
      </c>
      <c r="H2254" t="s">
        <v>1066</v>
      </c>
      <c r="I2254" t="s">
        <v>13</v>
      </c>
      <c r="J2254" t="s">
        <v>65</v>
      </c>
      <c r="K2254" t="s">
        <v>14</v>
      </c>
      <c r="L2254" t="s">
        <v>1066</v>
      </c>
      <c r="M2254" s="5">
        <f t="shared" si="110"/>
        <v>45596</v>
      </c>
      <c r="N2254">
        <f t="shared" si="111"/>
        <v>2024</v>
      </c>
    </row>
    <row r="2255" spans="1:14" x14ac:dyDescent="0.3">
      <c r="A2255" t="s">
        <v>7</v>
      </c>
      <c r="B2255" t="s">
        <v>243</v>
      </c>
      <c r="C2255" s="5">
        <v>45449</v>
      </c>
      <c r="D2255" s="5">
        <v>45632</v>
      </c>
      <c r="E2255" s="4">
        <v>25000000000</v>
      </c>
      <c r="F2255">
        <v>183</v>
      </c>
      <c r="G2255">
        <v>6.2E-2</v>
      </c>
      <c r="H2255" t="s">
        <v>244</v>
      </c>
      <c r="I2255" t="s">
        <v>13</v>
      </c>
      <c r="J2255" t="s">
        <v>52</v>
      </c>
      <c r="K2255" t="s">
        <v>14</v>
      </c>
      <c r="L2255" t="s">
        <v>244</v>
      </c>
      <c r="M2255" s="5">
        <f t="shared" si="110"/>
        <v>45657</v>
      </c>
      <c r="N2255">
        <f t="shared" si="111"/>
        <v>2024</v>
      </c>
    </row>
    <row r="2256" spans="1:14" x14ac:dyDescent="0.3">
      <c r="A2256" t="s">
        <v>7</v>
      </c>
      <c r="B2256" t="s">
        <v>1062</v>
      </c>
      <c r="C2256" s="5">
        <v>45448</v>
      </c>
      <c r="D2256" s="5">
        <v>45631</v>
      </c>
      <c r="E2256" s="4">
        <v>30000000000</v>
      </c>
      <c r="F2256">
        <v>183</v>
      </c>
      <c r="G2256">
        <v>6.2E-2</v>
      </c>
      <c r="H2256" t="s">
        <v>1063</v>
      </c>
      <c r="I2256" t="s">
        <v>13</v>
      </c>
      <c r="J2256" t="s">
        <v>669</v>
      </c>
      <c r="K2256" t="s">
        <v>14</v>
      </c>
      <c r="L2256" t="s">
        <v>1063</v>
      </c>
      <c r="M2256" s="5">
        <f t="shared" si="110"/>
        <v>45657</v>
      </c>
      <c r="N2256">
        <f t="shared" si="111"/>
        <v>2024</v>
      </c>
    </row>
    <row r="2257" spans="1:14" x14ac:dyDescent="0.3">
      <c r="A2257" t="s">
        <v>7</v>
      </c>
      <c r="B2257" t="s">
        <v>1818</v>
      </c>
      <c r="C2257" s="5">
        <v>45463</v>
      </c>
      <c r="D2257" s="5">
        <v>45646</v>
      </c>
      <c r="E2257" s="4">
        <v>500000000</v>
      </c>
      <c r="F2257">
        <v>183</v>
      </c>
      <c r="G2257">
        <v>6.2E-2</v>
      </c>
      <c r="H2257" t="s">
        <v>890</v>
      </c>
      <c r="I2257" t="s">
        <v>13</v>
      </c>
      <c r="J2257" t="s">
        <v>215</v>
      </c>
      <c r="K2257" t="s">
        <v>14</v>
      </c>
      <c r="L2257" t="s">
        <v>890</v>
      </c>
      <c r="M2257" s="5">
        <f t="shared" si="110"/>
        <v>45657</v>
      </c>
      <c r="N2257">
        <f t="shared" si="111"/>
        <v>2024</v>
      </c>
    </row>
    <row r="2258" spans="1:14" x14ac:dyDescent="0.3">
      <c r="A2258" t="s">
        <v>7</v>
      </c>
      <c r="B2258" t="s">
        <v>684</v>
      </c>
      <c r="C2258" s="5">
        <v>45439</v>
      </c>
      <c r="D2258" s="5">
        <v>45623</v>
      </c>
      <c r="E2258" s="4">
        <v>6600000000</v>
      </c>
      <c r="F2258">
        <v>184</v>
      </c>
      <c r="G2258">
        <v>5.6000000000000001E-2</v>
      </c>
      <c r="H2258" t="s">
        <v>387</v>
      </c>
      <c r="I2258" t="s">
        <v>13</v>
      </c>
      <c r="J2258" t="s">
        <v>388</v>
      </c>
      <c r="K2258" t="s">
        <v>14</v>
      </c>
      <c r="L2258" t="s">
        <v>387</v>
      </c>
      <c r="M2258" s="5">
        <f t="shared" si="110"/>
        <v>45626</v>
      </c>
      <c r="N2258">
        <f t="shared" si="111"/>
        <v>2024</v>
      </c>
    </row>
    <row r="2259" spans="1:14" x14ac:dyDescent="0.3">
      <c r="A2259" t="s">
        <v>7</v>
      </c>
      <c r="B2259" t="s">
        <v>1259</v>
      </c>
      <c r="C2259" s="5">
        <v>45510</v>
      </c>
      <c r="D2259" s="5">
        <v>45541</v>
      </c>
      <c r="E2259" s="4">
        <v>6000000000</v>
      </c>
      <c r="F2259">
        <v>31</v>
      </c>
      <c r="G2259">
        <v>4.3999999999999997E-2</v>
      </c>
      <c r="H2259" t="s">
        <v>1192</v>
      </c>
      <c r="I2259" t="s">
        <v>13</v>
      </c>
      <c r="J2259" t="s">
        <v>215</v>
      </c>
      <c r="K2259" t="s">
        <v>14</v>
      </c>
      <c r="L2259" t="s">
        <v>1192</v>
      </c>
      <c r="M2259" s="5">
        <f t="shared" si="110"/>
        <v>45565</v>
      </c>
      <c r="N2259">
        <f t="shared" si="111"/>
        <v>2024</v>
      </c>
    </row>
    <row r="2260" spans="1:14" x14ac:dyDescent="0.3">
      <c r="A2260" t="s">
        <v>7</v>
      </c>
      <c r="B2260" t="s">
        <v>373</v>
      </c>
      <c r="C2260" s="5">
        <v>45448</v>
      </c>
      <c r="D2260" s="5">
        <v>45631</v>
      </c>
      <c r="E2260" s="4">
        <v>10000000000</v>
      </c>
      <c r="F2260">
        <v>183</v>
      </c>
      <c r="G2260">
        <v>6.2E-2</v>
      </c>
      <c r="H2260" t="s">
        <v>369</v>
      </c>
      <c r="I2260" t="s">
        <v>13</v>
      </c>
      <c r="J2260" t="s">
        <v>370</v>
      </c>
      <c r="K2260" t="s">
        <v>14</v>
      </c>
      <c r="L2260" t="s">
        <v>369</v>
      </c>
      <c r="M2260" s="5">
        <f t="shared" si="110"/>
        <v>45657</v>
      </c>
      <c r="N2260">
        <f t="shared" si="111"/>
        <v>2024</v>
      </c>
    </row>
    <row r="2261" spans="1:14" x14ac:dyDescent="0.3">
      <c r="A2261" t="s">
        <v>7</v>
      </c>
      <c r="B2261" t="s">
        <v>377</v>
      </c>
      <c r="C2261" s="5">
        <v>45448</v>
      </c>
      <c r="D2261" s="5">
        <v>45631</v>
      </c>
      <c r="E2261" s="4">
        <v>10000000000</v>
      </c>
      <c r="F2261">
        <v>183</v>
      </c>
      <c r="G2261">
        <v>6.2E-2</v>
      </c>
      <c r="H2261" t="s">
        <v>369</v>
      </c>
      <c r="I2261" t="s">
        <v>13</v>
      </c>
      <c r="J2261" t="s">
        <v>370</v>
      </c>
      <c r="K2261" t="s">
        <v>14</v>
      </c>
      <c r="L2261" t="s">
        <v>369</v>
      </c>
      <c r="M2261" s="5">
        <f t="shared" si="110"/>
        <v>45657</v>
      </c>
      <c r="N2261">
        <f t="shared" si="111"/>
        <v>2024</v>
      </c>
    </row>
    <row r="2262" spans="1:14" x14ac:dyDescent="0.3">
      <c r="A2262" t="s">
        <v>12</v>
      </c>
      <c r="B2262" t="s">
        <v>2679</v>
      </c>
      <c r="C2262" s="5">
        <v>45371</v>
      </c>
      <c r="D2262" s="5">
        <v>45377</v>
      </c>
      <c r="E2262" s="4">
        <v>500000000000</v>
      </c>
      <c r="F2262">
        <v>6</v>
      </c>
      <c r="G2262">
        <v>6.4999999999999997E-3</v>
      </c>
      <c r="H2262" t="s">
        <v>10</v>
      </c>
      <c r="I2262" t="s">
        <v>44</v>
      </c>
      <c r="J2262" t="s">
        <v>45</v>
      </c>
      <c r="K2262" t="s">
        <v>11</v>
      </c>
      <c r="M2262" s="5">
        <f t="shared" si="110"/>
        <v>45382</v>
      </c>
      <c r="N2262">
        <f t="shared" si="111"/>
        <v>2024</v>
      </c>
    </row>
    <row r="2263" spans="1:14" x14ac:dyDescent="0.3">
      <c r="A2263" t="s">
        <v>12</v>
      </c>
      <c r="B2263" t="s">
        <v>2680</v>
      </c>
      <c r="C2263" s="5">
        <v>45371</v>
      </c>
      <c r="D2263" s="5">
        <v>45377</v>
      </c>
      <c r="E2263" s="4">
        <v>500000000000</v>
      </c>
      <c r="F2263">
        <v>6</v>
      </c>
      <c r="G2263">
        <v>6.4999999999999997E-3</v>
      </c>
      <c r="H2263" t="s">
        <v>10</v>
      </c>
      <c r="I2263" t="s">
        <v>44</v>
      </c>
      <c r="J2263" t="s">
        <v>45</v>
      </c>
      <c r="K2263" t="s">
        <v>11</v>
      </c>
      <c r="M2263" s="5">
        <f t="shared" si="110"/>
        <v>45382</v>
      </c>
      <c r="N2263">
        <f t="shared" si="111"/>
        <v>2024</v>
      </c>
    </row>
    <row r="2264" spans="1:14" x14ac:dyDescent="0.3">
      <c r="A2264" t="s">
        <v>12</v>
      </c>
      <c r="B2264" t="s">
        <v>2681</v>
      </c>
      <c r="C2264" s="5">
        <v>45371</v>
      </c>
      <c r="D2264" s="5">
        <v>45377</v>
      </c>
      <c r="E2264" s="4">
        <v>500000000000</v>
      </c>
      <c r="F2264">
        <v>6</v>
      </c>
      <c r="G2264">
        <v>6.4999999999999997E-3</v>
      </c>
      <c r="H2264" t="s">
        <v>10</v>
      </c>
      <c r="I2264" t="s">
        <v>44</v>
      </c>
      <c r="J2264" t="s">
        <v>45</v>
      </c>
      <c r="K2264" t="s">
        <v>11</v>
      </c>
      <c r="M2264" s="5">
        <f t="shared" si="110"/>
        <v>45382</v>
      </c>
      <c r="N2264">
        <f t="shared" si="111"/>
        <v>2024</v>
      </c>
    </row>
    <row r="2265" spans="1:14" x14ac:dyDescent="0.3">
      <c r="A2265" t="s">
        <v>7</v>
      </c>
      <c r="B2265" t="s">
        <v>483</v>
      </c>
      <c r="C2265" s="5">
        <v>45371</v>
      </c>
      <c r="D2265" s="5">
        <v>45583</v>
      </c>
      <c r="E2265" s="4">
        <v>45000000000</v>
      </c>
      <c r="F2265">
        <v>212</v>
      </c>
      <c r="G2265">
        <v>5.3999999999999999E-2</v>
      </c>
      <c r="H2265" t="s">
        <v>472</v>
      </c>
      <c r="I2265" t="s">
        <v>13</v>
      </c>
      <c r="J2265" t="s">
        <v>370</v>
      </c>
      <c r="K2265" t="s">
        <v>14</v>
      </c>
      <c r="L2265" t="s">
        <v>472</v>
      </c>
      <c r="M2265" s="5">
        <f t="shared" si="110"/>
        <v>45596</v>
      </c>
      <c r="N2265">
        <f t="shared" si="111"/>
        <v>2024</v>
      </c>
    </row>
    <row r="2266" spans="1:14" x14ac:dyDescent="0.3">
      <c r="A2266" t="s">
        <v>7</v>
      </c>
      <c r="B2266" t="s">
        <v>1410</v>
      </c>
      <c r="C2266" s="5">
        <v>45427</v>
      </c>
      <c r="D2266" s="5">
        <v>45611</v>
      </c>
      <c r="E2266" s="4">
        <v>4650000000</v>
      </c>
      <c r="F2266">
        <v>184</v>
      </c>
      <c r="G2266">
        <v>5.6000000000000001E-2</v>
      </c>
      <c r="H2266" t="s">
        <v>64</v>
      </c>
      <c r="I2266" t="s">
        <v>13</v>
      </c>
      <c r="J2266" t="s">
        <v>65</v>
      </c>
      <c r="K2266" t="s">
        <v>14</v>
      </c>
      <c r="L2266" t="s">
        <v>64</v>
      </c>
      <c r="M2266" s="5">
        <f t="shared" si="110"/>
        <v>45626</v>
      </c>
      <c r="N2266">
        <f t="shared" si="111"/>
        <v>2024</v>
      </c>
    </row>
    <row r="2267" spans="1:14" x14ac:dyDescent="0.3">
      <c r="A2267" t="s">
        <v>7</v>
      </c>
      <c r="B2267" t="s">
        <v>2682</v>
      </c>
      <c r="C2267" s="5">
        <v>45427</v>
      </c>
      <c r="D2267" s="5">
        <v>45488</v>
      </c>
      <c r="E2267" s="4">
        <v>12800000000</v>
      </c>
      <c r="F2267">
        <v>61</v>
      </c>
      <c r="G2267">
        <v>4.2999999999999997E-2</v>
      </c>
      <c r="H2267" t="s">
        <v>1830</v>
      </c>
      <c r="I2267" t="s">
        <v>13</v>
      </c>
      <c r="J2267" t="s">
        <v>313</v>
      </c>
      <c r="K2267" t="s">
        <v>14</v>
      </c>
      <c r="L2267" t="s">
        <v>1830</v>
      </c>
      <c r="M2267" s="5">
        <f t="shared" si="110"/>
        <v>45504</v>
      </c>
      <c r="N2267">
        <f t="shared" si="111"/>
        <v>2024</v>
      </c>
    </row>
    <row r="2268" spans="1:14" x14ac:dyDescent="0.3">
      <c r="A2268" t="s">
        <v>7</v>
      </c>
      <c r="B2268" t="s">
        <v>1169</v>
      </c>
      <c r="C2268" s="5">
        <v>45364</v>
      </c>
      <c r="D2268" s="5">
        <v>45548</v>
      </c>
      <c r="E2268" s="4">
        <v>3860000000</v>
      </c>
      <c r="F2268">
        <v>184</v>
      </c>
      <c r="G2268">
        <v>5.3999999999999999E-2</v>
      </c>
      <c r="H2268" t="s">
        <v>64</v>
      </c>
      <c r="I2268" t="s">
        <v>13</v>
      </c>
      <c r="J2268" t="s">
        <v>65</v>
      </c>
      <c r="K2268" t="s">
        <v>14</v>
      </c>
      <c r="L2268" t="s">
        <v>64</v>
      </c>
      <c r="M2268" s="5">
        <f t="shared" si="110"/>
        <v>45565</v>
      </c>
      <c r="N2268">
        <f t="shared" si="111"/>
        <v>2024</v>
      </c>
    </row>
    <row r="2269" spans="1:14" x14ac:dyDescent="0.3">
      <c r="A2269" t="s">
        <v>7</v>
      </c>
      <c r="B2269" t="s">
        <v>1384</v>
      </c>
      <c r="C2269" s="5">
        <v>45397</v>
      </c>
      <c r="D2269" s="5">
        <v>45642</v>
      </c>
      <c r="E2269" s="4">
        <v>1470000000</v>
      </c>
      <c r="F2269">
        <v>245</v>
      </c>
      <c r="G2269">
        <v>5.3999999999999999E-2</v>
      </c>
      <c r="H2269" t="s">
        <v>1066</v>
      </c>
      <c r="I2269" t="s">
        <v>13</v>
      </c>
      <c r="J2269" t="s">
        <v>65</v>
      </c>
      <c r="K2269" t="s">
        <v>14</v>
      </c>
      <c r="L2269" t="s">
        <v>1066</v>
      </c>
      <c r="M2269" s="5">
        <f t="shared" si="110"/>
        <v>45657</v>
      </c>
      <c r="N2269">
        <f t="shared" si="111"/>
        <v>2024</v>
      </c>
    </row>
    <row r="2270" spans="1:14" x14ac:dyDescent="0.3">
      <c r="A2270" t="s">
        <v>7</v>
      </c>
      <c r="B2270" t="s">
        <v>2683</v>
      </c>
      <c r="C2270" s="5">
        <v>45474</v>
      </c>
      <c r="D2270" s="5">
        <v>45505</v>
      </c>
      <c r="E2270" s="4">
        <v>28500000000</v>
      </c>
      <c r="F2270">
        <v>31</v>
      </c>
      <c r="G2270">
        <v>4.3999999999999997E-2</v>
      </c>
      <c r="H2270" t="s">
        <v>1801</v>
      </c>
      <c r="I2270" t="s">
        <v>13</v>
      </c>
      <c r="J2270" t="s">
        <v>102</v>
      </c>
      <c r="K2270" t="s">
        <v>14</v>
      </c>
      <c r="L2270" t="s">
        <v>1801</v>
      </c>
      <c r="M2270" s="5">
        <f t="shared" si="110"/>
        <v>45535</v>
      </c>
      <c r="N2270">
        <f t="shared" si="111"/>
        <v>2024</v>
      </c>
    </row>
    <row r="2271" spans="1:14" x14ac:dyDescent="0.3">
      <c r="A2271" t="s">
        <v>7</v>
      </c>
      <c r="B2271" t="s">
        <v>2684</v>
      </c>
      <c r="C2271" s="5">
        <v>45474</v>
      </c>
      <c r="D2271" s="5">
        <v>45505</v>
      </c>
      <c r="E2271" s="4">
        <v>16758000000</v>
      </c>
      <c r="F2271">
        <v>31</v>
      </c>
      <c r="G2271">
        <v>4.3999999999999997E-2</v>
      </c>
      <c r="H2271" t="s">
        <v>1801</v>
      </c>
      <c r="I2271" t="s">
        <v>13</v>
      </c>
      <c r="J2271" t="s">
        <v>102</v>
      </c>
      <c r="K2271" t="s">
        <v>14</v>
      </c>
      <c r="L2271" t="s">
        <v>1801</v>
      </c>
      <c r="M2271" s="5">
        <f t="shared" si="110"/>
        <v>45535</v>
      </c>
      <c r="N2271">
        <f t="shared" si="111"/>
        <v>2024</v>
      </c>
    </row>
    <row r="2272" spans="1:14" x14ac:dyDescent="0.3">
      <c r="A2272" t="s">
        <v>7</v>
      </c>
      <c r="B2272" t="s">
        <v>1195</v>
      </c>
      <c r="C2272" s="5">
        <v>45397</v>
      </c>
      <c r="D2272" s="5">
        <v>45580</v>
      </c>
      <c r="E2272" s="4">
        <v>3000000000</v>
      </c>
      <c r="F2272">
        <v>183</v>
      </c>
      <c r="G2272">
        <v>5.2999999999999999E-2</v>
      </c>
      <c r="H2272" t="s">
        <v>1192</v>
      </c>
      <c r="I2272" t="s">
        <v>13</v>
      </c>
      <c r="J2272" t="s">
        <v>215</v>
      </c>
      <c r="K2272" t="s">
        <v>14</v>
      </c>
      <c r="L2272" t="s">
        <v>1192</v>
      </c>
      <c r="M2272" s="5">
        <f t="shared" si="110"/>
        <v>45596</v>
      </c>
      <c r="N2272">
        <f t="shared" si="111"/>
        <v>2024</v>
      </c>
    </row>
    <row r="2273" spans="1:14" x14ac:dyDescent="0.3">
      <c r="A2273" t="s">
        <v>7</v>
      </c>
      <c r="B2273" t="s">
        <v>1426</v>
      </c>
      <c r="C2273" s="5">
        <v>45397</v>
      </c>
      <c r="D2273" s="5">
        <v>45580</v>
      </c>
      <c r="E2273" s="4">
        <v>5000000000</v>
      </c>
      <c r="F2273">
        <v>183</v>
      </c>
      <c r="G2273">
        <v>5.2999999999999999E-2</v>
      </c>
      <c r="H2273" t="s">
        <v>1192</v>
      </c>
      <c r="I2273" t="s">
        <v>13</v>
      </c>
      <c r="J2273" t="s">
        <v>215</v>
      </c>
      <c r="K2273" t="s">
        <v>14</v>
      </c>
      <c r="L2273" t="s">
        <v>1192</v>
      </c>
      <c r="M2273" s="5">
        <f t="shared" si="110"/>
        <v>45596</v>
      </c>
      <c r="N2273">
        <f t="shared" si="111"/>
        <v>2024</v>
      </c>
    </row>
    <row r="2274" spans="1:14" x14ac:dyDescent="0.3">
      <c r="A2274" t="s">
        <v>7</v>
      </c>
      <c r="B2274" t="s">
        <v>1807</v>
      </c>
      <c r="C2274" s="5">
        <v>45512</v>
      </c>
      <c r="D2274" s="5">
        <v>45544</v>
      </c>
      <c r="E2274" s="4">
        <v>8000000000</v>
      </c>
      <c r="F2274">
        <v>32</v>
      </c>
      <c r="G2274">
        <v>4.3999999999999997E-2</v>
      </c>
      <c r="H2274" t="s">
        <v>1801</v>
      </c>
      <c r="I2274" t="s">
        <v>13</v>
      </c>
      <c r="J2274" t="s">
        <v>698</v>
      </c>
      <c r="K2274" t="s">
        <v>14</v>
      </c>
      <c r="L2274" t="s">
        <v>1801</v>
      </c>
      <c r="M2274" s="5">
        <f t="shared" si="110"/>
        <v>45565</v>
      </c>
      <c r="N2274">
        <f t="shared" si="111"/>
        <v>2024</v>
      </c>
    </row>
    <row r="2275" spans="1:14" x14ac:dyDescent="0.3">
      <c r="A2275" t="s">
        <v>12</v>
      </c>
      <c r="B2275" t="s">
        <v>2685</v>
      </c>
      <c r="C2275" s="5">
        <v>45469</v>
      </c>
      <c r="D2275" s="5">
        <v>45532</v>
      </c>
      <c r="E2275" s="4">
        <v>500000000000</v>
      </c>
      <c r="F2275">
        <v>63</v>
      </c>
      <c r="G2275">
        <v>5.5500000000000001E-2</v>
      </c>
      <c r="H2275" t="s">
        <v>10</v>
      </c>
      <c r="I2275" t="s">
        <v>44</v>
      </c>
      <c r="J2275" t="s">
        <v>45</v>
      </c>
      <c r="K2275" t="s">
        <v>11</v>
      </c>
      <c r="M2275" s="5">
        <f t="shared" si="110"/>
        <v>45535</v>
      </c>
      <c r="N2275">
        <f t="shared" si="111"/>
        <v>2024</v>
      </c>
    </row>
    <row r="2276" spans="1:14" x14ac:dyDescent="0.3">
      <c r="A2276" t="s">
        <v>12</v>
      </c>
      <c r="B2276" t="s">
        <v>2686</v>
      </c>
      <c r="C2276" s="5">
        <v>45469</v>
      </c>
      <c r="D2276" s="5">
        <v>45532</v>
      </c>
      <c r="E2276" s="4">
        <v>200000000000</v>
      </c>
      <c r="F2276">
        <v>63</v>
      </c>
      <c r="G2276">
        <v>5.5500000000000001E-2</v>
      </c>
      <c r="H2276" t="s">
        <v>10</v>
      </c>
      <c r="I2276" t="s">
        <v>44</v>
      </c>
      <c r="J2276" t="s">
        <v>45</v>
      </c>
      <c r="K2276" t="s">
        <v>11</v>
      </c>
      <c r="M2276" s="5">
        <f t="shared" si="110"/>
        <v>45535</v>
      </c>
      <c r="N2276">
        <f t="shared" si="111"/>
        <v>2024</v>
      </c>
    </row>
    <row r="2277" spans="1:14" x14ac:dyDescent="0.3">
      <c r="A2277" t="s">
        <v>12</v>
      </c>
      <c r="B2277" t="s">
        <v>2687</v>
      </c>
      <c r="C2277" s="5">
        <v>45446</v>
      </c>
      <c r="D2277" s="5">
        <v>45534</v>
      </c>
      <c r="E2277" s="4">
        <v>500000000000</v>
      </c>
      <c r="F2277">
        <v>88</v>
      </c>
      <c r="G2277">
        <v>5.5500000000000001E-2</v>
      </c>
      <c r="H2277" t="s">
        <v>10</v>
      </c>
      <c r="I2277" t="s">
        <v>44</v>
      </c>
      <c r="J2277" t="s">
        <v>45</v>
      </c>
      <c r="K2277" t="s">
        <v>11</v>
      </c>
      <c r="M2277" s="5">
        <f t="shared" si="110"/>
        <v>45535</v>
      </c>
      <c r="N2277">
        <f t="shared" si="111"/>
        <v>2024</v>
      </c>
    </row>
    <row r="2278" spans="1:14" x14ac:dyDescent="0.3">
      <c r="A2278" t="s">
        <v>12</v>
      </c>
      <c r="B2278" t="s">
        <v>2688</v>
      </c>
      <c r="C2278" s="5">
        <v>45446</v>
      </c>
      <c r="D2278" s="5">
        <v>45534</v>
      </c>
      <c r="E2278" s="4">
        <v>300000000000</v>
      </c>
      <c r="F2278">
        <v>88</v>
      </c>
      <c r="G2278">
        <v>5.5500000000000001E-2</v>
      </c>
      <c r="H2278" t="s">
        <v>10</v>
      </c>
      <c r="I2278" t="s">
        <v>44</v>
      </c>
      <c r="J2278" t="s">
        <v>45</v>
      </c>
      <c r="K2278" t="s">
        <v>11</v>
      </c>
      <c r="M2278" s="5">
        <f t="shared" si="110"/>
        <v>45535</v>
      </c>
      <c r="N2278">
        <f t="shared" si="111"/>
        <v>2024</v>
      </c>
    </row>
    <row r="2279" spans="1:14" x14ac:dyDescent="0.3">
      <c r="A2279" t="s">
        <v>12</v>
      </c>
      <c r="B2279" t="s">
        <v>2689</v>
      </c>
      <c r="C2279" s="5">
        <v>45446</v>
      </c>
      <c r="D2279" s="5">
        <v>45447</v>
      </c>
      <c r="E2279" s="4">
        <v>150000000000</v>
      </c>
      <c r="F2279">
        <v>1</v>
      </c>
      <c r="G2279">
        <v>3.7999999999999999E-2</v>
      </c>
      <c r="H2279" t="s">
        <v>2079</v>
      </c>
      <c r="I2279" t="s">
        <v>44</v>
      </c>
      <c r="J2279" t="s">
        <v>45</v>
      </c>
      <c r="K2279" t="s">
        <v>11</v>
      </c>
      <c r="M2279" s="5">
        <f t="shared" si="110"/>
        <v>45473</v>
      </c>
      <c r="N2279">
        <f t="shared" si="111"/>
        <v>2024</v>
      </c>
    </row>
    <row r="2280" spans="1:14" x14ac:dyDescent="0.3">
      <c r="A2280" t="s">
        <v>7</v>
      </c>
      <c r="B2280" t="s">
        <v>1945</v>
      </c>
      <c r="C2280" s="5">
        <v>45384</v>
      </c>
      <c r="D2280" s="5">
        <v>45567</v>
      </c>
      <c r="E2280" s="4">
        <v>2241000000</v>
      </c>
      <c r="F2280">
        <v>183</v>
      </c>
      <c r="G2280">
        <v>5.3999999999999999E-2</v>
      </c>
      <c r="H2280" t="s">
        <v>114</v>
      </c>
      <c r="I2280" t="s">
        <v>13</v>
      </c>
      <c r="J2280" t="s">
        <v>102</v>
      </c>
      <c r="K2280" t="s">
        <v>14</v>
      </c>
      <c r="L2280" t="s">
        <v>114</v>
      </c>
      <c r="M2280" s="5">
        <f t="shared" si="110"/>
        <v>45596</v>
      </c>
      <c r="N2280">
        <f t="shared" si="111"/>
        <v>2024</v>
      </c>
    </row>
    <row r="2281" spans="1:14" x14ac:dyDescent="0.3">
      <c r="A2281" t="s">
        <v>7</v>
      </c>
      <c r="B2281" t="s">
        <v>569</v>
      </c>
      <c r="C2281" s="5">
        <v>45470</v>
      </c>
      <c r="D2281" s="5">
        <v>45653</v>
      </c>
      <c r="E2281" s="4">
        <v>651000000</v>
      </c>
      <c r="F2281">
        <v>183</v>
      </c>
      <c r="G2281">
        <v>6.1199999999999997E-2</v>
      </c>
      <c r="H2281" t="s">
        <v>547</v>
      </c>
      <c r="I2281" t="s">
        <v>13</v>
      </c>
      <c r="J2281" t="s">
        <v>313</v>
      </c>
      <c r="K2281" t="s">
        <v>14</v>
      </c>
      <c r="L2281" t="s">
        <v>547</v>
      </c>
      <c r="M2281" s="5">
        <f t="shared" si="110"/>
        <v>45657</v>
      </c>
      <c r="N2281">
        <f t="shared" si="111"/>
        <v>2024</v>
      </c>
    </row>
    <row r="2282" spans="1:14" x14ac:dyDescent="0.3">
      <c r="A2282" t="s">
        <v>7</v>
      </c>
      <c r="B2282" t="s">
        <v>1044</v>
      </c>
      <c r="C2282" s="5">
        <v>45456</v>
      </c>
      <c r="D2282" s="5">
        <v>45639</v>
      </c>
      <c r="E2282" s="4">
        <v>2000000000</v>
      </c>
      <c r="F2282">
        <v>183</v>
      </c>
      <c r="G2282">
        <v>6.2E-2</v>
      </c>
      <c r="H2282" t="s">
        <v>1045</v>
      </c>
      <c r="I2282" t="s">
        <v>13</v>
      </c>
      <c r="J2282" t="s">
        <v>98</v>
      </c>
      <c r="K2282" t="s">
        <v>14</v>
      </c>
      <c r="L2282" t="s">
        <v>1045</v>
      </c>
      <c r="M2282" s="5">
        <f t="shared" si="110"/>
        <v>45657</v>
      </c>
      <c r="N2282">
        <f t="shared" si="111"/>
        <v>2024</v>
      </c>
    </row>
    <row r="2283" spans="1:14" x14ac:dyDescent="0.3">
      <c r="A2283" t="s">
        <v>7</v>
      </c>
      <c r="B2283" t="s">
        <v>1758</v>
      </c>
      <c r="C2283" s="5">
        <v>45407</v>
      </c>
      <c r="D2283" s="5">
        <v>45590</v>
      </c>
      <c r="E2283" s="4">
        <v>8630000000</v>
      </c>
      <c r="F2283">
        <v>183</v>
      </c>
      <c r="G2283">
        <v>5.6000000000000001E-2</v>
      </c>
      <c r="H2283" t="s">
        <v>64</v>
      </c>
      <c r="I2283" t="s">
        <v>13</v>
      </c>
      <c r="J2283" t="s">
        <v>65</v>
      </c>
      <c r="K2283" t="s">
        <v>14</v>
      </c>
      <c r="L2283" t="s">
        <v>64</v>
      </c>
      <c r="M2283" s="5">
        <f t="shared" si="110"/>
        <v>45596</v>
      </c>
      <c r="N2283">
        <f t="shared" si="111"/>
        <v>2024</v>
      </c>
    </row>
    <row r="2284" spans="1:14" x14ac:dyDescent="0.3">
      <c r="A2284" t="s">
        <v>7</v>
      </c>
      <c r="B2284" t="s">
        <v>940</v>
      </c>
      <c r="C2284" s="5">
        <v>45471</v>
      </c>
      <c r="D2284" s="5">
        <v>45656</v>
      </c>
      <c r="E2284" s="4">
        <v>230000000000</v>
      </c>
      <c r="F2284">
        <v>185</v>
      </c>
      <c r="G2284">
        <v>6.5000000000000002E-2</v>
      </c>
      <c r="H2284" t="s">
        <v>941</v>
      </c>
      <c r="I2284" t="s">
        <v>44</v>
      </c>
      <c r="J2284" t="s">
        <v>45</v>
      </c>
      <c r="K2284" t="s">
        <v>11</v>
      </c>
      <c r="L2284" t="s">
        <v>941</v>
      </c>
      <c r="M2284" s="5">
        <f t="shared" si="110"/>
        <v>45657</v>
      </c>
      <c r="N2284">
        <f t="shared" si="111"/>
        <v>2024</v>
      </c>
    </row>
    <row r="2285" spans="1:14" x14ac:dyDescent="0.3">
      <c r="A2285" t="s">
        <v>7</v>
      </c>
      <c r="B2285" t="s">
        <v>633</v>
      </c>
      <c r="C2285" s="5">
        <v>45456</v>
      </c>
      <c r="D2285" s="5">
        <v>45639</v>
      </c>
      <c r="E2285" s="4">
        <v>4500000000</v>
      </c>
      <c r="F2285">
        <v>183</v>
      </c>
      <c r="G2285">
        <v>6.2E-2</v>
      </c>
      <c r="H2285" t="s">
        <v>609</v>
      </c>
      <c r="I2285" t="s">
        <v>13</v>
      </c>
      <c r="J2285" t="s">
        <v>215</v>
      </c>
      <c r="K2285" t="s">
        <v>14</v>
      </c>
      <c r="L2285" t="s">
        <v>609</v>
      </c>
      <c r="M2285" s="5">
        <f t="shared" si="110"/>
        <v>45657</v>
      </c>
      <c r="N2285">
        <f t="shared" si="111"/>
        <v>2024</v>
      </c>
    </row>
    <row r="2286" spans="1:14" x14ac:dyDescent="0.3">
      <c r="A2286" t="s">
        <v>7</v>
      </c>
      <c r="B2286" t="s">
        <v>622</v>
      </c>
      <c r="C2286" s="5">
        <v>45456</v>
      </c>
      <c r="D2286" s="5">
        <v>45639</v>
      </c>
      <c r="E2286" s="4">
        <v>2000000000</v>
      </c>
      <c r="F2286">
        <v>183</v>
      </c>
      <c r="G2286">
        <v>6.2E-2</v>
      </c>
      <c r="H2286" t="s">
        <v>609</v>
      </c>
      <c r="I2286" t="s">
        <v>13</v>
      </c>
      <c r="J2286" t="s">
        <v>215</v>
      </c>
      <c r="K2286" t="s">
        <v>14</v>
      </c>
      <c r="L2286" t="s">
        <v>609</v>
      </c>
      <c r="M2286" s="5">
        <f t="shared" si="110"/>
        <v>45657</v>
      </c>
      <c r="N2286">
        <f t="shared" si="111"/>
        <v>2024</v>
      </c>
    </row>
    <row r="2287" spans="1:14" x14ac:dyDescent="0.3">
      <c r="A2287" t="s">
        <v>7</v>
      </c>
      <c r="B2287" t="s">
        <v>1744</v>
      </c>
      <c r="C2287" s="5">
        <v>45384</v>
      </c>
      <c r="D2287" s="5">
        <v>45567</v>
      </c>
      <c r="E2287" s="4">
        <v>6150000000</v>
      </c>
      <c r="F2287">
        <v>183</v>
      </c>
      <c r="G2287">
        <v>5.3999999999999999E-2</v>
      </c>
      <c r="H2287" t="s">
        <v>64</v>
      </c>
      <c r="I2287" t="s">
        <v>13</v>
      </c>
      <c r="J2287" t="s">
        <v>65</v>
      </c>
      <c r="K2287" t="s">
        <v>14</v>
      </c>
      <c r="L2287" t="s">
        <v>64</v>
      </c>
      <c r="M2287" s="5">
        <f t="shared" si="110"/>
        <v>45596</v>
      </c>
      <c r="N2287">
        <f t="shared" si="111"/>
        <v>2024</v>
      </c>
    </row>
    <row r="2288" spans="1:14" x14ac:dyDescent="0.3">
      <c r="A2288" t="s">
        <v>12</v>
      </c>
      <c r="B2288" t="s">
        <v>2690</v>
      </c>
      <c r="C2288" s="5">
        <v>45471</v>
      </c>
      <c r="D2288" s="5">
        <v>45526</v>
      </c>
      <c r="E2288" s="4">
        <v>500000000000</v>
      </c>
      <c r="F2288">
        <v>55</v>
      </c>
      <c r="G2288">
        <v>5.6500000000000002E-2</v>
      </c>
      <c r="H2288" t="s">
        <v>10</v>
      </c>
      <c r="I2288" t="s">
        <v>44</v>
      </c>
      <c r="J2288" t="s">
        <v>45</v>
      </c>
      <c r="K2288" t="s">
        <v>11</v>
      </c>
      <c r="M2288" s="5">
        <f t="shared" si="110"/>
        <v>45535</v>
      </c>
      <c r="N2288">
        <f t="shared" si="111"/>
        <v>2024</v>
      </c>
    </row>
    <row r="2289" spans="1:14" x14ac:dyDescent="0.3">
      <c r="A2289" t="s">
        <v>12</v>
      </c>
      <c r="B2289" t="s">
        <v>2691</v>
      </c>
      <c r="C2289" s="5">
        <v>45471</v>
      </c>
      <c r="D2289" s="5">
        <v>45526</v>
      </c>
      <c r="E2289" s="4">
        <v>500000000000</v>
      </c>
      <c r="F2289">
        <v>55</v>
      </c>
      <c r="G2289">
        <v>5.6500000000000002E-2</v>
      </c>
      <c r="H2289" t="s">
        <v>10</v>
      </c>
      <c r="I2289" t="s">
        <v>44</v>
      </c>
      <c r="J2289" t="s">
        <v>45</v>
      </c>
      <c r="K2289" t="s">
        <v>11</v>
      </c>
      <c r="M2289" s="5">
        <f t="shared" si="110"/>
        <v>45535</v>
      </c>
      <c r="N2289">
        <f t="shared" si="111"/>
        <v>2024</v>
      </c>
    </row>
    <row r="2290" spans="1:14" x14ac:dyDescent="0.3">
      <c r="A2290" t="s">
        <v>12</v>
      </c>
      <c r="B2290" t="s">
        <v>2692</v>
      </c>
      <c r="C2290" s="5">
        <v>45471</v>
      </c>
      <c r="D2290" s="5">
        <v>45526</v>
      </c>
      <c r="E2290" s="4">
        <v>500000000000</v>
      </c>
      <c r="F2290">
        <v>55</v>
      </c>
      <c r="G2290">
        <v>5.6500000000000002E-2</v>
      </c>
      <c r="H2290" t="s">
        <v>10</v>
      </c>
      <c r="I2290" t="s">
        <v>44</v>
      </c>
      <c r="J2290" t="s">
        <v>45</v>
      </c>
      <c r="K2290" t="s">
        <v>11</v>
      </c>
      <c r="M2290" s="5">
        <f t="shared" si="110"/>
        <v>45535</v>
      </c>
      <c r="N2290">
        <f t="shared" si="111"/>
        <v>2024</v>
      </c>
    </row>
    <row r="2291" spans="1:14" x14ac:dyDescent="0.3">
      <c r="A2291" t="s">
        <v>12</v>
      </c>
      <c r="B2291" t="s">
        <v>2693</v>
      </c>
      <c r="C2291" s="5">
        <v>45471</v>
      </c>
      <c r="D2291" s="5">
        <v>45527</v>
      </c>
      <c r="E2291" s="4">
        <v>500000000000</v>
      </c>
      <c r="F2291">
        <v>56</v>
      </c>
      <c r="G2291">
        <v>5.6500000000000002E-2</v>
      </c>
      <c r="H2291" t="s">
        <v>10</v>
      </c>
      <c r="I2291" t="s">
        <v>44</v>
      </c>
      <c r="J2291" t="s">
        <v>45</v>
      </c>
      <c r="K2291" t="s">
        <v>11</v>
      </c>
      <c r="M2291" s="5">
        <f t="shared" si="110"/>
        <v>45535</v>
      </c>
      <c r="N2291">
        <f t="shared" si="111"/>
        <v>2024</v>
      </c>
    </row>
    <row r="2292" spans="1:14" x14ac:dyDescent="0.3">
      <c r="A2292" t="s">
        <v>12</v>
      </c>
      <c r="B2292" t="s">
        <v>1879</v>
      </c>
      <c r="C2292" s="5">
        <v>45503</v>
      </c>
      <c r="D2292" s="5">
        <v>45565</v>
      </c>
      <c r="E2292" s="4">
        <v>500000000000</v>
      </c>
      <c r="F2292">
        <v>62</v>
      </c>
      <c r="G2292">
        <v>5.8500000000000003E-2</v>
      </c>
      <c r="H2292" t="s">
        <v>10</v>
      </c>
      <c r="I2292" t="s">
        <v>44</v>
      </c>
      <c r="J2292" t="s">
        <v>45</v>
      </c>
      <c r="K2292" t="s">
        <v>11</v>
      </c>
      <c r="M2292" s="5">
        <f t="shared" si="110"/>
        <v>45565</v>
      </c>
      <c r="N2292">
        <f t="shared" si="111"/>
        <v>2024</v>
      </c>
    </row>
    <row r="2293" spans="1:14" x14ac:dyDescent="0.3">
      <c r="A2293" t="s">
        <v>12</v>
      </c>
      <c r="B2293" t="s">
        <v>1903</v>
      </c>
      <c r="C2293" s="5">
        <v>45503</v>
      </c>
      <c r="D2293" s="5">
        <v>45565</v>
      </c>
      <c r="E2293" s="4">
        <v>500000000000</v>
      </c>
      <c r="F2293">
        <v>62</v>
      </c>
      <c r="G2293">
        <v>5.8500000000000003E-2</v>
      </c>
      <c r="H2293" t="s">
        <v>10</v>
      </c>
      <c r="I2293" t="s">
        <v>44</v>
      </c>
      <c r="J2293" t="s">
        <v>45</v>
      </c>
      <c r="K2293" t="s">
        <v>11</v>
      </c>
      <c r="M2293" s="5">
        <f t="shared" si="110"/>
        <v>45565</v>
      </c>
      <c r="N2293">
        <f t="shared" si="111"/>
        <v>2024</v>
      </c>
    </row>
    <row r="2294" spans="1:14" x14ac:dyDescent="0.3">
      <c r="A2294" t="s">
        <v>12</v>
      </c>
      <c r="B2294" t="s">
        <v>2694</v>
      </c>
      <c r="C2294" s="5">
        <v>45471</v>
      </c>
      <c r="D2294" s="5">
        <v>45527</v>
      </c>
      <c r="E2294" s="4">
        <v>500000000000</v>
      </c>
      <c r="F2294">
        <v>56</v>
      </c>
      <c r="G2294">
        <v>5.6500000000000002E-2</v>
      </c>
      <c r="H2294" t="s">
        <v>10</v>
      </c>
      <c r="I2294" t="s">
        <v>44</v>
      </c>
      <c r="J2294" t="s">
        <v>45</v>
      </c>
      <c r="K2294" t="s">
        <v>11</v>
      </c>
      <c r="M2294" s="5">
        <f t="shared" si="110"/>
        <v>45535</v>
      </c>
      <c r="N2294">
        <f t="shared" si="111"/>
        <v>2024</v>
      </c>
    </row>
    <row r="2295" spans="1:14" x14ac:dyDescent="0.3">
      <c r="A2295" t="s">
        <v>12</v>
      </c>
      <c r="B2295" t="s">
        <v>2695</v>
      </c>
      <c r="C2295" s="5">
        <v>45471</v>
      </c>
      <c r="D2295" s="5">
        <v>45527</v>
      </c>
      <c r="E2295" s="4">
        <v>500000000000</v>
      </c>
      <c r="F2295">
        <v>56</v>
      </c>
      <c r="G2295">
        <v>5.6500000000000002E-2</v>
      </c>
      <c r="H2295" t="s">
        <v>10</v>
      </c>
      <c r="I2295" t="s">
        <v>44</v>
      </c>
      <c r="J2295" t="s">
        <v>45</v>
      </c>
      <c r="K2295" t="s">
        <v>11</v>
      </c>
      <c r="M2295" s="5">
        <f t="shared" si="110"/>
        <v>45535</v>
      </c>
      <c r="N2295">
        <f t="shared" si="111"/>
        <v>2024</v>
      </c>
    </row>
    <row r="2296" spans="1:14" x14ac:dyDescent="0.3">
      <c r="A2296" t="s">
        <v>12</v>
      </c>
      <c r="B2296" t="s">
        <v>2696</v>
      </c>
      <c r="C2296" s="5">
        <v>45471</v>
      </c>
      <c r="D2296" s="5">
        <v>45527</v>
      </c>
      <c r="E2296" s="4">
        <v>150000000000</v>
      </c>
      <c r="F2296">
        <v>56</v>
      </c>
      <c r="G2296">
        <v>5.6500000000000002E-2</v>
      </c>
      <c r="H2296" t="s">
        <v>10</v>
      </c>
      <c r="I2296" t="s">
        <v>44</v>
      </c>
      <c r="J2296" t="s">
        <v>45</v>
      </c>
      <c r="K2296" t="s">
        <v>11</v>
      </c>
      <c r="M2296" s="5">
        <f t="shared" si="110"/>
        <v>45535</v>
      </c>
      <c r="N2296">
        <f t="shared" si="111"/>
        <v>2024</v>
      </c>
    </row>
    <row r="2297" spans="1:14" x14ac:dyDescent="0.3">
      <c r="A2297" t="s">
        <v>12</v>
      </c>
      <c r="B2297" t="s">
        <v>2697</v>
      </c>
      <c r="C2297" s="5">
        <v>45457</v>
      </c>
      <c r="D2297" s="5">
        <v>45533</v>
      </c>
      <c r="E2297" s="4">
        <v>150000000000</v>
      </c>
      <c r="F2297">
        <v>76</v>
      </c>
      <c r="G2297">
        <v>5.5500000000000001E-2</v>
      </c>
      <c r="H2297" t="s">
        <v>10</v>
      </c>
      <c r="I2297" t="s">
        <v>44</v>
      </c>
      <c r="J2297" t="s">
        <v>45</v>
      </c>
      <c r="K2297" t="s">
        <v>11</v>
      </c>
      <c r="M2297" s="5">
        <f t="shared" si="110"/>
        <v>45535</v>
      </c>
      <c r="N2297">
        <f t="shared" si="111"/>
        <v>2024</v>
      </c>
    </row>
    <row r="2298" spans="1:14" x14ac:dyDescent="0.3">
      <c r="A2298" t="s">
        <v>7</v>
      </c>
      <c r="B2298" t="s">
        <v>1201</v>
      </c>
      <c r="C2298" s="5">
        <v>45469</v>
      </c>
      <c r="D2298" s="5">
        <v>45561</v>
      </c>
      <c r="E2298" s="4">
        <v>5000000000</v>
      </c>
      <c r="F2298">
        <v>92</v>
      </c>
      <c r="G2298">
        <v>4.7500000000000001E-2</v>
      </c>
      <c r="H2298" t="s">
        <v>1192</v>
      </c>
      <c r="I2298" t="s">
        <v>13</v>
      </c>
      <c r="J2298" t="s">
        <v>215</v>
      </c>
      <c r="K2298" t="s">
        <v>14</v>
      </c>
      <c r="L2298" t="s">
        <v>1192</v>
      </c>
      <c r="M2298" s="5">
        <f t="shared" si="110"/>
        <v>45565</v>
      </c>
      <c r="N2298">
        <f t="shared" si="111"/>
        <v>2024</v>
      </c>
    </row>
    <row r="2299" spans="1:14" x14ac:dyDescent="0.3">
      <c r="A2299" t="s">
        <v>12</v>
      </c>
      <c r="B2299" t="s">
        <v>2698</v>
      </c>
      <c r="C2299" s="5">
        <v>45427</v>
      </c>
      <c r="D2299" s="5">
        <v>45433</v>
      </c>
      <c r="E2299" s="4">
        <v>200000000000</v>
      </c>
      <c r="F2299">
        <v>6</v>
      </c>
      <c r="G2299">
        <v>4.7E-2</v>
      </c>
      <c r="H2299" t="s">
        <v>10</v>
      </c>
      <c r="I2299" t="s">
        <v>44</v>
      </c>
      <c r="J2299" t="s">
        <v>45</v>
      </c>
      <c r="K2299" t="s">
        <v>11</v>
      </c>
      <c r="M2299" s="5">
        <f t="shared" si="110"/>
        <v>45443</v>
      </c>
      <c r="N2299">
        <f t="shared" si="111"/>
        <v>2024</v>
      </c>
    </row>
    <row r="2300" spans="1:14" x14ac:dyDescent="0.3">
      <c r="A2300" t="s">
        <v>7</v>
      </c>
      <c r="B2300" t="s">
        <v>2699</v>
      </c>
      <c r="C2300" s="5">
        <v>45467</v>
      </c>
      <c r="D2300" s="5">
        <v>45530</v>
      </c>
      <c r="E2300" s="4">
        <v>18000000000</v>
      </c>
      <c r="F2300">
        <v>63</v>
      </c>
      <c r="G2300">
        <v>4.7500000000000001E-2</v>
      </c>
      <c r="H2300" t="s">
        <v>1830</v>
      </c>
      <c r="I2300" t="s">
        <v>13</v>
      </c>
      <c r="J2300" t="s">
        <v>313</v>
      </c>
      <c r="K2300" t="s">
        <v>14</v>
      </c>
      <c r="L2300" t="s">
        <v>1830</v>
      </c>
      <c r="M2300" s="5">
        <f t="shared" si="110"/>
        <v>45535</v>
      </c>
      <c r="N2300">
        <f t="shared" si="111"/>
        <v>2024</v>
      </c>
    </row>
    <row r="2301" spans="1:14" x14ac:dyDescent="0.3">
      <c r="A2301" t="s">
        <v>7</v>
      </c>
      <c r="B2301" t="s">
        <v>2700</v>
      </c>
      <c r="C2301" s="5">
        <v>45467</v>
      </c>
      <c r="D2301" s="5">
        <v>45530</v>
      </c>
      <c r="E2301" s="4">
        <v>22000000000</v>
      </c>
      <c r="F2301">
        <v>63</v>
      </c>
      <c r="G2301">
        <v>4.7500000000000001E-2</v>
      </c>
      <c r="H2301" t="s">
        <v>1830</v>
      </c>
      <c r="I2301" t="s">
        <v>13</v>
      </c>
      <c r="J2301" t="s">
        <v>313</v>
      </c>
      <c r="K2301" t="s">
        <v>14</v>
      </c>
      <c r="L2301" t="s">
        <v>1830</v>
      </c>
      <c r="M2301" s="5">
        <f t="shared" si="110"/>
        <v>45535</v>
      </c>
      <c r="N2301">
        <f t="shared" si="111"/>
        <v>2024</v>
      </c>
    </row>
    <row r="2302" spans="1:14" x14ac:dyDescent="0.3">
      <c r="A2302" t="s">
        <v>8</v>
      </c>
      <c r="B2302" t="s">
        <v>1827</v>
      </c>
      <c r="C2302" s="5">
        <v>45397</v>
      </c>
      <c r="D2302" s="5">
        <v>45427</v>
      </c>
      <c r="E2302" s="4">
        <v>5014013699</v>
      </c>
      <c r="F2302">
        <v>30</v>
      </c>
      <c r="G2302">
        <v>3.1E-2</v>
      </c>
      <c r="H2302" t="s">
        <v>1823</v>
      </c>
      <c r="I2302" t="s">
        <v>13</v>
      </c>
      <c r="J2302" t="s">
        <v>215</v>
      </c>
      <c r="K2302" t="s">
        <v>14</v>
      </c>
      <c r="L2302" t="s">
        <v>1823</v>
      </c>
      <c r="M2302" s="5">
        <f t="shared" si="110"/>
        <v>45443</v>
      </c>
      <c r="N2302">
        <f t="shared" si="111"/>
        <v>2024</v>
      </c>
    </row>
    <row r="2303" spans="1:14" x14ac:dyDescent="0.3">
      <c r="A2303" t="s">
        <v>8</v>
      </c>
      <c r="B2303" t="s">
        <v>2016</v>
      </c>
      <c r="C2303" s="5">
        <v>45397</v>
      </c>
      <c r="D2303" s="5">
        <v>45427</v>
      </c>
      <c r="E2303" s="4">
        <v>5014013699</v>
      </c>
      <c r="F2303">
        <v>30</v>
      </c>
      <c r="G2303">
        <v>3.1E-2</v>
      </c>
      <c r="H2303" t="s">
        <v>1823</v>
      </c>
      <c r="I2303" t="s">
        <v>13</v>
      </c>
      <c r="J2303" t="s">
        <v>215</v>
      </c>
      <c r="K2303" t="s">
        <v>14</v>
      </c>
      <c r="L2303" t="s">
        <v>1823</v>
      </c>
      <c r="M2303" s="5">
        <f t="shared" si="110"/>
        <v>45443</v>
      </c>
      <c r="N2303">
        <f t="shared" si="111"/>
        <v>2024</v>
      </c>
    </row>
    <row r="2304" spans="1:14" x14ac:dyDescent="0.3">
      <c r="A2304" t="s">
        <v>8</v>
      </c>
      <c r="B2304" t="s">
        <v>1822</v>
      </c>
      <c r="C2304" s="5">
        <v>45397</v>
      </c>
      <c r="D2304" s="5">
        <v>45427</v>
      </c>
      <c r="E2304" s="4">
        <v>5014013699</v>
      </c>
      <c r="F2304">
        <v>30</v>
      </c>
      <c r="G2304">
        <v>3.1E-2</v>
      </c>
      <c r="H2304" t="s">
        <v>1823</v>
      </c>
      <c r="I2304" t="s">
        <v>13</v>
      </c>
      <c r="J2304" t="s">
        <v>215</v>
      </c>
      <c r="K2304" t="s">
        <v>14</v>
      </c>
      <c r="L2304" t="s">
        <v>1823</v>
      </c>
      <c r="M2304" s="5">
        <f t="shared" si="110"/>
        <v>45443</v>
      </c>
      <c r="N2304">
        <f t="shared" si="111"/>
        <v>2024</v>
      </c>
    </row>
    <row r="2305" spans="1:14" x14ac:dyDescent="0.3">
      <c r="A2305" t="s">
        <v>7</v>
      </c>
      <c r="B2305" t="s">
        <v>79</v>
      </c>
      <c r="C2305" s="5">
        <v>45471</v>
      </c>
      <c r="D2305" s="5">
        <v>45656</v>
      </c>
      <c r="E2305" s="4">
        <v>2060000000</v>
      </c>
      <c r="F2305">
        <v>185</v>
      </c>
      <c r="G2305">
        <v>6.5000000000000002E-2</v>
      </c>
      <c r="H2305" t="s">
        <v>64</v>
      </c>
      <c r="I2305" t="s">
        <v>13</v>
      </c>
      <c r="J2305" t="s">
        <v>65</v>
      </c>
      <c r="K2305" t="s">
        <v>14</v>
      </c>
      <c r="L2305" t="s">
        <v>64</v>
      </c>
      <c r="M2305" s="5">
        <f t="shared" si="110"/>
        <v>45657</v>
      </c>
      <c r="N2305">
        <f t="shared" si="111"/>
        <v>2024</v>
      </c>
    </row>
    <row r="2306" spans="1:14" x14ac:dyDescent="0.3">
      <c r="A2306" t="s">
        <v>7</v>
      </c>
      <c r="B2306" t="s">
        <v>1538</v>
      </c>
      <c r="C2306" s="5">
        <v>45456</v>
      </c>
      <c r="D2306" s="5">
        <v>45639</v>
      </c>
      <c r="E2306" s="4">
        <v>1250000000</v>
      </c>
      <c r="F2306">
        <v>183</v>
      </c>
      <c r="G2306">
        <v>6.2E-2</v>
      </c>
      <c r="H2306" t="s">
        <v>1066</v>
      </c>
      <c r="I2306" t="s">
        <v>13</v>
      </c>
      <c r="J2306" t="s">
        <v>65</v>
      </c>
      <c r="K2306" t="s">
        <v>14</v>
      </c>
      <c r="L2306" t="s">
        <v>1066</v>
      </c>
      <c r="M2306" s="5">
        <f t="shared" si="110"/>
        <v>45657</v>
      </c>
      <c r="N2306">
        <f t="shared" si="111"/>
        <v>2024</v>
      </c>
    </row>
    <row r="2307" spans="1:14" x14ac:dyDescent="0.3">
      <c r="A2307" t="s">
        <v>7</v>
      </c>
      <c r="B2307" t="s">
        <v>1540</v>
      </c>
      <c r="C2307" s="5">
        <v>45456</v>
      </c>
      <c r="D2307" s="5">
        <v>45639</v>
      </c>
      <c r="E2307" s="4">
        <v>1800000000</v>
      </c>
      <c r="F2307">
        <v>183</v>
      </c>
      <c r="G2307">
        <v>6.2E-2</v>
      </c>
      <c r="H2307" t="s">
        <v>1066</v>
      </c>
      <c r="I2307" t="s">
        <v>13</v>
      </c>
      <c r="J2307" t="s">
        <v>65</v>
      </c>
      <c r="K2307" t="s">
        <v>14</v>
      </c>
      <c r="L2307" t="s">
        <v>1066</v>
      </c>
      <c r="M2307" s="5">
        <f t="shared" ref="M2307:M2370" si="112">EOMONTH(D2307,0)</f>
        <v>45657</v>
      </c>
      <c r="N2307">
        <f t="shared" ref="N2307:N2370" si="113">YEAR(C2307)</f>
        <v>2024</v>
      </c>
    </row>
    <row r="2308" spans="1:14" x14ac:dyDescent="0.3">
      <c r="A2308" t="s">
        <v>7</v>
      </c>
      <c r="B2308" t="s">
        <v>83</v>
      </c>
      <c r="C2308" s="5">
        <v>45456</v>
      </c>
      <c r="D2308" s="5">
        <v>45639</v>
      </c>
      <c r="E2308" s="4">
        <v>1110000000</v>
      </c>
      <c r="F2308">
        <v>183</v>
      </c>
      <c r="G2308">
        <v>6.2E-2</v>
      </c>
      <c r="H2308" t="s">
        <v>64</v>
      </c>
      <c r="I2308" t="s">
        <v>13</v>
      </c>
      <c r="J2308" t="s">
        <v>65</v>
      </c>
      <c r="K2308" t="s">
        <v>14</v>
      </c>
      <c r="L2308" t="s">
        <v>64</v>
      </c>
      <c r="M2308" s="5">
        <f t="shared" si="112"/>
        <v>45657</v>
      </c>
      <c r="N2308">
        <f t="shared" si="113"/>
        <v>2024</v>
      </c>
    </row>
    <row r="2309" spans="1:14" x14ac:dyDescent="0.3">
      <c r="A2309" t="s">
        <v>8</v>
      </c>
      <c r="B2309" t="s">
        <v>2016</v>
      </c>
      <c r="C2309" s="5">
        <v>45364</v>
      </c>
      <c r="D2309" s="5">
        <v>45397</v>
      </c>
      <c r="E2309" s="4">
        <v>5000000000</v>
      </c>
      <c r="F2309">
        <v>33</v>
      </c>
      <c r="G2309">
        <v>3.1E-2</v>
      </c>
      <c r="H2309" t="s">
        <v>1823</v>
      </c>
      <c r="I2309" t="s">
        <v>13</v>
      </c>
      <c r="J2309" t="s">
        <v>215</v>
      </c>
      <c r="K2309" t="s">
        <v>14</v>
      </c>
      <c r="L2309" t="s">
        <v>1823</v>
      </c>
      <c r="M2309" s="5">
        <f t="shared" si="112"/>
        <v>45412</v>
      </c>
      <c r="N2309">
        <f t="shared" si="113"/>
        <v>2024</v>
      </c>
    </row>
    <row r="2310" spans="1:14" x14ac:dyDescent="0.3">
      <c r="A2310" t="s">
        <v>8</v>
      </c>
      <c r="B2310" t="s">
        <v>1827</v>
      </c>
      <c r="C2310" s="5">
        <v>45364</v>
      </c>
      <c r="D2310" s="5">
        <v>45397</v>
      </c>
      <c r="E2310" s="4">
        <v>5000000000</v>
      </c>
      <c r="F2310">
        <v>33</v>
      </c>
      <c r="G2310">
        <v>3.1E-2</v>
      </c>
      <c r="H2310" t="s">
        <v>1823</v>
      </c>
      <c r="I2310" t="s">
        <v>13</v>
      </c>
      <c r="J2310" t="s">
        <v>215</v>
      </c>
      <c r="K2310" t="s">
        <v>14</v>
      </c>
      <c r="L2310" t="s">
        <v>1823</v>
      </c>
      <c r="M2310" s="5">
        <f t="shared" si="112"/>
        <v>45412</v>
      </c>
      <c r="N2310">
        <f t="shared" si="113"/>
        <v>2024</v>
      </c>
    </row>
    <row r="2311" spans="1:14" x14ac:dyDescent="0.3">
      <c r="A2311" t="s">
        <v>8</v>
      </c>
      <c r="B2311" t="s">
        <v>1822</v>
      </c>
      <c r="C2311" s="5">
        <v>45364</v>
      </c>
      <c r="D2311" s="5">
        <v>45397</v>
      </c>
      <c r="E2311" s="4">
        <v>5000000000</v>
      </c>
      <c r="F2311">
        <v>33</v>
      </c>
      <c r="G2311">
        <v>3.1E-2</v>
      </c>
      <c r="H2311" t="s">
        <v>1823</v>
      </c>
      <c r="I2311" t="s">
        <v>13</v>
      </c>
      <c r="J2311" t="s">
        <v>215</v>
      </c>
      <c r="K2311" t="s">
        <v>14</v>
      </c>
      <c r="L2311" t="s">
        <v>1823</v>
      </c>
      <c r="M2311" s="5">
        <f t="shared" si="112"/>
        <v>45412</v>
      </c>
      <c r="N2311">
        <f t="shared" si="113"/>
        <v>2024</v>
      </c>
    </row>
    <row r="2312" spans="1:14" x14ac:dyDescent="0.3">
      <c r="A2312" t="s">
        <v>8</v>
      </c>
      <c r="B2312" t="s">
        <v>2701</v>
      </c>
      <c r="C2312" s="5">
        <v>45364</v>
      </c>
      <c r="D2312" s="5">
        <v>45397</v>
      </c>
      <c r="E2312" s="4">
        <v>5000000000</v>
      </c>
      <c r="F2312">
        <v>33</v>
      </c>
      <c r="G2312">
        <v>3.1E-2</v>
      </c>
      <c r="H2312" t="s">
        <v>1823</v>
      </c>
      <c r="I2312" t="s">
        <v>13</v>
      </c>
      <c r="J2312" t="s">
        <v>215</v>
      </c>
      <c r="K2312" t="s">
        <v>14</v>
      </c>
      <c r="L2312" t="s">
        <v>1823</v>
      </c>
      <c r="M2312" s="5">
        <f t="shared" si="112"/>
        <v>45412</v>
      </c>
      <c r="N2312">
        <f t="shared" si="113"/>
        <v>2024</v>
      </c>
    </row>
    <row r="2313" spans="1:14" x14ac:dyDescent="0.3">
      <c r="A2313" t="s">
        <v>7</v>
      </c>
      <c r="B2313" t="s">
        <v>137</v>
      </c>
      <c r="C2313" s="5">
        <v>45397</v>
      </c>
      <c r="D2313" s="5">
        <v>45580</v>
      </c>
      <c r="E2313" s="4">
        <v>2920000000</v>
      </c>
      <c r="F2313">
        <v>183</v>
      </c>
      <c r="G2313">
        <v>5.2999999999999999E-2</v>
      </c>
      <c r="H2313" t="s">
        <v>138</v>
      </c>
      <c r="I2313" t="s">
        <v>44</v>
      </c>
      <c r="J2313" t="s">
        <v>45</v>
      </c>
      <c r="K2313" t="s">
        <v>11</v>
      </c>
      <c r="L2313" t="s">
        <v>138</v>
      </c>
      <c r="M2313" s="5">
        <f t="shared" si="112"/>
        <v>45596</v>
      </c>
      <c r="N2313">
        <f t="shared" si="113"/>
        <v>2024</v>
      </c>
    </row>
    <row r="2314" spans="1:14" x14ac:dyDescent="0.3">
      <c r="A2314" t="s">
        <v>7</v>
      </c>
      <c r="B2314" t="s">
        <v>456</v>
      </c>
      <c r="C2314" s="5">
        <v>45384</v>
      </c>
      <c r="D2314" s="5">
        <v>45567</v>
      </c>
      <c r="E2314" s="4">
        <v>2450000000</v>
      </c>
      <c r="F2314">
        <v>183</v>
      </c>
      <c r="G2314">
        <v>5.3999999999999999E-2</v>
      </c>
      <c r="H2314" t="s">
        <v>443</v>
      </c>
      <c r="I2314" t="s">
        <v>13</v>
      </c>
      <c r="J2314" t="s">
        <v>313</v>
      </c>
      <c r="K2314" t="s">
        <v>14</v>
      </c>
      <c r="L2314" t="s">
        <v>443</v>
      </c>
      <c r="M2314" s="5">
        <f t="shared" si="112"/>
        <v>45596</v>
      </c>
      <c r="N2314">
        <f t="shared" si="113"/>
        <v>2024</v>
      </c>
    </row>
    <row r="2315" spans="1:14" x14ac:dyDescent="0.3">
      <c r="A2315" t="s">
        <v>12</v>
      </c>
      <c r="B2315" t="s">
        <v>2702</v>
      </c>
      <c r="C2315" s="5">
        <v>45467</v>
      </c>
      <c r="D2315" s="5">
        <v>45471</v>
      </c>
      <c r="E2315" s="4">
        <v>500000000000</v>
      </c>
      <c r="F2315">
        <v>4</v>
      </c>
      <c r="G2315">
        <v>3.9300000000000002E-2</v>
      </c>
      <c r="H2315" t="s">
        <v>10</v>
      </c>
      <c r="I2315" t="s">
        <v>44</v>
      </c>
      <c r="J2315" t="s">
        <v>45</v>
      </c>
      <c r="K2315" t="s">
        <v>11</v>
      </c>
      <c r="M2315" s="5">
        <f t="shared" si="112"/>
        <v>45473</v>
      </c>
      <c r="N2315">
        <f t="shared" si="113"/>
        <v>2024</v>
      </c>
    </row>
    <row r="2316" spans="1:14" x14ac:dyDescent="0.3">
      <c r="A2316" t="s">
        <v>12</v>
      </c>
      <c r="B2316" t="s">
        <v>2703</v>
      </c>
      <c r="C2316" s="5">
        <v>45467</v>
      </c>
      <c r="D2316" s="5">
        <v>45471</v>
      </c>
      <c r="E2316" s="4">
        <v>500000000000</v>
      </c>
      <c r="F2316">
        <v>4</v>
      </c>
      <c r="G2316">
        <v>3.9300000000000002E-2</v>
      </c>
      <c r="H2316" t="s">
        <v>10</v>
      </c>
      <c r="I2316" t="s">
        <v>44</v>
      </c>
      <c r="J2316" t="s">
        <v>45</v>
      </c>
      <c r="K2316" t="s">
        <v>11</v>
      </c>
      <c r="M2316" s="5">
        <f t="shared" si="112"/>
        <v>45473</v>
      </c>
      <c r="N2316">
        <f t="shared" si="113"/>
        <v>2024</v>
      </c>
    </row>
    <row r="2317" spans="1:14" x14ac:dyDescent="0.3">
      <c r="A2317" t="s">
        <v>12</v>
      </c>
      <c r="B2317" t="s">
        <v>2704</v>
      </c>
      <c r="C2317" s="5">
        <v>45467</v>
      </c>
      <c r="D2317" s="5">
        <v>45471</v>
      </c>
      <c r="E2317" s="4">
        <v>500000000000</v>
      </c>
      <c r="F2317">
        <v>4</v>
      </c>
      <c r="G2317">
        <v>3.9300000000000002E-2</v>
      </c>
      <c r="H2317" t="s">
        <v>10</v>
      </c>
      <c r="I2317" t="s">
        <v>44</v>
      </c>
      <c r="J2317" t="s">
        <v>45</v>
      </c>
      <c r="K2317" t="s">
        <v>11</v>
      </c>
      <c r="M2317" s="5">
        <f t="shared" si="112"/>
        <v>45473</v>
      </c>
      <c r="N2317">
        <f t="shared" si="113"/>
        <v>2024</v>
      </c>
    </row>
    <row r="2318" spans="1:14" x14ac:dyDescent="0.3">
      <c r="A2318" t="s">
        <v>12</v>
      </c>
      <c r="B2318" t="s">
        <v>2705</v>
      </c>
      <c r="C2318" s="5">
        <v>45467</v>
      </c>
      <c r="D2318" s="5">
        <v>45471</v>
      </c>
      <c r="E2318" s="4">
        <v>500000000000</v>
      </c>
      <c r="F2318">
        <v>4</v>
      </c>
      <c r="G2318">
        <v>3.9300000000000002E-2</v>
      </c>
      <c r="H2318" t="s">
        <v>10</v>
      </c>
      <c r="I2318" t="s">
        <v>44</v>
      </c>
      <c r="J2318" t="s">
        <v>45</v>
      </c>
      <c r="K2318" t="s">
        <v>11</v>
      </c>
      <c r="M2318" s="5">
        <f t="shared" si="112"/>
        <v>45473</v>
      </c>
      <c r="N2318">
        <f t="shared" si="113"/>
        <v>2024</v>
      </c>
    </row>
    <row r="2319" spans="1:14" x14ac:dyDescent="0.3">
      <c r="A2319" t="s">
        <v>12</v>
      </c>
      <c r="B2319" t="s">
        <v>2706</v>
      </c>
      <c r="C2319" s="5">
        <v>45467</v>
      </c>
      <c r="D2319" s="5">
        <v>45471</v>
      </c>
      <c r="E2319" s="4">
        <v>500000000000</v>
      </c>
      <c r="F2319">
        <v>4</v>
      </c>
      <c r="G2319">
        <v>3.9300000000000002E-2</v>
      </c>
      <c r="H2319" t="s">
        <v>10</v>
      </c>
      <c r="I2319" t="s">
        <v>44</v>
      </c>
      <c r="J2319" t="s">
        <v>45</v>
      </c>
      <c r="K2319" t="s">
        <v>11</v>
      </c>
      <c r="M2319" s="5">
        <f t="shared" si="112"/>
        <v>45473</v>
      </c>
      <c r="N2319">
        <f t="shared" si="113"/>
        <v>2024</v>
      </c>
    </row>
    <row r="2320" spans="1:14" x14ac:dyDescent="0.3">
      <c r="A2320" t="s">
        <v>12</v>
      </c>
      <c r="B2320" t="s">
        <v>2707</v>
      </c>
      <c r="C2320" s="5">
        <v>45467</v>
      </c>
      <c r="D2320" s="5">
        <v>45525</v>
      </c>
      <c r="E2320" s="4">
        <v>500000000000</v>
      </c>
      <c r="F2320">
        <v>58</v>
      </c>
      <c r="G2320">
        <v>5.5500000000000001E-2</v>
      </c>
      <c r="H2320" t="s">
        <v>10</v>
      </c>
      <c r="I2320" t="s">
        <v>44</v>
      </c>
      <c r="J2320" t="s">
        <v>45</v>
      </c>
      <c r="K2320" t="s">
        <v>11</v>
      </c>
      <c r="M2320" s="5">
        <f t="shared" si="112"/>
        <v>45535</v>
      </c>
      <c r="N2320">
        <f t="shared" si="113"/>
        <v>2024</v>
      </c>
    </row>
    <row r="2321" spans="1:14" x14ac:dyDescent="0.3">
      <c r="A2321" t="s">
        <v>12</v>
      </c>
      <c r="B2321" t="s">
        <v>2708</v>
      </c>
      <c r="C2321" s="5">
        <v>45467</v>
      </c>
      <c r="D2321" s="5">
        <v>45525</v>
      </c>
      <c r="E2321" s="4">
        <v>500000000000</v>
      </c>
      <c r="F2321">
        <v>58</v>
      </c>
      <c r="G2321">
        <v>5.5500000000000001E-2</v>
      </c>
      <c r="H2321" t="s">
        <v>10</v>
      </c>
      <c r="I2321" t="s">
        <v>44</v>
      </c>
      <c r="J2321" t="s">
        <v>45</v>
      </c>
      <c r="K2321" t="s">
        <v>11</v>
      </c>
      <c r="M2321" s="5">
        <f t="shared" si="112"/>
        <v>45535</v>
      </c>
      <c r="N2321">
        <f t="shared" si="113"/>
        <v>2024</v>
      </c>
    </row>
    <row r="2322" spans="1:14" x14ac:dyDescent="0.3">
      <c r="A2322" t="s">
        <v>7</v>
      </c>
      <c r="B2322" t="s">
        <v>85</v>
      </c>
      <c r="C2322" s="5">
        <v>45446</v>
      </c>
      <c r="D2322" s="5">
        <v>45629</v>
      </c>
      <c r="E2322" s="4">
        <v>4850000000</v>
      </c>
      <c r="F2322">
        <v>183</v>
      </c>
      <c r="G2322">
        <v>5.8999999999999997E-2</v>
      </c>
      <c r="H2322" t="s">
        <v>64</v>
      </c>
      <c r="I2322" t="s">
        <v>13</v>
      </c>
      <c r="J2322" t="s">
        <v>65</v>
      </c>
      <c r="K2322" t="s">
        <v>14</v>
      </c>
      <c r="L2322" t="s">
        <v>64</v>
      </c>
      <c r="M2322" s="5">
        <f t="shared" si="112"/>
        <v>45657</v>
      </c>
      <c r="N2322">
        <f t="shared" si="113"/>
        <v>2024</v>
      </c>
    </row>
    <row r="2323" spans="1:14" x14ac:dyDescent="0.3">
      <c r="A2323" t="s">
        <v>7</v>
      </c>
      <c r="B2323" t="s">
        <v>358</v>
      </c>
      <c r="C2323" s="5">
        <v>45446</v>
      </c>
      <c r="D2323" s="5">
        <v>45629</v>
      </c>
      <c r="E2323" s="4">
        <v>3000000000</v>
      </c>
      <c r="F2323">
        <v>183</v>
      </c>
      <c r="G2323">
        <v>5.8999999999999997E-2</v>
      </c>
      <c r="H2323" t="s">
        <v>97</v>
      </c>
      <c r="I2323" t="s">
        <v>13</v>
      </c>
      <c r="J2323" t="s">
        <v>102</v>
      </c>
      <c r="K2323" t="s">
        <v>14</v>
      </c>
      <c r="L2323" t="s">
        <v>97</v>
      </c>
      <c r="M2323" s="5">
        <f t="shared" si="112"/>
        <v>45657</v>
      </c>
      <c r="N2323">
        <f t="shared" si="113"/>
        <v>2024</v>
      </c>
    </row>
    <row r="2324" spans="1:14" x14ac:dyDescent="0.3">
      <c r="A2324" t="s">
        <v>7</v>
      </c>
      <c r="B2324" t="s">
        <v>2709</v>
      </c>
      <c r="C2324" s="5">
        <v>45474</v>
      </c>
      <c r="D2324" s="5">
        <v>45505</v>
      </c>
      <c r="E2324" s="4">
        <v>1200000000</v>
      </c>
      <c r="F2324">
        <v>31</v>
      </c>
      <c r="G2324">
        <v>4.3999999999999997E-2</v>
      </c>
      <c r="H2324" t="s">
        <v>1192</v>
      </c>
      <c r="I2324" t="s">
        <v>13</v>
      </c>
      <c r="J2324" t="s">
        <v>215</v>
      </c>
      <c r="K2324" t="s">
        <v>14</v>
      </c>
      <c r="L2324" t="s">
        <v>1192</v>
      </c>
      <c r="M2324" s="5">
        <f t="shared" si="112"/>
        <v>45535</v>
      </c>
      <c r="N2324">
        <f t="shared" si="113"/>
        <v>2024</v>
      </c>
    </row>
    <row r="2325" spans="1:14" x14ac:dyDescent="0.3">
      <c r="A2325" t="s">
        <v>12</v>
      </c>
      <c r="B2325" t="s">
        <v>1894</v>
      </c>
      <c r="C2325" s="5">
        <v>45456</v>
      </c>
      <c r="D2325" s="5">
        <v>45546</v>
      </c>
      <c r="E2325" s="4">
        <v>500000000000</v>
      </c>
      <c r="F2325">
        <v>90</v>
      </c>
      <c r="G2325">
        <v>5.5500000000000001E-2</v>
      </c>
      <c r="H2325" t="s">
        <v>10</v>
      </c>
      <c r="I2325" t="s">
        <v>44</v>
      </c>
      <c r="J2325" t="s">
        <v>45</v>
      </c>
      <c r="K2325" t="s">
        <v>11</v>
      </c>
      <c r="M2325" s="5">
        <f t="shared" si="112"/>
        <v>45565</v>
      </c>
      <c r="N2325">
        <f t="shared" si="113"/>
        <v>2024</v>
      </c>
    </row>
    <row r="2326" spans="1:14" x14ac:dyDescent="0.3">
      <c r="A2326" t="s">
        <v>12</v>
      </c>
      <c r="B2326" t="s">
        <v>1915</v>
      </c>
      <c r="C2326" s="5">
        <v>45456</v>
      </c>
      <c r="D2326" s="5">
        <v>45546</v>
      </c>
      <c r="E2326" s="4">
        <v>500000000000</v>
      </c>
      <c r="F2326">
        <v>90</v>
      </c>
      <c r="G2326">
        <v>5.5500000000000001E-2</v>
      </c>
      <c r="H2326" t="s">
        <v>10</v>
      </c>
      <c r="I2326" t="s">
        <v>44</v>
      </c>
      <c r="J2326" t="s">
        <v>45</v>
      </c>
      <c r="K2326" t="s">
        <v>11</v>
      </c>
      <c r="M2326" s="5">
        <f t="shared" si="112"/>
        <v>45565</v>
      </c>
      <c r="N2326">
        <f t="shared" si="113"/>
        <v>2024</v>
      </c>
    </row>
    <row r="2327" spans="1:14" x14ac:dyDescent="0.3">
      <c r="A2327" t="s">
        <v>12</v>
      </c>
      <c r="B2327" t="s">
        <v>1648</v>
      </c>
      <c r="C2327" s="5">
        <v>45456</v>
      </c>
      <c r="D2327" s="5">
        <v>45546</v>
      </c>
      <c r="E2327" s="4">
        <v>500000000000</v>
      </c>
      <c r="F2327">
        <v>90</v>
      </c>
      <c r="G2327">
        <v>5.5500000000000001E-2</v>
      </c>
      <c r="H2327" t="s">
        <v>10</v>
      </c>
      <c r="I2327" t="s">
        <v>44</v>
      </c>
      <c r="J2327" t="s">
        <v>45</v>
      </c>
      <c r="K2327" t="s">
        <v>11</v>
      </c>
      <c r="M2327" s="5">
        <f t="shared" si="112"/>
        <v>45565</v>
      </c>
      <c r="N2327">
        <f t="shared" si="113"/>
        <v>2024</v>
      </c>
    </row>
    <row r="2328" spans="1:14" x14ac:dyDescent="0.3">
      <c r="A2328" t="s">
        <v>12</v>
      </c>
      <c r="B2328" t="s">
        <v>2710</v>
      </c>
      <c r="C2328" s="5">
        <v>45397</v>
      </c>
      <c r="D2328" s="5">
        <v>45401</v>
      </c>
      <c r="E2328" s="4">
        <v>500000000000</v>
      </c>
      <c r="F2328">
        <v>4</v>
      </c>
      <c r="G2328">
        <v>4.9599999999999998E-2</v>
      </c>
      <c r="H2328" t="s">
        <v>10</v>
      </c>
      <c r="I2328" t="s">
        <v>44</v>
      </c>
      <c r="J2328" t="s">
        <v>45</v>
      </c>
      <c r="K2328" t="s">
        <v>11</v>
      </c>
      <c r="M2328" s="5">
        <f t="shared" si="112"/>
        <v>45412</v>
      </c>
      <c r="N2328">
        <f t="shared" si="113"/>
        <v>2024</v>
      </c>
    </row>
    <row r="2329" spans="1:14" x14ac:dyDescent="0.3">
      <c r="A2329" t="s">
        <v>12</v>
      </c>
      <c r="B2329" t="s">
        <v>2711</v>
      </c>
      <c r="C2329" s="5">
        <v>45397</v>
      </c>
      <c r="D2329" s="5">
        <v>45401</v>
      </c>
      <c r="E2329" s="4">
        <v>500000000000</v>
      </c>
      <c r="F2329">
        <v>4</v>
      </c>
      <c r="G2329">
        <v>4.9599999999999998E-2</v>
      </c>
      <c r="H2329" t="s">
        <v>10</v>
      </c>
      <c r="I2329" t="s">
        <v>44</v>
      </c>
      <c r="J2329" t="s">
        <v>45</v>
      </c>
      <c r="K2329" t="s">
        <v>11</v>
      </c>
      <c r="M2329" s="5">
        <f t="shared" si="112"/>
        <v>45412</v>
      </c>
      <c r="N2329">
        <f t="shared" si="113"/>
        <v>2024</v>
      </c>
    </row>
    <row r="2330" spans="1:14" x14ac:dyDescent="0.3">
      <c r="A2330" t="s">
        <v>12</v>
      </c>
      <c r="B2330" t="s">
        <v>2712</v>
      </c>
      <c r="C2330" s="5">
        <v>45397</v>
      </c>
      <c r="D2330" s="5">
        <v>45401</v>
      </c>
      <c r="E2330" s="4">
        <v>500000000000</v>
      </c>
      <c r="F2330">
        <v>4</v>
      </c>
      <c r="G2330">
        <v>4.9599999999999998E-2</v>
      </c>
      <c r="H2330" t="s">
        <v>10</v>
      </c>
      <c r="I2330" t="s">
        <v>44</v>
      </c>
      <c r="J2330" t="s">
        <v>45</v>
      </c>
      <c r="K2330" t="s">
        <v>11</v>
      </c>
      <c r="M2330" s="5">
        <f t="shared" si="112"/>
        <v>45412</v>
      </c>
      <c r="N2330">
        <f t="shared" si="113"/>
        <v>2024</v>
      </c>
    </row>
    <row r="2331" spans="1:14" x14ac:dyDescent="0.3">
      <c r="A2331" t="s">
        <v>12</v>
      </c>
      <c r="B2331" t="s">
        <v>2713</v>
      </c>
      <c r="C2331" s="5">
        <v>45397</v>
      </c>
      <c r="D2331" s="5">
        <v>45401</v>
      </c>
      <c r="E2331" s="4">
        <v>500000000000</v>
      </c>
      <c r="F2331">
        <v>4</v>
      </c>
      <c r="G2331">
        <v>4.9599999999999998E-2</v>
      </c>
      <c r="H2331" t="s">
        <v>10</v>
      </c>
      <c r="I2331" t="s">
        <v>44</v>
      </c>
      <c r="J2331" t="s">
        <v>45</v>
      </c>
      <c r="K2331" t="s">
        <v>11</v>
      </c>
      <c r="M2331" s="5">
        <f t="shared" si="112"/>
        <v>45412</v>
      </c>
      <c r="N2331">
        <f t="shared" si="113"/>
        <v>2024</v>
      </c>
    </row>
    <row r="2332" spans="1:14" x14ac:dyDescent="0.3">
      <c r="A2332" t="s">
        <v>12</v>
      </c>
      <c r="B2332" t="s">
        <v>2714</v>
      </c>
      <c r="C2332" s="5">
        <v>45397</v>
      </c>
      <c r="D2332" s="5">
        <v>45401</v>
      </c>
      <c r="E2332" s="4">
        <v>500000000000</v>
      </c>
      <c r="F2332">
        <v>4</v>
      </c>
      <c r="G2332">
        <v>4.9599999999999998E-2</v>
      </c>
      <c r="H2332" t="s">
        <v>10</v>
      </c>
      <c r="I2332" t="s">
        <v>44</v>
      </c>
      <c r="J2332" t="s">
        <v>45</v>
      </c>
      <c r="K2332" t="s">
        <v>11</v>
      </c>
      <c r="M2332" s="5">
        <f t="shared" si="112"/>
        <v>45412</v>
      </c>
      <c r="N2332">
        <f t="shared" si="113"/>
        <v>2024</v>
      </c>
    </row>
    <row r="2333" spans="1:14" x14ac:dyDescent="0.3">
      <c r="A2333" t="s">
        <v>12</v>
      </c>
      <c r="B2333" t="s">
        <v>2715</v>
      </c>
      <c r="C2333" s="5">
        <v>45397</v>
      </c>
      <c r="D2333" s="5">
        <v>45401</v>
      </c>
      <c r="E2333" s="4">
        <v>500000000000</v>
      </c>
      <c r="F2333">
        <v>4</v>
      </c>
      <c r="G2333">
        <v>4.9599999999999998E-2</v>
      </c>
      <c r="H2333" t="s">
        <v>10</v>
      </c>
      <c r="I2333" t="s">
        <v>44</v>
      </c>
      <c r="J2333" t="s">
        <v>45</v>
      </c>
      <c r="K2333" t="s">
        <v>11</v>
      </c>
      <c r="M2333" s="5">
        <f t="shared" si="112"/>
        <v>45412</v>
      </c>
      <c r="N2333">
        <f t="shared" si="113"/>
        <v>2024</v>
      </c>
    </row>
    <row r="2334" spans="1:14" x14ac:dyDescent="0.3">
      <c r="A2334" t="s">
        <v>12</v>
      </c>
      <c r="B2334" t="s">
        <v>2716</v>
      </c>
      <c r="C2334" s="5">
        <v>45397</v>
      </c>
      <c r="D2334" s="5">
        <v>45401</v>
      </c>
      <c r="E2334" s="4">
        <v>500000000000</v>
      </c>
      <c r="F2334">
        <v>4</v>
      </c>
      <c r="G2334">
        <v>4.9599999999999998E-2</v>
      </c>
      <c r="H2334" t="s">
        <v>10</v>
      </c>
      <c r="I2334" t="s">
        <v>44</v>
      </c>
      <c r="J2334" t="s">
        <v>45</v>
      </c>
      <c r="K2334" t="s">
        <v>11</v>
      </c>
      <c r="M2334" s="5">
        <f t="shared" si="112"/>
        <v>45412</v>
      </c>
      <c r="N2334">
        <f t="shared" si="113"/>
        <v>2024</v>
      </c>
    </row>
    <row r="2335" spans="1:14" x14ac:dyDescent="0.3">
      <c r="A2335" t="s">
        <v>7</v>
      </c>
      <c r="B2335" t="s">
        <v>2717</v>
      </c>
      <c r="C2335" s="5">
        <v>45470</v>
      </c>
      <c r="D2335" s="5">
        <v>45502</v>
      </c>
      <c r="E2335" s="4">
        <v>18420000000</v>
      </c>
      <c r="F2335">
        <v>32</v>
      </c>
      <c r="G2335">
        <v>4.3999999999999997E-2</v>
      </c>
      <c r="H2335" t="s">
        <v>1801</v>
      </c>
      <c r="I2335" t="s">
        <v>13</v>
      </c>
      <c r="J2335" t="s">
        <v>102</v>
      </c>
      <c r="K2335" t="s">
        <v>14</v>
      </c>
      <c r="L2335" t="s">
        <v>1801</v>
      </c>
      <c r="M2335" s="5">
        <f t="shared" si="112"/>
        <v>45504</v>
      </c>
      <c r="N2335">
        <f t="shared" si="113"/>
        <v>2024</v>
      </c>
    </row>
    <row r="2336" spans="1:14" x14ac:dyDescent="0.3">
      <c r="A2336" t="s">
        <v>7</v>
      </c>
      <c r="B2336" t="s">
        <v>1271</v>
      </c>
      <c r="C2336" s="5">
        <v>45470</v>
      </c>
      <c r="D2336" s="5">
        <v>45562</v>
      </c>
      <c r="E2336" s="4">
        <v>2000000000</v>
      </c>
      <c r="F2336">
        <v>92</v>
      </c>
      <c r="G2336">
        <v>4.7500000000000001E-2</v>
      </c>
      <c r="H2336" t="s">
        <v>1192</v>
      </c>
      <c r="I2336" t="s">
        <v>13</v>
      </c>
      <c r="J2336" t="s">
        <v>215</v>
      </c>
      <c r="K2336" t="s">
        <v>14</v>
      </c>
      <c r="L2336" t="s">
        <v>1192</v>
      </c>
      <c r="M2336" s="5">
        <f t="shared" si="112"/>
        <v>45565</v>
      </c>
      <c r="N2336">
        <f t="shared" si="113"/>
        <v>2024</v>
      </c>
    </row>
    <row r="2337" spans="1:14" x14ac:dyDescent="0.3">
      <c r="A2337" t="s">
        <v>12</v>
      </c>
      <c r="B2337" t="s">
        <v>1639</v>
      </c>
      <c r="C2337" s="5">
        <v>45456</v>
      </c>
      <c r="D2337" s="5">
        <v>45546</v>
      </c>
      <c r="E2337" s="4">
        <v>500000000000</v>
      </c>
      <c r="F2337">
        <v>90</v>
      </c>
      <c r="G2337">
        <v>5.5500000000000001E-2</v>
      </c>
      <c r="H2337" t="s">
        <v>10</v>
      </c>
      <c r="I2337" t="s">
        <v>44</v>
      </c>
      <c r="J2337" t="s">
        <v>45</v>
      </c>
      <c r="K2337" t="s">
        <v>11</v>
      </c>
      <c r="M2337" s="5">
        <f t="shared" si="112"/>
        <v>45565</v>
      </c>
      <c r="N2337">
        <f t="shared" si="113"/>
        <v>2024</v>
      </c>
    </row>
    <row r="2338" spans="1:14" x14ac:dyDescent="0.3">
      <c r="A2338" t="s">
        <v>12</v>
      </c>
      <c r="B2338" t="s">
        <v>2718</v>
      </c>
      <c r="C2338" s="5">
        <v>45456</v>
      </c>
      <c r="D2338" s="5">
        <v>45496</v>
      </c>
      <c r="E2338" s="4">
        <v>100000000000</v>
      </c>
      <c r="F2338">
        <v>40</v>
      </c>
      <c r="G2338">
        <v>5.6500000000000002E-2</v>
      </c>
      <c r="H2338" t="s">
        <v>10</v>
      </c>
      <c r="I2338" t="s">
        <v>44</v>
      </c>
      <c r="J2338" t="s">
        <v>45</v>
      </c>
      <c r="K2338" t="s">
        <v>11</v>
      </c>
      <c r="M2338" s="5">
        <f t="shared" si="112"/>
        <v>45504</v>
      </c>
      <c r="N2338">
        <f t="shared" si="113"/>
        <v>2024</v>
      </c>
    </row>
    <row r="2339" spans="1:14" x14ac:dyDescent="0.3">
      <c r="A2339" t="s">
        <v>7</v>
      </c>
      <c r="B2339" t="s">
        <v>1298</v>
      </c>
      <c r="C2339" s="5">
        <v>45397</v>
      </c>
      <c r="D2339" s="5">
        <v>45642</v>
      </c>
      <c r="E2339" s="4">
        <v>1450000000</v>
      </c>
      <c r="F2339">
        <v>245</v>
      </c>
      <c r="G2339">
        <v>5.3999999999999999E-2</v>
      </c>
      <c r="H2339" t="s">
        <v>1066</v>
      </c>
      <c r="I2339" t="s">
        <v>13</v>
      </c>
      <c r="J2339" t="s">
        <v>65</v>
      </c>
      <c r="K2339" t="s">
        <v>14</v>
      </c>
      <c r="L2339" t="s">
        <v>1066</v>
      </c>
      <c r="M2339" s="5">
        <f t="shared" si="112"/>
        <v>45657</v>
      </c>
      <c r="N2339">
        <f t="shared" si="113"/>
        <v>2024</v>
      </c>
    </row>
    <row r="2340" spans="1:14" x14ac:dyDescent="0.3">
      <c r="A2340" t="s">
        <v>7</v>
      </c>
      <c r="B2340" t="s">
        <v>567</v>
      </c>
      <c r="C2340" s="5">
        <v>45407</v>
      </c>
      <c r="D2340" s="5">
        <v>45590</v>
      </c>
      <c r="E2340" s="4">
        <v>5100000000</v>
      </c>
      <c r="F2340">
        <v>183</v>
      </c>
      <c r="G2340">
        <v>5.5399999999999998E-2</v>
      </c>
      <c r="H2340" t="s">
        <v>547</v>
      </c>
      <c r="I2340" t="s">
        <v>13</v>
      </c>
      <c r="J2340" t="s">
        <v>313</v>
      </c>
      <c r="K2340" t="s">
        <v>14</v>
      </c>
      <c r="L2340" t="s">
        <v>547</v>
      </c>
      <c r="M2340" s="5">
        <f t="shared" si="112"/>
        <v>45596</v>
      </c>
      <c r="N2340">
        <f t="shared" si="113"/>
        <v>2024</v>
      </c>
    </row>
    <row r="2341" spans="1:14" x14ac:dyDescent="0.3">
      <c r="A2341" t="s">
        <v>12</v>
      </c>
      <c r="B2341" t="s">
        <v>2719</v>
      </c>
      <c r="C2341" s="5">
        <v>45470</v>
      </c>
      <c r="D2341" s="5">
        <v>45530</v>
      </c>
      <c r="E2341" s="4">
        <v>500000000000</v>
      </c>
      <c r="F2341">
        <v>60</v>
      </c>
      <c r="G2341">
        <v>5.5500000000000001E-2</v>
      </c>
      <c r="H2341" t="s">
        <v>10</v>
      </c>
      <c r="I2341" t="s">
        <v>44</v>
      </c>
      <c r="J2341" t="s">
        <v>45</v>
      </c>
      <c r="K2341" t="s">
        <v>11</v>
      </c>
      <c r="M2341" s="5">
        <f t="shared" si="112"/>
        <v>45535</v>
      </c>
      <c r="N2341">
        <f t="shared" si="113"/>
        <v>2024</v>
      </c>
    </row>
    <row r="2342" spans="1:14" x14ac:dyDescent="0.3">
      <c r="A2342" t="s">
        <v>12</v>
      </c>
      <c r="B2342" t="s">
        <v>2720</v>
      </c>
      <c r="C2342" s="5">
        <v>45470</v>
      </c>
      <c r="D2342" s="5">
        <v>45530</v>
      </c>
      <c r="E2342" s="4">
        <v>350000000000</v>
      </c>
      <c r="F2342">
        <v>60</v>
      </c>
      <c r="G2342">
        <v>5.5500000000000001E-2</v>
      </c>
      <c r="H2342" t="s">
        <v>10</v>
      </c>
      <c r="I2342" t="s">
        <v>44</v>
      </c>
      <c r="J2342" t="s">
        <v>45</v>
      </c>
      <c r="K2342" t="s">
        <v>11</v>
      </c>
      <c r="M2342" s="5">
        <f t="shared" si="112"/>
        <v>45535</v>
      </c>
      <c r="N2342">
        <f t="shared" si="113"/>
        <v>2024</v>
      </c>
    </row>
    <row r="2343" spans="1:14" x14ac:dyDescent="0.3">
      <c r="A2343" t="s">
        <v>7</v>
      </c>
      <c r="B2343" t="s">
        <v>71</v>
      </c>
      <c r="C2343" s="5">
        <v>45456</v>
      </c>
      <c r="D2343" s="5">
        <v>45639</v>
      </c>
      <c r="E2343" s="4">
        <v>2910000000</v>
      </c>
      <c r="F2343">
        <v>183</v>
      </c>
      <c r="G2343">
        <v>6.2E-2</v>
      </c>
      <c r="H2343" t="s">
        <v>64</v>
      </c>
      <c r="I2343" t="s">
        <v>13</v>
      </c>
      <c r="J2343" t="s">
        <v>65</v>
      </c>
      <c r="K2343" t="s">
        <v>14</v>
      </c>
      <c r="L2343" t="s">
        <v>64</v>
      </c>
      <c r="M2343" s="5">
        <f t="shared" si="112"/>
        <v>45657</v>
      </c>
      <c r="N2343">
        <f t="shared" si="113"/>
        <v>2024</v>
      </c>
    </row>
    <row r="2344" spans="1:14" x14ac:dyDescent="0.3">
      <c r="A2344" t="s">
        <v>7</v>
      </c>
      <c r="B2344" t="s">
        <v>2721</v>
      </c>
      <c r="C2344" s="5">
        <v>45427</v>
      </c>
      <c r="D2344" s="5">
        <v>45460</v>
      </c>
      <c r="E2344" s="4">
        <v>30680000000</v>
      </c>
      <c r="F2344">
        <v>33</v>
      </c>
      <c r="G2344">
        <v>3.7999999999999999E-2</v>
      </c>
      <c r="H2344" t="s">
        <v>1801</v>
      </c>
      <c r="I2344" t="s">
        <v>13</v>
      </c>
      <c r="J2344" t="s">
        <v>102</v>
      </c>
      <c r="K2344" t="s">
        <v>14</v>
      </c>
      <c r="L2344" t="s">
        <v>1801</v>
      </c>
      <c r="M2344" s="5">
        <f t="shared" si="112"/>
        <v>45473</v>
      </c>
      <c r="N2344">
        <f t="shared" si="113"/>
        <v>2024</v>
      </c>
    </row>
    <row r="2345" spans="1:14" x14ac:dyDescent="0.3">
      <c r="A2345" t="s">
        <v>7</v>
      </c>
      <c r="B2345" t="s">
        <v>1125</v>
      </c>
      <c r="C2345" s="5">
        <v>45407</v>
      </c>
      <c r="D2345" s="5">
        <v>45590</v>
      </c>
      <c r="E2345" s="4">
        <v>2000000000</v>
      </c>
      <c r="F2345">
        <v>183</v>
      </c>
      <c r="G2345">
        <v>5.6000000000000001E-2</v>
      </c>
      <c r="H2345" t="s">
        <v>284</v>
      </c>
      <c r="I2345" t="s">
        <v>44</v>
      </c>
      <c r="J2345" t="s">
        <v>45</v>
      </c>
      <c r="K2345" t="s">
        <v>11</v>
      </c>
      <c r="L2345" t="s">
        <v>284</v>
      </c>
      <c r="M2345" s="5">
        <f t="shared" si="112"/>
        <v>45596</v>
      </c>
      <c r="N2345">
        <f t="shared" si="113"/>
        <v>2024</v>
      </c>
    </row>
    <row r="2346" spans="1:14" x14ac:dyDescent="0.3">
      <c r="A2346" t="s">
        <v>8</v>
      </c>
      <c r="B2346" t="s">
        <v>2722</v>
      </c>
      <c r="C2346" s="5">
        <v>45407</v>
      </c>
      <c r="D2346" s="5">
        <v>45450</v>
      </c>
      <c r="E2346" s="4">
        <v>170000000000</v>
      </c>
      <c r="F2346">
        <v>43</v>
      </c>
      <c r="G2346">
        <v>3.7999999999999999E-2</v>
      </c>
      <c r="H2346" t="s">
        <v>747</v>
      </c>
      <c r="I2346" t="s">
        <v>44</v>
      </c>
      <c r="J2346" t="s">
        <v>45</v>
      </c>
      <c r="K2346" t="s">
        <v>11</v>
      </c>
      <c r="L2346" t="s">
        <v>747</v>
      </c>
      <c r="M2346" s="5">
        <f t="shared" si="112"/>
        <v>45473</v>
      </c>
      <c r="N2346">
        <f t="shared" si="113"/>
        <v>2024</v>
      </c>
    </row>
    <row r="2347" spans="1:14" x14ac:dyDescent="0.3">
      <c r="A2347" t="s">
        <v>7</v>
      </c>
      <c r="B2347" t="s">
        <v>686</v>
      </c>
      <c r="C2347" s="5">
        <v>45407</v>
      </c>
      <c r="D2347" s="5">
        <v>45590</v>
      </c>
      <c r="E2347" s="4">
        <v>6100000000</v>
      </c>
      <c r="F2347">
        <v>183</v>
      </c>
      <c r="G2347">
        <v>5.6000000000000001E-2</v>
      </c>
      <c r="H2347" t="s">
        <v>387</v>
      </c>
      <c r="I2347" t="s">
        <v>13</v>
      </c>
      <c r="J2347" t="s">
        <v>388</v>
      </c>
      <c r="K2347" t="s">
        <v>14</v>
      </c>
      <c r="L2347" t="s">
        <v>387</v>
      </c>
      <c r="M2347" s="5">
        <f t="shared" si="112"/>
        <v>45596</v>
      </c>
      <c r="N2347">
        <f t="shared" si="113"/>
        <v>2024</v>
      </c>
    </row>
    <row r="2348" spans="1:14" x14ac:dyDescent="0.3">
      <c r="A2348" t="s">
        <v>7</v>
      </c>
      <c r="B2348" t="s">
        <v>1294</v>
      </c>
      <c r="C2348" s="5">
        <v>45471</v>
      </c>
      <c r="D2348" s="5">
        <v>45656</v>
      </c>
      <c r="E2348" s="4">
        <v>3110000000</v>
      </c>
      <c r="F2348">
        <v>185</v>
      </c>
      <c r="G2348">
        <v>6.5000000000000002E-2</v>
      </c>
      <c r="H2348" t="s">
        <v>1066</v>
      </c>
      <c r="I2348" t="s">
        <v>13</v>
      </c>
      <c r="J2348" t="s">
        <v>65</v>
      </c>
      <c r="K2348" t="s">
        <v>14</v>
      </c>
      <c r="L2348" t="s">
        <v>1066</v>
      </c>
      <c r="M2348" s="5">
        <f t="shared" si="112"/>
        <v>45657</v>
      </c>
      <c r="N2348">
        <f t="shared" si="113"/>
        <v>2024</v>
      </c>
    </row>
    <row r="2349" spans="1:14" x14ac:dyDescent="0.3">
      <c r="A2349" t="s">
        <v>7</v>
      </c>
      <c r="B2349" t="s">
        <v>1283</v>
      </c>
      <c r="C2349" s="5">
        <v>45471</v>
      </c>
      <c r="D2349" s="5">
        <v>45656</v>
      </c>
      <c r="E2349" s="4">
        <v>14470000000</v>
      </c>
      <c r="F2349">
        <v>185</v>
      </c>
      <c r="G2349">
        <v>6.5000000000000002E-2</v>
      </c>
      <c r="H2349" t="s">
        <v>1066</v>
      </c>
      <c r="I2349" t="s">
        <v>13</v>
      </c>
      <c r="J2349" t="s">
        <v>65</v>
      </c>
      <c r="K2349" t="s">
        <v>14</v>
      </c>
      <c r="L2349" t="s">
        <v>1066</v>
      </c>
      <c r="M2349" s="5">
        <f t="shared" si="112"/>
        <v>45657</v>
      </c>
      <c r="N2349">
        <f t="shared" si="113"/>
        <v>2024</v>
      </c>
    </row>
    <row r="2350" spans="1:14" x14ac:dyDescent="0.3">
      <c r="A2350" t="s">
        <v>8</v>
      </c>
      <c r="B2350" t="s">
        <v>2016</v>
      </c>
      <c r="C2350" s="5">
        <v>45427</v>
      </c>
      <c r="D2350" s="5">
        <v>45460</v>
      </c>
      <c r="E2350" s="4">
        <v>5026789131</v>
      </c>
      <c r="F2350">
        <v>33</v>
      </c>
      <c r="G2350">
        <v>3.7999999999999999E-2</v>
      </c>
      <c r="H2350" t="s">
        <v>1823</v>
      </c>
      <c r="I2350" t="s">
        <v>13</v>
      </c>
      <c r="J2350" t="s">
        <v>215</v>
      </c>
      <c r="K2350" t="s">
        <v>14</v>
      </c>
      <c r="L2350" t="s">
        <v>1823</v>
      </c>
      <c r="M2350" s="5">
        <f t="shared" si="112"/>
        <v>45473</v>
      </c>
      <c r="N2350">
        <f t="shared" si="113"/>
        <v>2024</v>
      </c>
    </row>
    <row r="2351" spans="1:14" x14ac:dyDescent="0.3">
      <c r="A2351" t="s">
        <v>8</v>
      </c>
      <c r="B2351" t="s">
        <v>1822</v>
      </c>
      <c r="C2351" s="5">
        <v>45427</v>
      </c>
      <c r="D2351" s="5">
        <v>45460</v>
      </c>
      <c r="E2351" s="4">
        <v>5026789131</v>
      </c>
      <c r="F2351">
        <v>33</v>
      </c>
      <c r="G2351">
        <v>3.7999999999999999E-2</v>
      </c>
      <c r="H2351" t="s">
        <v>1823</v>
      </c>
      <c r="I2351" t="s">
        <v>13</v>
      </c>
      <c r="J2351" t="s">
        <v>215</v>
      </c>
      <c r="K2351" t="s">
        <v>14</v>
      </c>
      <c r="L2351" t="s">
        <v>1823</v>
      </c>
      <c r="M2351" s="5">
        <f t="shared" si="112"/>
        <v>45473</v>
      </c>
      <c r="N2351">
        <f t="shared" si="113"/>
        <v>2024</v>
      </c>
    </row>
    <row r="2352" spans="1:14" x14ac:dyDescent="0.3">
      <c r="A2352" t="s">
        <v>8</v>
      </c>
      <c r="B2352" t="s">
        <v>1827</v>
      </c>
      <c r="C2352" s="5">
        <v>45427</v>
      </c>
      <c r="D2352" s="5">
        <v>45460</v>
      </c>
      <c r="E2352" s="4">
        <v>5026789131</v>
      </c>
      <c r="F2352">
        <v>33</v>
      </c>
      <c r="G2352">
        <v>3.7999999999999999E-2</v>
      </c>
      <c r="H2352" t="s">
        <v>1823</v>
      </c>
      <c r="I2352" t="s">
        <v>13</v>
      </c>
      <c r="J2352" t="s">
        <v>215</v>
      </c>
      <c r="K2352" t="s">
        <v>14</v>
      </c>
      <c r="L2352" t="s">
        <v>1823</v>
      </c>
      <c r="M2352" s="5">
        <f t="shared" si="112"/>
        <v>45473</v>
      </c>
      <c r="N2352">
        <f t="shared" si="113"/>
        <v>2024</v>
      </c>
    </row>
    <row r="2353" spans="1:14" x14ac:dyDescent="0.3">
      <c r="A2353" t="s">
        <v>7</v>
      </c>
      <c r="B2353" t="s">
        <v>1231</v>
      </c>
      <c r="C2353" s="5">
        <v>45407</v>
      </c>
      <c r="D2353" s="5">
        <v>45590</v>
      </c>
      <c r="E2353" s="4">
        <v>410000000</v>
      </c>
      <c r="F2353">
        <v>183</v>
      </c>
      <c r="G2353">
        <v>5.6000000000000001E-2</v>
      </c>
      <c r="H2353" t="s">
        <v>989</v>
      </c>
      <c r="I2353" t="s">
        <v>13</v>
      </c>
      <c r="J2353" t="s">
        <v>990</v>
      </c>
      <c r="K2353" t="s">
        <v>14</v>
      </c>
      <c r="L2353" t="s">
        <v>989</v>
      </c>
      <c r="M2353" s="5">
        <f t="shared" si="112"/>
        <v>45596</v>
      </c>
      <c r="N2353">
        <f t="shared" si="113"/>
        <v>2024</v>
      </c>
    </row>
    <row r="2354" spans="1:14" x14ac:dyDescent="0.3">
      <c r="A2354" t="s">
        <v>7</v>
      </c>
      <c r="B2354" t="s">
        <v>1750</v>
      </c>
      <c r="C2354" s="5">
        <v>45364</v>
      </c>
      <c r="D2354" s="5">
        <v>45548</v>
      </c>
      <c r="E2354" s="4">
        <v>6500000000</v>
      </c>
      <c r="F2354">
        <v>184</v>
      </c>
      <c r="G2354">
        <v>5.3999999999999999E-2</v>
      </c>
      <c r="H2354" t="s">
        <v>64</v>
      </c>
      <c r="I2354" t="s">
        <v>13</v>
      </c>
      <c r="J2354" t="s">
        <v>65</v>
      </c>
      <c r="K2354" t="s">
        <v>14</v>
      </c>
      <c r="L2354" t="s">
        <v>64</v>
      </c>
      <c r="M2354" s="5">
        <f t="shared" si="112"/>
        <v>45565</v>
      </c>
      <c r="N2354">
        <f t="shared" si="113"/>
        <v>2024</v>
      </c>
    </row>
    <row r="2355" spans="1:14" x14ac:dyDescent="0.3">
      <c r="A2355" t="s">
        <v>7</v>
      </c>
      <c r="B2355" t="s">
        <v>1229</v>
      </c>
      <c r="C2355" s="5">
        <v>45364</v>
      </c>
      <c r="D2355" s="5">
        <v>45548</v>
      </c>
      <c r="E2355" s="4">
        <v>353000000</v>
      </c>
      <c r="F2355">
        <v>184</v>
      </c>
      <c r="G2355">
        <v>5.3999999999999999E-2</v>
      </c>
      <c r="H2355" t="s">
        <v>989</v>
      </c>
      <c r="I2355" t="s">
        <v>13</v>
      </c>
      <c r="J2355" t="s">
        <v>990</v>
      </c>
      <c r="K2355" t="s">
        <v>14</v>
      </c>
      <c r="L2355" t="s">
        <v>989</v>
      </c>
      <c r="M2355" s="5">
        <f t="shared" si="112"/>
        <v>45565</v>
      </c>
      <c r="N2355">
        <f t="shared" si="113"/>
        <v>2024</v>
      </c>
    </row>
    <row r="2356" spans="1:14" x14ac:dyDescent="0.3">
      <c r="A2356" t="s">
        <v>7</v>
      </c>
      <c r="B2356" t="s">
        <v>1408</v>
      </c>
      <c r="C2356" s="5">
        <v>45397</v>
      </c>
      <c r="D2356" s="5">
        <v>45580</v>
      </c>
      <c r="E2356" s="4">
        <v>3120000000</v>
      </c>
      <c r="F2356">
        <v>183</v>
      </c>
      <c r="G2356">
        <v>5.2999999999999999E-2</v>
      </c>
      <c r="H2356" t="s">
        <v>64</v>
      </c>
      <c r="I2356" t="s">
        <v>13</v>
      </c>
      <c r="J2356" t="s">
        <v>65</v>
      </c>
      <c r="K2356" t="s">
        <v>14</v>
      </c>
      <c r="L2356" t="s">
        <v>64</v>
      </c>
      <c r="M2356" s="5">
        <f t="shared" si="112"/>
        <v>45596</v>
      </c>
      <c r="N2356">
        <f t="shared" si="113"/>
        <v>2024</v>
      </c>
    </row>
    <row r="2357" spans="1:14" x14ac:dyDescent="0.3">
      <c r="A2357" t="s">
        <v>7</v>
      </c>
      <c r="B2357" t="s">
        <v>1398</v>
      </c>
      <c r="C2357" s="5">
        <v>45457</v>
      </c>
      <c r="D2357" s="5">
        <v>45642</v>
      </c>
      <c r="E2357" s="4">
        <v>2910000000</v>
      </c>
      <c r="F2357">
        <v>185</v>
      </c>
      <c r="G2357">
        <v>6.2E-2</v>
      </c>
      <c r="H2357" t="s">
        <v>64</v>
      </c>
      <c r="I2357" t="s">
        <v>13</v>
      </c>
      <c r="J2357" t="s">
        <v>65</v>
      </c>
      <c r="K2357" t="s">
        <v>14</v>
      </c>
      <c r="L2357" t="s">
        <v>64</v>
      </c>
      <c r="M2357" s="5">
        <f t="shared" si="112"/>
        <v>45657</v>
      </c>
      <c r="N2357">
        <f t="shared" si="113"/>
        <v>2024</v>
      </c>
    </row>
    <row r="2358" spans="1:14" x14ac:dyDescent="0.3">
      <c r="A2358" t="s">
        <v>7</v>
      </c>
      <c r="B2358" t="s">
        <v>705</v>
      </c>
      <c r="C2358" s="5">
        <v>45470</v>
      </c>
      <c r="D2358" s="5">
        <v>45653</v>
      </c>
      <c r="E2358" s="4">
        <v>6086000000</v>
      </c>
      <c r="F2358">
        <v>183</v>
      </c>
      <c r="G2358">
        <v>6.2E-2</v>
      </c>
      <c r="H2358" t="s">
        <v>706</v>
      </c>
      <c r="I2358" t="s">
        <v>13</v>
      </c>
      <c r="J2358" t="s">
        <v>215</v>
      </c>
      <c r="K2358" t="s">
        <v>14</v>
      </c>
      <c r="L2358" t="s">
        <v>706</v>
      </c>
      <c r="M2358" s="5">
        <f t="shared" si="112"/>
        <v>45657</v>
      </c>
      <c r="N2358">
        <f t="shared" si="113"/>
        <v>2024</v>
      </c>
    </row>
    <row r="2359" spans="1:14" x14ac:dyDescent="0.3">
      <c r="A2359" t="s">
        <v>7</v>
      </c>
      <c r="B2359" t="s">
        <v>602</v>
      </c>
      <c r="C2359" s="5">
        <v>45471</v>
      </c>
      <c r="D2359" s="5">
        <v>45656</v>
      </c>
      <c r="E2359" s="4">
        <v>2000000000</v>
      </c>
      <c r="F2359">
        <v>185</v>
      </c>
      <c r="G2359">
        <v>6.5000000000000002E-2</v>
      </c>
      <c r="H2359" t="s">
        <v>603</v>
      </c>
      <c r="I2359" t="s">
        <v>13</v>
      </c>
      <c r="J2359" t="s">
        <v>215</v>
      </c>
      <c r="K2359" t="s">
        <v>14</v>
      </c>
      <c r="L2359" t="s">
        <v>603</v>
      </c>
      <c r="M2359" s="5">
        <f t="shared" si="112"/>
        <v>45657</v>
      </c>
      <c r="N2359">
        <f t="shared" si="113"/>
        <v>2024</v>
      </c>
    </row>
    <row r="2360" spans="1:14" x14ac:dyDescent="0.3">
      <c r="A2360" t="s">
        <v>7</v>
      </c>
      <c r="B2360" t="s">
        <v>2723</v>
      </c>
      <c r="C2360" s="5">
        <v>45315</v>
      </c>
      <c r="D2360" s="5">
        <v>45497</v>
      </c>
      <c r="E2360" s="4">
        <v>11204000000</v>
      </c>
      <c r="F2360">
        <v>182</v>
      </c>
      <c r="G2360">
        <v>7.2999999999999995E-2</v>
      </c>
      <c r="H2360" t="s">
        <v>2207</v>
      </c>
      <c r="I2360" t="s">
        <v>13</v>
      </c>
      <c r="J2360" t="s">
        <v>1339</v>
      </c>
      <c r="K2360" t="s">
        <v>14</v>
      </c>
      <c r="L2360" t="s">
        <v>2207</v>
      </c>
      <c r="M2360" s="5">
        <f t="shared" si="112"/>
        <v>45504</v>
      </c>
      <c r="N2360">
        <f t="shared" si="113"/>
        <v>2024</v>
      </c>
    </row>
    <row r="2361" spans="1:14" x14ac:dyDescent="0.3">
      <c r="A2361" t="s">
        <v>7</v>
      </c>
      <c r="B2361" t="s">
        <v>2724</v>
      </c>
      <c r="C2361" s="5">
        <v>45345</v>
      </c>
      <c r="D2361" s="5">
        <v>45527</v>
      </c>
      <c r="E2361" s="4">
        <v>26128000000</v>
      </c>
      <c r="F2361">
        <v>182</v>
      </c>
      <c r="G2361">
        <v>6.3E-2</v>
      </c>
      <c r="H2361" t="s">
        <v>2725</v>
      </c>
      <c r="I2361" t="s">
        <v>13</v>
      </c>
      <c r="J2361" t="s">
        <v>210</v>
      </c>
      <c r="K2361" t="s">
        <v>14</v>
      </c>
      <c r="L2361" t="s">
        <v>2725</v>
      </c>
      <c r="M2361" s="5">
        <f t="shared" si="112"/>
        <v>45535</v>
      </c>
      <c r="N2361">
        <f t="shared" si="113"/>
        <v>2024</v>
      </c>
    </row>
    <row r="2362" spans="1:14" x14ac:dyDescent="0.3">
      <c r="A2362" t="s">
        <v>7</v>
      </c>
      <c r="B2362" t="s">
        <v>1947</v>
      </c>
      <c r="C2362" s="5">
        <v>45344</v>
      </c>
      <c r="D2362" s="5">
        <v>45618</v>
      </c>
      <c r="E2362" s="4">
        <v>200000000000</v>
      </c>
      <c r="F2362">
        <v>274</v>
      </c>
      <c r="G2362">
        <v>6.5000000000000002E-2</v>
      </c>
      <c r="H2362" t="s">
        <v>51</v>
      </c>
      <c r="I2362" t="s">
        <v>13</v>
      </c>
      <c r="J2362" t="s">
        <v>52</v>
      </c>
      <c r="K2362" t="s">
        <v>14</v>
      </c>
      <c r="L2362" t="s">
        <v>51</v>
      </c>
      <c r="M2362" s="5">
        <f t="shared" si="112"/>
        <v>45626</v>
      </c>
      <c r="N2362">
        <f t="shared" si="113"/>
        <v>2024</v>
      </c>
    </row>
    <row r="2363" spans="1:14" x14ac:dyDescent="0.3">
      <c r="A2363" t="s">
        <v>7</v>
      </c>
      <c r="B2363" t="s">
        <v>2726</v>
      </c>
      <c r="C2363" s="5">
        <v>45343</v>
      </c>
      <c r="D2363" s="5">
        <v>45525</v>
      </c>
      <c r="E2363" s="4">
        <v>29800000000</v>
      </c>
      <c r="F2363">
        <v>182</v>
      </c>
      <c r="G2363">
        <v>6.5000000000000002E-2</v>
      </c>
      <c r="H2363" t="s">
        <v>380</v>
      </c>
      <c r="I2363" t="s">
        <v>13</v>
      </c>
      <c r="J2363" t="s">
        <v>381</v>
      </c>
      <c r="K2363" t="s">
        <v>14</v>
      </c>
      <c r="L2363" t="s">
        <v>380</v>
      </c>
      <c r="M2363" s="5">
        <f t="shared" si="112"/>
        <v>45535</v>
      </c>
      <c r="N2363">
        <f t="shared" si="113"/>
        <v>2024</v>
      </c>
    </row>
    <row r="2364" spans="1:14" x14ac:dyDescent="0.3">
      <c r="A2364" t="s">
        <v>7</v>
      </c>
      <c r="B2364" t="s">
        <v>2727</v>
      </c>
      <c r="C2364" s="5">
        <v>45343</v>
      </c>
      <c r="D2364" s="5">
        <v>45525</v>
      </c>
      <c r="E2364" s="4">
        <v>26301000000</v>
      </c>
      <c r="F2364">
        <v>182</v>
      </c>
      <c r="G2364">
        <v>6.5000000000000002E-2</v>
      </c>
      <c r="H2364" t="s">
        <v>2728</v>
      </c>
      <c r="I2364" t="s">
        <v>13</v>
      </c>
      <c r="J2364" t="s">
        <v>210</v>
      </c>
      <c r="K2364" t="s">
        <v>14</v>
      </c>
      <c r="L2364" t="s">
        <v>2728</v>
      </c>
      <c r="M2364" s="5">
        <f t="shared" si="112"/>
        <v>45535</v>
      </c>
      <c r="N2364">
        <f t="shared" si="113"/>
        <v>2024</v>
      </c>
    </row>
    <row r="2365" spans="1:14" x14ac:dyDescent="0.3">
      <c r="A2365" t="s">
        <v>7</v>
      </c>
      <c r="B2365" t="s">
        <v>2729</v>
      </c>
      <c r="C2365" s="5">
        <v>45343</v>
      </c>
      <c r="D2365" s="5">
        <v>45525</v>
      </c>
      <c r="E2365" s="4">
        <v>5000000000</v>
      </c>
      <c r="F2365">
        <v>182</v>
      </c>
      <c r="G2365">
        <v>6.5000000000000002E-2</v>
      </c>
      <c r="H2365" t="s">
        <v>1088</v>
      </c>
      <c r="I2365" t="s">
        <v>13</v>
      </c>
      <c r="J2365" t="s">
        <v>215</v>
      </c>
      <c r="K2365" t="s">
        <v>14</v>
      </c>
      <c r="L2365" t="s">
        <v>1088</v>
      </c>
      <c r="M2365" s="5">
        <f t="shared" si="112"/>
        <v>45535</v>
      </c>
      <c r="N2365">
        <f t="shared" si="113"/>
        <v>2024</v>
      </c>
    </row>
    <row r="2366" spans="1:14" x14ac:dyDescent="0.3">
      <c r="A2366" t="s">
        <v>7</v>
      </c>
      <c r="B2366" t="s">
        <v>2730</v>
      </c>
      <c r="C2366" s="5">
        <v>45343</v>
      </c>
      <c r="D2366" s="5">
        <v>45525</v>
      </c>
      <c r="E2366" s="4">
        <v>5166000000</v>
      </c>
      <c r="F2366">
        <v>182</v>
      </c>
      <c r="G2366">
        <v>6.5000000000000002E-2</v>
      </c>
      <c r="H2366" t="s">
        <v>1110</v>
      </c>
      <c r="I2366" t="s">
        <v>13</v>
      </c>
      <c r="J2366" t="s">
        <v>210</v>
      </c>
      <c r="K2366" t="s">
        <v>14</v>
      </c>
      <c r="L2366" t="s">
        <v>1110</v>
      </c>
      <c r="M2366" s="5">
        <f t="shared" si="112"/>
        <v>45535</v>
      </c>
      <c r="N2366">
        <f t="shared" si="113"/>
        <v>2024</v>
      </c>
    </row>
    <row r="2367" spans="1:14" x14ac:dyDescent="0.3">
      <c r="A2367" t="s">
        <v>7</v>
      </c>
      <c r="B2367" t="s">
        <v>2731</v>
      </c>
      <c r="C2367" s="5">
        <v>45329</v>
      </c>
      <c r="D2367" s="5">
        <v>45511</v>
      </c>
      <c r="E2367" s="4">
        <v>40000000000</v>
      </c>
      <c r="F2367">
        <v>182</v>
      </c>
      <c r="G2367">
        <v>6.5000000000000002E-2</v>
      </c>
      <c r="H2367" t="s">
        <v>299</v>
      </c>
      <c r="I2367" t="s">
        <v>13</v>
      </c>
      <c r="J2367" t="s">
        <v>215</v>
      </c>
      <c r="K2367" t="s">
        <v>14</v>
      </c>
      <c r="L2367" t="s">
        <v>299</v>
      </c>
      <c r="M2367" s="5">
        <f t="shared" si="112"/>
        <v>45535</v>
      </c>
      <c r="N2367">
        <f t="shared" si="113"/>
        <v>2024</v>
      </c>
    </row>
    <row r="2368" spans="1:14" x14ac:dyDescent="0.3">
      <c r="A2368" t="s">
        <v>7</v>
      </c>
      <c r="B2368" t="s">
        <v>2732</v>
      </c>
      <c r="C2368" s="5">
        <v>45349</v>
      </c>
      <c r="D2368" s="5">
        <v>45531</v>
      </c>
      <c r="E2368" s="4">
        <v>26104000000</v>
      </c>
      <c r="F2368">
        <v>182</v>
      </c>
      <c r="G2368">
        <v>0.06</v>
      </c>
      <c r="H2368" t="s">
        <v>2733</v>
      </c>
      <c r="I2368" t="s">
        <v>13</v>
      </c>
      <c r="J2368" t="s">
        <v>210</v>
      </c>
      <c r="K2368" t="s">
        <v>14</v>
      </c>
      <c r="L2368" t="s">
        <v>2733</v>
      </c>
      <c r="M2368" s="5">
        <f t="shared" si="112"/>
        <v>45535</v>
      </c>
      <c r="N2368">
        <f t="shared" si="113"/>
        <v>2024</v>
      </c>
    </row>
    <row r="2369" spans="1:14" x14ac:dyDescent="0.3">
      <c r="A2369" t="s">
        <v>7</v>
      </c>
      <c r="B2369" t="s">
        <v>2734</v>
      </c>
      <c r="C2369" s="5">
        <v>45349</v>
      </c>
      <c r="D2369" s="5">
        <v>45531</v>
      </c>
      <c r="E2369" s="4">
        <v>500000000</v>
      </c>
      <c r="F2369">
        <v>182</v>
      </c>
      <c r="G2369">
        <v>0.06</v>
      </c>
      <c r="H2369" t="s">
        <v>226</v>
      </c>
      <c r="I2369" t="s">
        <v>13</v>
      </c>
      <c r="J2369" t="s">
        <v>215</v>
      </c>
      <c r="K2369" t="s">
        <v>14</v>
      </c>
      <c r="L2369" t="s">
        <v>226</v>
      </c>
      <c r="M2369" s="5">
        <f t="shared" si="112"/>
        <v>45535</v>
      </c>
      <c r="N2369">
        <f t="shared" si="113"/>
        <v>2024</v>
      </c>
    </row>
    <row r="2370" spans="1:14" x14ac:dyDescent="0.3">
      <c r="A2370" t="s">
        <v>7</v>
      </c>
      <c r="B2370" t="s">
        <v>1959</v>
      </c>
      <c r="C2370" s="5">
        <v>45303</v>
      </c>
      <c r="D2370" s="5">
        <v>45579</v>
      </c>
      <c r="E2370" s="4">
        <v>200000000000</v>
      </c>
      <c r="F2370">
        <v>276</v>
      </c>
      <c r="G2370">
        <v>6.5000000000000002E-2</v>
      </c>
      <c r="H2370" t="s">
        <v>51</v>
      </c>
      <c r="I2370" t="s">
        <v>13</v>
      </c>
      <c r="J2370" t="s">
        <v>52</v>
      </c>
      <c r="K2370" t="s">
        <v>14</v>
      </c>
      <c r="L2370" t="s">
        <v>51</v>
      </c>
      <c r="M2370" s="5">
        <f t="shared" si="112"/>
        <v>45596</v>
      </c>
      <c r="N2370">
        <f t="shared" si="113"/>
        <v>2024</v>
      </c>
    </row>
    <row r="2371" spans="1:14" x14ac:dyDescent="0.3">
      <c r="A2371" t="s">
        <v>7</v>
      </c>
      <c r="B2371" t="s">
        <v>2735</v>
      </c>
      <c r="C2371" s="5">
        <v>45320</v>
      </c>
      <c r="D2371" s="5">
        <v>45502</v>
      </c>
      <c r="E2371" s="4">
        <v>600000000</v>
      </c>
      <c r="F2371">
        <v>182</v>
      </c>
      <c r="G2371">
        <v>6.5000000000000002E-2</v>
      </c>
      <c r="H2371" t="s">
        <v>2736</v>
      </c>
      <c r="I2371" t="s">
        <v>13</v>
      </c>
      <c r="J2371" t="s">
        <v>215</v>
      </c>
      <c r="K2371" t="s">
        <v>14</v>
      </c>
      <c r="L2371" t="s">
        <v>2736</v>
      </c>
      <c r="M2371" s="5">
        <f t="shared" ref="M2371:M2434" si="114">EOMONTH(D2371,0)</f>
        <v>45504</v>
      </c>
      <c r="N2371">
        <f t="shared" ref="N2371:N2434" si="115">YEAR(C2371)</f>
        <v>2024</v>
      </c>
    </row>
    <row r="2372" spans="1:14" x14ac:dyDescent="0.3">
      <c r="A2372" t="s">
        <v>12</v>
      </c>
      <c r="B2372" t="s">
        <v>2737</v>
      </c>
      <c r="C2372" s="5">
        <v>45421</v>
      </c>
      <c r="D2372" s="5">
        <v>45422</v>
      </c>
      <c r="E2372" s="4">
        <v>100000000000</v>
      </c>
      <c r="F2372">
        <v>1</v>
      </c>
      <c r="G2372">
        <v>4.1000000000000002E-2</v>
      </c>
      <c r="H2372" t="s">
        <v>2056</v>
      </c>
      <c r="I2372" t="s">
        <v>44</v>
      </c>
      <c r="J2372" t="s">
        <v>45</v>
      </c>
      <c r="K2372" t="s">
        <v>11</v>
      </c>
      <c r="M2372" s="5">
        <f t="shared" si="114"/>
        <v>45443</v>
      </c>
      <c r="N2372">
        <f t="shared" si="115"/>
        <v>2024</v>
      </c>
    </row>
    <row r="2373" spans="1:14" x14ac:dyDescent="0.3">
      <c r="A2373" t="s">
        <v>7</v>
      </c>
      <c r="B2373" t="s">
        <v>2738</v>
      </c>
      <c r="C2373" s="5">
        <v>45341</v>
      </c>
      <c r="D2373" s="5">
        <v>45523</v>
      </c>
      <c r="E2373" s="4">
        <v>1105000000</v>
      </c>
      <c r="F2373">
        <v>182</v>
      </c>
      <c r="G2373">
        <v>6.5000000000000002E-2</v>
      </c>
      <c r="H2373" t="s">
        <v>1761</v>
      </c>
      <c r="I2373" t="s">
        <v>13</v>
      </c>
      <c r="J2373" t="s">
        <v>215</v>
      </c>
      <c r="K2373" t="s">
        <v>14</v>
      </c>
      <c r="L2373" t="s">
        <v>1761</v>
      </c>
      <c r="M2373" s="5">
        <f t="shared" si="114"/>
        <v>45535</v>
      </c>
      <c r="N2373">
        <f t="shared" si="115"/>
        <v>2024</v>
      </c>
    </row>
    <row r="2374" spans="1:14" x14ac:dyDescent="0.3">
      <c r="A2374" t="s">
        <v>7</v>
      </c>
      <c r="B2374" t="s">
        <v>2739</v>
      </c>
      <c r="C2374" s="5">
        <v>45341</v>
      </c>
      <c r="D2374" s="5">
        <v>45523</v>
      </c>
      <c r="E2374" s="4">
        <v>2985000000</v>
      </c>
      <c r="F2374">
        <v>182</v>
      </c>
      <c r="G2374">
        <v>6.5000000000000002E-2</v>
      </c>
      <c r="H2374" t="s">
        <v>799</v>
      </c>
      <c r="I2374" t="s">
        <v>13</v>
      </c>
      <c r="J2374" t="s">
        <v>210</v>
      </c>
      <c r="K2374" t="s">
        <v>14</v>
      </c>
      <c r="L2374" t="s">
        <v>799</v>
      </c>
      <c r="M2374" s="5">
        <f t="shared" si="114"/>
        <v>45535</v>
      </c>
      <c r="N2374">
        <f t="shared" si="115"/>
        <v>2024</v>
      </c>
    </row>
    <row r="2375" spans="1:14" x14ac:dyDescent="0.3">
      <c r="A2375" t="s">
        <v>7</v>
      </c>
      <c r="B2375" t="s">
        <v>2740</v>
      </c>
      <c r="C2375" s="5">
        <v>45344</v>
      </c>
      <c r="D2375" s="5">
        <v>45526</v>
      </c>
      <c r="E2375" s="4">
        <v>5000000000</v>
      </c>
      <c r="F2375">
        <v>182</v>
      </c>
      <c r="G2375">
        <v>6.3E-2</v>
      </c>
      <c r="H2375" t="s">
        <v>143</v>
      </c>
      <c r="I2375" t="s">
        <v>44</v>
      </c>
      <c r="J2375" t="s">
        <v>45</v>
      </c>
      <c r="K2375" t="s">
        <v>11</v>
      </c>
      <c r="L2375" t="s">
        <v>143</v>
      </c>
      <c r="M2375" s="5">
        <f t="shared" si="114"/>
        <v>45535</v>
      </c>
      <c r="N2375">
        <f t="shared" si="115"/>
        <v>2024</v>
      </c>
    </row>
    <row r="2376" spans="1:14" x14ac:dyDescent="0.3">
      <c r="A2376" t="s">
        <v>7</v>
      </c>
      <c r="B2376" t="s">
        <v>2741</v>
      </c>
      <c r="C2376" s="5">
        <v>45344</v>
      </c>
      <c r="D2376" s="5">
        <v>45526</v>
      </c>
      <c r="E2376" s="4">
        <v>26215000000</v>
      </c>
      <c r="F2376">
        <v>182</v>
      </c>
      <c r="G2376">
        <v>6.3E-2</v>
      </c>
      <c r="H2376" t="s">
        <v>2168</v>
      </c>
      <c r="I2376" t="s">
        <v>13</v>
      </c>
      <c r="J2376" t="s">
        <v>210</v>
      </c>
      <c r="K2376" t="s">
        <v>14</v>
      </c>
      <c r="L2376" t="s">
        <v>2168</v>
      </c>
      <c r="M2376" s="5">
        <f t="shared" si="114"/>
        <v>45535</v>
      </c>
      <c r="N2376">
        <f t="shared" si="115"/>
        <v>2024</v>
      </c>
    </row>
    <row r="2377" spans="1:14" x14ac:dyDescent="0.3">
      <c r="A2377" t="s">
        <v>8</v>
      </c>
      <c r="B2377" t="s">
        <v>2742</v>
      </c>
      <c r="C2377" s="5">
        <v>45343</v>
      </c>
      <c r="D2377" s="5">
        <v>45499</v>
      </c>
      <c r="E2377" s="4">
        <v>45000000000</v>
      </c>
      <c r="F2377">
        <v>156</v>
      </c>
      <c r="G2377">
        <v>4.7500000000000001E-2</v>
      </c>
      <c r="H2377" t="s">
        <v>747</v>
      </c>
      <c r="I2377" t="s">
        <v>44</v>
      </c>
      <c r="J2377" t="s">
        <v>45</v>
      </c>
      <c r="K2377" t="s">
        <v>11</v>
      </c>
      <c r="L2377" t="s">
        <v>747</v>
      </c>
      <c r="M2377" s="5">
        <f t="shared" si="114"/>
        <v>45504</v>
      </c>
      <c r="N2377">
        <f t="shared" si="115"/>
        <v>2024</v>
      </c>
    </row>
    <row r="2378" spans="1:14" x14ac:dyDescent="0.3">
      <c r="A2378" t="s">
        <v>7</v>
      </c>
      <c r="B2378" t="s">
        <v>2743</v>
      </c>
      <c r="C2378" s="5">
        <v>45306</v>
      </c>
      <c r="D2378" s="5">
        <v>45488</v>
      </c>
      <c r="E2378" s="4">
        <v>899000000</v>
      </c>
      <c r="F2378">
        <v>182</v>
      </c>
      <c r="G2378">
        <v>6.5000000000000002E-2</v>
      </c>
      <c r="H2378" t="s">
        <v>2541</v>
      </c>
      <c r="I2378" t="s">
        <v>13</v>
      </c>
      <c r="J2378" t="s">
        <v>215</v>
      </c>
      <c r="K2378" t="s">
        <v>14</v>
      </c>
      <c r="L2378" t="s">
        <v>2541</v>
      </c>
      <c r="M2378" s="5">
        <f t="shared" si="114"/>
        <v>45504</v>
      </c>
      <c r="N2378">
        <f t="shared" si="115"/>
        <v>2024</v>
      </c>
    </row>
    <row r="2379" spans="1:14" x14ac:dyDescent="0.3">
      <c r="A2379" t="s">
        <v>7</v>
      </c>
      <c r="B2379" t="s">
        <v>2744</v>
      </c>
      <c r="C2379" s="5">
        <v>45306</v>
      </c>
      <c r="D2379" s="5">
        <v>45488</v>
      </c>
      <c r="E2379" s="4">
        <v>899000000</v>
      </c>
      <c r="F2379">
        <v>182</v>
      </c>
      <c r="G2379">
        <v>6.5000000000000002E-2</v>
      </c>
      <c r="H2379" t="s">
        <v>2541</v>
      </c>
      <c r="I2379" t="s">
        <v>13</v>
      </c>
      <c r="J2379" t="s">
        <v>215</v>
      </c>
      <c r="K2379" t="s">
        <v>14</v>
      </c>
      <c r="L2379" t="s">
        <v>2541</v>
      </c>
      <c r="M2379" s="5">
        <f t="shared" si="114"/>
        <v>45504</v>
      </c>
      <c r="N2379">
        <f t="shared" si="115"/>
        <v>2024</v>
      </c>
    </row>
    <row r="2380" spans="1:14" x14ac:dyDescent="0.3">
      <c r="A2380" t="s">
        <v>7</v>
      </c>
      <c r="B2380" t="s">
        <v>2745</v>
      </c>
      <c r="C2380" s="5">
        <v>45306</v>
      </c>
      <c r="D2380" s="5">
        <v>45488</v>
      </c>
      <c r="E2380" s="4">
        <v>815000000</v>
      </c>
      <c r="F2380">
        <v>182</v>
      </c>
      <c r="G2380">
        <v>6.5000000000000002E-2</v>
      </c>
      <c r="H2380" t="s">
        <v>2541</v>
      </c>
      <c r="I2380" t="s">
        <v>13</v>
      </c>
      <c r="J2380" t="s">
        <v>215</v>
      </c>
      <c r="K2380" t="s">
        <v>14</v>
      </c>
      <c r="L2380" t="s">
        <v>2541</v>
      </c>
      <c r="M2380" s="5">
        <f t="shared" si="114"/>
        <v>45504</v>
      </c>
      <c r="N2380">
        <f t="shared" si="115"/>
        <v>2024</v>
      </c>
    </row>
    <row r="2381" spans="1:14" x14ac:dyDescent="0.3">
      <c r="A2381" t="s">
        <v>7</v>
      </c>
      <c r="B2381" t="s">
        <v>2746</v>
      </c>
      <c r="C2381" s="5">
        <v>45349</v>
      </c>
      <c r="D2381" s="5">
        <v>45531</v>
      </c>
      <c r="E2381" s="4">
        <v>2800000000</v>
      </c>
      <c r="F2381">
        <v>182</v>
      </c>
      <c r="G2381">
        <v>0.06</v>
      </c>
      <c r="H2381" t="s">
        <v>463</v>
      </c>
      <c r="I2381" t="s">
        <v>13</v>
      </c>
      <c r="J2381" t="s">
        <v>210</v>
      </c>
      <c r="K2381" t="s">
        <v>14</v>
      </c>
      <c r="L2381" t="s">
        <v>463</v>
      </c>
      <c r="M2381" s="5">
        <f t="shared" si="114"/>
        <v>45535</v>
      </c>
      <c r="N2381">
        <f t="shared" si="115"/>
        <v>2024</v>
      </c>
    </row>
    <row r="2382" spans="1:14" x14ac:dyDescent="0.3">
      <c r="A2382" t="s">
        <v>7</v>
      </c>
      <c r="B2382" t="s">
        <v>2747</v>
      </c>
      <c r="C2382" s="5">
        <v>45299</v>
      </c>
      <c r="D2382" s="5">
        <v>45481</v>
      </c>
      <c r="E2382" s="4">
        <v>500000000000</v>
      </c>
      <c r="F2382">
        <v>182</v>
      </c>
      <c r="G2382">
        <v>6.5000000000000002E-2</v>
      </c>
      <c r="H2382" t="s">
        <v>500</v>
      </c>
      <c r="I2382" t="s">
        <v>44</v>
      </c>
      <c r="J2382" t="s">
        <v>45</v>
      </c>
      <c r="K2382" t="s">
        <v>11</v>
      </c>
      <c r="L2382" t="s">
        <v>500</v>
      </c>
      <c r="M2382" s="5">
        <f t="shared" si="114"/>
        <v>45504</v>
      </c>
      <c r="N2382">
        <f t="shared" si="115"/>
        <v>2024</v>
      </c>
    </row>
    <row r="2383" spans="1:14" x14ac:dyDescent="0.3">
      <c r="A2383" t="s">
        <v>7</v>
      </c>
      <c r="B2383" t="s">
        <v>2748</v>
      </c>
      <c r="C2383" s="5">
        <v>45321</v>
      </c>
      <c r="D2383" s="5">
        <v>45503</v>
      </c>
      <c r="E2383" s="4">
        <v>8000000000</v>
      </c>
      <c r="F2383">
        <v>182</v>
      </c>
      <c r="G2383">
        <v>6.5000000000000002E-2</v>
      </c>
      <c r="H2383" t="s">
        <v>284</v>
      </c>
      <c r="I2383" t="s">
        <v>44</v>
      </c>
      <c r="J2383" t="s">
        <v>45</v>
      </c>
      <c r="K2383" t="s">
        <v>11</v>
      </c>
      <c r="L2383" t="s">
        <v>284</v>
      </c>
      <c r="M2383" s="5">
        <f t="shared" si="114"/>
        <v>45504</v>
      </c>
      <c r="N2383">
        <f t="shared" si="115"/>
        <v>2024</v>
      </c>
    </row>
    <row r="2384" spans="1:14" x14ac:dyDescent="0.3">
      <c r="A2384" t="s">
        <v>12</v>
      </c>
      <c r="B2384" t="s">
        <v>2749</v>
      </c>
      <c r="C2384" s="5">
        <v>45383</v>
      </c>
      <c r="D2384" s="5">
        <v>45387</v>
      </c>
      <c r="E2384" s="4">
        <v>500000000000</v>
      </c>
      <c r="F2384">
        <v>4</v>
      </c>
      <c r="G2384">
        <v>3.95E-2</v>
      </c>
      <c r="H2384" t="s">
        <v>10</v>
      </c>
      <c r="I2384" t="s">
        <v>44</v>
      </c>
      <c r="J2384" t="s">
        <v>45</v>
      </c>
      <c r="K2384" t="s">
        <v>11</v>
      </c>
      <c r="M2384" s="5">
        <f t="shared" si="114"/>
        <v>45412</v>
      </c>
      <c r="N2384">
        <f t="shared" si="115"/>
        <v>2024</v>
      </c>
    </row>
    <row r="2385" spans="1:14" x14ac:dyDescent="0.3">
      <c r="A2385" t="s">
        <v>12</v>
      </c>
      <c r="B2385" t="s">
        <v>2750</v>
      </c>
      <c r="C2385" s="5">
        <v>45383</v>
      </c>
      <c r="D2385" s="5">
        <v>45387</v>
      </c>
      <c r="E2385" s="4">
        <v>500000000000</v>
      </c>
      <c r="F2385">
        <v>4</v>
      </c>
      <c r="G2385">
        <v>3.95E-2</v>
      </c>
      <c r="H2385" t="s">
        <v>10</v>
      </c>
      <c r="I2385" t="s">
        <v>44</v>
      </c>
      <c r="J2385" t="s">
        <v>45</v>
      </c>
      <c r="K2385" t="s">
        <v>11</v>
      </c>
      <c r="M2385" s="5">
        <f t="shared" si="114"/>
        <v>45412</v>
      </c>
      <c r="N2385">
        <f t="shared" si="115"/>
        <v>2024</v>
      </c>
    </row>
    <row r="2386" spans="1:14" x14ac:dyDescent="0.3">
      <c r="A2386" t="s">
        <v>12</v>
      </c>
      <c r="B2386" t="s">
        <v>2751</v>
      </c>
      <c r="C2386" s="5">
        <v>45383</v>
      </c>
      <c r="D2386" s="5">
        <v>45387</v>
      </c>
      <c r="E2386" s="4">
        <v>300000000000</v>
      </c>
      <c r="F2386">
        <v>4</v>
      </c>
      <c r="G2386">
        <v>3.95E-2</v>
      </c>
      <c r="H2386" t="s">
        <v>10</v>
      </c>
      <c r="I2386" t="s">
        <v>44</v>
      </c>
      <c r="J2386" t="s">
        <v>45</v>
      </c>
      <c r="K2386" t="s">
        <v>11</v>
      </c>
      <c r="M2386" s="5">
        <f t="shared" si="114"/>
        <v>45412</v>
      </c>
      <c r="N2386">
        <f t="shared" si="115"/>
        <v>2024</v>
      </c>
    </row>
    <row r="2387" spans="1:14" x14ac:dyDescent="0.3">
      <c r="A2387" t="s">
        <v>7</v>
      </c>
      <c r="B2387" t="s">
        <v>643</v>
      </c>
      <c r="C2387" s="5">
        <v>45383</v>
      </c>
      <c r="D2387" s="5">
        <v>45566</v>
      </c>
      <c r="E2387" s="4">
        <v>5400000000</v>
      </c>
      <c r="F2387">
        <v>183</v>
      </c>
      <c r="G2387">
        <v>5.3999999999999999E-2</v>
      </c>
      <c r="H2387" t="s">
        <v>644</v>
      </c>
      <c r="I2387" t="s">
        <v>13</v>
      </c>
      <c r="J2387" t="s">
        <v>381</v>
      </c>
      <c r="K2387" t="s">
        <v>14</v>
      </c>
      <c r="L2387" t="s">
        <v>644</v>
      </c>
      <c r="M2387" s="5">
        <f t="shared" si="114"/>
        <v>45596</v>
      </c>
      <c r="N2387">
        <f t="shared" si="115"/>
        <v>2024</v>
      </c>
    </row>
    <row r="2388" spans="1:14" x14ac:dyDescent="0.3">
      <c r="A2388" t="s">
        <v>7</v>
      </c>
      <c r="B2388" t="s">
        <v>653</v>
      </c>
      <c r="C2388" s="5">
        <v>45383</v>
      </c>
      <c r="D2388" s="5">
        <v>45566</v>
      </c>
      <c r="E2388" s="4">
        <v>20000000000</v>
      </c>
      <c r="F2388">
        <v>183</v>
      </c>
      <c r="G2388">
        <v>5.3999999999999999E-2</v>
      </c>
      <c r="H2388" t="s">
        <v>644</v>
      </c>
      <c r="I2388" t="s">
        <v>13</v>
      </c>
      <c r="J2388" t="s">
        <v>381</v>
      </c>
      <c r="K2388" t="s">
        <v>14</v>
      </c>
      <c r="L2388" t="s">
        <v>644</v>
      </c>
      <c r="M2388" s="5">
        <f t="shared" si="114"/>
        <v>45596</v>
      </c>
      <c r="N2388">
        <f t="shared" si="115"/>
        <v>2024</v>
      </c>
    </row>
    <row r="2389" spans="1:14" x14ac:dyDescent="0.3">
      <c r="A2389" t="s">
        <v>7</v>
      </c>
      <c r="B2389" t="s">
        <v>655</v>
      </c>
      <c r="C2389" s="5">
        <v>45383</v>
      </c>
      <c r="D2389" s="5">
        <v>45566</v>
      </c>
      <c r="E2389" s="4">
        <v>20000000000</v>
      </c>
      <c r="F2389">
        <v>183</v>
      </c>
      <c r="G2389">
        <v>5.3999999999999999E-2</v>
      </c>
      <c r="H2389" t="s">
        <v>644</v>
      </c>
      <c r="I2389" t="s">
        <v>13</v>
      </c>
      <c r="J2389" t="s">
        <v>381</v>
      </c>
      <c r="K2389" t="s">
        <v>14</v>
      </c>
      <c r="L2389" t="s">
        <v>644</v>
      </c>
      <c r="M2389" s="5">
        <f t="shared" si="114"/>
        <v>45596</v>
      </c>
      <c r="N2389">
        <f t="shared" si="115"/>
        <v>2024</v>
      </c>
    </row>
    <row r="2390" spans="1:14" x14ac:dyDescent="0.3">
      <c r="A2390" t="s">
        <v>7</v>
      </c>
      <c r="B2390" t="s">
        <v>2752</v>
      </c>
      <c r="C2390" s="5">
        <v>45343</v>
      </c>
      <c r="D2390" s="5">
        <v>45525</v>
      </c>
      <c r="E2390" s="4">
        <v>353000000</v>
      </c>
      <c r="F2390">
        <v>182</v>
      </c>
      <c r="G2390">
        <v>6.5000000000000002E-2</v>
      </c>
      <c r="H2390" t="s">
        <v>989</v>
      </c>
      <c r="I2390" t="s">
        <v>13</v>
      </c>
      <c r="J2390" t="s">
        <v>990</v>
      </c>
      <c r="K2390" t="s">
        <v>14</v>
      </c>
      <c r="L2390" t="s">
        <v>989</v>
      </c>
      <c r="M2390" s="5">
        <f t="shared" si="114"/>
        <v>45535</v>
      </c>
      <c r="N2390">
        <f t="shared" si="115"/>
        <v>2024</v>
      </c>
    </row>
    <row r="2391" spans="1:14" x14ac:dyDescent="0.3">
      <c r="A2391" t="s">
        <v>7</v>
      </c>
      <c r="B2391" t="s">
        <v>2753</v>
      </c>
      <c r="C2391" s="5">
        <v>45343</v>
      </c>
      <c r="D2391" s="5">
        <v>45527</v>
      </c>
      <c r="E2391" s="4">
        <v>14250000000</v>
      </c>
      <c r="F2391">
        <v>184</v>
      </c>
      <c r="G2391">
        <v>6.5000000000000002E-2</v>
      </c>
      <c r="H2391" t="s">
        <v>2193</v>
      </c>
      <c r="I2391" t="s">
        <v>13</v>
      </c>
      <c r="J2391" t="s">
        <v>210</v>
      </c>
      <c r="K2391" t="s">
        <v>14</v>
      </c>
      <c r="L2391" t="s">
        <v>2193</v>
      </c>
      <c r="M2391" s="5">
        <f t="shared" si="114"/>
        <v>45535</v>
      </c>
      <c r="N2391">
        <f t="shared" si="115"/>
        <v>2024</v>
      </c>
    </row>
    <row r="2392" spans="1:14" x14ac:dyDescent="0.3">
      <c r="A2392" t="s">
        <v>7</v>
      </c>
      <c r="B2392" t="s">
        <v>1301</v>
      </c>
      <c r="C2392" s="5">
        <v>45328</v>
      </c>
      <c r="D2392" s="5">
        <v>45572</v>
      </c>
      <c r="E2392" s="4">
        <v>4950000000</v>
      </c>
      <c r="F2392">
        <v>244</v>
      </c>
      <c r="G2392">
        <v>6.5000000000000002E-2</v>
      </c>
      <c r="H2392" t="s">
        <v>1066</v>
      </c>
      <c r="I2392" t="s">
        <v>13</v>
      </c>
      <c r="J2392" t="s">
        <v>65</v>
      </c>
      <c r="K2392" t="s">
        <v>14</v>
      </c>
      <c r="L2392" t="s">
        <v>1066</v>
      </c>
      <c r="M2392" s="5">
        <f t="shared" si="114"/>
        <v>45596</v>
      </c>
      <c r="N2392">
        <f t="shared" si="115"/>
        <v>2024</v>
      </c>
    </row>
    <row r="2393" spans="1:14" x14ac:dyDescent="0.3">
      <c r="A2393" t="s">
        <v>7</v>
      </c>
      <c r="B2393" t="s">
        <v>2754</v>
      </c>
      <c r="C2393" s="5">
        <v>45328</v>
      </c>
      <c r="D2393" s="5">
        <v>45510</v>
      </c>
      <c r="E2393" s="4">
        <v>10000000000</v>
      </c>
      <c r="F2393">
        <v>182</v>
      </c>
      <c r="G2393">
        <v>6.5000000000000002E-2</v>
      </c>
      <c r="H2393" t="s">
        <v>1132</v>
      </c>
      <c r="I2393" t="s">
        <v>44</v>
      </c>
      <c r="J2393" t="s">
        <v>45</v>
      </c>
      <c r="K2393" t="s">
        <v>11</v>
      </c>
      <c r="L2393" t="s">
        <v>1132</v>
      </c>
      <c r="M2393" s="5">
        <f t="shared" si="114"/>
        <v>45535</v>
      </c>
      <c r="N2393">
        <f t="shared" si="115"/>
        <v>2024</v>
      </c>
    </row>
    <row r="2394" spans="1:14" x14ac:dyDescent="0.3">
      <c r="A2394" t="s">
        <v>7</v>
      </c>
      <c r="B2394" t="s">
        <v>2755</v>
      </c>
      <c r="C2394" s="5">
        <v>45321</v>
      </c>
      <c r="D2394" s="5">
        <v>45503</v>
      </c>
      <c r="E2394" s="4">
        <v>62534000000</v>
      </c>
      <c r="F2394">
        <v>182</v>
      </c>
      <c r="G2394">
        <v>7.2999999999999995E-2</v>
      </c>
      <c r="H2394" t="s">
        <v>2313</v>
      </c>
      <c r="I2394" t="s">
        <v>13</v>
      </c>
      <c r="J2394" t="s">
        <v>1339</v>
      </c>
      <c r="K2394" t="s">
        <v>14</v>
      </c>
      <c r="L2394" t="s">
        <v>2313</v>
      </c>
      <c r="M2394" s="5">
        <f t="shared" si="114"/>
        <v>45504</v>
      </c>
      <c r="N2394">
        <f t="shared" si="115"/>
        <v>2024</v>
      </c>
    </row>
    <row r="2395" spans="1:14" x14ac:dyDescent="0.3">
      <c r="A2395" t="s">
        <v>7</v>
      </c>
      <c r="B2395" t="s">
        <v>2756</v>
      </c>
      <c r="C2395" s="5">
        <v>45321</v>
      </c>
      <c r="D2395" s="5">
        <v>45503</v>
      </c>
      <c r="E2395" s="4">
        <v>62639000000</v>
      </c>
      <c r="F2395">
        <v>182</v>
      </c>
      <c r="G2395">
        <v>7.2999999999999995E-2</v>
      </c>
      <c r="H2395" t="s">
        <v>2283</v>
      </c>
      <c r="I2395" t="s">
        <v>13</v>
      </c>
      <c r="J2395" t="s">
        <v>1339</v>
      </c>
      <c r="K2395" t="s">
        <v>14</v>
      </c>
      <c r="L2395" t="s">
        <v>2283</v>
      </c>
      <c r="M2395" s="5">
        <f t="shared" si="114"/>
        <v>45504</v>
      </c>
      <c r="N2395">
        <f t="shared" si="115"/>
        <v>2024</v>
      </c>
    </row>
    <row r="2396" spans="1:14" x14ac:dyDescent="0.3">
      <c r="A2396" t="s">
        <v>7</v>
      </c>
      <c r="B2396" t="s">
        <v>1955</v>
      </c>
      <c r="C2396" s="5">
        <v>45313</v>
      </c>
      <c r="D2396" s="5">
        <v>45587</v>
      </c>
      <c r="E2396" s="4">
        <v>200000000000</v>
      </c>
      <c r="F2396">
        <v>274</v>
      </c>
      <c r="G2396">
        <v>6.6000000000000003E-2</v>
      </c>
      <c r="H2396" t="s">
        <v>51</v>
      </c>
      <c r="I2396" t="s">
        <v>13</v>
      </c>
      <c r="J2396" t="s">
        <v>52</v>
      </c>
      <c r="K2396" t="s">
        <v>14</v>
      </c>
      <c r="L2396" t="s">
        <v>51</v>
      </c>
      <c r="M2396" s="5">
        <f t="shared" si="114"/>
        <v>45596</v>
      </c>
      <c r="N2396">
        <f t="shared" si="115"/>
        <v>2024</v>
      </c>
    </row>
    <row r="2397" spans="1:14" x14ac:dyDescent="0.3">
      <c r="A2397" t="s">
        <v>7</v>
      </c>
      <c r="B2397" t="s">
        <v>2757</v>
      </c>
      <c r="C2397" s="5">
        <v>45344</v>
      </c>
      <c r="D2397" s="5">
        <v>45526</v>
      </c>
      <c r="E2397" s="4">
        <v>9036000000</v>
      </c>
      <c r="F2397">
        <v>182</v>
      </c>
      <c r="G2397">
        <v>6.3E-2</v>
      </c>
      <c r="H2397" t="s">
        <v>423</v>
      </c>
      <c r="I2397" t="s">
        <v>13</v>
      </c>
      <c r="J2397" t="s">
        <v>210</v>
      </c>
      <c r="K2397" t="s">
        <v>14</v>
      </c>
      <c r="L2397" t="s">
        <v>423</v>
      </c>
      <c r="M2397" s="5">
        <f t="shared" si="114"/>
        <v>45535</v>
      </c>
      <c r="N2397">
        <f t="shared" si="115"/>
        <v>2024</v>
      </c>
    </row>
    <row r="2398" spans="1:14" x14ac:dyDescent="0.3">
      <c r="A2398" t="s">
        <v>7</v>
      </c>
      <c r="B2398" t="s">
        <v>2758</v>
      </c>
      <c r="C2398" s="5">
        <v>45322</v>
      </c>
      <c r="D2398" s="5">
        <v>45504</v>
      </c>
      <c r="E2398" s="4">
        <v>4180000000</v>
      </c>
      <c r="F2398">
        <v>182</v>
      </c>
      <c r="G2398">
        <v>6.5000000000000002E-2</v>
      </c>
      <c r="H2398" t="s">
        <v>706</v>
      </c>
      <c r="I2398" t="s">
        <v>13</v>
      </c>
      <c r="J2398" t="s">
        <v>215</v>
      </c>
      <c r="K2398" t="s">
        <v>14</v>
      </c>
      <c r="L2398" t="s">
        <v>706</v>
      </c>
      <c r="M2398" s="5">
        <f t="shared" si="114"/>
        <v>45504</v>
      </c>
      <c r="N2398">
        <f t="shared" si="115"/>
        <v>2024</v>
      </c>
    </row>
    <row r="2399" spans="1:14" x14ac:dyDescent="0.3">
      <c r="A2399" t="s">
        <v>7</v>
      </c>
      <c r="B2399" t="s">
        <v>2759</v>
      </c>
      <c r="C2399" s="5">
        <v>45322</v>
      </c>
      <c r="D2399" s="5">
        <v>45504</v>
      </c>
      <c r="E2399" s="4">
        <v>15000000000</v>
      </c>
      <c r="F2399">
        <v>182</v>
      </c>
      <c r="G2399">
        <v>6.5000000000000002E-2</v>
      </c>
      <c r="H2399" t="s">
        <v>1429</v>
      </c>
      <c r="I2399" t="s">
        <v>13</v>
      </c>
      <c r="J2399" t="s">
        <v>215</v>
      </c>
      <c r="K2399" t="s">
        <v>14</v>
      </c>
      <c r="L2399" t="s">
        <v>1429</v>
      </c>
      <c r="M2399" s="5">
        <f t="shared" si="114"/>
        <v>45504</v>
      </c>
      <c r="N2399">
        <f t="shared" si="115"/>
        <v>2024</v>
      </c>
    </row>
    <row r="2400" spans="1:14" x14ac:dyDescent="0.3">
      <c r="A2400" t="s">
        <v>7</v>
      </c>
      <c r="B2400" t="s">
        <v>2760</v>
      </c>
      <c r="C2400" s="5">
        <v>45322</v>
      </c>
      <c r="D2400" s="5">
        <v>45504</v>
      </c>
      <c r="E2400" s="4">
        <v>15000000000</v>
      </c>
      <c r="F2400">
        <v>182</v>
      </c>
      <c r="G2400">
        <v>6.5000000000000002E-2</v>
      </c>
      <c r="H2400" t="s">
        <v>1429</v>
      </c>
      <c r="I2400" t="s">
        <v>13</v>
      </c>
      <c r="J2400" t="s">
        <v>215</v>
      </c>
      <c r="K2400" t="s">
        <v>14</v>
      </c>
      <c r="L2400" t="s">
        <v>1429</v>
      </c>
      <c r="M2400" s="5">
        <f t="shared" si="114"/>
        <v>45504</v>
      </c>
      <c r="N2400">
        <f t="shared" si="115"/>
        <v>2024</v>
      </c>
    </row>
    <row r="2401" spans="1:14" x14ac:dyDescent="0.3">
      <c r="A2401" t="s">
        <v>7</v>
      </c>
      <c r="B2401" t="s">
        <v>2761</v>
      </c>
      <c r="C2401" s="5">
        <v>45301</v>
      </c>
      <c r="D2401" s="5">
        <v>45483</v>
      </c>
      <c r="E2401" s="4">
        <v>21180000000</v>
      </c>
      <c r="F2401">
        <v>182</v>
      </c>
      <c r="G2401">
        <v>6.5000000000000002E-2</v>
      </c>
      <c r="H2401" t="s">
        <v>2728</v>
      </c>
      <c r="I2401" t="s">
        <v>13</v>
      </c>
      <c r="J2401" t="s">
        <v>210</v>
      </c>
      <c r="K2401" t="s">
        <v>14</v>
      </c>
      <c r="L2401" t="s">
        <v>2728</v>
      </c>
      <c r="M2401" s="5">
        <f t="shared" si="114"/>
        <v>45504</v>
      </c>
      <c r="N2401">
        <f t="shared" si="115"/>
        <v>2024</v>
      </c>
    </row>
    <row r="2402" spans="1:14" x14ac:dyDescent="0.3">
      <c r="A2402" t="s">
        <v>7</v>
      </c>
      <c r="B2402" t="s">
        <v>2762</v>
      </c>
      <c r="C2402" s="5">
        <v>45344</v>
      </c>
      <c r="D2402" s="5">
        <v>45526</v>
      </c>
      <c r="E2402" s="4">
        <v>5910000000</v>
      </c>
      <c r="F2402">
        <v>182</v>
      </c>
      <c r="G2402">
        <v>6.3E-2</v>
      </c>
      <c r="H2402" t="s">
        <v>64</v>
      </c>
      <c r="I2402" t="s">
        <v>13</v>
      </c>
      <c r="J2402" t="s">
        <v>65</v>
      </c>
      <c r="K2402" t="s">
        <v>14</v>
      </c>
      <c r="L2402" t="s">
        <v>64</v>
      </c>
      <c r="M2402" s="5">
        <f t="shared" si="114"/>
        <v>45535</v>
      </c>
      <c r="N2402">
        <f t="shared" si="115"/>
        <v>2024</v>
      </c>
    </row>
    <row r="2403" spans="1:14" x14ac:dyDescent="0.3">
      <c r="A2403" t="s">
        <v>7</v>
      </c>
      <c r="B2403" t="s">
        <v>2763</v>
      </c>
      <c r="C2403" s="5">
        <v>45343</v>
      </c>
      <c r="D2403" s="5">
        <v>45525</v>
      </c>
      <c r="E2403" s="4">
        <v>53547000000</v>
      </c>
      <c r="F2403">
        <v>182</v>
      </c>
      <c r="G2403">
        <v>6.5000000000000002E-2</v>
      </c>
      <c r="H2403" t="s">
        <v>265</v>
      </c>
      <c r="I2403" t="s">
        <v>13</v>
      </c>
      <c r="J2403" t="s">
        <v>52</v>
      </c>
      <c r="K2403" t="s">
        <v>14</v>
      </c>
      <c r="L2403" t="s">
        <v>265</v>
      </c>
      <c r="M2403" s="5">
        <f t="shared" si="114"/>
        <v>45535</v>
      </c>
      <c r="N2403">
        <f t="shared" si="115"/>
        <v>2024</v>
      </c>
    </row>
    <row r="2404" spans="1:14" x14ac:dyDescent="0.3">
      <c r="A2404" t="s">
        <v>7</v>
      </c>
      <c r="B2404" t="s">
        <v>2764</v>
      </c>
      <c r="C2404" s="5">
        <v>45306</v>
      </c>
      <c r="D2404" s="5">
        <v>45488</v>
      </c>
      <c r="E2404" s="4">
        <v>20897000000</v>
      </c>
      <c r="F2404">
        <v>182</v>
      </c>
      <c r="G2404">
        <v>6.5000000000000002E-2</v>
      </c>
      <c r="H2404" t="s">
        <v>1474</v>
      </c>
      <c r="I2404" t="s">
        <v>13</v>
      </c>
      <c r="J2404" t="s">
        <v>210</v>
      </c>
      <c r="K2404" t="s">
        <v>14</v>
      </c>
      <c r="L2404" t="s">
        <v>1474</v>
      </c>
      <c r="M2404" s="5">
        <f t="shared" si="114"/>
        <v>45504</v>
      </c>
      <c r="N2404">
        <f t="shared" si="115"/>
        <v>2024</v>
      </c>
    </row>
    <row r="2405" spans="1:14" x14ac:dyDescent="0.3">
      <c r="A2405" t="s">
        <v>7</v>
      </c>
      <c r="B2405" t="s">
        <v>2765</v>
      </c>
      <c r="C2405" s="5">
        <v>45303</v>
      </c>
      <c r="D2405" s="5">
        <v>45485</v>
      </c>
      <c r="E2405" s="4">
        <v>20991000000</v>
      </c>
      <c r="F2405">
        <v>182</v>
      </c>
      <c r="G2405">
        <v>6.5000000000000002E-2</v>
      </c>
      <c r="H2405" t="s">
        <v>2725</v>
      </c>
      <c r="I2405" t="s">
        <v>13</v>
      </c>
      <c r="J2405" t="s">
        <v>210</v>
      </c>
      <c r="K2405" t="s">
        <v>14</v>
      </c>
      <c r="L2405" t="s">
        <v>2725</v>
      </c>
      <c r="M2405" s="5">
        <f t="shared" si="114"/>
        <v>45504</v>
      </c>
      <c r="N2405">
        <f t="shared" si="115"/>
        <v>2024</v>
      </c>
    </row>
    <row r="2406" spans="1:14" x14ac:dyDescent="0.3">
      <c r="A2406" t="s">
        <v>7</v>
      </c>
      <c r="B2406" t="s">
        <v>2766</v>
      </c>
      <c r="C2406" s="5">
        <v>45301</v>
      </c>
      <c r="D2406" s="5">
        <v>45483</v>
      </c>
      <c r="E2406" s="4">
        <v>3830000000</v>
      </c>
      <c r="F2406">
        <v>182</v>
      </c>
      <c r="G2406">
        <v>6.3E-2</v>
      </c>
      <c r="H2406" t="s">
        <v>1066</v>
      </c>
      <c r="I2406" t="s">
        <v>13</v>
      </c>
      <c r="J2406" t="s">
        <v>65</v>
      </c>
      <c r="K2406" t="s">
        <v>14</v>
      </c>
      <c r="L2406" t="s">
        <v>1066</v>
      </c>
      <c r="M2406" s="5">
        <f t="shared" si="114"/>
        <v>45504</v>
      </c>
      <c r="N2406">
        <f t="shared" si="115"/>
        <v>2024</v>
      </c>
    </row>
    <row r="2407" spans="1:14" x14ac:dyDescent="0.3">
      <c r="A2407" t="s">
        <v>7</v>
      </c>
      <c r="B2407" t="s">
        <v>2767</v>
      </c>
      <c r="C2407" s="5">
        <v>45303</v>
      </c>
      <c r="D2407" s="5">
        <v>45485</v>
      </c>
      <c r="E2407" s="4">
        <v>6330000000</v>
      </c>
      <c r="F2407">
        <v>182</v>
      </c>
      <c r="G2407">
        <v>6.3E-2</v>
      </c>
      <c r="H2407" t="s">
        <v>64</v>
      </c>
      <c r="I2407" t="s">
        <v>13</v>
      </c>
      <c r="J2407" t="s">
        <v>65</v>
      </c>
      <c r="K2407" t="s">
        <v>14</v>
      </c>
      <c r="L2407" t="s">
        <v>64</v>
      </c>
      <c r="M2407" s="5">
        <f t="shared" si="114"/>
        <v>45504</v>
      </c>
      <c r="N2407">
        <f t="shared" si="115"/>
        <v>2024</v>
      </c>
    </row>
    <row r="2408" spans="1:14" x14ac:dyDescent="0.3">
      <c r="A2408" t="s">
        <v>7</v>
      </c>
      <c r="B2408" t="s">
        <v>2768</v>
      </c>
      <c r="C2408" s="5">
        <v>45303</v>
      </c>
      <c r="D2408" s="5">
        <v>45485</v>
      </c>
      <c r="E2408" s="4">
        <v>3330000000</v>
      </c>
      <c r="F2408">
        <v>182</v>
      </c>
      <c r="G2408">
        <v>6.3E-2</v>
      </c>
      <c r="H2408" t="s">
        <v>64</v>
      </c>
      <c r="I2408" t="s">
        <v>13</v>
      </c>
      <c r="J2408" t="s">
        <v>65</v>
      </c>
      <c r="K2408" t="s">
        <v>14</v>
      </c>
      <c r="L2408" t="s">
        <v>64</v>
      </c>
      <c r="M2408" s="5">
        <f t="shared" si="114"/>
        <v>45504</v>
      </c>
      <c r="N2408">
        <f t="shared" si="115"/>
        <v>2024</v>
      </c>
    </row>
    <row r="2409" spans="1:14" x14ac:dyDescent="0.3">
      <c r="A2409" t="s">
        <v>7</v>
      </c>
      <c r="B2409" t="s">
        <v>1171</v>
      </c>
      <c r="C2409" s="5">
        <v>45303</v>
      </c>
      <c r="D2409" s="5">
        <v>45579</v>
      </c>
      <c r="E2409" s="4">
        <v>3405000000</v>
      </c>
      <c r="F2409">
        <v>276</v>
      </c>
      <c r="G2409">
        <v>6.3E-2</v>
      </c>
      <c r="H2409" t="s">
        <v>64</v>
      </c>
      <c r="I2409" t="s">
        <v>13</v>
      </c>
      <c r="J2409" t="s">
        <v>65</v>
      </c>
      <c r="K2409" t="s">
        <v>14</v>
      </c>
      <c r="L2409" t="s">
        <v>64</v>
      </c>
      <c r="M2409" s="5">
        <f t="shared" si="114"/>
        <v>45596</v>
      </c>
      <c r="N2409">
        <f t="shared" si="115"/>
        <v>2024</v>
      </c>
    </row>
    <row r="2410" spans="1:14" x14ac:dyDescent="0.3">
      <c r="A2410" t="s">
        <v>7</v>
      </c>
      <c r="B2410" t="s">
        <v>2769</v>
      </c>
      <c r="C2410" s="5">
        <v>45313</v>
      </c>
      <c r="D2410" s="5">
        <v>45495</v>
      </c>
      <c r="E2410" s="4">
        <v>300000000</v>
      </c>
      <c r="F2410">
        <v>182</v>
      </c>
      <c r="G2410">
        <v>6.5000000000000002E-2</v>
      </c>
      <c r="H2410" t="s">
        <v>2770</v>
      </c>
      <c r="I2410" t="s">
        <v>13</v>
      </c>
      <c r="J2410" t="s">
        <v>215</v>
      </c>
      <c r="K2410" t="s">
        <v>14</v>
      </c>
      <c r="L2410" t="s">
        <v>2770</v>
      </c>
      <c r="M2410" s="5">
        <f t="shared" si="114"/>
        <v>45504</v>
      </c>
      <c r="N2410">
        <f t="shared" si="115"/>
        <v>2024</v>
      </c>
    </row>
    <row r="2411" spans="1:14" x14ac:dyDescent="0.3">
      <c r="A2411" t="s">
        <v>7</v>
      </c>
      <c r="B2411" t="s">
        <v>2771</v>
      </c>
      <c r="C2411" s="5">
        <v>45313</v>
      </c>
      <c r="D2411" s="5">
        <v>45495</v>
      </c>
      <c r="E2411" s="4">
        <v>6500000000</v>
      </c>
      <c r="F2411">
        <v>182</v>
      </c>
      <c r="G2411">
        <v>6.5000000000000002E-2</v>
      </c>
      <c r="H2411" t="s">
        <v>1470</v>
      </c>
      <c r="I2411" t="s">
        <v>13</v>
      </c>
      <c r="J2411" t="s">
        <v>669</v>
      </c>
      <c r="K2411" t="s">
        <v>14</v>
      </c>
      <c r="L2411" t="s">
        <v>1470</v>
      </c>
      <c r="M2411" s="5">
        <f t="shared" si="114"/>
        <v>45504</v>
      </c>
      <c r="N2411">
        <f t="shared" si="115"/>
        <v>2024</v>
      </c>
    </row>
    <row r="2412" spans="1:14" x14ac:dyDescent="0.3">
      <c r="A2412" t="s">
        <v>7</v>
      </c>
      <c r="B2412" t="s">
        <v>2772</v>
      </c>
      <c r="C2412" s="5">
        <v>45344</v>
      </c>
      <c r="D2412" s="5">
        <v>45526</v>
      </c>
      <c r="E2412" s="4">
        <v>1000000000</v>
      </c>
      <c r="F2412">
        <v>182</v>
      </c>
      <c r="G2412">
        <v>6.3E-2</v>
      </c>
      <c r="H2412" t="s">
        <v>64</v>
      </c>
      <c r="I2412" t="s">
        <v>13</v>
      </c>
      <c r="J2412" t="s">
        <v>65</v>
      </c>
      <c r="K2412" t="s">
        <v>14</v>
      </c>
      <c r="L2412" t="s">
        <v>64</v>
      </c>
      <c r="M2412" s="5">
        <f t="shared" si="114"/>
        <v>45535</v>
      </c>
      <c r="N2412">
        <f t="shared" si="115"/>
        <v>2024</v>
      </c>
    </row>
    <row r="2413" spans="1:14" x14ac:dyDescent="0.3">
      <c r="A2413" t="s">
        <v>7</v>
      </c>
      <c r="B2413" t="s">
        <v>2773</v>
      </c>
      <c r="C2413" s="5">
        <v>45343</v>
      </c>
      <c r="D2413" s="5">
        <v>45525</v>
      </c>
      <c r="E2413" s="4">
        <v>7287000000</v>
      </c>
      <c r="F2413">
        <v>182</v>
      </c>
      <c r="G2413">
        <v>6.5000000000000002E-2</v>
      </c>
      <c r="H2413" t="s">
        <v>423</v>
      </c>
      <c r="I2413" t="s">
        <v>13</v>
      </c>
      <c r="J2413" t="s">
        <v>210</v>
      </c>
      <c r="K2413" t="s">
        <v>14</v>
      </c>
      <c r="L2413" t="s">
        <v>423</v>
      </c>
      <c r="M2413" s="5">
        <f t="shared" si="114"/>
        <v>45535</v>
      </c>
      <c r="N2413">
        <f t="shared" si="115"/>
        <v>2024</v>
      </c>
    </row>
    <row r="2414" spans="1:14" x14ac:dyDescent="0.3">
      <c r="A2414" t="s">
        <v>7</v>
      </c>
      <c r="B2414" t="s">
        <v>2774</v>
      </c>
      <c r="C2414" s="5">
        <v>45329</v>
      </c>
      <c r="D2414" s="5">
        <v>45511</v>
      </c>
      <c r="E2414" s="4">
        <v>500000000</v>
      </c>
      <c r="F2414">
        <v>182</v>
      </c>
      <c r="G2414">
        <v>6.5000000000000002E-2</v>
      </c>
      <c r="H2414" t="s">
        <v>2775</v>
      </c>
      <c r="I2414" t="s">
        <v>13</v>
      </c>
      <c r="J2414" t="s">
        <v>215</v>
      </c>
      <c r="K2414" t="s">
        <v>14</v>
      </c>
      <c r="L2414" t="s">
        <v>2775</v>
      </c>
      <c r="M2414" s="5">
        <f t="shared" si="114"/>
        <v>45535</v>
      </c>
      <c r="N2414">
        <f t="shared" si="115"/>
        <v>2024</v>
      </c>
    </row>
    <row r="2415" spans="1:14" x14ac:dyDescent="0.3">
      <c r="A2415" t="s">
        <v>12</v>
      </c>
      <c r="B2415" t="s">
        <v>2776</v>
      </c>
      <c r="C2415" s="5">
        <v>45407</v>
      </c>
      <c r="D2415" s="5">
        <v>45420</v>
      </c>
      <c r="E2415" s="4">
        <v>500000000000</v>
      </c>
      <c r="F2415">
        <v>13</v>
      </c>
      <c r="G2415">
        <v>5.1499999999999997E-2</v>
      </c>
      <c r="H2415" t="s">
        <v>10</v>
      </c>
      <c r="I2415" t="s">
        <v>44</v>
      </c>
      <c r="J2415" t="s">
        <v>45</v>
      </c>
      <c r="K2415" t="s">
        <v>11</v>
      </c>
      <c r="M2415" s="5">
        <f t="shared" si="114"/>
        <v>45443</v>
      </c>
      <c r="N2415">
        <f t="shared" si="115"/>
        <v>2024</v>
      </c>
    </row>
    <row r="2416" spans="1:14" x14ac:dyDescent="0.3">
      <c r="A2416" t="s">
        <v>12</v>
      </c>
      <c r="B2416" t="s">
        <v>2777</v>
      </c>
      <c r="C2416" s="5">
        <v>45407</v>
      </c>
      <c r="D2416" s="5">
        <v>45420</v>
      </c>
      <c r="E2416" s="4">
        <v>500000000000</v>
      </c>
      <c r="F2416">
        <v>13</v>
      </c>
      <c r="G2416">
        <v>5.1499999999999997E-2</v>
      </c>
      <c r="H2416" t="s">
        <v>10</v>
      </c>
      <c r="I2416" t="s">
        <v>44</v>
      </c>
      <c r="J2416" t="s">
        <v>45</v>
      </c>
      <c r="K2416" t="s">
        <v>11</v>
      </c>
      <c r="M2416" s="5">
        <f t="shared" si="114"/>
        <v>45443</v>
      </c>
      <c r="N2416">
        <f t="shared" si="115"/>
        <v>2024</v>
      </c>
    </row>
    <row r="2417" spans="1:14" x14ac:dyDescent="0.3">
      <c r="A2417" t="s">
        <v>12</v>
      </c>
      <c r="B2417" t="s">
        <v>2778</v>
      </c>
      <c r="C2417" s="5">
        <v>45407</v>
      </c>
      <c r="D2417" s="5">
        <v>45420</v>
      </c>
      <c r="E2417" s="4">
        <v>500000000000</v>
      </c>
      <c r="F2417">
        <v>13</v>
      </c>
      <c r="G2417">
        <v>5.1499999999999997E-2</v>
      </c>
      <c r="H2417" t="s">
        <v>10</v>
      </c>
      <c r="I2417" t="s">
        <v>44</v>
      </c>
      <c r="J2417" t="s">
        <v>45</v>
      </c>
      <c r="K2417" t="s">
        <v>11</v>
      </c>
      <c r="M2417" s="5">
        <f t="shared" si="114"/>
        <v>45443</v>
      </c>
      <c r="N2417">
        <f t="shared" si="115"/>
        <v>2024</v>
      </c>
    </row>
    <row r="2418" spans="1:14" x14ac:dyDescent="0.3">
      <c r="A2418" t="s">
        <v>12</v>
      </c>
      <c r="B2418" t="s">
        <v>2779</v>
      </c>
      <c r="C2418" s="5">
        <v>45407</v>
      </c>
      <c r="D2418" s="5">
        <v>45420</v>
      </c>
      <c r="E2418" s="4">
        <v>500000000000</v>
      </c>
      <c r="F2418">
        <v>13</v>
      </c>
      <c r="G2418">
        <v>5.1499999999999997E-2</v>
      </c>
      <c r="H2418" t="s">
        <v>10</v>
      </c>
      <c r="I2418" t="s">
        <v>44</v>
      </c>
      <c r="J2418" t="s">
        <v>45</v>
      </c>
      <c r="K2418" t="s">
        <v>11</v>
      </c>
      <c r="M2418" s="5">
        <f t="shared" si="114"/>
        <v>45443</v>
      </c>
      <c r="N2418">
        <f t="shared" si="115"/>
        <v>2024</v>
      </c>
    </row>
    <row r="2419" spans="1:14" x14ac:dyDescent="0.3">
      <c r="A2419" t="s">
        <v>12</v>
      </c>
      <c r="B2419" t="s">
        <v>2780</v>
      </c>
      <c r="C2419" s="5">
        <v>45407</v>
      </c>
      <c r="D2419" s="5">
        <v>45420</v>
      </c>
      <c r="E2419" s="4">
        <v>500000000000</v>
      </c>
      <c r="F2419">
        <v>13</v>
      </c>
      <c r="G2419">
        <v>5.1499999999999997E-2</v>
      </c>
      <c r="H2419" t="s">
        <v>10</v>
      </c>
      <c r="I2419" t="s">
        <v>44</v>
      </c>
      <c r="J2419" t="s">
        <v>45</v>
      </c>
      <c r="K2419" t="s">
        <v>11</v>
      </c>
      <c r="M2419" s="5">
        <f t="shared" si="114"/>
        <v>45443</v>
      </c>
      <c r="N2419">
        <f t="shared" si="115"/>
        <v>2024</v>
      </c>
    </row>
    <row r="2420" spans="1:14" x14ac:dyDescent="0.3">
      <c r="A2420" t="s">
        <v>12</v>
      </c>
      <c r="B2420" t="s">
        <v>2781</v>
      </c>
      <c r="C2420" s="5">
        <v>45407</v>
      </c>
      <c r="D2420" s="5">
        <v>45420</v>
      </c>
      <c r="E2420" s="4">
        <v>500000000000</v>
      </c>
      <c r="F2420">
        <v>13</v>
      </c>
      <c r="G2420">
        <v>5.1499999999999997E-2</v>
      </c>
      <c r="H2420" t="s">
        <v>10</v>
      </c>
      <c r="I2420" t="s">
        <v>44</v>
      </c>
      <c r="J2420" t="s">
        <v>45</v>
      </c>
      <c r="K2420" t="s">
        <v>11</v>
      </c>
      <c r="M2420" s="5">
        <f t="shared" si="114"/>
        <v>45443</v>
      </c>
      <c r="N2420">
        <f t="shared" si="115"/>
        <v>2024</v>
      </c>
    </row>
    <row r="2421" spans="1:14" x14ac:dyDescent="0.3">
      <c r="A2421" t="s">
        <v>12</v>
      </c>
      <c r="B2421" t="s">
        <v>2782</v>
      </c>
      <c r="C2421" s="5">
        <v>45407</v>
      </c>
      <c r="D2421" s="5">
        <v>45420</v>
      </c>
      <c r="E2421" s="4">
        <v>500000000000</v>
      </c>
      <c r="F2421">
        <v>13</v>
      </c>
      <c r="G2421">
        <v>5.1499999999999997E-2</v>
      </c>
      <c r="H2421" t="s">
        <v>10</v>
      </c>
      <c r="I2421" t="s">
        <v>44</v>
      </c>
      <c r="J2421" t="s">
        <v>45</v>
      </c>
      <c r="K2421" t="s">
        <v>11</v>
      </c>
      <c r="M2421" s="5">
        <f t="shared" si="114"/>
        <v>45443</v>
      </c>
      <c r="N2421">
        <f t="shared" si="115"/>
        <v>2024</v>
      </c>
    </row>
    <row r="2422" spans="1:14" x14ac:dyDescent="0.3">
      <c r="A2422" t="s">
        <v>12</v>
      </c>
      <c r="B2422" t="s">
        <v>2783</v>
      </c>
      <c r="C2422" s="5">
        <v>45407</v>
      </c>
      <c r="D2422" s="5">
        <v>45420</v>
      </c>
      <c r="E2422" s="4">
        <v>500000000000</v>
      </c>
      <c r="F2422">
        <v>13</v>
      </c>
      <c r="G2422">
        <v>5.1499999999999997E-2</v>
      </c>
      <c r="H2422" t="s">
        <v>10</v>
      </c>
      <c r="I2422" t="s">
        <v>44</v>
      </c>
      <c r="J2422" t="s">
        <v>45</v>
      </c>
      <c r="K2422" t="s">
        <v>11</v>
      </c>
      <c r="M2422" s="5">
        <f t="shared" si="114"/>
        <v>45443</v>
      </c>
      <c r="N2422">
        <f t="shared" si="115"/>
        <v>2024</v>
      </c>
    </row>
    <row r="2423" spans="1:14" x14ac:dyDescent="0.3">
      <c r="A2423" t="s">
        <v>7</v>
      </c>
      <c r="B2423" t="s">
        <v>882</v>
      </c>
      <c r="C2423" s="5">
        <v>45343</v>
      </c>
      <c r="D2423" s="5">
        <v>45555</v>
      </c>
      <c r="E2423" s="4">
        <v>2120000000</v>
      </c>
      <c r="F2423">
        <v>212</v>
      </c>
      <c r="G2423">
        <v>6.5000000000000002E-2</v>
      </c>
      <c r="H2423" t="s">
        <v>674</v>
      </c>
      <c r="I2423" t="s">
        <v>13</v>
      </c>
      <c r="J2423" t="s">
        <v>215</v>
      </c>
      <c r="K2423" t="s">
        <v>14</v>
      </c>
      <c r="L2423" t="s">
        <v>674</v>
      </c>
      <c r="M2423" s="5">
        <f t="shared" si="114"/>
        <v>45565</v>
      </c>
      <c r="N2423">
        <f t="shared" si="115"/>
        <v>2024</v>
      </c>
    </row>
    <row r="2424" spans="1:14" x14ac:dyDescent="0.3">
      <c r="A2424" t="s">
        <v>7</v>
      </c>
      <c r="B2424" t="s">
        <v>970</v>
      </c>
      <c r="C2424" s="5">
        <v>45343</v>
      </c>
      <c r="D2424" s="5">
        <v>45565</v>
      </c>
      <c r="E2424" s="4">
        <v>3500000000</v>
      </c>
      <c r="F2424">
        <v>222</v>
      </c>
      <c r="G2424">
        <v>6.5000000000000002E-2</v>
      </c>
      <c r="H2424" t="s">
        <v>674</v>
      </c>
      <c r="I2424" t="s">
        <v>13</v>
      </c>
      <c r="J2424" t="s">
        <v>215</v>
      </c>
      <c r="K2424" t="s">
        <v>14</v>
      </c>
      <c r="L2424" t="s">
        <v>674</v>
      </c>
      <c r="M2424" s="5">
        <f t="shared" si="114"/>
        <v>45565</v>
      </c>
      <c r="N2424">
        <f t="shared" si="115"/>
        <v>2024</v>
      </c>
    </row>
    <row r="2425" spans="1:14" x14ac:dyDescent="0.3">
      <c r="A2425" t="s">
        <v>7</v>
      </c>
      <c r="B2425" t="s">
        <v>2784</v>
      </c>
      <c r="C2425" s="5">
        <v>45349</v>
      </c>
      <c r="D2425" s="5">
        <v>45531</v>
      </c>
      <c r="E2425" s="4">
        <v>19900000000</v>
      </c>
      <c r="F2425">
        <v>182</v>
      </c>
      <c r="G2425">
        <v>0.06</v>
      </c>
      <c r="H2425" t="s">
        <v>2158</v>
      </c>
      <c r="I2425" t="s">
        <v>13</v>
      </c>
      <c r="J2425" t="s">
        <v>215</v>
      </c>
      <c r="K2425" t="s">
        <v>14</v>
      </c>
      <c r="L2425" t="s">
        <v>2158</v>
      </c>
      <c r="M2425" s="5">
        <f t="shared" si="114"/>
        <v>45535</v>
      </c>
      <c r="N2425">
        <f t="shared" si="115"/>
        <v>2024</v>
      </c>
    </row>
    <row r="2426" spans="1:14" x14ac:dyDescent="0.3">
      <c r="A2426" t="s">
        <v>7</v>
      </c>
      <c r="B2426" t="s">
        <v>2785</v>
      </c>
      <c r="C2426" s="5">
        <v>45349</v>
      </c>
      <c r="D2426" s="5">
        <v>45531</v>
      </c>
      <c r="E2426" s="4">
        <v>29800000000</v>
      </c>
      <c r="F2426">
        <v>182</v>
      </c>
      <c r="G2426">
        <v>0.06</v>
      </c>
      <c r="H2426" t="s">
        <v>2140</v>
      </c>
      <c r="I2426" t="s">
        <v>13</v>
      </c>
      <c r="J2426" t="s">
        <v>215</v>
      </c>
      <c r="K2426" t="s">
        <v>14</v>
      </c>
      <c r="L2426" t="s">
        <v>2140</v>
      </c>
      <c r="M2426" s="5">
        <f t="shared" si="114"/>
        <v>45535</v>
      </c>
      <c r="N2426">
        <f t="shared" si="115"/>
        <v>2024</v>
      </c>
    </row>
    <row r="2427" spans="1:14" x14ac:dyDescent="0.3">
      <c r="A2427" t="s">
        <v>7</v>
      </c>
      <c r="B2427" t="s">
        <v>2786</v>
      </c>
      <c r="C2427" s="5">
        <v>45349</v>
      </c>
      <c r="D2427" s="5">
        <v>45531</v>
      </c>
      <c r="E2427" s="4">
        <v>29850000000</v>
      </c>
      <c r="F2427">
        <v>182</v>
      </c>
      <c r="G2427">
        <v>0.06</v>
      </c>
      <c r="H2427" t="s">
        <v>1332</v>
      </c>
      <c r="I2427" t="s">
        <v>13</v>
      </c>
      <c r="J2427" t="s">
        <v>210</v>
      </c>
      <c r="K2427" t="s">
        <v>14</v>
      </c>
      <c r="L2427" t="s">
        <v>1332</v>
      </c>
      <c r="M2427" s="5">
        <f t="shared" si="114"/>
        <v>45535</v>
      </c>
      <c r="N2427">
        <f t="shared" si="115"/>
        <v>2024</v>
      </c>
    </row>
    <row r="2428" spans="1:14" x14ac:dyDescent="0.3">
      <c r="A2428" t="s">
        <v>7</v>
      </c>
      <c r="B2428" t="s">
        <v>2787</v>
      </c>
      <c r="C2428" s="5">
        <v>45313</v>
      </c>
      <c r="D2428" s="5">
        <v>45495</v>
      </c>
      <c r="E2428" s="4">
        <v>18586000000</v>
      </c>
      <c r="F2428">
        <v>182</v>
      </c>
      <c r="G2428">
        <v>7.2999999999999995E-2</v>
      </c>
      <c r="H2428" t="s">
        <v>2209</v>
      </c>
      <c r="I2428" t="s">
        <v>13</v>
      </c>
      <c r="J2428" t="s">
        <v>1339</v>
      </c>
      <c r="K2428" t="s">
        <v>14</v>
      </c>
      <c r="L2428" t="s">
        <v>2209</v>
      </c>
      <c r="M2428" s="5">
        <f t="shared" si="114"/>
        <v>45504</v>
      </c>
      <c r="N2428">
        <f t="shared" si="115"/>
        <v>2024</v>
      </c>
    </row>
    <row r="2429" spans="1:14" x14ac:dyDescent="0.3">
      <c r="A2429" t="s">
        <v>7</v>
      </c>
      <c r="B2429" t="s">
        <v>2788</v>
      </c>
      <c r="C2429" s="5">
        <v>45320</v>
      </c>
      <c r="D2429" s="5">
        <v>45502</v>
      </c>
      <c r="E2429" s="4">
        <v>59429000000</v>
      </c>
      <c r="F2429">
        <v>182</v>
      </c>
      <c r="G2429">
        <v>7.2999999999999995E-2</v>
      </c>
      <c r="H2429" t="s">
        <v>2212</v>
      </c>
      <c r="I2429" t="s">
        <v>13</v>
      </c>
      <c r="J2429" t="s">
        <v>1339</v>
      </c>
      <c r="K2429" t="s">
        <v>14</v>
      </c>
      <c r="L2429" t="s">
        <v>2212</v>
      </c>
      <c r="M2429" s="5">
        <f t="shared" si="114"/>
        <v>45504</v>
      </c>
      <c r="N2429">
        <f t="shared" si="115"/>
        <v>2024</v>
      </c>
    </row>
    <row r="2430" spans="1:14" x14ac:dyDescent="0.3">
      <c r="A2430" t="s">
        <v>7</v>
      </c>
      <c r="B2430" t="s">
        <v>2789</v>
      </c>
      <c r="C2430" s="5">
        <v>45321</v>
      </c>
      <c r="D2430" s="5">
        <v>45503</v>
      </c>
      <c r="E2430" s="4">
        <v>5128000000</v>
      </c>
      <c r="F2430">
        <v>182</v>
      </c>
      <c r="G2430">
        <v>6.5000000000000002E-2</v>
      </c>
      <c r="H2430" t="s">
        <v>2790</v>
      </c>
      <c r="I2430" t="s">
        <v>13</v>
      </c>
      <c r="J2430" t="s">
        <v>210</v>
      </c>
      <c r="K2430" t="s">
        <v>14</v>
      </c>
      <c r="L2430" t="s">
        <v>2790</v>
      </c>
      <c r="M2430" s="5">
        <f t="shared" si="114"/>
        <v>45504</v>
      </c>
      <c r="N2430">
        <f t="shared" si="115"/>
        <v>2024</v>
      </c>
    </row>
    <row r="2431" spans="1:14" x14ac:dyDescent="0.3">
      <c r="A2431" t="s">
        <v>12</v>
      </c>
      <c r="B2431" t="s">
        <v>2791</v>
      </c>
      <c r="C2431" s="5">
        <v>45407</v>
      </c>
      <c r="D2431" s="5">
        <v>45420</v>
      </c>
      <c r="E2431" s="4">
        <v>400000000000</v>
      </c>
      <c r="F2431">
        <v>13</v>
      </c>
      <c r="G2431">
        <v>5.1499999999999997E-2</v>
      </c>
      <c r="H2431" t="s">
        <v>10</v>
      </c>
      <c r="I2431" t="s">
        <v>44</v>
      </c>
      <c r="J2431" t="s">
        <v>45</v>
      </c>
      <c r="K2431" t="s">
        <v>11</v>
      </c>
      <c r="M2431" s="5">
        <f t="shared" si="114"/>
        <v>45443</v>
      </c>
      <c r="N2431">
        <f t="shared" si="115"/>
        <v>2024</v>
      </c>
    </row>
    <row r="2432" spans="1:14" x14ac:dyDescent="0.3">
      <c r="A2432" t="s">
        <v>7</v>
      </c>
      <c r="B2432" t="s">
        <v>2792</v>
      </c>
      <c r="C2432" s="5">
        <v>45343</v>
      </c>
      <c r="D2432" s="5">
        <v>45525</v>
      </c>
      <c r="E2432" s="4">
        <v>5000000000</v>
      </c>
      <c r="F2432">
        <v>182</v>
      </c>
      <c r="G2432">
        <v>6.5000000000000002E-2</v>
      </c>
      <c r="H2432" t="s">
        <v>1088</v>
      </c>
      <c r="I2432" t="s">
        <v>13</v>
      </c>
      <c r="J2432" t="s">
        <v>215</v>
      </c>
      <c r="K2432" t="s">
        <v>14</v>
      </c>
      <c r="L2432" t="s">
        <v>1088</v>
      </c>
      <c r="M2432" s="5">
        <f t="shared" si="114"/>
        <v>45535</v>
      </c>
      <c r="N2432">
        <f t="shared" si="115"/>
        <v>2024</v>
      </c>
    </row>
    <row r="2433" spans="1:14" x14ac:dyDescent="0.3">
      <c r="A2433" t="s">
        <v>7</v>
      </c>
      <c r="B2433" t="s">
        <v>2793</v>
      </c>
      <c r="C2433" s="5">
        <v>45329</v>
      </c>
      <c r="D2433" s="5">
        <v>45511</v>
      </c>
      <c r="E2433" s="4">
        <v>28800000000</v>
      </c>
      <c r="F2433">
        <v>182</v>
      </c>
      <c r="G2433">
        <v>6.5000000000000002E-2</v>
      </c>
      <c r="H2433" t="s">
        <v>832</v>
      </c>
      <c r="I2433" t="s">
        <v>13</v>
      </c>
      <c r="J2433" t="s">
        <v>381</v>
      </c>
      <c r="K2433" t="s">
        <v>14</v>
      </c>
      <c r="L2433" t="s">
        <v>832</v>
      </c>
      <c r="M2433" s="5">
        <f t="shared" si="114"/>
        <v>45535</v>
      </c>
      <c r="N2433">
        <f t="shared" si="115"/>
        <v>2024</v>
      </c>
    </row>
    <row r="2434" spans="1:14" x14ac:dyDescent="0.3">
      <c r="A2434" t="s">
        <v>7</v>
      </c>
      <c r="B2434" t="s">
        <v>2794</v>
      </c>
      <c r="C2434" s="5">
        <v>45322</v>
      </c>
      <c r="D2434" s="5">
        <v>45504</v>
      </c>
      <c r="E2434" s="4">
        <v>827000000</v>
      </c>
      <c r="F2434">
        <v>182</v>
      </c>
      <c r="G2434">
        <v>6.5000000000000002E-2</v>
      </c>
      <c r="H2434" t="s">
        <v>1445</v>
      </c>
      <c r="I2434" t="s">
        <v>13</v>
      </c>
      <c r="J2434" t="s">
        <v>102</v>
      </c>
      <c r="K2434" t="s">
        <v>14</v>
      </c>
      <c r="L2434" t="s">
        <v>1445</v>
      </c>
      <c r="M2434" s="5">
        <f t="shared" si="114"/>
        <v>45504</v>
      </c>
      <c r="N2434">
        <f t="shared" si="115"/>
        <v>2024</v>
      </c>
    </row>
    <row r="2435" spans="1:14" x14ac:dyDescent="0.3">
      <c r="A2435" t="s">
        <v>7</v>
      </c>
      <c r="B2435" t="s">
        <v>2795</v>
      </c>
      <c r="C2435" s="5">
        <v>45313</v>
      </c>
      <c r="D2435" s="5">
        <v>45495</v>
      </c>
      <c r="E2435" s="4">
        <v>10000000000</v>
      </c>
      <c r="F2435">
        <v>182</v>
      </c>
      <c r="G2435">
        <v>6.5000000000000002E-2</v>
      </c>
      <c r="H2435" t="s">
        <v>1192</v>
      </c>
      <c r="I2435" t="s">
        <v>13</v>
      </c>
      <c r="J2435" t="s">
        <v>215</v>
      </c>
      <c r="K2435" t="s">
        <v>14</v>
      </c>
      <c r="L2435" t="s">
        <v>1192</v>
      </c>
      <c r="M2435" s="5">
        <f t="shared" ref="M2435:M2498" si="116">EOMONTH(D2435,0)</f>
        <v>45504</v>
      </c>
      <c r="N2435">
        <f t="shared" ref="N2435:N2498" si="117">YEAR(C2435)</f>
        <v>2024</v>
      </c>
    </row>
    <row r="2436" spans="1:14" x14ac:dyDescent="0.3">
      <c r="A2436" t="s">
        <v>7</v>
      </c>
      <c r="B2436" t="s">
        <v>2796</v>
      </c>
      <c r="C2436" s="5">
        <v>45315</v>
      </c>
      <c r="D2436" s="5">
        <v>45497</v>
      </c>
      <c r="E2436" s="4">
        <v>9990000000</v>
      </c>
      <c r="F2436">
        <v>182</v>
      </c>
      <c r="G2436">
        <v>7.2999999999999995E-2</v>
      </c>
      <c r="H2436" t="s">
        <v>2212</v>
      </c>
      <c r="I2436" t="s">
        <v>13</v>
      </c>
      <c r="J2436" t="s">
        <v>1339</v>
      </c>
      <c r="K2436" t="s">
        <v>14</v>
      </c>
      <c r="L2436" t="s">
        <v>2212</v>
      </c>
      <c r="M2436" s="5">
        <f t="shared" si="116"/>
        <v>45504</v>
      </c>
      <c r="N2436">
        <f t="shared" si="117"/>
        <v>2024</v>
      </c>
    </row>
    <row r="2437" spans="1:14" x14ac:dyDescent="0.3">
      <c r="A2437" t="s">
        <v>7</v>
      </c>
      <c r="B2437" t="s">
        <v>2797</v>
      </c>
      <c r="C2437" s="5">
        <v>45329</v>
      </c>
      <c r="D2437" s="5">
        <v>45511</v>
      </c>
      <c r="E2437" s="4">
        <v>3000000000</v>
      </c>
      <c r="F2437">
        <v>182</v>
      </c>
      <c r="G2437">
        <v>6.5000000000000002E-2</v>
      </c>
      <c r="H2437" t="s">
        <v>599</v>
      </c>
      <c r="I2437" t="s">
        <v>13</v>
      </c>
      <c r="J2437" t="s">
        <v>215</v>
      </c>
      <c r="K2437" t="s">
        <v>14</v>
      </c>
      <c r="L2437" t="s">
        <v>599</v>
      </c>
      <c r="M2437" s="5">
        <f t="shared" si="116"/>
        <v>45535</v>
      </c>
      <c r="N2437">
        <f t="shared" si="117"/>
        <v>2024</v>
      </c>
    </row>
    <row r="2438" spans="1:14" x14ac:dyDescent="0.3">
      <c r="A2438" t="s">
        <v>7</v>
      </c>
      <c r="B2438" t="s">
        <v>2798</v>
      </c>
      <c r="C2438" s="5">
        <v>45321</v>
      </c>
      <c r="D2438" s="5">
        <v>45503</v>
      </c>
      <c r="E2438" s="4">
        <v>12593000000</v>
      </c>
      <c r="F2438">
        <v>182</v>
      </c>
      <c r="G2438">
        <v>7.2999999999999995E-2</v>
      </c>
      <c r="H2438" t="s">
        <v>2207</v>
      </c>
      <c r="I2438" t="s">
        <v>13</v>
      </c>
      <c r="J2438" t="s">
        <v>1339</v>
      </c>
      <c r="K2438" t="s">
        <v>14</v>
      </c>
      <c r="L2438" t="s">
        <v>2207</v>
      </c>
      <c r="M2438" s="5">
        <f t="shared" si="116"/>
        <v>45504</v>
      </c>
      <c r="N2438">
        <f t="shared" si="117"/>
        <v>2024</v>
      </c>
    </row>
    <row r="2439" spans="1:14" x14ac:dyDescent="0.3">
      <c r="A2439" t="s">
        <v>7</v>
      </c>
      <c r="B2439" t="s">
        <v>2799</v>
      </c>
      <c r="C2439" s="5">
        <v>45321</v>
      </c>
      <c r="D2439" s="5">
        <v>45503</v>
      </c>
      <c r="E2439" s="4">
        <v>62523000000</v>
      </c>
      <c r="F2439">
        <v>182</v>
      </c>
      <c r="G2439">
        <v>7.2999999999999995E-2</v>
      </c>
      <c r="H2439" t="s">
        <v>2372</v>
      </c>
      <c r="I2439" t="s">
        <v>13</v>
      </c>
      <c r="J2439" t="s">
        <v>1339</v>
      </c>
      <c r="K2439" t="s">
        <v>14</v>
      </c>
      <c r="L2439" t="s">
        <v>2372</v>
      </c>
      <c r="M2439" s="5">
        <f t="shared" si="116"/>
        <v>45504</v>
      </c>
      <c r="N2439">
        <f t="shared" si="117"/>
        <v>2024</v>
      </c>
    </row>
    <row r="2440" spans="1:14" x14ac:dyDescent="0.3">
      <c r="A2440" t="s">
        <v>7</v>
      </c>
      <c r="B2440" t="s">
        <v>2800</v>
      </c>
      <c r="C2440" s="5">
        <v>45313</v>
      </c>
      <c r="D2440" s="5">
        <v>45495</v>
      </c>
      <c r="E2440" s="4">
        <v>10000000000</v>
      </c>
      <c r="F2440">
        <v>182</v>
      </c>
      <c r="G2440">
        <v>6.5000000000000002E-2</v>
      </c>
      <c r="H2440" t="s">
        <v>1192</v>
      </c>
      <c r="I2440" t="s">
        <v>13</v>
      </c>
      <c r="J2440" t="s">
        <v>215</v>
      </c>
      <c r="K2440" t="s">
        <v>14</v>
      </c>
      <c r="L2440" t="s">
        <v>1192</v>
      </c>
      <c r="M2440" s="5">
        <f t="shared" si="116"/>
        <v>45504</v>
      </c>
      <c r="N2440">
        <f t="shared" si="117"/>
        <v>2024</v>
      </c>
    </row>
    <row r="2441" spans="1:14" x14ac:dyDescent="0.3">
      <c r="A2441" t="s">
        <v>7</v>
      </c>
      <c r="B2441" t="s">
        <v>2801</v>
      </c>
      <c r="C2441" s="5">
        <v>45313</v>
      </c>
      <c r="D2441" s="5">
        <v>45495</v>
      </c>
      <c r="E2441" s="4">
        <v>12000000000</v>
      </c>
      <c r="F2441">
        <v>182</v>
      </c>
      <c r="G2441">
        <v>6.5000000000000002E-2</v>
      </c>
      <c r="H2441" t="s">
        <v>1429</v>
      </c>
      <c r="I2441" t="s">
        <v>13</v>
      </c>
      <c r="J2441" t="s">
        <v>215</v>
      </c>
      <c r="K2441" t="s">
        <v>14</v>
      </c>
      <c r="L2441" t="s">
        <v>1429</v>
      </c>
      <c r="M2441" s="5">
        <f t="shared" si="116"/>
        <v>45504</v>
      </c>
      <c r="N2441">
        <f t="shared" si="117"/>
        <v>2024</v>
      </c>
    </row>
    <row r="2442" spans="1:14" x14ac:dyDescent="0.3">
      <c r="A2442" t="s">
        <v>7</v>
      </c>
      <c r="B2442" t="s">
        <v>2802</v>
      </c>
      <c r="C2442" s="5">
        <v>45320</v>
      </c>
      <c r="D2442" s="5">
        <v>45502</v>
      </c>
      <c r="E2442" s="4">
        <v>59288000000</v>
      </c>
      <c r="F2442">
        <v>182</v>
      </c>
      <c r="G2442">
        <v>7.2999999999999995E-2</v>
      </c>
      <c r="H2442" t="s">
        <v>2197</v>
      </c>
      <c r="I2442" t="s">
        <v>13</v>
      </c>
      <c r="J2442" t="s">
        <v>1339</v>
      </c>
      <c r="K2442" t="s">
        <v>14</v>
      </c>
      <c r="L2442" t="s">
        <v>2197</v>
      </c>
      <c r="M2442" s="5">
        <f t="shared" si="116"/>
        <v>45504</v>
      </c>
      <c r="N2442">
        <f t="shared" si="117"/>
        <v>2024</v>
      </c>
    </row>
    <row r="2443" spans="1:14" x14ac:dyDescent="0.3">
      <c r="A2443" t="s">
        <v>7</v>
      </c>
      <c r="B2443" t="s">
        <v>2803</v>
      </c>
      <c r="C2443" s="5">
        <v>45315</v>
      </c>
      <c r="D2443" s="5">
        <v>45497</v>
      </c>
      <c r="E2443" s="4">
        <v>4915000000</v>
      </c>
      <c r="F2443">
        <v>182</v>
      </c>
      <c r="G2443">
        <v>6.5000000000000002E-2</v>
      </c>
      <c r="H2443" t="s">
        <v>2804</v>
      </c>
      <c r="I2443" t="s">
        <v>13</v>
      </c>
      <c r="J2443" t="s">
        <v>210</v>
      </c>
      <c r="K2443" t="s">
        <v>14</v>
      </c>
      <c r="L2443" t="s">
        <v>2804</v>
      </c>
      <c r="M2443" s="5">
        <f t="shared" si="116"/>
        <v>45504</v>
      </c>
      <c r="N2443">
        <f t="shared" si="117"/>
        <v>2024</v>
      </c>
    </row>
    <row r="2444" spans="1:14" x14ac:dyDescent="0.3">
      <c r="A2444" t="s">
        <v>7</v>
      </c>
      <c r="B2444" t="s">
        <v>2805</v>
      </c>
      <c r="C2444" s="5">
        <v>45344</v>
      </c>
      <c r="D2444" s="5">
        <v>45526</v>
      </c>
      <c r="E2444" s="4">
        <v>2472000000</v>
      </c>
      <c r="F2444">
        <v>182</v>
      </c>
      <c r="G2444">
        <v>6.3E-2</v>
      </c>
      <c r="H2444" t="s">
        <v>1474</v>
      </c>
      <c r="I2444" t="s">
        <v>13</v>
      </c>
      <c r="J2444" t="s">
        <v>210</v>
      </c>
      <c r="K2444" t="s">
        <v>14</v>
      </c>
      <c r="L2444" t="s">
        <v>1474</v>
      </c>
      <c r="M2444" s="5">
        <f t="shared" si="116"/>
        <v>45535</v>
      </c>
      <c r="N2444">
        <f t="shared" si="117"/>
        <v>2024</v>
      </c>
    </row>
    <row r="2445" spans="1:14" x14ac:dyDescent="0.3">
      <c r="A2445" t="s">
        <v>8</v>
      </c>
      <c r="B2445" t="s">
        <v>2806</v>
      </c>
      <c r="C2445" s="5">
        <v>45343</v>
      </c>
      <c r="D2445" s="5">
        <v>45407</v>
      </c>
      <c r="E2445" s="4">
        <v>30000000000</v>
      </c>
      <c r="F2445">
        <v>64</v>
      </c>
      <c r="G2445">
        <v>0.04</v>
      </c>
      <c r="H2445" t="s">
        <v>747</v>
      </c>
      <c r="I2445" t="s">
        <v>44</v>
      </c>
      <c r="J2445" t="s">
        <v>45</v>
      </c>
      <c r="K2445" t="s">
        <v>11</v>
      </c>
      <c r="L2445" t="s">
        <v>747</v>
      </c>
      <c r="M2445" s="5">
        <f t="shared" si="116"/>
        <v>45412</v>
      </c>
      <c r="N2445">
        <f t="shared" si="117"/>
        <v>2024</v>
      </c>
    </row>
    <row r="2446" spans="1:14" x14ac:dyDescent="0.3">
      <c r="A2446" t="s">
        <v>8</v>
      </c>
      <c r="B2446" t="s">
        <v>2807</v>
      </c>
      <c r="C2446" s="5">
        <v>45343</v>
      </c>
      <c r="D2446" s="5">
        <v>45440</v>
      </c>
      <c r="E2446" s="4">
        <v>42000000000</v>
      </c>
      <c r="F2446">
        <v>97</v>
      </c>
      <c r="G2446">
        <v>4.7500000000000001E-2</v>
      </c>
      <c r="H2446" t="s">
        <v>747</v>
      </c>
      <c r="I2446" t="s">
        <v>44</v>
      </c>
      <c r="J2446" t="s">
        <v>45</v>
      </c>
      <c r="K2446" t="s">
        <v>11</v>
      </c>
      <c r="L2446" t="s">
        <v>747</v>
      </c>
      <c r="M2446" s="5">
        <f t="shared" si="116"/>
        <v>45443</v>
      </c>
      <c r="N2446">
        <f t="shared" si="117"/>
        <v>2024</v>
      </c>
    </row>
    <row r="2447" spans="1:14" x14ac:dyDescent="0.3">
      <c r="A2447" t="s">
        <v>8</v>
      </c>
      <c r="B2447" t="s">
        <v>2808</v>
      </c>
      <c r="C2447" s="5">
        <v>45343</v>
      </c>
      <c r="D2447" s="5">
        <v>45525</v>
      </c>
      <c r="E2447" s="4">
        <v>1500000000</v>
      </c>
      <c r="F2447">
        <v>182</v>
      </c>
      <c r="G2447">
        <v>6.5000000000000002E-2</v>
      </c>
      <c r="H2447" t="s">
        <v>1761</v>
      </c>
      <c r="I2447" t="s">
        <v>13</v>
      </c>
      <c r="J2447" t="s">
        <v>215</v>
      </c>
      <c r="K2447" t="s">
        <v>14</v>
      </c>
      <c r="L2447" t="s">
        <v>1761</v>
      </c>
      <c r="M2447" s="5">
        <f t="shared" si="116"/>
        <v>45535</v>
      </c>
      <c r="N2447">
        <f t="shared" si="117"/>
        <v>2024</v>
      </c>
    </row>
    <row r="2448" spans="1:14" x14ac:dyDescent="0.3">
      <c r="A2448" t="s">
        <v>7</v>
      </c>
      <c r="B2448" t="s">
        <v>2809</v>
      </c>
      <c r="C2448" s="5">
        <v>45343</v>
      </c>
      <c r="D2448" s="5">
        <v>45525</v>
      </c>
      <c r="E2448" s="4">
        <v>100000000000</v>
      </c>
      <c r="F2448">
        <v>182</v>
      </c>
      <c r="G2448">
        <v>6.5000000000000002E-2</v>
      </c>
      <c r="H2448" t="s">
        <v>752</v>
      </c>
      <c r="I2448" t="s">
        <v>44</v>
      </c>
      <c r="J2448" t="s">
        <v>45</v>
      </c>
      <c r="K2448" t="s">
        <v>11</v>
      </c>
      <c r="L2448" t="s">
        <v>752</v>
      </c>
      <c r="M2448" s="5">
        <f t="shared" si="116"/>
        <v>45535</v>
      </c>
      <c r="N2448">
        <f t="shared" si="117"/>
        <v>2024</v>
      </c>
    </row>
    <row r="2449" spans="1:14" x14ac:dyDescent="0.3">
      <c r="A2449" t="s">
        <v>7</v>
      </c>
      <c r="B2449" t="s">
        <v>2810</v>
      </c>
      <c r="C2449" s="5">
        <v>45343</v>
      </c>
      <c r="D2449" s="5">
        <v>45525</v>
      </c>
      <c r="E2449" s="4">
        <v>5965000000</v>
      </c>
      <c r="F2449">
        <v>182</v>
      </c>
      <c r="G2449">
        <v>6.5000000000000002E-2</v>
      </c>
      <c r="H2449" t="s">
        <v>799</v>
      </c>
      <c r="I2449" t="s">
        <v>13</v>
      </c>
      <c r="J2449" t="s">
        <v>210</v>
      </c>
      <c r="K2449" t="s">
        <v>14</v>
      </c>
      <c r="L2449" t="s">
        <v>799</v>
      </c>
      <c r="M2449" s="5">
        <f t="shared" si="116"/>
        <v>45535</v>
      </c>
      <c r="N2449">
        <f t="shared" si="117"/>
        <v>2024</v>
      </c>
    </row>
    <row r="2450" spans="1:14" x14ac:dyDescent="0.3">
      <c r="A2450" t="s">
        <v>7</v>
      </c>
      <c r="B2450" t="s">
        <v>2811</v>
      </c>
      <c r="C2450" s="5">
        <v>45328</v>
      </c>
      <c r="D2450" s="5">
        <v>45510</v>
      </c>
      <c r="E2450" s="4">
        <v>8624000000</v>
      </c>
      <c r="F2450">
        <v>182</v>
      </c>
      <c r="G2450">
        <v>6.5000000000000002E-2</v>
      </c>
      <c r="H2450" t="s">
        <v>2812</v>
      </c>
      <c r="I2450" t="s">
        <v>13</v>
      </c>
      <c r="J2450" t="s">
        <v>1339</v>
      </c>
      <c r="K2450" t="s">
        <v>14</v>
      </c>
      <c r="L2450" t="s">
        <v>2812</v>
      </c>
      <c r="M2450" s="5">
        <f t="shared" si="116"/>
        <v>45535</v>
      </c>
      <c r="N2450">
        <f t="shared" si="117"/>
        <v>2024</v>
      </c>
    </row>
    <row r="2451" spans="1:14" x14ac:dyDescent="0.3">
      <c r="A2451" t="s">
        <v>7</v>
      </c>
      <c r="B2451" t="s">
        <v>2813</v>
      </c>
      <c r="C2451" s="5">
        <v>45306</v>
      </c>
      <c r="D2451" s="5">
        <v>45488</v>
      </c>
      <c r="E2451" s="4">
        <v>5000000000</v>
      </c>
      <c r="F2451">
        <v>182</v>
      </c>
      <c r="G2451">
        <v>6.5000000000000002E-2</v>
      </c>
      <c r="H2451" t="s">
        <v>1088</v>
      </c>
      <c r="I2451" t="s">
        <v>13</v>
      </c>
      <c r="J2451" t="s">
        <v>215</v>
      </c>
      <c r="K2451" t="s">
        <v>14</v>
      </c>
      <c r="L2451" t="s">
        <v>1088</v>
      </c>
      <c r="M2451" s="5">
        <f t="shared" si="116"/>
        <v>45504</v>
      </c>
      <c r="N2451">
        <f t="shared" si="117"/>
        <v>2024</v>
      </c>
    </row>
    <row r="2452" spans="1:14" x14ac:dyDescent="0.3">
      <c r="A2452" t="s">
        <v>7</v>
      </c>
      <c r="B2452" t="s">
        <v>2814</v>
      </c>
      <c r="C2452" s="5">
        <v>45299</v>
      </c>
      <c r="D2452" s="5">
        <v>45481</v>
      </c>
      <c r="E2452" s="4">
        <v>60000000000</v>
      </c>
      <c r="F2452">
        <v>182</v>
      </c>
      <c r="G2452">
        <v>6.3E-2</v>
      </c>
      <c r="H2452" t="s">
        <v>170</v>
      </c>
      <c r="I2452" t="s">
        <v>44</v>
      </c>
      <c r="J2452" t="s">
        <v>45</v>
      </c>
      <c r="K2452" t="s">
        <v>11</v>
      </c>
      <c r="L2452" t="s">
        <v>170</v>
      </c>
      <c r="M2452" s="5">
        <f t="shared" si="116"/>
        <v>45504</v>
      </c>
      <c r="N2452">
        <f t="shared" si="117"/>
        <v>2024</v>
      </c>
    </row>
    <row r="2453" spans="1:14" x14ac:dyDescent="0.3">
      <c r="A2453" t="s">
        <v>7</v>
      </c>
      <c r="B2453" t="s">
        <v>2815</v>
      </c>
      <c r="C2453" s="5">
        <v>45303</v>
      </c>
      <c r="D2453" s="5">
        <v>45485</v>
      </c>
      <c r="E2453" s="4">
        <v>20000000000</v>
      </c>
      <c r="F2453">
        <v>182</v>
      </c>
      <c r="G2453">
        <v>6.5000000000000002E-2</v>
      </c>
      <c r="H2453" t="s">
        <v>299</v>
      </c>
      <c r="I2453" t="s">
        <v>13</v>
      </c>
      <c r="J2453" t="s">
        <v>215</v>
      </c>
      <c r="K2453" t="s">
        <v>14</v>
      </c>
      <c r="L2453" t="s">
        <v>299</v>
      </c>
      <c r="M2453" s="5">
        <f t="shared" si="116"/>
        <v>45504</v>
      </c>
      <c r="N2453">
        <f t="shared" si="117"/>
        <v>2024</v>
      </c>
    </row>
    <row r="2454" spans="1:14" x14ac:dyDescent="0.3">
      <c r="A2454" t="s">
        <v>7</v>
      </c>
      <c r="B2454" t="s">
        <v>2816</v>
      </c>
      <c r="C2454" s="5">
        <v>45313</v>
      </c>
      <c r="D2454" s="5">
        <v>45495</v>
      </c>
      <c r="E2454" s="4">
        <v>47986000000</v>
      </c>
      <c r="F2454">
        <v>182</v>
      </c>
      <c r="G2454">
        <v>7.2999999999999995E-2</v>
      </c>
      <c r="H2454" t="s">
        <v>2220</v>
      </c>
      <c r="I2454" t="s">
        <v>13</v>
      </c>
      <c r="J2454" t="s">
        <v>1339</v>
      </c>
      <c r="K2454" t="s">
        <v>14</v>
      </c>
      <c r="L2454" t="s">
        <v>2220</v>
      </c>
      <c r="M2454" s="5">
        <f t="shared" si="116"/>
        <v>45504</v>
      </c>
      <c r="N2454">
        <f t="shared" si="117"/>
        <v>2024</v>
      </c>
    </row>
    <row r="2455" spans="1:14" x14ac:dyDescent="0.3">
      <c r="A2455" t="s">
        <v>7</v>
      </c>
      <c r="B2455" t="s">
        <v>1969</v>
      </c>
      <c r="C2455" s="5">
        <v>45321</v>
      </c>
      <c r="D2455" s="5">
        <v>45595</v>
      </c>
      <c r="E2455" s="4">
        <v>200000000000</v>
      </c>
      <c r="F2455">
        <v>274</v>
      </c>
      <c r="G2455">
        <v>6.8000000000000005E-2</v>
      </c>
      <c r="H2455" t="s">
        <v>51</v>
      </c>
      <c r="I2455" t="s">
        <v>13</v>
      </c>
      <c r="J2455" t="s">
        <v>52</v>
      </c>
      <c r="K2455" t="s">
        <v>14</v>
      </c>
      <c r="L2455" t="s">
        <v>51</v>
      </c>
      <c r="M2455" s="5">
        <f t="shared" si="116"/>
        <v>45596</v>
      </c>
      <c r="N2455">
        <f t="shared" si="117"/>
        <v>2024</v>
      </c>
    </row>
    <row r="2456" spans="1:14" x14ac:dyDescent="0.3">
      <c r="A2456" t="s">
        <v>7</v>
      </c>
      <c r="B2456" t="s">
        <v>188</v>
      </c>
      <c r="C2456" s="5">
        <v>45344</v>
      </c>
      <c r="D2456" s="5">
        <v>45618</v>
      </c>
      <c r="E2456" s="4">
        <v>4000000000</v>
      </c>
      <c r="F2456">
        <v>274</v>
      </c>
      <c r="G2456">
        <v>6.5000000000000002E-2</v>
      </c>
      <c r="H2456" t="s">
        <v>184</v>
      </c>
      <c r="I2456" t="s">
        <v>44</v>
      </c>
      <c r="J2456" t="s">
        <v>45</v>
      </c>
      <c r="K2456" t="s">
        <v>11</v>
      </c>
      <c r="L2456" t="s">
        <v>184</v>
      </c>
      <c r="M2456" s="5">
        <f t="shared" si="116"/>
        <v>45626</v>
      </c>
      <c r="N2456">
        <f t="shared" si="117"/>
        <v>2024</v>
      </c>
    </row>
    <row r="2457" spans="1:14" x14ac:dyDescent="0.3">
      <c r="A2457" t="s">
        <v>7</v>
      </c>
      <c r="B2457" t="s">
        <v>2817</v>
      </c>
      <c r="C2457" s="5">
        <v>45343</v>
      </c>
      <c r="D2457" s="5">
        <v>45525</v>
      </c>
      <c r="E2457" s="4">
        <v>4000000000</v>
      </c>
      <c r="F2457">
        <v>182</v>
      </c>
      <c r="G2457">
        <v>6.5000000000000002E-2</v>
      </c>
      <c r="H2457" t="s">
        <v>1474</v>
      </c>
      <c r="I2457" t="s">
        <v>13</v>
      </c>
      <c r="J2457" t="s">
        <v>210</v>
      </c>
      <c r="K2457" t="s">
        <v>14</v>
      </c>
      <c r="L2457" t="s">
        <v>1474</v>
      </c>
      <c r="M2457" s="5">
        <f t="shared" si="116"/>
        <v>45535</v>
      </c>
      <c r="N2457">
        <f t="shared" si="117"/>
        <v>2024</v>
      </c>
    </row>
    <row r="2458" spans="1:14" x14ac:dyDescent="0.3">
      <c r="A2458" t="s">
        <v>8</v>
      </c>
      <c r="B2458" t="s">
        <v>2818</v>
      </c>
      <c r="C2458" s="5">
        <v>45343</v>
      </c>
      <c r="D2458" s="5">
        <v>45468</v>
      </c>
      <c r="E2458" s="4">
        <v>45000000000</v>
      </c>
      <c r="F2458">
        <v>125</v>
      </c>
      <c r="G2458">
        <v>4.7500000000000001E-2</v>
      </c>
      <c r="H2458" t="s">
        <v>747</v>
      </c>
      <c r="I2458" t="s">
        <v>44</v>
      </c>
      <c r="J2458" t="s">
        <v>45</v>
      </c>
      <c r="K2458" t="s">
        <v>11</v>
      </c>
      <c r="L2458" t="s">
        <v>747</v>
      </c>
      <c r="M2458" s="5">
        <f t="shared" si="116"/>
        <v>45473</v>
      </c>
      <c r="N2458">
        <f t="shared" si="117"/>
        <v>2024</v>
      </c>
    </row>
    <row r="2459" spans="1:14" x14ac:dyDescent="0.3">
      <c r="A2459" t="s">
        <v>7</v>
      </c>
      <c r="B2459" t="s">
        <v>2819</v>
      </c>
      <c r="C2459" s="5">
        <v>45343</v>
      </c>
      <c r="D2459" s="5">
        <v>45525</v>
      </c>
      <c r="E2459" s="4">
        <v>15900000000</v>
      </c>
      <c r="F2459">
        <v>182</v>
      </c>
      <c r="G2459">
        <v>6.5000000000000002E-2</v>
      </c>
      <c r="H2459" t="s">
        <v>2131</v>
      </c>
      <c r="I2459" t="s">
        <v>13</v>
      </c>
      <c r="J2459" t="s">
        <v>210</v>
      </c>
      <c r="K2459" t="s">
        <v>14</v>
      </c>
      <c r="L2459" t="s">
        <v>2131</v>
      </c>
      <c r="M2459" s="5">
        <f t="shared" si="116"/>
        <v>45535</v>
      </c>
      <c r="N2459">
        <f t="shared" si="117"/>
        <v>2024</v>
      </c>
    </row>
    <row r="2460" spans="1:14" x14ac:dyDescent="0.3">
      <c r="A2460" t="s">
        <v>7</v>
      </c>
      <c r="B2460" t="s">
        <v>2820</v>
      </c>
      <c r="C2460" s="5">
        <v>45329</v>
      </c>
      <c r="D2460" s="5">
        <v>45511</v>
      </c>
      <c r="E2460" s="4">
        <v>4000000000</v>
      </c>
      <c r="F2460">
        <v>182</v>
      </c>
      <c r="G2460">
        <v>6.5000000000000002E-2</v>
      </c>
      <c r="H2460" t="s">
        <v>730</v>
      </c>
      <c r="I2460" t="s">
        <v>13</v>
      </c>
      <c r="J2460" t="s">
        <v>215</v>
      </c>
      <c r="K2460" t="s">
        <v>14</v>
      </c>
      <c r="L2460" t="s">
        <v>730</v>
      </c>
      <c r="M2460" s="5">
        <f t="shared" si="116"/>
        <v>45535</v>
      </c>
      <c r="N2460">
        <f t="shared" si="117"/>
        <v>2024</v>
      </c>
    </row>
    <row r="2461" spans="1:14" x14ac:dyDescent="0.3">
      <c r="A2461" t="s">
        <v>7</v>
      </c>
      <c r="B2461" t="s">
        <v>2821</v>
      </c>
      <c r="C2461" s="5">
        <v>45328</v>
      </c>
      <c r="D2461" s="5">
        <v>45510</v>
      </c>
      <c r="E2461" s="4">
        <v>5000000000</v>
      </c>
      <c r="F2461">
        <v>182</v>
      </c>
      <c r="G2461">
        <v>6.5000000000000002E-2</v>
      </c>
      <c r="H2461" t="s">
        <v>1088</v>
      </c>
      <c r="I2461" t="s">
        <v>13</v>
      </c>
      <c r="J2461" t="s">
        <v>215</v>
      </c>
      <c r="K2461" t="s">
        <v>14</v>
      </c>
      <c r="L2461" t="s">
        <v>1088</v>
      </c>
      <c r="M2461" s="5">
        <f t="shared" si="116"/>
        <v>45535</v>
      </c>
      <c r="N2461">
        <f t="shared" si="117"/>
        <v>2024</v>
      </c>
    </row>
    <row r="2462" spans="1:14" x14ac:dyDescent="0.3">
      <c r="A2462" t="s">
        <v>7</v>
      </c>
      <c r="B2462" t="s">
        <v>2822</v>
      </c>
      <c r="C2462" s="5">
        <v>45328</v>
      </c>
      <c r="D2462" s="5">
        <v>45510</v>
      </c>
      <c r="E2462" s="4">
        <v>5000000000</v>
      </c>
      <c r="F2462">
        <v>182</v>
      </c>
      <c r="G2462">
        <v>6.5000000000000002E-2</v>
      </c>
      <c r="H2462" t="s">
        <v>1088</v>
      </c>
      <c r="I2462" t="s">
        <v>13</v>
      </c>
      <c r="J2462" t="s">
        <v>215</v>
      </c>
      <c r="K2462" t="s">
        <v>14</v>
      </c>
      <c r="L2462" t="s">
        <v>1088</v>
      </c>
      <c r="M2462" s="5">
        <f t="shared" si="116"/>
        <v>45535</v>
      </c>
      <c r="N2462">
        <f t="shared" si="117"/>
        <v>2024</v>
      </c>
    </row>
    <row r="2463" spans="1:14" x14ac:dyDescent="0.3">
      <c r="A2463" t="s">
        <v>7</v>
      </c>
      <c r="B2463" t="s">
        <v>2823</v>
      </c>
      <c r="C2463" s="5">
        <v>45322</v>
      </c>
      <c r="D2463" s="5">
        <v>45504</v>
      </c>
      <c r="E2463" s="4">
        <v>7533000000</v>
      </c>
      <c r="F2463">
        <v>182</v>
      </c>
      <c r="G2463">
        <v>7.2999999999999995E-2</v>
      </c>
      <c r="H2463" t="s">
        <v>2812</v>
      </c>
      <c r="I2463" t="s">
        <v>13</v>
      </c>
      <c r="J2463" t="s">
        <v>1339</v>
      </c>
      <c r="K2463" t="s">
        <v>14</v>
      </c>
      <c r="L2463" t="s">
        <v>2812</v>
      </c>
      <c r="M2463" s="5">
        <f t="shared" si="116"/>
        <v>45504</v>
      </c>
      <c r="N2463">
        <f t="shared" si="117"/>
        <v>2024</v>
      </c>
    </row>
    <row r="2464" spans="1:14" x14ac:dyDescent="0.3">
      <c r="A2464" t="s">
        <v>7</v>
      </c>
      <c r="B2464" t="s">
        <v>2824</v>
      </c>
      <c r="C2464" s="5">
        <v>45322</v>
      </c>
      <c r="D2464" s="5">
        <v>45504</v>
      </c>
      <c r="E2464" s="4">
        <v>8083000000</v>
      </c>
      <c r="F2464">
        <v>182</v>
      </c>
      <c r="G2464">
        <v>7.2999999999999995E-2</v>
      </c>
      <c r="H2464" t="s">
        <v>2812</v>
      </c>
      <c r="I2464" t="s">
        <v>13</v>
      </c>
      <c r="J2464" t="s">
        <v>1339</v>
      </c>
      <c r="K2464" t="s">
        <v>14</v>
      </c>
      <c r="L2464" t="s">
        <v>2812</v>
      </c>
      <c r="M2464" s="5">
        <f t="shared" si="116"/>
        <v>45504</v>
      </c>
      <c r="N2464">
        <f t="shared" si="117"/>
        <v>2024</v>
      </c>
    </row>
    <row r="2465" spans="1:14" x14ac:dyDescent="0.3">
      <c r="A2465" t="s">
        <v>7</v>
      </c>
      <c r="B2465" t="s">
        <v>248</v>
      </c>
      <c r="C2465" s="5">
        <v>45301</v>
      </c>
      <c r="D2465" s="5">
        <v>45575</v>
      </c>
      <c r="E2465" s="4">
        <v>100000000000</v>
      </c>
      <c r="F2465">
        <v>274</v>
      </c>
      <c r="G2465">
        <v>6.5000000000000002E-2</v>
      </c>
      <c r="H2465" t="s">
        <v>51</v>
      </c>
      <c r="I2465" t="s">
        <v>13</v>
      </c>
      <c r="J2465" t="s">
        <v>52</v>
      </c>
      <c r="K2465" t="s">
        <v>14</v>
      </c>
      <c r="L2465" t="s">
        <v>51</v>
      </c>
      <c r="M2465" s="5">
        <f t="shared" si="116"/>
        <v>45596</v>
      </c>
      <c r="N2465">
        <f t="shared" si="117"/>
        <v>2024</v>
      </c>
    </row>
    <row r="2466" spans="1:14" x14ac:dyDescent="0.3">
      <c r="A2466" t="s">
        <v>7</v>
      </c>
      <c r="B2466" t="s">
        <v>2825</v>
      </c>
      <c r="C2466" s="5">
        <v>45299</v>
      </c>
      <c r="D2466" s="5">
        <v>45481</v>
      </c>
      <c r="E2466" s="4">
        <v>5570000000</v>
      </c>
      <c r="F2466">
        <v>182</v>
      </c>
      <c r="G2466">
        <v>6.3E-2</v>
      </c>
      <c r="H2466" t="s">
        <v>114</v>
      </c>
      <c r="I2466" t="s">
        <v>13</v>
      </c>
      <c r="J2466" t="s">
        <v>102</v>
      </c>
      <c r="K2466" t="s">
        <v>14</v>
      </c>
      <c r="L2466" t="s">
        <v>114</v>
      </c>
      <c r="M2466" s="5">
        <f t="shared" si="116"/>
        <v>45504</v>
      </c>
      <c r="N2466">
        <f t="shared" si="117"/>
        <v>2024</v>
      </c>
    </row>
    <row r="2467" spans="1:14" x14ac:dyDescent="0.3">
      <c r="A2467" t="s">
        <v>7</v>
      </c>
      <c r="B2467" t="s">
        <v>2826</v>
      </c>
      <c r="C2467" s="5">
        <v>45329</v>
      </c>
      <c r="D2467" s="5">
        <v>45511</v>
      </c>
      <c r="E2467" s="4">
        <v>8700000000</v>
      </c>
      <c r="F2467">
        <v>182</v>
      </c>
      <c r="G2467">
        <v>6.5000000000000002E-2</v>
      </c>
      <c r="H2467" t="s">
        <v>730</v>
      </c>
      <c r="I2467" t="s">
        <v>13</v>
      </c>
      <c r="J2467" t="s">
        <v>215</v>
      </c>
      <c r="K2467" t="s">
        <v>14</v>
      </c>
      <c r="L2467" t="s">
        <v>730</v>
      </c>
      <c r="M2467" s="5">
        <f t="shared" si="116"/>
        <v>45535</v>
      </c>
      <c r="N2467">
        <f t="shared" si="117"/>
        <v>2024</v>
      </c>
    </row>
    <row r="2468" spans="1:14" x14ac:dyDescent="0.3">
      <c r="A2468" t="s">
        <v>7</v>
      </c>
      <c r="B2468" t="s">
        <v>2827</v>
      </c>
      <c r="C2468" s="5">
        <v>45299</v>
      </c>
      <c r="D2468" s="5">
        <v>45481</v>
      </c>
      <c r="E2468" s="4">
        <v>410000000</v>
      </c>
      <c r="F2468">
        <v>182</v>
      </c>
      <c r="G2468">
        <v>6.3E-2</v>
      </c>
      <c r="H2468" t="s">
        <v>989</v>
      </c>
      <c r="I2468" t="s">
        <v>13</v>
      </c>
      <c r="J2468" t="s">
        <v>990</v>
      </c>
      <c r="K2468" t="s">
        <v>14</v>
      </c>
      <c r="L2468" t="s">
        <v>989</v>
      </c>
      <c r="M2468" s="5">
        <f t="shared" si="116"/>
        <v>45504</v>
      </c>
      <c r="N2468">
        <f t="shared" si="117"/>
        <v>2024</v>
      </c>
    </row>
    <row r="2469" spans="1:14" x14ac:dyDescent="0.3">
      <c r="A2469" t="s">
        <v>7</v>
      </c>
      <c r="B2469" t="s">
        <v>2828</v>
      </c>
      <c r="C2469" s="5">
        <v>45321</v>
      </c>
      <c r="D2469" s="5">
        <v>45503</v>
      </c>
      <c r="E2469" s="4">
        <v>62523000000</v>
      </c>
      <c r="F2469">
        <v>182</v>
      </c>
      <c r="G2469">
        <v>7.2999999999999995E-2</v>
      </c>
      <c r="H2469" t="s">
        <v>2203</v>
      </c>
      <c r="I2469" t="s">
        <v>13</v>
      </c>
      <c r="J2469" t="s">
        <v>1339</v>
      </c>
      <c r="K2469" t="s">
        <v>14</v>
      </c>
      <c r="L2469" t="s">
        <v>2203</v>
      </c>
      <c r="M2469" s="5">
        <f t="shared" si="116"/>
        <v>45504</v>
      </c>
      <c r="N2469">
        <f t="shared" si="117"/>
        <v>2024</v>
      </c>
    </row>
    <row r="2470" spans="1:14" x14ac:dyDescent="0.3">
      <c r="A2470" t="s">
        <v>7</v>
      </c>
      <c r="B2470" t="s">
        <v>2829</v>
      </c>
      <c r="C2470" s="5">
        <v>45345</v>
      </c>
      <c r="D2470" s="5">
        <v>45527</v>
      </c>
      <c r="E2470" s="4">
        <v>10000000000</v>
      </c>
      <c r="F2470">
        <v>182</v>
      </c>
      <c r="G2470">
        <v>6.3E-2</v>
      </c>
      <c r="H2470" t="s">
        <v>1181</v>
      </c>
      <c r="I2470" t="s">
        <v>13</v>
      </c>
      <c r="J2470" t="s">
        <v>102</v>
      </c>
      <c r="K2470" t="s">
        <v>14</v>
      </c>
      <c r="L2470" t="s">
        <v>1181</v>
      </c>
      <c r="M2470" s="5">
        <f t="shared" si="116"/>
        <v>45535</v>
      </c>
      <c r="N2470">
        <f t="shared" si="117"/>
        <v>2024</v>
      </c>
    </row>
    <row r="2471" spans="1:14" x14ac:dyDescent="0.3">
      <c r="A2471" t="s">
        <v>7</v>
      </c>
      <c r="B2471" t="s">
        <v>2830</v>
      </c>
      <c r="C2471" s="5">
        <v>45343</v>
      </c>
      <c r="D2471" s="5">
        <v>45525</v>
      </c>
      <c r="E2471" s="4">
        <v>1000000000</v>
      </c>
      <c r="F2471">
        <v>182</v>
      </c>
      <c r="G2471">
        <v>6.5000000000000002E-2</v>
      </c>
      <c r="H2471" t="s">
        <v>166</v>
      </c>
      <c r="I2471" t="s">
        <v>13</v>
      </c>
      <c r="J2471" t="s">
        <v>102</v>
      </c>
      <c r="K2471" t="s">
        <v>14</v>
      </c>
      <c r="L2471" t="s">
        <v>166</v>
      </c>
      <c r="M2471" s="5">
        <f t="shared" si="116"/>
        <v>45535</v>
      </c>
      <c r="N2471">
        <f t="shared" si="117"/>
        <v>2024</v>
      </c>
    </row>
    <row r="2472" spans="1:14" x14ac:dyDescent="0.3">
      <c r="A2472" t="s">
        <v>7</v>
      </c>
      <c r="B2472" t="s">
        <v>2831</v>
      </c>
      <c r="C2472" s="5">
        <v>45328</v>
      </c>
      <c r="D2472" s="5">
        <v>45510</v>
      </c>
      <c r="E2472" s="4">
        <v>25000000000</v>
      </c>
      <c r="F2472">
        <v>182</v>
      </c>
      <c r="G2472">
        <v>6.5000000000000002E-2</v>
      </c>
      <c r="H2472" t="s">
        <v>131</v>
      </c>
      <c r="I2472" t="s">
        <v>44</v>
      </c>
      <c r="J2472" t="s">
        <v>45</v>
      </c>
      <c r="K2472" t="s">
        <v>11</v>
      </c>
      <c r="L2472" t="s">
        <v>131</v>
      </c>
      <c r="M2472" s="5">
        <f t="shared" si="116"/>
        <v>45535</v>
      </c>
      <c r="N2472">
        <f t="shared" si="117"/>
        <v>2024</v>
      </c>
    </row>
    <row r="2473" spans="1:14" x14ac:dyDescent="0.3">
      <c r="A2473" t="s">
        <v>7</v>
      </c>
      <c r="B2473" t="s">
        <v>2832</v>
      </c>
      <c r="C2473" s="5">
        <v>45328</v>
      </c>
      <c r="D2473" s="5">
        <v>45510</v>
      </c>
      <c r="E2473" s="4">
        <v>17900000000</v>
      </c>
      <c r="F2473">
        <v>182</v>
      </c>
      <c r="G2473">
        <v>6.5000000000000002E-2</v>
      </c>
      <c r="H2473" t="s">
        <v>2140</v>
      </c>
      <c r="I2473" t="s">
        <v>13</v>
      </c>
      <c r="J2473" t="s">
        <v>215</v>
      </c>
      <c r="K2473" t="s">
        <v>14</v>
      </c>
      <c r="L2473" t="s">
        <v>2140</v>
      </c>
      <c r="M2473" s="5">
        <f t="shared" si="116"/>
        <v>45535</v>
      </c>
      <c r="N2473">
        <f t="shared" si="117"/>
        <v>2024</v>
      </c>
    </row>
    <row r="2474" spans="1:14" x14ac:dyDescent="0.3">
      <c r="A2474" t="s">
        <v>7</v>
      </c>
      <c r="B2474" t="s">
        <v>2833</v>
      </c>
      <c r="C2474" s="5">
        <v>45306</v>
      </c>
      <c r="D2474" s="5">
        <v>45488</v>
      </c>
      <c r="E2474" s="4">
        <v>410000000</v>
      </c>
      <c r="F2474">
        <v>182</v>
      </c>
      <c r="G2474">
        <v>6.3E-2</v>
      </c>
      <c r="H2474" t="s">
        <v>989</v>
      </c>
      <c r="I2474" t="s">
        <v>13</v>
      </c>
      <c r="J2474" t="s">
        <v>990</v>
      </c>
      <c r="K2474" t="s">
        <v>14</v>
      </c>
      <c r="L2474" t="s">
        <v>989</v>
      </c>
      <c r="M2474" s="5">
        <f t="shared" si="116"/>
        <v>45504</v>
      </c>
      <c r="N2474">
        <f t="shared" si="117"/>
        <v>2024</v>
      </c>
    </row>
    <row r="2475" spans="1:14" x14ac:dyDescent="0.3">
      <c r="A2475" t="s">
        <v>7</v>
      </c>
      <c r="B2475" t="s">
        <v>2834</v>
      </c>
      <c r="C2475" s="5">
        <v>45299</v>
      </c>
      <c r="D2475" s="5">
        <v>45481</v>
      </c>
      <c r="E2475" s="4">
        <v>5000000000</v>
      </c>
      <c r="F2475">
        <v>182</v>
      </c>
      <c r="G2475">
        <v>6.3E-2</v>
      </c>
      <c r="H2475" t="s">
        <v>756</v>
      </c>
      <c r="I2475" t="s">
        <v>13</v>
      </c>
      <c r="J2475" t="s">
        <v>215</v>
      </c>
      <c r="K2475" t="s">
        <v>14</v>
      </c>
      <c r="L2475" t="s">
        <v>756</v>
      </c>
      <c r="M2475" s="5">
        <f t="shared" si="116"/>
        <v>45504</v>
      </c>
      <c r="N2475">
        <f t="shared" si="117"/>
        <v>2024</v>
      </c>
    </row>
    <row r="2476" spans="1:14" x14ac:dyDescent="0.3">
      <c r="A2476" t="s">
        <v>7</v>
      </c>
      <c r="B2476" t="s">
        <v>2835</v>
      </c>
      <c r="C2476" s="5">
        <v>45321</v>
      </c>
      <c r="D2476" s="5">
        <v>45534</v>
      </c>
      <c r="E2476" s="4">
        <v>8200000000</v>
      </c>
      <c r="F2476">
        <v>213</v>
      </c>
      <c r="G2476">
        <v>6.5000000000000002E-2</v>
      </c>
      <c r="H2476" t="s">
        <v>1066</v>
      </c>
      <c r="I2476" t="s">
        <v>13</v>
      </c>
      <c r="J2476" t="s">
        <v>65</v>
      </c>
      <c r="K2476" t="s">
        <v>14</v>
      </c>
      <c r="L2476" t="s">
        <v>1066</v>
      </c>
      <c r="M2476" s="5">
        <f t="shared" si="116"/>
        <v>45535</v>
      </c>
      <c r="N2476">
        <f t="shared" si="117"/>
        <v>2024</v>
      </c>
    </row>
    <row r="2477" spans="1:14" x14ac:dyDescent="0.3">
      <c r="A2477" t="s">
        <v>7</v>
      </c>
      <c r="B2477" t="s">
        <v>2836</v>
      </c>
      <c r="C2477" s="5">
        <v>45341</v>
      </c>
      <c r="D2477" s="5">
        <v>45523</v>
      </c>
      <c r="E2477" s="4">
        <v>657000000</v>
      </c>
      <c r="F2477">
        <v>182</v>
      </c>
      <c r="G2477">
        <v>6.5000000000000002E-2</v>
      </c>
      <c r="H2477" t="s">
        <v>1445</v>
      </c>
      <c r="I2477" t="s">
        <v>13</v>
      </c>
      <c r="J2477" t="s">
        <v>102</v>
      </c>
      <c r="K2477" t="s">
        <v>14</v>
      </c>
      <c r="L2477" t="s">
        <v>1445</v>
      </c>
      <c r="M2477" s="5">
        <f t="shared" si="116"/>
        <v>45535</v>
      </c>
      <c r="N2477">
        <f t="shared" si="117"/>
        <v>2024</v>
      </c>
    </row>
    <row r="2478" spans="1:14" x14ac:dyDescent="0.3">
      <c r="A2478" t="s">
        <v>7</v>
      </c>
      <c r="B2478" t="s">
        <v>2837</v>
      </c>
      <c r="C2478" s="5">
        <v>45320</v>
      </c>
      <c r="D2478" s="5">
        <v>45502</v>
      </c>
      <c r="E2478" s="4">
        <v>39802000000</v>
      </c>
      <c r="F2478">
        <v>182</v>
      </c>
      <c r="G2478">
        <v>7.2999999999999995E-2</v>
      </c>
      <c r="H2478" t="s">
        <v>2220</v>
      </c>
      <c r="I2478" t="s">
        <v>13</v>
      </c>
      <c r="J2478" t="s">
        <v>1339</v>
      </c>
      <c r="K2478" t="s">
        <v>14</v>
      </c>
      <c r="L2478" t="s">
        <v>2220</v>
      </c>
      <c r="M2478" s="5">
        <f t="shared" si="116"/>
        <v>45504</v>
      </c>
      <c r="N2478">
        <f t="shared" si="117"/>
        <v>2024</v>
      </c>
    </row>
    <row r="2479" spans="1:14" x14ac:dyDescent="0.3">
      <c r="A2479" t="s">
        <v>7</v>
      </c>
      <c r="B2479" t="s">
        <v>2838</v>
      </c>
      <c r="C2479" s="5">
        <v>45345</v>
      </c>
      <c r="D2479" s="5">
        <v>45527</v>
      </c>
      <c r="E2479" s="4">
        <v>1500000000</v>
      </c>
      <c r="F2479">
        <v>182</v>
      </c>
      <c r="G2479">
        <v>6.3E-2</v>
      </c>
      <c r="H2479" t="s">
        <v>143</v>
      </c>
      <c r="I2479" t="s">
        <v>44</v>
      </c>
      <c r="J2479" t="s">
        <v>45</v>
      </c>
      <c r="K2479" t="s">
        <v>11</v>
      </c>
      <c r="L2479" t="s">
        <v>143</v>
      </c>
      <c r="M2479" s="5">
        <f t="shared" si="116"/>
        <v>45535</v>
      </c>
      <c r="N2479">
        <f t="shared" si="117"/>
        <v>2024</v>
      </c>
    </row>
    <row r="2480" spans="1:14" x14ac:dyDescent="0.3">
      <c r="A2480" t="s">
        <v>7</v>
      </c>
      <c r="B2480" t="s">
        <v>2839</v>
      </c>
      <c r="C2480" s="5">
        <v>45343</v>
      </c>
      <c r="D2480" s="5">
        <v>45525</v>
      </c>
      <c r="E2480" s="4">
        <v>9960000000</v>
      </c>
      <c r="F2480">
        <v>182</v>
      </c>
      <c r="G2480">
        <v>6.5000000000000002E-2</v>
      </c>
      <c r="H2480" t="s">
        <v>64</v>
      </c>
      <c r="I2480" t="s">
        <v>13</v>
      </c>
      <c r="J2480" t="s">
        <v>65</v>
      </c>
      <c r="K2480" t="s">
        <v>14</v>
      </c>
      <c r="L2480" t="s">
        <v>64</v>
      </c>
      <c r="M2480" s="5">
        <f t="shared" si="116"/>
        <v>45535</v>
      </c>
      <c r="N2480">
        <f t="shared" si="117"/>
        <v>2024</v>
      </c>
    </row>
    <row r="2481" spans="1:14" x14ac:dyDescent="0.3">
      <c r="A2481" t="s">
        <v>7</v>
      </c>
      <c r="B2481" t="s">
        <v>2840</v>
      </c>
      <c r="C2481" s="5">
        <v>45343</v>
      </c>
      <c r="D2481" s="5">
        <v>45525</v>
      </c>
      <c r="E2481" s="4">
        <v>550000000</v>
      </c>
      <c r="F2481">
        <v>182</v>
      </c>
      <c r="G2481">
        <v>6.5000000000000002E-2</v>
      </c>
      <c r="H2481" t="s">
        <v>64</v>
      </c>
      <c r="I2481" t="s">
        <v>13</v>
      </c>
      <c r="J2481" t="s">
        <v>65</v>
      </c>
      <c r="K2481" t="s">
        <v>14</v>
      </c>
      <c r="L2481" t="s">
        <v>64</v>
      </c>
      <c r="M2481" s="5">
        <f t="shared" si="116"/>
        <v>45535</v>
      </c>
      <c r="N2481">
        <f t="shared" si="117"/>
        <v>2024</v>
      </c>
    </row>
    <row r="2482" spans="1:14" x14ac:dyDescent="0.3">
      <c r="A2482" t="s">
        <v>7</v>
      </c>
      <c r="B2482" t="s">
        <v>2841</v>
      </c>
      <c r="C2482" s="5">
        <v>45328</v>
      </c>
      <c r="D2482" s="5">
        <v>45510</v>
      </c>
      <c r="E2482" s="4">
        <v>40000000000</v>
      </c>
      <c r="F2482">
        <v>182</v>
      </c>
      <c r="G2482">
        <v>6.5000000000000002E-2</v>
      </c>
      <c r="H2482" t="s">
        <v>2842</v>
      </c>
      <c r="I2482" t="s">
        <v>13</v>
      </c>
      <c r="J2482" t="s">
        <v>215</v>
      </c>
      <c r="K2482" t="s">
        <v>14</v>
      </c>
      <c r="L2482" t="s">
        <v>2842</v>
      </c>
      <c r="M2482" s="5">
        <f t="shared" si="116"/>
        <v>45535</v>
      </c>
      <c r="N2482">
        <f t="shared" si="117"/>
        <v>2024</v>
      </c>
    </row>
    <row r="2483" spans="1:14" x14ac:dyDescent="0.3">
      <c r="A2483" t="s">
        <v>7</v>
      </c>
      <c r="B2483" t="s">
        <v>2843</v>
      </c>
      <c r="C2483" s="5">
        <v>45329</v>
      </c>
      <c r="D2483" s="5">
        <v>45358</v>
      </c>
      <c r="E2483" s="4">
        <v>3300000000</v>
      </c>
      <c r="F2483">
        <v>29</v>
      </c>
      <c r="G2483">
        <v>0.04</v>
      </c>
      <c r="H2483" t="s">
        <v>1801</v>
      </c>
      <c r="I2483" t="s">
        <v>13</v>
      </c>
      <c r="J2483" t="s">
        <v>102</v>
      </c>
      <c r="K2483" t="s">
        <v>14</v>
      </c>
      <c r="L2483" t="s">
        <v>1801</v>
      </c>
      <c r="M2483" s="5">
        <f t="shared" si="116"/>
        <v>45382</v>
      </c>
      <c r="N2483">
        <f t="shared" si="117"/>
        <v>2024</v>
      </c>
    </row>
    <row r="2484" spans="1:14" x14ac:dyDescent="0.3">
      <c r="A2484" t="s">
        <v>7</v>
      </c>
      <c r="B2484" t="s">
        <v>2844</v>
      </c>
      <c r="C2484" s="5">
        <v>45299</v>
      </c>
      <c r="D2484" s="5">
        <v>45481</v>
      </c>
      <c r="E2484" s="4">
        <v>6970000000</v>
      </c>
      <c r="F2484">
        <v>182</v>
      </c>
      <c r="G2484">
        <v>6.3E-2</v>
      </c>
      <c r="H2484" t="s">
        <v>1066</v>
      </c>
      <c r="I2484" t="s">
        <v>13</v>
      </c>
      <c r="J2484" t="s">
        <v>65</v>
      </c>
      <c r="K2484" t="s">
        <v>14</v>
      </c>
      <c r="L2484" t="s">
        <v>1066</v>
      </c>
      <c r="M2484" s="5">
        <f t="shared" si="116"/>
        <v>45504</v>
      </c>
      <c r="N2484">
        <f t="shared" si="117"/>
        <v>2024</v>
      </c>
    </row>
    <row r="2485" spans="1:14" x14ac:dyDescent="0.3">
      <c r="A2485" t="s">
        <v>7</v>
      </c>
      <c r="B2485" t="s">
        <v>2845</v>
      </c>
      <c r="C2485" s="5">
        <v>45315</v>
      </c>
      <c r="D2485" s="5">
        <v>45497</v>
      </c>
      <c r="E2485" s="4">
        <v>7799000000</v>
      </c>
      <c r="F2485">
        <v>182</v>
      </c>
      <c r="G2485">
        <v>6.5000000000000002E-2</v>
      </c>
      <c r="H2485" t="s">
        <v>423</v>
      </c>
      <c r="I2485" t="s">
        <v>13</v>
      </c>
      <c r="J2485" t="s">
        <v>210</v>
      </c>
      <c r="K2485" t="s">
        <v>14</v>
      </c>
      <c r="L2485" t="s">
        <v>423</v>
      </c>
      <c r="M2485" s="5">
        <f t="shared" si="116"/>
        <v>45504</v>
      </c>
      <c r="N2485">
        <f t="shared" si="117"/>
        <v>2024</v>
      </c>
    </row>
    <row r="2486" spans="1:14" x14ac:dyDescent="0.3">
      <c r="A2486" t="s">
        <v>7</v>
      </c>
      <c r="B2486" t="s">
        <v>2846</v>
      </c>
      <c r="C2486" s="5">
        <v>45303</v>
      </c>
      <c r="D2486" s="5">
        <v>45485</v>
      </c>
      <c r="E2486" s="4">
        <v>1800000000</v>
      </c>
      <c r="F2486">
        <v>182</v>
      </c>
      <c r="G2486">
        <v>6.3E-2</v>
      </c>
      <c r="H2486" t="s">
        <v>1328</v>
      </c>
      <c r="I2486" t="s">
        <v>13</v>
      </c>
      <c r="J2486" t="s">
        <v>215</v>
      </c>
      <c r="K2486" t="s">
        <v>14</v>
      </c>
      <c r="L2486" t="s">
        <v>1328</v>
      </c>
      <c r="M2486" s="5">
        <f t="shared" si="116"/>
        <v>45504</v>
      </c>
      <c r="N2486">
        <f t="shared" si="117"/>
        <v>2024</v>
      </c>
    </row>
    <row r="2487" spans="1:14" x14ac:dyDescent="0.3">
      <c r="A2487" t="s">
        <v>7</v>
      </c>
      <c r="B2487" t="s">
        <v>2847</v>
      </c>
      <c r="C2487" s="5">
        <v>45301</v>
      </c>
      <c r="D2487" s="5">
        <v>45483</v>
      </c>
      <c r="E2487" s="4">
        <v>2100000000</v>
      </c>
      <c r="F2487">
        <v>182</v>
      </c>
      <c r="G2487">
        <v>6.3E-2</v>
      </c>
      <c r="H2487" t="s">
        <v>609</v>
      </c>
      <c r="I2487" t="s">
        <v>13</v>
      </c>
      <c r="J2487" t="s">
        <v>215</v>
      </c>
      <c r="K2487" t="s">
        <v>14</v>
      </c>
      <c r="L2487" t="s">
        <v>609</v>
      </c>
      <c r="M2487" s="5">
        <f t="shared" si="116"/>
        <v>45504</v>
      </c>
      <c r="N2487">
        <f t="shared" si="117"/>
        <v>2024</v>
      </c>
    </row>
    <row r="2488" spans="1:14" x14ac:dyDescent="0.3">
      <c r="A2488" t="s">
        <v>7</v>
      </c>
      <c r="B2488" t="s">
        <v>2848</v>
      </c>
      <c r="C2488" s="5">
        <v>45315</v>
      </c>
      <c r="D2488" s="5">
        <v>45497</v>
      </c>
      <c r="E2488" s="4">
        <v>10000000000</v>
      </c>
      <c r="F2488">
        <v>182</v>
      </c>
      <c r="G2488">
        <v>7.2999999999999995E-2</v>
      </c>
      <c r="H2488" t="s">
        <v>2197</v>
      </c>
      <c r="I2488" t="s">
        <v>13</v>
      </c>
      <c r="J2488" t="s">
        <v>1339</v>
      </c>
      <c r="K2488" t="s">
        <v>14</v>
      </c>
      <c r="L2488" t="s">
        <v>2197</v>
      </c>
      <c r="M2488" s="5">
        <f t="shared" si="116"/>
        <v>45504</v>
      </c>
      <c r="N2488">
        <f t="shared" si="117"/>
        <v>2024</v>
      </c>
    </row>
    <row r="2489" spans="1:14" x14ac:dyDescent="0.3">
      <c r="A2489" t="s">
        <v>7</v>
      </c>
      <c r="B2489" t="s">
        <v>2849</v>
      </c>
      <c r="C2489" s="5">
        <v>45320</v>
      </c>
      <c r="D2489" s="5">
        <v>45502</v>
      </c>
      <c r="E2489" s="4">
        <v>59242000000</v>
      </c>
      <c r="F2489">
        <v>182</v>
      </c>
      <c r="G2489">
        <v>7.2999999999999995E-2</v>
      </c>
      <c r="H2489" t="s">
        <v>2209</v>
      </c>
      <c r="I2489" t="s">
        <v>13</v>
      </c>
      <c r="J2489" t="s">
        <v>1339</v>
      </c>
      <c r="K2489" t="s">
        <v>14</v>
      </c>
      <c r="L2489" t="s">
        <v>2209</v>
      </c>
      <c r="M2489" s="5">
        <f t="shared" si="116"/>
        <v>45504</v>
      </c>
      <c r="N2489">
        <f t="shared" si="117"/>
        <v>2024</v>
      </c>
    </row>
    <row r="2490" spans="1:14" x14ac:dyDescent="0.3">
      <c r="A2490" t="s">
        <v>7</v>
      </c>
      <c r="B2490" t="s">
        <v>2850</v>
      </c>
      <c r="C2490" s="5">
        <v>45344</v>
      </c>
      <c r="D2490" s="5">
        <v>45526</v>
      </c>
      <c r="E2490" s="4">
        <v>200000000</v>
      </c>
      <c r="F2490">
        <v>182</v>
      </c>
      <c r="G2490">
        <v>6.3E-2</v>
      </c>
      <c r="H2490" t="s">
        <v>64</v>
      </c>
      <c r="I2490" t="s">
        <v>13</v>
      </c>
      <c r="J2490" t="s">
        <v>65</v>
      </c>
      <c r="K2490" t="s">
        <v>14</v>
      </c>
      <c r="L2490" t="s">
        <v>64</v>
      </c>
      <c r="M2490" s="5">
        <f t="shared" si="116"/>
        <v>45535</v>
      </c>
      <c r="N2490">
        <f t="shared" si="117"/>
        <v>2024</v>
      </c>
    </row>
    <row r="2491" spans="1:14" x14ac:dyDescent="0.3">
      <c r="A2491" t="s">
        <v>7</v>
      </c>
      <c r="B2491" t="s">
        <v>2851</v>
      </c>
      <c r="C2491" s="5">
        <v>45343</v>
      </c>
      <c r="D2491" s="5">
        <v>45533</v>
      </c>
      <c r="E2491" s="4">
        <v>2700000000</v>
      </c>
      <c r="F2491">
        <v>190</v>
      </c>
      <c r="G2491">
        <v>6.5000000000000002E-2</v>
      </c>
      <c r="H2491" t="s">
        <v>674</v>
      </c>
      <c r="I2491" t="s">
        <v>13</v>
      </c>
      <c r="J2491" t="s">
        <v>215</v>
      </c>
      <c r="K2491" t="s">
        <v>14</v>
      </c>
      <c r="L2491" t="s">
        <v>674</v>
      </c>
      <c r="M2491" s="5">
        <f t="shared" si="116"/>
        <v>45535</v>
      </c>
      <c r="N2491">
        <f t="shared" si="117"/>
        <v>2024</v>
      </c>
    </row>
    <row r="2492" spans="1:14" x14ac:dyDescent="0.3">
      <c r="A2492" t="s">
        <v>7</v>
      </c>
      <c r="B2492" t="s">
        <v>678</v>
      </c>
      <c r="C2492" s="5">
        <v>45343</v>
      </c>
      <c r="D2492" s="5">
        <v>45540</v>
      </c>
      <c r="E2492" s="4">
        <v>780000000</v>
      </c>
      <c r="F2492">
        <v>197</v>
      </c>
      <c r="G2492">
        <v>6.5000000000000002E-2</v>
      </c>
      <c r="H2492" t="s">
        <v>674</v>
      </c>
      <c r="I2492" t="s">
        <v>13</v>
      </c>
      <c r="J2492" t="s">
        <v>215</v>
      </c>
      <c r="K2492" t="s">
        <v>14</v>
      </c>
      <c r="L2492" t="s">
        <v>674</v>
      </c>
      <c r="M2492" s="5">
        <f t="shared" si="116"/>
        <v>45565</v>
      </c>
      <c r="N2492">
        <f t="shared" si="117"/>
        <v>2024</v>
      </c>
    </row>
    <row r="2493" spans="1:14" x14ac:dyDescent="0.3">
      <c r="A2493" t="s">
        <v>7</v>
      </c>
      <c r="B2493" t="s">
        <v>878</v>
      </c>
      <c r="C2493" s="5">
        <v>45343</v>
      </c>
      <c r="D2493" s="5">
        <v>45560</v>
      </c>
      <c r="E2493" s="4">
        <v>3500000000</v>
      </c>
      <c r="F2493">
        <v>217</v>
      </c>
      <c r="G2493">
        <v>6.5000000000000002E-2</v>
      </c>
      <c r="H2493" t="s">
        <v>674</v>
      </c>
      <c r="I2493" t="s">
        <v>13</v>
      </c>
      <c r="J2493" t="s">
        <v>215</v>
      </c>
      <c r="K2493" t="s">
        <v>14</v>
      </c>
      <c r="L2493" t="s">
        <v>674</v>
      </c>
      <c r="M2493" s="5">
        <f t="shared" si="116"/>
        <v>45565</v>
      </c>
      <c r="N2493">
        <f t="shared" si="117"/>
        <v>2024</v>
      </c>
    </row>
    <row r="2494" spans="1:14" x14ac:dyDescent="0.3">
      <c r="A2494" t="s">
        <v>7</v>
      </c>
      <c r="B2494" t="s">
        <v>2852</v>
      </c>
      <c r="C2494" s="5">
        <v>45343</v>
      </c>
      <c r="D2494" s="5">
        <v>45533</v>
      </c>
      <c r="E2494" s="4">
        <v>800000000</v>
      </c>
      <c r="F2494">
        <v>190</v>
      </c>
      <c r="G2494">
        <v>6.5000000000000002E-2</v>
      </c>
      <c r="H2494" t="s">
        <v>674</v>
      </c>
      <c r="I2494" t="s">
        <v>13</v>
      </c>
      <c r="J2494" t="s">
        <v>215</v>
      </c>
      <c r="K2494" t="s">
        <v>14</v>
      </c>
      <c r="L2494" t="s">
        <v>674</v>
      </c>
      <c r="M2494" s="5">
        <f t="shared" si="116"/>
        <v>45535</v>
      </c>
      <c r="N2494">
        <f t="shared" si="117"/>
        <v>2024</v>
      </c>
    </row>
    <row r="2495" spans="1:14" x14ac:dyDescent="0.3">
      <c r="A2495" t="s">
        <v>7</v>
      </c>
      <c r="B2495" t="s">
        <v>2853</v>
      </c>
      <c r="C2495" s="5">
        <v>45343</v>
      </c>
      <c r="D2495" s="5">
        <v>45533</v>
      </c>
      <c r="E2495" s="4">
        <v>6850000000</v>
      </c>
      <c r="F2495">
        <v>190</v>
      </c>
      <c r="G2495">
        <v>6.5000000000000002E-2</v>
      </c>
      <c r="H2495" t="s">
        <v>674</v>
      </c>
      <c r="I2495" t="s">
        <v>13</v>
      </c>
      <c r="J2495" t="s">
        <v>215</v>
      </c>
      <c r="K2495" t="s">
        <v>14</v>
      </c>
      <c r="L2495" t="s">
        <v>674</v>
      </c>
      <c r="M2495" s="5">
        <f t="shared" si="116"/>
        <v>45535</v>
      </c>
      <c r="N2495">
        <f t="shared" si="117"/>
        <v>2024</v>
      </c>
    </row>
    <row r="2496" spans="1:14" x14ac:dyDescent="0.3">
      <c r="A2496" t="s">
        <v>7</v>
      </c>
      <c r="B2496" t="s">
        <v>885</v>
      </c>
      <c r="C2496" s="5">
        <v>45343</v>
      </c>
      <c r="D2496" s="5">
        <v>45551</v>
      </c>
      <c r="E2496" s="4">
        <v>2300000000</v>
      </c>
      <c r="F2496">
        <v>208</v>
      </c>
      <c r="G2496">
        <v>6.5000000000000002E-2</v>
      </c>
      <c r="H2496" t="s">
        <v>674</v>
      </c>
      <c r="I2496" t="s">
        <v>13</v>
      </c>
      <c r="J2496" t="s">
        <v>215</v>
      </c>
      <c r="K2496" t="s">
        <v>14</v>
      </c>
      <c r="L2496" t="s">
        <v>674</v>
      </c>
      <c r="M2496" s="5">
        <f t="shared" si="116"/>
        <v>45565</v>
      </c>
      <c r="N2496">
        <f t="shared" si="117"/>
        <v>2024</v>
      </c>
    </row>
    <row r="2497" spans="1:14" x14ac:dyDescent="0.3">
      <c r="A2497" t="s">
        <v>7</v>
      </c>
      <c r="B2497" t="s">
        <v>2854</v>
      </c>
      <c r="C2497" s="5">
        <v>45328</v>
      </c>
      <c r="D2497" s="5">
        <v>45510</v>
      </c>
      <c r="E2497" s="4">
        <v>8000000000</v>
      </c>
      <c r="F2497">
        <v>182</v>
      </c>
      <c r="G2497">
        <v>6.5000000000000002E-2</v>
      </c>
      <c r="H2497" t="s">
        <v>2855</v>
      </c>
      <c r="I2497" t="s">
        <v>13</v>
      </c>
      <c r="J2497" t="s">
        <v>215</v>
      </c>
      <c r="K2497" t="s">
        <v>14</v>
      </c>
      <c r="L2497" t="s">
        <v>2855</v>
      </c>
      <c r="M2497" s="5">
        <f t="shared" si="116"/>
        <v>45535</v>
      </c>
      <c r="N2497">
        <f t="shared" si="117"/>
        <v>2024</v>
      </c>
    </row>
    <row r="2498" spans="1:14" x14ac:dyDescent="0.3">
      <c r="A2498" t="s">
        <v>7</v>
      </c>
      <c r="B2498" t="s">
        <v>2856</v>
      </c>
      <c r="C2498" s="5">
        <v>45328</v>
      </c>
      <c r="D2498" s="5">
        <v>45510</v>
      </c>
      <c r="E2498" s="4">
        <v>20000000000</v>
      </c>
      <c r="F2498">
        <v>182</v>
      </c>
      <c r="G2498">
        <v>6.5000000000000002E-2</v>
      </c>
      <c r="H2498" t="s">
        <v>299</v>
      </c>
      <c r="I2498" t="s">
        <v>13</v>
      </c>
      <c r="J2498" t="s">
        <v>215</v>
      </c>
      <c r="K2498" t="s">
        <v>14</v>
      </c>
      <c r="L2498" t="s">
        <v>299</v>
      </c>
      <c r="M2498" s="5">
        <f t="shared" si="116"/>
        <v>45535</v>
      </c>
      <c r="N2498">
        <f t="shared" si="117"/>
        <v>2024</v>
      </c>
    </row>
    <row r="2499" spans="1:14" x14ac:dyDescent="0.3">
      <c r="A2499" t="s">
        <v>7</v>
      </c>
      <c r="B2499" t="s">
        <v>2857</v>
      </c>
      <c r="C2499" s="5">
        <v>45328</v>
      </c>
      <c r="D2499" s="5">
        <v>45510</v>
      </c>
      <c r="E2499" s="4">
        <v>36000000000</v>
      </c>
      <c r="F2499">
        <v>182</v>
      </c>
      <c r="G2499">
        <v>6.5000000000000002E-2</v>
      </c>
      <c r="H2499" t="s">
        <v>312</v>
      </c>
      <c r="I2499" t="s">
        <v>13</v>
      </c>
      <c r="J2499" t="s">
        <v>215</v>
      </c>
      <c r="K2499" t="s">
        <v>14</v>
      </c>
      <c r="L2499" t="s">
        <v>312</v>
      </c>
      <c r="M2499" s="5">
        <f t="shared" ref="M2499:M2562" si="118">EOMONTH(D2499,0)</f>
        <v>45535</v>
      </c>
      <c r="N2499">
        <f t="shared" ref="N2499:N2562" si="119">YEAR(C2499)</f>
        <v>2024</v>
      </c>
    </row>
    <row r="2500" spans="1:14" x14ac:dyDescent="0.3">
      <c r="A2500" t="s">
        <v>7</v>
      </c>
      <c r="B2500" t="s">
        <v>2858</v>
      </c>
      <c r="C2500" s="5">
        <v>45329</v>
      </c>
      <c r="D2500" s="5">
        <v>45511</v>
      </c>
      <c r="E2500" s="4">
        <v>1600000000</v>
      </c>
      <c r="F2500">
        <v>182</v>
      </c>
      <c r="G2500">
        <v>6.5000000000000002E-2</v>
      </c>
      <c r="H2500" t="s">
        <v>128</v>
      </c>
      <c r="I2500" t="s">
        <v>44</v>
      </c>
      <c r="J2500" t="s">
        <v>45</v>
      </c>
      <c r="K2500" t="s">
        <v>11</v>
      </c>
      <c r="L2500" t="s">
        <v>128</v>
      </c>
      <c r="M2500" s="5">
        <f t="shared" si="118"/>
        <v>45535</v>
      </c>
      <c r="N2500">
        <f t="shared" si="119"/>
        <v>2024</v>
      </c>
    </row>
    <row r="2501" spans="1:14" x14ac:dyDescent="0.3">
      <c r="A2501" t="s">
        <v>7</v>
      </c>
      <c r="B2501" t="s">
        <v>2859</v>
      </c>
      <c r="C2501" s="5">
        <v>45349</v>
      </c>
      <c r="D2501" s="5">
        <v>45531</v>
      </c>
      <c r="E2501" s="4">
        <v>29850000000</v>
      </c>
      <c r="F2501">
        <v>182</v>
      </c>
      <c r="G2501">
        <v>0.06</v>
      </c>
      <c r="H2501" t="s">
        <v>1332</v>
      </c>
      <c r="I2501" t="s">
        <v>13</v>
      </c>
      <c r="J2501" t="s">
        <v>210</v>
      </c>
      <c r="K2501" t="s">
        <v>14</v>
      </c>
      <c r="L2501" t="s">
        <v>1332</v>
      </c>
      <c r="M2501" s="5">
        <f t="shared" si="118"/>
        <v>45535</v>
      </c>
      <c r="N2501">
        <f t="shared" si="119"/>
        <v>2024</v>
      </c>
    </row>
    <row r="2502" spans="1:14" x14ac:dyDescent="0.3">
      <c r="A2502" t="s">
        <v>7</v>
      </c>
      <c r="B2502" t="s">
        <v>2860</v>
      </c>
      <c r="C2502" s="5">
        <v>45349</v>
      </c>
      <c r="D2502" s="5">
        <v>45531</v>
      </c>
      <c r="E2502" s="4">
        <v>29850000000</v>
      </c>
      <c r="F2502">
        <v>182</v>
      </c>
      <c r="G2502">
        <v>0.06</v>
      </c>
      <c r="H2502" t="s">
        <v>2193</v>
      </c>
      <c r="I2502" t="s">
        <v>13</v>
      </c>
      <c r="J2502" t="s">
        <v>210</v>
      </c>
      <c r="K2502" t="s">
        <v>14</v>
      </c>
      <c r="L2502" t="s">
        <v>2193</v>
      </c>
      <c r="M2502" s="5">
        <f t="shared" si="118"/>
        <v>45535</v>
      </c>
      <c r="N2502">
        <f t="shared" si="119"/>
        <v>2024</v>
      </c>
    </row>
    <row r="2503" spans="1:14" x14ac:dyDescent="0.3">
      <c r="A2503" t="s">
        <v>7</v>
      </c>
      <c r="B2503" t="s">
        <v>2861</v>
      </c>
      <c r="C2503" s="5">
        <v>45349</v>
      </c>
      <c r="D2503" s="5">
        <v>45531</v>
      </c>
      <c r="E2503" s="4">
        <v>20000000000</v>
      </c>
      <c r="F2503">
        <v>182</v>
      </c>
      <c r="G2503">
        <v>0.06</v>
      </c>
      <c r="H2503" t="s">
        <v>2300</v>
      </c>
      <c r="I2503" t="s">
        <v>13</v>
      </c>
      <c r="J2503" t="s">
        <v>215</v>
      </c>
      <c r="K2503" t="s">
        <v>14</v>
      </c>
      <c r="L2503" t="s">
        <v>2300</v>
      </c>
      <c r="M2503" s="5">
        <f t="shared" si="118"/>
        <v>45535</v>
      </c>
      <c r="N2503">
        <f t="shared" si="119"/>
        <v>2024</v>
      </c>
    </row>
    <row r="2504" spans="1:14" x14ac:dyDescent="0.3">
      <c r="A2504" t="s">
        <v>7</v>
      </c>
      <c r="B2504" t="s">
        <v>2862</v>
      </c>
      <c r="C2504" s="5">
        <v>45315</v>
      </c>
      <c r="D2504" s="5">
        <v>45497</v>
      </c>
      <c r="E2504" s="4">
        <v>13806000000</v>
      </c>
      <c r="F2504">
        <v>182</v>
      </c>
      <c r="G2504">
        <v>6.5000000000000002E-2</v>
      </c>
      <c r="H2504" t="s">
        <v>1474</v>
      </c>
      <c r="I2504" t="s">
        <v>13</v>
      </c>
      <c r="J2504" t="s">
        <v>210</v>
      </c>
      <c r="K2504" t="s">
        <v>14</v>
      </c>
      <c r="L2504" t="s">
        <v>1474</v>
      </c>
      <c r="M2504" s="5">
        <f t="shared" si="118"/>
        <v>45504</v>
      </c>
      <c r="N2504">
        <f t="shared" si="119"/>
        <v>2024</v>
      </c>
    </row>
    <row r="2505" spans="1:14" x14ac:dyDescent="0.3">
      <c r="A2505" t="s">
        <v>7</v>
      </c>
      <c r="B2505" t="s">
        <v>2863</v>
      </c>
      <c r="C2505" s="5">
        <v>45321</v>
      </c>
      <c r="D2505" s="5">
        <v>45503</v>
      </c>
      <c r="E2505" s="4">
        <v>62403000000</v>
      </c>
      <c r="F2505">
        <v>182</v>
      </c>
      <c r="G2505">
        <v>7.2999999999999995E-2</v>
      </c>
      <c r="H2505" t="s">
        <v>2201</v>
      </c>
      <c r="I2505" t="s">
        <v>13</v>
      </c>
      <c r="J2505" t="s">
        <v>1339</v>
      </c>
      <c r="K2505" t="s">
        <v>14</v>
      </c>
      <c r="L2505" t="s">
        <v>2201</v>
      </c>
      <c r="M2505" s="5">
        <f t="shared" si="118"/>
        <v>45504</v>
      </c>
      <c r="N2505">
        <f t="shared" si="119"/>
        <v>2024</v>
      </c>
    </row>
    <row r="2506" spans="1:14" x14ac:dyDescent="0.3">
      <c r="A2506" t="s">
        <v>7</v>
      </c>
      <c r="B2506" t="s">
        <v>2864</v>
      </c>
      <c r="C2506" s="5">
        <v>45313</v>
      </c>
      <c r="D2506" s="5">
        <v>45495</v>
      </c>
      <c r="E2506" s="4">
        <v>9400000000</v>
      </c>
      <c r="F2506">
        <v>182</v>
      </c>
      <c r="G2506">
        <v>7.2999999999999995E-2</v>
      </c>
      <c r="H2506" t="s">
        <v>2197</v>
      </c>
      <c r="I2506" t="s">
        <v>13</v>
      </c>
      <c r="J2506" t="s">
        <v>1339</v>
      </c>
      <c r="K2506" t="s">
        <v>14</v>
      </c>
      <c r="L2506" t="s">
        <v>2197</v>
      </c>
      <c r="M2506" s="5">
        <f t="shared" si="118"/>
        <v>45504</v>
      </c>
      <c r="N2506">
        <f t="shared" si="119"/>
        <v>2024</v>
      </c>
    </row>
    <row r="2507" spans="1:14" x14ac:dyDescent="0.3">
      <c r="A2507" t="s">
        <v>12</v>
      </c>
      <c r="B2507" t="s">
        <v>48</v>
      </c>
      <c r="C2507" s="5">
        <v>45534</v>
      </c>
      <c r="D2507" s="5">
        <v>45600</v>
      </c>
      <c r="E2507" s="4">
        <v>500000000000</v>
      </c>
      <c r="F2507">
        <v>66</v>
      </c>
      <c r="G2507">
        <v>5.3499999999999999E-2</v>
      </c>
      <c r="H2507" t="s">
        <v>10</v>
      </c>
      <c r="I2507" t="s">
        <v>44</v>
      </c>
      <c r="J2507" t="s">
        <v>45</v>
      </c>
      <c r="K2507" t="s">
        <v>11</v>
      </c>
      <c r="M2507" s="5">
        <f t="shared" si="118"/>
        <v>45626</v>
      </c>
      <c r="N2507">
        <f t="shared" si="119"/>
        <v>2024</v>
      </c>
    </row>
    <row r="2508" spans="1:14" x14ac:dyDescent="0.3">
      <c r="A2508" t="s">
        <v>8</v>
      </c>
      <c r="B2508" t="s">
        <v>1822</v>
      </c>
      <c r="C2508" s="5">
        <v>45523</v>
      </c>
      <c r="D2508" s="5">
        <v>45554</v>
      </c>
      <c r="E2508" s="4">
        <v>5082439028</v>
      </c>
      <c r="F2508">
        <v>31</v>
      </c>
      <c r="G2508">
        <v>4.3999999999999997E-2</v>
      </c>
      <c r="H2508" t="s">
        <v>1823</v>
      </c>
      <c r="I2508" t="s">
        <v>13</v>
      </c>
      <c r="J2508" t="s">
        <v>65</v>
      </c>
      <c r="K2508" t="s">
        <v>14</v>
      </c>
      <c r="L2508" t="s">
        <v>1823</v>
      </c>
      <c r="M2508" s="5">
        <f t="shared" si="118"/>
        <v>45565</v>
      </c>
      <c r="N2508">
        <f t="shared" si="119"/>
        <v>2024</v>
      </c>
    </row>
    <row r="2509" spans="1:14" x14ac:dyDescent="0.3">
      <c r="A2509" t="s">
        <v>12</v>
      </c>
      <c r="B2509" t="s">
        <v>1672</v>
      </c>
      <c r="C2509" s="5">
        <v>45502</v>
      </c>
      <c r="D2509" s="5">
        <v>45561</v>
      </c>
      <c r="E2509" s="4">
        <v>500000000000</v>
      </c>
      <c r="F2509">
        <v>59</v>
      </c>
      <c r="G2509">
        <v>5.7500000000000002E-2</v>
      </c>
      <c r="H2509" t="s">
        <v>10</v>
      </c>
      <c r="I2509" t="s">
        <v>44</v>
      </c>
      <c r="J2509" t="s">
        <v>45</v>
      </c>
      <c r="K2509" t="s">
        <v>11</v>
      </c>
      <c r="M2509" s="5">
        <f t="shared" si="118"/>
        <v>45565</v>
      </c>
      <c r="N2509">
        <f t="shared" si="119"/>
        <v>2024</v>
      </c>
    </row>
    <row r="2510" spans="1:14" x14ac:dyDescent="0.3">
      <c r="A2510" t="s">
        <v>12</v>
      </c>
      <c r="B2510" t="s">
        <v>1870</v>
      </c>
      <c r="C2510" s="5">
        <v>45502</v>
      </c>
      <c r="D2510" s="5">
        <v>45561</v>
      </c>
      <c r="E2510" s="4">
        <v>500000000000</v>
      </c>
      <c r="F2510">
        <v>59</v>
      </c>
      <c r="G2510">
        <v>5.7500000000000002E-2</v>
      </c>
      <c r="H2510" t="s">
        <v>10</v>
      </c>
      <c r="I2510" t="s">
        <v>44</v>
      </c>
      <c r="J2510" t="s">
        <v>45</v>
      </c>
      <c r="K2510" t="s">
        <v>11</v>
      </c>
      <c r="M2510" s="5">
        <f t="shared" si="118"/>
        <v>45565</v>
      </c>
      <c r="N2510">
        <f t="shared" si="119"/>
        <v>2024</v>
      </c>
    </row>
    <row r="2511" spans="1:14" x14ac:dyDescent="0.3">
      <c r="A2511" t="s">
        <v>12</v>
      </c>
      <c r="B2511" t="s">
        <v>1684</v>
      </c>
      <c r="C2511" s="5">
        <v>45502</v>
      </c>
      <c r="D2511" s="5">
        <v>45562</v>
      </c>
      <c r="E2511" s="4">
        <v>500000000000</v>
      </c>
      <c r="F2511">
        <v>60</v>
      </c>
      <c r="G2511">
        <v>5.7500000000000002E-2</v>
      </c>
      <c r="H2511" t="s">
        <v>10</v>
      </c>
      <c r="I2511" t="s">
        <v>44</v>
      </c>
      <c r="J2511" t="s">
        <v>45</v>
      </c>
      <c r="K2511" t="s">
        <v>11</v>
      </c>
      <c r="M2511" s="5">
        <f t="shared" si="118"/>
        <v>45565</v>
      </c>
      <c r="N2511">
        <f t="shared" si="119"/>
        <v>2024</v>
      </c>
    </row>
    <row r="2512" spans="1:14" x14ac:dyDescent="0.3">
      <c r="A2512" t="s">
        <v>8</v>
      </c>
      <c r="B2512" t="s">
        <v>1822</v>
      </c>
      <c r="C2512" s="5">
        <v>45490</v>
      </c>
      <c r="D2512" s="5">
        <v>45523</v>
      </c>
      <c r="E2512" s="4">
        <v>5062300779</v>
      </c>
      <c r="F2512">
        <v>33</v>
      </c>
      <c r="G2512">
        <v>4.3999999999999997E-2</v>
      </c>
      <c r="H2512" t="s">
        <v>1823</v>
      </c>
      <c r="I2512" t="s">
        <v>13</v>
      </c>
      <c r="J2512" t="s">
        <v>215</v>
      </c>
      <c r="K2512" t="s">
        <v>14</v>
      </c>
      <c r="L2512" t="s">
        <v>1823</v>
      </c>
      <c r="M2512" s="5">
        <f t="shared" si="118"/>
        <v>45535</v>
      </c>
      <c r="N2512">
        <f t="shared" si="119"/>
        <v>2024</v>
      </c>
    </row>
    <row r="2513" spans="1:14" x14ac:dyDescent="0.3">
      <c r="A2513" t="s">
        <v>8</v>
      </c>
      <c r="B2513" t="s">
        <v>2016</v>
      </c>
      <c r="C2513" s="5">
        <v>45490</v>
      </c>
      <c r="D2513" s="5">
        <v>45523</v>
      </c>
      <c r="E2513" s="4">
        <v>5062300779</v>
      </c>
      <c r="F2513">
        <v>33</v>
      </c>
      <c r="G2513">
        <v>4.3999999999999997E-2</v>
      </c>
      <c r="H2513" t="s">
        <v>1823</v>
      </c>
      <c r="I2513" t="s">
        <v>13</v>
      </c>
      <c r="J2513" t="s">
        <v>215</v>
      </c>
      <c r="K2513" t="s">
        <v>14</v>
      </c>
      <c r="L2513" t="s">
        <v>1823</v>
      </c>
      <c r="M2513" s="5">
        <f t="shared" si="118"/>
        <v>45535</v>
      </c>
      <c r="N2513">
        <f t="shared" si="119"/>
        <v>2024</v>
      </c>
    </row>
    <row r="2514" spans="1:14" x14ac:dyDescent="0.3">
      <c r="A2514" t="s">
        <v>8</v>
      </c>
      <c r="B2514" t="s">
        <v>1827</v>
      </c>
      <c r="C2514" s="5">
        <v>45490</v>
      </c>
      <c r="D2514" s="5">
        <v>45523</v>
      </c>
      <c r="E2514" s="4">
        <v>5062300779</v>
      </c>
      <c r="F2514">
        <v>33</v>
      </c>
      <c r="G2514">
        <v>4.3999999999999997E-2</v>
      </c>
      <c r="H2514" t="s">
        <v>1823</v>
      </c>
      <c r="I2514" t="s">
        <v>13</v>
      </c>
      <c r="J2514" t="s">
        <v>215</v>
      </c>
      <c r="K2514" t="s">
        <v>14</v>
      </c>
      <c r="L2514" t="s">
        <v>1823</v>
      </c>
      <c r="M2514" s="5">
        <f t="shared" si="118"/>
        <v>45535</v>
      </c>
      <c r="N2514">
        <f t="shared" si="119"/>
        <v>2024</v>
      </c>
    </row>
    <row r="2515" spans="1:14" x14ac:dyDescent="0.3">
      <c r="A2515" t="s">
        <v>12</v>
      </c>
      <c r="B2515" t="s">
        <v>1861</v>
      </c>
      <c r="C2515" s="5">
        <v>45502</v>
      </c>
      <c r="D2515" s="5">
        <v>45562</v>
      </c>
      <c r="E2515" s="4">
        <v>100000000000</v>
      </c>
      <c r="F2515">
        <v>60</v>
      </c>
      <c r="G2515">
        <v>5.7500000000000002E-2</v>
      </c>
      <c r="H2515" t="s">
        <v>10</v>
      </c>
      <c r="I2515" t="s">
        <v>44</v>
      </c>
      <c r="J2515" t="s">
        <v>45</v>
      </c>
      <c r="K2515" t="s">
        <v>11</v>
      </c>
      <c r="M2515" s="5">
        <f t="shared" si="118"/>
        <v>45565</v>
      </c>
      <c r="N2515">
        <f t="shared" si="119"/>
        <v>2024</v>
      </c>
    </row>
    <row r="2516" spans="1:14" x14ac:dyDescent="0.3">
      <c r="A2516" t="s">
        <v>7</v>
      </c>
      <c r="B2516" t="s">
        <v>1265</v>
      </c>
      <c r="C2516" s="5">
        <v>45516</v>
      </c>
      <c r="D2516" s="5">
        <v>45547</v>
      </c>
      <c r="E2516" s="4">
        <v>3100000000</v>
      </c>
      <c r="F2516">
        <v>31</v>
      </c>
      <c r="G2516">
        <v>4.3999999999999997E-2</v>
      </c>
      <c r="H2516" t="s">
        <v>1192</v>
      </c>
      <c r="I2516" t="s">
        <v>13</v>
      </c>
      <c r="J2516" t="s">
        <v>215</v>
      </c>
      <c r="K2516" t="s">
        <v>14</v>
      </c>
      <c r="L2516" t="s">
        <v>1192</v>
      </c>
      <c r="M2516" s="5">
        <f t="shared" si="118"/>
        <v>45565</v>
      </c>
      <c r="N2516">
        <f t="shared" si="119"/>
        <v>2024</v>
      </c>
    </row>
    <row r="2517" spans="1:14" x14ac:dyDescent="0.3">
      <c r="A2517" t="s">
        <v>12</v>
      </c>
      <c r="B2517" t="s">
        <v>1891</v>
      </c>
      <c r="C2517" s="5">
        <v>45516</v>
      </c>
      <c r="D2517" s="5">
        <v>45597</v>
      </c>
      <c r="E2517" s="4">
        <v>50000000000</v>
      </c>
      <c r="F2517">
        <v>81</v>
      </c>
      <c r="G2517">
        <v>5.6500000000000002E-2</v>
      </c>
      <c r="H2517" t="s">
        <v>10</v>
      </c>
      <c r="I2517" t="s">
        <v>44</v>
      </c>
      <c r="J2517" t="s">
        <v>45</v>
      </c>
      <c r="K2517" t="s">
        <v>11</v>
      </c>
      <c r="M2517" s="5">
        <f t="shared" si="118"/>
        <v>45626</v>
      </c>
      <c r="N2517">
        <f t="shared" si="119"/>
        <v>2024</v>
      </c>
    </row>
    <row r="2518" spans="1:14" x14ac:dyDescent="0.3">
      <c r="A2518" t="s">
        <v>7</v>
      </c>
      <c r="B2518" t="s">
        <v>1829</v>
      </c>
      <c r="C2518" s="5">
        <v>45516</v>
      </c>
      <c r="D2518" s="5">
        <v>45547</v>
      </c>
      <c r="E2518" s="4">
        <v>14100000000</v>
      </c>
      <c r="F2518">
        <v>31</v>
      </c>
      <c r="G2518">
        <v>4.3999999999999997E-2</v>
      </c>
      <c r="H2518" t="s">
        <v>1830</v>
      </c>
      <c r="I2518" t="s">
        <v>13</v>
      </c>
      <c r="J2518" t="s">
        <v>313</v>
      </c>
      <c r="K2518" t="s">
        <v>14</v>
      </c>
      <c r="L2518" t="s">
        <v>1830</v>
      </c>
      <c r="M2518" s="5">
        <f t="shared" si="118"/>
        <v>45565</v>
      </c>
      <c r="N2518">
        <f t="shared" si="119"/>
        <v>2024</v>
      </c>
    </row>
    <row r="2519" spans="1:14" x14ac:dyDescent="0.3">
      <c r="A2519" t="s">
        <v>7</v>
      </c>
      <c r="B2519" t="s">
        <v>2865</v>
      </c>
      <c r="C2519" s="5">
        <v>45502</v>
      </c>
      <c r="D2519" s="5">
        <v>45533</v>
      </c>
      <c r="E2519" s="4">
        <v>18420000000</v>
      </c>
      <c r="F2519">
        <v>31</v>
      </c>
      <c r="G2519">
        <v>4.3999999999999997E-2</v>
      </c>
      <c r="H2519" t="s">
        <v>1801</v>
      </c>
      <c r="I2519" t="s">
        <v>13</v>
      </c>
      <c r="J2519" t="s">
        <v>698</v>
      </c>
      <c r="K2519" t="s">
        <v>14</v>
      </c>
      <c r="L2519" t="s">
        <v>1801</v>
      </c>
      <c r="M2519" s="5">
        <f t="shared" si="118"/>
        <v>45535</v>
      </c>
      <c r="N2519">
        <f t="shared" si="119"/>
        <v>2024</v>
      </c>
    </row>
    <row r="2520" spans="1:14" x14ac:dyDescent="0.3">
      <c r="A2520" t="s">
        <v>7</v>
      </c>
      <c r="B2520" t="s">
        <v>1979</v>
      </c>
      <c r="C2520" s="5">
        <v>45502</v>
      </c>
      <c r="D2520" s="5">
        <v>45565</v>
      </c>
      <c r="E2520" s="4">
        <v>19600000000</v>
      </c>
      <c r="F2520">
        <v>63</v>
      </c>
      <c r="G2520">
        <v>4.7500000000000001E-2</v>
      </c>
      <c r="H2520" t="s">
        <v>1830</v>
      </c>
      <c r="I2520" t="s">
        <v>13</v>
      </c>
      <c r="J2520" t="s">
        <v>313</v>
      </c>
      <c r="K2520" t="s">
        <v>14</v>
      </c>
      <c r="L2520" t="s">
        <v>1830</v>
      </c>
      <c r="M2520" s="5">
        <f t="shared" si="118"/>
        <v>45565</v>
      </c>
      <c r="N2520">
        <f t="shared" si="119"/>
        <v>2024</v>
      </c>
    </row>
    <row r="2521" spans="1:14" x14ac:dyDescent="0.3">
      <c r="A2521" t="s">
        <v>12</v>
      </c>
      <c r="B2521" t="s">
        <v>1633</v>
      </c>
      <c r="C2521" s="5">
        <v>45534</v>
      </c>
      <c r="D2521" s="5">
        <v>45539</v>
      </c>
      <c r="E2521" s="4">
        <v>200000000000</v>
      </c>
      <c r="F2521">
        <v>5</v>
      </c>
      <c r="G2521">
        <v>4.8500000000000001E-2</v>
      </c>
      <c r="H2521" t="s">
        <v>10</v>
      </c>
      <c r="I2521" t="s">
        <v>44</v>
      </c>
      <c r="J2521" t="s">
        <v>45</v>
      </c>
      <c r="K2521" t="s">
        <v>11</v>
      </c>
      <c r="M2521" s="5">
        <f t="shared" si="118"/>
        <v>45565</v>
      </c>
      <c r="N2521">
        <f t="shared" si="119"/>
        <v>2024</v>
      </c>
    </row>
    <row r="2522" spans="1:14" x14ac:dyDescent="0.3">
      <c r="A2522" t="s">
        <v>7</v>
      </c>
      <c r="B2522" t="s">
        <v>1805</v>
      </c>
      <c r="C2522" s="5">
        <v>45534</v>
      </c>
      <c r="D2522" s="5">
        <v>45565</v>
      </c>
      <c r="E2522" s="4">
        <v>2800000000</v>
      </c>
      <c r="F2522">
        <v>31</v>
      </c>
      <c r="G2522">
        <v>4.3999999999999997E-2</v>
      </c>
      <c r="H2522" t="s">
        <v>1801</v>
      </c>
      <c r="I2522" t="s">
        <v>13</v>
      </c>
      <c r="J2522" t="s">
        <v>698</v>
      </c>
      <c r="K2522" t="s">
        <v>14</v>
      </c>
      <c r="L2522" t="s">
        <v>1801</v>
      </c>
      <c r="M2522" s="5">
        <f t="shared" si="118"/>
        <v>45565</v>
      </c>
      <c r="N2522">
        <f t="shared" si="119"/>
        <v>2024</v>
      </c>
    </row>
    <row r="2523" spans="1:14" x14ac:dyDescent="0.3">
      <c r="A2523" t="s">
        <v>12</v>
      </c>
      <c r="B2523" t="s">
        <v>1858</v>
      </c>
      <c r="C2523" s="5">
        <v>45534</v>
      </c>
      <c r="D2523" s="5">
        <v>45539</v>
      </c>
      <c r="E2523" s="4">
        <v>500000000000</v>
      </c>
      <c r="F2523">
        <v>5</v>
      </c>
      <c r="G2523">
        <v>4.8500000000000001E-2</v>
      </c>
      <c r="H2523" t="s">
        <v>10</v>
      </c>
      <c r="I2523" t="s">
        <v>44</v>
      </c>
      <c r="J2523" t="s">
        <v>45</v>
      </c>
      <c r="K2523" t="s">
        <v>11</v>
      </c>
      <c r="M2523" s="5">
        <f t="shared" si="118"/>
        <v>45565</v>
      </c>
      <c r="N2523">
        <f t="shared" si="119"/>
        <v>2024</v>
      </c>
    </row>
    <row r="2524" spans="1:14" x14ac:dyDescent="0.3">
      <c r="A2524" t="s">
        <v>12</v>
      </c>
      <c r="B2524" t="s">
        <v>1897</v>
      </c>
      <c r="C2524" s="5">
        <v>45534</v>
      </c>
      <c r="D2524" s="5">
        <v>45539</v>
      </c>
      <c r="E2524" s="4">
        <v>500000000000</v>
      </c>
      <c r="F2524">
        <v>5</v>
      </c>
      <c r="G2524">
        <v>4.8500000000000001E-2</v>
      </c>
      <c r="H2524" t="s">
        <v>10</v>
      </c>
      <c r="I2524" t="s">
        <v>44</v>
      </c>
      <c r="J2524" t="s">
        <v>45</v>
      </c>
      <c r="K2524" t="s">
        <v>11</v>
      </c>
      <c r="M2524" s="5">
        <f t="shared" si="118"/>
        <v>45565</v>
      </c>
      <c r="N2524">
        <f t="shared" si="119"/>
        <v>2024</v>
      </c>
    </row>
    <row r="2525" spans="1:14" x14ac:dyDescent="0.3">
      <c r="A2525" t="s">
        <v>7</v>
      </c>
      <c r="B2525" t="s">
        <v>1803</v>
      </c>
      <c r="C2525" s="5">
        <v>45523</v>
      </c>
      <c r="D2525" s="5">
        <v>45554</v>
      </c>
      <c r="E2525" s="4">
        <v>17000000000</v>
      </c>
      <c r="F2525">
        <v>31</v>
      </c>
      <c r="G2525">
        <v>4.3999999999999997E-2</v>
      </c>
      <c r="H2525" t="s">
        <v>1801</v>
      </c>
      <c r="I2525" t="s">
        <v>13</v>
      </c>
      <c r="J2525" t="s">
        <v>698</v>
      </c>
      <c r="K2525" t="s">
        <v>14</v>
      </c>
      <c r="L2525" t="s">
        <v>1801</v>
      </c>
      <c r="M2525" s="5">
        <f t="shared" si="118"/>
        <v>45565</v>
      </c>
      <c r="N2525">
        <f t="shared" si="119"/>
        <v>2024</v>
      </c>
    </row>
    <row r="2526" spans="1:14" x14ac:dyDescent="0.3">
      <c r="A2526" t="s">
        <v>8</v>
      </c>
      <c r="B2526" t="s">
        <v>1827</v>
      </c>
      <c r="C2526" s="5">
        <v>45523</v>
      </c>
      <c r="D2526" s="5">
        <v>45554</v>
      </c>
      <c r="E2526" s="4">
        <v>5082439028</v>
      </c>
      <c r="F2526">
        <v>31</v>
      </c>
      <c r="G2526">
        <v>4.3999999999999997E-2</v>
      </c>
      <c r="H2526" t="s">
        <v>1823</v>
      </c>
      <c r="I2526" t="s">
        <v>13</v>
      </c>
      <c r="J2526" t="s">
        <v>65</v>
      </c>
      <c r="K2526" t="s">
        <v>14</v>
      </c>
      <c r="L2526" t="s">
        <v>1823</v>
      </c>
      <c r="M2526" s="5">
        <f t="shared" si="118"/>
        <v>45565</v>
      </c>
      <c r="N2526">
        <f t="shared" si="119"/>
        <v>2024</v>
      </c>
    </row>
    <row r="2527" spans="1:14" x14ac:dyDescent="0.3">
      <c r="A2527" t="s">
        <v>8</v>
      </c>
      <c r="B2527" t="s">
        <v>2016</v>
      </c>
      <c r="C2527" s="5">
        <v>45523</v>
      </c>
      <c r="D2527" s="5">
        <v>45554</v>
      </c>
      <c r="E2527" s="4">
        <v>5082439028</v>
      </c>
      <c r="F2527">
        <v>31</v>
      </c>
      <c r="G2527">
        <v>4.3999999999999997E-2</v>
      </c>
      <c r="H2527" t="s">
        <v>1823</v>
      </c>
      <c r="I2527" t="s">
        <v>13</v>
      </c>
      <c r="J2527" t="s">
        <v>65</v>
      </c>
      <c r="K2527" t="s">
        <v>14</v>
      </c>
      <c r="L2527" t="s">
        <v>1823</v>
      </c>
      <c r="M2527" s="5">
        <f t="shared" si="118"/>
        <v>45565</v>
      </c>
      <c r="N2527">
        <f t="shared" si="119"/>
        <v>2024</v>
      </c>
    </row>
    <row r="2528" spans="1:14" x14ac:dyDescent="0.3">
      <c r="A2528" t="s">
        <v>7</v>
      </c>
      <c r="B2528" t="s">
        <v>165</v>
      </c>
      <c r="C2528" s="5">
        <v>45505</v>
      </c>
      <c r="D2528" s="5">
        <v>45539</v>
      </c>
      <c r="E2528" s="4">
        <v>4260000000</v>
      </c>
      <c r="F2528">
        <v>34</v>
      </c>
      <c r="G2528">
        <v>4.3999999999999997E-2</v>
      </c>
      <c r="H2528" t="s">
        <v>166</v>
      </c>
      <c r="I2528" t="s">
        <v>13</v>
      </c>
      <c r="J2528" t="s">
        <v>98</v>
      </c>
      <c r="K2528" t="s">
        <v>14</v>
      </c>
      <c r="L2528" t="s">
        <v>166</v>
      </c>
      <c r="M2528" s="5">
        <f t="shared" si="118"/>
        <v>45565</v>
      </c>
      <c r="N2528">
        <f t="shared" si="119"/>
        <v>2024</v>
      </c>
    </row>
    <row r="2529" spans="1:14" x14ac:dyDescent="0.3">
      <c r="A2529" t="s">
        <v>7</v>
      </c>
      <c r="B2529" t="s">
        <v>2866</v>
      </c>
      <c r="C2529" s="5">
        <v>45491</v>
      </c>
      <c r="D2529" s="5">
        <v>45523</v>
      </c>
      <c r="E2529" s="4">
        <v>4500000000</v>
      </c>
      <c r="F2529">
        <v>32</v>
      </c>
      <c r="G2529">
        <v>4.3999999999999997E-2</v>
      </c>
      <c r="H2529" t="s">
        <v>1801</v>
      </c>
      <c r="I2529" t="s">
        <v>13</v>
      </c>
      <c r="J2529" t="s">
        <v>698</v>
      </c>
      <c r="K2529" t="s">
        <v>14</v>
      </c>
      <c r="L2529" t="s">
        <v>1801</v>
      </c>
      <c r="M2529" s="5">
        <f t="shared" si="118"/>
        <v>45535</v>
      </c>
      <c r="N2529">
        <f t="shared" si="119"/>
        <v>2024</v>
      </c>
    </row>
    <row r="2530" spans="1:14" x14ac:dyDescent="0.3">
      <c r="A2530" t="s">
        <v>7</v>
      </c>
      <c r="B2530" t="s">
        <v>2867</v>
      </c>
      <c r="C2530" s="5">
        <v>45491</v>
      </c>
      <c r="D2530" s="5">
        <v>45523</v>
      </c>
      <c r="E2530" s="4">
        <v>17000000000</v>
      </c>
      <c r="F2530">
        <v>32</v>
      </c>
      <c r="G2530">
        <v>4.3999999999999997E-2</v>
      </c>
      <c r="H2530" t="s">
        <v>1801</v>
      </c>
      <c r="I2530" t="s">
        <v>13</v>
      </c>
      <c r="J2530" t="s">
        <v>698</v>
      </c>
      <c r="K2530" t="s">
        <v>14</v>
      </c>
      <c r="L2530" t="s">
        <v>1801</v>
      </c>
      <c r="M2530" s="5">
        <f t="shared" si="118"/>
        <v>45535</v>
      </c>
      <c r="N2530">
        <f t="shared" si="119"/>
        <v>2024</v>
      </c>
    </row>
    <row r="2531" spans="1:14" x14ac:dyDescent="0.3">
      <c r="A2531" t="s">
        <v>7</v>
      </c>
      <c r="B2531" t="s">
        <v>2868</v>
      </c>
      <c r="C2531" s="5">
        <v>45491</v>
      </c>
      <c r="D2531" s="5">
        <v>45523</v>
      </c>
      <c r="E2531" s="4">
        <v>1600000000</v>
      </c>
      <c r="F2531">
        <v>32</v>
      </c>
      <c r="G2531">
        <v>4.3999999999999997E-2</v>
      </c>
      <c r="H2531" t="s">
        <v>1066</v>
      </c>
      <c r="I2531" t="s">
        <v>13</v>
      </c>
      <c r="J2531" t="s">
        <v>65</v>
      </c>
      <c r="K2531" t="s">
        <v>14</v>
      </c>
      <c r="L2531" t="s">
        <v>1066</v>
      </c>
      <c r="M2531" s="5">
        <f t="shared" si="118"/>
        <v>45535</v>
      </c>
      <c r="N2531">
        <f t="shared" si="119"/>
        <v>2024</v>
      </c>
    </row>
    <row r="2532" spans="1:14" x14ac:dyDescent="0.3">
      <c r="A2532" t="s">
        <v>12</v>
      </c>
      <c r="B2532" t="s">
        <v>2869</v>
      </c>
      <c r="C2532" s="5">
        <v>45491</v>
      </c>
      <c r="D2532" s="5">
        <v>45497</v>
      </c>
      <c r="E2532" s="4">
        <v>200000000000</v>
      </c>
      <c r="F2532">
        <v>6</v>
      </c>
      <c r="G2532">
        <v>4.9000000000000002E-2</v>
      </c>
      <c r="H2532" t="s">
        <v>10</v>
      </c>
      <c r="I2532" t="s">
        <v>44</v>
      </c>
      <c r="J2532" t="s">
        <v>45</v>
      </c>
      <c r="K2532" t="s">
        <v>11</v>
      </c>
      <c r="M2532" s="5">
        <f t="shared" si="118"/>
        <v>45504</v>
      </c>
      <c r="N2532">
        <f t="shared" si="119"/>
        <v>2024</v>
      </c>
    </row>
    <row r="2533" spans="1:14" x14ac:dyDescent="0.3">
      <c r="A2533" t="s">
        <v>12</v>
      </c>
      <c r="B2533" t="s">
        <v>2870</v>
      </c>
      <c r="C2533" s="5">
        <v>45482</v>
      </c>
      <c r="D2533" s="5">
        <v>45488</v>
      </c>
      <c r="E2533" s="4">
        <v>100000000000</v>
      </c>
      <c r="F2533">
        <v>6</v>
      </c>
      <c r="G2533">
        <v>5.45E-2</v>
      </c>
      <c r="H2533" t="s">
        <v>10</v>
      </c>
      <c r="I2533" t="s">
        <v>44</v>
      </c>
      <c r="J2533" t="s">
        <v>45</v>
      </c>
      <c r="K2533" t="s">
        <v>11</v>
      </c>
      <c r="M2533" s="5">
        <f t="shared" si="118"/>
        <v>45504</v>
      </c>
      <c r="N2533">
        <f t="shared" si="119"/>
        <v>2024</v>
      </c>
    </row>
    <row r="2534" spans="1:14" x14ac:dyDescent="0.3">
      <c r="A2534" t="s">
        <v>12</v>
      </c>
      <c r="B2534" t="s">
        <v>2871</v>
      </c>
      <c r="C2534" s="5">
        <v>45482</v>
      </c>
      <c r="D2534" s="5">
        <v>45489</v>
      </c>
      <c r="E2534" s="4">
        <v>200000000000</v>
      </c>
      <c r="F2534">
        <v>7</v>
      </c>
      <c r="G2534">
        <v>5.1999999999999998E-2</v>
      </c>
      <c r="H2534" t="s">
        <v>2030</v>
      </c>
      <c r="I2534" t="s">
        <v>44</v>
      </c>
      <c r="J2534" t="s">
        <v>45</v>
      </c>
      <c r="K2534" t="s">
        <v>11</v>
      </c>
      <c r="M2534" s="5">
        <f t="shared" si="118"/>
        <v>45504</v>
      </c>
      <c r="N2534">
        <f t="shared" si="119"/>
        <v>2024</v>
      </c>
    </row>
    <row r="2535" spans="1:14" x14ac:dyDescent="0.3">
      <c r="A2535" t="s">
        <v>12</v>
      </c>
      <c r="B2535" t="s">
        <v>1669</v>
      </c>
      <c r="C2535" s="5">
        <v>45505</v>
      </c>
      <c r="D2535" s="5">
        <v>45579</v>
      </c>
      <c r="E2535" s="4">
        <v>100000000000</v>
      </c>
      <c r="F2535">
        <v>74</v>
      </c>
      <c r="G2535">
        <v>5.8500000000000003E-2</v>
      </c>
      <c r="H2535" t="s">
        <v>10</v>
      </c>
      <c r="I2535" t="s">
        <v>44</v>
      </c>
      <c r="J2535" t="s">
        <v>45</v>
      </c>
      <c r="K2535" t="s">
        <v>11</v>
      </c>
      <c r="M2535" s="5">
        <f t="shared" si="118"/>
        <v>45596</v>
      </c>
      <c r="N2535">
        <f t="shared" si="119"/>
        <v>2024</v>
      </c>
    </row>
    <row r="2536" spans="1:14" x14ac:dyDescent="0.3">
      <c r="A2536" t="s">
        <v>7</v>
      </c>
      <c r="B2536" t="s">
        <v>2872</v>
      </c>
      <c r="C2536" s="5">
        <v>45491</v>
      </c>
      <c r="D2536" s="5">
        <v>45523</v>
      </c>
      <c r="E2536" s="4">
        <v>30000000000</v>
      </c>
      <c r="F2536">
        <v>32</v>
      </c>
      <c r="G2536">
        <v>4.3999999999999997E-2</v>
      </c>
      <c r="H2536" t="s">
        <v>1532</v>
      </c>
      <c r="I2536" t="s">
        <v>13</v>
      </c>
      <c r="J2536" t="s">
        <v>313</v>
      </c>
      <c r="K2536" t="s">
        <v>14</v>
      </c>
      <c r="L2536" t="s">
        <v>1532</v>
      </c>
      <c r="M2536" s="5">
        <f t="shared" si="118"/>
        <v>45535</v>
      </c>
      <c r="N2536">
        <f t="shared" si="119"/>
        <v>2024</v>
      </c>
    </row>
    <row r="2537" spans="1:14" x14ac:dyDescent="0.3">
      <c r="A2537" t="s">
        <v>7</v>
      </c>
      <c r="B2537" t="s">
        <v>2873</v>
      </c>
      <c r="C2537" s="5">
        <v>45505</v>
      </c>
      <c r="D2537" s="5">
        <v>45539</v>
      </c>
      <c r="E2537" s="4">
        <v>22000000000</v>
      </c>
      <c r="F2537">
        <v>34</v>
      </c>
      <c r="G2537">
        <v>4.3999999999999997E-2</v>
      </c>
      <c r="H2537" t="s">
        <v>1801</v>
      </c>
      <c r="I2537" t="s">
        <v>13</v>
      </c>
      <c r="J2537" t="s">
        <v>698</v>
      </c>
      <c r="K2537" t="s">
        <v>14</v>
      </c>
      <c r="L2537" t="s">
        <v>1801</v>
      </c>
      <c r="M2537" s="5">
        <f t="shared" si="118"/>
        <v>45565</v>
      </c>
      <c r="N2537">
        <f t="shared" si="119"/>
        <v>2024</v>
      </c>
    </row>
    <row r="2538" spans="1:14" x14ac:dyDescent="0.3">
      <c r="A2538" t="s">
        <v>7</v>
      </c>
      <c r="B2538" t="s">
        <v>2874</v>
      </c>
      <c r="C2538" s="5">
        <v>45505</v>
      </c>
      <c r="D2538" s="5">
        <v>45539</v>
      </c>
      <c r="E2538" s="4">
        <v>6500000000</v>
      </c>
      <c r="F2538">
        <v>34</v>
      </c>
      <c r="G2538">
        <v>4.3999999999999997E-2</v>
      </c>
      <c r="H2538" t="s">
        <v>1801</v>
      </c>
      <c r="I2538" t="s">
        <v>13</v>
      </c>
      <c r="J2538" t="s">
        <v>698</v>
      </c>
      <c r="K2538" t="s">
        <v>14</v>
      </c>
      <c r="L2538" t="s">
        <v>1801</v>
      </c>
      <c r="M2538" s="5">
        <f t="shared" si="118"/>
        <v>45565</v>
      </c>
      <c r="N2538">
        <f t="shared" si="119"/>
        <v>2024</v>
      </c>
    </row>
    <row r="2539" spans="1:14" x14ac:dyDescent="0.3">
      <c r="A2539" t="s">
        <v>7</v>
      </c>
      <c r="B2539" t="s">
        <v>595</v>
      </c>
      <c r="C2539" s="5">
        <v>45506</v>
      </c>
      <c r="D2539" s="5">
        <v>45539</v>
      </c>
      <c r="E2539" s="4">
        <v>1240000000</v>
      </c>
      <c r="F2539">
        <v>33</v>
      </c>
      <c r="G2539">
        <v>4.3999999999999997E-2</v>
      </c>
      <c r="H2539" t="s">
        <v>166</v>
      </c>
      <c r="I2539" t="s">
        <v>13</v>
      </c>
      <c r="J2539" t="s">
        <v>98</v>
      </c>
      <c r="K2539" t="s">
        <v>14</v>
      </c>
      <c r="L2539" t="s">
        <v>166</v>
      </c>
      <c r="M2539" s="5">
        <f t="shared" si="118"/>
        <v>45565</v>
      </c>
      <c r="N2539">
        <f t="shared" si="119"/>
        <v>2024</v>
      </c>
    </row>
    <row r="2540" spans="1:14" x14ac:dyDescent="0.3">
      <c r="A2540" t="s">
        <v>12</v>
      </c>
      <c r="B2540" t="s">
        <v>1852</v>
      </c>
      <c r="C2540" s="5">
        <v>45506</v>
      </c>
      <c r="D2540" s="5">
        <v>45579</v>
      </c>
      <c r="E2540" s="4">
        <v>150000000000</v>
      </c>
      <c r="F2540">
        <v>73</v>
      </c>
      <c r="G2540">
        <v>5.6500000000000002E-2</v>
      </c>
      <c r="H2540" t="s">
        <v>10</v>
      </c>
      <c r="I2540" t="s">
        <v>44</v>
      </c>
      <c r="J2540" t="s">
        <v>45</v>
      </c>
      <c r="K2540" t="s">
        <v>11</v>
      </c>
      <c r="M2540" s="5">
        <f t="shared" si="118"/>
        <v>45596</v>
      </c>
      <c r="N2540">
        <f t="shared" si="119"/>
        <v>2024</v>
      </c>
    </row>
    <row r="2541" spans="1:14" x14ac:dyDescent="0.3">
      <c r="A2541" t="s">
        <v>12</v>
      </c>
      <c r="B2541" t="s">
        <v>1906</v>
      </c>
      <c r="C2541" s="5">
        <v>45518</v>
      </c>
      <c r="D2541" s="5">
        <v>45596</v>
      </c>
      <c r="E2541" s="4">
        <v>350000000000</v>
      </c>
      <c r="F2541">
        <v>78</v>
      </c>
      <c r="G2541">
        <v>5.6500000000000002E-2</v>
      </c>
      <c r="H2541" t="s">
        <v>10</v>
      </c>
      <c r="I2541" t="s">
        <v>44</v>
      </c>
      <c r="J2541" t="s">
        <v>45</v>
      </c>
      <c r="K2541" t="s">
        <v>11</v>
      </c>
      <c r="M2541" s="5">
        <f t="shared" si="118"/>
        <v>45596</v>
      </c>
      <c r="N2541">
        <f t="shared" si="119"/>
        <v>2024</v>
      </c>
    </row>
    <row r="2542" spans="1:14" x14ac:dyDescent="0.3">
      <c r="A2542" t="s">
        <v>12</v>
      </c>
      <c r="B2542" t="s">
        <v>1651</v>
      </c>
      <c r="C2542" s="5">
        <v>45499</v>
      </c>
      <c r="D2542" s="5">
        <v>45572</v>
      </c>
      <c r="E2542" s="4">
        <v>400000000000</v>
      </c>
      <c r="F2542">
        <v>73</v>
      </c>
      <c r="G2542">
        <v>5.7500000000000002E-2</v>
      </c>
      <c r="H2542" t="s">
        <v>10</v>
      </c>
      <c r="I2542" t="s">
        <v>44</v>
      </c>
      <c r="J2542" t="s">
        <v>45</v>
      </c>
      <c r="K2542" t="s">
        <v>11</v>
      </c>
      <c r="M2542" s="5">
        <f t="shared" si="118"/>
        <v>45596</v>
      </c>
      <c r="N2542">
        <f t="shared" si="119"/>
        <v>2024</v>
      </c>
    </row>
    <row r="2543" spans="1:14" x14ac:dyDescent="0.3">
      <c r="A2543" t="s">
        <v>12</v>
      </c>
      <c r="B2543" t="s">
        <v>1855</v>
      </c>
      <c r="C2543" s="5">
        <v>45532</v>
      </c>
      <c r="D2543" s="5">
        <v>45588</v>
      </c>
      <c r="E2543" s="4">
        <v>250000000000</v>
      </c>
      <c r="F2543">
        <v>56</v>
      </c>
      <c r="G2543">
        <v>5.3499999999999999E-2</v>
      </c>
      <c r="H2543" t="s">
        <v>10</v>
      </c>
      <c r="I2543" t="s">
        <v>44</v>
      </c>
      <c r="J2543" t="s">
        <v>45</v>
      </c>
      <c r="K2543" t="s">
        <v>11</v>
      </c>
      <c r="M2543" s="5">
        <f t="shared" si="118"/>
        <v>45596</v>
      </c>
      <c r="N2543">
        <f t="shared" si="119"/>
        <v>2024</v>
      </c>
    </row>
    <row r="2544" spans="1:14" x14ac:dyDescent="0.3">
      <c r="A2544" t="s">
        <v>12</v>
      </c>
      <c r="B2544" t="s">
        <v>1660</v>
      </c>
      <c r="C2544" s="5">
        <v>45532</v>
      </c>
      <c r="D2544" s="5">
        <v>45589</v>
      </c>
      <c r="E2544" s="4">
        <v>250000000000</v>
      </c>
      <c r="F2544">
        <v>57</v>
      </c>
      <c r="G2544">
        <v>5.3499999999999999E-2</v>
      </c>
      <c r="H2544" t="s">
        <v>10</v>
      </c>
      <c r="I2544" t="s">
        <v>44</v>
      </c>
      <c r="J2544" t="s">
        <v>45</v>
      </c>
      <c r="K2544" t="s">
        <v>11</v>
      </c>
      <c r="M2544" s="5">
        <f t="shared" si="118"/>
        <v>45596</v>
      </c>
      <c r="N2544">
        <f t="shared" si="119"/>
        <v>2024</v>
      </c>
    </row>
    <row r="2545" spans="1:14" x14ac:dyDescent="0.3">
      <c r="A2545" t="s">
        <v>12</v>
      </c>
      <c r="B2545" t="s">
        <v>1675</v>
      </c>
      <c r="C2545" s="5">
        <v>45532</v>
      </c>
      <c r="D2545" s="5">
        <v>45589</v>
      </c>
      <c r="E2545" s="4">
        <v>500000000000</v>
      </c>
      <c r="F2545">
        <v>57</v>
      </c>
      <c r="G2545">
        <v>5.3499999999999999E-2</v>
      </c>
      <c r="H2545" t="s">
        <v>10</v>
      </c>
      <c r="I2545" t="s">
        <v>44</v>
      </c>
      <c r="J2545" t="s">
        <v>45</v>
      </c>
      <c r="K2545" t="s">
        <v>11</v>
      </c>
      <c r="M2545" s="5">
        <f t="shared" si="118"/>
        <v>45596</v>
      </c>
      <c r="N2545">
        <f t="shared" si="119"/>
        <v>2024</v>
      </c>
    </row>
    <row r="2546" spans="1:14" x14ac:dyDescent="0.3">
      <c r="A2546" t="s">
        <v>7</v>
      </c>
      <c r="B2546" t="s">
        <v>1152</v>
      </c>
      <c r="C2546" s="5">
        <v>45519</v>
      </c>
      <c r="D2546" s="5">
        <v>45551</v>
      </c>
      <c r="E2546" s="4">
        <v>4550000000</v>
      </c>
      <c r="F2546">
        <v>32</v>
      </c>
      <c r="G2546">
        <v>4.3999999999999997E-2</v>
      </c>
      <c r="H2546" t="s">
        <v>64</v>
      </c>
      <c r="I2546" t="s">
        <v>13</v>
      </c>
      <c r="J2546" t="s">
        <v>65</v>
      </c>
      <c r="K2546" t="s">
        <v>14</v>
      </c>
      <c r="L2546" t="s">
        <v>64</v>
      </c>
      <c r="M2546" s="5">
        <f t="shared" si="118"/>
        <v>45565</v>
      </c>
      <c r="N2546">
        <f t="shared" si="119"/>
        <v>2024</v>
      </c>
    </row>
    <row r="2547" spans="1:14" x14ac:dyDescent="0.3">
      <c r="A2547" t="s">
        <v>12</v>
      </c>
      <c r="B2547" t="s">
        <v>1693</v>
      </c>
      <c r="C2547" s="5">
        <v>45532</v>
      </c>
      <c r="D2547" s="5">
        <v>45588</v>
      </c>
      <c r="E2547" s="4">
        <v>500000000000</v>
      </c>
      <c r="F2547">
        <v>56</v>
      </c>
      <c r="G2547">
        <v>5.3499999999999999E-2</v>
      </c>
      <c r="H2547" t="s">
        <v>10</v>
      </c>
      <c r="I2547" t="s">
        <v>44</v>
      </c>
      <c r="J2547" t="s">
        <v>45</v>
      </c>
      <c r="K2547" t="s">
        <v>11</v>
      </c>
      <c r="M2547" s="5">
        <f t="shared" si="118"/>
        <v>45596</v>
      </c>
      <c r="N2547">
        <f t="shared" si="119"/>
        <v>2024</v>
      </c>
    </row>
    <row r="2548" spans="1:14" x14ac:dyDescent="0.3">
      <c r="A2548" t="s">
        <v>7</v>
      </c>
      <c r="B2548" t="s">
        <v>2875</v>
      </c>
      <c r="C2548" s="5">
        <v>45488</v>
      </c>
      <c r="D2548" s="5">
        <v>45519</v>
      </c>
      <c r="E2548" s="4">
        <v>12800000000</v>
      </c>
      <c r="F2548">
        <v>31</v>
      </c>
      <c r="G2548">
        <v>4.3999999999999997E-2</v>
      </c>
      <c r="H2548" t="s">
        <v>1830</v>
      </c>
      <c r="I2548" t="s">
        <v>13</v>
      </c>
      <c r="J2548" t="s">
        <v>313</v>
      </c>
      <c r="K2548" t="s">
        <v>14</v>
      </c>
      <c r="L2548" t="s">
        <v>1830</v>
      </c>
      <c r="M2548" s="5">
        <f t="shared" si="118"/>
        <v>45535</v>
      </c>
      <c r="N2548">
        <f t="shared" si="119"/>
        <v>2024</v>
      </c>
    </row>
    <row r="2549" spans="1:14" x14ac:dyDescent="0.3">
      <c r="A2549" t="s">
        <v>12</v>
      </c>
      <c r="B2549" t="s">
        <v>2876</v>
      </c>
      <c r="C2549" s="5">
        <v>45488</v>
      </c>
      <c r="D2549" s="5">
        <v>45492</v>
      </c>
      <c r="E2549" s="4">
        <v>250000000000</v>
      </c>
      <c r="F2549">
        <v>4</v>
      </c>
      <c r="G2549">
        <v>4.9500000000000002E-2</v>
      </c>
      <c r="H2549" t="s">
        <v>10</v>
      </c>
      <c r="I2549" t="s">
        <v>44</v>
      </c>
      <c r="J2549" t="s">
        <v>45</v>
      </c>
      <c r="K2549" t="s">
        <v>11</v>
      </c>
      <c r="M2549" s="5">
        <f t="shared" si="118"/>
        <v>45504</v>
      </c>
      <c r="N2549">
        <f t="shared" si="119"/>
        <v>2024</v>
      </c>
    </row>
    <row r="2550" spans="1:14" x14ac:dyDescent="0.3">
      <c r="A2550" t="s">
        <v>12</v>
      </c>
      <c r="B2550" t="s">
        <v>1921</v>
      </c>
      <c r="C2550" s="5">
        <v>45531</v>
      </c>
      <c r="D2550" s="5">
        <v>45586</v>
      </c>
      <c r="E2550" s="4">
        <v>300000000000</v>
      </c>
      <c r="F2550">
        <v>55</v>
      </c>
      <c r="G2550">
        <v>5.3499999999999999E-2</v>
      </c>
      <c r="H2550" t="s">
        <v>10</v>
      </c>
      <c r="I2550" t="s">
        <v>44</v>
      </c>
      <c r="J2550" t="s">
        <v>45</v>
      </c>
      <c r="K2550" t="s">
        <v>11</v>
      </c>
      <c r="M2550" s="5">
        <f t="shared" si="118"/>
        <v>45596</v>
      </c>
      <c r="N2550">
        <f t="shared" si="119"/>
        <v>2024</v>
      </c>
    </row>
    <row r="2551" spans="1:14" x14ac:dyDescent="0.3">
      <c r="A2551" t="s">
        <v>12</v>
      </c>
      <c r="B2551" t="s">
        <v>1711</v>
      </c>
      <c r="C2551" s="5">
        <v>45531</v>
      </c>
      <c r="D2551" s="5">
        <v>45586</v>
      </c>
      <c r="E2551" s="4">
        <v>500000000000</v>
      </c>
      <c r="F2551">
        <v>55</v>
      </c>
      <c r="G2551">
        <v>5.3499999999999999E-2</v>
      </c>
      <c r="H2551" t="s">
        <v>10</v>
      </c>
      <c r="I2551" t="s">
        <v>44</v>
      </c>
      <c r="J2551" t="s">
        <v>45</v>
      </c>
      <c r="K2551" t="s">
        <v>11</v>
      </c>
      <c r="M2551" s="5">
        <f t="shared" si="118"/>
        <v>45596</v>
      </c>
      <c r="N2551">
        <f t="shared" si="119"/>
        <v>2024</v>
      </c>
    </row>
    <row r="2552" spans="1:14" x14ac:dyDescent="0.3">
      <c r="A2552" t="s">
        <v>12</v>
      </c>
      <c r="B2552" t="s">
        <v>1714</v>
      </c>
      <c r="C2552" s="5">
        <v>45497</v>
      </c>
      <c r="D2552" s="5">
        <v>45568</v>
      </c>
      <c r="E2552" s="4">
        <v>500000000000</v>
      </c>
      <c r="F2552">
        <v>71</v>
      </c>
      <c r="G2552">
        <v>5.6500000000000002E-2</v>
      </c>
      <c r="H2552" t="s">
        <v>10</v>
      </c>
      <c r="I2552" t="s">
        <v>44</v>
      </c>
      <c r="J2552" t="s">
        <v>45</v>
      </c>
      <c r="K2552" t="s">
        <v>11</v>
      </c>
      <c r="M2552" s="5">
        <f t="shared" si="118"/>
        <v>45596</v>
      </c>
      <c r="N2552">
        <f t="shared" si="119"/>
        <v>2024</v>
      </c>
    </row>
    <row r="2553" spans="1:14" x14ac:dyDescent="0.3">
      <c r="A2553" t="s">
        <v>12</v>
      </c>
      <c r="B2553" t="s">
        <v>1654</v>
      </c>
      <c r="C2553" s="5">
        <v>45497</v>
      </c>
      <c r="D2553" s="5">
        <v>45568</v>
      </c>
      <c r="E2553" s="4">
        <v>200000000000</v>
      </c>
      <c r="F2553">
        <v>71</v>
      </c>
      <c r="G2553">
        <v>5.6500000000000002E-2</v>
      </c>
      <c r="H2553" t="s">
        <v>10</v>
      </c>
      <c r="I2553" t="s">
        <v>44</v>
      </c>
      <c r="J2553" t="s">
        <v>45</v>
      </c>
      <c r="K2553" t="s">
        <v>11</v>
      </c>
      <c r="M2553" s="5">
        <f t="shared" si="118"/>
        <v>45596</v>
      </c>
      <c r="N2553">
        <f t="shared" si="119"/>
        <v>2024</v>
      </c>
    </row>
    <row r="2554" spans="1:14" x14ac:dyDescent="0.3">
      <c r="A2554" t="s">
        <v>12</v>
      </c>
      <c r="B2554" t="s">
        <v>1843</v>
      </c>
      <c r="C2554" s="5">
        <v>45531</v>
      </c>
      <c r="D2554" s="5">
        <v>45587</v>
      </c>
      <c r="E2554" s="4">
        <v>300000000000</v>
      </c>
      <c r="F2554">
        <v>56</v>
      </c>
      <c r="G2554">
        <v>5.3499999999999999E-2</v>
      </c>
      <c r="H2554" t="s">
        <v>10</v>
      </c>
      <c r="I2554" t="s">
        <v>44</v>
      </c>
      <c r="J2554" t="s">
        <v>45</v>
      </c>
      <c r="K2554" t="s">
        <v>11</v>
      </c>
      <c r="M2554" s="5">
        <f t="shared" si="118"/>
        <v>45596</v>
      </c>
      <c r="N2554">
        <f t="shared" si="119"/>
        <v>2024</v>
      </c>
    </row>
    <row r="2555" spans="1:14" x14ac:dyDescent="0.3">
      <c r="A2555" t="s">
        <v>12</v>
      </c>
      <c r="B2555" t="s">
        <v>1882</v>
      </c>
      <c r="C2555" s="5">
        <v>45531</v>
      </c>
      <c r="D2555" s="5">
        <v>45587</v>
      </c>
      <c r="E2555" s="4">
        <v>500000000000</v>
      </c>
      <c r="F2555">
        <v>56</v>
      </c>
      <c r="G2555">
        <v>5.3499999999999999E-2</v>
      </c>
      <c r="H2555" t="s">
        <v>10</v>
      </c>
      <c r="I2555" t="s">
        <v>44</v>
      </c>
      <c r="J2555" t="s">
        <v>45</v>
      </c>
      <c r="K2555" t="s">
        <v>11</v>
      </c>
      <c r="M2555" s="5">
        <f t="shared" si="118"/>
        <v>45596</v>
      </c>
      <c r="N2555">
        <f t="shared" si="119"/>
        <v>2024</v>
      </c>
    </row>
    <row r="2556" spans="1:14" x14ac:dyDescent="0.3">
      <c r="A2556" t="s">
        <v>7</v>
      </c>
      <c r="B2556" t="s">
        <v>1988</v>
      </c>
      <c r="C2556" s="5">
        <v>45519</v>
      </c>
      <c r="D2556" s="5">
        <v>45551</v>
      </c>
      <c r="E2556" s="4">
        <v>12800000000</v>
      </c>
      <c r="F2556">
        <v>32</v>
      </c>
      <c r="G2556">
        <v>4.3999999999999997E-2</v>
      </c>
      <c r="H2556" t="s">
        <v>1830</v>
      </c>
      <c r="I2556" t="s">
        <v>13</v>
      </c>
      <c r="J2556" t="s">
        <v>313</v>
      </c>
      <c r="K2556" t="s">
        <v>14</v>
      </c>
      <c r="L2556" t="s">
        <v>1830</v>
      </c>
      <c r="M2556" s="5">
        <f t="shared" si="118"/>
        <v>45565</v>
      </c>
      <c r="N2556">
        <f t="shared" si="119"/>
        <v>2024</v>
      </c>
    </row>
    <row r="2557" spans="1:14" x14ac:dyDescent="0.3">
      <c r="A2557" t="s">
        <v>7</v>
      </c>
      <c r="B2557" t="s">
        <v>2877</v>
      </c>
      <c r="C2557" s="5">
        <v>45488</v>
      </c>
      <c r="D2557" s="5">
        <v>45519</v>
      </c>
      <c r="E2557" s="4">
        <v>4550000000</v>
      </c>
      <c r="F2557">
        <v>31</v>
      </c>
      <c r="G2557">
        <v>4.3999999999999997E-2</v>
      </c>
      <c r="H2557" t="s">
        <v>64</v>
      </c>
      <c r="I2557" t="s">
        <v>13</v>
      </c>
      <c r="J2557" t="s">
        <v>65</v>
      </c>
      <c r="K2557" t="s">
        <v>14</v>
      </c>
      <c r="L2557" t="s">
        <v>64</v>
      </c>
      <c r="M2557" s="5">
        <f t="shared" si="118"/>
        <v>45535</v>
      </c>
      <c r="N2557">
        <f t="shared" si="119"/>
        <v>2024</v>
      </c>
    </row>
    <row r="2558" spans="1:14" x14ac:dyDescent="0.3">
      <c r="A2558" t="s">
        <v>7</v>
      </c>
      <c r="B2558" t="s">
        <v>2878</v>
      </c>
      <c r="C2558" s="5">
        <v>45496</v>
      </c>
      <c r="D2558" s="5">
        <v>45527</v>
      </c>
      <c r="E2558" s="4">
        <v>1000000000</v>
      </c>
      <c r="F2558">
        <v>31</v>
      </c>
      <c r="G2558">
        <v>4.3999999999999997E-2</v>
      </c>
      <c r="H2558" t="s">
        <v>214</v>
      </c>
      <c r="I2558" t="s">
        <v>13</v>
      </c>
      <c r="J2558" t="s">
        <v>215</v>
      </c>
      <c r="K2558" t="s">
        <v>14</v>
      </c>
      <c r="L2558" t="s">
        <v>214</v>
      </c>
      <c r="M2558" s="5">
        <f t="shared" si="118"/>
        <v>45535</v>
      </c>
      <c r="N2558">
        <f t="shared" si="119"/>
        <v>2024</v>
      </c>
    </row>
    <row r="2559" spans="1:14" x14ac:dyDescent="0.3">
      <c r="A2559" t="s">
        <v>7</v>
      </c>
      <c r="B2559" t="s">
        <v>2879</v>
      </c>
      <c r="C2559" s="5">
        <v>45496</v>
      </c>
      <c r="D2559" s="5">
        <v>45527</v>
      </c>
      <c r="E2559" s="4">
        <v>1000000000</v>
      </c>
      <c r="F2559">
        <v>31</v>
      </c>
      <c r="G2559">
        <v>4.3999999999999997E-2</v>
      </c>
      <c r="H2559" t="s">
        <v>214</v>
      </c>
      <c r="I2559" t="s">
        <v>13</v>
      </c>
      <c r="J2559" t="s">
        <v>215</v>
      </c>
      <c r="K2559" t="s">
        <v>14</v>
      </c>
      <c r="L2559" t="s">
        <v>214</v>
      </c>
      <c r="M2559" s="5">
        <f t="shared" si="118"/>
        <v>45535</v>
      </c>
      <c r="N2559">
        <f t="shared" si="119"/>
        <v>2024</v>
      </c>
    </row>
    <row r="2560" spans="1:14" x14ac:dyDescent="0.3">
      <c r="A2560" t="s">
        <v>7</v>
      </c>
      <c r="B2560" t="s">
        <v>2880</v>
      </c>
      <c r="C2560" s="5">
        <v>45496</v>
      </c>
      <c r="D2560" s="5">
        <v>45527</v>
      </c>
      <c r="E2560" s="4">
        <v>2000000000</v>
      </c>
      <c r="F2560">
        <v>31</v>
      </c>
      <c r="G2560">
        <v>4.3999999999999997E-2</v>
      </c>
      <c r="H2560" t="s">
        <v>214</v>
      </c>
      <c r="I2560" t="s">
        <v>13</v>
      </c>
      <c r="J2560" t="s">
        <v>215</v>
      </c>
      <c r="K2560" t="s">
        <v>14</v>
      </c>
      <c r="L2560" t="s">
        <v>214</v>
      </c>
      <c r="M2560" s="5">
        <f t="shared" si="118"/>
        <v>45535</v>
      </c>
      <c r="N2560">
        <f t="shared" si="119"/>
        <v>2024</v>
      </c>
    </row>
    <row r="2561" spans="1:14" x14ac:dyDescent="0.3">
      <c r="A2561" t="s">
        <v>7</v>
      </c>
      <c r="B2561" t="s">
        <v>2881</v>
      </c>
      <c r="C2561" s="5">
        <v>45496</v>
      </c>
      <c r="D2561" s="5">
        <v>45527</v>
      </c>
      <c r="E2561" s="4">
        <v>1000000000</v>
      </c>
      <c r="F2561">
        <v>31</v>
      </c>
      <c r="G2561">
        <v>4.3999999999999997E-2</v>
      </c>
      <c r="H2561" t="s">
        <v>214</v>
      </c>
      <c r="I2561" t="s">
        <v>13</v>
      </c>
      <c r="J2561" t="s">
        <v>215</v>
      </c>
      <c r="K2561" t="s">
        <v>14</v>
      </c>
      <c r="L2561" t="s">
        <v>214</v>
      </c>
      <c r="M2561" s="5">
        <f t="shared" si="118"/>
        <v>45535</v>
      </c>
      <c r="N2561">
        <f t="shared" si="119"/>
        <v>2024</v>
      </c>
    </row>
    <row r="2562" spans="1:14" x14ac:dyDescent="0.3">
      <c r="A2562" t="s">
        <v>12</v>
      </c>
      <c r="B2562" t="s">
        <v>1696</v>
      </c>
      <c r="C2562" s="5">
        <v>45511</v>
      </c>
      <c r="D2562" s="5">
        <v>45581</v>
      </c>
      <c r="E2562" s="4">
        <v>350000000000</v>
      </c>
      <c r="F2562">
        <v>70</v>
      </c>
      <c r="G2562">
        <v>5.6500000000000002E-2</v>
      </c>
      <c r="H2562" t="s">
        <v>10</v>
      </c>
      <c r="I2562" t="s">
        <v>44</v>
      </c>
      <c r="J2562" t="s">
        <v>45</v>
      </c>
      <c r="K2562" t="s">
        <v>11</v>
      </c>
      <c r="M2562" s="5">
        <f t="shared" si="118"/>
        <v>45596</v>
      </c>
      <c r="N2562">
        <f t="shared" si="119"/>
        <v>2024</v>
      </c>
    </row>
    <row r="2563" spans="1:14" x14ac:dyDescent="0.3">
      <c r="A2563" t="s">
        <v>12</v>
      </c>
      <c r="B2563" t="s">
        <v>1645</v>
      </c>
      <c r="C2563" s="5">
        <v>45511</v>
      </c>
      <c r="D2563" s="5">
        <v>45582</v>
      </c>
      <c r="E2563" s="4">
        <v>300000000000</v>
      </c>
      <c r="F2563">
        <v>71</v>
      </c>
      <c r="G2563">
        <v>5.6500000000000002E-2</v>
      </c>
      <c r="H2563" t="s">
        <v>10</v>
      </c>
      <c r="I2563" t="s">
        <v>44</v>
      </c>
      <c r="J2563" t="s">
        <v>45</v>
      </c>
      <c r="K2563" t="s">
        <v>11</v>
      </c>
      <c r="M2563" s="5">
        <f t="shared" ref="M2563:M2612" si="120">EOMONTH(D2563,0)</f>
        <v>45596</v>
      </c>
      <c r="N2563">
        <f t="shared" ref="N2563:N2612" si="121">YEAR(C2563)</f>
        <v>2024</v>
      </c>
    </row>
    <row r="2564" spans="1:14" x14ac:dyDescent="0.3">
      <c r="A2564" t="s">
        <v>12</v>
      </c>
      <c r="B2564" t="s">
        <v>1708</v>
      </c>
      <c r="C2564" s="5">
        <v>45496</v>
      </c>
      <c r="D2564" s="5">
        <v>45567</v>
      </c>
      <c r="E2564" s="4">
        <v>500000000000</v>
      </c>
      <c r="F2564">
        <v>71</v>
      </c>
      <c r="G2564">
        <v>5.6500000000000002E-2</v>
      </c>
      <c r="H2564" t="s">
        <v>10</v>
      </c>
      <c r="I2564" t="s">
        <v>44</v>
      </c>
      <c r="J2564" t="s">
        <v>45</v>
      </c>
      <c r="K2564" t="s">
        <v>11</v>
      </c>
      <c r="M2564" s="5">
        <f t="shared" si="120"/>
        <v>45596</v>
      </c>
      <c r="N2564">
        <f t="shared" si="121"/>
        <v>2024</v>
      </c>
    </row>
    <row r="2565" spans="1:14" x14ac:dyDescent="0.3">
      <c r="A2565" t="s">
        <v>12</v>
      </c>
      <c r="B2565" t="s">
        <v>2882</v>
      </c>
      <c r="C2565" s="5">
        <v>45496</v>
      </c>
      <c r="D2565" s="5">
        <v>45502</v>
      </c>
      <c r="E2565" s="4">
        <v>300000000000</v>
      </c>
      <c r="F2565">
        <v>6</v>
      </c>
      <c r="G2565">
        <v>5.0299999999999997E-2</v>
      </c>
      <c r="H2565" t="s">
        <v>10</v>
      </c>
      <c r="I2565" t="s">
        <v>44</v>
      </c>
      <c r="J2565" t="s">
        <v>45</v>
      </c>
      <c r="K2565" t="s">
        <v>11</v>
      </c>
      <c r="M2565" s="5">
        <f t="shared" si="120"/>
        <v>45504</v>
      </c>
      <c r="N2565">
        <f t="shared" si="121"/>
        <v>2024</v>
      </c>
    </row>
    <row r="2566" spans="1:14" x14ac:dyDescent="0.3">
      <c r="A2566" t="s">
        <v>12</v>
      </c>
      <c r="B2566" t="s">
        <v>2883</v>
      </c>
      <c r="C2566" s="5">
        <v>45496</v>
      </c>
      <c r="D2566" s="5">
        <v>45526</v>
      </c>
      <c r="E2566" s="4">
        <v>200000000000</v>
      </c>
      <c r="F2566">
        <v>30</v>
      </c>
      <c r="G2566">
        <v>5.3999999999999999E-2</v>
      </c>
      <c r="H2566" t="s">
        <v>2030</v>
      </c>
      <c r="I2566" t="s">
        <v>44</v>
      </c>
      <c r="J2566" t="s">
        <v>45</v>
      </c>
      <c r="K2566" t="s">
        <v>11</v>
      </c>
      <c r="M2566" s="5">
        <f t="shared" si="120"/>
        <v>45535</v>
      </c>
      <c r="N2566">
        <f t="shared" si="121"/>
        <v>2024</v>
      </c>
    </row>
    <row r="2567" spans="1:14" x14ac:dyDescent="0.3">
      <c r="A2567" t="s">
        <v>12</v>
      </c>
      <c r="B2567" t="s">
        <v>1690</v>
      </c>
      <c r="C2567" s="5">
        <v>45533</v>
      </c>
      <c r="D2567" s="5">
        <v>45597</v>
      </c>
      <c r="E2567" s="4">
        <v>500000000000</v>
      </c>
      <c r="F2567">
        <v>64</v>
      </c>
      <c r="G2567">
        <v>5.3499999999999999E-2</v>
      </c>
      <c r="H2567" t="s">
        <v>10</v>
      </c>
      <c r="I2567" t="s">
        <v>44</v>
      </c>
      <c r="J2567" t="s">
        <v>45</v>
      </c>
      <c r="K2567" t="s">
        <v>11</v>
      </c>
      <c r="M2567" s="5">
        <f t="shared" si="120"/>
        <v>45626</v>
      </c>
      <c r="N2567">
        <f t="shared" si="121"/>
        <v>2024</v>
      </c>
    </row>
    <row r="2568" spans="1:14" x14ac:dyDescent="0.3">
      <c r="A2568" t="s">
        <v>12</v>
      </c>
      <c r="B2568" t="s">
        <v>1630</v>
      </c>
      <c r="C2568" s="5">
        <v>45533</v>
      </c>
      <c r="D2568" s="5">
        <v>45590</v>
      </c>
      <c r="E2568" s="4">
        <v>400000000000</v>
      </c>
      <c r="F2568">
        <v>57</v>
      </c>
      <c r="G2568">
        <v>5.3499999999999999E-2</v>
      </c>
      <c r="H2568" t="s">
        <v>10</v>
      </c>
      <c r="I2568" t="s">
        <v>44</v>
      </c>
      <c r="J2568" t="s">
        <v>45</v>
      </c>
      <c r="K2568" t="s">
        <v>11</v>
      </c>
      <c r="M2568" s="5">
        <f t="shared" si="120"/>
        <v>45596</v>
      </c>
      <c r="N2568">
        <f t="shared" si="121"/>
        <v>2024</v>
      </c>
    </row>
    <row r="2569" spans="1:14" x14ac:dyDescent="0.3">
      <c r="A2569" t="s">
        <v>12</v>
      </c>
      <c r="B2569" t="s">
        <v>1876</v>
      </c>
      <c r="C2569" s="5">
        <v>45533</v>
      </c>
      <c r="D2569" s="5">
        <v>45590</v>
      </c>
      <c r="E2569" s="4">
        <v>500000000000</v>
      </c>
      <c r="F2569">
        <v>57</v>
      </c>
      <c r="G2569">
        <v>5.3499999999999999E-2</v>
      </c>
      <c r="H2569" t="s">
        <v>10</v>
      </c>
      <c r="I2569" t="s">
        <v>44</v>
      </c>
      <c r="J2569" t="s">
        <v>45</v>
      </c>
      <c r="K2569" t="s">
        <v>11</v>
      </c>
      <c r="M2569" s="5">
        <f t="shared" si="120"/>
        <v>45596</v>
      </c>
      <c r="N2569">
        <f t="shared" si="121"/>
        <v>2024</v>
      </c>
    </row>
    <row r="2570" spans="1:14" x14ac:dyDescent="0.3">
      <c r="A2570" t="s">
        <v>12</v>
      </c>
      <c r="B2570" t="s">
        <v>2884</v>
      </c>
      <c r="C2570" s="5">
        <v>45511</v>
      </c>
      <c r="D2570" s="5">
        <v>45512</v>
      </c>
      <c r="E2570" s="4">
        <v>300000000000</v>
      </c>
      <c r="F2570">
        <v>1</v>
      </c>
      <c r="G2570">
        <v>4.4999999999999998E-2</v>
      </c>
      <c r="H2570" t="s">
        <v>2404</v>
      </c>
      <c r="I2570" t="s">
        <v>44</v>
      </c>
      <c r="J2570" t="s">
        <v>45</v>
      </c>
      <c r="K2570" t="s">
        <v>11</v>
      </c>
      <c r="M2570" s="5">
        <f t="shared" si="120"/>
        <v>45535</v>
      </c>
      <c r="N2570">
        <f t="shared" si="121"/>
        <v>2024</v>
      </c>
    </row>
    <row r="2571" spans="1:14" x14ac:dyDescent="0.3">
      <c r="A2571" t="s">
        <v>12</v>
      </c>
      <c r="B2571" t="s">
        <v>2885</v>
      </c>
      <c r="C2571" s="5">
        <v>45527</v>
      </c>
      <c r="D2571" s="5">
        <v>45533</v>
      </c>
      <c r="E2571" s="4">
        <v>500000000000</v>
      </c>
      <c r="F2571">
        <v>6</v>
      </c>
      <c r="G2571">
        <v>4.9500000000000002E-2</v>
      </c>
      <c r="H2571" t="s">
        <v>10</v>
      </c>
      <c r="I2571" t="s">
        <v>44</v>
      </c>
      <c r="J2571" t="s">
        <v>45</v>
      </c>
      <c r="K2571" t="s">
        <v>11</v>
      </c>
      <c r="M2571" s="5">
        <f t="shared" si="120"/>
        <v>45535</v>
      </c>
      <c r="N2571">
        <f t="shared" si="121"/>
        <v>2024</v>
      </c>
    </row>
    <row r="2572" spans="1:14" x14ac:dyDescent="0.3">
      <c r="A2572" t="s">
        <v>12</v>
      </c>
      <c r="B2572" t="s">
        <v>2886</v>
      </c>
      <c r="C2572" s="5">
        <v>45527</v>
      </c>
      <c r="D2572" s="5">
        <v>45532</v>
      </c>
      <c r="E2572" s="4">
        <v>500000000000</v>
      </c>
      <c r="F2572">
        <v>5</v>
      </c>
      <c r="G2572">
        <v>4.9500000000000002E-2</v>
      </c>
      <c r="H2572" t="s">
        <v>10</v>
      </c>
      <c r="I2572" t="s">
        <v>44</v>
      </c>
      <c r="J2572" t="s">
        <v>45</v>
      </c>
      <c r="K2572" t="s">
        <v>11</v>
      </c>
      <c r="M2572" s="5">
        <f t="shared" si="120"/>
        <v>45535</v>
      </c>
      <c r="N2572">
        <f t="shared" si="121"/>
        <v>2024</v>
      </c>
    </row>
    <row r="2573" spans="1:14" x14ac:dyDescent="0.3">
      <c r="A2573" t="s">
        <v>12</v>
      </c>
      <c r="B2573" t="s">
        <v>2887</v>
      </c>
      <c r="C2573" s="5">
        <v>45527</v>
      </c>
      <c r="D2573" s="5">
        <v>45532</v>
      </c>
      <c r="E2573" s="4">
        <v>150000000000</v>
      </c>
      <c r="F2573">
        <v>5</v>
      </c>
      <c r="G2573">
        <v>4.9500000000000002E-2</v>
      </c>
      <c r="H2573" t="s">
        <v>10</v>
      </c>
      <c r="I2573" t="s">
        <v>44</v>
      </c>
      <c r="J2573" t="s">
        <v>45</v>
      </c>
      <c r="K2573" t="s">
        <v>11</v>
      </c>
      <c r="M2573" s="5">
        <f t="shared" si="120"/>
        <v>45535</v>
      </c>
      <c r="N2573">
        <f t="shared" si="121"/>
        <v>2024</v>
      </c>
    </row>
    <row r="2574" spans="1:14" x14ac:dyDescent="0.3">
      <c r="A2574" t="s">
        <v>7</v>
      </c>
      <c r="B2574" t="s">
        <v>1800</v>
      </c>
      <c r="C2574" s="5">
        <v>45526</v>
      </c>
      <c r="D2574" s="5">
        <v>45558</v>
      </c>
      <c r="E2574" s="4">
        <v>54000000000</v>
      </c>
      <c r="F2574">
        <v>32</v>
      </c>
      <c r="G2574">
        <v>4.3999999999999997E-2</v>
      </c>
      <c r="H2574" t="s">
        <v>1801</v>
      </c>
      <c r="I2574" t="s">
        <v>13</v>
      </c>
      <c r="J2574" t="s">
        <v>698</v>
      </c>
      <c r="K2574" t="s">
        <v>14</v>
      </c>
      <c r="L2574" t="s">
        <v>1801</v>
      </c>
      <c r="M2574" s="5">
        <f t="shared" si="120"/>
        <v>45565</v>
      </c>
      <c r="N2574">
        <f t="shared" si="121"/>
        <v>2024</v>
      </c>
    </row>
    <row r="2575" spans="1:14" x14ac:dyDescent="0.3">
      <c r="A2575" t="s">
        <v>8</v>
      </c>
      <c r="B2575" t="s">
        <v>2634</v>
      </c>
      <c r="C2575" s="5">
        <v>45485</v>
      </c>
      <c r="D2575" s="5">
        <v>45516</v>
      </c>
      <c r="E2575" s="4">
        <v>1035316969</v>
      </c>
      <c r="F2575">
        <v>31</v>
      </c>
      <c r="G2575">
        <v>4.3999999999999997E-2</v>
      </c>
      <c r="H2575" t="s">
        <v>1761</v>
      </c>
      <c r="I2575" t="s">
        <v>13</v>
      </c>
      <c r="J2575" t="s">
        <v>215</v>
      </c>
      <c r="K2575" t="s">
        <v>14</v>
      </c>
      <c r="L2575" t="s">
        <v>1761</v>
      </c>
      <c r="M2575" s="5">
        <f t="shared" si="120"/>
        <v>45535</v>
      </c>
      <c r="N2575">
        <f t="shared" si="121"/>
        <v>2024</v>
      </c>
    </row>
    <row r="2576" spans="1:14" x14ac:dyDescent="0.3">
      <c r="A2576" t="s">
        <v>12</v>
      </c>
      <c r="B2576" t="s">
        <v>2888</v>
      </c>
      <c r="C2576" s="5">
        <v>45526</v>
      </c>
      <c r="D2576" s="5">
        <v>45531</v>
      </c>
      <c r="E2576" s="4">
        <v>500000000000</v>
      </c>
      <c r="F2576">
        <v>5</v>
      </c>
      <c r="G2576">
        <v>4.8899999999999999E-2</v>
      </c>
      <c r="H2576" t="s">
        <v>10</v>
      </c>
      <c r="I2576" t="s">
        <v>44</v>
      </c>
      <c r="J2576" t="s">
        <v>45</v>
      </c>
      <c r="K2576" t="s">
        <v>11</v>
      </c>
      <c r="M2576" s="5">
        <f t="shared" si="120"/>
        <v>45535</v>
      </c>
      <c r="N2576">
        <f t="shared" si="121"/>
        <v>2024</v>
      </c>
    </row>
    <row r="2577" spans="1:14" x14ac:dyDescent="0.3">
      <c r="A2577" t="s">
        <v>12</v>
      </c>
      <c r="B2577" t="s">
        <v>2889</v>
      </c>
      <c r="C2577" s="5">
        <v>45526</v>
      </c>
      <c r="D2577" s="5">
        <v>45532</v>
      </c>
      <c r="E2577" s="4">
        <v>350000000000</v>
      </c>
      <c r="F2577">
        <v>6</v>
      </c>
      <c r="G2577">
        <v>4.8899999999999999E-2</v>
      </c>
      <c r="H2577" t="s">
        <v>10</v>
      </c>
      <c r="I2577" t="s">
        <v>44</v>
      </c>
      <c r="J2577" t="s">
        <v>45</v>
      </c>
      <c r="K2577" t="s">
        <v>11</v>
      </c>
      <c r="M2577" s="5">
        <f t="shared" si="120"/>
        <v>45535</v>
      </c>
      <c r="N2577">
        <f t="shared" si="121"/>
        <v>2024</v>
      </c>
    </row>
    <row r="2578" spans="1:14" x14ac:dyDescent="0.3">
      <c r="A2578" t="s">
        <v>12</v>
      </c>
      <c r="B2578" t="s">
        <v>2890</v>
      </c>
      <c r="C2578" s="5">
        <v>45526</v>
      </c>
      <c r="D2578" s="5">
        <v>45532</v>
      </c>
      <c r="E2578" s="4">
        <v>500000000000</v>
      </c>
      <c r="F2578">
        <v>6</v>
      </c>
      <c r="G2578">
        <v>4.8899999999999999E-2</v>
      </c>
      <c r="H2578" t="s">
        <v>10</v>
      </c>
      <c r="I2578" t="s">
        <v>44</v>
      </c>
      <c r="J2578" t="s">
        <v>45</v>
      </c>
      <c r="K2578" t="s">
        <v>11</v>
      </c>
      <c r="M2578" s="5">
        <f t="shared" si="120"/>
        <v>45535</v>
      </c>
      <c r="N2578">
        <f t="shared" si="121"/>
        <v>2024</v>
      </c>
    </row>
    <row r="2579" spans="1:14" x14ac:dyDescent="0.3">
      <c r="A2579" t="s">
        <v>12</v>
      </c>
      <c r="B2579" t="s">
        <v>2891</v>
      </c>
      <c r="C2579" s="5">
        <v>45526</v>
      </c>
      <c r="D2579" s="5">
        <v>45531</v>
      </c>
      <c r="E2579" s="4">
        <v>500000000000</v>
      </c>
      <c r="F2579">
        <v>5</v>
      </c>
      <c r="G2579">
        <v>4.8899999999999999E-2</v>
      </c>
      <c r="H2579" t="s">
        <v>10</v>
      </c>
      <c r="I2579" t="s">
        <v>44</v>
      </c>
      <c r="J2579" t="s">
        <v>45</v>
      </c>
      <c r="K2579" t="s">
        <v>11</v>
      </c>
      <c r="M2579" s="5">
        <f t="shared" si="120"/>
        <v>45535</v>
      </c>
      <c r="N2579">
        <f t="shared" si="121"/>
        <v>2024</v>
      </c>
    </row>
    <row r="2580" spans="1:14" x14ac:dyDescent="0.3">
      <c r="A2580" t="s">
        <v>7</v>
      </c>
      <c r="B2580" t="s">
        <v>219</v>
      </c>
      <c r="C2580" s="5">
        <v>45527</v>
      </c>
      <c r="D2580" s="5">
        <v>45558</v>
      </c>
      <c r="E2580" s="4">
        <v>2000000000</v>
      </c>
      <c r="F2580">
        <v>31</v>
      </c>
      <c r="G2580">
        <v>4.3999999999999997E-2</v>
      </c>
      <c r="H2580" t="s">
        <v>214</v>
      </c>
      <c r="I2580" t="s">
        <v>13</v>
      </c>
      <c r="J2580" t="s">
        <v>215</v>
      </c>
      <c r="K2580" t="s">
        <v>14</v>
      </c>
      <c r="L2580" t="s">
        <v>214</v>
      </c>
      <c r="M2580" s="5">
        <f t="shared" si="120"/>
        <v>45565</v>
      </c>
      <c r="N2580">
        <f t="shared" si="121"/>
        <v>2024</v>
      </c>
    </row>
    <row r="2581" spans="1:14" x14ac:dyDescent="0.3">
      <c r="A2581" t="s">
        <v>7</v>
      </c>
      <c r="B2581" t="s">
        <v>223</v>
      </c>
      <c r="C2581" s="5">
        <v>45527</v>
      </c>
      <c r="D2581" s="5">
        <v>45558</v>
      </c>
      <c r="E2581" s="4">
        <v>1000000000</v>
      </c>
      <c r="F2581">
        <v>31</v>
      </c>
      <c r="G2581">
        <v>4.3999999999999997E-2</v>
      </c>
      <c r="H2581" t="s">
        <v>214</v>
      </c>
      <c r="I2581" t="s">
        <v>13</v>
      </c>
      <c r="J2581" t="s">
        <v>215</v>
      </c>
      <c r="K2581" t="s">
        <v>14</v>
      </c>
      <c r="L2581" t="s">
        <v>214</v>
      </c>
      <c r="M2581" s="5">
        <f t="shared" si="120"/>
        <v>45565</v>
      </c>
      <c r="N2581">
        <f t="shared" si="121"/>
        <v>2024</v>
      </c>
    </row>
    <row r="2582" spans="1:14" x14ac:dyDescent="0.3">
      <c r="A2582" t="s">
        <v>7</v>
      </c>
      <c r="B2582" t="s">
        <v>221</v>
      </c>
      <c r="C2582" s="5">
        <v>45527</v>
      </c>
      <c r="D2582" s="5">
        <v>45558</v>
      </c>
      <c r="E2582" s="4">
        <v>1000000000</v>
      </c>
      <c r="F2582">
        <v>31</v>
      </c>
      <c r="G2582">
        <v>4.3999999999999997E-2</v>
      </c>
      <c r="H2582" t="s">
        <v>214</v>
      </c>
      <c r="I2582" t="s">
        <v>13</v>
      </c>
      <c r="J2582" t="s">
        <v>215</v>
      </c>
      <c r="K2582" t="s">
        <v>14</v>
      </c>
      <c r="L2582" t="s">
        <v>214</v>
      </c>
      <c r="M2582" s="5">
        <f t="shared" si="120"/>
        <v>45565</v>
      </c>
      <c r="N2582">
        <f t="shared" si="121"/>
        <v>2024</v>
      </c>
    </row>
    <row r="2583" spans="1:14" x14ac:dyDescent="0.3">
      <c r="A2583" t="s">
        <v>7</v>
      </c>
      <c r="B2583" t="s">
        <v>213</v>
      </c>
      <c r="C2583" s="5">
        <v>45527</v>
      </c>
      <c r="D2583" s="5">
        <v>45558</v>
      </c>
      <c r="E2583" s="4">
        <v>1000000000</v>
      </c>
      <c r="F2583">
        <v>31</v>
      </c>
      <c r="G2583">
        <v>4.3999999999999997E-2</v>
      </c>
      <c r="H2583" t="s">
        <v>214</v>
      </c>
      <c r="I2583" t="s">
        <v>13</v>
      </c>
      <c r="J2583" t="s">
        <v>215</v>
      </c>
      <c r="K2583" t="s">
        <v>14</v>
      </c>
      <c r="L2583" t="s">
        <v>214</v>
      </c>
      <c r="M2583" s="5">
        <f t="shared" si="120"/>
        <v>45565</v>
      </c>
      <c r="N2583">
        <f t="shared" si="121"/>
        <v>2024</v>
      </c>
    </row>
    <row r="2584" spans="1:14" x14ac:dyDescent="0.3">
      <c r="A2584" t="s">
        <v>8</v>
      </c>
      <c r="B2584" t="s">
        <v>2892</v>
      </c>
      <c r="C2584" s="5">
        <v>45485</v>
      </c>
      <c r="D2584" s="5">
        <v>45516</v>
      </c>
      <c r="E2584" s="4">
        <v>1500000000</v>
      </c>
      <c r="F2584">
        <v>31</v>
      </c>
      <c r="G2584">
        <v>4.3999999999999997E-2</v>
      </c>
      <c r="H2584" t="s">
        <v>1603</v>
      </c>
      <c r="I2584" t="s">
        <v>13</v>
      </c>
      <c r="J2584" t="s">
        <v>215</v>
      </c>
      <c r="K2584" t="s">
        <v>14</v>
      </c>
      <c r="L2584" t="s">
        <v>1603</v>
      </c>
      <c r="M2584" s="5">
        <f t="shared" si="120"/>
        <v>45535</v>
      </c>
      <c r="N2584">
        <f t="shared" si="121"/>
        <v>2024</v>
      </c>
    </row>
    <row r="2585" spans="1:14" x14ac:dyDescent="0.3">
      <c r="A2585" t="s">
        <v>12</v>
      </c>
      <c r="B2585" t="s">
        <v>2893</v>
      </c>
      <c r="C2585" s="5">
        <v>45527</v>
      </c>
      <c r="D2585" s="5">
        <v>45533</v>
      </c>
      <c r="E2585" s="4">
        <v>500000000000</v>
      </c>
      <c r="F2585">
        <v>6</v>
      </c>
      <c r="G2585">
        <v>4.9500000000000002E-2</v>
      </c>
      <c r="H2585" t="s">
        <v>10</v>
      </c>
      <c r="I2585" t="s">
        <v>44</v>
      </c>
      <c r="J2585" t="s">
        <v>45</v>
      </c>
      <c r="K2585" t="s">
        <v>11</v>
      </c>
      <c r="M2585" s="5">
        <f t="shared" si="120"/>
        <v>45535</v>
      </c>
      <c r="N2585">
        <f t="shared" si="121"/>
        <v>2024</v>
      </c>
    </row>
    <row r="2586" spans="1:14" x14ac:dyDescent="0.3">
      <c r="A2586" t="s">
        <v>7</v>
      </c>
      <c r="B2586" t="s">
        <v>1984</v>
      </c>
      <c r="C2586" s="5">
        <v>45504</v>
      </c>
      <c r="D2586" s="5">
        <v>45539</v>
      </c>
      <c r="E2586" s="4">
        <v>13800000000</v>
      </c>
      <c r="F2586">
        <v>35</v>
      </c>
      <c r="G2586">
        <v>4.3999999999999997E-2</v>
      </c>
      <c r="H2586" t="s">
        <v>1830</v>
      </c>
      <c r="I2586" t="s">
        <v>13</v>
      </c>
      <c r="J2586" t="s">
        <v>313</v>
      </c>
      <c r="K2586" t="s">
        <v>14</v>
      </c>
      <c r="L2586" t="s">
        <v>1830</v>
      </c>
      <c r="M2586" s="5">
        <f t="shared" si="120"/>
        <v>45565</v>
      </c>
      <c r="N2586">
        <f t="shared" si="121"/>
        <v>2024</v>
      </c>
    </row>
    <row r="2587" spans="1:14" x14ac:dyDescent="0.3">
      <c r="A2587" t="s">
        <v>7</v>
      </c>
      <c r="B2587" t="s">
        <v>2894</v>
      </c>
      <c r="C2587" s="5">
        <v>45495</v>
      </c>
      <c r="D2587" s="5">
        <v>45526</v>
      </c>
      <c r="E2587" s="4">
        <v>72500000000</v>
      </c>
      <c r="F2587">
        <v>31</v>
      </c>
      <c r="G2587">
        <v>4.3999999999999997E-2</v>
      </c>
      <c r="H2587" t="s">
        <v>1801</v>
      </c>
      <c r="I2587" t="s">
        <v>13</v>
      </c>
      <c r="J2587" t="s">
        <v>698</v>
      </c>
      <c r="K2587" t="s">
        <v>14</v>
      </c>
      <c r="L2587" t="s">
        <v>1801</v>
      </c>
      <c r="M2587" s="5">
        <f t="shared" si="120"/>
        <v>45535</v>
      </c>
      <c r="N2587">
        <f t="shared" si="121"/>
        <v>2024</v>
      </c>
    </row>
    <row r="2588" spans="1:14" x14ac:dyDescent="0.3">
      <c r="A2588" t="s">
        <v>7</v>
      </c>
      <c r="B2588" t="s">
        <v>588</v>
      </c>
      <c r="C2588" s="5">
        <v>45504</v>
      </c>
      <c r="D2588" s="5">
        <v>45539</v>
      </c>
      <c r="E2588" s="4">
        <v>3000000000</v>
      </c>
      <c r="F2588">
        <v>35</v>
      </c>
      <c r="G2588">
        <v>4.3999999999999997E-2</v>
      </c>
      <c r="H2588" t="s">
        <v>166</v>
      </c>
      <c r="I2588" t="s">
        <v>13</v>
      </c>
      <c r="J2588" t="s">
        <v>98</v>
      </c>
      <c r="K2588" t="s">
        <v>14</v>
      </c>
      <c r="L2588" t="s">
        <v>166</v>
      </c>
      <c r="M2588" s="5">
        <f t="shared" si="120"/>
        <v>45565</v>
      </c>
      <c r="N2588">
        <f t="shared" si="121"/>
        <v>2024</v>
      </c>
    </row>
    <row r="2589" spans="1:14" x14ac:dyDescent="0.3">
      <c r="A2589" t="s">
        <v>12</v>
      </c>
      <c r="B2589" t="s">
        <v>2895</v>
      </c>
      <c r="C2589" s="5">
        <v>45504</v>
      </c>
      <c r="D2589" s="5">
        <v>45505</v>
      </c>
      <c r="E2589" s="4">
        <v>500000000000</v>
      </c>
      <c r="F2589">
        <v>1</v>
      </c>
      <c r="G2589">
        <v>4.8000000000000001E-2</v>
      </c>
      <c r="H2589" t="s">
        <v>2404</v>
      </c>
      <c r="I2589" t="s">
        <v>44</v>
      </c>
      <c r="J2589" t="s">
        <v>45</v>
      </c>
      <c r="K2589" t="s">
        <v>11</v>
      </c>
      <c r="M2589" s="5">
        <f t="shared" si="120"/>
        <v>45535</v>
      </c>
      <c r="N2589">
        <f t="shared" si="121"/>
        <v>2024</v>
      </c>
    </row>
    <row r="2590" spans="1:14" x14ac:dyDescent="0.3">
      <c r="A2590" t="s">
        <v>8</v>
      </c>
      <c r="B2590" t="s">
        <v>1931</v>
      </c>
      <c r="C2590" s="5">
        <v>45517</v>
      </c>
      <c r="D2590" s="5">
        <v>45607</v>
      </c>
      <c r="E2590" s="4">
        <v>1050000000</v>
      </c>
      <c r="F2590">
        <v>90</v>
      </c>
      <c r="G2590">
        <v>4.7500000000000001E-2</v>
      </c>
      <c r="H2590" t="s">
        <v>1761</v>
      </c>
      <c r="I2590" t="s">
        <v>13</v>
      </c>
      <c r="J2590" t="s">
        <v>1764</v>
      </c>
      <c r="K2590" t="s">
        <v>14</v>
      </c>
      <c r="L2590" t="s">
        <v>1761</v>
      </c>
      <c r="M2590" s="5">
        <f t="shared" si="120"/>
        <v>45626</v>
      </c>
      <c r="N2590">
        <f t="shared" si="121"/>
        <v>2024</v>
      </c>
    </row>
    <row r="2591" spans="1:14" x14ac:dyDescent="0.3">
      <c r="A2591" t="s">
        <v>12</v>
      </c>
      <c r="B2591" t="s">
        <v>1873</v>
      </c>
      <c r="C2591" s="5">
        <v>45504</v>
      </c>
      <c r="D2591" s="5">
        <v>45576</v>
      </c>
      <c r="E2591" s="4">
        <v>200000000000</v>
      </c>
      <c r="F2591">
        <v>72</v>
      </c>
      <c r="G2591">
        <v>5.8500000000000003E-2</v>
      </c>
      <c r="H2591" t="s">
        <v>10</v>
      </c>
      <c r="I2591" t="s">
        <v>44</v>
      </c>
      <c r="J2591" t="s">
        <v>45</v>
      </c>
      <c r="K2591" t="s">
        <v>11</v>
      </c>
      <c r="M2591" s="5">
        <f t="shared" si="120"/>
        <v>45596</v>
      </c>
      <c r="N2591">
        <f t="shared" si="121"/>
        <v>2024</v>
      </c>
    </row>
    <row r="2592" spans="1:14" x14ac:dyDescent="0.3">
      <c r="A2592" t="s">
        <v>12</v>
      </c>
      <c r="B2592" t="s">
        <v>1888</v>
      </c>
      <c r="C2592" s="5">
        <v>45495</v>
      </c>
      <c r="D2592" s="5">
        <v>45558</v>
      </c>
      <c r="E2592" s="4">
        <v>500000000000</v>
      </c>
      <c r="F2592">
        <v>63</v>
      </c>
      <c r="G2592">
        <v>5.7500000000000002E-2</v>
      </c>
      <c r="H2592" t="s">
        <v>10</v>
      </c>
      <c r="I2592" t="s">
        <v>44</v>
      </c>
      <c r="J2592" t="s">
        <v>45</v>
      </c>
      <c r="K2592" t="s">
        <v>11</v>
      </c>
      <c r="M2592" s="5">
        <f t="shared" si="120"/>
        <v>45565</v>
      </c>
      <c r="N2592">
        <f t="shared" si="121"/>
        <v>2024</v>
      </c>
    </row>
    <row r="2593" spans="1:14" x14ac:dyDescent="0.3">
      <c r="A2593" t="s">
        <v>12</v>
      </c>
      <c r="B2593" t="s">
        <v>1666</v>
      </c>
      <c r="C2593" s="5">
        <v>45495</v>
      </c>
      <c r="D2593" s="5">
        <v>45559</v>
      </c>
      <c r="E2593" s="4">
        <v>500000000000</v>
      </c>
      <c r="F2593">
        <v>64</v>
      </c>
      <c r="G2593">
        <v>5.7500000000000002E-2</v>
      </c>
      <c r="H2593" t="s">
        <v>10</v>
      </c>
      <c r="I2593" t="s">
        <v>44</v>
      </c>
      <c r="J2593" t="s">
        <v>45</v>
      </c>
      <c r="K2593" t="s">
        <v>11</v>
      </c>
      <c r="M2593" s="5">
        <f t="shared" si="120"/>
        <v>45565</v>
      </c>
      <c r="N2593">
        <f t="shared" si="121"/>
        <v>2024</v>
      </c>
    </row>
    <row r="2594" spans="1:14" x14ac:dyDescent="0.3">
      <c r="A2594" t="s">
        <v>12</v>
      </c>
      <c r="B2594" t="s">
        <v>1687</v>
      </c>
      <c r="C2594" s="5">
        <v>45495</v>
      </c>
      <c r="D2594" s="5">
        <v>45560</v>
      </c>
      <c r="E2594" s="4">
        <v>500000000000</v>
      </c>
      <c r="F2594">
        <v>65</v>
      </c>
      <c r="G2594">
        <v>5.7500000000000002E-2</v>
      </c>
      <c r="H2594" t="s">
        <v>10</v>
      </c>
      <c r="I2594" t="s">
        <v>44</v>
      </c>
      <c r="J2594" t="s">
        <v>45</v>
      </c>
      <c r="K2594" t="s">
        <v>11</v>
      </c>
      <c r="M2594" s="5">
        <f t="shared" si="120"/>
        <v>45565</v>
      </c>
      <c r="N2594">
        <f t="shared" si="121"/>
        <v>2024</v>
      </c>
    </row>
    <row r="2595" spans="1:14" x14ac:dyDescent="0.3">
      <c r="A2595" t="s">
        <v>12</v>
      </c>
      <c r="B2595" t="s">
        <v>1885</v>
      </c>
      <c r="C2595" s="5">
        <v>45495</v>
      </c>
      <c r="D2595" s="5">
        <v>45561</v>
      </c>
      <c r="E2595" s="4">
        <v>500000000000</v>
      </c>
      <c r="F2595">
        <v>66</v>
      </c>
      <c r="G2595">
        <v>5.7500000000000002E-2</v>
      </c>
      <c r="H2595" t="s">
        <v>10</v>
      </c>
      <c r="I2595" t="s">
        <v>44</v>
      </c>
      <c r="J2595" t="s">
        <v>45</v>
      </c>
      <c r="K2595" t="s">
        <v>11</v>
      </c>
      <c r="M2595" s="5">
        <f t="shared" si="120"/>
        <v>45565</v>
      </c>
      <c r="N2595">
        <f t="shared" si="121"/>
        <v>2024</v>
      </c>
    </row>
    <row r="2596" spans="1:14" x14ac:dyDescent="0.3">
      <c r="A2596" t="s">
        <v>12</v>
      </c>
      <c r="B2596" t="s">
        <v>2896</v>
      </c>
      <c r="C2596" s="5">
        <v>45495</v>
      </c>
      <c r="D2596" s="5">
        <v>45499</v>
      </c>
      <c r="E2596" s="4">
        <v>100000000000</v>
      </c>
      <c r="F2596">
        <v>4</v>
      </c>
      <c r="G2596">
        <v>4.9500000000000002E-2</v>
      </c>
      <c r="H2596" t="s">
        <v>10</v>
      </c>
      <c r="I2596" t="s">
        <v>44</v>
      </c>
      <c r="J2596" t="s">
        <v>45</v>
      </c>
      <c r="K2596" t="s">
        <v>11</v>
      </c>
      <c r="M2596" s="5">
        <f t="shared" si="120"/>
        <v>45504</v>
      </c>
      <c r="N2596">
        <f t="shared" si="121"/>
        <v>2024</v>
      </c>
    </row>
    <row r="2597" spans="1:14" x14ac:dyDescent="0.3">
      <c r="A2597" t="s">
        <v>12</v>
      </c>
      <c r="B2597" t="s">
        <v>1657</v>
      </c>
      <c r="C2597" s="5">
        <v>45495</v>
      </c>
      <c r="D2597" s="5">
        <v>45562</v>
      </c>
      <c r="E2597" s="4">
        <v>500000000000</v>
      </c>
      <c r="F2597">
        <v>67</v>
      </c>
      <c r="G2597">
        <v>5.7500000000000002E-2</v>
      </c>
      <c r="H2597" t="s">
        <v>10</v>
      </c>
      <c r="I2597" t="s">
        <v>44</v>
      </c>
      <c r="J2597" t="s">
        <v>45</v>
      </c>
      <c r="K2597" t="s">
        <v>11</v>
      </c>
      <c r="M2597" s="5">
        <f t="shared" si="120"/>
        <v>45565</v>
      </c>
      <c r="N2597">
        <f t="shared" si="121"/>
        <v>2024</v>
      </c>
    </row>
    <row r="2598" spans="1:14" x14ac:dyDescent="0.3">
      <c r="A2598" t="s">
        <v>7</v>
      </c>
      <c r="B2598" t="s">
        <v>1191</v>
      </c>
      <c r="C2598" s="5">
        <v>45495</v>
      </c>
      <c r="D2598" s="5">
        <v>45558</v>
      </c>
      <c r="E2598" s="4">
        <v>16100000000</v>
      </c>
      <c r="F2598">
        <v>63</v>
      </c>
      <c r="G2598">
        <v>4.7500000000000001E-2</v>
      </c>
      <c r="H2598" t="s">
        <v>1192</v>
      </c>
      <c r="I2598" t="s">
        <v>13</v>
      </c>
      <c r="J2598" t="s">
        <v>215</v>
      </c>
      <c r="K2598" t="s">
        <v>14</v>
      </c>
      <c r="L2598" t="s">
        <v>1192</v>
      </c>
      <c r="M2598" s="5">
        <f t="shared" si="120"/>
        <v>45565</v>
      </c>
      <c r="N2598">
        <f t="shared" si="121"/>
        <v>2024</v>
      </c>
    </row>
    <row r="2599" spans="1:14" x14ac:dyDescent="0.3">
      <c r="A2599" t="s">
        <v>12</v>
      </c>
      <c r="B2599" t="s">
        <v>1702</v>
      </c>
      <c r="C2599" s="5">
        <v>45525</v>
      </c>
      <c r="D2599" s="5">
        <v>45594</v>
      </c>
      <c r="E2599" s="4">
        <v>450000000000</v>
      </c>
      <c r="F2599">
        <v>69</v>
      </c>
      <c r="G2599">
        <v>5.3499999999999999E-2</v>
      </c>
      <c r="H2599" t="s">
        <v>10</v>
      </c>
      <c r="I2599" t="s">
        <v>44</v>
      </c>
      <c r="J2599" t="s">
        <v>45</v>
      </c>
      <c r="K2599" t="s">
        <v>11</v>
      </c>
      <c r="M2599" s="5">
        <f t="shared" si="120"/>
        <v>45596</v>
      </c>
      <c r="N2599">
        <f t="shared" si="121"/>
        <v>2024</v>
      </c>
    </row>
    <row r="2600" spans="1:14" x14ac:dyDescent="0.3">
      <c r="A2600" t="s">
        <v>12</v>
      </c>
      <c r="B2600" t="s">
        <v>1849</v>
      </c>
      <c r="C2600" s="5">
        <v>45525</v>
      </c>
      <c r="D2600" s="5">
        <v>45593</v>
      </c>
      <c r="E2600" s="4">
        <v>500000000000</v>
      </c>
      <c r="F2600">
        <v>68</v>
      </c>
      <c r="G2600">
        <v>5.3499999999999999E-2</v>
      </c>
      <c r="H2600" t="s">
        <v>10</v>
      </c>
      <c r="I2600" t="s">
        <v>44</v>
      </c>
      <c r="J2600" t="s">
        <v>45</v>
      </c>
      <c r="K2600" t="s">
        <v>11</v>
      </c>
      <c r="M2600" s="5">
        <f t="shared" si="120"/>
        <v>45596</v>
      </c>
      <c r="N2600">
        <f t="shared" si="121"/>
        <v>2024</v>
      </c>
    </row>
    <row r="2601" spans="1:14" x14ac:dyDescent="0.3">
      <c r="A2601" t="s">
        <v>7</v>
      </c>
      <c r="B2601" t="s">
        <v>2897</v>
      </c>
      <c r="C2601" s="5">
        <v>45495</v>
      </c>
      <c r="D2601" s="5">
        <v>45526</v>
      </c>
      <c r="E2601" s="4">
        <v>20000000000</v>
      </c>
      <c r="F2601">
        <v>31</v>
      </c>
      <c r="G2601">
        <v>4.3999999999999997E-2</v>
      </c>
      <c r="H2601" t="s">
        <v>1532</v>
      </c>
      <c r="I2601" t="s">
        <v>13</v>
      </c>
      <c r="J2601" t="s">
        <v>313</v>
      </c>
      <c r="K2601" t="s">
        <v>14</v>
      </c>
      <c r="L2601" t="s">
        <v>1532</v>
      </c>
      <c r="M2601" s="5">
        <f t="shared" si="120"/>
        <v>45535</v>
      </c>
      <c r="N2601">
        <f t="shared" si="121"/>
        <v>2024</v>
      </c>
    </row>
    <row r="2602" spans="1:14" x14ac:dyDescent="0.3">
      <c r="A2602" t="s">
        <v>7</v>
      </c>
      <c r="B2602" t="s">
        <v>2900</v>
      </c>
      <c r="C2602" s="5">
        <v>45539</v>
      </c>
      <c r="D2602" s="5">
        <v>45600</v>
      </c>
      <c r="E2602" s="4">
        <v>13800000000</v>
      </c>
      <c r="F2602">
        <v>61</v>
      </c>
      <c r="G2602">
        <v>4.7500000000000001E-2</v>
      </c>
      <c r="H2602" t="s">
        <v>1830</v>
      </c>
      <c r="I2602" t="s">
        <v>13</v>
      </c>
      <c r="J2602" t="s">
        <v>313</v>
      </c>
      <c r="K2602" t="s">
        <v>14</v>
      </c>
      <c r="L2602" t="s">
        <v>1830</v>
      </c>
      <c r="M2602" s="5">
        <f t="shared" si="120"/>
        <v>45626</v>
      </c>
      <c r="N2602">
        <f t="shared" si="121"/>
        <v>2024</v>
      </c>
    </row>
    <row r="2603" spans="1:14" x14ac:dyDescent="0.3">
      <c r="A2603" t="s">
        <v>12</v>
      </c>
      <c r="B2603" t="s">
        <v>1636</v>
      </c>
      <c r="C2603" s="5">
        <v>45498</v>
      </c>
      <c r="D2603" s="5">
        <v>45569</v>
      </c>
      <c r="E2603" s="4">
        <v>500000000000</v>
      </c>
      <c r="F2603">
        <v>71</v>
      </c>
      <c r="G2603">
        <v>5.7500000000000002E-2</v>
      </c>
      <c r="H2603" t="s">
        <v>10</v>
      </c>
      <c r="I2603" t="s">
        <v>44</v>
      </c>
      <c r="J2603" t="s">
        <v>45</v>
      </c>
      <c r="K2603" t="s">
        <v>11</v>
      </c>
      <c r="M2603" s="5">
        <f t="shared" si="120"/>
        <v>45596</v>
      </c>
      <c r="N2603">
        <f t="shared" si="121"/>
        <v>2024</v>
      </c>
    </row>
    <row r="2604" spans="1:14" x14ac:dyDescent="0.3">
      <c r="A2604" t="s">
        <v>12</v>
      </c>
      <c r="B2604" t="s">
        <v>1681</v>
      </c>
      <c r="C2604" s="5">
        <v>45498</v>
      </c>
      <c r="D2604" s="5">
        <v>45569</v>
      </c>
      <c r="E2604" s="4">
        <v>100000000000</v>
      </c>
      <c r="F2604">
        <v>71</v>
      </c>
      <c r="G2604">
        <v>5.7500000000000002E-2</v>
      </c>
      <c r="H2604" t="s">
        <v>10</v>
      </c>
      <c r="I2604" t="s">
        <v>44</v>
      </c>
      <c r="J2604" t="s">
        <v>45</v>
      </c>
      <c r="K2604" t="s">
        <v>11</v>
      </c>
      <c r="M2604" s="5">
        <f t="shared" si="120"/>
        <v>45596</v>
      </c>
      <c r="N2604">
        <f t="shared" si="121"/>
        <v>2024</v>
      </c>
    </row>
    <row r="2605" spans="1:14" x14ac:dyDescent="0.3">
      <c r="A2605" t="s">
        <v>12</v>
      </c>
      <c r="B2605" t="s">
        <v>2901</v>
      </c>
      <c r="C2605" s="5">
        <v>45498</v>
      </c>
      <c r="D2605" s="5">
        <v>45504</v>
      </c>
      <c r="E2605" s="4">
        <v>500000000000</v>
      </c>
      <c r="F2605">
        <v>6</v>
      </c>
      <c r="G2605">
        <v>5.3600000000000002E-2</v>
      </c>
      <c r="H2605" t="s">
        <v>10</v>
      </c>
      <c r="I2605" t="s">
        <v>44</v>
      </c>
      <c r="J2605" t="s">
        <v>45</v>
      </c>
      <c r="K2605" t="s">
        <v>11</v>
      </c>
      <c r="M2605" s="5">
        <f t="shared" si="120"/>
        <v>45504</v>
      </c>
      <c r="N2605">
        <f t="shared" si="121"/>
        <v>2024</v>
      </c>
    </row>
    <row r="2606" spans="1:14" x14ac:dyDescent="0.3">
      <c r="A2606" t="s">
        <v>12</v>
      </c>
      <c r="B2606" t="s">
        <v>2902</v>
      </c>
      <c r="C2606" s="5">
        <v>45498</v>
      </c>
      <c r="D2606" s="5">
        <v>45504</v>
      </c>
      <c r="E2606" s="4">
        <v>100000000000</v>
      </c>
      <c r="F2606">
        <v>6</v>
      </c>
      <c r="G2606">
        <v>5.3600000000000002E-2</v>
      </c>
      <c r="H2606" t="s">
        <v>10</v>
      </c>
      <c r="I2606" t="s">
        <v>44</v>
      </c>
      <c r="J2606" t="s">
        <v>45</v>
      </c>
      <c r="K2606" t="s">
        <v>11</v>
      </c>
      <c r="M2606" s="5">
        <f t="shared" si="120"/>
        <v>45504</v>
      </c>
      <c r="N2606">
        <f t="shared" si="121"/>
        <v>2024</v>
      </c>
    </row>
    <row r="2607" spans="1:14" x14ac:dyDescent="0.3">
      <c r="A2607" t="s">
        <v>7</v>
      </c>
      <c r="B2607" t="s">
        <v>1981</v>
      </c>
      <c r="C2607" s="5">
        <v>45489</v>
      </c>
      <c r="D2607" s="5">
        <v>45551</v>
      </c>
      <c r="E2607" s="4">
        <v>17000000000</v>
      </c>
      <c r="F2607">
        <v>62</v>
      </c>
      <c r="G2607">
        <v>4.7500000000000001E-2</v>
      </c>
      <c r="H2607" t="s">
        <v>1830</v>
      </c>
      <c r="I2607" t="s">
        <v>13</v>
      </c>
      <c r="J2607" t="s">
        <v>313</v>
      </c>
      <c r="K2607" t="s">
        <v>14</v>
      </c>
      <c r="L2607" t="s">
        <v>1830</v>
      </c>
      <c r="M2607" s="5">
        <f t="shared" si="120"/>
        <v>45565</v>
      </c>
      <c r="N2607">
        <f t="shared" si="121"/>
        <v>2024</v>
      </c>
    </row>
    <row r="2608" spans="1:14" x14ac:dyDescent="0.3">
      <c r="A2608" t="s">
        <v>12</v>
      </c>
      <c r="B2608" t="s">
        <v>2903</v>
      </c>
      <c r="C2608" s="5">
        <v>45492</v>
      </c>
      <c r="D2608" s="5">
        <v>45498</v>
      </c>
      <c r="E2608" s="4">
        <v>500000000000</v>
      </c>
      <c r="F2608">
        <v>6</v>
      </c>
      <c r="G2608">
        <v>4.9299999999999997E-2</v>
      </c>
      <c r="H2608" t="s">
        <v>10</v>
      </c>
      <c r="I2608" t="s">
        <v>44</v>
      </c>
      <c r="J2608" t="s">
        <v>45</v>
      </c>
      <c r="K2608" t="s">
        <v>11</v>
      </c>
      <c r="M2608" s="5">
        <f t="shared" si="120"/>
        <v>45504</v>
      </c>
      <c r="N2608">
        <f t="shared" si="121"/>
        <v>2024</v>
      </c>
    </row>
    <row r="2609" spans="1:14" x14ac:dyDescent="0.3">
      <c r="A2609" t="s">
        <v>12</v>
      </c>
      <c r="B2609" t="s">
        <v>2904</v>
      </c>
      <c r="C2609" s="5">
        <v>45492</v>
      </c>
      <c r="D2609" s="5">
        <v>45498</v>
      </c>
      <c r="E2609" s="4">
        <v>500000000000</v>
      </c>
      <c r="F2609">
        <v>6</v>
      </c>
      <c r="G2609">
        <v>4.9299999999999997E-2</v>
      </c>
      <c r="H2609" t="s">
        <v>10</v>
      </c>
      <c r="I2609" t="s">
        <v>44</v>
      </c>
      <c r="J2609" t="s">
        <v>45</v>
      </c>
      <c r="K2609" t="s">
        <v>11</v>
      </c>
      <c r="M2609" s="5">
        <f t="shared" si="120"/>
        <v>45504</v>
      </c>
      <c r="N2609">
        <f t="shared" si="121"/>
        <v>2024</v>
      </c>
    </row>
    <row r="2610" spans="1:14" x14ac:dyDescent="0.3">
      <c r="A2610" t="s">
        <v>12</v>
      </c>
      <c r="B2610" t="s">
        <v>2905</v>
      </c>
      <c r="C2610" s="5">
        <v>45492</v>
      </c>
      <c r="D2610" s="5">
        <v>45498</v>
      </c>
      <c r="E2610" s="4">
        <v>250000000000</v>
      </c>
      <c r="F2610">
        <v>6</v>
      </c>
      <c r="G2610">
        <v>4.9299999999999997E-2</v>
      </c>
      <c r="H2610" t="s">
        <v>10</v>
      </c>
      <c r="I2610" t="s">
        <v>44</v>
      </c>
      <c r="J2610" t="s">
        <v>45</v>
      </c>
      <c r="K2610" t="s">
        <v>11</v>
      </c>
      <c r="M2610" s="5">
        <f t="shared" si="120"/>
        <v>45504</v>
      </c>
      <c r="N2610">
        <f t="shared" si="121"/>
        <v>2024</v>
      </c>
    </row>
    <row r="2611" spans="1:14" x14ac:dyDescent="0.3">
      <c r="A2611" t="s">
        <v>12</v>
      </c>
      <c r="B2611" t="s">
        <v>2906</v>
      </c>
      <c r="C2611" s="5">
        <v>45546</v>
      </c>
      <c r="D2611" s="5">
        <v>45617</v>
      </c>
      <c r="E2611" s="4">
        <v>500000000000</v>
      </c>
      <c r="F2611">
        <v>71</v>
      </c>
      <c r="G2611">
        <v>5.1499999999999997E-2</v>
      </c>
      <c r="H2611" t="s">
        <v>10</v>
      </c>
      <c r="I2611" t="s">
        <v>44</v>
      </c>
      <c r="J2611" t="s">
        <v>45</v>
      </c>
      <c r="K2611" t="s">
        <v>11</v>
      </c>
      <c r="M2611" s="5">
        <f t="shared" si="120"/>
        <v>45626</v>
      </c>
      <c r="N2611">
        <f t="shared" si="121"/>
        <v>2024</v>
      </c>
    </row>
    <row r="2612" spans="1:14" x14ac:dyDescent="0.3">
      <c r="A2612" t="s">
        <v>12</v>
      </c>
      <c r="B2612" t="s">
        <v>2907</v>
      </c>
      <c r="C2612" s="5">
        <v>45546</v>
      </c>
      <c r="D2612" s="5">
        <v>45618</v>
      </c>
      <c r="E2612" s="4">
        <v>450000000000</v>
      </c>
      <c r="F2612">
        <v>72</v>
      </c>
      <c r="G2612">
        <v>5.1499999999999997E-2</v>
      </c>
      <c r="H2612" t="s">
        <v>10</v>
      </c>
      <c r="I2612" t="s">
        <v>44</v>
      </c>
      <c r="J2612" t="s">
        <v>45</v>
      </c>
      <c r="K2612" t="s">
        <v>11</v>
      </c>
      <c r="M2612" s="5">
        <f t="shared" si="120"/>
        <v>45626</v>
      </c>
      <c r="N2612">
        <f t="shared" si="121"/>
        <v>2024</v>
      </c>
    </row>
  </sheetData>
  <autoFilter ref="A957:AH957" xr:uid="{6D7256D6-728E-4BF7-9841-8915004E62AD}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66D13-0ACA-44CF-AACF-7BBAEB599A2A}">
  <sheetPr codeName="Sheet3">
    <tabColor theme="5" tint="0.79998168889431442"/>
  </sheetPr>
  <dimension ref="A1:J15380"/>
  <sheetViews>
    <sheetView zoomScale="70" zoomScaleNormal="70" workbookViewId="0">
      <selection activeCell="H40" sqref="H40"/>
    </sheetView>
  </sheetViews>
  <sheetFormatPr defaultRowHeight="14.4" x14ac:dyDescent="0.3"/>
  <cols>
    <col min="3" max="4" width="8.88671875" style="5"/>
    <col min="5" max="5" width="24.88671875" style="4" customWidth="1"/>
    <col min="6" max="6" width="18.109375" style="4" customWidth="1"/>
    <col min="8" max="8" width="15.88671875" customWidth="1"/>
    <col min="9" max="9" width="13" style="2" customWidth="1"/>
  </cols>
  <sheetData>
    <row r="1" spans="1:10" ht="24.75" customHeight="1" x14ac:dyDescent="0.3">
      <c r="A1" s="2" t="s">
        <v>4662</v>
      </c>
      <c r="B1" s="2" t="s">
        <v>4663</v>
      </c>
      <c r="C1" s="1" t="s">
        <v>0</v>
      </c>
      <c r="D1" s="1" t="s">
        <v>4664</v>
      </c>
      <c r="E1" s="6" t="s">
        <v>4665</v>
      </c>
      <c r="F1" s="6" t="s">
        <v>4666</v>
      </c>
      <c r="G1" s="2" t="s">
        <v>4667</v>
      </c>
      <c r="H1" s="2" t="s">
        <v>4668</v>
      </c>
      <c r="I1" s="2" t="s">
        <v>4669</v>
      </c>
      <c r="J1" s="2" t="s">
        <v>4670</v>
      </c>
    </row>
    <row r="2" spans="1:10" x14ac:dyDescent="0.3">
      <c r="A2" s="2" t="s">
        <v>7</v>
      </c>
      <c r="B2" s="2"/>
      <c r="C2" s="1">
        <v>45670</v>
      </c>
      <c r="D2" s="1">
        <v>45700</v>
      </c>
      <c r="E2" s="6">
        <v>669000000</v>
      </c>
      <c r="F2" s="6">
        <v>1</v>
      </c>
      <c r="G2" s="2">
        <v>4.3999999999999997E-2</v>
      </c>
      <c r="H2" s="1" t="s">
        <v>4660</v>
      </c>
      <c r="J2" s="2">
        <f>G2+I2</f>
        <v>4.3999999999999997E-2</v>
      </c>
    </row>
    <row r="3" spans="1:10" x14ac:dyDescent="0.3">
      <c r="A3" s="2" t="s">
        <v>7</v>
      </c>
      <c r="B3" s="2"/>
      <c r="C3" s="1">
        <v>45670</v>
      </c>
      <c r="D3" s="1">
        <v>45700</v>
      </c>
      <c r="E3" s="6">
        <v>56827000000</v>
      </c>
      <c r="F3" s="6">
        <v>1</v>
      </c>
      <c r="G3" s="2">
        <v>4.3999999999999997E-2</v>
      </c>
      <c r="H3" s="1" t="s">
        <v>16</v>
      </c>
      <c r="I3" s="2">
        <v>5.0000000000000001E-3</v>
      </c>
      <c r="J3" s="2">
        <f t="shared" ref="J3:J66" si="0">G3+I3</f>
        <v>4.8999999999999995E-2</v>
      </c>
    </row>
    <row r="4" spans="1:10" x14ac:dyDescent="0.3">
      <c r="A4" s="2" t="s">
        <v>7</v>
      </c>
      <c r="B4" s="2"/>
      <c r="C4" s="1">
        <v>45670</v>
      </c>
      <c r="D4" s="1">
        <v>45730</v>
      </c>
      <c r="E4" s="6">
        <v>574000000</v>
      </c>
      <c r="F4" s="6">
        <v>2</v>
      </c>
      <c r="G4" s="2">
        <v>4.7500000000000001E-2</v>
      </c>
      <c r="H4" s="1" t="s">
        <v>4660</v>
      </c>
      <c r="J4" s="2">
        <f t="shared" si="0"/>
        <v>4.7500000000000001E-2</v>
      </c>
    </row>
    <row r="5" spans="1:10" x14ac:dyDescent="0.3">
      <c r="A5" s="2" t="s">
        <v>7</v>
      </c>
      <c r="B5" s="2"/>
      <c r="C5" s="1">
        <v>45670</v>
      </c>
      <c r="D5" s="1">
        <v>45730</v>
      </c>
      <c r="E5" s="6">
        <v>33791000000</v>
      </c>
      <c r="F5" s="6">
        <v>2</v>
      </c>
      <c r="G5" s="2">
        <v>4.7500000000000001E-2</v>
      </c>
      <c r="H5" s="1" t="s">
        <v>16</v>
      </c>
      <c r="I5" s="2">
        <v>5.0000000000000001E-3</v>
      </c>
      <c r="J5" s="2">
        <f t="shared" si="0"/>
        <v>5.2499999999999998E-2</v>
      </c>
    </row>
    <row r="6" spans="1:10" x14ac:dyDescent="0.3">
      <c r="A6" s="2" t="s">
        <v>7</v>
      </c>
      <c r="B6" s="2"/>
      <c r="C6" s="1">
        <v>45670</v>
      </c>
      <c r="D6" s="1">
        <v>45760</v>
      </c>
      <c r="E6" s="6">
        <v>2628000000</v>
      </c>
      <c r="F6" s="6">
        <v>3</v>
      </c>
      <c r="G6" s="2">
        <v>4.7500000000000001E-2</v>
      </c>
      <c r="H6" s="1" t="s">
        <v>16</v>
      </c>
      <c r="I6" s="2">
        <v>5.0000000000000001E-3</v>
      </c>
      <c r="J6" s="2">
        <f t="shared" si="0"/>
        <v>5.2499999999999998E-2</v>
      </c>
    </row>
    <row r="7" spans="1:10" x14ac:dyDescent="0.3">
      <c r="A7" s="2" t="s">
        <v>7</v>
      </c>
      <c r="B7" s="2"/>
      <c r="C7" s="1">
        <v>45670</v>
      </c>
      <c r="D7" s="1">
        <v>45790</v>
      </c>
      <c r="E7" s="6">
        <v>956000000</v>
      </c>
      <c r="F7" s="6">
        <v>4</v>
      </c>
      <c r="G7" s="2">
        <v>4.7500000000000001E-2</v>
      </c>
      <c r="H7" s="1" t="s">
        <v>16</v>
      </c>
      <c r="I7" s="2">
        <v>5.0000000000000001E-3</v>
      </c>
      <c r="J7" s="2">
        <f t="shared" si="0"/>
        <v>5.2499999999999998E-2</v>
      </c>
    </row>
    <row r="8" spans="1:10" x14ac:dyDescent="0.3">
      <c r="A8" s="2" t="s">
        <v>7</v>
      </c>
      <c r="B8" s="2"/>
      <c r="C8" s="1">
        <v>45670</v>
      </c>
      <c r="D8" s="1">
        <v>45850</v>
      </c>
      <c r="E8" s="6">
        <v>241314000000</v>
      </c>
      <c r="F8" s="6">
        <v>6</v>
      </c>
      <c r="G8" s="2">
        <v>7.0000000000000007E-2</v>
      </c>
      <c r="H8" s="1" t="s">
        <v>15</v>
      </c>
      <c r="I8" s="2">
        <v>5.0000000000000001E-3</v>
      </c>
      <c r="J8" s="2">
        <f t="shared" si="0"/>
        <v>7.5000000000000011E-2</v>
      </c>
    </row>
    <row r="9" spans="1:10" x14ac:dyDescent="0.3">
      <c r="A9" s="2" t="s">
        <v>7</v>
      </c>
      <c r="B9" s="2"/>
      <c r="C9" s="1">
        <v>45670</v>
      </c>
      <c r="D9" s="1">
        <v>45850</v>
      </c>
      <c r="E9" s="6">
        <v>2869000000</v>
      </c>
      <c r="F9" s="6">
        <v>6</v>
      </c>
      <c r="G9" s="2">
        <v>7.0000000000000007E-2</v>
      </c>
      <c r="H9" s="1" t="s">
        <v>2050</v>
      </c>
      <c r="I9" s="2">
        <v>5.0000000000000001E-3</v>
      </c>
      <c r="J9" s="2">
        <f t="shared" si="0"/>
        <v>7.5000000000000011E-2</v>
      </c>
    </row>
    <row r="10" spans="1:10" x14ac:dyDescent="0.3">
      <c r="A10" s="2" t="s">
        <v>7</v>
      </c>
      <c r="B10" s="2"/>
      <c r="C10" s="1">
        <v>45670</v>
      </c>
      <c r="D10" s="1">
        <v>45850</v>
      </c>
      <c r="E10" s="6">
        <v>357327000000</v>
      </c>
      <c r="F10" s="6">
        <v>6</v>
      </c>
      <c r="G10" s="2">
        <v>7.0000000000000007E-2</v>
      </c>
      <c r="H10" s="1" t="s">
        <v>4660</v>
      </c>
      <c r="J10" s="2">
        <f t="shared" si="0"/>
        <v>7.0000000000000007E-2</v>
      </c>
    </row>
    <row r="11" spans="1:10" x14ac:dyDescent="0.3">
      <c r="A11" s="2" t="s">
        <v>7</v>
      </c>
      <c r="B11" s="2"/>
      <c r="C11" s="1">
        <v>45670</v>
      </c>
      <c r="D11" s="1">
        <v>45850</v>
      </c>
      <c r="E11" s="6">
        <v>217571000000</v>
      </c>
      <c r="F11" s="6">
        <v>6</v>
      </c>
      <c r="G11" s="2">
        <v>7.0000000000000007E-2</v>
      </c>
      <c r="H11" s="1" t="s">
        <v>16</v>
      </c>
      <c r="I11" s="2">
        <v>5.0000000000000001E-3</v>
      </c>
      <c r="J11" s="2">
        <f t="shared" si="0"/>
        <v>7.5000000000000011E-2</v>
      </c>
    </row>
    <row r="12" spans="1:10" x14ac:dyDescent="0.3">
      <c r="A12" s="2" t="s">
        <v>7</v>
      </c>
      <c r="B12" s="2"/>
      <c r="C12" s="1">
        <v>45670</v>
      </c>
      <c r="D12" s="1">
        <v>45880</v>
      </c>
      <c r="E12" s="6">
        <v>34711000000</v>
      </c>
      <c r="F12" s="6">
        <v>7</v>
      </c>
      <c r="G12" s="2">
        <v>7.0999999999999994E-2</v>
      </c>
      <c r="H12" s="1" t="s">
        <v>4660</v>
      </c>
      <c r="J12" s="2">
        <f t="shared" si="0"/>
        <v>7.0999999999999994E-2</v>
      </c>
    </row>
    <row r="13" spans="1:10" x14ac:dyDescent="0.3">
      <c r="A13" s="2" t="s">
        <v>7</v>
      </c>
      <c r="B13" s="2"/>
      <c r="C13" s="1">
        <v>45670</v>
      </c>
      <c r="D13" s="1">
        <v>45880</v>
      </c>
      <c r="E13" s="6">
        <v>7818000000</v>
      </c>
      <c r="F13" s="6">
        <v>7</v>
      </c>
      <c r="G13" s="2">
        <v>7.0999999999999994E-2</v>
      </c>
      <c r="H13" s="1" t="s">
        <v>16</v>
      </c>
      <c r="I13" s="2">
        <v>5.0000000000000001E-3</v>
      </c>
      <c r="J13" s="2">
        <f t="shared" si="0"/>
        <v>7.5999999999999998E-2</v>
      </c>
    </row>
    <row r="14" spans="1:10" x14ac:dyDescent="0.3">
      <c r="A14" s="2" t="s">
        <v>7</v>
      </c>
      <c r="B14" s="2"/>
      <c r="C14" s="1">
        <v>45670</v>
      </c>
      <c r="D14" s="1">
        <v>45910</v>
      </c>
      <c r="E14" s="6">
        <v>2104000000</v>
      </c>
      <c r="F14" s="6">
        <v>8</v>
      </c>
      <c r="G14" s="2">
        <v>7.0999999999999994E-2</v>
      </c>
      <c r="H14" s="1" t="s">
        <v>4660</v>
      </c>
      <c r="J14" s="2">
        <f t="shared" si="0"/>
        <v>7.0999999999999994E-2</v>
      </c>
    </row>
    <row r="15" spans="1:10" x14ac:dyDescent="0.3">
      <c r="A15" s="2" t="s">
        <v>7</v>
      </c>
      <c r="B15" s="2"/>
      <c r="C15" s="1">
        <v>45670</v>
      </c>
      <c r="D15" s="1">
        <v>45940</v>
      </c>
      <c r="E15" s="6">
        <v>104038000000</v>
      </c>
      <c r="F15" s="6">
        <v>9</v>
      </c>
      <c r="G15" s="2">
        <v>7.1499999999999994E-2</v>
      </c>
      <c r="H15" s="1" t="s">
        <v>4660</v>
      </c>
      <c r="J15" s="2">
        <f t="shared" si="0"/>
        <v>7.1499999999999994E-2</v>
      </c>
    </row>
    <row r="16" spans="1:10" x14ac:dyDescent="0.3">
      <c r="A16" s="2" t="s">
        <v>7</v>
      </c>
      <c r="B16" s="2"/>
      <c r="C16" s="1">
        <v>45670</v>
      </c>
      <c r="D16" s="1">
        <v>45940</v>
      </c>
      <c r="E16" s="6">
        <v>7550000000</v>
      </c>
      <c r="F16" s="6">
        <v>9</v>
      </c>
      <c r="G16" s="2">
        <v>7.1499999999999994E-2</v>
      </c>
      <c r="H16" s="1" t="s">
        <v>16</v>
      </c>
      <c r="I16" s="2">
        <v>5.0000000000000001E-3</v>
      </c>
      <c r="J16" s="2">
        <f t="shared" si="0"/>
        <v>7.6499999999999999E-2</v>
      </c>
    </row>
    <row r="17" spans="1:10" x14ac:dyDescent="0.3">
      <c r="A17" s="2" t="s">
        <v>7</v>
      </c>
      <c r="B17" s="2"/>
      <c r="C17" s="1">
        <v>45670</v>
      </c>
      <c r="D17" s="1">
        <v>45970</v>
      </c>
      <c r="E17" s="6">
        <v>191000000</v>
      </c>
      <c r="F17" s="6">
        <v>10</v>
      </c>
      <c r="G17" s="2">
        <v>7.1499999999999994E-2</v>
      </c>
      <c r="H17" s="1" t="s">
        <v>16</v>
      </c>
      <c r="I17" s="2">
        <v>5.0000000000000001E-3</v>
      </c>
      <c r="J17" s="2">
        <f t="shared" si="0"/>
        <v>7.6499999999999999E-2</v>
      </c>
    </row>
    <row r="18" spans="1:10" x14ac:dyDescent="0.3">
      <c r="A18" s="2" t="s">
        <v>7</v>
      </c>
      <c r="B18" s="2"/>
      <c r="C18" s="1">
        <v>45670</v>
      </c>
      <c r="D18" s="1">
        <v>46000</v>
      </c>
      <c r="E18" s="6">
        <v>1243000000</v>
      </c>
      <c r="F18" s="6">
        <v>11</v>
      </c>
      <c r="G18" s="2">
        <v>7.1499999999999994E-2</v>
      </c>
      <c r="H18" s="1" t="s">
        <v>16</v>
      </c>
      <c r="I18" s="2">
        <v>5.0000000000000001E-3</v>
      </c>
      <c r="J18" s="2">
        <f t="shared" si="0"/>
        <v>7.6499999999999999E-2</v>
      </c>
    </row>
    <row r="19" spans="1:10" x14ac:dyDescent="0.3">
      <c r="A19" s="2" t="s">
        <v>7</v>
      </c>
      <c r="B19" s="2"/>
      <c r="C19" s="1">
        <v>45670</v>
      </c>
      <c r="D19" s="1">
        <v>46030</v>
      </c>
      <c r="E19" s="6">
        <v>109966000000</v>
      </c>
      <c r="F19" s="6">
        <v>12</v>
      </c>
      <c r="G19" s="2">
        <v>7.2999999999999995E-2</v>
      </c>
      <c r="H19" s="1" t="s">
        <v>15</v>
      </c>
      <c r="I19" s="2">
        <v>5.0000000000000001E-3</v>
      </c>
      <c r="J19" s="2">
        <f t="shared" si="0"/>
        <v>7.8E-2</v>
      </c>
    </row>
    <row r="20" spans="1:10" x14ac:dyDescent="0.3">
      <c r="A20" s="2" t="s">
        <v>7</v>
      </c>
      <c r="B20" s="2"/>
      <c r="C20" s="1">
        <v>45670</v>
      </c>
      <c r="D20" s="1">
        <v>46030</v>
      </c>
      <c r="E20" s="6">
        <v>96000000</v>
      </c>
      <c r="F20" s="6">
        <v>12</v>
      </c>
      <c r="G20" s="2">
        <v>7.2999999999999995E-2</v>
      </c>
      <c r="H20" s="1" t="s">
        <v>2050</v>
      </c>
      <c r="I20" s="2">
        <v>5.0000000000000001E-3</v>
      </c>
      <c r="J20" s="2">
        <f t="shared" si="0"/>
        <v>7.8E-2</v>
      </c>
    </row>
    <row r="21" spans="1:10" x14ac:dyDescent="0.3">
      <c r="A21" s="2" t="s">
        <v>7</v>
      </c>
      <c r="B21" s="2"/>
      <c r="C21" s="1">
        <v>45670</v>
      </c>
      <c r="D21" s="1">
        <v>46030</v>
      </c>
      <c r="E21" s="6">
        <v>252655000000</v>
      </c>
      <c r="F21" s="6">
        <v>12</v>
      </c>
      <c r="G21" s="2">
        <v>7.2999999999999995E-2</v>
      </c>
      <c r="H21" s="1" t="s">
        <v>4660</v>
      </c>
      <c r="J21" s="2">
        <f t="shared" si="0"/>
        <v>7.2999999999999995E-2</v>
      </c>
    </row>
    <row r="22" spans="1:10" x14ac:dyDescent="0.3">
      <c r="A22" s="2" t="s">
        <v>7</v>
      </c>
      <c r="B22" s="2"/>
      <c r="C22" s="1">
        <v>45670</v>
      </c>
      <c r="D22" s="1">
        <v>46030</v>
      </c>
      <c r="E22" s="6">
        <v>117604000000</v>
      </c>
      <c r="F22" s="6">
        <v>12</v>
      </c>
      <c r="G22" s="2">
        <v>7.2999999999999995E-2</v>
      </c>
      <c r="H22" s="1" t="s">
        <v>16</v>
      </c>
      <c r="I22" s="2">
        <v>5.0000000000000001E-3</v>
      </c>
      <c r="J22" s="2">
        <f t="shared" si="0"/>
        <v>7.8E-2</v>
      </c>
    </row>
    <row r="23" spans="1:10" x14ac:dyDescent="0.3">
      <c r="A23" s="2" t="s">
        <v>7</v>
      </c>
      <c r="B23" s="2"/>
      <c r="C23" s="1">
        <v>45670</v>
      </c>
      <c r="D23" s="1">
        <v>46060</v>
      </c>
      <c r="E23" s="6">
        <v>1147000000</v>
      </c>
      <c r="F23" s="6">
        <v>13</v>
      </c>
      <c r="G23" s="2">
        <v>7.3999999999999996E-2</v>
      </c>
      <c r="H23" s="1" t="s">
        <v>15</v>
      </c>
      <c r="I23" s="2">
        <v>5.0000000000000001E-3</v>
      </c>
      <c r="J23" s="2">
        <f t="shared" si="0"/>
        <v>7.9000000000000001E-2</v>
      </c>
    </row>
    <row r="24" spans="1:10" x14ac:dyDescent="0.3">
      <c r="A24" s="2" t="s">
        <v>7</v>
      </c>
      <c r="B24" s="2"/>
      <c r="C24" s="1">
        <v>45670</v>
      </c>
      <c r="D24" s="1">
        <v>46060</v>
      </c>
      <c r="E24" s="6">
        <v>16256000000</v>
      </c>
      <c r="F24" s="6">
        <v>13</v>
      </c>
      <c r="G24" s="2">
        <v>7.3999999999999996E-2</v>
      </c>
      <c r="H24" s="1" t="s">
        <v>4660</v>
      </c>
      <c r="J24" s="2">
        <f t="shared" si="0"/>
        <v>7.3999999999999996E-2</v>
      </c>
    </row>
    <row r="25" spans="1:10" x14ac:dyDescent="0.3">
      <c r="A25" s="2" t="s">
        <v>7</v>
      </c>
      <c r="B25" s="2"/>
      <c r="C25" s="1">
        <v>45670</v>
      </c>
      <c r="D25" s="1">
        <v>46060</v>
      </c>
      <c r="E25" s="6">
        <v>43047000000</v>
      </c>
      <c r="F25" s="6">
        <v>13</v>
      </c>
      <c r="G25" s="2">
        <v>7.3999999999999996E-2</v>
      </c>
      <c r="H25" s="1" t="s">
        <v>16</v>
      </c>
      <c r="I25" s="2">
        <v>5.0000000000000001E-3</v>
      </c>
      <c r="J25" s="2">
        <f t="shared" si="0"/>
        <v>7.9000000000000001E-2</v>
      </c>
    </row>
    <row r="26" spans="1:10" x14ac:dyDescent="0.3">
      <c r="A26" s="2" t="s">
        <v>7</v>
      </c>
      <c r="B26" s="2"/>
      <c r="C26" s="1">
        <v>45670</v>
      </c>
      <c r="D26" s="1">
        <v>46120</v>
      </c>
      <c r="E26" s="6">
        <v>9754000000</v>
      </c>
      <c r="F26" s="6">
        <v>15</v>
      </c>
      <c r="G26" s="2">
        <v>7.3999999999999996E-2</v>
      </c>
      <c r="H26" s="1" t="s">
        <v>16</v>
      </c>
      <c r="I26" s="2">
        <v>5.0000000000000001E-3</v>
      </c>
      <c r="J26" s="2">
        <f t="shared" si="0"/>
        <v>7.9000000000000001E-2</v>
      </c>
    </row>
    <row r="27" spans="1:10" x14ac:dyDescent="0.3">
      <c r="A27" s="2" t="s">
        <v>8</v>
      </c>
      <c r="B27" s="2"/>
      <c r="C27" s="1">
        <v>45670</v>
      </c>
      <c r="D27" s="1">
        <v>45700</v>
      </c>
      <c r="E27" s="6">
        <v>9073000000</v>
      </c>
      <c r="F27" s="6">
        <v>1</v>
      </c>
      <c r="G27" s="2">
        <v>4.3999999999999997E-2</v>
      </c>
      <c r="H27" s="1" t="s">
        <v>16</v>
      </c>
      <c r="I27" s="2">
        <v>5.0000000000000001E-3</v>
      </c>
      <c r="J27" s="2">
        <f t="shared" si="0"/>
        <v>4.8999999999999995E-2</v>
      </c>
    </row>
    <row r="28" spans="1:10" x14ac:dyDescent="0.3">
      <c r="A28" s="2" t="s">
        <v>8</v>
      </c>
      <c r="B28" s="2"/>
      <c r="C28" s="1">
        <v>45670</v>
      </c>
      <c r="D28" s="1">
        <v>45730</v>
      </c>
      <c r="E28" s="6">
        <v>712000000</v>
      </c>
      <c r="F28" s="6">
        <v>2</v>
      </c>
      <c r="G28" s="2">
        <v>4.7500000000000001E-2</v>
      </c>
      <c r="H28" s="1" t="s">
        <v>16</v>
      </c>
      <c r="I28" s="2">
        <v>5.0000000000000001E-3</v>
      </c>
      <c r="J28" s="2">
        <f t="shared" si="0"/>
        <v>5.2499999999999998E-2</v>
      </c>
    </row>
    <row r="29" spans="1:10" x14ac:dyDescent="0.3">
      <c r="A29" s="2" t="s">
        <v>8</v>
      </c>
      <c r="B29" s="2"/>
      <c r="C29" s="1">
        <v>45670</v>
      </c>
      <c r="D29" s="1">
        <v>45760</v>
      </c>
      <c r="E29" s="6">
        <v>100000000</v>
      </c>
      <c r="F29" s="6">
        <v>3</v>
      </c>
      <c r="G29" s="2">
        <v>4.7500000000000001E-2</v>
      </c>
      <c r="H29" s="1" t="s">
        <v>16</v>
      </c>
      <c r="I29" s="2">
        <v>5.0000000000000001E-3</v>
      </c>
      <c r="J29" s="2">
        <f t="shared" si="0"/>
        <v>5.2499999999999998E-2</v>
      </c>
    </row>
    <row r="30" spans="1:10" x14ac:dyDescent="0.3">
      <c r="A30" s="2" t="s">
        <v>8</v>
      </c>
      <c r="B30" s="2"/>
      <c r="C30" s="1">
        <v>45670</v>
      </c>
      <c r="D30" s="1">
        <v>45790</v>
      </c>
      <c r="E30" s="6">
        <v>478000000</v>
      </c>
      <c r="F30" s="6">
        <v>4</v>
      </c>
      <c r="G30" s="2">
        <v>4.7500000000000001E-2</v>
      </c>
      <c r="H30" s="1" t="s">
        <v>16</v>
      </c>
      <c r="I30" s="2">
        <v>5.0000000000000001E-3</v>
      </c>
      <c r="J30" s="2">
        <f t="shared" si="0"/>
        <v>5.2499999999999998E-2</v>
      </c>
    </row>
    <row r="31" spans="1:10" x14ac:dyDescent="0.3">
      <c r="A31" s="2" t="s">
        <v>8</v>
      </c>
      <c r="B31" s="2"/>
      <c r="C31" s="1">
        <v>45670</v>
      </c>
      <c r="D31" s="1">
        <v>45850</v>
      </c>
      <c r="E31" s="6">
        <v>964000000</v>
      </c>
      <c r="F31" s="6">
        <v>6</v>
      </c>
      <c r="G31" s="2">
        <v>7.0000000000000007E-2</v>
      </c>
      <c r="H31" s="1" t="s">
        <v>15</v>
      </c>
      <c r="I31" s="2">
        <v>5.0000000000000001E-3</v>
      </c>
      <c r="J31" s="2">
        <f t="shared" si="0"/>
        <v>7.5000000000000011E-2</v>
      </c>
    </row>
    <row r="32" spans="1:10" x14ac:dyDescent="0.3">
      <c r="A32" s="2" t="s">
        <v>8</v>
      </c>
      <c r="B32" s="2"/>
      <c r="C32" s="1">
        <v>45670</v>
      </c>
      <c r="D32" s="1">
        <v>45850</v>
      </c>
      <c r="E32" s="6">
        <v>100404000000</v>
      </c>
      <c r="F32" s="6">
        <v>6</v>
      </c>
      <c r="G32" s="2">
        <v>7.0000000000000007E-2</v>
      </c>
      <c r="H32" s="1" t="s">
        <v>4660</v>
      </c>
      <c r="J32" s="2">
        <f t="shared" si="0"/>
        <v>7.0000000000000007E-2</v>
      </c>
    </row>
    <row r="33" spans="1:10" x14ac:dyDescent="0.3">
      <c r="A33" s="2" t="s">
        <v>8</v>
      </c>
      <c r="B33" s="2"/>
      <c r="C33" s="1">
        <v>45670</v>
      </c>
      <c r="D33" s="1">
        <v>45850</v>
      </c>
      <c r="E33" s="6">
        <v>25138000000</v>
      </c>
      <c r="F33" s="6">
        <v>6</v>
      </c>
      <c r="G33" s="2">
        <v>7.0000000000000007E-2</v>
      </c>
      <c r="H33" s="1" t="s">
        <v>16</v>
      </c>
      <c r="I33" s="2">
        <v>5.0000000000000001E-3</v>
      </c>
      <c r="J33" s="2">
        <f t="shared" si="0"/>
        <v>7.5000000000000011E-2</v>
      </c>
    </row>
    <row r="34" spans="1:10" x14ac:dyDescent="0.3">
      <c r="A34" s="2" t="s">
        <v>8</v>
      </c>
      <c r="B34" s="2"/>
      <c r="C34" s="1">
        <v>45670</v>
      </c>
      <c r="D34" s="1">
        <v>45880</v>
      </c>
      <c r="E34" s="6">
        <v>4781000000</v>
      </c>
      <c r="F34" s="6">
        <v>7</v>
      </c>
      <c r="G34" s="2">
        <v>7.0999999999999994E-2</v>
      </c>
      <c r="H34" s="1" t="s">
        <v>4660</v>
      </c>
      <c r="J34" s="2">
        <f t="shared" si="0"/>
        <v>7.0999999999999994E-2</v>
      </c>
    </row>
    <row r="35" spans="1:10" x14ac:dyDescent="0.3">
      <c r="A35" s="2" t="s">
        <v>8</v>
      </c>
      <c r="B35" s="2"/>
      <c r="C35" s="1">
        <v>45670</v>
      </c>
      <c r="D35" s="1">
        <v>45940</v>
      </c>
      <c r="E35" s="6">
        <v>4781000000</v>
      </c>
      <c r="F35" s="6">
        <v>9</v>
      </c>
      <c r="G35" s="2">
        <v>7.1499999999999994E-2</v>
      </c>
      <c r="H35" s="1" t="s">
        <v>4660</v>
      </c>
      <c r="J35" s="2">
        <f t="shared" si="0"/>
        <v>7.1499999999999994E-2</v>
      </c>
    </row>
    <row r="36" spans="1:10" x14ac:dyDescent="0.3">
      <c r="A36" s="2" t="s">
        <v>8</v>
      </c>
      <c r="B36" s="2"/>
      <c r="C36" s="1">
        <v>45670</v>
      </c>
      <c r="D36" s="1">
        <v>45940</v>
      </c>
      <c r="E36" s="6">
        <v>673000000</v>
      </c>
      <c r="F36" s="6">
        <v>9</v>
      </c>
      <c r="G36" s="2">
        <v>7.1499999999999994E-2</v>
      </c>
      <c r="H36" s="1" t="s">
        <v>16</v>
      </c>
      <c r="I36" s="2">
        <v>5.0000000000000001E-3</v>
      </c>
      <c r="J36" s="2">
        <f t="shared" si="0"/>
        <v>7.6499999999999999E-2</v>
      </c>
    </row>
    <row r="37" spans="1:10" x14ac:dyDescent="0.3">
      <c r="A37" s="2" t="s">
        <v>8</v>
      </c>
      <c r="B37" s="2"/>
      <c r="C37" s="1">
        <v>45670</v>
      </c>
      <c r="D37" s="1">
        <v>45970</v>
      </c>
      <c r="E37" s="6">
        <v>1912000000</v>
      </c>
      <c r="F37" s="6">
        <v>10</v>
      </c>
      <c r="G37" s="2">
        <v>7.1499999999999994E-2</v>
      </c>
      <c r="H37" s="1" t="s">
        <v>4660</v>
      </c>
      <c r="J37" s="2">
        <f t="shared" si="0"/>
        <v>7.1499999999999994E-2</v>
      </c>
    </row>
    <row r="38" spans="1:10" x14ac:dyDescent="0.3">
      <c r="A38" s="2" t="s">
        <v>8</v>
      </c>
      <c r="B38" s="2"/>
      <c r="C38" s="1">
        <v>45670</v>
      </c>
      <c r="D38" s="1">
        <v>46030</v>
      </c>
      <c r="E38" s="6">
        <v>9618000000</v>
      </c>
      <c r="F38" s="6">
        <v>12</v>
      </c>
      <c r="G38" s="2">
        <v>7.2999999999999995E-2</v>
      </c>
      <c r="H38" s="1" t="s">
        <v>2050</v>
      </c>
      <c r="I38" s="2">
        <v>5.0000000000000001E-3</v>
      </c>
      <c r="J38" s="2">
        <f t="shared" si="0"/>
        <v>7.8E-2</v>
      </c>
    </row>
    <row r="39" spans="1:10" x14ac:dyDescent="0.3">
      <c r="A39" s="2" t="s">
        <v>8</v>
      </c>
      <c r="B39" s="2"/>
      <c r="C39" s="1">
        <v>45670</v>
      </c>
      <c r="D39" s="1">
        <v>46030</v>
      </c>
      <c r="E39" s="6">
        <v>4781000000</v>
      </c>
      <c r="F39" s="6">
        <v>12</v>
      </c>
      <c r="G39" s="2">
        <v>7.2999999999999995E-2</v>
      </c>
      <c r="H39" s="1" t="s">
        <v>4660</v>
      </c>
      <c r="J39" s="2">
        <f t="shared" si="0"/>
        <v>7.2999999999999995E-2</v>
      </c>
    </row>
    <row r="40" spans="1:10" x14ac:dyDescent="0.3">
      <c r="A40" s="2" t="s">
        <v>8</v>
      </c>
      <c r="B40" s="2"/>
      <c r="C40" s="1">
        <v>45670</v>
      </c>
      <c r="D40" s="1">
        <v>46030</v>
      </c>
      <c r="E40" s="6">
        <v>459000000</v>
      </c>
      <c r="F40" s="6">
        <v>12</v>
      </c>
      <c r="G40" s="2">
        <v>7.2999999999999995E-2</v>
      </c>
      <c r="H40" s="1" t="s">
        <v>16</v>
      </c>
      <c r="I40" s="2">
        <v>5.0000000000000001E-3</v>
      </c>
      <c r="J40" s="2">
        <f t="shared" si="0"/>
        <v>7.8E-2</v>
      </c>
    </row>
    <row r="41" spans="1:10" x14ac:dyDescent="0.3">
      <c r="A41" s="2" t="s">
        <v>8</v>
      </c>
      <c r="B41" s="2"/>
      <c r="C41" s="1">
        <v>45670</v>
      </c>
      <c r="D41" s="1">
        <v>46060</v>
      </c>
      <c r="E41" s="6">
        <v>7841000000</v>
      </c>
      <c r="F41" s="6">
        <v>13</v>
      </c>
      <c r="G41" s="2">
        <v>7.3999999999999996E-2</v>
      </c>
      <c r="H41" s="1" t="s">
        <v>4660</v>
      </c>
      <c r="J41" s="2">
        <f t="shared" si="0"/>
        <v>7.3999999999999996E-2</v>
      </c>
    </row>
    <row r="42" spans="1:10" x14ac:dyDescent="0.3">
      <c r="A42" s="2" t="s">
        <v>8</v>
      </c>
      <c r="B42" s="2"/>
      <c r="C42" s="1">
        <v>45670</v>
      </c>
      <c r="D42" s="1">
        <v>46090</v>
      </c>
      <c r="E42" s="6">
        <v>9562000000</v>
      </c>
      <c r="F42" s="6">
        <v>14</v>
      </c>
      <c r="G42" s="2">
        <v>7.3999999999999996E-2</v>
      </c>
      <c r="H42" s="1" t="s">
        <v>4660</v>
      </c>
      <c r="J42" s="2">
        <f t="shared" si="0"/>
        <v>7.3999999999999996E-2</v>
      </c>
    </row>
    <row r="43" spans="1:10" x14ac:dyDescent="0.3">
      <c r="A43" s="2" t="s">
        <v>7</v>
      </c>
      <c r="B43" s="2"/>
      <c r="C43" s="1">
        <v>45700</v>
      </c>
      <c r="D43" s="1">
        <v>45730</v>
      </c>
      <c r="E43" s="6">
        <v>2209000000</v>
      </c>
      <c r="F43" s="6">
        <v>1</v>
      </c>
      <c r="G43" s="2">
        <v>4.3999999999999997E-2</v>
      </c>
      <c r="H43" s="1" t="s">
        <v>4660</v>
      </c>
      <c r="J43" s="2">
        <f t="shared" si="0"/>
        <v>4.3999999999999997E-2</v>
      </c>
    </row>
    <row r="44" spans="1:10" x14ac:dyDescent="0.3">
      <c r="A44" s="2" t="s">
        <v>7</v>
      </c>
      <c r="B44" s="2"/>
      <c r="C44" s="1">
        <v>45700</v>
      </c>
      <c r="D44" s="1">
        <v>45730</v>
      </c>
      <c r="E44" s="6">
        <v>187512000000</v>
      </c>
      <c r="F44" s="6">
        <v>1</v>
      </c>
      <c r="G44" s="2">
        <v>4.3999999999999997E-2</v>
      </c>
      <c r="H44" s="1" t="s">
        <v>16</v>
      </c>
      <c r="I44" s="2">
        <v>5.0000000000000001E-3</v>
      </c>
      <c r="J44" s="2">
        <f t="shared" si="0"/>
        <v>4.8999999999999995E-2</v>
      </c>
    </row>
    <row r="45" spans="1:10" x14ac:dyDescent="0.3">
      <c r="A45" s="2" t="s">
        <v>7</v>
      </c>
      <c r="B45" s="2"/>
      <c r="C45" s="1">
        <v>45700</v>
      </c>
      <c r="D45" s="1">
        <v>45760</v>
      </c>
      <c r="E45" s="6">
        <v>1893000000</v>
      </c>
      <c r="F45" s="6">
        <v>2</v>
      </c>
      <c r="G45" s="2">
        <v>4.7500000000000001E-2</v>
      </c>
      <c r="H45" s="1" t="s">
        <v>4660</v>
      </c>
      <c r="J45" s="2">
        <f t="shared" si="0"/>
        <v>4.7500000000000001E-2</v>
      </c>
    </row>
    <row r="46" spans="1:10" x14ac:dyDescent="0.3">
      <c r="A46" s="2" t="s">
        <v>7</v>
      </c>
      <c r="B46" s="2"/>
      <c r="C46" s="1">
        <v>45700</v>
      </c>
      <c r="D46" s="1">
        <v>45760</v>
      </c>
      <c r="E46" s="6">
        <v>111500000000</v>
      </c>
      <c r="F46" s="6">
        <v>2</v>
      </c>
      <c r="G46" s="2">
        <v>4.7500000000000001E-2</v>
      </c>
      <c r="H46" s="1" t="s">
        <v>16</v>
      </c>
      <c r="I46" s="2">
        <v>5.0000000000000001E-3</v>
      </c>
      <c r="J46" s="2">
        <f t="shared" si="0"/>
        <v>5.2499999999999998E-2</v>
      </c>
    </row>
    <row r="47" spans="1:10" x14ac:dyDescent="0.3">
      <c r="A47" s="2" t="s">
        <v>7</v>
      </c>
      <c r="B47" s="2"/>
      <c r="C47" s="1">
        <v>45700</v>
      </c>
      <c r="D47" s="1">
        <v>45790</v>
      </c>
      <c r="E47" s="6">
        <v>8673000000</v>
      </c>
      <c r="F47" s="6">
        <v>3</v>
      </c>
      <c r="G47" s="2">
        <v>4.7500000000000001E-2</v>
      </c>
      <c r="H47" s="1" t="s">
        <v>16</v>
      </c>
      <c r="I47" s="2">
        <v>5.0000000000000001E-3</v>
      </c>
      <c r="J47" s="2">
        <f t="shared" si="0"/>
        <v>5.2499999999999998E-2</v>
      </c>
    </row>
    <row r="48" spans="1:10" x14ac:dyDescent="0.3">
      <c r="A48" s="2" t="s">
        <v>7</v>
      </c>
      <c r="B48" s="2"/>
      <c r="C48" s="1">
        <v>45700</v>
      </c>
      <c r="D48" s="1">
        <v>45820</v>
      </c>
      <c r="E48" s="6">
        <v>3155000000</v>
      </c>
      <c r="F48" s="6">
        <v>4</v>
      </c>
      <c r="G48" s="2">
        <v>4.7500000000000001E-2</v>
      </c>
      <c r="H48" s="1" t="s">
        <v>16</v>
      </c>
      <c r="I48" s="2">
        <v>5.0000000000000001E-3</v>
      </c>
      <c r="J48" s="2">
        <f t="shared" si="0"/>
        <v>5.2499999999999998E-2</v>
      </c>
    </row>
    <row r="49" spans="1:10" x14ac:dyDescent="0.3">
      <c r="A49" s="2" t="s">
        <v>7</v>
      </c>
      <c r="B49" s="2"/>
      <c r="C49" s="1">
        <v>45700</v>
      </c>
      <c r="D49" s="1">
        <v>45880</v>
      </c>
      <c r="E49" s="6">
        <v>796269000000</v>
      </c>
      <c r="F49" s="6">
        <v>6</v>
      </c>
      <c r="G49" s="2">
        <v>7.0000000000000007E-2</v>
      </c>
      <c r="H49" s="1" t="s">
        <v>15</v>
      </c>
      <c r="I49" s="2">
        <v>5.0000000000000001E-3</v>
      </c>
      <c r="J49" s="2">
        <f t="shared" si="0"/>
        <v>7.5000000000000011E-2</v>
      </c>
    </row>
    <row r="50" spans="1:10" x14ac:dyDescent="0.3">
      <c r="A50" s="2" t="s">
        <v>7</v>
      </c>
      <c r="B50" s="2"/>
      <c r="C50" s="1">
        <v>45700</v>
      </c>
      <c r="D50" s="1">
        <v>45880</v>
      </c>
      <c r="E50" s="6">
        <v>9466000000</v>
      </c>
      <c r="F50" s="6">
        <v>6</v>
      </c>
      <c r="G50" s="2">
        <v>7.0000000000000007E-2</v>
      </c>
      <c r="H50" s="1" t="s">
        <v>2050</v>
      </c>
      <c r="I50" s="2">
        <v>5.0000000000000001E-3</v>
      </c>
      <c r="J50" s="2">
        <f t="shared" si="0"/>
        <v>7.5000000000000011E-2</v>
      </c>
    </row>
    <row r="51" spans="1:10" x14ac:dyDescent="0.3">
      <c r="A51" s="2" t="s">
        <v>7</v>
      </c>
      <c r="B51" s="2"/>
      <c r="C51" s="1">
        <v>45700</v>
      </c>
      <c r="D51" s="1">
        <v>45880</v>
      </c>
      <c r="E51" s="6">
        <v>1179079000000</v>
      </c>
      <c r="F51" s="6">
        <v>6</v>
      </c>
      <c r="G51" s="2">
        <v>7.0000000000000007E-2</v>
      </c>
      <c r="H51" s="1" t="s">
        <v>4660</v>
      </c>
      <c r="J51" s="2">
        <f t="shared" si="0"/>
        <v>7.0000000000000007E-2</v>
      </c>
    </row>
    <row r="52" spans="1:10" x14ac:dyDescent="0.3">
      <c r="A52" s="2" t="s">
        <v>7</v>
      </c>
      <c r="B52" s="2"/>
      <c r="C52" s="1">
        <v>45700</v>
      </c>
      <c r="D52" s="1">
        <v>45880</v>
      </c>
      <c r="E52" s="6">
        <v>717923000000</v>
      </c>
      <c r="F52" s="6">
        <v>6</v>
      </c>
      <c r="G52" s="2">
        <v>7.0000000000000007E-2</v>
      </c>
      <c r="H52" s="1" t="s">
        <v>16</v>
      </c>
      <c r="I52" s="2">
        <v>5.0000000000000001E-3</v>
      </c>
      <c r="J52" s="2">
        <f t="shared" si="0"/>
        <v>7.5000000000000011E-2</v>
      </c>
    </row>
    <row r="53" spans="1:10" x14ac:dyDescent="0.3">
      <c r="A53" s="2" t="s">
        <v>7</v>
      </c>
      <c r="B53" s="2"/>
      <c r="C53" s="1">
        <v>45700</v>
      </c>
      <c r="D53" s="1">
        <v>45910</v>
      </c>
      <c r="E53" s="6">
        <v>114537000000</v>
      </c>
      <c r="F53" s="6">
        <v>7</v>
      </c>
      <c r="G53" s="2">
        <v>7.0999999999999994E-2</v>
      </c>
      <c r="H53" s="1" t="s">
        <v>4660</v>
      </c>
      <c r="J53" s="2">
        <f t="shared" si="0"/>
        <v>7.0999999999999994E-2</v>
      </c>
    </row>
    <row r="54" spans="1:10" x14ac:dyDescent="0.3">
      <c r="A54" s="2" t="s">
        <v>7</v>
      </c>
      <c r="B54" s="2"/>
      <c r="C54" s="1">
        <v>45700</v>
      </c>
      <c r="D54" s="1">
        <v>45910</v>
      </c>
      <c r="E54" s="6">
        <v>25796000000</v>
      </c>
      <c r="F54" s="6">
        <v>7</v>
      </c>
      <c r="G54" s="2">
        <v>7.0999999999999994E-2</v>
      </c>
      <c r="H54" s="1" t="s">
        <v>16</v>
      </c>
      <c r="I54" s="2">
        <v>5.0000000000000001E-3</v>
      </c>
      <c r="J54" s="2">
        <f t="shared" si="0"/>
        <v>7.5999999999999998E-2</v>
      </c>
    </row>
    <row r="55" spans="1:10" x14ac:dyDescent="0.3">
      <c r="A55" s="2" t="s">
        <v>7</v>
      </c>
      <c r="B55" s="2"/>
      <c r="C55" s="1">
        <v>45700</v>
      </c>
      <c r="D55" s="1">
        <v>45940</v>
      </c>
      <c r="E55" s="6">
        <v>6942000000</v>
      </c>
      <c r="F55" s="6">
        <v>8</v>
      </c>
      <c r="G55" s="2">
        <v>7.0999999999999994E-2</v>
      </c>
      <c r="H55" s="1" t="s">
        <v>4660</v>
      </c>
      <c r="J55" s="2">
        <f t="shared" si="0"/>
        <v>7.0999999999999994E-2</v>
      </c>
    </row>
    <row r="56" spans="1:10" x14ac:dyDescent="0.3">
      <c r="A56" s="2" t="s">
        <v>7</v>
      </c>
      <c r="B56" s="2"/>
      <c r="C56" s="1">
        <v>45700</v>
      </c>
      <c r="D56" s="1">
        <v>45970</v>
      </c>
      <c r="E56" s="6">
        <v>343295000000</v>
      </c>
      <c r="F56" s="6">
        <v>9</v>
      </c>
      <c r="G56" s="2">
        <v>7.1499999999999994E-2</v>
      </c>
      <c r="H56" s="1" t="s">
        <v>4660</v>
      </c>
      <c r="J56" s="2">
        <f t="shared" si="0"/>
        <v>7.1499999999999994E-2</v>
      </c>
    </row>
    <row r="57" spans="1:10" x14ac:dyDescent="0.3">
      <c r="A57" s="2" t="s">
        <v>7</v>
      </c>
      <c r="B57" s="2"/>
      <c r="C57" s="1">
        <v>45700</v>
      </c>
      <c r="D57" s="1">
        <v>45970</v>
      </c>
      <c r="E57" s="6">
        <v>24914000000</v>
      </c>
      <c r="F57" s="6">
        <v>9</v>
      </c>
      <c r="G57" s="2">
        <v>7.1499999999999994E-2</v>
      </c>
      <c r="H57" s="1" t="s">
        <v>16</v>
      </c>
      <c r="I57" s="2">
        <v>5.0000000000000001E-3</v>
      </c>
      <c r="J57" s="2">
        <f t="shared" si="0"/>
        <v>7.6499999999999999E-2</v>
      </c>
    </row>
    <row r="58" spans="1:10" x14ac:dyDescent="0.3">
      <c r="A58" s="2" t="s">
        <v>7</v>
      </c>
      <c r="B58" s="2"/>
      <c r="C58" s="1">
        <v>45700</v>
      </c>
      <c r="D58" s="1">
        <v>46000</v>
      </c>
      <c r="E58" s="6">
        <v>631000000</v>
      </c>
      <c r="F58" s="6">
        <v>10</v>
      </c>
      <c r="G58" s="2">
        <v>7.1499999999999994E-2</v>
      </c>
      <c r="H58" s="1" t="s">
        <v>16</v>
      </c>
      <c r="I58" s="2">
        <v>5.0000000000000001E-3</v>
      </c>
      <c r="J58" s="2">
        <f t="shared" si="0"/>
        <v>7.6499999999999999E-2</v>
      </c>
    </row>
    <row r="59" spans="1:10" x14ac:dyDescent="0.3">
      <c r="A59" s="2" t="s">
        <v>7</v>
      </c>
      <c r="B59" s="2"/>
      <c r="C59" s="1">
        <v>45700</v>
      </c>
      <c r="D59" s="1">
        <v>46030</v>
      </c>
      <c r="E59" s="6">
        <v>4102000000</v>
      </c>
      <c r="F59" s="6">
        <v>11</v>
      </c>
      <c r="G59" s="2">
        <v>7.1499999999999994E-2</v>
      </c>
      <c r="H59" s="1" t="s">
        <v>16</v>
      </c>
      <c r="I59" s="2">
        <v>5.0000000000000001E-3</v>
      </c>
      <c r="J59" s="2">
        <f t="shared" si="0"/>
        <v>7.6499999999999999E-2</v>
      </c>
    </row>
    <row r="60" spans="1:10" x14ac:dyDescent="0.3">
      <c r="A60" s="2" t="s">
        <v>7</v>
      </c>
      <c r="B60" s="2"/>
      <c r="C60" s="1">
        <v>45700</v>
      </c>
      <c r="D60" s="1">
        <v>46060</v>
      </c>
      <c r="E60" s="6">
        <v>362858000000</v>
      </c>
      <c r="F60" s="6">
        <v>12</v>
      </c>
      <c r="G60" s="2">
        <v>7.2999999999999995E-2</v>
      </c>
      <c r="H60" s="1" t="s">
        <v>15</v>
      </c>
      <c r="I60" s="2">
        <v>5.0000000000000001E-3</v>
      </c>
      <c r="J60" s="2">
        <f t="shared" si="0"/>
        <v>7.8E-2</v>
      </c>
    </row>
    <row r="61" spans="1:10" x14ac:dyDescent="0.3">
      <c r="A61" s="2" t="s">
        <v>7</v>
      </c>
      <c r="B61" s="2"/>
      <c r="C61" s="1">
        <v>45700</v>
      </c>
      <c r="D61" s="1">
        <v>46060</v>
      </c>
      <c r="E61" s="6">
        <v>316000000</v>
      </c>
      <c r="F61" s="6">
        <v>12</v>
      </c>
      <c r="G61" s="2">
        <v>7.2999999999999995E-2</v>
      </c>
      <c r="H61" s="1" t="s">
        <v>2050</v>
      </c>
      <c r="I61" s="2">
        <v>5.0000000000000001E-3</v>
      </c>
      <c r="J61" s="2">
        <f t="shared" si="0"/>
        <v>7.8E-2</v>
      </c>
    </row>
    <row r="62" spans="1:10" x14ac:dyDescent="0.3">
      <c r="A62" s="2" t="s">
        <v>7</v>
      </c>
      <c r="B62" s="2"/>
      <c r="C62" s="1">
        <v>45700</v>
      </c>
      <c r="D62" s="1">
        <v>46060</v>
      </c>
      <c r="E62" s="6">
        <v>833691000000</v>
      </c>
      <c r="F62" s="6">
        <v>12</v>
      </c>
      <c r="G62" s="2">
        <v>7.2999999999999995E-2</v>
      </c>
      <c r="H62" s="1" t="s">
        <v>4660</v>
      </c>
      <c r="J62" s="2">
        <f t="shared" si="0"/>
        <v>7.2999999999999995E-2</v>
      </c>
    </row>
    <row r="63" spans="1:10" x14ac:dyDescent="0.3">
      <c r="A63" s="2" t="s">
        <v>7</v>
      </c>
      <c r="B63" s="2"/>
      <c r="C63" s="1">
        <v>45700</v>
      </c>
      <c r="D63" s="1">
        <v>46060</v>
      </c>
      <c r="E63" s="6">
        <v>388060000000</v>
      </c>
      <c r="F63" s="6">
        <v>12</v>
      </c>
      <c r="G63" s="2">
        <v>7.2999999999999995E-2</v>
      </c>
      <c r="H63" s="1" t="s">
        <v>16</v>
      </c>
      <c r="I63" s="2">
        <v>5.0000000000000001E-3</v>
      </c>
      <c r="J63" s="2">
        <f t="shared" si="0"/>
        <v>7.8E-2</v>
      </c>
    </row>
    <row r="64" spans="1:10" x14ac:dyDescent="0.3">
      <c r="A64" s="2" t="s">
        <v>7</v>
      </c>
      <c r="B64" s="2"/>
      <c r="C64" s="1">
        <v>45700</v>
      </c>
      <c r="D64" s="1">
        <v>46090</v>
      </c>
      <c r="E64" s="6">
        <v>3786000000</v>
      </c>
      <c r="F64" s="6">
        <v>13</v>
      </c>
      <c r="G64" s="2">
        <v>7.3999999999999996E-2</v>
      </c>
      <c r="H64" s="1" t="s">
        <v>15</v>
      </c>
      <c r="I64" s="2">
        <v>5.0000000000000001E-3</v>
      </c>
      <c r="J64" s="2">
        <f t="shared" si="0"/>
        <v>7.9000000000000001E-2</v>
      </c>
    </row>
    <row r="65" spans="1:10" x14ac:dyDescent="0.3">
      <c r="A65" s="2" t="s">
        <v>7</v>
      </c>
      <c r="B65" s="2"/>
      <c r="C65" s="1">
        <v>45700</v>
      </c>
      <c r="D65" s="1">
        <v>46090</v>
      </c>
      <c r="E65" s="6">
        <v>53640000000</v>
      </c>
      <c r="F65" s="6">
        <v>13</v>
      </c>
      <c r="G65" s="2">
        <v>7.3999999999999996E-2</v>
      </c>
      <c r="H65" s="1" t="s">
        <v>4660</v>
      </c>
      <c r="J65" s="2">
        <f t="shared" si="0"/>
        <v>7.3999999999999996E-2</v>
      </c>
    </row>
    <row r="66" spans="1:10" x14ac:dyDescent="0.3">
      <c r="A66" s="2" t="s">
        <v>7</v>
      </c>
      <c r="B66" s="2"/>
      <c r="C66" s="1">
        <v>45700</v>
      </c>
      <c r="D66" s="1">
        <v>46090</v>
      </c>
      <c r="E66" s="6">
        <v>142042000000</v>
      </c>
      <c r="F66" s="6">
        <v>13</v>
      </c>
      <c r="G66" s="2">
        <v>7.3999999999999996E-2</v>
      </c>
      <c r="H66" s="1" t="s">
        <v>16</v>
      </c>
      <c r="I66" s="2">
        <v>5.0000000000000001E-3</v>
      </c>
      <c r="J66" s="2">
        <f t="shared" si="0"/>
        <v>7.9000000000000001E-2</v>
      </c>
    </row>
    <row r="67" spans="1:10" x14ac:dyDescent="0.3">
      <c r="A67" s="2" t="s">
        <v>7</v>
      </c>
      <c r="B67" s="2"/>
      <c r="C67" s="1">
        <v>45700</v>
      </c>
      <c r="D67" s="1">
        <v>46150</v>
      </c>
      <c r="E67" s="6">
        <v>32184000000</v>
      </c>
      <c r="F67" s="6">
        <v>15</v>
      </c>
      <c r="G67" s="2">
        <v>7.3999999999999996E-2</v>
      </c>
      <c r="H67" s="1" t="s">
        <v>16</v>
      </c>
      <c r="I67" s="2">
        <v>5.0000000000000001E-3</v>
      </c>
      <c r="J67" s="2">
        <f t="shared" ref="J67:J130" si="1">G67+I67</f>
        <v>7.9000000000000001E-2</v>
      </c>
    </row>
    <row r="68" spans="1:10" x14ac:dyDescent="0.3">
      <c r="A68" s="2" t="s">
        <v>8</v>
      </c>
      <c r="B68" s="2"/>
      <c r="C68" s="1">
        <v>45700</v>
      </c>
      <c r="D68" s="1">
        <v>45730</v>
      </c>
      <c r="E68" s="6">
        <v>29938000000</v>
      </c>
      <c r="F68" s="6">
        <v>1</v>
      </c>
      <c r="G68" s="2">
        <v>4.3999999999999997E-2</v>
      </c>
      <c r="H68" s="1" t="s">
        <v>16</v>
      </c>
      <c r="I68" s="2">
        <v>5.0000000000000001E-3</v>
      </c>
      <c r="J68" s="2">
        <f t="shared" si="1"/>
        <v>4.8999999999999995E-2</v>
      </c>
    </row>
    <row r="69" spans="1:10" x14ac:dyDescent="0.3">
      <c r="A69" s="2" t="s">
        <v>8</v>
      </c>
      <c r="B69" s="2"/>
      <c r="C69" s="1">
        <v>45700</v>
      </c>
      <c r="D69" s="1">
        <v>45760</v>
      </c>
      <c r="E69" s="6">
        <v>2351000000</v>
      </c>
      <c r="F69" s="6">
        <v>2</v>
      </c>
      <c r="G69" s="2">
        <v>4.7500000000000001E-2</v>
      </c>
      <c r="H69" s="1" t="s">
        <v>16</v>
      </c>
      <c r="I69" s="2">
        <v>5.0000000000000001E-3</v>
      </c>
      <c r="J69" s="2">
        <f t="shared" si="1"/>
        <v>5.2499999999999998E-2</v>
      </c>
    </row>
    <row r="70" spans="1:10" x14ac:dyDescent="0.3">
      <c r="A70" s="2" t="s">
        <v>8</v>
      </c>
      <c r="B70" s="2"/>
      <c r="C70" s="1">
        <v>45700</v>
      </c>
      <c r="D70" s="1">
        <v>45790</v>
      </c>
      <c r="E70" s="6">
        <v>331000000</v>
      </c>
      <c r="F70" s="6">
        <v>3</v>
      </c>
      <c r="G70" s="2">
        <v>4.7500000000000001E-2</v>
      </c>
      <c r="H70" s="1" t="s">
        <v>16</v>
      </c>
      <c r="I70" s="2">
        <v>5.0000000000000001E-3</v>
      </c>
      <c r="J70" s="2">
        <f t="shared" si="1"/>
        <v>5.2499999999999998E-2</v>
      </c>
    </row>
    <row r="71" spans="1:10" x14ac:dyDescent="0.3">
      <c r="A71" s="2" t="s">
        <v>8</v>
      </c>
      <c r="B71" s="2"/>
      <c r="C71" s="1">
        <v>45700</v>
      </c>
      <c r="D71" s="1">
        <v>45820</v>
      </c>
      <c r="E71" s="6">
        <v>1578000000</v>
      </c>
      <c r="F71" s="6">
        <v>4</v>
      </c>
      <c r="G71" s="2">
        <v>4.7500000000000001E-2</v>
      </c>
      <c r="H71" s="1" t="s">
        <v>16</v>
      </c>
      <c r="I71" s="2">
        <v>5.0000000000000001E-3</v>
      </c>
      <c r="J71" s="2">
        <f t="shared" si="1"/>
        <v>5.2499999999999998E-2</v>
      </c>
    </row>
    <row r="72" spans="1:10" x14ac:dyDescent="0.3">
      <c r="A72" s="2" t="s">
        <v>8</v>
      </c>
      <c r="B72" s="2"/>
      <c r="C72" s="1">
        <v>45700</v>
      </c>
      <c r="D72" s="1">
        <v>45880</v>
      </c>
      <c r="E72" s="6">
        <v>3180000000</v>
      </c>
      <c r="F72" s="6">
        <v>6</v>
      </c>
      <c r="G72" s="2">
        <v>7.0000000000000007E-2</v>
      </c>
      <c r="H72" s="1" t="s">
        <v>15</v>
      </c>
      <c r="I72" s="2">
        <v>5.0000000000000001E-3</v>
      </c>
      <c r="J72" s="2">
        <f t="shared" si="1"/>
        <v>7.5000000000000011E-2</v>
      </c>
    </row>
    <row r="73" spans="1:10" x14ac:dyDescent="0.3">
      <c r="A73" s="2" t="s">
        <v>8</v>
      </c>
      <c r="B73" s="2"/>
      <c r="C73" s="1">
        <v>45700</v>
      </c>
      <c r="D73" s="1">
        <v>45880</v>
      </c>
      <c r="E73" s="6">
        <v>331305000000</v>
      </c>
      <c r="F73" s="6">
        <v>6</v>
      </c>
      <c r="G73" s="2">
        <v>7.0000000000000007E-2</v>
      </c>
      <c r="H73" s="1" t="s">
        <v>4660</v>
      </c>
      <c r="J73" s="2">
        <f t="shared" si="1"/>
        <v>7.0000000000000007E-2</v>
      </c>
    </row>
    <row r="74" spans="1:10" x14ac:dyDescent="0.3">
      <c r="A74" s="2" t="s">
        <v>8</v>
      </c>
      <c r="B74" s="2"/>
      <c r="C74" s="1">
        <v>45700</v>
      </c>
      <c r="D74" s="1">
        <v>45880</v>
      </c>
      <c r="E74" s="6">
        <v>82948000000</v>
      </c>
      <c r="F74" s="6">
        <v>6</v>
      </c>
      <c r="G74" s="2">
        <v>7.0000000000000007E-2</v>
      </c>
      <c r="H74" s="1" t="s">
        <v>16</v>
      </c>
      <c r="I74" s="2">
        <v>5.0000000000000001E-3</v>
      </c>
      <c r="J74" s="2">
        <f t="shared" si="1"/>
        <v>7.5000000000000011E-2</v>
      </c>
    </row>
    <row r="75" spans="1:10" x14ac:dyDescent="0.3">
      <c r="A75" s="2" t="s">
        <v>8</v>
      </c>
      <c r="B75" s="2"/>
      <c r="C75" s="1">
        <v>45700</v>
      </c>
      <c r="D75" s="1">
        <v>45910</v>
      </c>
      <c r="E75" s="6">
        <v>15776000000</v>
      </c>
      <c r="F75" s="6">
        <v>7</v>
      </c>
      <c r="G75" s="2">
        <v>7.0999999999999994E-2</v>
      </c>
      <c r="H75" s="1" t="s">
        <v>4660</v>
      </c>
      <c r="J75" s="2">
        <f t="shared" si="1"/>
        <v>7.0999999999999994E-2</v>
      </c>
    </row>
    <row r="76" spans="1:10" x14ac:dyDescent="0.3">
      <c r="A76" s="2" t="s">
        <v>8</v>
      </c>
      <c r="B76" s="2"/>
      <c r="C76" s="1">
        <v>45700</v>
      </c>
      <c r="D76" s="1">
        <v>45970</v>
      </c>
      <c r="E76" s="6">
        <v>15776000000</v>
      </c>
      <c r="F76" s="6">
        <v>9</v>
      </c>
      <c r="G76" s="2">
        <v>7.1499999999999994E-2</v>
      </c>
      <c r="H76" s="1" t="s">
        <v>4660</v>
      </c>
      <c r="J76" s="2">
        <f t="shared" si="1"/>
        <v>7.1499999999999994E-2</v>
      </c>
    </row>
    <row r="77" spans="1:10" x14ac:dyDescent="0.3">
      <c r="A77" s="2" t="s">
        <v>8</v>
      </c>
      <c r="B77" s="2"/>
      <c r="C77" s="1">
        <v>45700</v>
      </c>
      <c r="D77" s="1">
        <v>45970</v>
      </c>
      <c r="E77" s="6">
        <v>2219000000</v>
      </c>
      <c r="F77" s="6">
        <v>9</v>
      </c>
      <c r="G77" s="2">
        <v>7.1499999999999994E-2</v>
      </c>
      <c r="H77" s="1" t="s">
        <v>16</v>
      </c>
      <c r="I77" s="2">
        <v>5.0000000000000001E-3</v>
      </c>
      <c r="J77" s="2">
        <f t="shared" si="1"/>
        <v>7.6499999999999999E-2</v>
      </c>
    </row>
    <row r="78" spans="1:10" x14ac:dyDescent="0.3">
      <c r="A78" s="2" t="s">
        <v>8</v>
      </c>
      <c r="B78" s="2"/>
      <c r="C78" s="1">
        <v>45700</v>
      </c>
      <c r="D78" s="1">
        <v>46000</v>
      </c>
      <c r="E78" s="6">
        <v>6311000000</v>
      </c>
      <c r="F78" s="6">
        <v>10</v>
      </c>
      <c r="G78" s="2">
        <v>7.1499999999999994E-2</v>
      </c>
      <c r="H78" s="1" t="s">
        <v>4660</v>
      </c>
      <c r="J78" s="2">
        <f t="shared" si="1"/>
        <v>7.1499999999999994E-2</v>
      </c>
    </row>
    <row r="79" spans="1:10" x14ac:dyDescent="0.3">
      <c r="A79" s="2" t="s">
        <v>8</v>
      </c>
      <c r="B79" s="2"/>
      <c r="C79" s="1">
        <v>45700</v>
      </c>
      <c r="D79" s="1">
        <v>46060</v>
      </c>
      <c r="E79" s="6">
        <v>31736000000</v>
      </c>
      <c r="F79" s="6">
        <v>12</v>
      </c>
      <c r="G79" s="2">
        <v>7.2999999999999995E-2</v>
      </c>
      <c r="H79" s="1" t="s">
        <v>2050</v>
      </c>
      <c r="I79" s="2">
        <v>5.0000000000000001E-3</v>
      </c>
      <c r="J79" s="2">
        <f t="shared" si="1"/>
        <v>7.8E-2</v>
      </c>
    </row>
    <row r="80" spans="1:10" x14ac:dyDescent="0.3">
      <c r="A80" s="2" t="s">
        <v>8</v>
      </c>
      <c r="B80" s="2"/>
      <c r="C80" s="1">
        <v>45700</v>
      </c>
      <c r="D80" s="1">
        <v>46060</v>
      </c>
      <c r="E80" s="6">
        <v>15776000000</v>
      </c>
      <c r="F80" s="6">
        <v>12</v>
      </c>
      <c r="G80" s="2">
        <v>7.2999999999999995E-2</v>
      </c>
      <c r="H80" s="1" t="s">
        <v>4660</v>
      </c>
      <c r="J80" s="2">
        <f t="shared" si="1"/>
        <v>7.2999999999999995E-2</v>
      </c>
    </row>
    <row r="81" spans="1:10" x14ac:dyDescent="0.3">
      <c r="A81" s="2" t="s">
        <v>8</v>
      </c>
      <c r="B81" s="2"/>
      <c r="C81" s="1">
        <v>45700</v>
      </c>
      <c r="D81" s="1">
        <v>46060</v>
      </c>
      <c r="E81" s="6">
        <v>1515000000</v>
      </c>
      <c r="F81" s="6">
        <v>12</v>
      </c>
      <c r="G81" s="2">
        <v>7.2999999999999995E-2</v>
      </c>
      <c r="H81" s="1" t="s">
        <v>16</v>
      </c>
      <c r="I81" s="2">
        <v>5.0000000000000001E-3</v>
      </c>
      <c r="J81" s="2">
        <f t="shared" si="1"/>
        <v>7.8E-2</v>
      </c>
    </row>
    <row r="82" spans="1:10" x14ac:dyDescent="0.3">
      <c r="A82" s="2" t="s">
        <v>8</v>
      </c>
      <c r="B82" s="2"/>
      <c r="C82" s="1">
        <v>45700</v>
      </c>
      <c r="D82" s="1">
        <v>46090</v>
      </c>
      <c r="E82" s="6">
        <v>25873000000</v>
      </c>
      <c r="F82" s="6">
        <v>13</v>
      </c>
      <c r="G82" s="2">
        <v>7.3999999999999996E-2</v>
      </c>
      <c r="H82" s="1" t="s">
        <v>4660</v>
      </c>
      <c r="J82" s="2">
        <f t="shared" si="1"/>
        <v>7.3999999999999996E-2</v>
      </c>
    </row>
    <row r="83" spans="1:10" x14ac:dyDescent="0.3">
      <c r="A83" s="2" t="s">
        <v>8</v>
      </c>
      <c r="B83" s="2"/>
      <c r="C83" s="1">
        <v>45700</v>
      </c>
      <c r="D83" s="1">
        <v>46120</v>
      </c>
      <c r="E83" s="6">
        <v>31553000000</v>
      </c>
      <c r="F83" s="6">
        <v>14</v>
      </c>
      <c r="G83" s="2">
        <v>7.3999999999999996E-2</v>
      </c>
      <c r="H83" s="1" t="s">
        <v>4660</v>
      </c>
      <c r="J83" s="2">
        <f t="shared" si="1"/>
        <v>7.3999999999999996E-2</v>
      </c>
    </row>
    <row r="84" spans="1:10" x14ac:dyDescent="0.3">
      <c r="A84" s="2" t="s">
        <v>7</v>
      </c>
      <c r="B84" s="2"/>
      <c r="C84" s="1">
        <v>45731</v>
      </c>
      <c r="D84" s="1">
        <v>45761</v>
      </c>
      <c r="E84" s="6">
        <v>1030000000</v>
      </c>
      <c r="F84" s="6">
        <v>1</v>
      </c>
      <c r="G84" s="2">
        <v>4.3999999999999997E-2</v>
      </c>
      <c r="H84" s="1" t="s">
        <v>4660</v>
      </c>
      <c r="J84" s="2">
        <f t="shared" si="1"/>
        <v>4.3999999999999997E-2</v>
      </c>
    </row>
    <row r="85" spans="1:10" x14ac:dyDescent="0.3">
      <c r="A85" s="2" t="s">
        <v>7</v>
      </c>
      <c r="B85" s="2"/>
      <c r="C85" s="1">
        <v>45731</v>
      </c>
      <c r="D85" s="1">
        <v>45761</v>
      </c>
      <c r="E85" s="6">
        <v>87473000000</v>
      </c>
      <c r="F85" s="6">
        <v>1</v>
      </c>
      <c r="G85" s="2">
        <v>4.3999999999999997E-2</v>
      </c>
      <c r="H85" s="1" t="s">
        <v>16</v>
      </c>
      <c r="I85" s="2">
        <v>5.0000000000000001E-3</v>
      </c>
      <c r="J85" s="2">
        <f t="shared" si="1"/>
        <v>4.8999999999999995E-2</v>
      </c>
    </row>
    <row r="86" spans="1:10" x14ac:dyDescent="0.3">
      <c r="A86" s="2" t="s">
        <v>7</v>
      </c>
      <c r="B86" s="2"/>
      <c r="C86" s="1">
        <v>45731</v>
      </c>
      <c r="D86" s="1">
        <v>45791</v>
      </c>
      <c r="E86" s="6">
        <v>883000000</v>
      </c>
      <c r="F86" s="6">
        <v>2</v>
      </c>
      <c r="G86" s="2">
        <v>4.7500000000000001E-2</v>
      </c>
      <c r="H86" s="1" t="s">
        <v>4660</v>
      </c>
      <c r="J86" s="2">
        <f t="shared" si="1"/>
        <v>4.7500000000000001E-2</v>
      </c>
    </row>
    <row r="87" spans="1:10" x14ac:dyDescent="0.3">
      <c r="A87" s="2" t="s">
        <v>7</v>
      </c>
      <c r="B87" s="2"/>
      <c r="C87" s="1">
        <v>45731</v>
      </c>
      <c r="D87" s="1">
        <v>45791</v>
      </c>
      <c r="E87" s="6">
        <v>52014000000</v>
      </c>
      <c r="F87" s="6">
        <v>2</v>
      </c>
      <c r="G87" s="2">
        <v>4.7500000000000001E-2</v>
      </c>
      <c r="H87" s="1" t="s">
        <v>16</v>
      </c>
      <c r="I87" s="2">
        <v>5.0000000000000001E-3</v>
      </c>
      <c r="J87" s="2">
        <f t="shared" si="1"/>
        <v>5.2499999999999998E-2</v>
      </c>
    </row>
    <row r="88" spans="1:10" x14ac:dyDescent="0.3">
      <c r="A88" s="2" t="s">
        <v>7</v>
      </c>
      <c r="B88" s="2"/>
      <c r="C88" s="1">
        <v>45731</v>
      </c>
      <c r="D88" s="1">
        <v>45821</v>
      </c>
      <c r="E88" s="6">
        <v>4046000000</v>
      </c>
      <c r="F88" s="6">
        <v>3</v>
      </c>
      <c r="G88" s="2">
        <v>4.7500000000000001E-2</v>
      </c>
      <c r="H88" s="1" t="s">
        <v>16</v>
      </c>
      <c r="I88" s="2">
        <v>5.0000000000000001E-3</v>
      </c>
      <c r="J88" s="2">
        <f t="shared" si="1"/>
        <v>5.2499999999999998E-2</v>
      </c>
    </row>
    <row r="89" spans="1:10" x14ac:dyDescent="0.3">
      <c r="A89" s="2" t="s">
        <v>7</v>
      </c>
      <c r="B89" s="2"/>
      <c r="C89" s="1">
        <v>45731</v>
      </c>
      <c r="D89" s="1">
        <v>45851</v>
      </c>
      <c r="E89" s="6">
        <v>1472000000</v>
      </c>
      <c r="F89" s="6">
        <v>4</v>
      </c>
      <c r="G89" s="2">
        <v>4.7500000000000001E-2</v>
      </c>
      <c r="H89" s="1" t="s">
        <v>16</v>
      </c>
      <c r="I89" s="2">
        <v>5.0000000000000001E-3</v>
      </c>
      <c r="J89" s="2">
        <f t="shared" si="1"/>
        <v>5.2499999999999998E-2</v>
      </c>
    </row>
    <row r="90" spans="1:10" x14ac:dyDescent="0.3">
      <c r="A90" s="2" t="s">
        <v>7</v>
      </c>
      <c r="B90" s="2"/>
      <c r="C90" s="1">
        <v>45731</v>
      </c>
      <c r="D90" s="1">
        <v>45911</v>
      </c>
      <c r="E90" s="6">
        <v>371455000000</v>
      </c>
      <c r="F90" s="6">
        <v>6</v>
      </c>
      <c r="G90" s="2">
        <v>7.0000000000000007E-2</v>
      </c>
      <c r="H90" s="1" t="s">
        <v>15</v>
      </c>
      <c r="I90" s="2">
        <v>5.0000000000000001E-3</v>
      </c>
      <c r="J90" s="2">
        <f t="shared" si="1"/>
        <v>7.5000000000000011E-2</v>
      </c>
    </row>
    <row r="91" spans="1:10" x14ac:dyDescent="0.3">
      <c r="A91" s="2" t="s">
        <v>7</v>
      </c>
      <c r="B91" s="2"/>
      <c r="C91" s="1">
        <v>45731</v>
      </c>
      <c r="D91" s="1">
        <v>45911</v>
      </c>
      <c r="E91" s="6">
        <v>4416000000</v>
      </c>
      <c r="F91" s="6">
        <v>6</v>
      </c>
      <c r="G91" s="2">
        <v>7.0000000000000007E-2</v>
      </c>
      <c r="H91" s="1" t="s">
        <v>2050</v>
      </c>
      <c r="I91" s="2">
        <v>5.0000000000000001E-3</v>
      </c>
      <c r="J91" s="2">
        <f t="shared" si="1"/>
        <v>7.5000000000000011E-2</v>
      </c>
    </row>
    <row r="92" spans="1:10" x14ac:dyDescent="0.3">
      <c r="A92" s="2" t="s">
        <v>7</v>
      </c>
      <c r="B92" s="2"/>
      <c r="C92" s="1">
        <v>45731</v>
      </c>
      <c r="D92" s="1">
        <v>45911</v>
      </c>
      <c r="E92" s="6">
        <v>550034000000</v>
      </c>
      <c r="F92" s="6">
        <v>6</v>
      </c>
      <c r="G92" s="2">
        <v>7.0000000000000007E-2</v>
      </c>
      <c r="H92" s="1" t="s">
        <v>4660</v>
      </c>
      <c r="J92" s="2">
        <f t="shared" si="1"/>
        <v>7.0000000000000007E-2</v>
      </c>
    </row>
    <row r="93" spans="1:10" x14ac:dyDescent="0.3">
      <c r="A93" s="2" t="s">
        <v>7</v>
      </c>
      <c r="B93" s="2"/>
      <c r="C93" s="1">
        <v>45731</v>
      </c>
      <c r="D93" s="1">
        <v>45911</v>
      </c>
      <c r="E93" s="6">
        <v>334907000000</v>
      </c>
      <c r="F93" s="6">
        <v>6</v>
      </c>
      <c r="G93" s="2">
        <v>7.0000000000000007E-2</v>
      </c>
      <c r="H93" s="1" t="s">
        <v>16</v>
      </c>
      <c r="I93" s="2">
        <v>5.0000000000000001E-3</v>
      </c>
      <c r="J93" s="2">
        <f t="shared" si="1"/>
        <v>7.5000000000000011E-2</v>
      </c>
    </row>
    <row r="94" spans="1:10" x14ac:dyDescent="0.3">
      <c r="A94" s="2" t="s">
        <v>7</v>
      </c>
      <c r="B94" s="2"/>
      <c r="C94" s="1">
        <v>45731</v>
      </c>
      <c r="D94" s="1">
        <v>45941</v>
      </c>
      <c r="E94" s="6">
        <v>53431000000</v>
      </c>
      <c r="F94" s="6">
        <v>7</v>
      </c>
      <c r="G94" s="2">
        <v>7.0999999999999994E-2</v>
      </c>
      <c r="H94" s="1" t="s">
        <v>4660</v>
      </c>
      <c r="J94" s="2">
        <f t="shared" si="1"/>
        <v>7.0999999999999994E-2</v>
      </c>
    </row>
    <row r="95" spans="1:10" x14ac:dyDescent="0.3">
      <c r="A95" s="2" t="s">
        <v>7</v>
      </c>
      <c r="B95" s="2"/>
      <c r="C95" s="1">
        <v>45731</v>
      </c>
      <c r="D95" s="1">
        <v>45941</v>
      </c>
      <c r="E95" s="6">
        <v>12034000000</v>
      </c>
      <c r="F95" s="6">
        <v>7</v>
      </c>
      <c r="G95" s="2">
        <v>7.0999999999999994E-2</v>
      </c>
      <c r="H95" s="1" t="s">
        <v>16</v>
      </c>
      <c r="I95" s="2">
        <v>5.0000000000000001E-3</v>
      </c>
      <c r="J95" s="2">
        <f t="shared" si="1"/>
        <v>7.5999999999999998E-2</v>
      </c>
    </row>
    <row r="96" spans="1:10" x14ac:dyDescent="0.3">
      <c r="A96" s="2" t="s">
        <v>7</v>
      </c>
      <c r="B96" s="2"/>
      <c r="C96" s="1">
        <v>45731</v>
      </c>
      <c r="D96" s="1">
        <v>45971</v>
      </c>
      <c r="E96" s="6">
        <v>3238000000</v>
      </c>
      <c r="F96" s="6">
        <v>8</v>
      </c>
      <c r="G96" s="2">
        <v>7.0999999999999994E-2</v>
      </c>
      <c r="H96" s="1" t="s">
        <v>4660</v>
      </c>
      <c r="J96" s="2">
        <f t="shared" si="1"/>
        <v>7.0999999999999994E-2</v>
      </c>
    </row>
    <row r="97" spans="1:10" x14ac:dyDescent="0.3">
      <c r="A97" s="2" t="s">
        <v>7</v>
      </c>
      <c r="B97" s="2"/>
      <c r="C97" s="1">
        <v>45731</v>
      </c>
      <c r="D97" s="1">
        <v>46001</v>
      </c>
      <c r="E97" s="6">
        <v>160145000000</v>
      </c>
      <c r="F97" s="6">
        <v>9</v>
      </c>
      <c r="G97" s="2">
        <v>7.1499999999999994E-2</v>
      </c>
      <c r="H97" s="1" t="s">
        <v>4660</v>
      </c>
      <c r="J97" s="2">
        <f t="shared" si="1"/>
        <v>7.1499999999999994E-2</v>
      </c>
    </row>
    <row r="98" spans="1:10" x14ac:dyDescent="0.3">
      <c r="A98" s="2" t="s">
        <v>7</v>
      </c>
      <c r="B98" s="2"/>
      <c r="C98" s="1">
        <v>45731</v>
      </c>
      <c r="D98" s="1">
        <v>46001</v>
      </c>
      <c r="E98" s="6">
        <v>11622000000</v>
      </c>
      <c r="F98" s="6">
        <v>9</v>
      </c>
      <c r="G98" s="2">
        <v>7.1499999999999994E-2</v>
      </c>
      <c r="H98" s="1" t="s">
        <v>16</v>
      </c>
      <c r="I98" s="2">
        <v>5.0000000000000001E-3</v>
      </c>
      <c r="J98" s="2">
        <f t="shared" si="1"/>
        <v>7.6499999999999999E-2</v>
      </c>
    </row>
    <row r="99" spans="1:10" x14ac:dyDescent="0.3">
      <c r="A99" s="2" t="s">
        <v>7</v>
      </c>
      <c r="B99" s="2"/>
      <c r="C99" s="1">
        <v>45731</v>
      </c>
      <c r="D99" s="1">
        <v>46031</v>
      </c>
      <c r="E99" s="6">
        <v>294000000</v>
      </c>
      <c r="F99" s="6">
        <v>10</v>
      </c>
      <c r="G99" s="2">
        <v>7.1499999999999994E-2</v>
      </c>
      <c r="H99" s="1" t="s">
        <v>16</v>
      </c>
      <c r="I99" s="2">
        <v>5.0000000000000001E-3</v>
      </c>
      <c r="J99" s="2">
        <f t="shared" si="1"/>
        <v>7.6499999999999999E-2</v>
      </c>
    </row>
    <row r="100" spans="1:10" x14ac:dyDescent="0.3">
      <c r="A100" s="2" t="s">
        <v>7</v>
      </c>
      <c r="B100" s="2"/>
      <c r="C100" s="1">
        <v>45731</v>
      </c>
      <c r="D100" s="1">
        <v>46061</v>
      </c>
      <c r="E100" s="6">
        <v>1914000000</v>
      </c>
      <c r="F100" s="6">
        <v>11</v>
      </c>
      <c r="G100" s="2">
        <v>7.1499999999999994E-2</v>
      </c>
      <c r="H100" s="1" t="s">
        <v>16</v>
      </c>
      <c r="I100" s="2">
        <v>5.0000000000000001E-3</v>
      </c>
      <c r="J100" s="2">
        <f t="shared" si="1"/>
        <v>7.6499999999999999E-2</v>
      </c>
    </row>
    <row r="101" spans="1:10" x14ac:dyDescent="0.3">
      <c r="A101" s="2" t="s">
        <v>7</v>
      </c>
      <c r="B101" s="2"/>
      <c r="C101" s="1">
        <v>45731</v>
      </c>
      <c r="D101" s="1">
        <v>46091</v>
      </c>
      <c r="E101" s="6">
        <v>169271000000</v>
      </c>
      <c r="F101" s="6">
        <v>12</v>
      </c>
      <c r="G101" s="2">
        <v>7.2999999999999995E-2</v>
      </c>
      <c r="H101" s="1" t="s">
        <v>15</v>
      </c>
      <c r="I101" s="2">
        <v>5.0000000000000001E-3</v>
      </c>
      <c r="J101" s="2">
        <f t="shared" si="1"/>
        <v>7.8E-2</v>
      </c>
    </row>
    <row r="102" spans="1:10" x14ac:dyDescent="0.3">
      <c r="A102" s="2" t="s">
        <v>7</v>
      </c>
      <c r="B102" s="2"/>
      <c r="C102" s="1">
        <v>45731</v>
      </c>
      <c r="D102" s="1">
        <v>46091</v>
      </c>
      <c r="E102" s="6">
        <v>147000000</v>
      </c>
      <c r="F102" s="6">
        <v>12</v>
      </c>
      <c r="G102" s="2">
        <v>7.2999999999999995E-2</v>
      </c>
      <c r="H102" s="1" t="s">
        <v>2050</v>
      </c>
      <c r="I102" s="2">
        <v>5.0000000000000001E-3</v>
      </c>
      <c r="J102" s="2">
        <f t="shared" si="1"/>
        <v>7.8E-2</v>
      </c>
    </row>
    <row r="103" spans="1:10" x14ac:dyDescent="0.3">
      <c r="A103" s="2" t="s">
        <v>7</v>
      </c>
      <c r="B103" s="2"/>
      <c r="C103" s="1">
        <v>45731</v>
      </c>
      <c r="D103" s="1">
        <v>46091</v>
      </c>
      <c r="E103" s="6">
        <v>388912000000</v>
      </c>
      <c r="F103" s="6">
        <v>12</v>
      </c>
      <c r="G103" s="2">
        <v>7.2999999999999995E-2</v>
      </c>
      <c r="H103" s="1" t="s">
        <v>4660</v>
      </c>
      <c r="J103" s="2">
        <f t="shared" si="1"/>
        <v>7.2999999999999995E-2</v>
      </c>
    </row>
    <row r="104" spans="1:10" x14ac:dyDescent="0.3">
      <c r="A104" s="2" t="s">
        <v>7</v>
      </c>
      <c r="B104" s="2"/>
      <c r="C104" s="1">
        <v>45731</v>
      </c>
      <c r="D104" s="1">
        <v>46091</v>
      </c>
      <c r="E104" s="6">
        <v>181028000000</v>
      </c>
      <c r="F104" s="6">
        <v>12</v>
      </c>
      <c r="G104" s="2">
        <v>7.2999999999999995E-2</v>
      </c>
      <c r="H104" s="1" t="s">
        <v>16</v>
      </c>
      <c r="I104" s="2">
        <v>5.0000000000000001E-3</v>
      </c>
      <c r="J104" s="2">
        <f t="shared" si="1"/>
        <v>7.8E-2</v>
      </c>
    </row>
    <row r="105" spans="1:10" x14ac:dyDescent="0.3">
      <c r="A105" s="2" t="s">
        <v>7</v>
      </c>
      <c r="B105" s="2"/>
      <c r="C105" s="1">
        <v>45731</v>
      </c>
      <c r="D105" s="1">
        <v>46121</v>
      </c>
      <c r="E105" s="6">
        <v>1766000000</v>
      </c>
      <c r="F105" s="6">
        <v>13</v>
      </c>
      <c r="G105" s="2">
        <v>7.3999999999999996E-2</v>
      </c>
      <c r="H105" s="1" t="s">
        <v>15</v>
      </c>
      <c r="I105" s="2">
        <v>5.0000000000000001E-3</v>
      </c>
      <c r="J105" s="2">
        <f t="shared" si="1"/>
        <v>7.9000000000000001E-2</v>
      </c>
    </row>
    <row r="106" spans="1:10" x14ac:dyDescent="0.3">
      <c r="A106" s="2" t="s">
        <v>7</v>
      </c>
      <c r="B106" s="2"/>
      <c r="C106" s="1">
        <v>45731</v>
      </c>
      <c r="D106" s="1">
        <v>46121</v>
      </c>
      <c r="E106" s="6">
        <v>25023000000</v>
      </c>
      <c r="F106" s="6">
        <v>13</v>
      </c>
      <c r="G106" s="2">
        <v>7.3999999999999996E-2</v>
      </c>
      <c r="H106" s="1" t="s">
        <v>4660</v>
      </c>
      <c r="J106" s="2">
        <f t="shared" si="1"/>
        <v>7.3999999999999996E-2</v>
      </c>
    </row>
    <row r="107" spans="1:10" x14ac:dyDescent="0.3">
      <c r="A107" s="2" t="s">
        <v>7</v>
      </c>
      <c r="B107" s="2"/>
      <c r="C107" s="1">
        <v>45731</v>
      </c>
      <c r="D107" s="1">
        <v>46121</v>
      </c>
      <c r="E107" s="6">
        <v>66262000000</v>
      </c>
      <c r="F107" s="6">
        <v>13</v>
      </c>
      <c r="G107" s="2">
        <v>7.3999999999999996E-2</v>
      </c>
      <c r="H107" s="1" t="s">
        <v>16</v>
      </c>
      <c r="I107" s="2">
        <v>5.0000000000000001E-3</v>
      </c>
      <c r="J107" s="2">
        <f t="shared" si="1"/>
        <v>7.9000000000000001E-2</v>
      </c>
    </row>
    <row r="108" spans="1:10" x14ac:dyDescent="0.3">
      <c r="A108" s="2" t="s">
        <v>7</v>
      </c>
      <c r="B108" s="2"/>
      <c r="C108" s="1">
        <v>45731</v>
      </c>
      <c r="D108" s="1">
        <v>46181</v>
      </c>
      <c r="E108" s="6">
        <v>15014000000</v>
      </c>
      <c r="F108" s="6">
        <v>15</v>
      </c>
      <c r="G108" s="2">
        <v>7.3999999999999996E-2</v>
      </c>
      <c r="H108" s="1" t="s">
        <v>16</v>
      </c>
      <c r="I108" s="2">
        <v>5.0000000000000001E-3</v>
      </c>
      <c r="J108" s="2">
        <f t="shared" si="1"/>
        <v>7.9000000000000001E-2</v>
      </c>
    </row>
    <row r="109" spans="1:10" x14ac:dyDescent="0.3">
      <c r="A109" s="2" t="s">
        <v>8</v>
      </c>
      <c r="B109" s="2"/>
      <c r="C109" s="1">
        <v>45731</v>
      </c>
      <c r="D109" s="1">
        <v>45761</v>
      </c>
      <c r="E109" s="6">
        <v>13966000000</v>
      </c>
      <c r="F109" s="6">
        <v>1</v>
      </c>
      <c r="G109" s="2">
        <v>4.3999999999999997E-2</v>
      </c>
      <c r="H109" s="1" t="s">
        <v>16</v>
      </c>
      <c r="I109" s="2">
        <v>5.0000000000000001E-3</v>
      </c>
      <c r="J109" s="2">
        <f t="shared" si="1"/>
        <v>4.8999999999999995E-2</v>
      </c>
    </row>
    <row r="110" spans="1:10" x14ac:dyDescent="0.3">
      <c r="A110" s="2" t="s">
        <v>8</v>
      </c>
      <c r="B110" s="2"/>
      <c r="C110" s="1">
        <v>45731</v>
      </c>
      <c r="D110" s="1">
        <v>45791</v>
      </c>
      <c r="E110" s="6">
        <v>1097000000</v>
      </c>
      <c r="F110" s="6">
        <v>2</v>
      </c>
      <c r="G110" s="2">
        <v>4.7500000000000001E-2</v>
      </c>
      <c r="H110" s="1" t="s">
        <v>16</v>
      </c>
      <c r="I110" s="2">
        <v>5.0000000000000001E-3</v>
      </c>
      <c r="J110" s="2">
        <f t="shared" si="1"/>
        <v>5.2499999999999998E-2</v>
      </c>
    </row>
    <row r="111" spans="1:10" x14ac:dyDescent="0.3">
      <c r="A111" s="2" t="s">
        <v>8</v>
      </c>
      <c r="B111" s="2"/>
      <c r="C111" s="1">
        <v>45731</v>
      </c>
      <c r="D111" s="1">
        <v>45821</v>
      </c>
      <c r="E111" s="6">
        <v>155000000</v>
      </c>
      <c r="F111" s="6">
        <v>3</v>
      </c>
      <c r="G111" s="2">
        <v>4.7500000000000001E-2</v>
      </c>
      <c r="H111" s="1" t="s">
        <v>16</v>
      </c>
      <c r="I111" s="2">
        <v>5.0000000000000001E-3</v>
      </c>
      <c r="J111" s="2">
        <f t="shared" si="1"/>
        <v>5.2499999999999998E-2</v>
      </c>
    </row>
    <row r="112" spans="1:10" x14ac:dyDescent="0.3">
      <c r="A112" s="2" t="s">
        <v>8</v>
      </c>
      <c r="B112" s="2"/>
      <c r="C112" s="1">
        <v>45731</v>
      </c>
      <c r="D112" s="1">
        <v>45851</v>
      </c>
      <c r="E112" s="6">
        <v>736000000</v>
      </c>
      <c r="F112" s="6">
        <v>4</v>
      </c>
      <c r="G112" s="2">
        <v>4.7500000000000001E-2</v>
      </c>
      <c r="H112" s="1" t="s">
        <v>16</v>
      </c>
      <c r="I112" s="2">
        <v>5.0000000000000001E-3</v>
      </c>
      <c r="J112" s="2">
        <f t="shared" si="1"/>
        <v>5.2499999999999998E-2</v>
      </c>
    </row>
    <row r="113" spans="1:10" x14ac:dyDescent="0.3">
      <c r="A113" s="2" t="s">
        <v>8</v>
      </c>
      <c r="B113" s="2"/>
      <c r="C113" s="1">
        <v>45731</v>
      </c>
      <c r="D113" s="1">
        <v>45911</v>
      </c>
      <c r="E113" s="6">
        <v>1483000000</v>
      </c>
      <c r="F113" s="6">
        <v>6</v>
      </c>
      <c r="G113" s="2">
        <v>7.0000000000000007E-2</v>
      </c>
      <c r="H113" s="1" t="s">
        <v>15</v>
      </c>
      <c r="I113" s="2">
        <v>5.0000000000000001E-3</v>
      </c>
      <c r="J113" s="2">
        <f t="shared" si="1"/>
        <v>7.5000000000000011E-2</v>
      </c>
    </row>
    <row r="114" spans="1:10" x14ac:dyDescent="0.3">
      <c r="A114" s="2" t="s">
        <v>8</v>
      </c>
      <c r="B114" s="2"/>
      <c r="C114" s="1">
        <v>45731</v>
      </c>
      <c r="D114" s="1">
        <v>45911</v>
      </c>
      <c r="E114" s="6">
        <v>154552000000</v>
      </c>
      <c r="F114" s="6">
        <v>6</v>
      </c>
      <c r="G114" s="2">
        <v>7.0000000000000007E-2</v>
      </c>
      <c r="H114" s="1" t="s">
        <v>4660</v>
      </c>
      <c r="J114" s="2">
        <f t="shared" si="1"/>
        <v>7.0000000000000007E-2</v>
      </c>
    </row>
    <row r="115" spans="1:10" x14ac:dyDescent="0.3">
      <c r="A115" s="2" t="s">
        <v>8</v>
      </c>
      <c r="B115" s="2"/>
      <c r="C115" s="1">
        <v>45731</v>
      </c>
      <c r="D115" s="1">
        <v>45911</v>
      </c>
      <c r="E115" s="6">
        <v>38695000000</v>
      </c>
      <c r="F115" s="6">
        <v>6</v>
      </c>
      <c r="G115" s="2">
        <v>7.0000000000000007E-2</v>
      </c>
      <c r="H115" s="1" t="s">
        <v>16</v>
      </c>
      <c r="I115" s="2">
        <v>5.0000000000000001E-3</v>
      </c>
      <c r="J115" s="2">
        <f t="shared" si="1"/>
        <v>7.5000000000000011E-2</v>
      </c>
    </row>
    <row r="116" spans="1:10" x14ac:dyDescent="0.3">
      <c r="A116" s="2" t="s">
        <v>8</v>
      </c>
      <c r="B116" s="2"/>
      <c r="C116" s="1">
        <v>45731</v>
      </c>
      <c r="D116" s="1">
        <v>45941</v>
      </c>
      <c r="E116" s="6">
        <v>7360000000</v>
      </c>
      <c r="F116" s="6">
        <v>7</v>
      </c>
      <c r="G116" s="2">
        <v>7.0999999999999994E-2</v>
      </c>
      <c r="H116" s="1" t="s">
        <v>4660</v>
      </c>
      <c r="J116" s="2">
        <f t="shared" si="1"/>
        <v>7.0999999999999994E-2</v>
      </c>
    </row>
    <row r="117" spans="1:10" x14ac:dyDescent="0.3">
      <c r="A117" s="2" t="s">
        <v>8</v>
      </c>
      <c r="B117" s="2"/>
      <c r="C117" s="1">
        <v>45731</v>
      </c>
      <c r="D117" s="1">
        <v>46001</v>
      </c>
      <c r="E117" s="6">
        <v>7360000000</v>
      </c>
      <c r="F117" s="6">
        <v>9</v>
      </c>
      <c r="G117" s="2">
        <v>7.1499999999999994E-2</v>
      </c>
      <c r="H117" s="1" t="s">
        <v>4660</v>
      </c>
      <c r="J117" s="2">
        <f t="shared" si="1"/>
        <v>7.1499999999999994E-2</v>
      </c>
    </row>
    <row r="118" spans="1:10" x14ac:dyDescent="0.3">
      <c r="A118" s="2" t="s">
        <v>8</v>
      </c>
      <c r="B118" s="2"/>
      <c r="C118" s="1">
        <v>45731</v>
      </c>
      <c r="D118" s="1">
        <v>46001</v>
      </c>
      <c r="E118" s="6">
        <v>1035000000</v>
      </c>
      <c r="F118" s="6">
        <v>9</v>
      </c>
      <c r="G118" s="2">
        <v>7.1499999999999994E-2</v>
      </c>
      <c r="H118" s="1" t="s">
        <v>16</v>
      </c>
      <c r="I118" s="2">
        <v>5.0000000000000001E-3</v>
      </c>
      <c r="J118" s="2">
        <f t="shared" si="1"/>
        <v>7.6499999999999999E-2</v>
      </c>
    </row>
    <row r="119" spans="1:10" x14ac:dyDescent="0.3">
      <c r="A119" s="2" t="s">
        <v>8</v>
      </c>
      <c r="B119" s="2"/>
      <c r="C119" s="1">
        <v>45731</v>
      </c>
      <c r="D119" s="1">
        <v>46031</v>
      </c>
      <c r="E119" s="6">
        <v>2944000000</v>
      </c>
      <c r="F119" s="6">
        <v>10</v>
      </c>
      <c r="G119" s="2">
        <v>7.1499999999999994E-2</v>
      </c>
      <c r="H119" s="1" t="s">
        <v>4660</v>
      </c>
      <c r="J119" s="2">
        <f t="shared" si="1"/>
        <v>7.1499999999999994E-2</v>
      </c>
    </row>
    <row r="120" spans="1:10" x14ac:dyDescent="0.3">
      <c r="A120" s="2" t="s">
        <v>8</v>
      </c>
      <c r="B120" s="2"/>
      <c r="C120" s="1">
        <v>45731</v>
      </c>
      <c r="D120" s="1">
        <v>46091</v>
      </c>
      <c r="E120" s="6">
        <v>14804000000</v>
      </c>
      <c r="F120" s="6">
        <v>12</v>
      </c>
      <c r="G120" s="2">
        <v>7.2999999999999995E-2</v>
      </c>
      <c r="H120" s="1" t="s">
        <v>2050</v>
      </c>
      <c r="I120" s="2">
        <v>5.0000000000000001E-3</v>
      </c>
      <c r="J120" s="2">
        <f t="shared" si="1"/>
        <v>7.8E-2</v>
      </c>
    </row>
    <row r="121" spans="1:10" x14ac:dyDescent="0.3">
      <c r="A121" s="2" t="s">
        <v>8</v>
      </c>
      <c r="B121" s="2"/>
      <c r="C121" s="1">
        <v>45731</v>
      </c>
      <c r="D121" s="1">
        <v>46091</v>
      </c>
      <c r="E121" s="6">
        <v>7360000000</v>
      </c>
      <c r="F121" s="6">
        <v>12</v>
      </c>
      <c r="G121" s="2">
        <v>7.2999999999999995E-2</v>
      </c>
      <c r="H121" s="1" t="s">
        <v>4660</v>
      </c>
      <c r="J121" s="2">
        <f t="shared" si="1"/>
        <v>7.2999999999999995E-2</v>
      </c>
    </row>
    <row r="122" spans="1:10" x14ac:dyDescent="0.3">
      <c r="A122" s="2" t="s">
        <v>8</v>
      </c>
      <c r="B122" s="2"/>
      <c r="C122" s="1">
        <v>45731</v>
      </c>
      <c r="D122" s="1">
        <v>46091</v>
      </c>
      <c r="E122" s="6">
        <v>707000000</v>
      </c>
      <c r="F122" s="6">
        <v>12</v>
      </c>
      <c r="G122" s="2">
        <v>7.2999999999999995E-2</v>
      </c>
      <c r="H122" s="1" t="s">
        <v>16</v>
      </c>
      <c r="I122" s="2">
        <v>5.0000000000000001E-3</v>
      </c>
      <c r="J122" s="2">
        <f t="shared" si="1"/>
        <v>7.8E-2</v>
      </c>
    </row>
    <row r="123" spans="1:10" x14ac:dyDescent="0.3">
      <c r="A123" s="2" t="s">
        <v>8</v>
      </c>
      <c r="B123" s="2"/>
      <c r="C123" s="1">
        <v>45731</v>
      </c>
      <c r="D123" s="1">
        <v>46121</v>
      </c>
      <c r="E123" s="6">
        <v>12070000000</v>
      </c>
      <c r="F123" s="6">
        <v>13</v>
      </c>
      <c r="G123" s="2">
        <v>7.3999999999999996E-2</v>
      </c>
      <c r="H123" s="1" t="s">
        <v>4660</v>
      </c>
      <c r="J123" s="2">
        <f t="shared" si="1"/>
        <v>7.3999999999999996E-2</v>
      </c>
    </row>
    <row r="124" spans="1:10" x14ac:dyDescent="0.3">
      <c r="A124" s="2" t="s">
        <v>8</v>
      </c>
      <c r="B124" s="2"/>
      <c r="C124" s="1">
        <v>45731</v>
      </c>
      <c r="D124" s="1">
        <v>46151</v>
      </c>
      <c r="E124" s="6">
        <v>14719000000</v>
      </c>
      <c r="F124" s="6">
        <v>14</v>
      </c>
      <c r="G124" s="2">
        <v>7.3999999999999996E-2</v>
      </c>
      <c r="H124" s="1" t="s">
        <v>4660</v>
      </c>
      <c r="J124" s="2">
        <f t="shared" si="1"/>
        <v>7.3999999999999996E-2</v>
      </c>
    </row>
    <row r="125" spans="1:10" x14ac:dyDescent="0.3">
      <c r="A125" s="2" t="s">
        <v>7</v>
      </c>
      <c r="B125" s="2"/>
      <c r="C125" s="1">
        <v>45765</v>
      </c>
      <c r="D125" s="1">
        <v>45795</v>
      </c>
      <c r="E125" s="6">
        <v>636000000</v>
      </c>
      <c r="F125" s="6">
        <v>1</v>
      </c>
      <c r="G125" s="2">
        <v>4.3999999999999997E-2</v>
      </c>
      <c r="H125" s="1" t="s">
        <v>4660</v>
      </c>
      <c r="J125" s="2">
        <f t="shared" si="1"/>
        <v>4.3999999999999997E-2</v>
      </c>
    </row>
    <row r="126" spans="1:10" x14ac:dyDescent="0.3">
      <c r="A126" s="2" t="s">
        <v>7</v>
      </c>
      <c r="B126" s="2"/>
      <c r="C126" s="1">
        <v>45765</v>
      </c>
      <c r="D126" s="1">
        <v>45795</v>
      </c>
      <c r="E126" s="6">
        <v>53985000000</v>
      </c>
      <c r="F126" s="6">
        <v>1</v>
      </c>
      <c r="G126" s="2">
        <v>4.3999999999999997E-2</v>
      </c>
      <c r="H126" s="1" t="s">
        <v>16</v>
      </c>
      <c r="I126" s="2">
        <v>5.0000000000000001E-3</v>
      </c>
      <c r="J126" s="2">
        <f t="shared" si="1"/>
        <v>4.8999999999999995E-2</v>
      </c>
    </row>
    <row r="127" spans="1:10" x14ac:dyDescent="0.3">
      <c r="A127" s="2" t="s">
        <v>7</v>
      </c>
      <c r="B127" s="2"/>
      <c r="C127" s="1">
        <v>45765</v>
      </c>
      <c r="D127" s="1">
        <v>45825</v>
      </c>
      <c r="E127" s="6">
        <v>545000000</v>
      </c>
      <c r="F127" s="6">
        <v>2</v>
      </c>
      <c r="G127" s="2">
        <v>4.7500000000000001E-2</v>
      </c>
      <c r="H127" s="1" t="s">
        <v>4660</v>
      </c>
      <c r="J127" s="2">
        <f t="shared" si="1"/>
        <v>4.7500000000000001E-2</v>
      </c>
    </row>
    <row r="128" spans="1:10" x14ac:dyDescent="0.3">
      <c r="A128" s="2" t="s">
        <v>7</v>
      </c>
      <c r="B128" s="2"/>
      <c r="C128" s="1">
        <v>45765</v>
      </c>
      <c r="D128" s="1">
        <v>45825</v>
      </c>
      <c r="E128" s="6">
        <v>32101000000</v>
      </c>
      <c r="F128" s="6">
        <v>2</v>
      </c>
      <c r="G128" s="2">
        <v>4.7500000000000001E-2</v>
      </c>
      <c r="H128" s="1" t="s">
        <v>16</v>
      </c>
      <c r="I128" s="2">
        <v>5.0000000000000001E-3</v>
      </c>
      <c r="J128" s="2">
        <f t="shared" si="1"/>
        <v>5.2499999999999998E-2</v>
      </c>
    </row>
    <row r="129" spans="1:10" x14ac:dyDescent="0.3">
      <c r="A129" s="2" t="s">
        <v>7</v>
      </c>
      <c r="B129" s="2"/>
      <c r="C129" s="1">
        <v>45765</v>
      </c>
      <c r="D129" s="1">
        <v>45855</v>
      </c>
      <c r="E129" s="6">
        <v>2497000000</v>
      </c>
      <c r="F129" s="6">
        <v>3</v>
      </c>
      <c r="G129" s="2">
        <v>4.7500000000000001E-2</v>
      </c>
      <c r="H129" s="1" t="s">
        <v>16</v>
      </c>
      <c r="I129" s="2">
        <v>5.0000000000000001E-3</v>
      </c>
      <c r="J129" s="2">
        <f t="shared" si="1"/>
        <v>5.2499999999999998E-2</v>
      </c>
    </row>
    <row r="130" spans="1:10" x14ac:dyDescent="0.3">
      <c r="A130" s="2" t="s">
        <v>7</v>
      </c>
      <c r="B130" s="2"/>
      <c r="C130" s="1">
        <v>45765</v>
      </c>
      <c r="D130" s="1">
        <v>45885</v>
      </c>
      <c r="E130" s="6">
        <v>908000000</v>
      </c>
      <c r="F130" s="6">
        <v>4</v>
      </c>
      <c r="G130" s="2">
        <v>4.7500000000000001E-2</v>
      </c>
      <c r="H130" s="1" t="s">
        <v>16</v>
      </c>
      <c r="I130" s="2">
        <v>5.0000000000000001E-3</v>
      </c>
      <c r="J130" s="2">
        <f t="shared" si="1"/>
        <v>5.2499999999999998E-2</v>
      </c>
    </row>
    <row r="131" spans="1:10" x14ac:dyDescent="0.3">
      <c r="A131" s="2" t="s">
        <v>7</v>
      </c>
      <c r="B131" s="2"/>
      <c r="C131" s="1">
        <v>45765</v>
      </c>
      <c r="D131" s="1">
        <v>45945</v>
      </c>
      <c r="E131" s="6">
        <v>229248000000</v>
      </c>
      <c r="F131" s="6">
        <v>6</v>
      </c>
      <c r="G131" s="2">
        <v>7.0000000000000007E-2</v>
      </c>
      <c r="H131" s="1" t="s">
        <v>15</v>
      </c>
      <c r="I131" s="2">
        <v>5.0000000000000001E-3</v>
      </c>
      <c r="J131" s="2">
        <f t="shared" ref="J131:J194" si="2">G131+I131</f>
        <v>7.5000000000000011E-2</v>
      </c>
    </row>
    <row r="132" spans="1:10" x14ac:dyDescent="0.3">
      <c r="A132" s="2" t="s">
        <v>7</v>
      </c>
      <c r="B132" s="2"/>
      <c r="C132" s="1">
        <v>45765</v>
      </c>
      <c r="D132" s="1">
        <v>45945</v>
      </c>
      <c r="E132" s="6">
        <v>2725000000</v>
      </c>
      <c r="F132" s="6">
        <v>6</v>
      </c>
      <c r="G132" s="2">
        <v>7.0000000000000007E-2</v>
      </c>
      <c r="H132" s="1" t="s">
        <v>2050</v>
      </c>
      <c r="I132" s="2">
        <v>5.0000000000000001E-3</v>
      </c>
      <c r="J132" s="2">
        <f t="shared" si="2"/>
        <v>7.5000000000000011E-2</v>
      </c>
    </row>
    <row r="133" spans="1:10" x14ac:dyDescent="0.3">
      <c r="A133" s="2" t="s">
        <v>7</v>
      </c>
      <c r="B133" s="2"/>
      <c r="C133" s="1">
        <v>45765</v>
      </c>
      <c r="D133" s="1">
        <v>45945</v>
      </c>
      <c r="E133" s="6">
        <v>339461000000</v>
      </c>
      <c r="F133" s="6">
        <v>6</v>
      </c>
      <c r="G133" s="2">
        <v>7.0000000000000007E-2</v>
      </c>
      <c r="H133" s="1" t="s">
        <v>4660</v>
      </c>
      <c r="J133" s="2">
        <f t="shared" si="2"/>
        <v>7.0000000000000007E-2</v>
      </c>
    </row>
    <row r="134" spans="1:10" x14ac:dyDescent="0.3">
      <c r="A134" s="2" t="s">
        <v>7</v>
      </c>
      <c r="B134" s="2"/>
      <c r="C134" s="1">
        <v>45765</v>
      </c>
      <c r="D134" s="1">
        <v>45945</v>
      </c>
      <c r="E134" s="6">
        <v>206692000000</v>
      </c>
      <c r="F134" s="6">
        <v>6</v>
      </c>
      <c r="G134" s="2">
        <v>7.0000000000000007E-2</v>
      </c>
      <c r="H134" s="1" t="s">
        <v>16</v>
      </c>
      <c r="I134" s="2">
        <v>5.0000000000000001E-3</v>
      </c>
      <c r="J134" s="2">
        <f t="shared" si="2"/>
        <v>7.5000000000000011E-2</v>
      </c>
    </row>
    <row r="135" spans="1:10" x14ac:dyDescent="0.3">
      <c r="A135" s="2" t="s">
        <v>7</v>
      </c>
      <c r="B135" s="2"/>
      <c r="C135" s="1">
        <v>45765</v>
      </c>
      <c r="D135" s="1">
        <v>45975</v>
      </c>
      <c r="E135" s="6">
        <v>32976000000</v>
      </c>
      <c r="F135" s="6">
        <v>7</v>
      </c>
      <c r="G135" s="2">
        <v>7.0999999999999994E-2</v>
      </c>
      <c r="H135" s="1" t="s">
        <v>4660</v>
      </c>
      <c r="J135" s="2">
        <f t="shared" si="2"/>
        <v>7.0999999999999994E-2</v>
      </c>
    </row>
    <row r="136" spans="1:10" x14ac:dyDescent="0.3">
      <c r="A136" s="2" t="s">
        <v>7</v>
      </c>
      <c r="B136" s="2"/>
      <c r="C136" s="1">
        <v>45765</v>
      </c>
      <c r="D136" s="1">
        <v>45975</v>
      </c>
      <c r="E136" s="6">
        <v>7427000000</v>
      </c>
      <c r="F136" s="6">
        <v>7</v>
      </c>
      <c r="G136" s="2">
        <v>7.0999999999999994E-2</v>
      </c>
      <c r="H136" s="1" t="s">
        <v>16</v>
      </c>
      <c r="I136" s="2">
        <v>5.0000000000000001E-3</v>
      </c>
      <c r="J136" s="2">
        <f t="shared" si="2"/>
        <v>7.5999999999999998E-2</v>
      </c>
    </row>
    <row r="137" spans="1:10" x14ac:dyDescent="0.3">
      <c r="A137" s="2" t="s">
        <v>7</v>
      </c>
      <c r="B137" s="2"/>
      <c r="C137" s="1">
        <v>45765</v>
      </c>
      <c r="D137" s="1">
        <v>46005</v>
      </c>
      <c r="E137" s="6">
        <v>1999000000</v>
      </c>
      <c r="F137" s="6">
        <v>8</v>
      </c>
      <c r="G137" s="2">
        <v>7.0999999999999994E-2</v>
      </c>
      <c r="H137" s="1" t="s">
        <v>4660</v>
      </c>
      <c r="J137" s="2">
        <f t="shared" si="2"/>
        <v>7.0999999999999994E-2</v>
      </c>
    </row>
    <row r="138" spans="1:10" x14ac:dyDescent="0.3">
      <c r="A138" s="2" t="s">
        <v>7</v>
      </c>
      <c r="B138" s="2"/>
      <c r="C138" s="1">
        <v>45765</v>
      </c>
      <c r="D138" s="1">
        <v>46035</v>
      </c>
      <c r="E138" s="6">
        <v>98836000000</v>
      </c>
      <c r="F138" s="6">
        <v>9</v>
      </c>
      <c r="G138" s="2">
        <v>7.1499999999999994E-2</v>
      </c>
      <c r="H138" s="1" t="s">
        <v>4660</v>
      </c>
      <c r="J138" s="2">
        <f t="shared" si="2"/>
        <v>7.1499999999999994E-2</v>
      </c>
    </row>
    <row r="139" spans="1:10" x14ac:dyDescent="0.3">
      <c r="A139" s="2" t="s">
        <v>7</v>
      </c>
      <c r="B139" s="2"/>
      <c r="C139" s="1">
        <v>45765</v>
      </c>
      <c r="D139" s="1">
        <v>46035</v>
      </c>
      <c r="E139" s="6">
        <v>7173000000</v>
      </c>
      <c r="F139" s="6">
        <v>9</v>
      </c>
      <c r="G139" s="2">
        <v>7.1499999999999994E-2</v>
      </c>
      <c r="H139" s="1" t="s">
        <v>16</v>
      </c>
      <c r="I139" s="2">
        <v>5.0000000000000001E-3</v>
      </c>
      <c r="J139" s="2">
        <f t="shared" si="2"/>
        <v>7.6499999999999999E-2</v>
      </c>
    </row>
    <row r="140" spans="1:10" x14ac:dyDescent="0.3">
      <c r="A140" s="2" t="s">
        <v>7</v>
      </c>
      <c r="B140" s="2"/>
      <c r="C140" s="1">
        <v>45765</v>
      </c>
      <c r="D140" s="1">
        <v>46065</v>
      </c>
      <c r="E140" s="6">
        <v>182000000</v>
      </c>
      <c r="F140" s="6">
        <v>10</v>
      </c>
      <c r="G140" s="2">
        <v>7.1499999999999994E-2</v>
      </c>
      <c r="H140" s="1" t="s">
        <v>16</v>
      </c>
      <c r="I140" s="2">
        <v>5.0000000000000001E-3</v>
      </c>
      <c r="J140" s="2">
        <f t="shared" si="2"/>
        <v>7.6499999999999999E-2</v>
      </c>
    </row>
    <row r="141" spans="1:10" x14ac:dyDescent="0.3">
      <c r="A141" s="2" t="s">
        <v>7</v>
      </c>
      <c r="B141" s="2"/>
      <c r="C141" s="1">
        <v>45765</v>
      </c>
      <c r="D141" s="1">
        <v>46095</v>
      </c>
      <c r="E141" s="6">
        <v>1181000000</v>
      </c>
      <c r="F141" s="6">
        <v>11</v>
      </c>
      <c r="G141" s="2">
        <v>7.1499999999999994E-2</v>
      </c>
      <c r="H141" s="1" t="s">
        <v>16</v>
      </c>
      <c r="I141" s="2">
        <v>5.0000000000000001E-3</v>
      </c>
      <c r="J141" s="2">
        <f t="shared" si="2"/>
        <v>7.6499999999999999E-2</v>
      </c>
    </row>
    <row r="142" spans="1:10" x14ac:dyDescent="0.3">
      <c r="A142" s="2" t="s">
        <v>7</v>
      </c>
      <c r="B142" s="2"/>
      <c r="C142" s="1">
        <v>45765</v>
      </c>
      <c r="D142" s="1">
        <v>46125</v>
      </c>
      <c r="E142" s="6">
        <v>104468000000</v>
      </c>
      <c r="F142" s="6">
        <v>12</v>
      </c>
      <c r="G142" s="2">
        <v>7.2999999999999995E-2</v>
      </c>
      <c r="H142" s="1" t="s">
        <v>15</v>
      </c>
      <c r="I142" s="2">
        <v>5.0000000000000001E-3</v>
      </c>
      <c r="J142" s="2">
        <f t="shared" si="2"/>
        <v>7.8E-2</v>
      </c>
    </row>
    <row r="143" spans="1:10" x14ac:dyDescent="0.3">
      <c r="A143" s="2" t="s">
        <v>7</v>
      </c>
      <c r="B143" s="2"/>
      <c r="C143" s="1">
        <v>45765</v>
      </c>
      <c r="D143" s="1">
        <v>46125</v>
      </c>
      <c r="E143" s="6">
        <v>91000000</v>
      </c>
      <c r="F143" s="6">
        <v>12</v>
      </c>
      <c r="G143" s="2">
        <v>7.2999999999999995E-2</v>
      </c>
      <c r="H143" s="1" t="s">
        <v>2050</v>
      </c>
      <c r="I143" s="2">
        <v>5.0000000000000001E-3</v>
      </c>
      <c r="J143" s="2">
        <f t="shared" si="2"/>
        <v>7.8E-2</v>
      </c>
    </row>
    <row r="144" spans="1:10" x14ac:dyDescent="0.3">
      <c r="A144" s="2" t="s">
        <v>7</v>
      </c>
      <c r="B144" s="2"/>
      <c r="C144" s="1">
        <v>45765</v>
      </c>
      <c r="D144" s="1">
        <v>46125</v>
      </c>
      <c r="E144" s="6">
        <v>240022000000</v>
      </c>
      <c r="F144" s="6">
        <v>12</v>
      </c>
      <c r="G144" s="2">
        <v>7.2999999999999995E-2</v>
      </c>
      <c r="H144" s="1" t="s">
        <v>4660</v>
      </c>
      <c r="J144" s="2">
        <f t="shared" si="2"/>
        <v>7.2999999999999995E-2</v>
      </c>
    </row>
    <row r="145" spans="1:10" x14ac:dyDescent="0.3">
      <c r="A145" s="2" t="s">
        <v>7</v>
      </c>
      <c r="B145" s="2"/>
      <c r="C145" s="1">
        <v>45765</v>
      </c>
      <c r="D145" s="1">
        <v>46125</v>
      </c>
      <c r="E145" s="6">
        <v>111724000000</v>
      </c>
      <c r="F145" s="6">
        <v>12</v>
      </c>
      <c r="G145" s="2">
        <v>7.2999999999999995E-2</v>
      </c>
      <c r="H145" s="1" t="s">
        <v>16</v>
      </c>
      <c r="I145" s="2">
        <v>5.0000000000000001E-3</v>
      </c>
      <c r="J145" s="2">
        <f t="shared" si="2"/>
        <v>7.8E-2</v>
      </c>
    </row>
    <row r="146" spans="1:10" x14ac:dyDescent="0.3">
      <c r="A146" s="2" t="s">
        <v>7</v>
      </c>
      <c r="B146" s="2"/>
      <c r="C146" s="1">
        <v>45765</v>
      </c>
      <c r="D146" s="1">
        <v>46155</v>
      </c>
      <c r="E146" s="6">
        <v>1090000000</v>
      </c>
      <c r="F146" s="6">
        <v>13</v>
      </c>
      <c r="G146" s="2">
        <v>7.3999999999999996E-2</v>
      </c>
      <c r="H146" s="1" t="s">
        <v>15</v>
      </c>
      <c r="I146" s="2">
        <v>5.0000000000000001E-3</v>
      </c>
      <c r="J146" s="2">
        <f t="shared" si="2"/>
        <v>7.9000000000000001E-2</v>
      </c>
    </row>
    <row r="147" spans="1:10" x14ac:dyDescent="0.3">
      <c r="A147" s="2" t="s">
        <v>7</v>
      </c>
      <c r="B147" s="2"/>
      <c r="C147" s="1">
        <v>45765</v>
      </c>
      <c r="D147" s="1">
        <v>46155</v>
      </c>
      <c r="E147" s="6">
        <v>15443000000</v>
      </c>
      <c r="F147" s="6">
        <v>13</v>
      </c>
      <c r="G147" s="2">
        <v>7.3999999999999996E-2</v>
      </c>
      <c r="H147" s="1" t="s">
        <v>4660</v>
      </c>
      <c r="J147" s="2">
        <f t="shared" si="2"/>
        <v>7.3999999999999996E-2</v>
      </c>
    </row>
    <row r="148" spans="1:10" x14ac:dyDescent="0.3">
      <c r="A148" s="2" t="s">
        <v>7</v>
      </c>
      <c r="B148" s="2"/>
      <c r="C148" s="1">
        <v>45765</v>
      </c>
      <c r="D148" s="1">
        <v>46155</v>
      </c>
      <c r="E148" s="6">
        <v>40894000000</v>
      </c>
      <c r="F148" s="6">
        <v>13</v>
      </c>
      <c r="G148" s="2">
        <v>7.3999999999999996E-2</v>
      </c>
      <c r="H148" s="1" t="s">
        <v>16</v>
      </c>
      <c r="I148" s="2">
        <v>5.0000000000000001E-3</v>
      </c>
      <c r="J148" s="2">
        <f t="shared" si="2"/>
        <v>7.9000000000000001E-2</v>
      </c>
    </row>
    <row r="149" spans="1:10" x14ac:dyDescent="0.3">
      <c r="A149" s="2" t="s">
        <v>7</v>
      </c>
      <c r="B149" s="2"/>
      <c r="C149" s="1">
        <v>45765</v>
      </c>
      <c r="D149" s="1">
        <v>46215</v>
      </c>
      <c r="E149" s="6">
        <v>9266000000</v>
      </c>
      <c r="F149" s="6">
        <v>15</v>
      </c>
      <c r="G149" s="2">
        <v>7.3999999999999996E-2</v>
      </c>
      <c r="H149" s="1" t="s">
        <v>16</v>
      </c>
      <c r="I149" s="2">
        <v>5.0000000000000001E-3</v>
      </c>
      <c r="J149" s="2">
        <f t="shared" si="2"/>
        <v>7.9000000000000001E-2</v>
      </c>
    </row>
    <row r="150" spans="1:10" x14ac:dyDescent="0.3">
      <c r="A150" s="2" t="s">
        <v>8</v>
      </c>
      <c r="B150" s="2"/>
      <c r="C150" s="1">
        <v>45765</v>
      </c>
      <c r="D150" s="1">
        <v>45795</v>
      </c>
      <c r="E150" s="6">
        <v>8619000000</v>
      </c>
      <c r="F150" s="6">
        <v>1</v>
      </c>
      <c r="G150" s="2">
        <v>4.3999999999999997E-2</v>
      </c>
      <c r="H150" s="1" t="s">
        <v>16</v>
      </c>
      <c r="I150" s="2">
        <v>5.0000000000000001E-3</v>
      </c>
      <c r="J150" s="2">
        <f t="shared" si="2"/>
        <v>4.8999999999999995E-2</v>
      </c>
    </row>
    <row r="151" spans="1:10" x14ac:dyDescent="0.3">
      <c r="A151" s="2" t="s">
        <v>8</v>
      </c>
      <c r="B151" s="2"/>
      <c r="C151" s="1">
        <v>45765</v>
      </c>
      <c r="D151" s="1">
        <v>45825</v>
      </c>
      <c r="E151" s="6">
        <v>677000000</v>
      </c>
      <c r="F151" s="6">
        <v>2</v>
      </c>
      <c r="G151" s="2">
        <v>4.7500000000000001E-2</v>
      </c>
      <c r="H151" s="1" t="s">
        <v>16</v>
      </c>
      <c r="I151" s="2">
        <v>5.0000000000000001E-3</v>
      </c>
      <c r="J151" s="2">
        <f t="shared" si="2"/>
        <v>5.2499999999999998E-2</v>
      </c>
    </row>
    <row r="152" spans="1:10" x14ac:dyDescent="0.3">
      <c r="A152" s="2" t="s">
        <v>8</v>
      </c>
      <c r="B152" s="2"/>
      <c r="C152" s="1">
        <v>45765</v>
      </c>
      <c r="D152" s="1">
        <v>45855</v>
      </c>
      <c r="E152" s="6">
        <v>95000000</v>
      </c>
      <c r="F152" s="6">
        <v>3</v>
      </c>
      <c r="G152" s="2">
        <v>4.7500000000000001E-2</v>
      </c>
      <c r="H152" s="1" t="s">
        <v>16</v>
      </c>
      <c r="I152" s="2">
        <v>5.0000000000000001E-3</v>
      </c>
      <c r="J152" s="2">
        <f t="shared" si="2"/>
        <v>5.2499999999999998E-2</v>
      </c>
    </row>
    <row r="153" spans="1:10" x14ac:dyDescent="0.3">
      <c r="A153" s="2" t="s">
        <v>8</v>
      </c>
      <c r="B153" s="2"/>
      <c r="C153" s="1">
        <v>45765</v>
      </c>
      <c r="D153" s="1">
        <v>45885</v>
      </c>
      <c r="E153" s="6">
        <v>454000000</v>
      </c>
      <c r="F153" s="6">
        <v>4</v>
      </c>
      <c r="G153" s="2">
        <v>4.7500000000000001E-2</v>
      </c>
      <c r="H153" s="1" t="s">
        <v>16</v>
      </c>
      <c r="I153" s="2">
        <v>5.0000000000000001E-3</v>
      </c>
      <c r="J153" s="2">
        <f t="shared" si="2"/>
        <v>5.2499999999999998E-2</v>
      </c>
    </row>
    <row r="154" spans="1:10" x14ac:dyDescent="0.3">
      <c r="A154" s="2" t="s">
        <v>8</v>
      </c>
      <c r="B154" s="2"/>
      <c r="C154" s="1">
        <v>45765</v>
      </c>
      <c r="D154" s="1">
        <v>45945</v>
      </c>
      <c r="E154" s="6">
        <v>916000000</v>
      </c>
      <c r="F154" s="6">
        <v>6</v>
      </c>
      <c r="G154" s="2">
        <v>7.0000000000000007E-2</v>
      </c>
      <c r="H154" s="1" t="s">
        <v>15</v>
      </c>
      <c r="I154" s="2">
        <v>5.0000000000000001E-3</v>
      </c>
      <c r="J154" s="2">
        <f t="shared" si="2"/>
        <v>7.5000000000000011E-2</v>
      </c>
    </row>
    <row r="155" spans="1:10" x14ac:dyDescent="0.3">
      <c r="A155" s="2" t="s">
        <v>8</v>
      </c>
      <c r="B155" s="2"/>
      <c r="C155" s="1">
        <v>45765</v>
      </c>
      <c r="D155" s="1">
        <v>45945</v>
      </c>
      <c r="E155" s="6">
        <v>95384000000</v>
      </c>
      <c r="F155" s="6">
        <v>6</v>
      </c>
      <c r="G155" s="2">
        <v>7.0000000000000007E-2</v>
      </c>
      <c r="H155" s="1" t="s">
        <v>4660</v>
      </c>
      <c r="J155" s="2">
        <f t="shared" si="2"/>
        <v>7.0000000000000007E-2</v>
      </c>
    </row>
    <row r="156" spans="1:10" x14ac:dyDescent="0.3">
      <c r="A156" s="2" t="s">
        <v>8</v>
      </c>
      <c r="B156" s="2"/>
      <c r="C156" s="1">
        <v>45765</v>
      </c>
      <c r="D156" s="1">
        <v>45945</v>
      </c>
      <c r="E156" s="6">
        <v>23881000000</v>
      </c>
      <c r="F156" s="6">
        <v>6</v>
      </c>
      <c r="G156" s="2">
        <v>7.0000000000000007E-2</v>
      </c>
      <c r="H156" s="1" t="s">
        <v>16</v>
      </c>
      <c r="I156" s="2">
        <v>5.0000000000000001E-3</v>
      </c>
      <c r="J156" s="2">
        <f t="shared" si="2"/>
        <v>7.5000000000000011E-2</v>
      </c>
    </row>
    <row r="157" spans="1:10" x14ac:dyDescent="0.3">
      <c r="A157" s="2" t="s">
        <v>8</v>
      </c>
      <c r="B157" s="2"/>
      <c r="C157" s="1">
        <v>45765</v>
      </c>
      <c r="D157" s="1">
        <v>45975</v>
      </c>
      <c r="E157" s="6">
        <v>4542000000</v>
      </c>
      <c r="F157" s="6">
        <v>7</v>
      </c>
      <c r="G157" s="2">
        <v>7.0999999999999994E-2</v>
      </c>
      <c r="H157" s="1" t="s">
        <v>4660</v>
      </c>
      <c r="J157" s="2">
        <f t="shared" si="2"/>
        <v>7.0999999999999994E-2</v>
      </c>
    </row>
    <row r="158" spans="1:10" x14ac:dyDescent="0.3">
      <c r="A158" s="2" t="s">
        <v>8</v>
      </c>
      <c r="B158" s="2"/>
      <c r="C158" s="1">
        <v>45765</v>
      </c>
      <c r="D158" s="1">
        <v>46035</v>
      </c>
      <c r="E158" s="6">
        <v>4542000000</v>
      </c>
      <c r="F158" s="6">
        <v>9</v>
      </c>
      <c r="G158" s="2">
        <v>7.1499999999999994E-2</v>
      </c>
      <c r="H158" s="1" t="s">
        <v>4660</v>
      </c>
      <c r="J158" s="2">
        <f t="shared" si="2"/>
        <v>7.1499999999999994E-2</v>
      </c>
    </row>
    <row r="159" spans="1:10" x14ac:dyDescent="0.3">
      <c r="A159" s="2" t="s">
        <v>8</v>
      </c>
      <c r="B159" s="2"/>
      <c r="C159" s="1">
        <v>45765</v>
      </c>
      <c r="D159" s="1">
        <v>46035</v>
      </c>
      <c r="E159" s="6">
        <v>639000000</v>
      </c>
      <c r="F159" s="6">
        <v>9</v>
      </c>
      <c r="G159" s="2">
        <v>7.1499999999999994E-2</v>
      </c>
      <c r="H159" s="1" t="s">
        <v>16</v>
      </c>
      <c r="I159" s="2">
        <v>5.0000000000000001E-3</v>
      </c>
      <c r="J159" s="2">
        <f t="shared" si="2"/>
        <v>7.6499999999999999E-2</v>
      </c>
    </row>
    <row r="160" spans="1:10" x14ac:dyDescent="0.3">
      <c r="A160" s="2" t="s">
        <v>8</v>
      </c>
      <c r="B160" s="2"/>
      <c r="C160" s="1">
        <v>45765</v>
      </c>
      <c r="D160" s="1">
        <v>46065</v>
      </c>
      <c r="E160" s="6">
        <v>1817000000</v>
      </c>
      <c r="F160" s="6">
        <v>10</v>
      </c>
      <c r="G160" s="2">
        <v>7.1499999999999994E-2</v>
      </c>
      <c r="H160" s="1" t="s">
        <v>4660</v>
      </c>
      <c r="J160" s="2">
        <f t="shared" si="2"/>
        <v>7.1499999999999994E-2</v>
      </c>
    </row>
    <row r="161" spans="1:10" x14ac:dyDescent="0.3">
      <c r="A161" s="2" t="s">
        <v>8</v>
      </c>
      <c r="B161" s="2"/>
      <c r="C161" s="1">
        <v>45765</v>
      </c>
      <c r="D161" s="1">
        <v>46125</v>
      </c>
      <c r="E161" s="6">
        <v>9137000000</v>
      </c>
      <c r="F161" s="6">
        <v>12</v>
      </c>
      <c r="G161" s="2">
        <v>7.2999999999999995E-2</v>
      </c>
      <c r="H161" s="1" t="s">
        <v>2050</v>
      </c>
      <c r="I161" s="2">
        <v>5.0000000000000001E-3</v>
      </c>
      <c r="J161" s="2">
        <f t="shared" si="2"/>
        <v>7.8E-2</v>
      </c>
    </row>
    <row r="162" spans="1:10" x14ac:dyDescent="0.3">
      <c r="A162" s="2" t="s">
        <v>8</v>
      </c>
      <c r="B162" s="2"/>
      <c r="C162" s="1">
        <v>45765</v>
      </c>
      <c r="D162" s="1">
        <v>46125</v>
      </c>
      <c r="E162" s="6">
        <v>4542000000</v>
      </c>
      <c r="F162" s="6">
        <v>12</v>
      </c>
      <c r="G162" s="2">
        <v>7.2999999999999995E-2</v>
      </c>
      <c r="H162" s="1" t="s">
        <v>4660</v>
      </c>
      <c r="J162" s="2">
        <f t="shared" si="2"/>
        <v>7.2999999999999995E-2</v>
      </c>
    </row>
    <row r="163" spans="1:10" x14ac:dyDescent="0.3">
      <c r="A163" s="2" t="s">
        <v>8</v>
      </c>
      <c r="B163" s="2"/>
      <c r="C163" s="1">
        <v>45765</v>
      </c>
      <c r="D163" s="1">
        <v>46125</v>
      </c>
      <c r="E163" s="6">
        <v>436000000</v>
      </c>
      <c r="F163" s="6">
        <v>12</v>
      </c>
      <c r="G163" s="2">
        <v>7.2999999999999995E-2</v>
      </c>
      <c r="H163" s="1" t="s">
        <v>16</v>
      </c>
      <c r="I163" s="2">
        <v>5.0000000000000001E-3</v>
      </c>
      <c r="J163" s="2">
        <f t="shared" si="2"/>
        <v>7.8E-2</v>
      </c>
    </row>
    <row r="164" spans="1:10" x14ac:dyDescent="0.3">
      <c r="A164" s="2" t="s">
        <v>8</v>
      </c>
      <c r="B164" s="2"/>
      <c r="C164" s="1">
        <v>45765</v>
      </c>
      <c r="D164" s="1">
        <v>46155</v>
      </c>
      <c r="E164" s="6">
        <v>7449000000</v>
      </c>
      <c r="F164" s="6">
        <v>13</v>
      </c>
      <c r="G164" s="2">
        <v>7.3999999999999996E-2</v>
      </c>
      <c r="H164" s="1" t="s">
        <v>4660</v>
      </c>
      <c r="J164" s="2">
        <f t="shared" si="2"/>
        <v>7.3999999999999996E-2</v>
      </c>
    </row>
    <row r="165" spans="1:10" x14ac:dyDescent="0.3">
      <c r="A165" s="2" t="s">
        <v>8</v>
      </c>
      <c r="B165" s="2"/>
      <c r="C165" s="1">
        <v>45765</v>
      </c>
      <c r="D165" s="1">
        <v>46185</v>
      </c>
      <c r="E165" s="6">
        <v>9084000000</v>
      </c>
      <c r="F165" s="6">
        <v>14</v>
      </c>
      <c r="G165" s="2">
        <v>7.3999999999999996E-2</v>
      </c>
      <c r="H165" s="1" t="s">
        <v>4660</v>
      </c>
      <c r="J165" s="2">
        <f t="shared" si="2"/>
        <v>7.3999999999999996E-2</v>
      </c>
    </row>
    <row r="166" spans="1:10" x14ac:dyDescent="0.3">
      <c r="A166" s="2" t="s">
        <v>7</v>
      </c>
      <c r="B166" s="2"/>
      <c r="C166" s="1">
        <v>45791</v>
      </c>
      <c r="D166" s="1">
        <v>45821</v>
      </c>
      <c r="E166" s="6">
        <v>1462000000</v>
      </c>
      <c r="F166" s="6">
        <v>1</v>
      </c>
      <c r="G166" s="2">
        <v>4.3999999999999997E-2</v>
      </c>
      <c r="H166" s="1" t="s">
        <v>4660</v>
      </c>
      <c r="J166" s="2">
        <f t="shared" si="2"/>
        <v>4.3999999999999997E-2</v>
      </c>
    </row>
    <row r="167" spans="1:10" x14ac:dyDescent="0.3">
      <c r="A167" s="2" t="s">
        <v>7</v>
      </c>
      <c r="B167" s="2"/>
      <c r="C167" s="1">
        <v>45791</v>
      </c>
      <c r="D167" s="1">
        <v>45821</v>
      </c>
      <c r="E167" s="6">
        <v>124124000000</v>
      </c>
      <c r="F167" s="6">
        <v>1</v>
      </c>
      <c r="G167" s="2">
        <v>4.3999999999999997E-2</v>
      </c>
      <c r="H167" s="1" t="s">
        <v>16</v>
      </c>
      <c r="I167" s="2">
        <v>5.0000000000000001E-3</v>
      </c>
      <c r="J167" s="2">
        <f t="shared" si="2"/>
        <v>4.8999999999999995E-2</v>
      </c>
    </row>
    <row r="168" spans="1:10" x14ac:dyDescent="0.3">
      <c r="A168" s="2" t="s">
        <v>7</v>
      </c>
      <c r="B168" s="2"/>
      <c r="C168" s="1">
        <v>45791</v>
      </c>
      <c r="D168" s="1">
        <v>45851</v>
      </c>
      <c r="E168" s="6">
        <v>1253000000</v>
      </c>
      <c r="F168" s="6">
        <v>2</v>
      </c>
      <c r="G168" s="2">
        <v>4.7500000000000001E-2</v>
      </c>
      <c r="H168" s="1" t="s">
        <v>4660</v>
      </c>
      <c r="J168" s="2">
        <f t="shared" si="2"/>
        <v>4.7500000000000001E-2</v>
      </c>
    </row>
    <row r="169" spans="1:10" x14ac:dyDescent="0.3">
      <c r="A169" s="2" t="s">
        <v>7</v>
      </c>
      <c r="B169" s="2"/>
      <c r="C169" s="1">
        <v>45791</v>
      </c>
      <c r="D169" s="1">
        <v>45851</v>
      </c>
      <c r="E169" s="6">
        <v>73808000000</v>
      </c>
      <c r="F169" s="6">
        <v>2</v>
      </c>
      <c r="G169" s="2">
        <v>4.7500000000000001E-2</v>
      </c>
      <c r="H169" s="1" t="s">
        <v>16</v>
      </c>
      <c r="I169" s="2">
        <v>5.0000000000000001E-3</v>
      </c>
      <c r="J169" s="2">
        <f t="shared" si="2"/>
        <v>5.2499999999999998E-2</v>
      </c>
    </row>
    <row r="170" spans="1:10" x14ac:dyDescent="0.3">
      <c r="A170" s="2" t="s">
        <v>7</v>
      </c>
      <c r="B170" s="2"/>
      <c r="C170" s="1">
        <v>45791</v>
      </c>
      <c r="D170" s="1">
        <v>45881</v>
      </c>
      <c r="E170" s="6">
        <v>5741000000</v>
      </c>
      <c r="F170" s="6">
        <v>3</v>
      </c>
      <c r="G170" s="2">
        <v>4.7500000000000001E-2</v>
      </c>
      <c r="H170" s="1" t="s">
        <v>16</v>
      </c>
      <c r="I170" s="2">
        <v>5.0000000000000001E-3</v>
      </c>
      <c r="J170" s="2">
        <f t="shared" si="2"/>
        <v>5.2499999999999998E-2</v>
      </c>
    </row>
    <row r="171" spans="1:10" x14ac:dyDescent="0.3">
      <c r="A171" s="2" t="s">
        <v>7</v>
      </c>
      <c r="B171" s="2"/>
      <c r="C171" s="1">
        <v>45791</v>
      </c>
      <c r="D171" s="1">
        <v>45911</v>
      </c>
      <c r="E171" s="6">
        <v>2089000000</v>
      </c>
      <c r="F171" s="6">
        <v>4</v>
      </c>
      <c r="G171" s="2">
        <v>4.7500000000000001E-2</v>
      </c>
      <c r="H171" s="1" t="s">
        <v>16</v>
      </c>
      <c r="I171" s="2">
        <v>5.0000000000000001E-3</v>
      </c>
      <c r="J171" s="2">
        <f t="shared" si="2"/>
        <v>5.2499999999999998E-2</v>
      </c>
    </row>
    <row r="172" spans="1:10" x14ac:dyDescent="0.3">
      <c r="A172" s="2" t="s">
        <v>7</v>
      </c>
      <c r="B172" s="2"/>
      <c r="C172" s="1">
        <v>45791</v>
      </c>
      <c r="D172" s="1">
        <v>45971</v>
      </c>
      <c r="E172" s="6">
        <v>527094000000</v>
      </c>
      <c r="F172" s="6">
        <v>6</v>
      </c>
      <c r="G172" s="2">
        <v>7.0000000000000007E-2</v>
      </c>
      <c r="H172" s="1" t="s">
        <v>15</v>
      </c>
      <c r="I172" s="2">
        <v>5.0000000000000001E-3</v>
      </c>
      <c r="J172" s="2">
        <f t="shared" si="2"/>
        <v>7.5000000000000011E-2</v>
      </c>
    </row>
    <row r="173" spans="1:10" x14ac:dyDescent="0.3">
      <c r="A173" s="2" t="s">
        <v>7</v>
      </c>
      <c r="B173" s="2"/>
      <c r="C173" s="1">
        <v>45791</v>
      </c>
      <c r="D173" s="1">
        <v>45971</v>
      </c>
      <c r="E173" s="6">
        <v>6266000000</v>
      </c>
      <c r="F173" s="6">
        <v>6</v>
      </c>
      <c r="G173" s="2">
        <v>7.0000000000000007E-2</v>
      </c>
      <c r="H173" s="1" t="s">
        <v>2050</v>
      </c>
      <c r="I173" s="2">
        <v>5.0000000000000001E-3</v>
      </c>
      <c r="J173" s="2">
        <f t="shared" si="2"/>
        <v>7.5000000000000011E-2</v>
      </c>
    </row>
    <row r="174" spans="1:10" x14ac:dyDescent="0.3">
      <c r="A174" s="2" t="s">
        <v>7</v>
      </c>
      <c r="B174" s="2"/>
      <c r="C174" s="1">
        <v>45791</v>
      </c>
      <c r="D174" s="1">
        <v>45971</v>
      </c>
      <c r="E174" s="6">
        <v>780497000000</v>
      </c>
      <c r="F174" s="6">
        <v>6</v>
      </c>
      <c r="G174" s="2">
        <v>7.0000000000000007E-2</v>
      </c>
      <c r="H174" s="1" t="s">
        <v>4660</v>
      </c>
      <c r="J174" s="2">
        <f t="shared" si="2"/>
        <v>7.0000000000000007E-2</v>
      </c>
    </row>
    <row r="175" spans="1:10" x14ac:dyDescent="0.3">
      <c r="A175" s="2" t="s">
        <v>7</v>
      </c>
      <c r="B175" s="2"/>
      <c r="C175" s="1">
        <v>45791</v>
      </c>
      <c r="D175" s="1">
        <v>45971</v>
      </c>
      <c r="E175" s="6">
        <v>475232000000</v>
      </c>
      <c r="F175" s="6">
        <v>6</v>
      </c>
      <c r="G175" s="2">
        <v>7.0000000000000007E-2</v>
      </c>
      <c r="H175" s="1" t="s">
        <v>16</v>
      </c>
      <c r="I175" s="2">
        <v>5.0000000000000001E-3</v>
      </c>
      <c r="J175" s="2">
        <f t="shared" si="2"/>
        <v>7.5000000000000011E-2</v>
      </c>
    </row>
    <row r="176" spans="1:10" x14ac:dyDescent="0.3">
      <c r="A176" s="2" t="s">
        <v>7</v>
      </c>
      <c r="B176" s="2"/>
      <c r="C176" s="1">
        <v>45791</v>
      </c>
      <c r="D176" s="1">
        <v>46001</v>
      </c>
      <c r="E176" s="6">
        <v>75818000000</v>
      </c>
      <c r="F176" s="6">
        <v>7</v>
      </c>
      <c r="G176" s="2">
        <v>7.0999999999999994E-2</v>
      </c>
      <c r="H176" s="1" t="s">
        <v>4660</v>
      </c>
      <c r="J176" s="2">
        <f t="shared" si="2"/>
        <v>7.0999999999999994E-2</v>
      </c>
    </row>
    <row r="177" spans="1:10" x14ac:dyDescent="0.3">
      <c r="A177" s="2" t="s">
        <v>7</v>
      </c>
      <c r="B177" s="2"/>
      <c r="C177" s="1">
        <v>45791</v>
      </c>
      <c r="D177" s="1">
        <v>46001</v>
      </c>
      <c r="E177" s="6">
        <v>17076000000</v>
      </c>
      <c r="F177" s="6">
        <v>7</v>
      </c>
      <c r="G177" s="2">
        <v>7.0999999999999994E-2</v>
      </c>
      <c r="H177" s="1" t="s">
        <v>16</v>
      </c>
      <c r="I177" s="2">
        <v>5.0000000000000001E-3</v>
      </c>
      <c r="J177" s="2">
        <f t="shared" si="2"/>
        <v>7.5999999999999998E-2</v>
      </c>
    </row>
    <row r="178" spans="1:10" x14ac:dyDescent="0.3">
      <c r="A178" s="2" t="s">
        <v>7</v>
      </c>
      <c r="B178" s="2"/>
      <c r="C178" s="1">
        <v>45791</v>
      </c>
      <c r="D178" s="1">
        <v>46031</v>
      </c>
      <c r="E178" s="6">
        <v>4595000000</v>
      </c>
      <c r="F178" s="6">
        <v>8</v>
      </c>
      <c r="G178" s="2">
        <v>7.0999999999999994E-2</v>
      </c>
      <c r="H178" s="1" t="s">
        <v>4660</v>
      </c>
      <c r="J178" s="2">
        <f t="shared" si="2"/>
        <v>7.0999999999999994E-2</v>
      </c>
    </row>
    <row r="179" spans="1:10" x14ac:dyDescent="0.3">
      <c r="A179" s="2" t="s">
        <v>7</v>
      </c>
      <c r="B179" s="2"/>
      <c r="C179" s="1">
        <v>45791</v>
      </c>
      <c r="D179" s="1">
        <v>46061</v>
      </c>
      <c r="E179" s="6">
        <v>227246000000</v>
      </c>
      <c r="F179" s="6">
        <v>9</v>
      </c>
      <c r="G179" s="2">
        <v>7.1499999999999994E-2</v>
      </c>
      <c r="H179" s="1" t="s">
        <v>4660</v>
      </c>
      <c r="J179" s="2">
        <f t="shared" si="2"/>
        <v>7.1499999999999994E-2</v>
      </c>
    </row>
    <row r="180" spans="1:10" x14ac:dyDescent="0.3">
      <c r="A180" s="2" t="s">
        <v>7</v>
      </c>
      <c r="B180" s="2"/>
      <c r="C180" s="1">
        <v>45791</v>
      </c>
      <c r="D180" s="1">
        <v>46061</v>
      </c>
      <c r="E180" s="6">
        <v>16492000000</v>
      </c>
      <c r="F180" s="6">
        <v>9</v>
      </c>
      <c r="G180" s="2">
        <v>7.1499999999999994E-2</v>
      </c>
      <c r="H180" s="1" t="s">
        <v>16</v>
      </c>
      <c r="I180" s="2">
        <v>5.0000000000000001E-3</v>
      </c>
      <c r="J180" s="2">
        <f t="shared" si="2"/>
        <v>7.6499999999999999E-2</v>
      </c>
    </row>
    <row r="181" spans="1:10" x14ac:dyDescent="0.3">
      <c r="A181" s="2" t="s">
        <v>7</v>
      </c>
      <c r="B181" s="2"/>
      <c r="C181" s="1">
        <v>45791</v>
      </c>
      <c r="D181" s="1">
        <v>46091</v>
      </c>
      <c r="E181" s="6">
        <v>418000000</v>
      </c>
      <c r="F181" s="6">
        <v>10</v>
      </c>
      <c r="G181" s="2">
        <v>7.1499999999999994E-2</v>
      </c>
      <c r="H181" s="1" t="s">
        <v>16</v>
      </c>
      <c r="I181" s="2">
        <v>5.0000000000000001E-3</v>
      </c>
      <c r="J181" s="2">
        <f t="shared" si="2"/>
        <v>7.6499999999999999E-2</v>
      </c>
    </row>
    <row r="182" spans="1:10" x14ac:dyDescent="0.3">
      <c r="A182" s="2" t="s">
        <v>7</v>
      </c>
      <c r="B182" s="2"/>
      <c r="C182" s="1">
        <v>45791</v>
      </c>
      <c r="D182" s="1">
        <v>46121</v>
      </c>
      <c r="E182" s="6">
        <v>2715000000</v>
      </c>
      <c r="F182" s="6">
        <v>11</v>
      </c>
      <c r="G182" s="2">
        <v>7.1499999999999994E-2</v>
      </c>
      <c r="H182" s="1" t="s">
        <v>16</v>
      </c>
      <c r="I182" s="2">
        <v>5.0000000000000001E-3</v>
      </c>
      <c r="J182" s="2">
        <f t="shared" si="2"/>
        <v>7.6499999999999999E-2</v>
      </c>
    </row>
    <row r="183" spans="1:10" x14ac:dyDescent="0.3">
      <c r="A183" s="2" t="s">
        <v>7</v>
      </c>
      <c r="B183" s="2"/>
      <c r="C183" s="1">
        <v>45791</v>
      </c>
      <c r="D183" s="1">
        <v>46151</v>
      </c>
      <c r="E183" s="6">
        <v>240196000000</v>
      </c>
      <c r="F183" s="6">
        <v>12</v>
      </c>
      <c r="G183" s="2">
        <v>7.2999999999999995E-2</v>
      </c>
      <c r="H183" s="1" t="s">
        <v>15</v>
      </c>
      <c r="I183" s="2">
        <v>5.0000000000000001E-3</v>
      </c>
      <c r="J183" s="2">
        <f t="shared" si="2"/>
        <v>7.8E-2</v>
      </c>
    </row>
    <row r="184" spans="1:10" x14ac:dyDescent="0.3">
      <c r="A184" s="2" t="s">
        <v>7</v>
      </c>
      <c r="B184" s="2"/>
      <c r="C184" s="1">
        <v>45791</v>
      </c>
      <c r="D184" s="1">
        <v>46151</v>
      </c>
      <c r="E184" s="6">
        <v>209000000</v>
      </c>
      <c r="F184" s="6">
        <v>12</v>
      </c>
      <c r="G184" s="2">
        <v>7.2999999999999995E-2</v>
      </c>
      <c r="H184" s="1" t="s">
        <v>2050</v>
      </c>
      <c r="I184" s="2">
        <v>5.0000000000000001E-3</v>
      </c>
      <c r="J184" s="2">
        <f t="shared" si="2"/>
        <v>7.8E-2</v>
      </c>
    </row>
    <row r="185" spans="1:10" x14ac:dyDescent="0.3">
      <c r="A185" s="2" t="s">
        <v>7</v>
      </c>
      <c r="B185" s="2"/>
      <c r="C185" s="1">
        <v>45791</v>
      </c>
      <c r="D185" s="1">
        <v>46151</v>
      </c>
      <c r="E185" s="6">
        <v>551865000000</v>
      </c>
      <c r="F185" s="6">
        <v>12</v>
      </c>
      <c r="G185" s="2">
        <v>7.2999999999999995E-2</v>
      </c>
      <c r="H185" s="1" t="s">
        <v>4660</v>
      </c>
      <c r="J185" s="2">
        <f t="shared" si="2"/>
        <v>7.2999999999999995E-2</v>
      </c>
    </row>
    <row r="186" spans="1:10" x14ac:dyDescent="0.3">
      <c r="A186" s="2" t="s">
        <v>7</v>
      </c>
      <c r="B186" s="2"/>
      <c r="C186" s="1">
        <v>45791</v>
      </c>
      <c r="D186" s="1">
        <v>46151</v>
      </c>
      <c r="E186" s="6">
        <v>256878000000</v>
      </c>
      <c r="F186" s="6">
        <v>12</v>
      </c>
      <c r="G186" s="2">
        <v>7.2999999999999995E-2</v>
      </c>
      <c r="H186" s="1" t="s">
        <v>16</v>
      </c>
      <c r="I186" s="2">
        <v>5.0000000000000001E-3</v>
      </c>
      <c r="J186" s="2">
        <f t="shared" si="2"/>
        <v>7.8E-2</v>
      </c>
    </row>
    <row r="187" spans="1:10" x14ac:dyDescent="0.3">
      <c r="A187" s="2" t="s">
        <v>7</v>
      </c>
      <c r="B187" s="2"/>
      <c r="C187" s="1">
        <v>45791</v>
      </c>
      <c r="D187" s="1">
        <v>46181</v>
      </c>
      <c r="E187" s="6">
        <v>2506000000</v>
      </c>
      <c r="F187" s="6">
        <v>13</v>
      </c>
      <c r="G187" s="2">
        <v>7.3999999999999996E-2</v>
      </c>
      <c r="H187" s="1" t="s">
        <v>15</v>
      </c>
      <c r="I187" s="2">
        <v>5.0000000000000001E-3</v>
      </c>
      <c r="J187" s="2">
        <f t="shared" si="2"/>
        <v>7.9000000000000001E-2</v>
      </c>
    </row>
    <row r="188" spans="1:10" x14ac:dyDescent="0.3">
      <c r="A188" s="2" t="s">
        <v>7</v>
      </c>
      <c r="B188" s="2"/>
      <c r="C188" s="1">
        <v>45791</v>
      </c>
      <c r="D188" s="1">
        <v>46181</v>
      </c>
      <c r="E188" s="6">
        <v>35507000000</v>
      </c>
      <c r="F188" s="6">
        <v>13</v>
      </c>
      <c r="G188" s="2">
        <v>7.3999999999999996E-2</v>
      </c>
      <c r="H188" s="1" t="s">
        <v>4660</v>
      </c>
      <c r="J188" s="2">
        <f t="shared" si="2"/>
        <v>7.3999999999999996E-2</v>
      </c>
    </row>
    <row r="189" spans="1:10" x14ac:dyDescent="0.3">
      <c r="A189" s="2" t="s">
        <v>7</v>
      </c>
      <c r="B189" s="2"/>
      <c r="C189" s="1">
        <v>45791</v>
      </c>
      <c r="D189" s="1">
        <v>46181</v>
      </c>
      <c r="E189" s="6">
        <v>94025000000</v>
      </c>
      <c r="F189" s="6">
        <v>13</v>
      </c>
      <c r="G189" s="2">
        <v>7.3999999999999996E-2</v>
      </c>
      <c r="H189" s="1" t="s">
        <v>16</v>
      </c>
      <c r="I189" s="2">
        <v>5.0000000000000001E-3</v>
      </c>
      <c r="J189" s="2">
        <f t="shared" si="2"/>
        <v>7.9000000000000001E-2</v>
      </c>
    </row>
    <row r="190" spans="1:10" x14ac:dyDescent="0.3">
      <c r="A190" s="2" t="s">
        <v>7</v>
      </c>
      <c r="B190" s="2"/>
      <c r="C190" s="1">
        <v>45791</v>
      </c>
      <c r="D190" s="1">
        <v>46241</v>
      </c>
      <c r="E190" s="6">
        <v>21304000000</v>
      </c>
      <c r="F190" s="6">
        <v>15</v>
      </c>
      <c r="G190" s="2">
        <v>7.3999999999999996E-2</v>
      </c>
      <c r="H190" s="1" t="s">
        <v>16</v>
      </c>
      <c r="I190" s="2">
        <v>5.0000000000000001E-3</v>
      </c>
      <c r="J190" s="2">
        <f t="shared" si="2"/>
        <v>7.9000000000000001E-2</v>
      </c>
    </row>
    <row r="191" spans="1:10" x14ac:dyDescent="0.3">
      <c r="A191" s="2" t="s">
        <v>8</v>
      </c>
      <c r="B191" s="2"/>
      <c r="C191" s="1">
        <v>45791</v>
      </c>
      <c r="D191" s="1">
        <v>45821</v>
      </c>
      <c r="E191" s="6">
        <v>19817000000</v>
      </c>
      <c r="F191" s="6">
        <v>1</v>
      </c>
      <c r="G191" s="2">
        <v>4.3999999999999997E-2</v>
      </c>
      <c r="H191" s="1" t="s">
        <v>16</v>
      </c>
      <c r="I191" s="2">
        <v>5.0000000000000001E-3</v>
      </c>
      <c r="J191" s="2">
        <f t="shared" si="2"/>
        <v>4.8999999999999995E-2</v>
      </c>
    </row>
    <row r="192" spans="1:10" x14ac:dyDescent="0.3">
      <c r="A192" s="2" t="s">
        <v>8</v>
      </c>
      <c r="B192" s="2"/>
      <c r="C192" s="1">
        <v>45791</v>
      </c>
      <c r="D192" s="1">
        <v>45851</v>
      </c>
      <c r="E192" s="6">
        <v>1556000000</v>
      </c>
      <c r="F192" s="6">
        <v>2</v>
      </c>
      <c r="G192" s="2">
        <v>4.7500000000000001E-2</v>
      </c>
      <c r="H192" s="1" t="s">
        <v>16</v>
      </c>
      <c r="I192" s="2">
        <v>5.0000000000000001E-3</v>
      </c>
      <c r="J192" s="2">
        <f t="shared" si="2"/>
        <v>5.2499999999999998E-2</v>
      </c>
    </row>
    <row r="193" spans="1:10" x14ac:dyDescent="0.3">
      <c r="A193" s="2" t="s">
        <v>8</v>
      </c>
      <c r="B193" s="2"/>
      <c r="C193" s="1">
        <v>45791</v>
      </c>
      <c r="D193" s="1">
        <v>45881</v>
      </c>
      <c r="E193" s="6">
        <v>219000000</v>
      </c>
      <c r="F193" s="6">
        <v>3</v>
      </c>
      <c r="G193" s="2">
        <v>4.7500000000000001E-2</v>
      </c>
      <c r="H193" s="1" t="s">
        <v>16</v>
      </c>
      <c r="I193" s="2">
        <v>5.0000000000000001E-3</v>
      </c>
      <c r="J193" s="2">
        <f t="shared" si="2"/>
        <v>5.2499999999999998E-2</v>
      </c>
    </row>
    <row r="194" spans="1:10" x14ac:dyDescent="0.3">
      <c r="A194" s="2" t="s">
        <v>8</v>
      </c>
      <c r="B194" s="2"/>
      <c r="C194" s="1">
        <v>45791</v>
      </c>
      <c r="D194" s="1">
        <v>45911</v>
      </c>
      <c r="E194" s="6">
        <v>1044000000</v>
      </c>
      <c r="F194" s="6">
        <v>4</v>
      </c>
      <c r="G194" s="2">
        <v>4.7500000000000001E-2</v>
      </c>
      <c r="H194" s="1" t="s">
        <v>16</v>
      </c>
      <c r="I194" s="2">
        <v>5.0000000000000001E-3</v>
      </c>
      <c r="J194" s="2">
        <f t="shared" si="2"/>
        <v>5.2499999999999998E-2</v>
      </c>
    </row>
    <row r="195" spans="1:10" x14ac:dyDescent="0.3">
      <c r="A195" s="2" t="s">
        <v>8</v>
      </c>
      <c r="B195" s="2"/>
      <c r="C195" s="1">
        <v>45791</v>
      </c>
      <c r="D195" s="1">
        <v>45971</v>
      </c>
      <c r="E195" s="6">
        <v>2105000000</v>
      </c>
      <c r="F195" s="6">
        <v>6</v>
      </c>
      <c r="G195" s="2">
        <v>7.0000000000000007E-2</v>
      </c>
      <c r="H195" s="1" t="s">
        <v>15</v>
      </c>
      <c r="I195" s="2">
        <v>5.0000000000000001E-3</v>
      </c>
      <c r="J195" s="2">
        <f t="shared" ref="J195:J258" si="3">G195+I195</f>
        <v>7.5000000000000011E-2</v>
      </c>
    </row>
    <row r="196" spans="1:10" x14ac:dyDescent="0.3">
      <c r="A196" s="2" t="s">
        <v>8</v>
      </c>
      <c r="B196" s="2"/>
      <c r="C196" s="1">
        <v>45791</v>
      </c>
      <c r="D196" s="1">
        <v>45971</v>
      </c>
      <c r="E196" s="6">
        <v>219309000000</v>
      </c>
      <c r="F196" s="6">
        <v>6</v>
      </c>
      <c r="G196" s="2">
        <v>7.0000000000000007E-2</v>
      </c>
      <c r="H196" s="1" t="s">
        <v>4660</v>
      </c>
      <c r="J196" s="2">
        <f t="shared" si="3"/>
        <v>7.0000000000000007E-2</v>
      </c>
    </row>
    <row r="197" spans="1:10" x14ac:dyDescent="0.3">
      <c r="A197" s="2" t="s">
        <v>8</v>
      </c>
      <c r="B197" s="2"/>
      <c r="C197" s="1">
        <v>45791</v>
      </c>
      <c r="D197" s="1">
        <v>45971</v>
      </c>
      <c r="E197" s="6">
        <v>54908000000</v>
      </c>
      <c r="F197" s="6">
        <v>6</v>
      </c>
      <c r="G197" s="2">
        <v>7.0000000000000007E-2</v>
      </c>
      <c r="H197" s="1" t="s">
        <v>16</v>
      </c>
      <c r="I197" s="2">
        <v>5.0000000000000001E-3</v>
      </c>
      <c r="J197" s="2">
        <f t="shared" si="3"/>
        <v>7.5000000000000011E-2</v>
      </c>
    </row>
    <row r="198" spans="1:10" x14ac:dyDescent="0.3">
      <c r="A198" s="2" t="s">
        <v>8</v>
      </c>
      <c r="B198" s="2"/>
      <c r="C198" s="1">
        <v>45791</v>
      </c>
      <c r="D198" s="1">
        <v>46001</v>
      </c>
      <c r="E198" s="6">
        <v>10443000000</v>
      </c>
      <c r="F198" s="6">
        <v>7</v>
      </c>
      <c r="G198" s="2">
        <v>7.0999999999999994E-2</v>
      </c>
      <c r="H198" s="1" t="s">
        <v>4660</v>
      </c>
      <c r="J198" s="2">
        <f t="shared" si="3"/>
        <v>7.0999999999999994E-2</v>
      </c>
    </row>
    <row r="199" spans="1:10" x14ac:dyDescent="0.3">
      <c r="A199" s="2" t="s">
        <v>8</v>
      </c>
      <c r="B199" s="2"/>
      <c r="C199" s="1">
        <v>45791</v>
      </c>
      <c r="D199" s="1">
        <v>46061</v>
      </c>
      <c r="E199" s="6">
        <v>10443000000</v>
      </c>
      <c r="F199" s="6">
        <v>9</v>
      </c>
      <c r="G199" s="2">
        <v>7.1499999999999994E-2</v>
      </c>
      <c r="H199" s="1" t="s">
        <v>4660</v>
      </c>
      <c r="J199" s="2">
        <f t="shared" si="3"/>
        <v>7.1499999999999994E-2</v>
      </c>
    </row>
    <row r="200" spans="1:10" x14ac:dyDescent="0.3">
      <c r="A200" s="2" t="s">
        <v>8</v>
      </c>
      <c r="B200" s="2"/>
      <c r="C200" s="1">
        <v>45791</v>
      </c>
      <c r="D200" s="1">
        <v>46061</v>
      </c>
      <c r="E200" s="6">
        <v>1469000000</v>
      </c>
      <c r="F200" s="6">
        <v>9</v>
      </c>
      <c r="G200" s="2">
        <v>7.1499999999999994E-2</v>
      </c>
      <c r="H200" s="1" t="s">
        <v>16</v>
      </c>
      <c r="I200" s="2">
        <v>5.0000000000000001E-3</v>
      </c>
      <c r="J200" s="2">
        <f t="shared" si="3"/>
        <v>7.6499999999999999E-2</v>
      </c>
    </row>
    <row r="201" spans="1:10" x14ac:dyDescent="0.3">
      <c r="A201" s="2" t="s">
        <v>8</v>
      </c>
      <c r="B201" s="2"/>
      <c r="C201" s="1">
        <v>45791</v>
      </c>
      <c r="D201" s="1">
        <v>46091</v>
      </c>
      <c r="E201" s="6">
        <v>4177000000</v>
      </c>
      <c r="F201" s="6">
        <v>10</v>
      </c>
      <c r="G201" s="2">
        <v>7.1499999999999994E-2</v>
      </c>
      <c r="H201" s="1" t="s">
        <v>4660</v>
      </c>
      <c r="J201" s="2">
        <f t="shared" si="3"/>
        <v>7.1499999999999994E-2</v>
      </c>
    </row>
    <row r="202" spans="1:10" x14ac:dyDescent="0.3">
      <c r="A202" s="2" t="s">
        <v>8</v>
      </c>
      <c r="B202" s="2"/>
      <c r="C202" s="1">
        <v>45791</v>
      </c>
      <c r="D202" s="1">
        <v>46151</v>
      </c>
      <c r="E202" s="6">
        <v>21008000000</v>
      </c>
      <c r="F202" s="6">
        <v>12</v>
      </c>
      <c r="G202" s="2">
        <v>7.2999999999999995E-2</v>
      </c>
      <c r="H202" s="1" t="s">
        <v>2050</v>
      </c>
      <c r="I202" s="2">
        <v>5.0000000000000001E-3</v>
      </c>
      <c r="J202" s="2">
        <f t="shared" si="3"/>
        <v>7.8E-2</v>
      </c>
    </row>
    <row r="203" spans="1:10" x14ac:dyDescent="0.3">
      <c r="A203" s="2" t="s">
        <v>8</v>
      </c>
      <c r="B203" s="2"/>
      <c r="C203" s="1">
        <v>45791</v>
      </c>
      <c r="D203" s="1">
        <v>46151</v>
      </c>
      <c r="E203" s="6">
        <v>10443000000</v>
      </c>
      <c r="F203" s="6">
        <v>12</v>
      </c>
      <c r="G203" s="2">
        <v>7.2999999999999995E-2</v>
      </c>
      <c r="H203" s="1" t="s">
        <v>4660</v>
      </c>
      <c r="J203" s="2">
        <f t="shared" si="3"/>
        <v>7.2999999999999995E-2</v>
      </c>
    </row>
    <row r="204" spans="1:10" x14ac:dyDescent="0.3">
      <c r="A204" s="2" t="s">
        <v>8</v>
      </c>
      <c r="B204" s="2"/>
      <c r="C204" s="1">
        <v>45791</v>
      </c>
      <c r="D204" s="1">
        <v>46151</v>
      </c>
      <c r="E204" s="6">
        <v>1003000000</v>
      </c>
      <c r="F204" s="6">
        <v>12</v>
      </c>
      <c r="G204" s="2">
        <v>7.2999999999999995E-2</v>
      </c>
      <c r="H204" s="1" t="s">
        <v>16</v>
      </c>
      <c r="I204" s="2">
        <v>5.0000000000000001E-3</v>
      </c>
      <c r="J204" s="2">
        <f t="shared" si="3"/>
        <v>7.8E-2</v>
      </c>
    </row>
    <row r="205" spans="1:10" x14ac:dyDescent="0.3">
      <c r="A205" s="2" t="s">
        <v>8</v>
      </c>
      <c r="B205" s="2"/>
      <c r="C205" s="1">
        <v>45791</v>
      </c>
      <c r="D205" s="1">
        <v>46181</v>
      </c>
      <c r="E205" s="6">
        <v>17127000000</v>
      </c>
      <c r="F205" s="6">
        <v>13</v>
      </c>
      <c r="G205" s="2">
        <v>7.3999999999999996E-2</v>
      </c>
      <c r="H205" s="1" t="s">
        <v>4660</v>
      </c>
      <c r="J205" s="2">
        <f t="shared" si="3"/>
        <v>7.3999999999999996E-2</v>
      </c>
    </row>
    <row r="206" spans="1:10" x14ac:dyDescent="0.3">
      <c r="A206" s="2" t="s">
        <v>8</v>
      </c>
      <c r="B206" s="2"/>
      <c r="C206" s="1">
        <v>45791</v>
      </c>
      <c r="D206" s="1">
        <v>46211</v>
      </c>
      <c r="E206" s="6">
        <v>20887000000</v>
      </c>
      <c r="F206" s="6">
        <v>14</v>
      </c>
      <c r="G206" s="2">
        <v>7.3999999999999996E-2</v>
      </c>
      <c r="H206" s="1" t="s">
        <v>4660</v>
      </c>
      <c r="J206" s="2">
        <f t="shared" si="3"/>
        <v>7.3999999999999996E-2</v>
      </c>
    </row>
    <row r="207" spans="1:10" x14ac:dyDescent="0.3">
      <c r="A207" s="2" t="s">
        <v>7</v>
      </c>
      <c r="B207" s="2"/>
      <c r="C207" s="1">
        <v>45819</v>
      </c>
      <c r="D207" s="1">
        <v>45849</v>
      </c>
      <c r="E207" s="6">
        <v>1547000000</v>
      </c>
      <c r="F207" s="6">
        <v>1</v>
      </c>
      <c r="G207" s="2">
        <v>4.3999999999999997E-2</v>
      </c>
      <c r="H207" s="1" t="s">
        <v>4660</v>
      </c>
      <c r="J207" s="2">
        <f t="shared" si="3"/>
        <v>4.3999999999999997E-2</v>
      </c>
    </row>
    <row r="208" spans="1:10" x14ac:dyDescent="0.3">
      <c r="A208" s="2" t="s">
        <v>7</v>
      </c>
      <c r="B208" s="2"/>
      <c r="C208" s="1">
        <v>45819</v>
      </c>
      <c r="D208" s="1">
        <v>45849</v>
      </c>
      <c r="E208" s="6">
        <v>131340000000</v>
      </c>
      <c r="F208" s="6">
        <v>1</v>
      </c>
      <c r="G208" s="2">
        <v>4.3999999999999997E-2</v>
      </c>
      <c r="H208" s="1" t="s">
        <v>16</v>
      </c>
      <c r="I208" s="2">
        <v>5.0000000000000001E-3</v>
      </c>
      <c r="J208" s="2">
        <f t="shared" si="3"/>
        <v>4.8999999999999995E-2</v>
      </c>
    </row>
    <row r="209" spans="1:10" x14ac:dyDescent="0.3">
      <c r="A209" s="2" t="s">
        <v>7</v>
      </c>
      <c r="B209" s="2"/>
      <c r="C209" s="1">
        <v>45819</v>
      </c>
      <c r="D209" s="1">
        <v>45879</v>
      </c>
      <c r="E209" s="6">
        <v>1326000000</v>
      </c>
      <c r="F209" s="6">
        <v>2</v>
      </c>
      <c r="G209" s="2">
        <v>4.7500000000000001E-2</v>
      </c>
      <c r="H209" s="1" t="s">
        <v>4660</v>
      </c>
      <c r="J209" s="2">
        <f t="shared" si="3"/>
        <v>4.7500000000000001E-2</v>
      </c>
    </row>
    <row r="210" spans="1:10" x14ac:dyDescent="0.3">
      <c r="A210" s="2" t="s">
        <v>7</v>
      </c>
      <c r="B210" s="2"/>
      <c r="C210" s="1">
        <v>45819</v>
      </c>
      <c r="D210" s="1">
        <v>45879</v>
      </c>
      <c r="E210" s="6">
        <v>78098000000</v>
      </c>
      <c r="F210" s="6">
        <v>2</v>
      </c>
      <c r="G210" s="2">
        <v>4.7500000000000001E-2</v>
      </c>
      <c r="H210" s="1" t="s">
        <v>16</v>
      </c>
      <c r="I210" s="2">
        <v>5.0000000000000001E-3</v>
      </c>
      <c r="J210" s="2">
        <f t="shared" si="3"/>
        <v>5.2499999999999998E-2</v>
      </c>
    </row>
    <row r="211" spans="1:10" x14ac:dyDescent="0.3">
      <c r="A211" s="2" t="s">
        <v>7</v>
      </c>
      <c r="B211" s="2"/>
      <c r="C211" s="1">
        <v>45819</v>
      </c>
      <c r="D211" s="1">
        <v>45909</v>
      </c>
      <c r="E211" s="6">
        <v>6075000000</v>
      </c>
      <c r="F211" s="6">
        <v>3</v>
      </c>
      <c r="G211" s="2">
        <v>4.7500000000000001E-2</v>
      </c>
      <c r="H211" s="1" t="s">
        <v>16</v>
      </c>
      <c r="I211" s="2">
        <v>5.0000000000000001E-3</v>
      </c>
      <c r="J211" s="2">
        <f t="shared" si="3"/>
        <v>5.2499999999999998E-2</v>
      </c>
    </row>
    <row r="212" spans="1:10" x14ac:dyDescent="0.3">
      <c r="A212" s="2" t="s">
        <v>7</v>
      </c>
      <c r="B212" s="2"/>
      <c r="C212" s="1">
        <v>45819</v>
      </c>
      <c r="D212" s="1">
        <v>45939</v>
      </c>
      <c r="E212" s="6">
        <v>2210000000</v>
      </c>
      <c r="F212" s="6">
        <v>4</v>
      </c>
      <c r="G212" s="2">
        <v>4.7500000000000001E-2</v>
      </c>
      <c r="H212" s="1" t="s">
        <v>16</v>
      </c>
      <c r="I212" s="2">
        <v>5.0000000000000001E-3</v>
      </c>
      <c r="J212" s="2">
        <f t="shared" si="3"/>
        <v>5.2499999999999998E-2</v>
      </c>
    </row>
    <row r="213" spans="1:10" x14ac:dyDescent="0.3">
      <c r="A213" s="2" t="s">
        <v>7</v>
      </c>
      <c r="B213" s="2"/>
      <c r="C213" s="1">
        <v>45819</v>
      </c>
      <c r="D213" s="1">
        <v>45999</v>
      </c>
      <c r="E213" s="6">
        <v>557734000000</v>
      </c>
      <c r="F213" s="6">
        <v>6</v>
      </c>
      <c r="G213" s="2">
        <v>7.0000000000000007E-2</v>
      </c>
      <c r="H213" s="1" t="s">
        <v>15</v>
      </c>
      <c r="I213" s="2">
        <v>5.0000000000000001E-3</v>
      </c>
      <c r="J213" s="2">
        <f t="shared" si="3"/>
        <v>7.5000000000000011E-2</v>
      </c>
    </row>
    <row r="214" spans="1:10" x14ac:dyDescent="0.3">
      <c r="A214" s="2" t="s">
        <v>7</v>
      </c>
      <c r="B214" s="2"/>
      <c r="C214" s="1">
        <v>45819</v>
      </c>
      <c r="D214" s="1">
        <v>45999</v>
      </c>
      <c r="E214" s="6">
        <v>6630000000</v>
      </c>
      <c r="F214" s="6">
        <v>6</v>
      </c>
      <c r="G214" s="2">
        <v>7.0000000000000007E-2</v>
      </c>
      <c r="H214" s="1" t="s">
        <v>2050</v>
      </c>
      <c r="I214" s="2">
        <v>5.0000000000000001E-3</v>
      </c>
      <c r="J214" s="2">
        <f t="shared" si="3"/>
        <v>7.5000000000000011E-2</v>
      </c>
    </row>
    <row r="215" spans="1:10" x14ac:dyDescent="0.3">
      <c r="A215" s="2" t="s">
        <v>7</v>
      </c>
      <c r="B215" s="2"/>
      <c r="C215" s="1">
        <v>45819</v>
      </c>
      <c r="D215" s="1">
        <v>45999</v>
      </c>
      <c r="E215" s="6">
        <v>825868000000</v>
      </c>
      <c r="F215" s="6">
        <v>6</v>
      </c>
      <c r="G215" s="2">
        <v>7.0000000000000007E-2</v>
      </c>
      <c r="H215" s="1" t="s">
        <v>4660</v>
      </c>
      <c r="J215" s="2">
        <f t="shared" si="3"/>
        <v>7.0000000000000007E-2</v>
      </c>
    </row>
    <row r="216" spans="1:10" x14ac:dyDescent="0.3">
      <c r="A216" s="2" t="s">
        <v>7</v>
      </c>
      <c r="B216" s="2"/>
      <c r="C216" s="1">
        <v>45819</v>
      </c>
      <c r="D216" s="1">
        <v>45999</v>
      </c>
      <c r="E216" s="6">
        <v>502858000000</v>
      </c>
      <c r="F216" s="6">
        <v>6</v>
      </c>
      <c r="G216" s="2">
        <v>7.0000000000000007E-2</v>
      </c>
      <c r="H216" s="1" t="s">
        <v>16</v>
      </c>
      <c r="I216" s="2">
        <v>5.0000000000000001E-3</v>
      </c>
      <c r="J216" s="2">
        <f t="shared" si="3"/>
        <v>7.5000000000000011E-2</v>
      </c>
    </row>
    <row r="217" spans="1:10" x14ac:dyDescent="0.3">
      <c r="A217" s="2" t="s">
        <v>7</v>
      </c>
      <c r="B217" s="2"/>
      <c r="C217" s="1">
        <v>45819</v>
      </c>
      <c r="D217" s="1">
        <v>46029</v>
      </c>
      <c r="E217" s="6">
        <v>80226000000</v>
      </c>
      <c r="F217" s="6">
        <v>7</v>
      </c>
      <c r="G217" s="2">
        <v>7.0999999999999994E-2</v>
      </c>
      <c r="H217" s="1" t="s">
        <v>4660</v>
      </c>
      <c r="J217" s="2">
        <f t="shared" si="3"/>
        <v>7.0999999999999994E-2</v>
      </c>
    </row>
    <row r="218" spans="1:10" x14ac:dyDescent="0.3">
      <c r="A218" s="2" t="s">
        <v>7</v>
      </c>
      <c r="B218" s="2"/>
      <c r="C218" s="1">
        <v>45819</v>
      </c>
      <c r="D218" s="1">
        <v>46029</v>
      </c>
      <c r="E218" s="6">
        <v>18069000000</v>
      </c>
      <c r="F218" s="6">
        <v>7</v>
      </c>
      <c r="G218" s="2">
        <v>7.0999999999999994E-2</v>
      </c>
      <c r="H218" s="1" t="s">
        <v>16</v>
      </c>
      <c r="I218" s="2">
        <v>5.0000000000000001E-3</v>
      </c>
      <c r="J218" s="2">
        <f t="shared" si="3"/>
        <v>7.5999999999999998E-2</v>
      </c>
    </row>
    <row r="219" spans="1:10" x14ac:dyDescent="0.3">
      <c r="A219" s="2" t="s">
        <v>7</v>
      </c>
      <c r="B219" s="2"/>
      <c r="C219" s="1">
        <v>45819</v>
      </c>
      <c r="D219" s="1">
        <v>46059</v>
      </c>
      <c r="E219" s="6">
        <v>4862000000</v>
      </c>
      <c r="F219" s="6">
        <v>8</v>
      </c>
      <c r="G219" s="2">
        <v>7.0999999999999994E-2</v>
      </c>
      <c r="H219" s="1" t="s">
        <v>4660</v>
      </c>
      <c r="J219" s="2">
        <f t="shared" si="3"/>
        <v>7.0999999999999994E-2</v>
      </c>
    </row>
    <row r="220" spans="1:10" x14ac:dyDescent="0.3">
      <c r="A220" s="2" t="s">
        <v>7</v>
      </c>
      <c r="B220" s="2"/>
      <c r="C220" s="1">
        <v>45819</v>
      </c>
      <c r="D220" s="1">
        <v>46089</v>
      </c>
      <c r="E220" s="6">
        <v>240456000000</v>
      </c>
      <c r="F220" s="6">
        <v>9</v>
      </c>
      <c r="G220" s="2">
        <v>7.1499999999999994E-2</v>
      </c>
      <c r="H220" s="1" t="s">
        <v>4660</v>
      </c>
      <c r="J220" s="2">
        <f t="shared" si="3"/>
        <v>7.1499999999999994E-2</v>
      </c>
    </row>
    <row r="221" spans="1:10" x14ac:dyDescent="0.3">
      <c r="A221" s="2" t="s">
        <v>7</v>
      </c>
      <c r="B221" s="2"/>
      <c r="C221" s="1">
        <v>45819</v>
      </c>
      <c r="D221" s="1">
        <v>46089</v>
      </c>
      <c r="E221" s="6">
        <v>17451000000</v>
      </c>
      <c r="F221" s="6">
        <v>9</v>
      </c>
      <c r="G221" s="2">
        <v>7.1499999999999994E-2</v>
      </c>
      <c r="H221" s="1" t="s">
        <v>16</v>
      </c>
      <c r="I221" s="2">
        <v>5.0000000000000001E-3</v>
      </c>
      <c r="J221" s="2">
        <f t="shared" si="3"/>
        <v>7.6499999999999999E-2</v>
      </c>
    </row>
    <row r="222" spans="1:10" x14ac:dyDescent="0.3">
      <c r="A222" s="2" t="s">
        <v>7</v>
      </c>
      <c r="B222" s="2"/>
      <c r="C222" s="1">
        <v>45819</v>
      </c>
      <c r="D222" s="1">
        <v>46119</v>
      </c>
      <c r="E222" s="6">
        <v>442000000</v>
      </c>
      <c r="F222" s="6">
        <v>10</v>
      </c>
      <c r="G222" s="2">
        <v>7.1499999999999994E-2</v>
      </c>
      <c r="H222" s="1" t="s">
        <v>16</v>
      </c>
      <c r="I222" s="2">
        <v>5.0000000000000001E-3</v>
      </c>
      <c r="J222" s="2">
        <f t="shared" si="3"/>
        <v>7.6499999999999999E-2</v>
      </c>
    </row>
    <row r="223" spans="1:10" x14ac:dyDescent="0.3">
      <c r="A223" s="2" t="s">
        <v>7</v>
      </c>
      <c r="B223" s="2"/>
      <c r="C223" s="1">
        <v>45819</v>
      </c>
      <c r="D223" s="1">
        <v>46149</v>
      </c>
      <c r="E223" s="6">
        <v>2873000000</v>
      </c>
      <c r="F223" s="6">
        <v>11</v>
      </c>
      <c r="G223" s="2">
        <v>7.1499999999999994E-2</v>
      </c>
      <c r="H223" s="1" t="s">
        <v>16</v>
      </c>
      <c r="I223" s="2">
        <v>5.0000000000000001E-3</v>
      </c>
      <c r="J223" s="2">
        <f t="shared" si="3"/>
        <v>7.6499999999999999E-2</v>
      </c>
    </row>
    <row r="224" spans="1:10" x14ac:dyDescent="0.3">
      <c r="A224" s="2" t="s">
        <v>7</v>
      </c>
      <c r="B224" s="2"/>
      <c r="C224" s="1">
        <v>45819</v>
      </c>
      <c r="D224" s="1">
        <v>46179</v>
      </c>
      <c r="E224" s="6">
        <v>254159000000</v>
      </c>
      <c r="F224" s="6">
        <v>12</v>
      </c>
      <c r="G224" s="2">
        <v>7.2999999999999995E-2</v>
      </c>
      <c r="H224" s="1" t="s">
        <v>15</v>
      </c>
      <c r="I224" s="2">
        <v>5.0000000000000001E-3</v>
      </c>
      <c r="J224" s="2">
        <f t="shared" si="3"/>
        <v>7.8E-2</v>
      </c>
    </row>
    <row r="225" spans="1:10" x14ac:dyDescent="0.3">
      <c r="A225" s="2" t="s">
        <v>7</v>
      </c>
      <c r="B225" s="2"/>
      <c r="C225" s="1">
        <v>45819</v>
      </c>
      <c r="D225" s="1">
        <v>46179</v>
      </c>
      <c r="E225" s="6">
        <v>221000000</v>
      </c>
      <c r="F225" s="6">
        <v>12</v>
      </c>
      <c r="G225" s="2">
        <v>7.2999999999999995E-2</v>
      </c>
      <c r="H225" s="1" t="s">
        <v>2050</v>
      </c>
      <c r="I225" s="2">
        <v>5.0000000000000001E-3</v>
      </c>
      <c r="J225" s="2">
        <f t="shared" si="3"/>
        <v>7.8E-2</v>
      </c>
    </row>
    <row r="226" spans="1:10" x14ac:dyDescent="0.3">
      <c r="A226" s="2" t="s">
        <v>7</v>
      </c>
      <c r="B226" s="2"/>
      <c r="C226" s="1">
        <v>45819</v>
      </c>
      <c r="D226" s="1">
        <v>46179</v>
      </c>
      <c r="E226" s="6">
        <v>583946000000</v>
      </c>
      <c r="F226" s="6">
        <v>12</v>
      </c>
      <c r="G226" s="2">
        <v>7.2999999999999995E-2</v>
      </c>
      <c r="H226" s="1" t="s">
        <v>4660</v>
      </c>
      <c r="J226" s="2">
        <f t="shared" si="3"/>
        <v>7.2999999999999995E-2</v>
      </c>
    </row>
    <row r="227" spans="1:10" x14ac:dyDescent="0.3">
      <c r="A227" s="2" t="s">
        <v>7</v>
      </c>
      <c r="B227" s="2"/>
      <c r="C227" s="1">
        <v>45819</v>
      </c>
      <c r="D227" s="1">
        <v>46179</v>
      </c>
      <c r="E227" s="6">
        <v>271810000000</v>
      </c>
      <c r="F227" s="6">
        <v>12</v>
      </c>
      <c r="G227" s="2">
        <v>7.2999999999999995E-2</v>
      </c>
      <c r="H227" s="1" t="s">
        <v>16</v>
      </c>
      <c r="I227" s="2">
        <v>5.0000000000000001E-3</v>
      </c>
      <c r="J227" s="2">
        <f t="shared" si="3"/>
        <v>7.8E-2</v>
      </c>
    </row>
    <row r="228" spans="1:10" x14ac:dyDescent="0.3">
      <c r="A228" s="2" t="s">
        <v>7</v>
      </c>
      <c r="B228" s="2"/>
      <c r="C228" s="1">
        <v>45819</v>
      </c>
      <c r="D228" s="1">
        <v>46209</v>
      </c>
      <c r="E228" s="6">
        <v>2652000000</v>
      </c>
      <c r="F228" s="6">
        <v>13</v>
      </c>
      <c r="G228" s="2">
        <v>7.3999999999999996E-2</v>
      </c>
      <c r="H228" s="1" t="s">
        <v>15</v>
      </c>
      <c r="I228" s="2">
        <v>5.0000000000000001E-3</v>
      </c>
      <c r="J228" s="2">
        <f t="shared" si="3"/>
        <v>7.9000000000000001E-2</v>
      </c>
    </row>
    <row r="229" spans="1:10" x14ac:dyDescent="0.3">
      <c r="A229" s="2" t="s">
        <v>7</v>
      </c>
      <c r="B229" s="2"/>
      <c r="C229" s="1">
        <v>45819</v>
      </c>
      <c r="D229" s="1">
        <v>46209</v>
      </c>
      <c r="E229" s="6">
        <v>37571000000</v>
      </c>
      <c r="F229" s="6">
        <v>13</v>
      </c>
      <c r="G229" s="2">
        <v>7.3999999999999996E-2</v>
      </c>
      <c r="H229" s="1" t="s">
        <v>4660</v>
      </c>
      <c r="J229" s="2">
        <f t="shared" si="3"/>
        <v>7.3999999999999996E-2</v>
      </c>
    </row>
    <row r="230" spans="1:10" x14ac:dyDescent="0.3">
      <c r="A230" s="2" t="s">
        <v>7</v>
      </c>
      <c r="B230" s="2"/>
      <c r="C230" s="1">
        <v>45819</v>
      </c>
      <c r="D230" s="1">
        <v>46209</v>
      </c>
      <c r="E230" s="6">
        <v>99491000000</v>
      </c>
      <c r="F230" s="6">
        <v>13</v>
      </c>
      <c r="G230" s="2">
        <v>7.3999999999999996E-2</v>
      </c>
      <c r="H230" s="1" t="s">
        <v>16</v>
      </c>
      <c r="I230" s="2">
        <v>5.0000000000000001E-3</v>
      </c>
      <c r="J230" s="2">
        <f t="shared" si="3"/>
        <v>7.9000000000000001E-2</v>
      </c>
    </row>
    <row r="231" spans="1:10" x14ac:dyDescent="0.3">
      <c r="A231" s="2" t="s">
        <v>7</v>
      </c>
      <c r="B231" s="2"/>
      <c r="C231" s="1">
        <v>45819</v>
      </c>
      <c r="D231" s="1">
        <v>46269</v>
      </c>
      <c r="E231" s="6">
        <v>22543000000</v>
      </c>
      <c r="F231" s="6">
        <v>15</v>
      </c>
      <c r="G231" s="2">
        <v>7.3999999999999996E-2</v>
      </c>
      <c r="H231" s="1" t="s">
        <v>16</v>
      </c>
      <c r="I231" s="2">
        <v>5.0000000000000001E-3</v>
      </c>
      <c r="J231" s="2">
        <f t="shared" si="3"/>
        <v>7.9000000000000001E-2</v>
      </c>
    </row>
    <row r="232" spans="1:10" x14ac:dyDescent="0.3">
      <c r="A232" s="2" t="s">
        <v>8</v>
      </c>
      <c r="B232" s="2"/>
      <c r="C232" s="1">
        <v>45819</v>
      </c>
      <c r="D232" s="1">
        <v>45849</v>
      </c>
      <c r="E232" s="6">
        <v>20969000000</v>
      </c>
      <c r="F232" s="6">
        <v>1</v>
      </c>
      <c r="G232" s="2">
        <v>4.3999999999999997E-2</v>
      </c>
      <c r="H232" s="1" t="s">
        <v>16</v>
      </c>
      <c r="I232" s="2">
        <v>5.0000000000000001E-3</v>
      </c>
      <c r="J232" s="2">
        <f t="shared" si="3"/>
        <v>4.8999999999999995E-2</v>
      </c>
    </row>
    <row r="233" spans="1:10" x14ac:dyDescent="0.3">
      <c r="A233" s="2" t="s">
        <v>8</v>
      </c>
      <c r="B233" s="2"/>
      <c r="C233" s="1">
        <v>45819</v>
      </c>
      <c r="D233" s="1">
        <v>45879</v>
      </c>
      <c r="E233" s="6">
        <v>1647000000</v>
      </c>
      <c r="F233" s="6">
        <v>2</v>
      </c>
      <c r="G233" s="2">
        <v>4.7500000000000001E-2</v>
      </c>
      <c r="H233" s="1" t="s">
        <v>16</v>
      </c>
      <c r="I233" s="2">
        <v>5.0000000000000001E-3</v>
      </c>
      <c r="J233" s="2">
        <f t="shared" si="3"/>
        <v>5.2499999999999998E-2</v>
      </c>
    </row>
    <row r="234" spans="1:10" x14ac:dyDescent="0.3">
      <c r="A234" s="2" t="s">
        <v>8</v>
      </c>
      <c r="B234" s="2"/>
      <c r="C234" s="1">
        <v>45819</v>
      </c>
      <c r="D234" s="1">
        <v>45909</v>
      </c>
      <c r="E234" s="6">
        <v>232000000</v>
      </c>
      <c r="F234" s="6">
        <v>3</v>
      </c>
      <c r="G234" s="2">
        <v>4.7500000000000001E-2</v>
      </c>
      <c r="H234" s="1" t="s">
        <v>16</v>
      </c>
      <c r="I234" s="2">
        <v>5.0000000000000001E-3</v>
      </c>
      <c r="J234" s="2">
        <f t="shared" si="3"/>
        <v>5.2499999999999998E-2</v>
      </c>
    </row>
    <row r="235" spans="1:10" x14ac:dyDescent="0.3">
      <c r="A235" s="2" t="s">
        <v>8</v>
      </c>
      <c r="B235" s="2"/>
      <c r="C235" s="1">
        <v>45819</v>
      </c>
      <c r="D235" s="1">
        <v>45939</v>
      </c>
      <c r="E235" s="6">
        <v>1105000000</v>
      </c>
      <c r="F235" s="6">
        <v>4</v>
      </c>
      <c r="G235" s="2">
        <v>4.7500000000000001E-2</v>
      </c>
      <c r="H235" s="1" t="s">
        <v>16</v>
      </c>
      <c r="I235" s="2">
        <v>5.0000000000000001E-3</v>
      </c>
      <c r="J235" s="2">
        <f t="shared" si="3"/>
        <v>5.2499999999999998E-2</v>
      </c>
    </row>
    <row r="236" spans="1:10" x14ac:dyDescent="0.3">
      <c r="A236" s="2" t="s">
        <v>8</v>
      </c>
      <c r="B236" s="2"/>
      <c r="C236" s="1">
        <v>45819</v>
      </c>
      <c r="D236" s="1">
        <v>45999</v>
      </c>
      <c r="E236" s="6">
        <v>2227000000</v>
      </c>
      <c r="F236" s="6">
        <v>6</v>
      </c>
      <c r="G236" s="2">
        <v>7.0000000000000007E-2</v>
      </c>
      <c r="H236" s="1" t="s">
        <v>15</v>
      </c>
      <c r="I236" s="2">
        <v>5.0000000000000001E-3</v>
      </c>
      <c r="J236" s="2">
        <f t="shared" si="3"/>
        <v>7.5000000000000011E-2</v>
      </c>
    </row>
    <row r="237" spans="1:10" x14ac:dyDescent="0.3">
      <c r="A237" s="2" t="s">
        <v>8</v>
      </c>
      <c r="B237" s="2"/>
      <c r="C237" s="1">
        <v>45819</v>
      </c>
      <c r="D237" s="1">
        <v>45999</v>
      </c>
      <c r="E237" s="6">
        <v>232058000000</v>
      </c>
      <c r="F237" s="6">
        <v>6</v>
      </c>
      <c r="G237" s="2">
        <v>7.0000000000000007E-2</v>
      </c>
      <c r="H237" s="1" t="s">
        <v>4660</v>
      </c>
      <c r="J237" s="2">
        <f t="shared" si="3"/>
        <v>7.0000000000000007E-2</v>
      </c>
    </row>
    <row r="238" spans="1:10" x14ac:dyDescent="0.3">
      <c r="A238" s="2" t="s">
        <v>8</v>
      </c>
      <c r="B238" s="2"/>
      <c r="C238" s="1">
        <v>45819</v>
      </c>
      <c r="D238" s="1">
        <v>45999</v>
      </c>
      <c r="E238" s="6">
        <v>58099000000</v>
      </c>
      <c r="F238" s="6">
        <v>6</v>
      </c>
      <c r="G238" s="2">
        <v>7.0000000000000007E-2</v>
      </c>
      <c r="H238" s="1" t="s">
        <v>16</v>
      </c>
      <c r="I238" s="2">
        <v>5.0000000000000001E-3</v>
      </c>
      <c r="J238" s="2">
        <f t="shared" si="3"/>
        <v>7.5000000000000011E-2</v>
      </c>
    </row>
    <row r="239" spans="1:10" x14ac:dyDescent="0.3">
      <c r="A239" s="2" t="s">
        <v>8</v>
      </c>
      <c r="B239" s="2"/>
      <c r="C239" s="1">
        <v>45819</v>
      </c>
      <c r="D239" s="1">
        <v>46029</v>
      </c>
      <c r="E239" s="6">
        <v>11050000000</v>
      </c>
      <c r="F239" s="6">
        <v>7</v>
      </c>
      <c r="G239" s="2">
        <v>7.0999999999999994E-2</v>
      </c>
      <c r="H239" s="1" t="s">
        <v>4660</v>
      </c>
      <c r="J239" s="2">
        <f t="shared" si="3"/>
        <v>7.0999999999999994E-2</v>
      </c>
    </row>
    <row r="240" spans="1:10" x14ac:dyDescent="0.3">
      <c r="A240" s="2" t="s">
        <v>8</v>
      </c>
      <c r="B240" s="2"/>
      <c r="C240" s="1">
        <v>45819</v>
      </c>
      <c r="D240" s="1">
        <v>46089</v>
      </c>
      <c r="E240" s="6">
        <v>11050000000</v>
      </c>
      <c r="F240" s="6">
        <v>9</v>
      </c>
      <c r="G240" s="2">
        <v>7.1499999999999994E-2</v>
      </c>
      <c r="H240" s="1" t="s">
        <v>4660</v>
      </c>
      <c r="J240" s="2">
        <f t="shared" si="3"/>
        <v>7.1499999999999994E-2</v>
      </c>
    </row>
    <row r="241" spans="1:10" x14ac:dyDescent="0.3">
      <c r="A241" s="2" t="s">
        <v>8</v>
      </c>
      <c r="B241" s="2"/>
      <c r="C241" s="1">
        <v>45819</v>
      </c>
      <c r="D241" s="1">
        <v>46089</v>
      </c>
      <c r="E241" s="6">
        <v>1554000000</v>
      </c>
      <c r="F241" s="6">
        <v>9</v>
      </c>
      <c r="G241" s="2">
        <v>7.1499999999999994E-2</v>
      </c>
      <c r="H241" s="1" t="s">
        <v>16</v>
      </c>
      <c r="I241" s="2">
        <v>5.0000000000000001E-3</v>
      </c>
      <c r="J241" s="2">
        <f t="shared" si="3"/>
        <v>7.6499999999999999E-2</v>
      </c>
    </row>
    <row r="242" spans="1:10" x14ac:dyDescent="0.3">
      <c r="A242" s="2" t="s">
        <v>8</v>
      </c>
      <c r="B242" s="2"/>
      <c r="C242" s="1">
        <v>45819</v>
      </c>
      <c r="D242" s="1">
        <v>46119</v>
      </c>
      <c r="E242" s="6">
        <v>4420000000</v>
      </c>
      <c r="F242" s="6">
        <v>10</v>
      </c>
      <c r="G242" s="2">
        <v>7.1499999999999994E-2</v>
      </c>
      <c r="H242" s="1" t="s">
        <v>4660</v>
      </c>
      <c r="J242" s="2">
        <f t="shared" si="3"/>
        <v>7.1499999999999994E-2</v>
      </c>
    </row>
    <row r="243" spans="1:10" x14ac:dyDescent="0.3">
      <c r="A243" s="2" t="s">
        <v>8</v>
      </c>
      <c r="B243" s="2"/>
      <c r="C243" s="1">
        <v>45819</v>
      </c>
      <c r="D243" s="1">
        <v>46179</v>
      </c>
      <c r="E243" s="6">
        <v>22229000000</v>
      </c>
      <c r="F243" s="6">
        <v>12</v>
      </c>
      <c r="G243" s="2">
        <v>7.2999999999999995E-2</v>
      </c>
      <c r="H243" s="1" t="s">
        <v>2050</v>
      </c>
      <c r="I243" s="2">
        <v>5.0000000000000001E-3</v>
      </c>
      <c r="J243" s="2">
        <f t="shared" si="3"/>
        <v>7.8E-2</v>
      </c>
    </row>
    <row r="244" spans="1:10" x14ac:dyDescent="0.3">
      <c r="A244" s="2" t="s">
        <v>8</v>
      </c>
      <c r="B244" s="2"/>
      <c r="C244" s="1">
        <v>45819</v>
      </c>
      <c r="D244" s="1">
        <v>46179</v>
      </c>
      <c r="E244" s="6">
        <v>11050000000</v>
      </c>
      <c r="F244" s="6">
        <v>12</v>
      </c>
      <c r="G244" s="2">
        <v>7.2999999999999995E-2</v>
      </c>
      <c r="H244" s="1" t="s">
        <v>4660</v>
      </c>
      <c r="J244" s="2">
        <f t="shared" si="3"/>
        <v>7.2999999999999995E-2</v>
      </c>
    </row>
    <row r="245" spans="1:10" x14ac:dyDescent="0.3">
      <c r="A245" s="2" t="s">
        <v>8</v>
      </c>
      <c r="B245" s="2"/>
      <c r="C245" s="1">
        <v>45819</v>
      </c>
      <c r="D245" s="1">
        <v>46179</v>
      </c>
      <c r="E245" s="6">
        <v>1061000000</v>
      </c>
      <c r="F245" s="6">
        <v>12</v>
      </c>
      <c r="G245" s="2">
        <v>7.2999999999999995E-2</v>
      </c>
      <c r="H245" s="1" t="s">
        <v>16</v>
      </c>
      <c r="I245" s="2">
        <v>5.0000000000000001E-3</v>
      </c>
      <c r="J245" s="2">
        <f t="shared" si="3"/>
        <v>7.8E-2</v>
      </c>
    </row>
    <row r="246" spans="1:10" x14ac:dyDescent="0.3">
      <c r="A246" s="2" t="s">
        <v>8</v>
      </c>
      <c r="B246" s="2"/>
      <c r="C246" s="1">
        <v>45819</v>
      </c>
      <c r="D246" s="1">
        <v>46209</v>
      </c>
      <c r="E246" s="6">
        <v>18123000000</v>
      </c>
      <c r="F246" s="6">
        <v>13</v>
      </c>
      <c r="G246" s="2">
        <v>7.3999999999999996E-2</v>
      </c>
      <c r="H246" s="1" t="s">
        <v>4660</v>
      </c>
      <c r="J246" s="2">
        <f t="shared" si="3"/>
        <v>7.3999999999999996E-2</v>
      </c>
    </row>
    <row r="247" spans="1:10" x14ac:dyDescent="0.3">
      <c r="A247" s="2" t="s">
        <v>8</v>
      </c>
      <c r="B247" s="2"/>
      <c r="C247" s="1">
        <v>45819</v>
      </c>
      <c r="D247" s="1">
        <v>46239</v>
      </c>
      <c r="E247" s="6">
        <v>22101000000</v>
      </c>
      <c r="F247" s="6">
        <v>14</v>
      </c>
      <c r="G247" s="2">
        <v>7.3999999999999996E-2</v>
      </c>
      <c r="H247" s="1" t="s">
        <v>4660</v>
      </c>
      <c r="J247" s="2">
        <f t="shared" si="3"/>
        <v>7.3999999999999996E-2</v>
      </c>
    </row>
    <row r="248" spans="1:10" x14ac:dyDescent="0.3">
      <c r="A248" s="2" t="s">
        <v>7</v>
      </c>
      <c r="B248" s="2"/>
      <c r="C248" s="1">
        <v>45845</v>
      </c>
      <c r="D248" s="1">
        <v>45875</v>
      </c>
      <c r="E248" s="6">
        <v>1399000000</v>
      </c>
      <c r="F248" s="6">
        <v>1</v>
      </c>
      <c r="G248" s="2">
        <v>4.3999999999999997E-2</v>
      </c>
      <c r="H248" s="1" t="s">
        <v>4660</v>
      </c>
      <c r="J248" s="2">
        <f t="shared" si="3"/>
        <v>4.3999999999999997E-2</v>
      </c>
    </row>
    <row r="249" spans="1:10" x14ac:dyDescent="0.3">
      <c r="A249" s="2" t="s">
        <v>7</v>
      </c>
      <c r="B249" s="2"/>
      <c r="C249" s="1">
        <v>45845</v>
      </c>
      <c r="D249" s="1">
        <v>45875</v>
      </c>
      <c r="E249" s="6">
        <v>118730000000</v>
      </c>
      <c r="F249" s="6">
        <v>1</v>
      </c>
      <c r="G249" s="2">
        <v>4.3999999999999997E-2</v>
      </c>
      <c r="H249" s="1" t="s">
        <v>16</v>
      </c>
      <c r="I249" s="2">
        <v>5.0000000000000001E-3</v>
      </c>
      <c r="J249" s="2">
        <f t="shared" si="3"/>
        <v>4.8999999999999995E-2</v>
      </c>
    </row>
    <row r="250" spans="1:10" x14ac:dyDescent="0.3">
      <c r="A250" s="2" t="s">
        <v>7</v>
      </c>
      <c r="B250" s="2"/>
      <c r="C250" s="1">
        <v>45845</v>
      </c>
      <c r="D250" s="1">
        <v>45905</v>
      </c>
      <c r="E250" s="6">
        <v>1199000000</v>
      </c>
      <c r="F250" s="6">
        <v>2</v>
      </c>
      <c r="G250" s="2">
        <v>4.7500000000000001E-2</v>
      </c>
      <c r="H250" s="1" t="s">
        <v>4660</v>
      </c>
      <c r="J250" s="2">
        <f t="shared" si="3"/>
        <v>4.7500000000000001E-2</v>
      </c>
    </row>
    <row r="251" spans="1:10" x14ac:dyDescent="0.3">
      <c r="A251" s="2" t="s">
        <v>7</v>
      </c>
      <c r="B251" s="2"/>
      <c r="C251" s="1">
        <v>45845</v>
      </c>
      <c r="D251" s="1">
        <v>45905</v>
      </c>
      <c r="E251" s="6">
        <v>70600000000</v>
      </c>
      <c r="F251" s="6">
        <v>2</v>
      </c>
      <c r="G251" s="2">
        <v>4.7500000000000001E-2</v>
      </c>
      <c r="H251" s="1" t="s">
        <v>16</v>
      </c>
      <c r="I251" s="2">
        <v>5.0000000000000001E-3</v>
      </c>
      <c r="J251" s="2">
        <f t="shared" si="3"/>
        <v>5.2499999999999998E-2</v>
      </c>
    </row>
    <row r="252" spans="1:10" x14ac:dyDescent="0.3">
      <c r="A252" s="2" t="s">
        <v>7</v>
      </c>
      <c r="B252" s="2"/>
      <c r="C252" s="1">
        <v>45845</v>
      </c>
      <c r="D252" s="1">
        <v>45935</v>
      </c>
      <c r="E252" s="6">
        <v>5491000000</v>
      </c>
      <c r="F252" s="6">
        <v>3</v>
      </c>
      <c r="G252" s="2">
        <v>4.7500000000000001E-2</v>
      </c>
      <c r="H252" s="1" t="s">
        <v>16</v>
      </c>
      <c r="I252" s="2">
        <v>5.0000000000000001E-3</v>
      </c>
      <c r="J252" s="2">
        <f t="shared" si="3"/>
        <v>5.2499999999999998E-2</v>
      </c>
    </row>
    <row r="253" spans="1:10" x14ac:dyDescent="0.3">
      <c r="A253" s="2" t="s">
        <v>7</v>
      </c>
      <c r="B253" s="2"/>
      <c r="C253" s="1">
        <v>45845</v>
      </c>
      <c r="D253" s="1">
        <v>45965</v>
      </c>
      <c r="E253" s="6">
        <v>1998000000</v>
      </c>
      <c r="F253" s="6">
        <v>4</v>
      </c>
      <c r="G253" s="2">
        <v>4.7500000000000001E-2</v>
      </c>
      <c r="H253" s="1" t="s">
        <v>16</v>
      </c>
      <c r="I253" s="2">
        <v>5.0000000000000001E-3</v>
      </c>
      <c r="J253" s="2">
        <f t="shared" si="3"/>
        <v>5.2499999999999998E-2</v>
      </c>
    </row>
    <row r="254" spans="1:10" x14ac:dyDescent="0.3">
      <c r="A254" s="2" t="s">
        <v>7</v>
      </c>
      <c r="B254" s="2"/>
      <c r="C254" s="1">
        <v>45845</v>
      </c>
      <c r="D254" s="1">
        <v>46025</v>
      </c>
      <c r="E254" s="6">
        <v>504187000000</v>
      </c>
      <c r="F254" s="6">
        <v>6</v>
      </c>
      <c r="G254" s="2">
        <v>7.0000000000000007E-2</v>
      </c>
      <c r="H254" s="1" t="s">
        <v>15</v>
      </c>
      <c r="I254" s="2">
        <v>5.0000000000000001E-3</v>
      </c>
      <c r="J254" s="2">
        <f t="shared" si="3"/>
        <v>7.5000000000000011E-2</v>
      </c>
    </row>
    <row r="255" spans="1:10" x14ac:dyDescent="0.3">
      <c r="A255" s="2" t="s">
        <v>7</v>
      </c>
      <c r="B255" s="2"/>
      <c r="C255" s="1">
        <v>45845</v>
      </c>
      <c r="D255" s="1">
        <v>46025</v>
      </c>
      <c r="E255" s="6">
        <v>5994000000</v>
      </c>
      <c r="F255" s="6">
        <v>6</v>
      </c>
      <c r="G255" s="2">
        <v>7.0000000000000007E-2</v>
      </c>
      <c r="H255" s="1" t="s">
        <v>2050</v>
      </c>
      <c r="I255" s="2">
        <v>5.0000000000000001E-3</v>
      </c>
      <c r="J255" s="2">
        <f t="shared" si="3"/>
        <v>7.5000000000000011E-2</v>
      </c>
    </row>
    <row r="256" spans="1:10" x14ac:dyDescent="0.3">
      <c r="A256" s="2" t="s">
        <v>7</v>
      </c>
      <c r="B256" s="2"/>
      <c r="C256" s="1">
        <v>45845</v>
      </c>
      <c r="D256" s="1">
        <v>46025</v>
      </c>
      <c r="E256" s="6">
        <v>746577000000</v>
      </c>
      <c r="F256" s="6">
        <v>6</v>
      </c>
      <c r="G256" s="2">
        <v>7.0000000000000007E-2</v>
      </c>
      <c r="H256" s="1" t="s">
        <v>4660</v>
      </c>
      <c r="J256" s="2">
        <f t="shared" si="3"/>
        <v>7.0000000000000007E-2</v>
      </c>
    </row>
    <row r="257" spans="1:10" x14ac:dyDescent="0.3">
      <c r="A257" s="2" t="s">
        <v>7</v>
      </c>
      <c r="B257" s="2"/>
      <c r="C257" s="1">
        <v>45845</v>
      </c>
      <c r="D257" s="1">
        <v>46025</v>
      </c>
      <c r="E257" s="6">
        <v>454579000000</v>
      </c>
      <c r="F257" s="6">
        <v>6</v>
      </c>
      <c r="G257" s="2">
        <v>7.0000000000000007E-2</v>
      </c>
      <c r="H257" s="1" t="s">
        <v>16</v>
      </c>
      <c r="I257" s="2">
        <v>5.0000000000000001E-3</v>
      </c>
      <c r="J257" s="2">
        <f t="shared" si="3"/>
        <v>7.5000000000000011E-2</v>
      </c>
    </row>
    <row r="258" spans="1:10" x14ac:dyDescent="0.3">
      <c r="A258" s="2" t="s">
        <v>7</v>
      </c>
      <c r="B258" s="2"/>
      <c r="C258" s="1">
        <v>45845</v>
      </c>
      <c r="D258" s="1">
        <v>46055</v>
      </c>
      <c r="E258" s="6">
        <v>72523000000</v>
      </c>
      <c r="F258" s="6">
        <v>7</v>
      </c>
      <c r="G258" s="2">
        <v>7.0999999999999994E-2</v>
      </c>
      <c r="H258" s="1" t="s">
        <v>4660</v>
      </c>
      <c r="J258" s="2">
        <f t="shared" si="3"/>
        <v>7.0999999999999994E-2</v>
      </c>
    </row>
    <row r="259" spans="1:10" x14ac:dyDescent="0.3">
      <c r="A259" s="2" t="s">
        <v>7</v>
      </c>
      <c r="B259" s="2"/>
      <c r="C259" s="1">
        <v>45845</v>
      </c>
      <c r="D259" s="1">
        <v>46055</v>
      </c>
      <c r="E259" s="6">
        <v>16334000000</v>
      </c>
      <c r="F259" s="6">
        <v>7</v>
      </c>
      <c r="G259" s="2">
        <v>7.0999999999999994E-2</v>
      </c>
      <c r="H259" s="1" t="s">
        <v>16</v>
      </c>
      <c r="I259" s="2">
        <v>5.0000000000000001E-3</v>
      </c>
      <c r="J259" s="2">
        <f t="shared" ref="J259:J322" si="4">G259+I259</f>
        <v>7.5999999999999998E-2</v>
      </c>
    </row>
    <row r="260" spans="1:10" x14ac:dyDescent="0.3">
      <c r="A260" s="2" t="s">
        <v>7</v>
      </c>
      <c r="B260" s="2"/>
      <c r="C260" s="1">
        <v>45845</v>
      </c>
      <c r="D260" s="1">
        <v>46085</v>
      </c>
      <c r="E260" s="6">
        <v>4395000000</v>
      </c>
      <c r="F260" s="6">
        <v>8</v>
      </c>
      <c r="G260" s="2">
        <v>7.0999999999999994E-2</v>
      </c>
      <c r="H260" s="1" t="s">
        <v>4660</v>
      </c>
      <c r="J260" s="2">
        <f t="shared" si="4"/>
        <v>7.0999999999999994E-2</v>
      </c>
    </row>
    <row r="261" spans="1:10" x14ac:dyDescent="0.3">
      <c r="A261" s="2" t="s">
        <v>7</v>
      </c>
      <c r="B261" s="2"/>
      <c r="C261" s="1">
        <v>45845</v>
      </c>
      <c r="D261" s="1">
        <v>46115</v>
      </c>
      <c r="E261" s="6">
        <v>217370000000</v>
      </c>
      <c r="F261" s="6">
        <v>9</v>
      </c>
      <c r="G261" s="2">
        <v>7.1499999999999994E-2</v>
      </c>
      <c r="H261" s="1" t="s">
        <v>4660</v>
      </c>
      <c r="J261" s="2">
        <f t="shared" si="4"/>
        <v>7.1499999999999994E-2</v>
      </c>
    </row>
    <row r="262" spans="1:10" x14ac:dyDescent="0.3">
      <c r="A262" s="2" t="s">
        <v>7</v>
      </c>
      <c r="B262" s="2"/>
      <c r="C262" s="1">
        <v>45845</v>
      </c>
      <c r="D262" s="1">
        <v>46115</v>
      </c>
      <c r="E262" s="6">
        <v>15775000000</v>
      </c>
      <c r="F262" s="6">
        <v>9</v>
      </c>
      <c r="G262" s="2">
        <v>7.1499999999999994E-2</v>
      </c>
      <c r="H262" s="1" t="s">
        <v>16</v>
      </c>
      <c r="I262" s="2">
        <v>5.0000000000000001E-3</v>
      </c>
      <c r="J262" s="2">
        <f t="shared" si="4"/>
        <v>7.6499999999999999E-2</v>
      </c>
    </row>
    <row r="263" spans="1:10" x14ac:dyDescent="0.3">
      <c r="A263" s="2" t="s">
        <v>7</v>
      </c>
      <c r="B263" s="2"/>
      <c r="C263" s="1">
        <v>45845</v>
      </c>
      <c r="D263" s="1">
        <v>46145</v>
      </c>
      <c r="E263" s="6">
        <v>400000000</v>
      </c>
      <c r="F263" s="6">
        <v>10</v>
      </c>
      <c r="G263" s="2">
        <v>7.1499999999999994E-2</v>
      </c>
      <c r="H263" s="1" t="s">
        <v>16</v>
      </c>
      <c r="I263" s="2">
        <v>5.0000000000000001E-3</v>
      </c>
      <c r="J263" s="2">
        <f t="shared" si="4"/>
        <v>7.6499999999999999E-2</v>
      </c>
    </row>
    <row r="264" spans="1:10" x14ac:dyDescent="0.3">
      <c r="A264" s="2" t="s">
        <v>7</v>
      </c>
      <c r="B264" s="2"/>
      <c r="C264" s="1">
        <v>45845</v>
      </c>
      <c r="D264" s="1">
        <v>46175</v>
      </c>
      <c r="E264" s="6">
        <v>2597000000</v>
      </c>
      <c r="F264" s="6">
        <v>11</v>
      </c>
      <c r="G264" s="2">
        <v>7.1499999999999994E-2</v>
      </c>
      <c r="H264" s="1" t="s">
        <v>16</v>
      </c>
      <c r="I264" s="2">
        <v>5.0000000000000001E-3</v>
      </c>
      <c r="J264" s="2">
        <f t="shared" si="4"/>
        <v>7.6499999999999999E-2</v>
      </c>
    </row>
    <row r="265" spans="1:10" x14ac:dyDescent="0.3">
      <c r="A265" s="2" t="s">
        <v>7</v>
      </c>
      <c r="B265" s="2"/>
      <c r="C265" s="1">
        <v>45845</v>
      </c>
      <c r="D265" s="1">
        <v>46205</v>
      </c>
      <c r="E265" s="6">
        <v>229757000000</v>
      </c>
      <c r="F265" s="6">
        <v>12</v>
      </c>
      <c r="G265" s="2">
        <v>7.2999999999999995E-2</v>
      </c>
      <c r="H265" s="1" t="s">
        <v>15</v>
      </c>
      <c r="I265" s="2">
        <v>5.0000000000000001E-3</v>
      </c>
      <c r="J265" s="2">
        <f t="shared" si="4"/>
        <v>7.8E-2</v>
      </c>
    </row>
    <row r="266" spans="1:10" x14ac:dyDescent="0.3">
      <c r="A266" s="2" t="s">
        <v>7</v>
      </c>
      <c r="B266" s="2"/>
      <c r="C266" s="1">
        <v>45845</v>
      </c>
      <c r="D266" s="1">
        <v>46205</v>
      </c>
      <c r="E266" s="6">
        <v>200000000</v>
      </c>
      <c r="F266" s="6">
        <v>12</v>
      </c>
      <c r="G266" s="2">
        <v>7.2999999999999995E-2</v>
      </c>
      <c r="H266" s="1" t="s">
        <v>2050</v>
      </c>
      <c r="I266" s="2">
        <v>5.0000000000000001E-3</v>
      </c>
      <c r="J266" s="2">
        <f t="shared" si="4"/>
        <v>7.8E-2</v>
      </c>
    </row>
    <row r="267" spans="1:10" x14ac:dyDescent="0.3">
      <c r="A267" s="2" t="s">
        <v>7</v>
      </c>
      <c r="B267" s="2"/>
      <c r="C267" s="1">
        <v>45845</v>
      </c>
      <c r="D267" s="1">
        <v>46205</v>
      </c>
      <c r="E267" s="6">
        <v>527882000000</v>
      </c>
      <c r="F267" s="6">
        <v>12</v>
      </c>
      <c r="G267" s="2">
        <v>7.2999999999999995E-2</v>
      </c>
      <c r="H267" s="1" t="s">
        <v>4660</v>
      </c>
      <c r="J267" s="2">
        <f t="shared" si="4"/>
        <v>7.2999999999999995E-2</v>
      </c>
    </row>
    <row r="268" spans="1:10" x14ac:dyDescent="0.3">
      <c r="A268" s="2" t="s">
        <v>7</v>
      </c>
      <c r="B268" s="2"/>
      <c r="C268" s="1">
        <v>45845</v>
      </c>
      <c r="D268" s="1">
        <v>46205</v>
      </c>
      <c r="E268" s="6">
        <v>245714000000</v>
      </c>
      <c r="F268" s="6">
        <v>12</v>
      </c>
      <c r="G268" s="2">
        <v>7.2999999999999995E-2</v>
      </c>
      <c r="H268" s="1" t="s">
        <v>16</v>
      </c>
      <c r="I268" s="2">
        <v>5.0000000000000001E-3</v>
      </c>
      <c r="J268" s="2">
        <f t="shared" si="4"/>
        <v>7.8E-2</v>
      </c>
    </row>
    <row r="269" spans="1:10" x14ac:dyDescent="0.3">
      <c r="A269" s="2" t="s">
        <v>7</v>
      </c>
      <c r="B269" s="2"/>
      <c r="C269" s="1">
        <v>45845</v>
      </c>
      <c r="D269" s="1">
        <v>46235</v>
      </c>
      <c r="E269" s="6">
        <v>2397000000</v>
      </c>
      <c r="F269" s="6">
        <v>13</v>
      </c>
      <c r="G269" s="2">
        <v>7.3999999999999996E-2</v>
      </c>
      <c r="H269" s="1" t="s">
        <v>15</v>
      </c>
      <c r="I269" s="2">
        <v>5.0000000000000001E-3</v>
      </c>
      <c r="J269" s="2">
        <f t="shared" si="4"/>
        <v>7.9000000000000001E-2</v>
      </c>
    </row>
    <row r="270" spans="1:10" x14ac:dyDescent="0.3">
      <c r="A270" s="2" t="s">
        <v>7</v>
      </c>
      <c r="B270" s="2"/>
      <c r="C270" s="1">
        <v>45845</v>
      </c>
      <c r="D270" s="1">
        <v>46235</v>
      </c>
      <c r="E270" s="6">
        <v>33964000000</v>
      </c>
      <c r="F270" s="6">
        <v>13</v>
      </c>
      <c r="G270" s="2">
        <v>7.3999999999999996E-2</v>
      </c>
      <c r="H270" s="1" t="s">
        <v>4660</v>
      </c>
      <c r="J270" s="2">
        <f t="shared" si="4"/>
        <v>7.3999999999999996E-2</v>
      </c>
    </row>
    <row r="271" spans="1:10" x14ac:dyDescent="0.3">
      <c r="A271" s="2" t="s">
        <v>7</v>
      </c>
      <c r="B271" s="2"/>
      <c r="C271" s="1">
        <v>45845</v>
      </c>
      <c r="D271" s="1">
        <v>46235</v>
      </c>
      <c r="E271" s="6">
        <v>89939000000</v>
      </c>
      <c r="F271" s="6">
        <v>13</v>
      </c>
      <c r="G271" s="2">
        <v>7.3999999999999996E-2</v>
      </c>
      <c r="H271" s="1" t="s">
        <v>16</v>
      </c>
      <c r="I271" s="2">
        <v>5.0000000000000001E-3</v>
      </c>
      <c r="J271" s="2">
        <f t="shared" si="4"/>
        <v>7.9000000000000001E-2</v>
      </c>
    </row>
    <row r="272" spans="1:10" x14ac:dyDescent="0.3">
      <c r="A272" s="2" t="s">
        <v>7</v>
      </c>
      <c r="B272" s="2"/>
      <c r="C272" s="1">
        <v>45845</v>
      </c>
      <c r="D272" s="1">
        <v>46295</v>
      </c>
      <c r="E272" s="6">
        <v>20378000000</v>
      </c>
      <c r="F272" s="6">
        <v>15</v>
      </c>
      <c r="G272" s="2">
        <v>7.3999999999999996E-2</v>
      </c>
      <c r="H272" s="1" t="s">
        <v>16</v>
      </c>
      <c r="I272" s="2">
        <v>5.0000000000000001E-3</v>
      </c>
      <c r="J272" s="2">
        <f t="shared" si="4"/>
        <v>7.9000000000000001E-2</v>
      </c>
    </row>
    <row r="273" spans="1:10" x14ac:dyDescent="0.3">
      <c r="A273" s="2" t="s">
        <v>8</v>
      </c>
      <c r="B273" s="2"/>
      <c r="C273" s="1">
        <v>45845</v>
      </c>
      <c r="D273" s="1">
        <v>45875</v>
      </c>
      <c r="E273" s="6">
        <v>18956000000</v>
      </c>
      <c r="F273" s="6">
        <v>1</v>
      </c>
      <c r="G273" s="2">
        <v>4.3999999999999997E-2</v>
      </c>
      <c r="H273" s="1" t="s">
        <v>16</v>
      </c>
      <c r="I273" s="2">
        <v>5.0000000000000001E-3</v>
      </c>
      <c r="J273" s="2">
        <f t="shared" si="4"/>
        <v>4.8999999999999995E-2</v>
      </c>
    </row>
    <row r="274" spans="1:10" x14ac:dyDescent="0.3">
      <c r="A274" s="2" t="s">
        <v>8</v>
      </c>
      <c r="B274" s="2"/>
      <c r="C274" s="1">
        <v>45845</v>
      </c>
      <c r="D274" s="1">
        <v>45905</v>
      </c>
      <c r="E274" s="6">
        <v>1488000000</v>
      </c>
      <c r="F274" s="6">
        <v>2</v>
      </c>
      <c r="G274" s="2">
        <v>4.7500000000000001E-2</v>
      </c>
      <c r="H274" s="1" t="s">
        <v>16</v>
      </c>
      <c r="I274" s="2">
        <v>5.0000000000000001E-3</v>
      </c>
      <c r="J274" s="2">
        <f t="shared" si="4"/>
        <v>5.2499999999999998E-2</v>
      </c>
    </row>
    <row r="275" spans="1:10" x14ac:dyDescent="0.3">
      <c r="A275" s="2" t="s">
        <v>8</v>
      </c>
      <c r="B275" s="2"/>
      <c r="C275" s="1">
        <v>45845</v>
      </c>
      <c r="D275" s="1">
        <v>45935</v>
      </c>
      <c r="E275" s="6">
        <v>210000000</v>
      </c>
      <c r="F275" s="6">
        <v>3</v>
      </c>
      <c r="G275" s="2">
        <v>4.7500000000000001E-2</v>
      </c>
      <c r="H275" s="1" t="s">
        <v>16</v>
      </c>
      <c r="I275" s="2">
        <v>5.0000000000000001E-3</v>
      </c>
      <c r="J275" s="2">
        <f t="shared" si="4"/>
        <v>5.2499999999999998E-2</v>
      </c>
    </row>
    <row r="276" spans="1:10" x14ac:dyDescent="0.3">
      <c r="A276" s="2" t="s">
        <v>8</v>
      </c>
      <c r="B276" s="2"/>
      <c r="C276" s="1">
        <v>45845</v>
      </c>
      <c r="D276" s="1">
        <v>45965</v>
      </c>
      <c r="E276" s="6">
        <v>999000000</v>
      </c>
      <c r="F276" s="6">
        <v>4</v>
      </c>
      <c r="G276" s="2">
        <v>4.7500000000000001E-2</v>
      </c>
      <c r="H276" s="1" t="s">
        <v>16</v>
      </c>
      <c r="I276" s="2">
        <v>5.0000000000000001E-3</v>
      </c>
      <c r="J276" s="2">
        <f t="shared" si="4"/>
        <v>5.2499999999999998E-2</v>
      </c>
    </row>
    <row r="277" spans="1:10" x14ac:dyDescent="0.3">
      <c r="A277" s="2" t="s">
        <v>8</v>
      </c>
      <c r="B277" s="2"/>
      <c r="C277" s="1">
        <v>45845</v>
      </c>
      <c r="D277" s="1">
        <v>46025</v>
      </c>
      <c r="E277" s="6">
        <v>2014000000</v>
      </c>
      <c r="F277" s="6">
        <v>6</v>
      </c>
      <c r="G277" s="2">
        <v>7.0000000000000007E-2</v>
      </c>
      <c r="H277" s="1" t="s">
        <v>15</v>
      </c>
      <c r="I277" s="2">
        <v>5.0000000000000001E-3</v>
      </c>
      <c r="J277" s="2">
        <f t="shared" si="4"/>
        <v>7.5000000000000011E-2</v>
      </c>
    </row>
    <row r="278" spans="1:10" x14ac:dyDescent="0.3">
      <c r="A278" s="2" t="s">
        <v>8</v>
      </c>
      <c r="B278" s="2"/>
      <c r="C278" s="1">
        <v>45845</v>
      </c>
      <c r="D278" s="1">
        <v>46025</v>
      </c>
      <c r="E278" s="6">
        <v>209778000000</v>
      </c>
      <c r="F278" s="6">
        <v>6</v>
      </c>
      <c r="G278" s="2">
        <v>7.0000000000000007E-2</v>
      </c>
      <c r="H278" s="1" t="s">
        <v>4660</v>
      </c>
      <c r="J278" s="2">
        <f t="shared" si="4"/>
        <v>7.0000000000000007E-2</v>
      </c>
    </row>
    <row r="279" spans="1:10" x14ac:dyDescent="0.3">
      <c r="A279" s="2" t="s">
        <v>8</v>
      </c>
      <c r="B279" s="2"/>
      <c r="C279" s="1">
        <v>45845</v>
      </c>
      <c r="D279" s="1">
        <v>46025</v>
      </c>
      <c r="E279" s="6">
        <v>52521000000</v>
      </c>
      <c r="F279" s="6">
        <v>6</v>
      </c>
      <c r="G279" s="2">
        <v>7.0000000000000007E-2</v>
      </c>
      <c r="H279" s="1" t="s">
        <v>16</v>
      </c>
      <c r="I279" s="2">
        <v>5.0000000000000001E-3</v>
      </c>
      <c r="J279" s="2">
        <f t="shared" si="4"/>
        <v>7.5000000000000011E-2</v>
      </c>
    </row>
    <row r="280" spans="1:10" x14ac:dyDescent="0.3">
      <c r="A280" s="2" t="s">
        <v>8</v>
      </c>
      <c r="B280" s="2"/>
      <c r="C280" s="1">
        <v>45845</v>
      </c>
      <c r="D280" s="1">
        <v>46055</v>
      </c>
      <c r="E280" s="6">
        <v>9989000000</v>
      </c>
      <c r="F280" s="6">
        <v>7</v>
      </c>
      <c r="G280" s="2">
        <v>7.0999999999999994E-2</v>
      </c>
      <c r="H280" s="1" t="s">
        <v>4660</v>
      </c>
      <c r="J280" s="2">
        <f t="shared" si="4"/>
        <v>7.0999999999999994E-2</v>
      </c>
    </row>
    <row r="281" spans="1:10" x14ac:dyDescent="0.3">
      <c r="A281" s="2" t="s">
        <v>8</v>
      </c>
      <c r="B281" s="2"/>
      <c r="C281" s="1">
        <v>45845</v>
      </c>
      <c r="D281" s="1">
        <v>46115</v>
      </c>
      <c r="E281" s="6">
        <v>9989000000</v>
      </c>
      <c r="F281" s="6">
        <v>9</v>
      </c>
      <c r="G281" s="2">
        <v>7.1499999999999994E-2</v>
      </c>
      <c r="H281" s="1" t="s">
        <v>4660</v>
      </c>
      <c r="J281" s="2">
        <f t="shared" si="4"/>
        <v>7.1499999999999994E-2</v>
      </c>
    </row>
    <row r="282" spans="1:10" x14ac:dyDescent="0.3">
      <c r="A282" s="2" t="s">
        <v>8</v>
      </c>
      <c r="B282" s="2"/>
      <c r="C282" s="1">
        <v>45845</v>
      </c>
      <c r="D282" s="1">
        <v>46115</v>
      </c>
      <c r="E282" s="6">
        <v>1405000000</v>
      </c>
      <c r="F282" s="6">
        <v>9</v>
      </c>
      <c r="G282" s="2">
        <v>7.1499999999999994E-2</v>
      </c>
      <c r="H282" s="1" t="s">
        <v>16</v>
      </c>
      <c r="I282" s="2">
        <v>5.0000000000000001E-3</v>
      </c>
      <c r="J282" s="2">
        <f t="shared" si="4"/>
        <v>7.6499999999999999E-2</v>
      </c>
    </row>
    <row r="283" spans="1:10" x14ac:dyDescent="0.3">
      <c r="A283" s="2" t="s">
        <v>8</v>
      </c>
      <c r="B283" s="2"/>
      <c r="C283" s="1">
        <v>45845</v>
      </c>
      <c r="D283" s="1">
        <v>46145</v>
      </c>
      <c r="E283" s="6">
        <v>3996000000</v>
      </c>
      <c r="F283" s="6">
        <v>10</v>
      </c>
      <c r="G283" s="2">
        <v>7.1499999999999994E-2</v>
      </c>
      <c r="H283" s="1" t="s">
        <v>4660</v>
      </c>
      <c r="J283" s="2">
        <f t="shared" si="4"/>
        <v>7.1499999999999994E-2</v>
      </c>
    </row>
    <row r="284" spans="1:10" x14ac:dyDescent="0.3">
      <c r="A284" s="2" t="s">
        <v>8</v>
      </c>
      <c r="B284" s="2"/>
      <c r="C284" s="1">
        <v>45845</v>
      </c>
      <c r="D284" s="1">
        <v>46205</v>
      </c>
      <c r="E284" s="6">
        <v>20095000000</v>
      </c>
      <c r="F284" s="6">
        <v>12</v>
      </c>
      <c r="G284" s="2">
        <v>7.2999999999999995E-2</v>
      </c>
      <c r="H284" s="1" t="s">
        <v>2050</v>
      </c>
      <c r="I284" s="2">
        <v>5.0000000000000001E-3</v>
      </c>
      <c r="J284" s="2">
        <f t="shared" si="4"/>
        <v>7.8E-2</v>
      </c>
    </row>
    <row r="285" spans="1:10" x14ac:dyDescent="0.3">
      <c r="A285" s="2" t="s">
        <v>8</v>
      </c>
      <c r="B285" s="2"/>
      <c r="C285" s="1">
        <v>45845</v>
      </c>
      <c r="D285" s="1">
        <v>46205</v>
      </c>
      <c r="E285" s="6">
        <v>9989000000</v>
      </c>
      <c r="F285" s="6">
        <v>12</v>
      </c>
      <c r="G285" s="2">
        <v>7.2999999999999995E-2</v>
      </c>
      <c r="H285" s="1" t="s">
        <v>4660</v>
      </c>
      <c r="J285" s="2">
        <f t="shared" si="4"/>
        <v>7.2999999999999995E-2</v>
      </c>
    </row>
    <row r="286" spans="1:10" x14ac:dyDescent="0.3">
      <c r="A286" s="2" t="s">
        <v>8</v>
      </c>
      <c r="B286" s="2"/>
      <c r="C286" s="1">
        <v>45845</v>
      </c>
      <c r="D286" s="1">
        <v>46205</v>
      </c>
      <c r="E286" s="6">
        <v>959000000</v>
      </c>
      <c r="F286" s="6">
        <v>12</v>
      </c>
      <c r="G286" s="2">
        <v>7.2999999999999995E-2</v>
      </c>
      <c r="H286" s="1" t="s">
        <v>16</v>
      </c>
      <c r="I286" s="2">
        <v>5.0000000000000001E-3</v>
      </c>
      <c r="J286" s="2">
        <f t="shared" si="4"/>
        <v>7.8E-2</v>
      </c>
    </row>
    <row r="287" spans="1:10" x14ac:dyDescent="0.3">
      <c r="A287" s="2" t="s">
        <v>8</v>
      </c>
      <c r="B287" s="2"/>
      <c r="C287" s="1">
        <v>45845</v>
      </c>
      <c r="D287" s="1">
        <v>46235</v>
      </c>
      <c r="E287" s="6">
        <v>16383000000</v>
      </c>
      <c r="F287" s="6">
        <v>13</v>
      </c>
      <c r="G287" s="2">
        <v>7.3999999999999996E-2</v>
      </c>
      <c r="H287" s="1" t="s">
        <v>4660</v>
      </c>
      <c r="J287" s="2">
        <f t="shared" si="4"/>
        <v>7.3999999999999996E-2</v>
      </c>
    </row>
    <row r="288" spans="1:10" x14ac:dyDescent="0.3">
      <c r="A288" s="2" t="s">
        <v>8</v>
      </c>
      <c r="B288" s="2"/>
      <c r="C288" s="1">
        <v>45845</v>
      </c>
      <c r="D288" s="1">
        <v>46265</v>
      </c>
      <c r="E288" s="6">
        <v>19979000000</v>
      </c>
      <c r="F288" s="6">
        <v>14</v>
      </c>
      <c r="G288" s="2">
        <v>7.3999999999999996E-2</v>
      </c>
      <c r="H288" s="1" t="s">
        <v>4660</v>
      </c>
      <c r="J288" s="2">
        <f t="shared" si="4"/>
        <v>7.3999999999999996E-2</v>
      </c>
    </row>
    <row r="289" spans="1:10" x14ac:dyDescent="0.3">
      <c r="A289" s="2" t="s">
        <v>7</v>
      </c>
      <c r="B289" s="2"/>
      <c r="C289" s="1">
        <v>45887</v>
      </c>
      <c r="D289" s="1">
        <v>45917</v>
      </c>
      <c r="E289" s="6">
        <v>1552000000</v>
      </c>
      <c r="F289" s="6">
        <v>1</v>
      </c>
      <c r="G289" s="2">
        <v>4.3999999999999997E-2</v>
      </c>
      <c r="H289" s="1" t="s">
        <v>4660</v>
      </c>
      <c r="J289" s="2">
        <f t="shared" si="4"/>
        <v>4.3999999999999997E-2</v>
      </c>
    </row>
    <row r="290" spans="1:10" x14ac:dyDescent="0.3">
      <c r="A290" s="2" t="s">
        <v>7</v>
      </c>
      <c r="B290" s="2"/>
      <c r="C290" s="1">
        <v>45887</v>
      </c>
      <c r="D290" s="1">
        <v>45917</v>
      </c>
      <c r="E290" s="6">
        <v>131756000000</v>
      </c>
      <c r="F290" s="6">
        <v>1</v>
      </c>
      <c r="G290" s="2">
        <v>4.3999999999999997E-2</v>
      </c>
      <c r="H290" s="1" t="s">
        <v>16</v>
      </c>
      <c r="I290" s="2">
        <v>5.0000000000000001E-3</v>
      </c>
      <c r="J290" s="2">
        <f t="shared" si="4"/>
        <v>4.8999999999999995E-2</v>
      </c>
    </row>
    <row r="291" spans="1:10" x14ac:dyDescent="0.3">
      <c r="A291" s="2" t="s">
        <v>7</v>
      </c>
      <c r="B291" s="2"/>
      <c r="C291" s="1">
        <v>45887</v>
      </c>
      <c r="D291" s="1">
        <v>45947</v>
      </c>
      <c r="E291" s="6">
        <v>1330000000</v>
      </c>
      <c r="F291" s="6">
        <v>2</v>
      </c>
      <c r="G291" s="2">
        <v>4.7500000000000001E-2</v>
      </c>
      <c r="H291" s="1" t="s">
        <v>4660</v>
      </c>
      <c r="J291" s="2">
        <f t="shared" si="4"/>
        <v>4.7500000000000001E-2</v>
      </c>
    </row>
    <row r="292" spans="1:10" x14ac:dyDescent="0.3">
      <c r="A292" s="2" t="s">
        <v>7</v>
      </c>
      <c r="B292" s="2"/>
      <c r="C292" s="1">
        <v>45887</v>
      </c>
      <c r="D292" s="1">
        <v>45947</v>
      </c>
      <c r="E292" s="6">
        <v>78346000000</v>
      </c>
      <c r="F292" s="6">
        <v>2</v>
      </c>
      <c r="G292" s="2">
        <v>4.7500000000000001E-2</v>
      </c>
      <c r="H292" s="1" t="s">
        <v>16</v>
      </c>
      <c r="I292" s="2">
        <v>5.0000000000000001E-3</v>
      </c>
      <c r="J292" s="2">
        <f t="shared" si="4"/>
        <v>5.2499999999999998E-2</v>
      </c>
    </row>
    <row r="293" spans="1:10" x14ac:dyDescent="0.3">
      <c r="A293" s="2" t="s">
        <v>7</v>
      </c>
      <c r="B293" s="2"/>
      <c r="C293" s="1">
        <v>45887</v>
      </c>
      <c r="D293" s="1">
        <v>45977</v>
      </c>
      <c r="E293" s="6">
        <v>6094000000</v>
      </c>
      <c r="F293" s="6">
        <v>3</v>
      </c>
      <c r="G293" s="2">
        <v>4.7500000000000001E-2</v>
      </c>
      <c r="H293" s="1" t="s">
        <v>16</v>
      </c>
      <c r="I293" s="2">
        <v>5.0000000000000001E-3</v>
      </c>
      <c r="J293" s="2">
        <f t="shared" si="4"/>
        <v>5.2499999999999998E-2</v>
      </c>
    </row>
    <row r="294" spans="1:10" x14ac:dyDescent="0.3">
      <c r="A294" s="2" t="s">
        <v>7</v>
      </c>
      <c r="B294" s="2"/>
      <c r="C294" s="1">
        <v>45887</v>
      </c>
      <c r="D294" s="1">
        <v>46007</v>
      </c>
      <c r="E294" s="6">
        <v>2217000000</v>
      </c>
      <c r="F294" s="6">
        <v>4</v>
      </c>
      <c r="G294" s="2">
        <v>4.7500000000000001E-2</v>
      </c>
      <c r="H294" s="1" t="s">
        <v>16</v>
      </c>
      <c r="I294" s="2">
        <v>5.0000000000000001E-3</v>
      </c>
      <c r="J294" s="2">
        <f t="shared" si="4"/>
        <v>5.2499999999999998E-2</v>
      </c>
    </row>
    <row r="295" spans="1:10" x14ac:dyDescent="0.3">
      <c r="A295" s="2" t="s">
        <v>7</v>
      </c>
      <c r="B295" s="2"/>
      <c r="C295" s="1">
        <v>45887</v>
      </c>
      <c r="D295" s="1">
        <v>46067</v>
      </c>
      <c r="E295" s="6">
        <v>559501000000</v>
      </c>
      <c r="F295" s="6">
        <v>6</v>
      </c>
      <c r="G295" s="2">
        <v>7.0000000000000007E-2</v>
      </c>
      <c r="H295" s="1" t="s">
        <v>15</v>
      </c>
      <c r="I295" s="2">
        <v>5.0000000000000001E-3</v>
      </c>
      <c r="J295" s="2">
        <f t="shared" si="4"/>
        <v>7.5000000000000011E-2</v>
      </c>
    </row>
    <row r="296" spans="1:10" x14ac:dyDescent="0.3">
      <c r="A296" s="2" t="s">
        <v>7</v>
      </c>
      <c r="B296" s="2"/>
      <c r="C296" s="1">
        <v>45887</v>
      </c>
      <c r="D296" s="1">
        <v>46067</v>
      </c>
      <c r="E296" s="6">
        <v>6651000000</v>
      </c>
      <c r="F296" s="6">
        <v>6</v>
      </c>
      <c r="G296" s="2">
        <v>7.0000000000000007E-2</v>
      </c>
      <c r="H296" s="1" t="s">
        <v>2050</v>
      </c>
      <c r="I296" s="2">
        <v>5.0000000000000001E-3</v>
      </c>
      <c r="J296" s="2">
        <f t="shared" si="4"/>
        <v>7.5000000000000011E-2</v>
      </c>
    </row>
    <row r="297" spans="1:10" x14ac:dyDescent="0.3">
      <c r="A297" s="2" t="s">
        <v>7</v>
      </c>
      <c r="B297" s="2"/>
      <c r="C297" s="1">
        <v>45887</v>
      </c>
      <c r="D297" s="1">
        <v>46067</v>
      </c>
      <c r="E297" s="6">
        <v>828484000000</v>
      </c>
      <c r="F297" s="6">
        <v>6</v>
      </c>
      <c r="G297" s="2">
        <v>7.0000000000000007E-2</v>
      </c>
      <c r="H297" s="1" t="s">
        <v>4660</v>
      </c>
      <c r="J297" s="2">
        <f t="shared" si="4"/>
        <v>7.0000000000000007E-2</v>
      </c>
    </row>
    <row r="298" spans="1:10" x14ac:dyDescent="0.3">
      <c r="A298" s="2" t="s">
        <v>7</v>
      </c>
      <c r="B298" s="2"/>
      <c r="C298" s="1">
        <v>45887</v>
      </c>
      <c r="D298" s="1">
        <v>46067</v>
      </c>
      <c r="E298" s="6">
        <v>504451000000</v>
      </c>
      <c r="F298" s="6">
        <v>6</v>
      </c>
      <c r="G298" s="2">
        <v>7.0000000000000007E-2</v>
      </c>
      <c r="H298" s="1" t="s">
        <v>16</v>
      </c>
      <c r="I298" s="2">
        <v>5.0000000000000001E-3</v>
      </c>
      <c r="J298" s="2">
        <f t="shared" si="4"/>
        <v>7.5000000000000011E-2</v>
      </c>
    </row>
    <row r="299" spans="1:10" x14ac:dyDescent="0.3">
      <c r="A299" s="2" t="s">
        <v>7</v>
      </c>
      <c r="B299" s="2"/>
      <c r="C299" s="1">
        <v>45887</v>
      </c>
      <c r="D299" s="1">
        <v>46097</v>
      </c>
      <c r="E299" s="6">
        <v>80480000000</v>
      </c>
      <c r="F299" s="6">
        <v>7</v>
      </c>
      <c r="G299" s="2">
        <v>7.0999999999999994E-2</v>
      </c>
      <c r="H299" s="1" t="s">
        <v>4660</v>
      </c>
      <c r="J299" s="2">
        <f t="shared" si="4"/>
        <v>7.0999999999999994E-2</v>
      </c>
    </row>
    <row r="300" spans="1:10" x14ac:dyDescent="0.3">
      <c r="A300" s="2" t="s">
        <v>7</v>
      </c>
      <c r="B300" s="2"/>
      <c r="C300" s="1">
        <v>45887</v>
      </c>
      <c r="D300" s="1">
        <v>46097</v>
      </c>
      <c r="E300" s="6">
        <v>18126000000</v>
      </c>
      <c r="F300" s="6">
        <v>7</v>
      </c>
      <c r="G300" s="2">
        <v>7.0999999999999994E-2</v>
      </c>
      <c r="H300" s="1" t="s">
        <v>16</v>
      </c>
      <c r="I300" s="2">
        <v>5.0000000000000001E-3</v>
      </c>
      <c r="J300" s="2">
        <f t="shared" si="4"/>
        <v>7.5999999999999998E-2</v>
      </c>
    </row>
    <row r="301" spans="1:10" x14ac:dyDescent="0.3">
      <c r="A301" s="2" t="s">
        <v>7</v>
      </c>
      <c r="B301" s="2"/>
      <c r="C301" s="1">
        <v>45887</v>
      </c>
      <c r="D301" s="1">
        <v>46127</v>
      </c>
      <c r="E301" s="6">
        <v>4878000000</v>
      </c>
      <c r="F301" s="6">
        <v>8</v>
      </c>
      <c r="G301" s="2">
        <v>7.0999999999999994E-2</v>
      </c>
      <c r="H301" s="1" t="s">
        <v>4660</v>
      </c>
      <c r="J301" s="2">
        <f t="shared" si="4"/>
        <v>7.0999999999999994E-2</v>
      </c>
    </row>
    <row r="302" spans="1:10" x14ac:dyDescent="0.3">
      <c r="A302" s="2" t="s">
        <v>7</v>
      </c>
      <c r="B302" s="2"/>
      <c r="C302" s="1">
        <v>45887</v>
      </c>
      <c r="D302" s="1">
        <v>46157</v>
      </c>
      <c r="E302" s="6">
        <v>241218000000</v>
      </c>
      <c r="F302" s="6">
        <v>9</v>
      </c>
      <c r="G302" s="2">
        <v>7.1499999999999994E-2</v>
      </c>
      <c r="H302" s="1" t="s">
        <v>4660</v>
      </c>
      <c r="J302" s="2">
        <f t="shared" si="4"/>
        <v>7.1499999999999994E-2</v>
      </c>
    </row>
    <row r="303" spans="1:10" x14ac:dyDescent="0.3">
      <c r="A303" s="2" t="s">
        <v>7</v>
      </c>
      <c r="B303" s="2"/>
      <c r="C303" s="1">
        <v>45887</v>
      </c>
      <c r="D303" s="1">
        <v>46157</v>
      </c>
      <c r="E303" s="6">
        <v>17506000000</v>
      </c>
      <c r="F303" s="6">
        <v>9</v>
      </c>
      <c r="G303" s="2">
        <v>7.1499999999999994E-2</v>
      </c>
      <c r="H303" s="1" t="s">
        <v>16</v>
      </c>
      <c r="I303" s="2">
        <v>5.0000000000000001E-3</v>
      </c>
      <c r="J303" s="2">
        <f t="shared" si="4"/>
        <v>7.6499999999999999E-2</v>
      </c>
    </row>
    <row r="304" spans="1:10" x14ac:dyDescent="0.3">
      <c r="A304" s="2" t="s">
        <v>7</v>
      </c>
      <c r="B304" s="2"/>
      <c r="C304" s="1">
        <v>45887</v>
      </c>
      <c r="D304" s="1">
        <v>46187</v>
      </c>
      <c r="E304" s="6">
        <v>443000000</v>
      </c>
      <c r="F304" s="6">
        <v>10</v>
      </c>
      <c r="G304" s="2">
        <v>7.1499999999999994E-2</v>
      </c>
      <c r="H304" s="1" t="s">
        <v>16</v>
      </c>
      <c r="I304" s="2">
        <v>5.0000000000000001E-3</v>
      </c>
      <c r="J304" s="2">
        <f t="shared" si="4"/>
        <v>7.6499999999999999E-2</v>
      </c>
    </row>
    <row r="305" spans="1:10" x14ac:dyDescent="0.3">
      <c r="A305" s="2" t="s">
        <v>7</v>
      </c>
      <c r="B305" s="2"/>
      <c r="C305" s="1">
        <v>45887</v>
      </c>
      <c r="D305" s="1">
        <v>46217</v>
      </c>
      <c r="E305" s="6">
        <v>2882000000</v>
      </c>
      <c r="F305" s="6">
        <v>11</v>
      </c>
      <c r="G305" s="2">
        <v>7.1499999999999994E-2</v>
      </c>
      <c r="H305" s="1" t="s">
        <v>16</v>
      </c>
      <c r="I305" s="2">
        <v>5.0000000000000001E-3</v>
      </c>
      <c r="J305" s="2">
        <f t="shared" si="4"/>
        <v>7.6499999999999999E-2</v>
      </c>
    </row>
    <row r="306" spans="1:10" x14ac:dyDescent="0.3">
      <c r="A306" s="2" t="s">
        <v>7</v>
      </c>
      <c r="B306" s="2"/>
      <c r="C306" s="1">
        <v>45887</v>
      </c>
      <c r="D306" s="1">
        <v>46247</v>
      </c>
      <c r="E306" s="6">
        <v>254964000000</v>
      </c>
      <c r="F306" s="6">
        <v>12</v>
      </c>
      <c r="G306" s="2">
        <v>7.2999999999999995E-2</v>
      </c>
      <c r="H306" s="1" t="s">
        <v>15</v>
      </c>
      <c r="I306" s="2">
        <v>5.0000000000000001E-3</v>
      </c>
      <c r="J306" s="2">
        <f t="shared" si="4"/>
        <v>7.8E-2</v>
      </c>
    </row>
    <row r="307" spans="1:10" x14ac:dyDescent="0.3">
      <c r="A307" s="2" t="s">
        <v>7</v>
      </c>
      <c r="B307" s="2"/>
      <c r="C307" s="1">
        <v>45887</v>
      </c>
      <c r="D307" s="1">
        <v>46247</v>
      </c>
      <c r="E307" s="6">
        <v>222000000</v>
      </c>
      <c r="F307" s="6">
        <v>12</v>
      </c>
      <c r="G307" s="2">
        <v>7.2999999999999995E-2</v>
      </c>
      <c r="H307" s="1" t="s">
        <v>2050</v>
      </c>
      <c r="I307" s="2">
        <v>5.0000000000000001E-3</v>
      </c>
      <c r="J307" s="2">
        <f t="shared" si="4"/>
        <v>7.8E-2</v>
      </c>
    </row>
    <row r="308" spans="1:10" x14ac:dyDescent="0.3">
      <c r="A308" s="2" t="s">
        <v>7</v>
      </c>
      <c r="B308" s="2"/>
      <c r="C308" s="1">
        <v>45887</v>
      </c>
      <c r="D308" s="1">
        <v>46247</v>
      </c>
      <c r="E308" s="6">
        <v>585796000000</v>
      </c>
      <c r="F308" s="6">
        <v>12</v>
      </c>
      <c r="G308" s="2">
        <v>7.2999999999999995E-2</v>
      </c>
      <c r="H308" s="1" t="s">
        <v>4660</v>
      </c>
      <c r="J308" s="2">
        <f t="shared" si="4"/>
        <v>7.2999999999999995E-2</v>
      </c>
    </row>
    <row r="309" spans="1:10" x14ac:dyDescent="0.3">
      <c r="A309" s="2" t="s">
        <v>7</v>
      </c>
      <c r="B309" s="2"/>
      <c r="C309" s="1">
        <v>45887</v>
      </c>
      <c r="D309" s="1">
        <v>46247</v>
      </c>
      <c r="E309" s="6">
        <v>272671000000</v>
      </c>
      <c r="F309" s="6">
        <v>12</v>
      </c>
      <c r="G309" s="2">
        <v>7.2999999999999995E-2</v>
      </c>
      <c r="H309" s="1" t="s">
        <v>16</v>
      </c>
      <c r="I309" s="2">
        <v>5.0000000000000001E-3</v>
      </c>
      <c r="J309" s="2">
        <f t="shared" si="4"/>
        <v>7.8E-2</v>
      </c>
    </row>
    <row r="310" spans="1:10" x14ac:dyDescent="0.3">
      <c r="A310" s="2" t="s">
        <v>7</v>
      </c>
      <c r="B310" s="2"/>
      <c r="C310" s="1">
        <v>45887</v>
      </c>
      <c r="D310" s="1">
        <v>46277</v>
      </c>
      <c r="E310" s="6">
        <v>2660000000</v>
      </c>
      <c r="F310" s="6">
        <v>13</v>
      </c>
      <c r="G310" s="2">
        <v>7.3999999999999996E-2</v>
      </c>
      <c r="H310" s="1" t="s">
        <v>15</v>
      </c>
      <c r="I310" s="2">
        <v>5.0000000000000001E-3</v>
      </c>
      <c r="J310" s="2">
        <f t="shared" si="4"/>
        <v>7.9000000000000001E-2</v>
      </c>
    </row>
    <row r="311" spans="1:10" x14ac:dyDescent="0.3">
      <c r="A311" s="2" t="s">
        <v>7</v>
      </c>
      <c r="B311" s="2"/>
      <c r="C311" s="1">
        <v>45887</v>
      </c>
      <c r="D311" s="1">
        <v>46277</v>
      </c>
      <c r="E311" s="6">
        <v>37690000000</v>
      </c>
      <c r="F311" s="6">
        <v>13</v>
      </c>
      <c r="G311" s="2">
        <v>7.3999999999999996E-2</v>
      </c>
      <c r="H311" s="1" t="s">
        <v>4660</v>
      </c>
      <c r="J311" s="2">
        <f t="shared" si="4"/>
        <v>7.3999999999999996E-2</v>
      </c>
    </row>
    <row r="312" spans="1:10" x14ac:dyDescent="0.3">
      <c r="A312" s="2" t="s">
        <v>7</v>
      </c>
      <c r="B312" s="2"/>
      <c r="C312" s="1">
        <v>45887</v>
      </c>
      <c r="D312" s="1">
        <v>46277</v>
      </c>
      <c r="E312" s="6">
        <v>99806000000</v>
      </c>
      <c r="F312" s="6">
        <v>13</v>
      </c>
      <c r="G312" s="2">
        <v>7.3999999999999996E-2</v>
      </c>
      <c r="H312" s="1" t="s">
        <v>16</v>
      </c>
      <c r="I312" s="2">
        <v>5.0000000000000001E-3</v>
      </c>
      <c r="J312" s="2">
        <f t="shared" si="4"/>
        <v>7.9000000000000001E-2</v>
      </c>
    </row>
    <row r="313" spans="1:10" x14ac:dyDescent="0.3">
      <c r="A313" s="2" t="s">
        <v>7</v>
      </c>
      <c r="B313" s="2"/>
      <c r="C313" s="1">
        <v>45887</v>
      </c>
      <c r="D313" s="1">
        <v>46337</v>
      </c>
      <c r="E313" s="6">
        <v>22614000000</v>
      </c>
      <c r="F313" s="6">
        <v>15</v>
      </c>
      <c r="G313" s="2">
        <v>7.3999999999999996E-2</v>
      </c>
      <c r="H313" s="1" t="s">
        <v>16</v>
      </c>
      <c r="I313" s="2">
        <v>5.0000000000000001E-3</v>
      </c>
      <c r="J313" s="2">
        <f t="shared" si="4"/>
        <v>7.9000000000000001E-2</v>
      </c>
    </row>
    <row r="314" spans="1:10" x14ac:dyDescent="0.3">
      <c r="A314" s="2" t="s">
        <v>8</v>
      </c>
      <c r="B314" s="2"/>
      <c r="C314" s="1">
        <v>45887</v>
      </c>
      <c r="D314" s="1">
        <v>45917</v>
      </c>
      <c r="E314" s="6">
        <v>21036000000</v>
      </c>
      <c r="F314" s="6">
        <v>1</v>
      </c>
      <c r="G314" s="2">
        <v>4.3999999999999997E-2</v>
      </c>
      <c r="H314" s="1" t="s">
        <v>16</v>
      </c>
      <c r="I314" s="2">
        <v>5.0000000000000001E-3</v>
      </c>
      <c r="J314" s="2">
        <f t="shared" si="4"/>
        <v>4.8999999999999995E-2</v>
      </c>
    </row>
    <row r="315" spans="1:10" x14ac:dyDescent="0.3">
      <c r="A315" s="2" t="s">
        <v>8</v>
      </c>
      <c r="B315" s="2"/>
      <c r="C315" s="1">
        <v>45887</v>
      </c>
      <c r="D315" s="1">
        <v>45947</v>
      </c>
      <c r="E315" s="6">
        <v>1652000000</v>
      </c>
      <c r="F315" s="6">
        <v>2</v>
      </c>
      <c r="G315" s="2">
        <v>4.7500000000000001E-2</v>
      </c>
      <c r="H315" s="1" t="s">
        <v>16</v>
      </c>
      <c r="I315" s="2">
        <v>5.0000000000000001E-3</v>
      </c>
      <c r="J315" s="2">
        <f t="shared" si="4"/>
        <v>5.2499999999999998E-2</v>
      </c>
    </row>
    <row r="316" spans="1:10" x14ac:dyDescent="0.3">
      <c r="A316" s="2" t="s">
        <v>8</v>
      </c>
      <c r="B316" s="2"/>
      <c r="C316" s="1">
        <v>45887</v>
      </c>
      <c r="D316" s="1">
        <v>45977</v>
      </c>
      <c r="E316" s="6">
        <v>233000000</v>
      </c>
      <c r="F316" s="6">
        <v>3</v>
      </c>
      <c r="G316" s="2">
        <v>4.7500000000000001E-2</v>
      </c>
      <c r="H316" s="1" t="s">
        <v>16</v>
      </c>
      <c r="I316" s="2">
        <v>5.0000000000000001E-3</v>
      </c>
      <c r="J316" s="2">
        <f t="shared" si="4"/>
        <v>5.2499999999999998E-2</v>
      </c>
    </row>
    <row r="317" spans="1:10" x14ac:dyDescent="0.3">
      <c r="A317" s="2" t="s">
        <v>8</v>
      </c>
      <c r="B317" s="2"/>
      <c r="C317" s="1">
        <v>45887</v>
      </c>
      <c r="D317" s="1">
        <v>46007</v>
      </c>
      <c r="E317" s="6">
        <v>1109000000</v>
      </c>
      <c r="F317" s="6">
        <v>4</v>
      </c>
      <c r="G317" s="2">
        <v>4.7500000000000001E-2</v>
      </c>
      <c r="H317" s="1" t="s">
        <v>16</v>
      </c>
      <c r="I317" s="2">
        <v>5.0000000000000001E-3</v>
      </c>
      <c r="J317" s="2">
        <f t="shared" si="4"/>
        <v>5.2499999999999998E-2</v>
      </c>
    </row>
    <row r="318" spans="1:10" x14ac:dyDescent="0.3">
      <c r="A318" s="2" t="s">
        <v>8</v>
      </c>
      <c r="B318" s="2"/>
      <c r="C318" s="1">
        <v>45887</v>
      </c>
      <c r="D318" s="1">
        <v>46067</v>
      </c>
      <c r="E318" s="6">
        <v>2234000000</v>
      </c>
      <c r="F318" s="6">
        <v>6</v>
      </c>
      <c r="G318" s="2">
        <v>7.0000000000000007E-2</v>
      </c>
      <c r="H318" s="1" t="s">
        <v>15</v>
      </c>
      <c r="I318" s="2">
        <v>5.0000000000000001E-3</v>
      </c>
      <c r="J318" s="2">
        <f t="shared" si="4"/>
        <v>7.5000000000000011E-2</v>
      </c>
    </row>
    <row r="319" spans="1:10" x14ac:dyDescent="0.3">
      <c r="A319" s="2" t="s">
        <v>8</v>
      </c>
      <c r="B319" s="2"/>
      <c r="C319" s="1">
        <v>45887</v>
      </c>
      <c r="D319" s="1">
        <v>46067</v>
      </c>
      <c r="E319" s="6">
        <v>232793000000</v>
      </c>
      <c r="F319" s="6">
        <v>6</v>
      </c>
      <c r="G319" s="2">
        <v>7.0000000000000007E-2</v>
      </c>
      <c r="H319" s="1" t="s">
        <v>4660</v>
      </c>
      <c r="J319" s="2">
        <f t="shared" si="4"/>
        <v>7.0000000000000007E-2</v>
      </c>
    </row>
    <row r="320" spans="1:10" x14ac:dyDescent="0.3">
      <c r="A320" s="2" t="s">
        <v>8</v>
      </c>
      <c r="B320" s="2"/>
      <c r="C320" s="1">
        <v>45887</v>
      </c>
      <c r="D320" s="1">
        <v>46067</v>
      </c>
      <c r="E320" s="6">
        <v>58283000000</v>
      </c>
      <c r="F320" s="6">
        <v>6</v>
      </c>
      <c r="G320" s="2">
        <v>7.0000000000000007E-2</v>
      </c>
      <c r="H320" s="1" t="s">
        <v>16</v>
      </c>
      <c r="I320" s="2">
        <v>5.0000000000000001E-3</v>
      </c>
      <c r="J320" s="2">
        <f t="shared" si="4"/>
        <v>7.5000000000000011E-2</v>
      </c>
    </row>
    <row r="321" spans="1:10" x14ac:dyDescent="0.3">
      <c r="A321" s="2" t="s">
        <v>8</v>
      </c>
      <c r="B321" s="2"/>
      <c r="C321" s="1">
        <v>45887</v>
      </c>
      <c r="D321" s="1">
        <v>46097</v>
      </c>
      <c r="E321" s="6">
        <v>11085000000</v>
      </c>
      <c r="F321" s="6">
        <v>7</v>
      </c>
      <c r="G321" s="2">
        <v>7.0999999999999994E-2</v>
      </c>
      <c r="H321" s="1" t="s">
        <v>4660</v>
      </c>
      <c r="J321" s="2">
        <f t="shared" si="4"/>
        <v>7.0999999999999994E-2</v>
      </c>
    </row>
    <row r="322" spans="1:10" x14ac:dyDescent="0.3">
      <c r="A322" s="2" t="s">
        <v>8</v>
      </c>
      <c r="B322" s="2"/>
      <c r="C322" s="1">
        <v>45887</v>
      </c>
      <c r="D322" s="1">
        <v>46157</v>
      </c>
      <c r="E322" s="6">
        <v>11085000000</v>
      </c>
      <c r="F322" s="6">
        <v>9</v>
      </c>
      <c r="G322" s="2">
        <v>7.1499999999999994E-2</v>
      </c>
      <c r="H322" s="1" t="s">
        <v>4660</v>
      </c>
      <c r="J322" s="2">
        <f t="shared" si="4"/>
        <v>7.1499999999999994E-2</v>
      </c>
    </row>
    <row r="323" spans="1:10" x14ac:dyDescent="0.3">
      <c r="A323" s="2" t="s">
        <v>8</v>
      </c>
      <c r="B323" s="2"/>
      <c r="C323" s="1">
        <v>45887</v>
      </c>
      <c r="D323" s="1">
        <v>46157</v>
      </c>
      <c r="E323" s="6">
        <v>1559000000</v>
      </c>
      <c r="F323" s="6">
        <v>9</v>
      </c>
      <c r="G323" s="2">
        <v>7.1499999999999994E-2</v>
      </c>
      <c r="H323" s="1" t="s">
        <v>16</v>
      </c>
      <c r="I323" s="2">
        <v>5.0000000000000001E-3</v>
      </c>
      <c r="J323" s="2">
        <f t="shared" ref="J323:J386" si="5">G323+I323</f>
        <v>7.6499999999999999E-2</v>
      </c>
    </row>
    <row r="324" spans="1:10" x14ac:dyDescent="0.3">
      <c r="A324" s="2" t="s">
        <v>8</v>
      </c>
      <c r="B324" s="2"/>
      <c r="C324" s="1">
        <v>45887</v>
      </c>
      <c r="D324" s="1">
        <v>46187</v>
      </c>
      <c r="E324" s="6">
        <v>4434000000</v>
      </c>
      <c r="F324" s="6">
        <v>10</v>
      </c>
      <c r="G324" s="2">
        <v>7.1499999999999994E-2</v>
      </c>
      <c r="H324" s="1" t="s">
        <v>4660</v>
      </c>
      <c r="J324" s="2">
        <f t="shared" si="5"/>
        <v>7.1499999999999994E-2</v>
      </c>
    </row>
    <row r="325" spans="1:10" x14ac:dyDescent="0.3">
      <c r="A325" s="2" t="s">
        <v>8</v>
      </c>
      <c r="B325" s="2"/>
      <c r="C325" s="1">
        <v>45887</v>
      </c>
      <c r="D325" s="1">
        <v>46247</v>
      </c>
      <c r="E325" s="6">
        <v>22299000000</v>
      </c>
      <c r="F325" s="6">
        <v>12</v>
      </c>
      <c r="G325" s="2">
        <v>7.2999999999999995E-2</v>
      </c>
      <c r="H325" s="1" t="s">
        <v>2050</v>
      </c>
      <c r="I325" s="2">
        <v>5.0000000000000001E-3</v>
      </c>
      <c r="J325" s="2">
        <f t="shared" si="5"/>
        <v>7.8E-2</v>
      </c>
    </row>
    <row r="326" spans="1:10" x14ac:dyDescent="0.3">
      <c r="A326" s="2" t="s">
        <v>8</v>
      </c>
      <c r="B326" s="2"/>
      <c r="C326" s="1">
        <v>45887</v>
      </c>
      <c r="D326" s="1">
        <v>46247</v>
      </c>
      <c r="E326" s="6">
        <v>11085000000</v>
      </c>
      <c r="F326" s="6">
        <v>12</v>
      </c>
      <c r="G326" s="2">
        <v>7.2999999999999995E-2</v>
      </c>
      <c r="H326" s="1" t="s">
        <v>4660</v>
      </c>
      <c r="J326" s="2">
        <f t="shared" si="5"/>
        <v>7.2999999999999995E-2</v>
      </c>
    </row>
    <row r="327" spans="1:10" x14ac:dyDescent="0.3">
      <c r="A327" s="2" t="s">
        <v>8</v>
      </c>
      <c r="B327" s="2"/>
      <c r="C327" s="1">
        <v>45887</v>
      </c>
      <c r="D327" s="1">
        <v>46247</v>
      </c>
      <c r="E327" s="6">
        <v>1064000000</v>
      </c>
      <c r="F327" s="6">
        <v>12</v>
      </c>
      <c r="G327" s="2">
        <v>7.2999999999999995E-2</v>
      </c>
      <c r="H327" s="1" t="s">
        <v>16</v>
      </c>
      <c r="I327" s="2">
        <v>5.0000000000000001E-3</v>
      </c>
      <c r="J327" s="2">
        <f t="shared" si="5"/>
        <v>7.8E-2</v>
      </c>
    </row>
    <row r="328" spans="1:10" x14ac:dyDescent="0.3">
      <c r="A328" s="2" t="s">
        <v>8</v>
      </c>
      <c r="B328" s="2"/>
      <c r="C328" s="1">
        <v>45887</v>
      </c>
      <c r="D328" s="1">
        <v>46277</v>
      </c>
      <c r="E328" s="6">
        <v>18180000000</v>
      </c>
      <c r="F328" s="6">
        <v>13</v>
      </c>
      <c r="G328" s="2">
        <v>7.3999999999999996E-2</v>
      </c>
      <c r="H328" s="1" t="s">
        <v>4660</v>
      </c>
      <c r="J328" s="2">
        <f t="shared" si="5"/>
        <v>7.3999999999999996E-2</v>
      </c>
    </row>
    <row r="329" spans="1:10" x14ac:dyDescent="0.3">
      <c r="A329" s="2" t="s">
        <v>8</v>
      </c>
      <c r="B329" s="2"/>
      <c r="C329" s="1">
        <v>45887</v>
      </c>
      <c r="D329" s="1">
        <v>46307</v>
      </c>
      <c r="E329" s="6">
        <v>22171000000</v>
      </c>
      <c r="F329" s="6">
        <v>14</v>
      </c>
      <c r="G329" s="2">
        <v>7.3999999999999996E-2</v>
      </c>
      <c r="H329" s="1" t="s">
        <v>4660</v>
      </c>
      <c r="J329" s="2">
        <f t="shared" si="5"/>
        <v>7.3999999999999996E-2</v>
      </c>
    </row>
    <row r="330" spans="1:10" x14ac:dyDescent="0.3">
      <c r="A330" s="2" t="s">
        <v>7</v>
      </c>
      <c r="B330" s="2"/>
      <c r="C330" s="1">
        <v>45909</v>
      </c>
      <c r="D330" s="1">
        <v>45939</v>
      </c>
      <c r="E330" s="6">
        <v>1367000000</v>
      </c>
      <c r="F330" s="6">
        <v>1</v>
      </c>
      <c r="G330" s="2">
        <v>4.3999999999999997E-2</v>
      </c>
      <c r="H330" s="1" t="s">
        <v>4660</v>
      </c>
      <c r="J330" s="2">
        <f t="shared" si="5"/>
        <v>4.3999999999999997E-2</v>
      </c>
    </row>
    <row r="331" spans="1:10" x14ac:dyDescent="0.3">
      <c r="A331" s="2" t="s">
        <v>7</v>
      </c>
      <c r="B331" s="2"/>
      <c r="C331" s="1">
        <v>45909</v>
      </c>
      <c r="D331" s="1">
        <v>45939</v>
      </c>
      <c r="E331" s="6">
        <v>116053000000</v>
      </c>
      <c r="F331" s="6">
        <v>1</v>
      </c>
      <c r="G331" s="2">
        <v>4.3999999999999997E-2</v>
      </c>
      <c r="H331" s="1" t="s">
        <v>16</v>
      </c>
      <c r="I331" s="2">
        <v>5.0000000000000001E-3</v>
      </c>
      <c r="J331" s="2">
        <f t="shared" si="5"/>
        <v>4.8999999999999995E-2</v>
      </c>
    </row>
    <row r="332" spans="1:10" x14ac:dyDescent="0.3">
      <c r="A332" s="2" t="s">
        <v>7</v>
      </c>
      <c r="B332" s="2"/>
      <c r="C332" s="1">
        <v>45909</v>
      </c>
      <c r="D332" s="1">
        <v>45969</v>
      </c>
      <c r="E332" s="6">
        <v>1172000000</v>
      </c>
      <c r="F332" s="6">
        <v>2</v>
      </c>
      <c r="G332" s="2">
        <v>4.7500000000000001E-2</v>
      </c>
      <c r="H332" s="1" t="s">
        <v>4660</v>
      </c>
      <c r="J332" s="2">
        <f t="shared" si="5"/>
        <v>4.7500000000000001E-2</v>
      </c>
    </row>
    <row r="333" spans="1:10" x14ac:dyDescent="0.3">
      <c r="A333" s="2" t="s">
        <v>7</v>
      </c>
      <c r="B333" s="2"/>
      <c r="C333" s="1">
        <v>45909</v>
      </c>
      <c r="D333" s="1">
        <v>45969</v>
      </c>
      <c r="E333" s="6">
        <v>69008000000</v>
      </c>
      <c r="F333" s="6">
        <v>2</v>
      </c>
      <c r="G333" s="2">
        <v>4.7500000000000001E-2</v>
      </c>
      <c r="H333" s="1" t="s">
        <v>16</v>
      </c>
      <c r="I333" s="2">
        <v>5.0000000000000001E-3</v>
      </c>
      <c r="J333" s="2">
        <f t="shared" si="5"/>
        <v>5.2499999999999998E-2</v>
      </c>
    </row>
    <row r="334" spans="1:10" x14ac:dyDescent="0.3">
      <c r="A334" s="2" t="s">
        <v>7</v>
      </c>
      <c r="B334" s="2"/>
      <c r="C334" s="1">
        <v>45909</v>
      </c>
      <c r="D334" s="1">
        <v>45999</v>
      </c>
      <c r="E334" s="6">
        <v>5368000000</v>
      </c>
      <c r="F334" s="6">
        <v>3</v>
      </c>
      <c r="G334" s="2">
        <v>4.7500000000000001E-2</v>
      </c>
      <c r="H334" s="1" t="s">
        <v>16</v>
      </c>
      <c r="I334" s="2">
        <v>5.0000000000000001E-3</v>
      </c>
      <c r="J334" s="2">
        <f t="shared" si="5"/>
        <v>5.2499999999999998E-2</v>
      </c>
    </row>
    <row r="335" spans="1:10" x14ac:dyDescent="0.3">
      <c r="A335" s="2" t="s">
        <v>7</v>
      </c>
      <c r="B335" s="2"/>
      <c r="C335" s="1">
        <v>45909</v>
      </c>
      <c r="D335" s="1">
        <v>46029</v>
      </c>
      <c r="E335" s="6">
        <v>1953000000</v>
      </c>
      <c r="F335" s="6">
        <v>4</v>
      </c>
      <c r="G335" s="2">
        <v>4.7500000000000001E-2</v>
      </c>
      <c r="H335" s="1" t="s">
        <v>16</v>
      </c>
      <c r="I335" s="2">
        <v>5.0000000000000001E-3</v>
      </c>
      <c r="J335" s="2">
        <f t="shared" si="5"/>
        <v>5.2499999999999998E-2</v>
      </c>
    </row>
    <row r="336" spans="1:10" x14ac:dyDescent="0.3">
      <c r="A336" s="2" t="s">
        <v>7</v>
      </c>
      <c r="B336" s="2"/>
      <c r="C336" s="1">
        <v>45909</v>
      </c>
      <c r="D336" s="1">
        <v>46089</v>
      </c>
      <c r="E336" s="6">
        <v>492818000000</v>
      </c>
      <c r="F336" s="6">
        <v>6</v>
      </c>
      <c r="G336" s="2">
        <v>7.0000000000000007E-2</v>
      </c>
      <c r="H336" s="1" t="s">
        <v>15</v>
      </c>
      <c r="I336" s="2">
        <v>5.0000000000000001E-3</v>
      </c>
      <c r="J336" s="2">
        <f t="shared" si="5"/>
        <v>7.5000000000000011E-2</v>
      </c>
    </row>
    <row r="337" spans="1:10" x14ac:dyDescent="0.3">
      <c r="A337" s="2" t="s">
        <v>7</v>
      </c>
      <c r="B337" s="2"/>
      <c r="C337" s="1">
        <v>45909</v>
      </c>
      <c r="D337" s="1">
        <v>46089</v>
      </c>
      <c r="E337" s="6">
        <v>5859000000</v>
      </c>
      <c r="F337" s="6">
        <v>6</v>
      </c>
      <c r="G337" s="2">
        <v>7.0000000000000007E-2</v>
      </c>
      <c r="H337" s="1" t="s">
        <v>2050</v>
      </c>
      <c r="I337" s="2">
        <v>5.0000000000000001E-3</v>
      </c>
      <c r="J337" s="2">
        <f t="shared" si="5"/>
        <v>7.5000000000000011E-2</v>
      </c>
    </row>
    <row r="338" spans="1:10" x14ac:dyDescent="0.3">
      <c r="A338" s="2" t="s">
        <v>7</v>
      </c>
      <c r="B338" s="2"/>
      <c r="C338" s="1">
        <v>45909</v>
      </c>
      <c r="D338" s="1">
        <v>46089</v>
      </c>
      <c r="E338" s="6">
        <v>729743000000</v>
      </c>
      <c r="F338" s="6">
        <v>6</v>
      </c>
      <c r="G338" s="2">
        <v>7.0000000000000007E-2</v>
      </c>
      <c r="H338" s="1" t="s">
        <v>4660</v>
      </c>
      <c r="J338" s="2">
        <f t="shared" si="5"/>
        <v>7.0000000000000007E-2</v>
      </c>
    </row>
    <row r="339" spans="1:10" x14ac:dyDescent="0.3">
      <c r="A339" s="2" t="s">
        <v>7</v>
      </c>
      <c r="B339" s="2"/>
      <c r="C339" s="1">
        <v>45909</v>
      </c>
      <c r="D339" s="1">
        <v>46089</v>
      </c>
      <c r="E339" s="6">
        <v>444329000000</v>
      </c>
      <c r="F339" s="6">
        <v>6</v>
      </c>
      <c r="G339" s="2">
        <v>7.0000000000000007E-2</v>
      </c>
      <c r="H339" s="1" t="s">
        <v>16</v>
      </c>
      <c r="I339" s="2">
        <v>5.0000000000000001E-3</v>
      </c>
      <c r="J339" s="2">
        <f t="shared" si="5"/>
        <v>7.5000000000000011E-2</v>
      </c>
    </row>
    <row r="340" spans="1:10" x14ac:dyDescent="0.3">
      <c r="A340" s="2" t="s">
        <v>7</v>
      </c>
      <c r="B340" s="2"/>
      <c r="C340" s="1">
        <v>45909</v>
      </c>
      <c r="D340" s="1">
        <v>46119</v>
      </c>
      <c r="E340" s="6">
        <v>70888000000</v>
      </c>
      <c r="F340" s="6">
        <v>7</v>
      </c>
      <c r="G340" s="2">
        <v>7.0999999999999994E-2</v>
      </c>
      <c r="H340" s="1" t="s">
        <v>4660</v>
      </c>
      <c r="J340" s="2">
        <f t="shared" si="5"/>
        <v>7.0999999999999994E-2</v>
      </c>
    </row>
    <row r="341" spans="1:10" x14ac:dyDescent="0.3">
      <c r="A341" s="2" t="s">
        <v>7</v>
      </c>
      <c r="B341" s="2"/>
      <c r="C341" s="1">
        <v>45909</v>
      </c>
      <c r="D341" s="1">
        <v>46119</v>
      </c>
      <c r="E341" s="6">
        <v>15966000000</v>
      </c>
      <c r="F341" s="6">
        <v>7</v>
      </c>
      <c r="G341" s="2">
        <v>7.0999999999999994E-2</v>
      </c>
      <c r="H341" s="1" t="s">
        <v>16</v>
      </c>
      <c r="I341" s="2">
        <v>5.0000000000000001E-3</v>
      </c>
      <c r="J341" s="2">
        <f t="shared" si="5"/>
        <v>7.5999999999999998E-2</v>
      </c>
    </row>
    <row r="342" spans="1:10" x14ac:dyDescent="0.3">
      <c r="A342" s="2" t="s">
        <v>7</v>
      </c>
      <c r="B342" s="2"/>
      <c r="C342" s="1">
        <v>45909</v>
      </c>
      <c r="D342" s="1">
        <v>46149</v>
      </c>
      <c r="E342" s="6">
        <v>4296000000</v>
      </c>
      <c r="F342" s="6">
        <v>8</v>
      </c>
      <c r="G342" s="2">
        <v>7.0999999999999994E-2</v>
      </c>
      <c r="H342" s="1" t="s">
        <v>4660</v>
      </c>
      <c r="J342" s="2">
        <f t="shared" si="5"/>
        <v>7.0999999999999994E-2</v>
      </c>
    </row>
    <row r="343" spans="1:10" x14ac:dyDescent="0.3">
      <c r="A343" s="2" t="s">
        <v>7</v>
      </c>
      <c r="B343" s="2"/>
      <c r="C343" s="1">
        <v>45909</v>
      </c>
      <c r="D343" s="1">
        <v>46179</v>
      </c>
      <c r="E343" s="6">
        <v>212469000000</v>
      </c>
      <c r="F343" s="6">
        <v>9</v>
      </c>
      <c r="G343" s="2">
        <v>7.1499999999999994E-2</v>
      </c>
      <c r="H343" s="1" t="s">
        <v>4660</v>
      </c>
      <c r="J343" s="2">
        <f t="shared" si="5"/>
        <v>7.1499999999999994E-2</v>
      </c>
    </row>
    <row r="344" spans="1:10" x14ac:dyDescent="0.3">
      <c r="A344" s="2" t="s">
        <v>7</v>
      </c>
      <c r="B344" s="2"/>
      <c r="C344" s="1">
        <v>45909</v>
      </c>
      <c r="D344" s="1">
        <v>46179</v>
      </c>
      <c r="E344" s="6">
        <v>15419000000</v>
      </c>
      <c r="F344" s="6">
        <v>9</v>
      </c>
      <c r="G344" s="2">
        <v>7.1499999999999994E-2</v>
      </c>
      <c r="H344" s="1" t="s">
        <v>16</v>
      </c>
      <c r="I344" s="2">
        <v>5.0000000000000001E-3</v>
      </c>
      <c r="J344" s="2">
        <f t="shared" si="5"/>
        <v>7.6499999999999999E-2</v>
      </c>
    </row>
    <row r="345" spans="1:10" x14ac:dyDescent="0.3">
      <c r="A345" s="2" t="s">
        <v>7</v>
      </c>
      <c r="B345" s="2"/>
      <c r="C345" s="1">
        <v>45909</v>
      </c>
      <c r="D345" s="1">
        <v>46209</v>
      </c>
      <c r="E345" s="6">
        <v>391000000</v>
      </c>
      <c r="F345" s="6">
        <v>10</v>
      </c>
      <c r="G345" s="2">
        <v>7.1499999999999994E-2</v>
      </c>
      <c r="H345" s="1" t="s">
        <v>16</v>
      </c>
      <c r="I345" s="2">
        <v>5.0000000000000001E-3</v>
      </c>
      <c r="J345" s="2">
        <f t="shared" si="5"/>
        <v>7.6499999999999999E-2</v>
      </c>
    </row>
    <row r="346" spans="1:10" x14ac:dyDescent="0.3">
      <c r="A346" s="2" t="s">
        <v>7</v>
      </c>
      <c r="B346" s="2"/>
      <c r="C346" s="1">
        <v>45909</v>
      </c>
      <c r="D346" s="1">
        <v>46239</v>
      </c>
      <c r="E346" s="6">
        <v>2539000000</v>
      </c>
      <c r="F346" s="6">
        <v>11</v>
      </c>
      <c r="G346" s="2">
        <v>7.1499999999999994E-2</v>
      </c>
      <c r="H346" s="1" t="s">
        <v>16</v>
      </c>
      <c r="I346" s="2">
        <v>5.0000000000000001E-3</v>
      </c>
      <c r="J346" s="2">
        <f t="shared" si="5"/>
        <v>7.6499999999999999E-2</v>
      </c>
    </row>
    <row r="347" spans="1:10" x14ac:dyDescent="0.3">
      <c r="A347" s="2" t="s">
        <v>7</v>
      </c>
      <c r="B347" s="2"/>
      <c r="C347" s="1">
        <v>45909</v>
      </c>
      <c r="D347" s="1">
        <v>46269</v>
      </c>
      <c r="E347" s="6">
        <v>224576000000</v>
      </c>
      <c r="F347" s="6">
        <v>12</v>
      </c>
      <c r="G347" s="2">
        <v>7.2999999999999995E-2</v>
      </c>
      <c r="H347" s="1" t="s">
        <v>15</v>
      </c>
      <c r="I347" s="2">
        <v>5.0000000000000001E-3</v>
      </c>
      <c r="J347" s="2">
        <f t="shared" si="5"/>
        <v>7.8E-2</v>
      </c>
    </row>
    <row r="348" spans="1:10" x14ac:dyDescent="0.3">
      <c r="A348" s="2" t="s">
        <v>7</v>
      </c>
      <c r="B348" s="2"/>
      <c r="C348" s="1">
        <v>45909</v>
      </c>
      <c r="D348" s="1">
        <v>46269</v>
      </c>
      <c r="E348" s="6">
        <v>195000000</v>
      </c>
      <c r="F348" s="6">
        <v>12</v>
      </c>
      <c r="G348" s="2">
        <v>7.2999999999999995E-2</v>
      </c>
      <c r="H348" s="1" t="s">
        <v>2050</v>
      </c>
      <c r="I348" s="2">
        <v>5.0000000000000001E-3</v>
      </c>
      <c r="J348" s="2">
        <f t="shared" si="5"/>
        <v>7.8E-2</v>
      </c>
    </row>
    <row r="349" spans="1:10" x14ac:dyDescent="0.3">
      <c r="A349" s="2" t="s">
        <v>7</v>
      </c>
      <c r="B349" s="2"/>
      <c r="C349" s="1">
        <v>45909</v>
      </c>
      <c r="D349" s="1">
        <v>46269</v>
      </c>
      <c r="E349" s="6">
        <v>515979000000</v>
      </c>
      <c r="F349" s="6">
        <v>12</v>
      </c>
      <c r="G349" s="2">
        <v>7.2999999999999995E-2</v>
      </c>
      <c r="H349" s="1" t="s">
        <v>4660</v>
      </c>
      <c r="J349" s="2">
        <f t="shared" si="5"/>
        <v>7.2999999999999995E-2</v>
      </c>
    </row>
    <row r="350" spans="1:10" x14ac:dyDescent="0.3">
      <c r="A350" s="2" t="s">
        <v>7</v>
      </c>
      <c r="B350" s="2"/>
      <c r="C350" s="1">
        <v>45909</v>
      </c>
      <c r="D350" s="1">
        <v>46269</v>
      </c>
      <c r="E350" s="6">
        <v>240174000000</v>
      </c>
      <c r="F350" s="6">
        <v>12</v>
      </c>
      <c r="G350" s="2">
        <v>7.2999999999999995E-2</v>
      </c>
      <c r="H350" s="1" t="s">
        <v>16</v>
      </c>
      <c r="I350" s="2">
        <v>5.0000000000000001E-3</v>
      </c>
      <c r="J350" s="2">
        <f t="shared" si="5"/>
        <v>7.8E-2</v>
      </c>
    </row>
    <row r="351" spans="1:10" x14ac:dyDescent="0.3">
      <c r="A351" s="2" t="s">
        <v>7</v>
      </c>
      <c r="B351" s="2"/>
      <c r="C351" s="1">
        <v>45909</v>
      </c>
      <c r="D351" s="1">
        <v>46299</v>
      </c>
      <c r="E351" s="6">
        <v>2343000000</v>
      </c>
      <c r="F351" s="6">
        <v>13</v>
      </c>
      <c r="G351" s="2">
        <v>7.3999999999999996E-2</v>
      </c>
      <c r="H351" s="1" t="s">
        <v>15</v>
      </c>
      <c r="I351" s="2">
        <v>5.0000000000000001E-3</v>
      </c>
      <c r="J351" s="2">
        <f t="shared" si="5"/>
        <v>7.9000000000000001E-2</v>
      </c>
    </row>
    <row r="352" spans="1:10" x14ac:dyDescent="0.3">
      <c r="A352" s="2" t="s">
        <v>7</v>
      </c>
      <c r="B352" s="2"/>
      <c r="C352" s="1">
        <v>45909</v>
      </c>
      <c r="D352" s="1">
        <v>46299</v>
      </c>
      <c r="E352" s="6">
        <v>33198000000</v>
      </c>
      <c r="F352" s="6">
        <v>13</v>
      </c>
      <c r="G352" s="2">
        <v>7.3999999999999996E-2</v>
      </c>
      <c r="H352" s="1" t="s">
        <v>4660</v>
      </c>
      <c r="J352" s="2">
        <f t="shared" si="5"/>
        <v>7.3999999999999996E-2</v>
      </c>
    </row>
    <row r="353" spans="1:10" x14ac:dyDescent="0.3">
      <c r="A353" s="2" t="s">
        <v>7</v>
      </c>
      <c r="B353" s="2"/>
      <c r="C353" s="1">
        <v>45909</v>
      </c>
      <c r="D353" s="1">
        <v>46299</v>
      </c>
      <c r="E353" s="6">
        <v>87911000000</v>
      </c>
      <c r="F353" s="6">
        <v>13</v>
      </c>
      <c r="G353" s="2">
        <v>7.3999999999999996E-2</v>
      </c>
      <c r="H353" s="1" t="s">
        <v>16</v>
      </c>
      <c r="I353" s="2">
        <v>5.0000000000000001E-3</v>
      </c>
      <c r="J353" s="2">
        <f t="shared" si="5"/>
        <v>7.9000000000000001E-2</v>
      </c>
    </row>
    <row r="354" spans="1:10" x14ac:dyDescent="0.3">
      <c r="A354" s="2" t="s">
        <v>7</v>
      </c>
      <c r="B354" s="2"/>
      <c r="C354" s="1">
        <v>45909</v>
      </c>
      <c r="D354" s="1">
        <v>46359</v>
      </c>
      <c r="E354" s="6">
        <v>19919000000</v>
      </c>
      <c r="F354" s="6">
        <v>15</v>
      </c>
      <c r="G354" s="2">
        <v>7.3999999999999996E-2</v>
      </c>
      <c r="H354" s="1" t="s">
        <v>16</v>
      </c>
      <c r="I354" s="2">
        <v>5.0000000000000001E-3</v>
      </c>
      <c r="J354" s="2">
        <f t="shared" si="5"/>
        <v>7.9000000000000001E-2</v>
      </c>
    </row>
    <row r="355" spans="1:10" x14ac:dyDescent="0.3">
      <c r="A355" s="2" t="s">
        <v>8</v>
      </c>
      <c r="B355" s="2"/>
      <c r="C355" s="1">
        <v>45909</v>
      </c>
      <c r="D355" s="1">
        <v>45939</v>
      </c>
      <c r="E355" s="6">
        <v>18529000000</v>
      </c>
      <c r="F355" s="6">
        <v>1</v>
      </c>
      <c r="G355" s="2">
        <v>4.3999999999999997E-2</v>
      </c>
      <c r="H355" s="1" t="s">
        <v>16</v>
      </c>
      <c r="I355" s="2">
        <v>5.0000000000000001E-3</v>
      </c>
      <c r="J355" s="2">
        <f t="shared" si="5"/>
        <v>4.8999999999999995E-2</v>
      </c>
    </row>
    <row r="356" spans="1:10" x14ac:dyDescent="0.3">
      <c r="A356" s="2" t="s">
        <v>8</v>
      </c>
      <c r="B356" s="2"/>
      <c r="C356" s="1">
        <v>45909</v>
      </c>
      <c r="D356" s="1">
        <v>45969</v>
      </c>
      <c r="E356" s="6">
        <v>1455000000</v>
      </c>
      <c r="F356" s="6">
        <v>2</v>
      </c>
      <c r="G356" s="2">
        <v>4.7500000000000001E-2</v>
      </c>
      <c r="H356" s="1" t="s">
        <v>16</v>
      </c>
      <c r="I356" s="2">
        <v>5.0000000000000001E-3</v>
      </c>
      <c r="J356" s="2">
        <f t="shared" si="5"/>
        <v>5.2499999999999998E-2</v>
      </c>
    </row>
    <row r="357" spans="1:10" x14ac:dyDescent="0.3">
      <c r="A357" s="2" t="s">
        <v>8</v>
      </c>
      <c r="B357" s="2"/>
      <c r="C357" s="1">
        <v>45909</v>
      </c>
      <c r="D357" s="1">
        <v>45999</v>
      </c>
      <c r="E357" s="6">
        <v>205000000</v>
      </c>
      <c r="F357" s="6">
        <v>3</v>
      </c>
      <c r="G357" s="2">
        <v>4.7500000000000001E-2</v>
      </c>
      <c r="H357" s="1" t="s">
        <v>16</v>
      </c>
      <c r="I357" s="2">
        <v>5.0000000000000001E-3</v>
      </c>
      <c r="J357" s="2">
        <f t="shared" si="5"/>
        <v>5.2499999999999998E-2</v>
      </c>
    </row>
    <row r="358" spans="1:10" x14ac:dyDescent="0.3">
      <c r="A358" s="2" t="s">
        <v>8</v>
      </c>
      <c r="B358" s="2"/>
      <c r="C358" s="1">
        <v>45909</v>
      </c>
      <c r="D358" s="1">
        <v>46029</v>
      </c>
      <c r="E358" s="6">
        <v>976000000</v>
      </c>
      <c r="F358" s="6">
        <v>4</v>
      </c>
      <c r="G358" s="2">
        <v>4.7500000000000001E-2</v>
      </c>
      <c r="H358" s="1" t="s">
        <v>16</v>
      </c>
      <c r="I358" s="2">
        <v>5.0000000000000001E-3</v>
      </c>
      <c r="J358" s="2">
        <f t="shared" si="5"/>
        <v>5.2499999999999998E-2</v>
      </c>
    </row>
    <row r="359" spans="1:10" x14ac:dyDescent="0.3">
      <c r="A359" s="2" t="s">
        <v>8</v>
      </c>
      <c r="B359" s="2"/>
      <c r="C359" s="1">
        <v>45909</v>
      </c>
      <c r="D359" s="1">
        <v>46089</v>
      </c>
      <c r="E359" s="6">
        <v>1968000000</v>
      </c>
      <c r="F359" s="6">
        <v>6</v>
      </c>
      <c r="G359" s="2">
        <v>7.0000000000000007E-2</v>
      </c>
      <c r="H359" s="1" t="s">
        <v>15</v>
      </c>
      <c r="I359" s="2">
        <v>5.0000000000000001E-3</v>
      </c>
      <c r="J359" s="2">
        <f t="shared" si="5"/>
        <v>7.5000000000000011E-2</v>
      </c>
    </row>
    <row r="360" spans="1:10" x14ac:dyDescent="0.3">
      <c r="A360" s="2" t="s">
        <v>8</v>
      </c>
      <c r="B360" s="2"/>
      <c r="C360" s="1">
        <v>45909</v>
      </c>
      <c r="D360" s="1">
        <v>46089</v>
      </c>
      <c r="E360" s="6">
        <v>205048000000</v>
      </c>
      <c r="F360" s="6">
        <v>6</v>
      </c>
      <c r="G360" s="2">
        <v>7.0000000000000007E-2</v>
      </c>
      <c r="H360" s="1" t="s">
        <v>4660</v>
      </c>
      <c r="J360" s="2">
        <f t="shared" si="5"/>
        <v>7.0000000000000007E-2</v>
      </c>
    </row>
    <row r="361" spans="1:10" x14ac:dyDescent="0.3">
      <c r="A361" s="2" t="s">
        <v>8</v>
      </c>
      <c r="B361" s="2"/>
      <c r="C361" s="1">
        <v>45909</v>
      </c>
      <c r="D361" s="1">
        <v>46089</v>
      </c>
      <c r="E361" s="6">
        <v>51337000000</v>
      </c>
      <c r="F361" s="6">
        <v>6</v>
      </c>
      <c r="G361" s="2">
        <v>7.0000000000000007E-2</v>
      </c>
      <c r="H361" s="1" t="s">
        <v>16</v>
      </c>
      <c r="I361" s="2">
        <v>5.0000000000000001E-3</v>
      </c>
      <c r="J361" s="2">
        <f t="shared" si="5"/>
        <v>7.5000000000000011E-2</v>
      </c>
    </row>
    <row r="362" spans="1:10" x14ac:dyDescent="0.3">
      <c r="A362" s="2" t="s">
        <v>8</v>
      </c>
      <c r="B362" s="2"/>
      <c r="C362" s="1">
        <v>45909</v>
      </c>
      <c r="D362" s="1">
        <v>46119</v>
      </c>
      <c r="E362" s="6">
        <v>9764000000</v>
      </c>
      <c r="F362" s="6">
        <v>7</v>
      </c>
      <c r="G362" s="2">
        <v>7.0999999999999994E-2</v>
      </c>
      <c r="H362" s="1" t="s">
        <v>4660</v>
      </c>
      <c r="J362" s="2">
        <f t="shared" si="5"/>
        <v>7.0999999999999994E-2</v>
      </c>
    </row>
    <row r="363" spans="1:10" x14ac:dyDescent="0.3">
      <c r="A363" s="2" t="s">
        <v>8</v>
      </c>
      <c r="B363" s="2"/>
      <c r="C363" s="1">
        <v>45909</v>
      </c>
      <c r="D363" s="1">
        <v>46179</v>
      </c>
      <c r="E363" s="6">
        <v>9764000000</v>
      </c>
      <c r="F363" s="6">
        <v>9</v>
      </c>
      <c r="G363" s="2">
        <v>7.1499999999999994E-2</v>
      </c>
      <c r="H363" s="1" t="s">
        <v>4660</v>
      </c>
      <c r="J363" s="2">
        <f t="shared" si="5"/>
        <v>7.1499999999999994E-2</v>
      </c>
    </row>
    <row r="364" spans="1:10" x14ac:dyDescent="0.3">
      <c r="A364" s="2" t="s">
        <v>8</v>
      </c>
      <c r="B364" s="2"/>
      <c r="C364" s="1">
        <v>45909</v>
      </c>
      <c r="D364" s="1">
        <v>46179</v>
      </c>
      <c r="E364" s="6">
        <v>1374000000</v>
      </c>
      <c r="F364" s="6">
        <v>9</v>
      </c>
      <c r="G364" s="2">
        <v>7.1499999999999994E-2</v>
      </c>
      <c r="H364" s="1" t="s">
        <v>16</v>
      </c>
      <c r="I364" s="2">
        <v>5.0000000000000001E-3</v>
      </c>
      <c r="J364" s="2">
        <f t="shared" si="5"/>
        <v>7.6499999999999999E-2</v>
      </c>
    </row>
    <row r="365" spans="1:10" x14ac:dyDescent="0.3">
      <c r="A365" s="2" t="s">
        <v>8</v>
      </c>
      <c r="B365" s="2"/>
      <c r="C365" s="1">
        <v>45909</v>
      </c>
      <c r="D365" s="1">
        <v>46209</v>
      </c>
      <c r="E365" s="6">
        <v>3906000000</v>
      </c>
      <c r="F365" s="6">
        <v>10</v>
      </c>
      <c r="G365" s="2">
        <v>7.1499999999999994E-2</v>
      </c>
      <c r="H365" s="1" t="s">
        <v>4660</v>
      </c>
      <c r="J365" s="2">
        <f t="shared" si="5"/>
        <v>7.1499999999999994E-2</v>
      </c>
    </row>
    <row r="366" spans="1:10" x14ac:dyDescent="0.3">
      <c r="A366" s="2" t="s">
        <v>8</v>
      </c>
      <c r="B366" s="2"/>
      <c r="C366" s="1">
        <v>45909</v>
      </c>
      <c r="D366" s="1">
        <v>46269</v>
      </c>
      <c r="E366" s="6">
        <v>19641000000</v>
      </c>
      <c r="F366" s="6">
        <v>12</v>
      </c>
      <c r="G366" s="2">
        <v>7.2999999999999995E-2</v>
      </c>
      <c r="H366" s="1" t="s">
        <v>2050</v>
      </c>
      <c r="I366" s="2">
        <v>5.0000000000000001E-3</v>
      </c>
      <c r="J366" s="2">
        <f t="shared" si="5"/>
        <v>7.8E-2</v>
      </c>
    </row>
    <row r="367" spans="1:10" x14ac:dyDescent="0.3">
      <c r="A367" s="2" t="s">
        <v>8</v>
      </c>
      <c r="B367" s="2"/>
      <c r="C367" s="1">
        <v>45909</v>
      </c>
      <c r="D367" s="1">
        <v>46269</v>
      </c>
      <c r="E367" s="6">
        <v>9764000000</v>
      </c>
      <c r="F367" s="6">
        <v>12</v>
      </c>
      <c r="G367" s="2">
        <v>7.2999999999999995E-2</v>
      </c>
      <c r="H367" s="1" t="s">
        <v>4660</v>
      </c>
      <c r="J367" s="2">
        <f t="shared" si="5"/>
        <v>7.2999999999999995E-2</v>
      </c>
    </row>
    <row r="368" spans="1:10" x14ac:dyDescent="0.3">
      <c r="A368" s="2" t="s">
        <v>8</v>
      </c>
      <c r="B368" s="2"/>
      <c r="C368" s="1">
        <v>45909</v>
      </c>
      <c r="D368" s="1">
        <v>46269</v>
      </c>
      <c r="E368" s="6">
        <v>937000000</v>
      </c>
      <c r="F368" s="6">
        <v>12</v>
      </c>
      <c r="G368" s="2">
        <v>7.2999999999999995E-2</v>
      </c>
      <c r="H368" s="1" t="s">
        <v>16</v>
      </c>
      <c r="I368" s="2">
        <v>5.0000000000000001E-3</v>
      </c>
      <c r="J368" s="2">
        <f t="shared" si="5"/>
        <v>7.8E-2</v>
      </c>
    </row>
    <row r="369" spans="1:10" x14ac:dyDescent="0.3">
      <c r="A369" s="2" t="s">
        <v>8</v>
      </c>
      <c r="B369" s="2"/>
      <c r="C369" s="1">
        <v>45909</v>
      </c>
      <c r="D369" s="1">
        <v>46299</v>
      </c>
      <c r="E369" s="6">
        <v>16013000000</v>
      </c>
      <c r="F369" s="6">
        <v>13</v>
      </c>
      <c r="G369" s="2">
        <v>7.3999999999999996E-2</v>
      </c>
      <c r="H369" s="1" t="s">
        <v>4660</v>
      </c>
      <c r="J369" s="2">
        <f t="shared" si="5"/>
        <v>7.3999999999999996E-2</v>
      </c>
    </row>
    <row r="370" spans="1:10" x14ac:dyDescent="0.3">
      <c r="A370" s="2" t="s">
        <v>8</v>
      </c>
      <c r="B370" s="2"/>
      <c r="C370" s="1">
        <v>45909</v>
      </c>
      <c r="D370" s="1">
        <v>46329</v>
      </c>
      <c r="E370" s="6">
        <v>19528000000</v>
      </c>
      <c r="F370" s="6">
        <v>14</v>
      </c>
      <c r="G370" s="2">
        <v>7.3999999999999996E-2</v>
      </c>
      <c r="H370" s="1" t="s">
        <v>4660</v>
      </c>
      <c r="J370" s="2">
        <f t="shared" si="5"/>
        <v>7.3999999999999996E-2</v>
      </c>
    </row>
    <row r="371" spans="1:10" x14ac:dyDescent="0.3">
      <c r="A371" s="2" t="s">
        <v>7</v>
      </c>
      <c r="B371" s="2"/>
      <c r="C371" s="1">
        <v>45945</v>
      </c>
      <c r="D371" s="1">
        <v>45975</v>
      </c>
      <c r="E371" s="6">
        <v>1352000000</v>
      </c>
      <c r="F371" s="6">
        <v>1</v>
      </c>
      <c r="G371" s="2">
        <v>4.3999999999999997E-2</v>
      </c>
      <c r="H371" s="1" t="s">
        <v>4660</v>
      </c>
      <c r="J371" s="2">
        <f t="shared" si="5"/>
        <v>4.3999999999999997E-2</v>
      </c>
    </row>
    <row r="372" spans="1:10" x14ac:dyDescent="0.3">
      <c r="A372" s="2" t="s">
        <v>7</v>
      </c>
      <c r="B372" s="2"/>
      <c r="C372" s="1">
        <v>45945</v>
      </c>
      <c r="D372" s="1">
        <v>45975</v>
      </c>
      <c r="E372" s="6">
        <v>114797000000</v>
      </c>
      <c r="F372" s="6">
        <v>1</v>
      </c>
      <c r="G372" s="2">
        <v>4.3999999999999997E-2</v>
      </c>
      <c r="H372" s="1" t="s">
        <v>16</v>
      </c>
      <c r="I372" s="2">
        <v>5.0000000000000001E-3</v>
      </c>
      <c r="J372" s="2">
        <f t="shared" si="5"/>
        <v>4.8999999999999995E-2</v>
      </c>
    </row>
    <row r="373" spans="1:10" x14ac:dyDescent="0.3">
      <c r="A373" s="2" t="s">
        <v>7</v>
      </c>
      <c r="B373" s="2"/>
      <c r="C373" s="1">
        <v>45945</v>
      </c>
      <c r="D373" s="1">
        <v>46005</v>
      </c>
      <c r="E373" s="6">
        <v>1159000000</v>
      </c>
      <c r="F373" s="6">
        <v>2</v>
      </c>
      <c r="G373" s="2">
        <v>4.7500000000000001E-2</v>
      </c>
      <c r="H373" s="1" t="s">
        <v>4660</v>
      </c>
      <c r="J373" s="2">
        <f t="shared" si="5"/>
        <v>4.7500000000000001E-2</v>
      </c>
    </row>
    <row r="374" spans="1:10" x14ac:dyDescent="0.3">
      <c r="A374" s="2" t="s">
        <v>7</v>
      </c>
      <c r="B374" s="2"/>
      <c r="C374" s="1">
        <v>45945</v>
      </c>
      <c r="D374" s="1">
        <v>46005</v>
      </c>
      <c r="E374" s="6">
        <v>68261000000</v>
      </c>
      <c r="F374" s="6">
        <v>2</v>
      </c>
      <c r="G374" s="2">
        <v>4.7500000000000001E-2</v>
      </c>
      <c r="H374" s="1" t="s">
        <v>16</v>
      </c>
      <c r="I374" s="2">
        <v>5.0000000000000001E-3</v>
      </c>
      <c r="J374" s="2">
        <f t="shared" si="5"/>
        <v>5.2499999999999998E-2</v>
      </c>
    </row>
    <row r="375" spans="1:10" x14ac:dyDescent="0.3">
      <c r="A375" s="2" t="s">
        <v>7</v>
      </c>
      <c r="B375" s="2"/>
      <c r="C375" s="1">
        <v>45945</v>
      </c>
      <c r="D375" s="1">
        <v>46035</v>
      </c>
      <c r="E375" s="6">
        <v>5309000000</v>
      </c>
      <c r="F375" s="6">
        <v>3</v>
      </c>
      <c r="G375" s="2">
        <v>4.7500000000000001E-2</v>
      </c>
      <c r="H375" s="1" t="s">
        <v>16</v>
      </c>
      <c r="I375" s="2">
        <v>5.0000000000000001E-3</v>
      </c>
      <c r="J375" s="2">
        <f t="shared" si="5"/>
        <v>5.2499999999999998E-2</v>
      </c>
    </row>
    <row r="376" spans="1:10" x14ac:dyDescent="0.3">
      <c r="A376" s="2" t="s">
        <v>7</v>
      </c>
      <c r="B376" s="2"/>
      <c r="C376" s="1">
        <v>45945</v>
      </c>
      <c r="D376" s="1">
        <v>46065</v>
      </c>
      <c r="E376" s="6">
        <v>1932000000</v>
      </c>
      <c r="F376" s="6">
        <v>4</v>
      </c>
      <c r="G376" s="2">
        <v>4.7500000000000001E-2</v>
      </c>
      <c r="H376" s="1" t="s">
        <v>16</v>
      </c>
      <c r="I376" s="2">
        <v>5.0000000000000001E-3</v>
      </c>
      <c r="J376" s="2">
        <f t="shared" si="5"/>
        <v>5.2499999999999998E-2</v>
      </c>
    </row>
    <row r="377" spans="1:10" x14ac:dyDescent="0.3">
      <c r="A377" s="2" t="s">
        <v>7</v>
      </c>
      <c r="B377" s="2"/>
      <c r="C377" s="1">
        <v>45945</v>
      </c>
      <c r="D377" s="1">
        <v>46125</v>
      </c>
      <c r="E377" s="6">
        <v>487483000000</v>
      </c>
      <c r="F377" s="6">
        <v>6</v>
      </c>
      <c r="G377" s="2">
        <v>7.0000000000000007E-2</v>
      </c>
      <c r="H377" s="1" t="s">
        <v>15</v>
      </c>
      <c r="I377" s="2">
        <v>5.0000000000000001E-3</v>
      </c>
      <c r="J377" s="2">
        <f t="shared" si="5"/>
        <v>7.5000000000000011E-2</v>
      </c>
    </row>
    <row r="378" spans="1:10" x14ac:dyDescent="0.3">
      <c r="A378" s="2" t="s">
        <v>7</v>
      </c>
      <c r="B378" s="2"/>
      <c r="C378" s="1">
        <v>45945</v>
      </c>
      <c r="D378" s="1">
        <v>46125</v>
      </c>
      <c r="E378" s="6">
        <v>5795000000</v>
      </c>
      <c r="F378" s="6">
        <v>6</v>
      </c>
      <c r="G378" s="2">
        <v>7.0000000000000007E-2</v>
      </c>
      <c r="H378" s="1" t="s">
        <v>2050</v>
      </c>
      <c r="I378" s="2">
        <v>5.0000000000000001E-3</v>
      </c>
      <c r="J378" s="2">
        <f t="shared" si="5"/>
        <v>7.5000000000000011E-2</v>
      </c>
    </row>
    <row r="379" spans="1:10" x14ac:dyDescent="0.3">
      <c r="A379" s="2" t="s">
        <v>7</v>
      </c>
      <c r="B379" s="2"/>
      <c r="C379" s="1">
        <v>45945</v>
      </c>
      <c r="D379" s="1">
        <v>46125</v>
      </c>
      <c r="E379" s="6">
        <v>721843000000</v>
      </c>
      <c r="F379" s="6">
        <v>6</v>
      </c>
      <c r="G379" s="2">
        <v>7.0000000000000007E-2</v>
      </c>
      <c r="H379" s="1" t="s">
        <v>4660</v>
      </c>
      <c r="J379" s="2">
        <f t="shared" si="5"/>
        <v>7.0000000000000007E-2</v>
      </c>
    </row>
    <row r="380" spans="1:10" x14ac:dyDescent="0.3">
      <c r="A380" s="2" t="s">
        <v>7</v>
      </c>
      <c r="B380" s="2"/>
      <c r="C380" s="1">
        <v>45945</v>
      </c>
      <c r="D380" s="1">
        <v>46125</v>
      </c>
      <c r="E380" s="6">
        <v>439519000000</v>
      </c>
      <c r="F380" s="6">
        <v>6</v>
      </c>
      <c r="G380" s="2">
        <v>7.0000000000000007E-2</v>
      </c>
      <c r="H380" s="1" t="s">
        <v>16</v>
      </c>
      <c r="I380" s="2">
        <v>5.0000000000000001E-3</v>
      </c>
      <c r="J380" s="2">
        <f t="shared" si="5"/>
        <v>7.5000000000000011E-2</v>
      </c>
    </row>
    <row r="381" spans="1:10" x14ac:dyDescent="0.3">
      <c r="A381" s="2" t="s">
        <v>7</v>
      </c>
      <c r="B381" s="2"/>
      <c r="C381" s="1">
        <v>45945</v>
      </c>
      <c r="D381" s="1">
        <v>46155</v>
      </c>
      <c r="E381" s="6">
        <v>70121000000</v>
      </c>
      <c r="F381" s="6">
        <v>7</v>
      </c>
      <c r="G381" s="2">
        <v>7.0999999999999994E-2</v>
      </c>
      <c r="H381" s="1" t="s">
        <v>4660</v>
      </c>
      <c r="J381" s="2">
        <f t="shared" si="5"/>
        <v>7.0999999999999994E-2</v>
      </c>
    </row>
    <row r="382" spans="1:10" x14ac:dyDescent="0.3">
      <c r="A382" s="2" t="s">
        <v>7</v>
      </c>
      <c r="B382" s="2"/>
      <c r="C382" s="1">
        <v>45945</v>
      </c>
      <c r="D382" s="1">
        <v>46155</v>
      </c>
      <c r="E382" s="6">
        <v>15793000000</v>
      </c>
      <c r="F382" s="6">
        <v>7</v>
      </c>
      <c r="G382" s="2">
        <v>7.0999999999999994E-2</v>
      </c>
      <c r="H382" s="1" t="s">
        <v>16</v>
      </c>
      <c r="I382" s="2">
        <v>5.0000000000000001E-3</v>
      </c>
      <c r="J382" s="2">
        <f t="shared" si="5"/>
        <v>7.5999999999999998E-2</v>
      </c>
    </row>
    <row r="383" spans="1:10" x14ac:dyDescent="0.3">
      <c r="A383" s="2" t="s">
        <v>7</v>
      </c>
      <c r="B383" s="2"/>
      <c r="C383" s="1">
        <v>45945</v>
      </c>
      <c r="D383" s="1">
        <v>46185</v>
      </c>
      <c r="E383" s="6">
        <v>4250000000</v>
      </c>
      <c r="F383" s="6">
        <v>8</v>
      </c>
      <c r="G383" s="2">
        <v>7.0999999999999994E-2</v>
      </c>
      <c r="H383" s="1" t="s">
        <v>4660</v>
      </c>
      <c r="J383" s="2">
        <f t="shared" si="5"/>
        <v>7.0999999999999994E-2</v>
      </c>
    </row>
    <row r="384" spans="1:10" x14ac:dyDescent="0.3">
      <c r="A384" s="2" t="s">
        <v>7</v>
      </c>
      <c r="B384" s="2"/>
      <c r="C384" s="1">
        <v>45945</v>
      </c>
      <c r="D384" s="1">
        <v>46215</v>
      </c>
      <c r="E384" s="6">
        <v>210169000000</v>
      </c>
      <c r="F384" s="6">
        <v>9</v>
      </c>
      <c r="G384" s="2">
        <v>7.1499999999999994E-2</v>
      </c>
      <c r="H384" s="1" t="s">
        <v>4660</v>
      </c>
      <c r="J384" s="2">
        <f t="shared" si="5"/>
        <v>7.1499999999999994E-2</v>
      </c>
    </row>
    <row r="385" spans="1:10" x14ac:dyDescent="0.3">
      <c r="A385" s="2" t="s">
        <v>7</v>
      </c>
      <c r="B385" s="2"/>
      <c r="C385" s="1">
        <v>45945</v>
      </c>
      <c r="D385" s="1">
        <v>46215</v>
      </c>
      <c r="E385" s="6">
        <v>15252000000</v>
      </c>
      <c r="F385" s="6">
        <v>9</v>
      </c>
      <c r="G385" s="2">
        <v>7.1499999999999994E-2</v>
      </c>
      <c r="H385" s="1" t="s">
        <v>16</v>
      </c>
      <c r="I385" s="2">
        <v>5.0000000000000001E-3</v>
      </c>
      <c r="J385" s="2">
        <f t="shared" si="5"/>
        <v>7.6499999999999999E-2</v>
      </c>
    </row>
    <row r="386" spans="1:10" x14ac:dyDescent="0.3">
      <c r="A386" s="2" t="s">
        <v>7</v>
      </c>
      <c r="B386" s="2"/>
      <c r="C386" s="1">
        <v>45945</v>
      </c>
      <c r="D386" s="1">
        <v>46245</v>
      </c>
      <c r="E386" s="6">
        <v>386000000</v>
      </c>
      <c r="F386" s="6">
        <v>10</v>
      </c>
      <c r="G386" s="2">
        <v>7.1499999999999994E-2</v>
      </c>
      <c r="H386" s="1" t="s">
        <v>16</v>
      </c>
      <c r="I386" s="2">
        <v>5.0000000000000001E-3</v>
      </c>
      <c r="J386" s="2">
        <f t="shared" si="5"/>
        <v>7.6499999999999999E-2</v>
      </c>
    </row>
    <row r="387" spans="1:10" x14ac:dyDescent="0.3">
      <c r="A387" s="2" t="s">
        <v>7</v>
      </c>
      <c r="B387" s="2"/>
      <c r="C387" s="1">
        <v>45945</v>
      </c>
      <c r="D387" s="1">
        <v>46275</v>
      </c>
      <c r="E387" s="6">
        <v>2511000000</v>
      </c>
      <c r="F387" s="6">
        <v>11</v>
      </c>
      <c r="G387" s="2">
        <v>7.1499999999999994E-2</v>
      </c>
      <c r="H387" s="1" t="s">
        <v>16</v>
      </c>
      <c r="I387" s="2">
        <v>5.0000000000000001E-3</v>
      </c>
      <c r="J387" s="2">
        <f t="shared" ref="J387:J450" si="6">G387+I387</f>
        <v>7.6499999999999999E-2</v>
      </c>
    </row>
    <row r="388" spans="1:10" x14ac:dyDescent="0.3">
      <c r="A388" s="2" t="s">
        <v>7</v>
      </c>
      <c r="B388" s="2"/>
      <c r="C388" s="1">
        <v>45945</v>
      </c>
      <c r="D388" s="1">
        <v>46305</v>
      </c>
      <c r="E388" s="6">
        <v>222145000000</v>
      </c>
      <c r="F388" s="6">
        <v>12</v>
      </c>
      <c r="G388" s="2">
        <v>7.2999999999999995E-2</v>
      </c>
      <c r="H388" s="1" t="s">
        <v>15</v>
      </c>
      <c r="I388" s="2">
        <v>5.0000000000000001E-3</v>
      </c>
      <c r="J388" s="2">
        <f t="shared" si="6"/>
        <v>7.8E-2</v>
      </c>
    </row>
    <row r="389" spans="1:10" x14ac:dyDescent="0.3">
      <c r="A389" s="2" t="s">
        <v>7</v>
      </c>
      <c r="B389" s="2"/>
      <c r="C389" s="1">
        <v>45945</v>
      </c>
      <c r="D389" s="1">
        <v>46305</v>
      </c>
      <c r="E389" s="6">
        <v>193000000</v>
      </c>
      <c r="F389" s="6">
        <v>12</v>
      </c>
      <c r="G389" s="2">
        <v>7.2999999999999995E-2</v>
      </c>
      <c r="H389" s="1" t="s">
        <v>2050</v>
      </c>
      <c r="I389" s="2">
        <v>5.0000000000000001E-3</v>
      </c>
      <c r="J389" s="2">
        <f t="shared" si="6"/>
        <v>7.8E-2</v>
      </c>
    </row>
    <row r="390" spans="1:10" x14ac:dyDescent="0.3">
      <c r="A390" s="2" t="s">
        <v>7</v>
      </c>
      <c r="B390" s="2"/>
      <c r="C390" s="1">
        <v>45945</v>
      </c>
      <c r="D390" s="1">
        <v>46305</v>
      </c>
      <c r="E390" s="6">
        <v>510393000000</v>
      </c>
      <c r="F390" s="6">
        <v>12</v>
      </c>
      <c r="G390" s="2">
        <v>7.2999999999999995E-2</v>
      </c>
      <c r="H390" s="1" t="s">
        <v>4660</v>
      </c>
      <c r="J390" s="2">
        <f t="shared" si="6"/>
        <v>7.2999999999999995E-2</v>
      </c>
    </row>
    <row r="391" spans="1:10" x14ac:dyDescent="0.3">
      <c r="A391" s="2" t="s">
        <v>7</v>
      </c>
      <c r="B391" s="2"/>
      <c r="C391" s="1">
        <v>45945</v>
      </c>
      <c r="D391" s="1">
        <v>46305</v>
      </c>
      <c r="E391" s="6">
        <v>237574000000</v>
      </c>
      <c r="F391" s="6">
        <v>12</v>
      </c>
      <c r="G391" s="2">
        <v>7.2999999999999995E-2</v>
      </c>
      <c r="H391" s="1" t="s">
        <v>16</v>
      </c>
      <c r="I391" s="2">
        <v>5.0000000000000001E-3</v>
      </c>
      <c r="J391" s="2">
        <f t="shared" si="6"/>
        <v>7.8E-2</v>
      </c>
    </row>
    <row r="392" spans="1:10" x14ac:dyDescent="0.3">
      <c r="A392" s="2" t="s">
        <v>7</v>
      </c>
      <c r="B392" s="2"/>
      <c r="C392" s="1">
        <v>45945</v>
      </c>
      <c r="D392" s="1">
        <v>46335</v>
      </c>
      <c r="E392" s="6">
        <v>2318000000</v>
      </c>
      <c r="F392" s="6">
        <v>13</v>
      </c>
      <c r="G392" s="2">
        <v>7.3999999999999996E-2</v>
      </c>
      <c r="H392" s="1" t="s">
        <v>15</v>
      </c>
      <c r="I392" s="2">
        <v>5.0000000000000001E-3</v>
      </c>
      <c r="J392" s="2">
        <f t="shared" si="6"/>
        <v>7.9000000000000001E-2</v>
      </c>
    </row>
    <row r="393" spans="1:10" x14ac:dyDescent="0.3">
      <c r="A393" s="2" t="s">
        <v>7</v>
      </c>
      <c r="B393" s="2"/>
      <c r="C393" s="1">
        <v>45945</v>
      </c>
      <c r="D393" s="1">
        <v>46335</v>
      </c>
      <c r="E393" s="6">
        <v>32839000000</v>
      </c>
      <c r="F393" s="6">
        <v>13</v>
      </c>
      <c r="G393" s="2">
        <v>7.3999999999999996E-2</v>
      </c>
      <c r="H393" s="1" t="s">
        <v>4660</v>
      </c>
      <c r="J393" s="2">
        <f t="shared" si="6"/>
        <v>7.3999999999999996E-2</v>
      </c>
    </row>
    <row r="394" spans="1:10" x14ac:dyDescent="0.3">
      <c r="A394" s="2" t="s">
        <v>7</v>
      </c>
      <c r="B394" s="2"/>
      <c r="C394" s="1">
        <v>45945</v>
      </c>
      <c r="D394" s="1">
        <v>46335</v>
      </c>
      <c r="E394" s="6">
        <v>86959000000</v>
      </c>
      <c r="F394" s="6">
        <v>13</v>
      </c>
      <c r="G394" s="2">
        <v>7.3999999999999996E-2</v>
      </c>
      <c r="H394" s="1" t="s">
        <v>16</v>
      </c>
      <c r="I394" s="2">
        <v>5.0000000000000001E-3</v>
      </c>
      <c r="J394" s="2">
        <f t="shared" si="6"/>
        <v>7.9000000000000001E-2</v>
      </c>
    </row>
    <row r="395" spans="1:10" x14ac:dyDescent="0.3">
      <c r="A395" s="2" t="s">
        <v>7</v>
      </c>
      <c r="B395" s="2"/>
      <c r="C395" s="1">
        <v>45945</v>
      </c>
      <c r="D395" s="1">
        <v>46395</v>
      </c>
      <c r="E395" s="6">
        <v>19703000000</v>
      </c>
      <c r="F395" s="6">
        <v>15</v>
      </c>
      <c r="G395" s="2">
        <v>7.3999999999999996E-2</v>
      </c>
      <c r="H395" s="1" t="s">
        <v>16</v>
      </c>
      <c r="I395" s="2">
        <v>5.0000000000000001E-3</v>
      </c>
      <c r="J395" s="2">
        <f t="shared" si="6"/>
        <v>7.9000000000000001E-2</v>
      </c>
    </row>
    <row r="396" spans="1:10" x14ac:dyDescent="0.3">
      <c r="A396" s="2" t="s">
        <v>8</v>
      </c>
      <c r="B396" s="2"/>
      <c r="C396" s="1">
        <v>45945</v>
      </c>
      <c r="D396" s="1">
        <v>45975</v>
      </c>
      <c r="E396" s="6">
        <v>18328000000</v>
      </c>
      <c r="F396" s="6">
        <v>1</v>
      </c>
      <c r="G396" s="2">
        <v>4.3999999999999997E-2</v>
      </c>
      <c r="H396" s="1" t="s">
        <v>16</v>
      </c>
      <c r="I396" s="2">
        <v>5.0000000000000001E-3</v>
      </c>
      <c r="J396" s="2">
        <f t="shared" si="6"/>
        <v>4.8999999999999995E-2</v>
      </c>
    </row>
    <row r="397" spans="1:10" x14ac:dyDescent="0.3">
      <c r="A397" s="2" t="s">
        <v>8</v>
      </c>
      <c r="B397" s="2"/>
      <c r="C397" s="1">
        <v>45945</v>
      </c>
      <c r="D397" s="1">
        <v>46005</v>
      </c>
      <c r="E397" s="6">
        <v>1439000000</v>
      </c>
      <c r="F397" s="6">
        <v>2</v>
      </c>
      <c r="G397" s="2">
        <v>4.7500000000000001E-2</v>
      </c>
      <c r="H397" s="1" t="s">
        <v>16</v>
      </c>
      <c r="I397" s="2">
        <v>5.0000000000000001E-3</v>
      </c>
      <c r="J397" s="2">
        <f t="shared" si="6"/>
        <v>5.2499999999999998E-2</v>
      </c>
    </row>
    <row r="398" spans="1:10" x14ac:dyDescent="0.3">
      <c r="A398" s="2" t="s">
        <v>8</v>
      </c>
      <c r="B398" s="2"/>
      <c r="C398" s="1">
        <v>45945</v>
      </c>
      <c r="D398" s="1">
        <v>46035</v>
      </c>
      <c r="E398" s="6">
        <v>203000000</v>
      </c>
      <c r="F398" s="6">
        <v>3</v>
      </c>
      <c r="G398" s="2">
        <v>4.7500000000000001E-2</v>
      </c>
      <c r="H398" s="1" t="s">
        <v>16</v>
      </c>
      <c r="I398" s="2">
        <v>5.0000000000000001E-3</v>
      </c>
      <c r="J398" s="2">
        <f t="shared" si="6"/>
        <v>5.2499999999999998E-2</v>
      </c>
    </row>
    <row r="399" spans="1:10" x14ac:dyDescent="0.3">
      <c r="A399" s="2" t="s">
        <v>8</v>
      </c>
      <c r="B399" s="2"/>
      <c r="C399" s="1">
        <v>45945</v>
      </c>
      <c r="D399" s="1">
        <v>46065</v>
      </c>
      <c r="E399" s="6">
        <v>966000000</v>
      </c>
      <c r="F399" s="6">
        <v>4</v>
      </c>
      <c r="G399" s="2">
        <v>4.7500000000000001E-2</v>
      </c>
      <c r="H399" s="1" t="s">
        <v>16</v>
      </c>
      <c r="I399" s="2">
        <v>5.0000000000000001E-3</v>
      </c>
      <c r="J399" s="2">
        <f t="shared" si="6"/>
        <v>5.2499999999999998E-2</v>
      </c>
    </row>
    <row r="400" spans="1:10" x14ac:dyDescent="0.3">
      <c r="A400" s="2" t="s">
        <v>8</v>
      </c>
      <c r="B400" s="2"/>
      <c r="C400" s="1">
        <v>45945</v>
      </c>
      <c r="D400" s="1">
        <v>46125</v>
      </c>
      <c r="E400" s="6">
        <v>1947000000</v>
      </c>
      <c r="F400" s="6">
        <v>6</v>
      </c>
      <c r="G400" s="2">
        <v>7.0000000000000007E-2</v>
      </c>
      <c r="H400" s="1" t="s">
        <v>15</v>
      </c>
      <c r="I400" s="2">
        <v>5.0000000000000001E-3</v>
      </c>
      <c r="J400" s="2">
        <f t="shared" si="6"/>
        <v>7.5000000000000011E-2</v>
      </c>
    </row>
    <row r="401" spans="1:10" x14ac:dyDescent="0.3">
      <c r="A401" s="2" t="s">
        <v>8</v>
      </c>
      <c r="B401" s="2"/>
      <c r="C401" s="1">
        <v>45945</v>
      </c>
      <c r="D401" s="1">
        <v>46125</v>
      </c>
      <c r="E401" s="6">
        <v>202828000000</v>
      </c>
      <c r="F401" s="6">
        <v>6</v>
      </c>
      <c r="G401" s="2">
        <v>7.0000000000000007E-2</v>
      </c>
      <c r="H401" s="1" t="s">
        <v>4660</v>
      </c>
      <c r="J401" s="2">
        <f t="shared" si="6"/>
        <v>7.0000000000000007E-2</v>
      </c>
    </row>
    <row r="402" spans="1:10" x14ac:dyDescent="0.3">
      <c r="A402" s="2" t="s">
        <v>8</v>
      </c>
      <c r="B402" s="2"/>
      <c r="C402" s="1">
        <v>45945</v>
      </c>
      <c r="D402" s="1">
        <v>46125</v>
      </c>
      <c r="E402" s="6">
        <v>50781000000</v>
      </c>
      <c r="F402" s="6">
        <v>6</v>
      </c>
      <c r="G402" s="2">
        <v>7.0000000000000007E-2</v>
      </c>
      <c r="H402" s="1" t="s">
        <v>16</v>
      </c>
      <c r="I402" s="2">
        <v>5.0000000000000001E-3</v>
      </c>
      <c r="J402" s="2">
        <f t="shared" si="6"/>
        <v>7.5000000000000011E-2</v>
      </c>
    </row>
    <row r="403" spans="1:10" x14ac:dyDescent="0.3">
      <c r="A403" s="2" t="s">
        <v>8</v>
      </c>
      <c r="B403" s="2"/>
      <c r="C403" s="1">
        <v>45945</v>
      </c>
      <c r="D403" s="1">
        <v>46155</v>
      </c>
      <c r="E403" s="6">
        <v>9658000000</v>
      </c>
      <c r="F403" s="6">
        <v>7</v>
      </c>
      <c r="G403" s="2">
        <v>7.0999999999999994E-2</v>
      </c>
      <c r="H403" s="1" t="s">
        <v>4660</v>
      </c>
      <c r="J403" s="2">
        <f t="shared" si="6"/>
        <v>7.0999999999999994E-2</v>
      </c>
    </row>
    <row r="404" spans="1:10" x14ac:dyDescent="0.3">
      <c r="A404" s="2" t="s">
        <v>8</v>
      </c>
      <c r="B404" s="2"/>
      <c r="C404" s="1">
        <v>45945</v>
      </c>
      <c r="D404" s="1">
        <v>46215</v>
      </c>
      <c r="E404" s="6">
        <v>9658000000</v>
      </c>
      <c r="F404" s="6">
        <v>9</v>
      </c>
      <c r="G404" s="2">
        <v>7.1499999999999994E-2</v>
      </c>
      <c r="H404" s="1" t="s">
        <v>4660</v>
      </c>
      <c r="J404" s="2">
        <f t="shared" si="6"/>
        <v>7.1499999999999994E-2</v>
      </c>
    </row>
    <row r="405" spans="1:10" x14ac:dyDescent="0.3">
      <c r="A405" s="2" t="s">
        <v>8</v>
      </c>
      <c r="B405" s="2"/>
      <c r="C405" s="1">
        <v>45945</v>
      </c>
      <c r="D405" s="1">
        <v>46215</v>
      </c>
      <c r="E405" s="6">
        <v>1359000000</v>
      </c>
      <c r="F405" s="6">
        <v>9</v>
      </c>
      <c r="G405" s="2">
        <v>7.1499999999999994E-2</v>
      </c>
      <c r="H405" s="1" t="s">
        <v>16</v>
      </c>
      <c r="I405" s="2">
        <v>5.0000000000000001E-3</v>
      </c>
      <c r="J405" s="2">
        <f t="shared" si="6"/>
        <v>7.6499999999999999E-2</v>
      </c>
    </row>
    <row r="406" spans="1:10" x14ac:dyDescent="0.3">
      <c r="A406" s="2" t="s">
        <v>8</v>
      </c>
      <c r="B406" s="2"/>
      <c r="C406" s="1">
        <v>45945</v>
      </c>
      <c r="D406" s="1">
        <v>46245</v>
      </c>
      <c r="E406" s="6">
        <v>3863000000</v>
      </c>
      <c r="F406" s="6">
        <v>10</v>
      </c>
      <c r="G406" s="2">
        <v>7.1499999999999994E-2</v>
      </c>
      <c r="H406" s="1" t="s">
        <v>4660</v>
      </c>
      <c r="J406" s="2">
        <f t="shared" si="6"/>
        <v>7.1499999999999994E-2</v>
      </c>
    </row>
    <row r="407" spans="1:10" x14ac:dyDescent="0.3">
      <c r="A407" s="2" t="s">
        <v>8</v>
      </c>
      <c r="B407" s="2"/>
      <c r="C407" s="1">
        <v>45945</v>
      </c>
      <c r="D407" s="1">
        <v>46305</v>
      </c>
      <c r="E407" s="6">
        <v>19429000000</v>
      </c>
      <c r="F407" s="6">
        <v>12</v>
      </c>
      <c r="G407" s="2">
        <v>7.2999999999999995E-2</v>
      </c>
      <c r="H407" s="1" t="s">
        <v>2050</v>
      </c>
      <c r="I407" s="2">
        <v>5.0000000000000001E-3</v>
      </c>
      <c r="J407" s="2">
        <f t="shared" si="6"/>
        <v>7.8E-2</v>
      </c>
    </row>
    <row r="408" spans="1:10" x14ac:dyDescent="0.3">
      <c r="A408" s="2" t="s">
        <v>8</v>
      </c>
      <c r="B408" s="2"/>
      <c r="C408" s="1">
        <v>45945</v>
      </c>
      <c r="D408" s="1">
        <v>46305</v>
      </c>
      <c r="E408" s="6">
        <v>9658000000</v>
      </c>
      <c r="F408" s="6">
        <v>12</v>
      </c>
      <c r="G408" s="2">
        <v>7.2999999999999995E-2</v>
      </c>
      <c r="H408" s="1" t="s">
        <v>4660</v>
      </c>
      <c r="J408" s="2">
        <f t="shared" si="6"/>
        <v>7.2999999999999995E-2</v>
      </c>
    </row>
    <row r="409" spans="1:10" x14ac:dyDescent="0.3">
      <c r="A409" s="2" t="s">
        <v>8</v>
      </c>
      <c r="B409" s="2"/>
      <c r="C409" s="1">
        <v>45945</v>
      </c>
      <c r="D409" s="1">
        <v>46305</v>
      </c>
      <c r="E409" s="6">
        <v>927000000</v>
      </c>
      <c r="F409" s="6">
        <v>12</v>
      </c>
      <c r="G409" s="2">
        <v>7.2999999999999995E-2</v>
      </c>
      <c r="H409" s="1" t="s">
        <v>16</v>
      </c>
      <c r="I409" s="2">
        <v>5.0000000000000001E-3</v>
      </c>
      <c r="J409" s="2">
        <f t="shared" si="6"/>
        <v>7.8E-2</v>
      </c>
    </row>
    <row r="410" spans="1:10" x14ac:dyDescent="0.3">
      <c r="A410" s="2" t="s">
        <v>8</v>
      </c>
      <c r="B410" s="2"/>
      <c r="C410" s="1">
        <v>45945</v>
      </c>
      <c r="D410" s="1">
        <v>46335</v>
      </c>
      <c r="E410" s="6">
        <v>15840000000</v>
      </c>
      <c r="F410" s="6">
        <v>13</v>
      </c>
      <c r="G410" s="2">
        <v>7.3999999999999996E-2</v>
      </c>
      <c r="H410" s="1" t="s">
        <v>4660</v>
      </c>
      <c r="J410" s="2">
        <f t="shared" si="6"/>
        <v>7.3999999999999996E-2</v>
      </c>
    </row>
    <row r="411" spans="1:10" x14ac:dyDescent="0.3">
      <c r="A411" s="2" t="s">
        <v>8</v>
      </c>
      <c r="B411" s="2"/>
      <c r="C411" s="1">
        <v>45945</v>
      </c>
      <c r="D411" s="1">
        <v>46365</v>
      </c>
      <c r="E411" s="6">
        <v>19317000000</v>
      </c>
      <c r="F411" s="6">
        <v>14</v>
      </c>
      <c r="G411" s="2">
        <v>7.3999999999999996E-2</v>
      </c>
      <c r="H411" s="1" t="s">
        <v>4660</v>
      </c>
      <c r="J411" s="2">
        <f t="shared" si="6"/>
        <v>7.3999999999999996E-2</v>
      </c>
    </row>
    <row r="412" spans="1:10" x14ac:dyDescent="0.3">
      <c r="A412" s="2" t="s">
        <v>7</v>
      </c>
      <c r="B412" s="2"/>
      <c r="C412" s="1">
        <v>45978</v>
      </c>
      <c r="D412" s="1">
        <v>46008</v>
      </c>
      <c r="E412" s="6">
        <v>1587000000</v>
      </c>
      <c r="F412" s="6">
        <v>1</v>
      </c>
      <c r="G412" s="2">
        <v>4.3999999999999997E-2</v>
      </c>
      <c r="H412" s="1" t="s">
        <v>4660</v>
      </c>
      <c r="J412" s="2">
        <f t="shared" si="6"/>
        <v>4.3999999999999997E-2</v>
      </c>
    </row>
    <row r="413" spans="1:10" x14ac:dyDescent="0.3">
      <c r="A413" s="2" t="s">
        <v>7</v>
      </c>
      <c r="B413" s="2"/>
      <c r="C413" s="1">
        <v>45978</v>
      </c>
      <c r="D413" s="1">
        <v>46008</v>
      </c>
      <c r="E413" s="6">
        <v>134720000000</v>
      </c>
      <c r="F413" s="6">
        <v>1</v>
      </c>
      <c r="G413" s="2">
        <v>4.3999999999999997E-2</v>
      </c>
      <c r="H413" s="1" t="s">
        <v>16</v>
      </c>
      <c r="I413" s="2">
        <v>5.0000000000000001E-3</v>
      </c>
      <c r="J413" s="2">
        <f t="shared" si="6"/>
        <v>4.8999999999999995E-2</v>
      </c>
    </row>
    <row r="414" spans="1:10" x14ac:dyDescent="0.3">
      <c r="A414" s="2" t="s">
        <v>7</v>
      </c>
      <c r="B414" s="2"/>
      <c r="C414" s="1">
        <v>45978</v>
      </c>
      <c r="D414" s="1">
        <v>46038</v>
      </c>
      <c r="E414" s="6">
        <v>1360000000</v>
      </c>
      <c r="F414" s="6">
        <v>2</v>
      </c>
      <c r="G414" s="2">
        <v>4.7500000000000001E-2</v>
      </c>
      <c r="H414" s="1" t="s">
        <v>4660</v>
      </c>
      <c r="J414" s="2">
        <f t="shared" si="6"/>
        <v>4.7500000000000001E-2</v>
      </c>
    </row>
    <row r="415" spans="1:10" x14ac:dyDescent="0.3">
      <c r="A415" s="2" t="s">
        <v>7</v>
      </c>
      <c r="B415" s="2"/>
      <c r="C415" s="1">
        <v>45978</v>
      </c>
      <c r="D415" s="1">
        <v>46038</v>
      </c>
      <c r="E415" s="6">
        <v>80109000000</v>
      </c>
      <c r="F415" s="6">
        <v>2</v>
      </c>
      <c r="G415" s="2">
        <v>4.7500000000000001E-2</v>
      </c>
      <c r="H415" s="1" t="s">
        <v>16</v>
      </c>
      <c r="I415" s="2">
        <v>5.0000000000000001E-3</v>
      </c>
      <c r="J415" s="2">
        <f t="shared" si="6"/>
        <v>5.2499999999999998E-2</v>
      </c>
    </row>
    <row r="416" spans="1:10" x14ac:dyDescent="0.3">
      <c r="A416" s="2" t="s">
        <v>7</v>
      </c>
      <c r="B416" s="2"/>
      <c r="C416" s="1">
        <v>45978</v>
      </c>
      <c r="D416" s="1">
        <v>46068</v>
      </c>
      <c r="E416" s="6">
        <v>6231000000</v>
      </c>
      <c r="F416" s="6">
        <v>3</v>
      </c>
      <c r="G416" s="2">
        <v>4.7500000000000001E-2</v>
      </c>
      <c r="H416" s="1" t="s">
        <v>16</v>
      </c>
      <c r="I416" s="2">
        <v>5.0000000000000001E-3</v>
      </c>
      <c r="J416" s="2">
        <f t="shared" si="6"/>
        <v>5.2499999999999998E-2</v>
      </c>
    </row>
    <row r="417" spans="1:10" x14ac:dyDescent="0.3">
      <c r="A417" s="2" t="s">
        <v>7</v>
      </c>
      <c r="B417" s="2"/>
      <c r="C417" s="1">
        <v>45978</v>
      </c>
      <c r="D417" s="1">
        <v>46098</v>
      </c>
      <c r="E417" s="6">
        <v>2267000000</v>
      </c>
      <c r="F417" s="6">
        <v>4</v>
      </c>
      <c r="G417" s="2">
        <v>4.7500000000000001E-2</v>
      </c>
      <c r="H417" s="1" t="s">
        <v>16</v>
      </c>
      <c r="I417" s="2">
        <v>5.0000000000000001E-3</v>
      </c>
      <c r="J417" s="2">
        <f t="shared" si="6"/>
        <v>5.2499999999999998E-2</v>
      </c>
    </row>
    <row r="418" spans="1:10" x14ac:dyDescent="0.3">
      <c r="A418" s="2" t="s">
        <v>7</v>
      </c>
      <c r="B418" s="2"/>
      <c r="C418" s="1">
        <v>45978</v>
      </c>
      <c r="D418" s="1">
        <v>46158</v>
      </c>
      <c r="E418" s="6">
        <v>572089000000</v>
      </c>
      <c r="F418" s="6">
        <v>6</v>
      </c>
      <c r="G418" s="2">
        <v>7.0000000000000007E-2</v>
      </c>
      <c r="H418" s="1" t="s">
        <v>15</v>
      </c>
      <c r="I418" s="2">
        <v>5.0000000000000001E-3</v>
      </c>
      <c r="J418" s="2">
        <f t="shared" si="6"/>
        <v>7.5000000000000011E-2</v>
      </c>
    </row>
    <row r="419" spans="1:10" x14ac:dyDescent="0.3">
      <c r="A419" s="2" t="s">
        <v>7</v>
      </c>
      <c r="B419" s="2"/>
      <c r="C419" s="1">
        <v>45978</v>
      </c>
      <c r="D419" s="1">
        <v>46158</v>
      </c>
      <c r="E419" s="6">
        <v>6801000000</v>
      </c>
      <c r="F419" s="6">
        <v>6</v>
      </c>
      <c r="G419" s="2">
        <v>7.0000000000000007E-2</v>
      </c>
      <c r="H419" s="1" t="s">
        <v>2050</v>
      </c>
      <c r="I419" s="2">
        <v>5.0000000000000001E-3</v>
      </c>
      <c r="J419" s="2">
        <f t="shared" si="6"/>
        <v>7.5000000000000011E-2</v>
      </c>
    </row>
    <row r="420" spans="1:10" x14ac:dyDescent="0.3">
      <c r="A420" s="2" t="s">
        <v>7</v>
      </c>
      <c r="B420" s="2"/>
      <c r="C420" s="1">
        <v>45978</v>
      </c>
      <c r="D420" s="1">
        <v>46158</v>
      </c>
      <c r="E420" s="6">
        <v>847123000000</v>
      </c>
      <c r="F420" s="6">
        <v>6</v>
      </c>
      <c r="G420" s="2">
        <v>7.0000000000000007E-2</v>
      </c>
      <c r="H420" s="1" t="s">
        <v>4660</v>
      </c>
      <c r="J420" s="2">
        <f t="shared" si="6"/>
        <v>7.0000000000000007E-2</v>
      </c>
    </row>
    <row r="421" spans="1:10" x14ac:dyDescent="0.3">
      <c r="A421" s="2" t="s">
        <v>7</v>
      </c>
      <c r="B421" s="2"/>
      <c r="C421" s="1">
        <v>45978</v>
      </c>
      <c r="D421" s="1">
        <v>46158</v>
      </c>
      <c r="E421" s="6">
        <v>515800000000</v>
      </c>
      <c r="F421" s="6">
        <v>6</v>
      </c>
      <c r="G421" s="2">
        <v>7.0000000000000007E-2</v>
      </c>
      <c r="H421" s="1" t="s">
        <v>16</v>
      </c>
      <c r="I421" s="2">
        <v>5.0000000000000001E-3</v>
      </c>
      <c r="J421" s="2">
        <f t="shared" si="6"/>
        <v>7.5000000000000011E-2</v>
      </c>
    </row>
    <row r="422" spans="1:10" x14ac:dyDescent="0.3">
      <c r="A422" s="2" t="s">
        <v>7</v>
      </c>
      <c r="B422" s="2"/>
      <c r="C422" s="1">
        <v>45978</v>
      </c>
      <c r="D422" s="1">
        <v>46188</v>
      </c>
      <c r="E422" s="6">
        <v>82290000000</v>
      </c>
      <c r="F422" s="6">
        <v>7</v>
      </c>
      <c r="G422" s="2">
        <v>7.0999999999999994E-2</v>
      </c>
      <c r="H422" s="1" t="s">
        <v>4660</v>
      </c>
      <c r="J422" s="2">
        <f t="shared" si="6"/>
        <v>7.0999999999999994E-2</v>
      </c>
    </row>
    <row r="423" spans="1:10" x14ac:dyDescent="0.3">
      <c r="A423" s="2" t="s">
        <v>7</v>
      </c>
      <c r="B423" s="2"/>
      <c r="C423" s="1">
        <v>45978</v>
      </c>
      <c r="D423" s="1">
        <v>46188</v>
      </c>
      <c r="E423" s="6">
        <v>18534000000</v>
      </c>
      <c r="F423" s="6">
        <v>7</v>
      </c>
      <c r="G423" s="2">
        <v>7.0999999999999994E-2</v>
      </c>
      <c r="H423" s="1" t="s">
        <v>16</v>
      </c>
      <c r="I423" s="2">
        <v>5.0000000000000001E-3</v>
      </c>
      <c r="J423" s="2">
        <f t="shared" si="6"/>
        <v>7.5999999999999998E-2</v>
      </c>
    </row>
    <row r="424" spans="1:10" x14ac:dyDescent="0.3">
      <c r="A424" s="2" t="s">
        <v>7</v>
      </c>
      <c r="B424" s="2"/>
      <c r="C424" s="1">
        <v>45978</v>
      </c>
      <c r="D424" s="1">
        <v>46218</v>
      </c>
      <c r="E424" s="6">
        <v>4987000000</v>
      </c>
      <c r="F424" s="6">
        <v>8</v>
      </c>
      <c r="G424" s="2">
        <v>7.0999999999999994E-2</v>
      </c>
      <c r="H424" s="1" t="s">
        <v>4660</v>
      </c>
      <c r="J424" s="2">
        <f t="shared" si="6"/>
        <v>7.0999999999999994E-2</v>
      </c>
    </row>
    <row r="425" spans="1:10" x14ac:dyDescent="0.3">
      <c r="A425" s="2" t="s">
        <v>7</v>
      </c>
      <c r="B425" s="2"/>
      <c r="C425" s="1">
        <v>45978</v>
      </c>
      <c r="D425" s="1">
        <v>46248</v>
      </c>
      <c r="E425" s="6">
        <v>246645000000</v>
      </c>
      <c r="F425" s="6">
        <v>9</v>
      </c>
      <c r="G425" s="2">
        <v>7.1499999999999994E-2</v>
      </c>
      <c r="H425" s="1" t="s">
        <v>4660</v>
      </c>
      <c r="J425" s="2">
        <f t="shared" si="6"/>
        <v>7.1499999999999994E-2</v>
      </c>
    </row>
    <row r="426" spans="1:10" x14ac:dyDescent="0.3">
      <c r="A426" s="2" t="s">
        <v>7</v>
      </c>
      <c r="B426" s="2"/>
      <c r="C426" s="1">
        <v>45978</v>
      </c>
      <c r="D426" s="1">
        <v>46248</v>
      </c>
      <c r="E426" s="6">
        <v>17900000000</v>
      </c>
      <c r="F426" s="6">
        <v>9</v>
      </c>
      <c r="G426" s="2">
        <v>7.1499999999999994E-2</v>
      </c>
      <c r="H426" s="1" t="s">
        <v>16</v>
      </c>
      <c r="I426" s="2">
        <v>5.0000000000000001E-3</v>
      </c>
      <c r="J426" s="2">
        <f t="shared" si="6"/>
        <v>7.6499999999999999E-2</v>
      </c>
    </row>
    <row r="427" spans="1:10" x14ac:dyDescent="0.3">
      <c r="A427" s="2" t="s">
        <v>7</v>
      </c>
      <c r="B427" s="2"/>
      <c r="C427" s="1">
        <v>45978</v>
      </c>
      <c r="D427" s="1">
        <v>46278</v>
      </c>
      <c r="E427" s="6">
        <v>453000000</v>
      </c>
      <c r="F427" s="6">
        <v>10</v>
      </c>
      <c r="G427" s="2">
        <v>7.1499999999999994E-2</v>
      </c>
      <c r="H427" s="1" t="s">
        <v>16</v>
      </c>
      <c r="I427" s="2">
        <v>5.0000000000000001E-3</v>
      </c>
      <c r="J427" s="2">
        <f t="shared" si="6"/>
        <v>7.6499999999999999E-2</v>
      </c>
    </row>
    <row r="428" spans="1:10" x14ac:dyDescent="0.3">
      <c r="A428" s="2" t="s">
        <v>7</v>
      </c>
      <c r="B428" s="2"/>
      <c r="C428" s="1">
        <v>45978</v>
      </c>
      <c r="D428" s="1">
        <v>46308</v>
      </c>
      <c r="E428" s="6">
        <v>2947000000</v>
      </c>
      <c r="F428" s="6">
        <v>11</v>
      </c>
      <c r="G428" s="2">
        <v>7.1499999999999994E-2</v>
      </c>
      <c r="H428" s="1" t="s">
        <v>16</v>
      </c>
      <c r="I428" s="2">
        <v>5.0000000000000001E-3</v>
      </c>
      <c r="J428" s="2">
        <f t="shared" si="6"/>
        <v>7.6499999999999999E-2</v>
      </c>
    </row>
    <row r="429" spans="1:10" x14ac:dyDescent="0.3">
      <c r="A429" s="2" t="s">
        <v>7</v>
      </c>
      <c r="B429" s="2"/>
      <c r="C429" s="1">
        <v>45978</v>
      </c>
      <c r="D429" s="1">
        <v>46338</v>
      </c>
      <c r="E429" s="6">
        <v>260700000000</v>
      </c>
      <c r="F429" s="6">
        <v>12</v>
      </c>
      <c r="G429" s="2">
        <v>7.2999999999999995E-2</v>
      </c>
      <c r="H429" s="1" t="s">
        <v>15</v>
      </c>
      <c r="I429" s="2">
        <v>5.0000000000000001E-3</v>
      </c>
      <c r="J429" s="2">
        <f t="shared" si="6"/>
        <v>7.8E-2</v>
      </c>
    </row>
    <row r="430" spans="1:10" x14ac:dyDescent="0.3">
      <c r="A430" s="2" t="s">
        <v>7</v>
      </c>
      <c r="B430" s="2"/>
      <c r="C430" s="1">
        <v>45978</v>
      </c>
      <c r="D430" s="1">
        <v>46338</v>
      </c>
      <c r="E430" s="6">
        <v>227000000</v>
      </c>
      <c r="F430" s="6">
        <v>12</v>
      </c>
      <c r="G430" s="2">
        <v>7.2999999999999995E-2</v>
      </c>
      <c r="H430" s="1" t="s">
        <v>2050</v>
      </c>
      <c r="I430" s="2">
        <v>5.0000000000000001E-3</v>
      </c>
      <c r="J430" s="2">
        <f t="shared" si="6"/>
        <v>7.8E-2</v>
      </c>
    </row>
    <row r="431" spans="1:10" x14ac:dyDescent="0.3">
      <c r="A431" s="2" t="s">
        <v>7</v>
      </c>
      <c r="B431" s="2"/>
      <c r="C431" s="1">
        <v>45978</v>
      </c>
      <c r="D431" s="1">
        <v>46338</v>
      </c>
      <c r="E431" s="6">
        <v>598975000000</v>
      </c>
      <c r="F431" s="6">
        <v>12</v>
      </c>
      <c r="G431" s="2">
        <v>7.2999999999999995E-2</v>
      </c>
      <c r="H431" s="1" t="s">
        <v>4660</v>
      </c>
      <c r="J431" s="2">
        <f t="shared" si="6"/>
        <v>7.2999999999999995E-2</v>
      </c>
    </row>
    <row r="432" spans="1:10" x14ac:dyDescent="0.3">
      <c r="A432" s="2" t="s">
        <v>7</v>
      </c>
      <c r="B432" s="2"/>
      <c r="C432" s="1">
        <v>45978</v>
      </c>
      <c r="D432" s="1">
        <v>46338</v>
      </c>
      <c r="E432" s="6">
        <v>278806000000</v>
      </c>
      <c r="F432" s="6">
        <v>12</v>
      </c>
      <c r="G432" s="2">
        <v>7.2999999999999995E-2</v>
      </c>
      <c r="H432" s="1" t="s">
        <v>16</v>
      </c>
      <c r="I432" s="2">
        <v>5.0000000000000001E-3</v>
      </c>
      <c r="J432" s="2">
        <f t="shared" si="6"/>
        <v>7.8E-2</v>
      </c>
    </row>
    <row r="433" spans="1:10" x14ac:dyDescent="0.3">
      <c r="A433" s="2" t="s">
        <v>7</v>
      </c>
      <c r="B433" s="2"/>
      <c r="C433" s="1">
        <v>45978</v>
      </c>
      <c r="D433" s="1">
        <v>46368</v>
      </c>
      <c r="E433" s="6">
        <v>2720000000</v>
      </c>
      <c r="F433" s="6">
        <v>13</v>
      </c>
      <c r="G433" s="2">
        <v>7.3999999999999996E-2</v>
      </c>
      <c r="H433" s="1" t="s">
        <v>15</v>
      </c>
      <c r="I433" s="2">
        <v>5.0000000000000001E-3</v>
      </c>
      <c r="J433" s="2">
        <f t="shared" si="6"/>
        <v>7.9000000000000001E-2</v>
      </c>
    </row>
    <row r="434" spans="1:10" x14ac:dyDescent="0.3">
      <c r="A434" s="2" t="s">
        <v>7</v>
      </c>
      <c r="B434" s="2"/>
      <c r="C434" s="1">
        <v>45978</v>
      </c>
      <c r="D434" s="1">
        <v>46368</v>
      </c>
      <c r="E434" s="6">
        <v>38538000000</v>
      </c>
      <c r="F434" s="6">
        <v>13</v>
      </c>
      <c r="G434" s="2">
        <v>7.3999999999999996E-2</v>
      </c>
      <c r="H434" s="1" t="s">
        <v>4660</v>
      </c>
      <c r="J434" s="2">
        <f t="shared" si="6"/>
        <v>7.3999999999999996E-2</v>
      </c>
    </row>
    <row r="435" spans="1:10" x14ac:dyDescent="0.3">
      <c r="A435" s="2" t="s">
        <v>7</v>
      </c>
      <c r="B435" s="2"/>
      <c r="C435" s="1">
        <v>45978</v>
      </c>
      <c r="D435" s="1">
        <v>46368</v>
      </c>
      <c r="E435" s="6">
        <v>102052000000</v>
      </c>
      <c r="F435" s="6">
        <v>13</v>
      </c>
      <c r="G435" s="2">
        <v>7.3999999999999996E-2</v>
      </c>
      <c r="H435" s="1" t="s">
        <v>16</v>
      </c>
      <c r="I435" s="2">
        <v>5.0000000000000001E-3</v>
      </c>
      <c r="J435" s="2">
        <f t="shared" si="6"/>
        <v>7.9000000000000001E-2</v>
      </c>
    </row>
    <row r="436" spans="1:10" x14ac:dyDescent="0.3">
      <c r="A436" s="2" t="s">
        <v>7</v>
      </c>
      <c r="B436" s="2"/>
      <c r="C436" s="1">
        <v>45978</v>
      </c>
      <c r="D436" s="1">
        <v>46428</v>
      </c>
      <c r="E436" s="6">
        <v>23123000000</v>
      </c>
      <c r="F436" s="6">
        <v>15</v>
      </c>
      <c r="G436" s="2">
        <v>7.3999999999999996E-2</v>
      </c>
      <c r="H436" s="1" t="s">
        <v>16</v>
      </c>
      <c r="I436" s="2">
        <v>5.0000000000000001E-3</v>
      </c>
      <c r="J436" s="2">
        <f t="shared" si="6"/>
        <v>7.9000000000000001E-2</v>
      </c>
    </row>
    <row r="437" spans="1:10" x14ac:dyDescent="0.3">
      <c r="A437" s="2" t="s">
        <v>8</v>
      </c>
      <c r="B437" s="2"/>
      <c r="C437" s="1">
        <v>45978</v>
      </c>
      <c r="D437" s="1">
        <v>46008</v>
      </c>
      <c r="E437" s="6">
        <v>21509000000</v>
      </c>
      <c r="F437" s="6">
        <v>1</v>
      </c>
      <c r="G437" s="2">
        <v>4.3999999999999997E-2</v>
      </c>
      <c r="H437" s="1" t="s">
        <v>16</v>
      </c>
      <c r="I437" s="2">
        <v>5.0000000000000001E-3</v>
      </c>
      <c r="J437" s="2">
        <f t="shared" si="6"/>
        <v>4.8999999999999995E-2</v>
      </c>
    </row>
    <row r="438" spans="1:10" x14ac:dyDescent="0.3">
      <c r="A438" s="2" t="s">
        <v>8</v>
      </c>
      <c r="B438" s="2"/>
      <c r="C438" s="1">
        <v>45978</v>
      </c>
      <c r="D438" s="1">
        <v>46038</v>
      </c>
      <c r="E438" s="6">
        <v>1689000000</v>
      </c>
      <c r="F438" s="6">
        <v>2</v>
      </c>
      <c r="G438" s="2">
        <v>4.7500000000000001E-2</v>
      </c>
      <c r="H438" s="1" t="s">
        <v>16</v>
      </c>
      <c r="I438" s="2">
        <v>5.0000000000000001E-3</v>
      </c>
      <c r="J438" s="2">
        <f t="shared" si="6"/>
        <v>5.2499999999999998E-2</v>
      </c>
    </row>
    <row r="439" spans="1:10" x14ac:dyDescent="0.3">
      <c r="A439" s="2" t="s">
        <v>8</v>
      </c>
      <c r="B439" s="2"/>
      <c r="C439" s="1">
        <v>45978</v>
      </c>
      <c r="D439" s="1">
        <v>46068</v>
      </c>
      <c r="E439" s="6">
        <v>238000000</v>
      </c>
      <c r="F439" s="6">
        <v>3</v>
      </c>
      <c r="G439" s="2">
        <v>4.7500000000000001E-2</v>
      </c>
      <c r="H439" s="1" t="s">
        <v>16</v>
      </c>
      <c r="I439" s="2">
        <v>5.0000000000000001E-3</v>
      </c>
      <c r="J439" s="2">
        <f t="shared" si="6"/>
        <v>5.2499999999999998E-2</v>
      </c>
    </row>
    <row r="440" spans="1:10" x14ac:dyDescent="0.3">
      <c r="A440" s="2" t="s">
        <v>8</v>
      </c>
      <c r="B440" s="2"/>
      <c r="C440" s="1">
        <v>45978</v>
      </c>
      <c r="D440" s="1">
        <v>46098</v>
      </c>
      <c r="E440" s="6">
        <v>1133000000</v>
      </c>
      <c r="F440" s="6">
        <v>4</v>
      </c>
      <c r="G440" s="2">
        <v>4.7500000000000001E-2</v>
      </c>
      <c r="H440" s="1" t="s">
        <v>16</v>
      </c>
      <c r="I440" s="2">
        <v>5.0000000000000001E-3</v>
      </c>
      <c r="J440" s="2">
        <f t="shared" si="6"/>
        <v>5.2499999999999998E-2</v>
      </c>
    </row>
    <row r="441" spans="1:10" x14ac:dyDescent="0.3">
      <c r="A441" s="2" t="s">
        <v>8</v>
      </c>
      <c r="B441" s="2"/>
      <c r="C441" s="1">
        <v>45978</v>
      </c>
      <c r="D441" s="1">
        <v>46158</v>
      </c>
      <c r="E441" s="6">
        <v>2285000000</v>
      </c>
      <c r="F441" s="6">
        <v>6</v>
      </c>
      <c r="G441" s="2">
        <v>7.0000000000000007E-2</v>
      </c>
      <c r="H441" s="1" t="s">
        <v>15</v>
      </c>
      <c r="I441" s="2">
        <v>5.0000000000000001E-3</v>
      </c>
      <c r="J441" s="2">
        <f t="shared" si="6"/>
        <v>7.5000000000000011E-2</v>
      </c>
    </row>
    <row r="442" spans="1:10" x14ac:dyDescent="0.3">
      <c r="A442" s="2" t="s">
        <v>8</v>
      </c>
      <c r="B442" s="2"/>
      <c r="C442" s="1">
        <v>45978</v>
      </c>
      <c r="D442" s="1">
        <v>46158</v>
      </c>
      <c r="E442" s="6">
        <v>238030000000</v>
      </c>
      <c r="F442" s="6">
        <v>6</v>
      </c>
      <c r="G442" s="2">
        <v>7.0000000000000007E-2</v>
      </c>
      <c r="H442" s="1" t="s">
        <v>4660</v>
      </c>
      <c r="J442" s="2">
        <f t="shared" si="6"/>
        <v>7.0000000000000007E-2</v>
      </c>
    </row>
    <row r="443" spans="1:10" x14ac:dyDescent="0.3">
      <c r="A443" s="2" t="s">
        <v>8</v>
      </c>
      <c r="B443" s="2"/>
      <c r="C443" s="1">
        <v>45978</v>
      </c>
      <c r="D443" s="1">
        <v>46158</v>
      </c>
      <c r="E443" s="6">
        <v>59595000000</v>
      </c>
      <c r="F443" s="6">
        <v>6</v>
      </c>
      <c r="G443" s="2">
        <v>7.0000000000000007E-2</v>
      </c>
      <c r="H443" s="1" t="s">
        <v>16</v>
      </c>
      <c r="I443" s="2">
        <v>5.0000000000000001E-3</v>
      </c>
      <c r="J443" s="2">
        <f t="shared" si="6"/>
        <v>7.5000000000000011E-2</v>
      </c>
    </row>
    <row r="444" spans="1:10" x14ac:dyDescent="0.3">
      <c r="A444" s="2" t="s">
        <v>8</v>
      </c>
      <c r="B444" s="2"/>
      <c r="C444" s="1">
        <v>45978</v>
      </c>
      <c r="D444" s="1">
        <v>46188</v>
      </c>
      <c r="E444" s="6">
        <v>11335000000</v>
      </c>
      <c r="F444" s="6">
        <v>7</v>
      </c>
      <c r="G444" s="2">
        <v>7.0999999999999994E-2</v>
      </c>
      <c r="H444" s="1" t="s">
        <v>4660</v>
      </c>
      <c r="J444" s="2">
        <f t="shared" si="6"/>
        <v>7.0999999999999994E-2</v>
      </c>
    </row>
    <row r="445" spans="1:10" x14ac:dyDescent="0.3">
      <c r="A445" s="2" t="s">
        <v>8</v>
      </c>
      <c r="B445" s="2"/>
      <c r="C445" s="1">
        <v>45978</v>
      </c>
      <c r="D445" s="1">
        <v>46248</v>
      </c>
      <c r="E445" s="6">
        <v>11335000000</v>
      </c>
      <c r="F445" s="6">
        <v>9</v>
      </c>
      <c r="G445" s="2">
        <v>7.1499999999999994E-2</v>
      </c>
      <c r="H445" s="1" t="s">
        <v>4660</v>
      </c>
      <c r="J445" s="2">
        <f t="shared" si="6"/>
        <v>7.1499999999999994E-2</v>
      </c>
    </row>
    <row r="446" spans="1:10" x14ac:dyDescent="0.3">
      <c r="A446" s="2" t="s">
        <v>8</v>
      </c>
      <c r="B446" s="2"/>
      <c r="C446" s="1">
        <v>45978</v>
      </c>
      <c r="D446" s="1">
        <v>46248</v>
      </c>
      <c r="E446" s="6">
        <v>1594000000</v>
      </c>
      <c r="F446" s="6">
        <v>9</v>
      </c>
      <c r="G446" s="2">
        <v>7.1499999999999994E-2</v>
      </c>
      <c r="H446" s="1" t="s">
        <v>16</v>
      </c>
      <c r="I446" s="2">
        <v>5.0000000000000001E-3</v>
      </c>
      <c r="J446" s="2">
        <f t="shared" si="6"/>
        <v>7.6499999999999999E-2</v>
      </c>
    </row>
    <row r="447" spans="1:10" x14ac:dyDescent="0.3">
      <c r="A447" s="2" t="s">
        <v>8</v>
      </c>
      <c r="B447" s="2"/>
      <c r="C447" s="1">
        <v>45978</v>
      </c>
      <c r="D447" s="1">
        <v>46278</v>
      </c>
      <c r="E447" s="6">
        <v>4534000000</v>
      </c>
      <c r="F447" s="6">
        <v>10</v>
      </c>
      <c r="G447" s="2">
        <v>7.1499999999999994E-2</v>
      </c>
      <c r="H447" s="1" t="s">
        <v>4660</v>
      </c>
      <c r="J447" s="2">
        <f t="shared" si="6"/>
        <v>7.1499999999999994E-2</v>
      </c>
    </row>
    <row r="448" spans="1:10" x14ac:dyDescent="0.3">
      <c r="A448" s="2" t="s">
        <v>8</v>
      </c>
      <c r="B448" s="2"/>
      <c r="C448" s="1">
        <v>45978</v>
      </c>
      <c r="D448" s="1">
        <v>46338</v>
      </c>
      <c r="E448" s="6">
        <v>22801000000</v>
      </c>
      <c r="F448" s="6">
        <v>12</v>
      </c>
      <c r="G448" s="2">
        <v>7.2999999999999995E-2</v>
      </c>
      <c r="H448" s="1" t="s">
        <v>2050</v>
      </c>
      <c r="I448" s="2">
        <v>5.0000000000000001E-3</v>
      </c>
      <c r="J448" s="2">
        <f t="shared" si="6"/>
        <v>7.8E-2</v>
      </c>
    </row>
    <row r="449" spans="1:10" x14ac:dyDescent="0.3">
      <c r="A449" s="2" t="s">
        <v>8</v>
      </c>
      <c r="B449" s="2"/>
      <c r="C449" s="1">
        <v>45978</v>
      </c>
      <c r="D449" s="1">
        <v>46338</v>
      </c>
      <c r="E449" s="6">
        <v>11335000000</v>
      </c>
      <c r="F449" s="6">
        <v>12</v>
      </c>
      <c r="G449" s="2">
        <v>7.2999999999999995E-2</v>
      </c>
      <c r="H449" s="1" t="s">
        <v>4660</v>
      </c>
      <c r="J449" s="2">
        <f t="shared" si="6"/>
        <v>7.2999999999999995E-2</v>
      </c>
    </row>
    <row r="450" spans="1:10" x14ac:dyDescent="0.3">
      <c r="A450" s="2" t="s">
        <v>8</v>
      </c>
      <c r="B450" s="2"/>
      <c r="C450" s="1">
        <v>45978</v>
      </c>
      <c r="D450" s="1">
        <v>46338</v>
      </c>
      <c r="E450" s="6">
        <v>1088000000</v>
      </c>
      <c r="F450" s="6">
        <v>12</v>
      </c>
      <c r="G450" s="2">
        <v>7.2999999999999995E-2</v>
      </c>
      <c r="H450" s="1" t="s">
        <v>16</v>
      </c>
      <c r="I450" s="2">
        <v>5.0000000000000001E-3</v>
      </c>
      <c r="J450" s="2">
        <f t="shared" si="6"/>
        <v>7.8E-2</v>
      </c>
    </row>
    <row r="451" spans="1:10" x14ac:dyDescent="0.3">
      <c r="A451" s="2" t="s">
        <v>8</v>
      </c>
      <c r="B451" s="2"/>
      <c r="C451" s="1">
        <v>45978</v>
      </c>
      <c r="D451" s="1">
        <v>46368</v>
      </c>
      <c r="E451" s="6">
        <v>18589000000</v>
      </c>
      <c r="F451" s="6">
        <v>13</v>
      </c>
      <c r="G451" s="2">
        <v>7.3999999999999996E-2</v>
      </c>
      <c r="H451" s="1" t="s">
        <v>4660</v>
      </c>
      <c r="J451" s="2">
        <f t="shared" ref="J451:J493" si="7">G451+I451</f>
        <v>7.3999999999999996E-2</v>
      </c>
    </row>
    <row r="452" spans="1:10" x14ac:dyDescent="0.3">
      <c r="A452" s="2" t="s">
        <v>8</v>
      </c>
      <c r="B452" s="2"/>
      <c r="C452" s="1">
        <v>45978</v>
      </c>
      <c r="D452" s="1">
        <v>46398</v>
      </c>
      <c r="E452" s="6">
        <v>22670000000</v>
      </c>
      <c r="F452" s="6">
        <v>14</v>
      </c>
      <c r="G452" s="2">
        <v>7.3999999999999996E-2</v>
      </c>
      <c r="H452" s="1" t="s">
        <v>4660</v>
      </c>
      <c r="J452" s="2">
        <f t="shared" si="7"/>
        <v>7.3999999999999996E-2</v>
      </c>
    </row>
    <row r="453" spans="1:10" x14ac:dyDescent="0.3">
      <c r="A453" s="2" t="s">
        <v>7</v>
      </c>
      <c r="B453" s="2"/>
      <c r="C453" s="1">
        <v>46006</v>
      </c>
      <c r="D453" s="1">
        <v>46036</v>
      </c>
      <c r="E453" s="6">
        <v>1808000000</v>
      </c>
      <c r="F453" s="6">
        <v>1</v>
      </c>
      <c r="G453" s="2">
        <v>4.3999999999999997E-2</v>
      </c>
      <c r="H453" s="1" t="s">
        <v>4660</v>
      </c>
      <c r="J453" s="2">
        <f t="shared" si="7"/>
        <v>4.3999999999999997E-2</v>
      </c>
    </row>
    <row r="454" spans="1:10" x14ac:dyDescent="0.3">
      <c r="A454" s="2" t="s">
        <v>7</v>
      </c>
      <c r="B454" s="2"/>
      <c r="C454" s="1">
        <v>46006</v>
      </c>
      <c r="D454" s="1">
        <v>46036</v>
      </c>
      <c r="E454" s="6">
        <v>153518000000</v>
      </c>
      <c r="F454" s="6">
        <v>1</v>
      </c>
      <c r="G454" s="2">
        <v>4.3999999999999997E-2</v>
      </c>
      <c r="H454" s="1" t="s">
        <v>16</v>
      </c>
      <c r="I454" s="2">
        <v>5.0000000000000001E-3</v>
      </c>
      <c r="J454" s="2">
        <f t="shared" si="7"/>
        <v>4.8999999999999995E-2</v>
      </c>
    </row>
    <row r="455" spans="1:10" x14ac:dyDescent="0.3">
      <c r="A455" s="2" t="s">
        <v>7</v>
      </c>
      <c r="B455" s="2"/>
      <c r="C455" s="1">
        <v>46006</v>
      </c>
      <c r="D455" s="1">
        <v>46066</v>
      </c>
      <c r="E455" s="6">
        <v>1550000000</v>
      </c>
      <c r="F455" s="6">
        <v>2</v>
      </c>
      <c r="G455" s="2">
        <v>4.7500000000000001E-2</v>
      </c>
      <c r="H455" s="1" t="s">
        <v>4660</v>
      </c>
      <c r="J455" s="2">
        <f t="shared" si="7"/>
        <v>4.7500000000000001E-2</v>
      </c>
    </row>
    <row r="456" spans="1:10" x14ac:dyDescent="0.3">
      <c r="A456" s="2" t="s">
        <v>7</v>
      </c>
      <c r="B456" s="2"/>
      <c r="C456" s="1">
        <v>46006</v>
      </c>
      <c r="D456" s="1">
        <v>46066</v>
      </c>
      <c r="E456" s="6">
        <v>91286000000</v>
      </c>
      <c r="F456" s="6">
        <v>2</v>
      </c>
      <c r="G456" s="2">
        <v>4.7500000000000001E-2</v>
      </c>
      <c r="H456" s="1" t="s">
        <v>16</v>
      </c>
      <c r="I456" s="2">
        <v>5.0000000000000001E-3</v>
      </c>
      <c r="J456" s="2">
        <f t="shared" si="7"/>
        <v>5.2499999999999998E-2</v>
      </c>
    </row>
    <row r="457" spans="1:10" x14ac:dyDescent="0.3">
      <c r="A457" s="2" t="s">
        <v>7</v>
      </c>
      <c r="B457" s="2"/>
      <c r="C457" s="1">
        <v>46006</v>
      </c>
      <c r="D457" s="1">
        <v>46096</v>
      </c>
      <c r="E457" s="6">
        <v>7100000000</v>
      </c>
      <c r="F457" s="6">
        <v>3</v>
      </c>
      <c r="G457" s="2">
        <v>4.7500000000000001E-2</v>
      </c>
      <c r="H457" s="1" t="s">
        <v>16</v>
      </c>
      <c r="I457" s="2">
        <v>5.0000000000000001E-3</v>
      </c>
      <c r="J457" s="2">
        <f t="shared" si="7"/>
        <v>5.2499999999999998E-2</v>
      </c>
    </row>
    <row r="458" spans="1:10" x14ac:dyDescent="0.3">
      <c r="A458" s="2" t="s">
        <v>7</v>
      </c>
      <c r="B458" s="2"/>
      <c r="C458" s="1">
        <v>46006</v>
      </c>
      <c r="D458" s="1">
        <v>46126</v>
      </c>
      <c r="E458" s="6">
        <v>2583000000</v>
      </c>
      <c r="F458" s="6">
        <v>4</v>
      </c>
      <c r="G458" s="2">
        <v>4.7500000000000001E-2</v>
      </c>
      <c r="H458" s="1" t="s">
        <v>16</v>
      </c>
      <c r="I458" s="2">
        <v>5.0000000000000001E-3</v>
      </c>
      <c r="J458" s="2">
        <f t="shared" si="7"/>
        <v>5.2499999999999998E-2</v>
      </c>
    </row>
    <row r="459" spans="1:10" x14ac:dyDescent="0.3">
      <c r="A459" s="2" t="s">
        <v>7</v>
      </c>
      <c r="B459" s="2"/>
      <c r="C459" s="1">
        <v>46006</v>
      </c>
      <c r="D459" s="1">
        <v>46186</v>
      </c>
      <c r="E459" s="6">
        <v>651914000000</v>
      </c>
      <c r="F459" s="6">
        <v>6</v>
      </c>
      <c r="G459" s="2">
        <v>7.0000000000000007E-2</v>
      </c>
      <c r="H459" s="1" t="s">
        <v>15</v>
      </c>
      <c r="I459" s="2">
        <v>5.0000000000000001E-3</v>
      </c>
      <c r="J459" s="2">
        <f t="shared" si="7"/>
        <v>7.5000000000000011E-2</v>
      </c>
    </row>
    <row r="460" spans="1:10" x14ac:dyDescent="0.3">
      <c r="A460" s="2" t="s">
        <v>7</v>
      </c>
      <c r="B460" s="2"/>
      <c r="C460" s="1">
        <v>46006</v>
      </c>
      <c r="D460" s="1">
        <v>46186</v>
      </c>
      <c r="E460" s="6">
        <v>7750000000</v>
      </c>
      <c r="F460" s="6">
        <v>6</v>
      </c>
      <c r="G460" s="2">
        <v>7.0000000000000007E-2</v>
      </c>
      <c r="H460" s="1" t="s">
        <v>2050</v>
      </c>
      <c r="I460" s="2">
        <v>5.0000000000000001E-3</v>
      </c>
      <c r="J460" s="2">
        <f t="shared" si="7"/>
        <v>7.5000000000000011E-2</v>
      </c>
    </row>
    <row r="461" spans="1:10" x14ac:dyDescent="0.3">
      <c r="A461" s="2" t="s">
        <v>7</v>
      </c>
      <c r="B461" s="2"/>
      <c r="C461" s="1">
        <v>46006</v>
      </c>
      <c r="D461" s="1">
        <v>46186</v>
      </c>
      <c r="E461" s="6">
        <v>965325000000</v>
      </c>
      <c r="F461" s="6">
        <v>6</v>
      </c>
      <c r="G461" s="2">
        <v>7.0000000000000007E-2</v>
      </c>
      <c r="H461" s="1" t="s">
        <v>4660</v>
      </c>
      <c r="J461" s="2">
        <f t="shared" si="7"/>
        <v>7.0000000000000007E-2</v>
      </c>
    </row>
    <row r="462" spans="1:10" x14ac:dyDescent="0.3">
      <c r="A462" s="2" t="s">
        <v>7</v>
      </c>
      <c r="B462" s="2"/>
      <c r="C462" s="1">
        <v>46006</v>
      </c>
      <c r="D462" s="1">
        <v>46186</v>
      </c>
      <c r="E462" s="6">
        <v>587771000000</v>
      </c>
      <c r="F462" s="6">
        <v>6</v>
      </c>
      <c r="G462" s="2">
        <v>7.0000000000000007E-2</v>
      </c>
      <c r="H462" s="1" t="s">
        <v>16</v>
      </c>
      <c r="I462" s="2">
        <v>5.0000000000000001E-3</v>
      </c>
      <c r="J462" s="2">
        <f t="shared" si="7"/>
        <v>7.5000000000000011E-2</v>
      </c>
    </row>
    <row r="463" spans="1:10" x14ac:dyDescent="0.3">
      <c r="A463" s="2" t="s">
        <v>7</v>
      </c>
      <c r="B463" s="2"/>
      <c r="C463" s="1">
        <v>46006</v>
      </c>
      <c r="D463" s="1">
        <v>46216</v>
      </c>
      <c r="E463" s="6">
        <v>93773000000</v>
      </c>
      <c r="F463" s="6">
        <v>7</v>
      </c>
      <c r="G463" s="2">
        <v>7.0999999999999994E-2</v>
      </c>
      <c r="H463" s="1" t="s">
        <v>4660</v>
      </c>
      <c r="J463" s="2">
        <f t="shared" si="7"/>
        <v>7.0999999999999994E-2</v>
      </c>
    </row>
    <row r="464" spans="1:10" x14ac:dyDescent="0.3">
      <c r="A464" s="2" t="s">
        <v>7</v>
      </c>
      <c r="B464" s="2"/>
      <c r="C464" s="1">
        <v>46006</v>
      </c>
      <c r="D464" s="1">
        <v>46216</v>
      </c>
      <c r="E464" s="6">
        <v>21120000000</v>
      </c>
      <c r="F464" s="6">
        <v>7</v>
      </c>
      <c r="G464" s="2">
        <v>7.0999999999999994E-2</v>
      </c>
      <c r="H464" s="1" t="s">
        <v>16</v>
      </c>
      <c r="I464" s="2">
        <v>5.0000000000000001E-3</v>
      </c>
      <c r="J464" s="2">
        <f t="shared" si="7"/>
        <v>7.5999999999999998E-2</v>
      </c>
    </row>
    <row r="465" spans="1:10" x14ac:dyDescent="0.3">
      <c r="A465" s="2" t="s">
        <v>7</v>
      </c>
      <c r="B465" s="2"/>
      <c r="C465" s="1">
        <v>46006</v>
      </c>
      <c r="D465" s="1">
        <v>46246</v>
      </c>
      <c r="E465" s="6">
        <v>5683000000</v>
      </c>
      <c r="F465" s="6">
        <v>8</v>
      </c>
      <c r="G465" s="2">
        <v>7.0999999999999994E-2</v>
      </c>
      <c r="H465" s="1" t="s">
        <v>4660</v>
      </c>
      <c r="J465" s="2">
        <f t="shared" si="7"/>
        <v>7.0999999999999994E-2</v>
      </c>
    </row>
    <row r="466" spans="1:10" x14ac:dyDescent="0.3">
      <c r="A466" s="2" t="s">
        <v>7</v>
      </c>
      <c r="B466" s="2"/>
      <c r="C466" s="1">
        <v>46006</v>
      </c>
      <c r="D466" s="1">
        <v>46276</v>
      </c>
      <c r="E466" s="6">
        <v>281060000000</v>
      </c>
      <c r="F466" s="6">
        <v>9</v>
      </c>
      <c r="G466" s="2">
        <v>7.1499999999999994E-2</v>
      </c>
      <c r="H466" s="1" t="s">
        <v>4660</v>
      </c>
      <c r="J466" s="2">
        <f t="shared" si="7"/>
        <v>7.1499999999999994E-2</v>
      </c>
    </row>
    <row r="467" spans="1:10" x14ac:dyDescent="0.3">
      <c r="A467" s="2" t="s">
        <v>7</v>
      </c>
      <c r="B467" s="2"/>
      <c r="C467" s="1">
        <v>46006</v>
      </c>
      <c r="D467" s="1">
        <v>46276</v>
      </c>
      <c r="E467" s="6">
        <v>20397000000</v>
      </c>
      <c r="F467" s="6">
        <v>9</v>
      </c>
      <c r="G467" s="2">
        <v>7.1499999999999994E-2</v>
      </c>
      <c r="H467" s="1" t="s">
        <v>16</v>
      </c>
      <c r="I467" s="2">
        <v>5.0000000000000001E-3</v>
      </c>
      <c r="J467" s="2">
        <f t="shared" si="7"/>
        <v>7.6499999999999999E-2</v>
      </c>
    </row>
    <row r="468" spans="1:10" x14ac:dyDescent="0.3">
      <c r="A468" s="2" t="s">
        <v>7</v>
      </c>
      <c r="B468" s="2"/>
      <c r="C468" s="1">
        <v>46006</v>
      </c>
      <c r="D468" s="1">
        <v>46306</v>
      </c>
      <c r="E468" s="6">
        <v>517000000</v>
      </c>
      <c r="F468" s="6">
        <v>10</v>
      </c>
      <c r="G468" s="2">
        <v>7.1499999999999994E-2</v>
      </c>
      <c r="H468" s="1" t="s">
        <v>16</v>
      </c>
      <c r="I468" s="2">
        <v>5.0000000000000001E-3</v>
      </c>
      <c r="J468" s="2">
        <f t="shared" si="7"/>
        <v>7.6499999999999999E-2</v>
      </c>
    </row>
    <row r="469" spans="1:10" x14ac:dyDescent="0.3">
      <c r="A469" s="2" t="s">
        <v>7</v>
      </c>
      <c r="B469" s="2"/>
      <c r="C469" s="1">
        <v>46006</v>
      </c>
      <c r="D469" s="1">
        <v>46336</v>
      </c>
      <c r="E469" s="6">
        <v>3358000000</v>
      </c>
      <c r="F469" s="6">
        <v>11</v>
      </c>
      <c r="G469" s="2">
        <v>7.1499999999999994E-2</v>
      </c>
      <c r="H469" s="1" t="s">
        <v>16</v>
      </c>
      <c r="I469" s="2">
        <v>5.0000000000000001E-3</v>
      </c>
      <c r="J469" s="2">
        <f t="shared" si="7"/>
        <v>7.6499999999999999E-2</v>
      </c>
    </row>
    <row r="470" spans="1:10" x14ac:dyDescent="0.3">
      <c r="A470" t="s">
        <v>7</v>
      </c>
      <c r="C470" s="5">
        <v>46006</v>
      </c>
      <c r="D470" s="5">
        <v>46366</v>
      </c>
      <c r="E470" s="4">
        <v>297076000000</v>
      </c>
      <c r="F470" s="4">
        <v>12</v>
      </c>
      <c r="G470">
        <v>7.2999999999999995E-2</v>
      </c>
      <c r="H470" s="5" t="s">
        <v>15</v>
      </c>
      <c r="I470" s="2">
        <v>5.0000000000000001E-3</v>
      </c>
      <c r="J470" s="2">
        <f t="shared" si="7"/>
        <v>7.8E-2</v>
      </c>
    </row>
    <row r="471" spans="1:10" x14ac:dyDescent="0.3">
      <c r="A471" t="s">
        <v>7</v>
      </c>
      <c r="C471" s="5">
        <v>46006</v>
      </c>
      <c r="D471" s="5">
        <v>46366</v>
      </c>
      <c r="E471" s="4">
        <v>258000000</v>
      </c>
      <c r="F471" s="4">
        <v>12</v>
      </c>
      <c r="G471">
        <v>7.2999999999999995E-2</v>
      </c>
      <c r="H471" s="5" t="s">
        <v>2050</v>
      </c>
      <c r="I471" s="2">
        <v>5.0000000000000001E-3</v>
      </c>
      <c r="J471" s="2">
        <f t="shared" si="7"/>
        <v>7.8E-2</v>
      </c>
    </row>
    <row r="472" spans="1:10" x14ac:dyDescent="0.3">
      <c r="A472" t="s">
        <v>7</v>
      </c>
      <c r="C472" s="5">
        <v>46006</v>
      </c>
      <c r="D472" s="5">
        <v>46366</v>
      </c>
      <c r="E472" s="4">
        <v>682551000000</v>
      </c>
      <c r="F472" s="4">
        <v>12</v>
      </c>
      <c r="G472">
        <v>7.2999999999999995E-2</v>
      </c>
      <c r="H472" s="5" t="s">
        <v>4660</v>
      </c>
      <c r="J472" s="2">
        <f t="shared" si="7"/>
        <v>7.2999999999999995E-2</v>
      </c>
    </row>
    <row r="473" spans="1:10" x14ac:dyDescent="0.3">
      <c r="A473" t="s">
        <v>7</v>
      </c>
      <c r="C473" s="5">
        <v>46006</v>
      </c>
      <c r="D473" s="5">
        <v>46366</v>
      </c>
      <c r="E473" s="4">
        <v>317709000000</v>
      </c>
      <c r="F473" s="4">
        <v>12</v>
      </c>
      <c r="G473">
        <v>7.2999999999999995E-2</v>
      </c>
      <c r="H473" s="5" t="s">
        <v>16</v>
      </c>
      <c r="I473" s="2">
        <v>5.0000000000000001E-3</v>
      </c>
      <c r="J473" s="2">
        <f t="shared" si="7"/>
        <v>7.8E-2</v>
      </c>
    </row>
    <row r="474" spans="1:10" x14ac:dyDescent="0.3">
      <c r="A474" t="s">
        <v>7</v>
      </c>
      <c r="C474" s="5">
        <v>46006</v>
      </c>
      <c r="D474" s="5">
        <v>46396</v>
      </c>
      <c r="E474" s="4">
        <v>3100000000</v>
      </c>
      <c r="F474" s="4">
        <v>13</v>
      </c>
      <c r="G474">
        <v>7.3999999999999996E-2</v>
      </c>
      <c r="H474" s="5" t="s">
        <v>15</v>
      </c>
      <c r="I474" s="2">
        <v>5.0000000000000001E-3</v>
      </c>
      <c r="J474" s="2">
        <f t="shared" si="7"/>
        <v>7.9000000000000001E-2</v>
      </c>
    </row>
    <row r="475" spans="1:10" x14ac:dyDescent="0.3">
      <c r="A475" t="s">
        <v>7</v>
      </c>
      <c r="C475" s="5">
        <v>46006</v>
      </c>
      <c r="D475" s="5">
        <v>46396</v>
      </c>
      <c r="E475" s="4">
        <v>43916000000</v>
      </c>
      <c r="F475" s="4">
        <v>13</v>
      </c>
      <c r="G475">
        <v>7.3999999999999996E-2</v>
      </c>
      <c r="H475" s="5" t="s">
        <v>4660</v>
      </c>
      <c r="J475" s="2">
        <f t="shared" si="7"/>
        <v>7.3999999999999996E-2</v>
      </c>
    </row>
    <row r="476" spans="1:10" x14ac:dyDescent="0.3">
      <c r="A476" t="s">
        <v>7</v>
      </c>
      <c r="C476" s="5">
        <v>46006</v>
      </c>
      <c r="D476" s="5">
        <v>46396</v>
      </c>
      <c r="E476" s="4">
        <v>116291000000</v>
      </c>
      <c r="F476" s="4">
        <v>13</v>
      </c>
      <c r="G476">
        <v>7.3999999999999996E-2</v>
      </c>
      <c r="H476" s="5" t="s">
        <v>16</v>
      </c>
      <c r="I476" s="2">
        <v>5.0000000000000001E-3</v>
      </c>
      <c r="J476" s="2">
        <f t="shared" si="7"/>
        <v>7.9000000000000001E-2</v>
      </c>
    </row>
    <row r="477" spans="1:10" x14ac:dyDescent="0.3">
      <c r="A477" t="s">
        <v>7</v>
      </c>
      <c r="C477" s="5">
        <v>46006</v>
      </c>
      <c r="D477" s="5">
        <v>46456</v>
      </c>
      <c r="E477" s="4">
        <v>26349000000</v>
      </c>
      <c r="F477" s="4">
        <v>15</v>
      </c>
      <c r="G477">
        <v>7.3999999999999996E-2</v>
      </c>
      <c r="H477" s="5" t="s">
        <v>16</v>
      </c>
      <c r="I477" s="2">
        <v>5.0000000000000001E-3</v>
      </c>
      <c r="J477" s="2">
        <f t="shared" si="7"/>
        <v>7.9000000000000001E-2</v>
      </c>
    </row>
    <row r="478" spans="1:10" x14ac:dyDescent="0.3">
      <c r="A478" t="s">
        <v>8</v>
      </c>
      <c r="C478" s="5">
        <v>46006</v>
      </c>
      <c r="D478" s="5">
        <v>46036</v>
      </c>
      <c r="E478" s="4">
        <v>24510000000</v>
      </c>
      <c r="F478" s="4">
        <v>1</v>
      </c>
      <c r="G478">
        <v>4.3999999999999997E-2</v>
      </c>
      <c r="H478" s="5" t="s">
        <v>16</v>
      </c>
      <c r="I478" s="2">
        <v>5.0000000000000001E-3</v>
      </c>
      <c r="J478" s="2">
        <f t="shared" si="7"/>
        <v>4.8999999999999995E-2</v>
      </c>
    </row>
    <row r="479" spans="1:10" x14ac:dyDescent="0.3">
      <c r="A479" t="s">
        <v>8</v>
      </c>
      <c r="C479" s="5">
        <v>46006</v>
      </c>
      <c r="D479" s="5">
        <v>46066</v>
      </c>
      <c r="E479" s="4">
        <v>1925000000</v>
      </c>
      <c r="F479" s="4">
        <v>2</v>
      </c>
      <c r="G479">
        <v>4.7500000000000001E-2</v>
      </c>
      <c r="H479" s="5" t="s">
        <v>16</v>
      </c>
      <c r="I479" s="2">
        <v>5.0000000000000001E-3</v>
      </c>
      <c r="J479" s="2">
        <f t="shared" si="7"/>
        <v>5.2499999999999998E-2</v>
      </c>
    </row>
    <row r="480" spans="1:10" x14ac:dyDescent="0.3">
      <c r="A480" t="s">
        <v>8</v>
      </c>
      <c r="C480" s="5">
        <v>46006</v>
      </c>
      <c r="D480" s="5">
        <v>46096</v>
      </c>
      <c r="E480" s="4">
        <v>271000000</v>
      </c>
      <c r="F480" s="4">
        <v>3</v>
      </c>
      <c r="G480">
        <v>4.7500000000000001E-2</v>
      </c>
      <c r="H480" s="5" t="s">
        <v>16</v>
      </c>
      <c r="I480" s="2">
        <v>5.0000000000000001E-3</v>
      </c>
      <c r="J480" s="2">
        <f t="shared" si="7"/>
        <v>5.2499999999999998E-2</v>
      </c>
    </row>
    <row r="481" spans="1:10" x14ac:dyDescent="0.3">
      <c r="A481" t="s">
        <v>8</v>
      </c>
      <c r="C481" s="5">
        <v>46006</v>
      </c>
      <c r="D481" s="5">
        <v>46126</v>
      </c>
      <c r="E481" s="4">
        <v>1292000000</v>
      </c>
      <c r="F481" s="4">
        <v>4</v>
      </c>
      <c r="G481">
        <v>4.7500000000000001E-2</v>
      </c>
      <c r="H481" s="5" t="s">
        <v>16</v>
      </c>
      <c r="I481" s="2">
        <v>5.0000000000000001E-3</v>
      </c>
      <c r="J481" s="2">
        <f t="shared" si="7"/>
        <v>5.2499999999999998E-2</v>
      </c>
    </row>
    <row r="482" spans="1:10" x14ac:dyDescent="0.3">
      <c r="A482" t="s">
        <v>8</v>
      </c>
      <c r="C482" s="5">
        <v>46006</v>
      </c>
      <c r="D482" s="5">
        <v>46186</v>
      </c>
      <c r="E482" s="4">
        <v>2603000000</v>
      </c>
      <c r="F482" s="4">
        <v>6</v>
      </c>
      <c r="G482">
        <v>7.0000000000000007E-2</v>
      </c>
      <c r="H482" s="5" t="s">
        <v>15</v>
      </c>
      <c r="I482" s="2">
        <v>5.0000000000000001E-3</v>
      </c>
      <c r="J482" s="2">
        <f t="shared" si="7"/>
        <v>7.5000000000000011E-2</v>
      </c>
    </row>
    <row r="483" spans="1:10" x14ac:dyDescent="0.3">
      <c r="A483" t="s">
        <v>8</v>
      </c>
      <c r="C483" s="5">
        <v>46006</v>
      </c>
      <c r="D483" s="5">
        <v>46186</v>
      </c>
      <c r="E483" s="4">
        <v>271243000000</v>
      </c>
      <c r="F483" s="4">
        <v>6</v>
      </c>
      <c r="G483">
        <v>7.0000000000000007E-2</v>
      </c>
      <c r="H483" s="5" t="s">
        <v>4660</v>
      </c>
      <c r="J483" s="2">
        <f t="shared" si="7"/>
        <v>7.0000000000000007E-2</v>
      </c>
    </row>
    <row r="484" spans="1:10" x14ac:dyDescent="0.3">
      <c r="A484" t="s">
        <v>8</v>
      </c>
      <c r="C484" s="5">
        <v>46006</v>
      </c>
      <c r="D484" s="5">
        <v>46186</v>
      </c>
      <c r="E484" s="4">
        <v>67910000000</v>
      </c>
      <c r="F484" s="4">
        <v>6</v>
      </c>
      <c r="G484">
        <v>7.0000000000000007E-2</v>
      </c>
      <c r="H484" s="5" t="s">
        <v>16</v>
      </c>
      <c r="I484" s="2">
        <v>5.0000000000000001E-3</v>
      </c>
      <c r="J484" s="2">
        <f t="shared" si="7"/>
        <v>7.5000000000000011E-2</v>
      </c>
    </row>
    <row r="485" spans="1:10" x14ac:dyDescent="0.3">
      <c r="A485" t="s">
        <v>8</v>
      </c>
      <c r="C485" s="5">
        <v>46006</v>
      </c>
      <c r="D485" s="5">
        <v>46216</v>
      </c>
      <c r="E485" s="4">
        <v>12916000000</v>
      </c>
      <c r="F485" s="4">
        <v>7</v>
      </c>
      <c r="G485">
        <v>7.0999999999999994E-2</v>
      </c>
      <c r="H485" s="5" t="s">
        <v>4660</v>
      </c>
      <c r="J485" s="2">
        <f t="shared" si="7"/>
        <v>7.0999999999999994E-2</v>
      </c>
    </row>
    <row r="486" spans="1:10" x14ac:dyDescent="0.3">
      <c r="A486" t="s">
        <v>8</v>
      </c>
      <c r="C486" s="5">
        <v>46006</v>
      </c>
      <c r="D486" s="5">
        <v>46276</v>
      </c>
      <c r="E486" s="4">
        <v>12916000000</v>
      </c>
      <c r="F486" s="4">
        <v>9</v>
      </c>
      <c r="G486">
        <v>7.1499999999999994E-2</v>
      </c>
      <c r="H486" s="5" t="s">
        <v>4660</v>
      </c>
      <c r="J486" s="2">
        <f t="shared" si="7"/>
        <v>7.1499999999999994E-2</v>
      </c>
    </row>
    <row r="487" spans="1:10" x14ac:dyDescent="0.3">
      <c r="A487" t="s">
        <v>8</v>
      </c>
      <c r="C487" s="5">
        <v>46006</v>
      </c>
      <c r="D487" s="5">
        <v>46276</v>
      </c>
      <c r="E487" s="4">
        <v>1817000000</v>
      </c>
      <c r="F487" s="4">
        <v>9</v>
      </c>
      <c r="G487">
        <v>7.1499999999999994E-2</v>
      </c>
      <c r="H487" s="5" t="s">
        <v>16</v>
      </c>
      <c r="I487" s="2">
        <v>5.0000000000000001E-3</v>
      </c>
      <c r="J487" s="2">
        <f t="shared" si="7"/>
        <v>7.6499999999999999E-2</v>
      </c>
    </row>
    <row r="488" spans="1:10" x14ac:dyDescent="0.3">
      <c r="A488" t="s">
        <v>8</v>
      </c>
      <c r="C488" s="5">
        <v>46006</v>
      </c>
      <c r="D488" s="5">
        <v>46306</v>
      </c>
      <c r="E488" s="4">
        <v>5167000000</v>
      </c>
      <c r="F488" s="4">
        <v>10</v>
      </c>
      <c r="G488">
        <v>7.1499999999999994E-2</v>
      </c>
      <c r="H488" s="5" t="s">
        <v>4660</v>
      </c>
      <c r="J488" s="2">
        <f t="shared" si="7"/>
        <v>7.1499999999999994E-2</v>
      </c>
    </row>
    <row r="489" spans="1:10" x14ac:dyDescent="0.3">
      <c r="A489" t="s">
        <v>8</v>
      </c>
      <c r="C489" s="5">
        <v>46006</v>
      </c>
      <c r="D489" s="5">
        <v>46366</v>
      </c>
      <c r="E489" s="4">
        <v>25982000000</v>
      </c>
      <c r="F489" s="4">
        <v>12</v>
      </c>
      <c r="G489">
        <v>7.2999999999999995E-2</v>
      </c>
      <c r="H489" s="5" t="s">
        <v>2050</v>
      </c>
      <c r="I489" s="2">
        <v>5.0000000000000001E-3</v>
      </c>
      <c r="J489" s="2">
        <f t="shared" si="7"/>
        <v>7.8E-2</v>
      </c>
    </row>
    <row r="490" spans="1:10" x14ac:dyDescent="0.3">
      <c r="A490" t="s">
        <v>8</v>
      </c>
      <c r="C490" s="5">
        <v>46006</v>
      </c>
      <c r="D490" s="5">
        <v>46366</v>
      </c>
      <c r="E490" s="4">
        <v>12916000000</v>
      </c>
      <c r="F490" s="4">
        <v>12</v>
      </c>
      <c r="G490">
        <v>7.2999999999999995E-2</v>
      </c>
      <c r="H490" s="5" t="s">
        <v>4660</v>
      </c>
      <c r="J490" s="2">
        <f t="shared" si="7"/>
        <v>7.2999999999999995E-2</v>
      </c>
    </row>
    <row r="491" spans="1:10" x14ac:dyDescent="0.3">
      <c r="A491" t="s">
        <v>8</v>
      </c>
      <c r="C491" s="5">
        <v>46006</v>
      </c>
      <c r="D491" s="5">
        <v>46366</v>
      </c>
      <c r="E491" s="4">
        <v>1240000000</v>
      </c>
      <c r="F491" s="4">
        <v>12</v>
      </c>
      <c r="G491">
        <v>7.2999999999999995E-2</v>
      </c>
      <c r="H491" s="5" t="s">
        <v>16</v>
      </c>
      <c r="I491" s="2">
        <v>5.0000000000000001E-3</v>
      </c>
      <c r="J491" s="2">
        <f t="shared" si="7"/>
        <v>7.8E-2</v>
      </c>
    </row>
    <row r="492" spans="1:10" x14ac:dyDescent="0.3">
      <c r="A492" t="s">
        <v>8</v>
      </c>
      <c r="C492" s="5">
        <v>46006</v>
      </c>
      <c r="D492" s="5">
        <v>46396</v>
      </c>
      <c r="E492" s="4">
        <v>21183000000</v>
      </c>
      <c r="F492" s="4">
        <v>13</v>
      </c>
      <c r="G492">
        <v>7.3999999999999996E-2</v>
      </c>
      <c r="H492" s="5" t="s">
        <v>4660</v>
      </c>
      <c r="J492" s="2">
        <f t="shared" si="7"/>
        <v>7.3999999999999996E-2</v>
      </c>
    </row>
    <row r="493" spans="1:10" x14ac:dyDescent="0.3">
      <c r="A493" t="s">
        <v>8</v>
      </c>
      <c r="C493" s="5">
        <v>46006</v>
      </c>
      <c r="D493" s="5">
        <v>46426</v>
      </c>
      <c r="E493" s="4">
        <v>25833000000</v>
      </c>
      <c r="F493" s="4">
        <v>14</v>
      </c>
      <c r="G493">
        <v>7.3999999999999996E-2</v>
      </c>
      <c r="H493" s="5" t="s">
        <v>4660</v>
      </c>
      <c r="J493" s="2">
        <f t="shared" si="7"/>
        <v>7.3999999999999996E-2</v>
      </c>
    </row>
    <row r="494" spans="1:10" x14ac:dyDescent="0.3">
      <c r="H494" s="5"/>
    </row>
    <row r="495" spans="1:10" x14ac:dyDescent="0.3">
      <c r="H495" s="5"/>
    </row>
    <row r="496" spans="1:10" x14ac:dyDescent="0.3">
      <c r="H496" s="5"/>
    </row>
    <row r="497" spans="8:8" x14ac:dyDescent="0.3">
      <c r="H497" s="5"/>
    </row>
    <row r="498" spans="8:8" x14ac:dyDescent="0.3">
      <c r="H498" s="5"/>
    </row>
    <row r="499" spans="8:8" x14ac:dyDescent="0.3">
      <c r="H499" s="5"/>
    </row>
    <row r="500" spans="8:8" x14ac:dyDescent="0.3">
      <c r="H500" s="5"/>
    </row>
    <row r="501" spans="8:8" x14ac:dyDescent="0.3">
      <c r="H501" s="5"/>
    </row>
    <row r="502" spans="8:8" x14ac:dyDescent="0.3">
      <c r="H502" s="5"/>
    </row>
    <row r="503" spans="8:8" x14ac:dyDescent="0.3">
      <c r="H503" s="5"/>
    </row>
    <row r="504" spans="8:8" x14ac:dyDescent="0.3">
      <c r="H504" s="5"/>
    </row>
    <row r="505" spans="8:8" x14ac:dyDescent="0.3">
      <c r="H505" s="5"/>
    </row>
    <row r="506" spans="8:8" x14ac:dyDescent="0.3">
      <c r="H506" s="5"/>
    </row>
    <row r="507" spans="8:8" x14ac:dyDescent="0.3">
      <c r="H507" s="5"/>
    </row>
    <row r="508" spans="8:8" x14ac:dyDescent="0.3">
      <c r="H508" s="5"/>
    </row>
    <row r="509" spans="8:8" x14ac:dyDescent="0.3">
      <c r="H509" s="5"/>
    </row>
    <row r="510" spans="8:8" x14ac:dyDescent="0.3">
      <c r="H510" s="5"/>
    </row>
    <row r="511" spans="8:8" x14ac:dyDescent="0.3">
      <c r="H511" s="5"/>
    </row>
    <row r="512" spans="8:8" x14ac:dyDescent="0.3">
      <c r="H512" s="5"/>
    </row>
    <row r="513" spans="8:8" x14ac:dyDescent="0.3">
      <c r="H513" s="5"/>
    </row>
    <row r="514" spans="8:8" x14ac:dyDescent="0.3">
      <c r="H514" s="5"/>
    </row>
    <row r="515" spans="8:8" x14ac:dyDescent="0.3">
      <c r="H515" s="5"/>
    </row>
    <row r="516" spans="8:8" x14ac:dyDescent="0.3">
      <c r="H516" s="5"/>
    </row>
    <row r="517" spans="8:8" x14ac:dyDescent="0.3">
      <c r="H517" s="5"/>
    </row>
    <row r="518" spans="8:8" x14ac:dyDescent="0.3">
      <c r="H518" s="5"/>
    </row>
    <row r="519" spans="8:8" x14ac:dyDescent="0.3">
      <c r="H519" s="5"/>
    </row>
    <row r="520" spans="8:8" x14ac:dyDescent="0.3">
      <c r="H520" s="5"/>
    </row>
    <row r="521" spans="8:8" x14ac:dyDescent="0.3">
      <c r="H521" s="5"/>
    </row>
    <row r="522" spans="8:8" x14ac:dyDescent="0.3">
      <c r="H522" s="5"/>
    </row>
    <row r="523" spans="8:8" x14ac:dyDescent="0.3">
      <c r="H523" s="5"/>
    </row>
    <row r="524" spans="8:8" x14ac:dyDescent="0.3">
      <c r="H524" s="5"/>
    </row>
    <row r="525" spans="8:8" x14ac:dyDescent="0.3">
      <c r="H525" s="5"/>
    </row>
    <row r="526" spans="8:8" x14ac:dyDescent="0.3">
      <c r="H526" s="5"/>
    </row>
    <row r="527" spans="8:8" x14ac:dyDescent="0.3">
      <c r="H527" s="5"/>
    </row>
    <row r="528" spans="8:8" x14ac:dyDescent="0.3">
      <c r="H528" s="5"/>
    </row>
    <row r="529" spans="8:8" x14ac:dyDescent="0.3">
      <c r="H529" s="5"/>
    </row>
    <row r="530" spans="8:8" x14ac:dyDescent="0.3">
      <c r="H530" s="5"/>
    </row>
    <row r="531" spans="8:8" x14ac:dyDescent="0.3">
      <c r="H531" s="5"/>
    </row>
    <row r="532" spans="8:8" x14ac:dyDescent="0.3">
      <c r="H532" s="5"/>
    </row>
    <row r="533" spans="8:8" x14ac:dyDescent="0.3">
      <c r="H533" s="5"/>
    </row>
    <row r="534" spans="8:8" x14ac:dyDescent="0.3">
      <c r="H534" s="5"/>
    </row>
    <row r="535" spans="8:8" x14ac:dyDescent="0.3">
      <c r="H535" s="5"/>
    </row>
    <row r="536" spans="8:8" x14ac:dyDescent="0.3">
      <c r="H536" s="5"/>
    </row>
    <row r="537" spans="8:8" x14ac:dyDescent="0.3">
      <c r="H537" s="5"/>
    </row>
    <row r="538" spans="8:8" x14ac:dyDescent="0.3">
      <c r="H538" s="5"/>
    </row>
    <row r="539" spans="8:8" x14ac:dyDescent="0.3">
      <c r="H539" s="5"/>
    </row>
    <row r="540" spans="8:8" x14ac:dyDescent="0.3">
      <c r="H540" s="5"/>
    </row>
    <row r="541" spans="8:8" x14ac:dyDescent="0.3">
      <c r="H541" s="5"/>
    </row>
    <row r="542" spans="8:8" x14ac:dyDescent="0.3">
      <c r="H542" s="5"/>
    </row>
    <row r="543" spans="8:8" x14ac:dyDescent="0.3">
      <c r="H543" s="5"/>
    </row>
    <row r="544" spans="8:8" x14ac:dyDescent="0.3">
      <c r="H544" s="5"/>
    </row>
    <row r="545" spans="8:8" x14ac:dyDescent="0.3">
      <c r="H545" s="5"/>
    </row>
    <row r="546" spans="8:8" x14ac:dyDescent="0.3">
      <c r="H546" s="5"/>
    </row>
    <row r="547" spans="8:8" x14ac:dyDescent="0.3">
      <c r="H547" s="5"/>
    </row>
    <row r="548" spans="8:8" x14ac:dyDescent="0.3">
      <c r="H548" s="5"/>
    </row>
    <row r="549" spans="8:8" x14ac:dyDescent="0.3">
      <c r="H549" s="5"/>
    </row>
    <row r="550" spans="8:8" x14ac:dyDescent="0.3">
      <c r="H550" s="5"/>
    </row>
    <row r="551" spans="8:8" x14ac:dyDescent="0.3">
      <c r="H551" s="5"/>
    </row>
    <row r="552" spans="8:8" x14ac:dyDescent="0.3">
      <c r="H552" s="5"/>
    </row>
    <row r="553" spans="8:8" x14ac:dyDescent="0.3">
      <c r="H553" s="5"/>
    </row>
    <row r="554" spans="8:8" x14ac:dyDescent="0.3">
      <c r="H554" s="5"/>
    </row>
    <row r="555" spans="8:8" x14ac:dyDescent="0.3">
      <c r="H555" s="5"/>
    </row>
    <row r="556" spans="8:8" x14ac:dyDescent="0.3">
      <c r="H556" s="5"/>
    </row>
    <row r="557" spans="8:8" x14ac:dyDescent="0.3">
      <c r="H557" s="5"/>
    </row>
    <row r="558" spans="8:8" x14ac:dyDescent="0.3">
      <c r="H558" s="5"/>
    </row>
    <row r="559" spans="8:8" x14ac:dyDescent="0.3">
      <c r="H559" s="5"/>
    </row>
    <row r="560" spans="8:8" x14ac:dyDescent="0.3">
      <c r="H560" s="5"/>
    </row>
    <row r="561" spans="8:8" x14ac:dyDescent="0.3">
      <c r="H561" s="5"/>
    </row>
    <row r="562" spans="8:8" x14ac:dyDescent="0.3">
      <c r="H562" s="5"/>
    </row>
    <row r="563" spans="8:8" x14ac:dyDescent="0.3">
      <c r="H563" s="5"/>
    </row>
    <row r="564" spans="8:8" x14ac:dyDescent="0.3">
      <c r="H564" s="5"/>
    </row>
    <row r="565" spans="8:8" x14ac:dyDescent="0.3">
      <c r="H565" s="5"/>
    </row>
    <row r="566" spans="8:8" x14ac:dyDescent="0.3">
      <c r="H566" s="5"/>
    </row>
    <row r="567" spans="8:8" x14ac:dyDescent="0.3">
      <c r="H567" s="5"/>
    </row>
    <row r="568" spans="8:8" x14ac:dyDescent="0.3">
      <c r="H568" s="5"/>
    </row>
    <row r="569" spans="8:8" x14ac:dyDescent="0.3">
      <c r="H569" s="5"/>
    </row>
    <row r="570" spans="8:8" x14ac:dyDescent="0.3">
      <c r="H570" s="5"/>
    </row>
    <row r="571" spans="8:8" x14ac:dyDescent="0.3">
      <c r="H571" s="5"/>
    </row>
    <row r="572" spans="8:8" x14ac:dyDescent="0.3">
      <c r="H572" s="5"/>
    </row>
    <row r="573" spans="8:8" x14ac:dyDescent="0.3">
      <c r="H573" s="5"/>
    </row>
    <row r="574" spans="8:8" x14ac:dyDescent="0.3">
      <c r="H574" s="5"/>
    </row>
    <row r="575" spans="8:8" x14ac:dyDescent="0.3">
      <c r="H575" s="5"/>
    </row>
    <row r="576" spans="8:8" x14ac:dyDescent="0.3">
      <c r="H576" s="5"/>
    </row>
    <row r="577" spans="8:8" x14ac:dyDescent="0.3">
      <c r="H577" s="5"/>
    </row>
    <row r="578" spans="8:8" x14ac:dyDescent="0.3">
      <c r="H578" s="5"/>
    </row>
    <row r="579" spans="8:8" x14ac:dyDescent="0.3">
      <c r="H579" s="5"/>
    </row>
    <row r="580" spans="8:8" x14ac:dyDescent="0.3">
      <c r="H580" s="5"/>
    </row>
    <row r="581" spans="8:8" x14ac:dyDescent="0.3">
      <c r="H581" s="5"/>
    </row>
    <row r="582" spans="8:8" x14ac:dyDescent="0.3">
      <c r="H582" s="5"/>
    </row>
    <row r="583" spans="8:8" x14ac:dyDescent="0.3">
      <c r="H583" s="5"/>
    </row>
    <row r="584" spans="8:8" x14ac:dyDescent="0.3">
      <c r="H584" s="5"/>
    </row>
    <row r="585" spans="8:8" x14ac:dyDescent="0.3">
      <c r="H585" s="5"/>
    </row>
    <row r="586" spans="8:8" x14ac:dyDescent="0.3">
      <c r="H586" s="5"/>
    </row>
    <row r="587" spans="8:8" x14ac:dyDescent="0.3">
      <c r="H587" s="5"/>
    </row>
    <row r="588" spans="8:8" x14ac:dyDescent="0.3">
      <c r="H588" s="5"/>
    </row>
    <row r="589" spans="8:8" x14ac:dyDescent="0.3">
      <c r="H589" s="5"/>
    </row>
    <row r="590" spans="8:8" x14ac:dyDescent="0.3">
      <c r="H590" s="5"/>
    </row>
    <row r="591" spans="8:8" x14ac:dyDescent="0.3">
      <c r="H591" s="5"/>
    </row>
    <row r="592" spans="8:8" x14ac:dyDescent="0.3">
      <c r="H592" s="5"/>
    </row>
    <row r="593" spans="8:8" x14ac:dyDescent="0.3">
      <c r="H593" s="5"/>
    </row>
    <row r="594" spans="8:8" x14ac:dyDescent="0.3">
      <c r="H594" s="5"/>
    </row>
    <row r="595" spans="8:8" x14ac:dyDescent="0.3">
      <c r="H595" s="5"/>
    </row>
    <row r="596" spans="8:8" x14ac:dyDescent="0.3">
      <c r="H596" s="5"/>
    </row>
    <row r="597" spans="8:8" x14ac:dyDescent="0.3">
      <c r="H597" s="5"/>
    </row>
    <row r="598" spans="8:8" x14ac:dyDescent="0.3">
      <c r="H598" s="5"/>
    </row>
    <row r="599" spans="8:8" x14ac:dyDescent="0.3">
      <c r="H599" s="5"/>
    </row>
    <row r="600" spans="8:8" x14ac:dyDescent="0.3">
      <c r="H600" s="5"/>
    </row>
    <row r="601" spans="8:8" x14ac:dyDescent="0.3">
      <c r="H601" s="5"/>
    </row>
    <row r="602" spans="8:8" x14ac:dyDescent="0.3">
      <c r="H602" s="5"/>
    </row>
    <row r="603" spans="8:8" x14ac:dyDescent="0.3">
      <c r="H603" s="5"/>
    </row>
    <row r="604" spans="8:8" x14ac:dyDescent="0.3">
      <c r="H604" s="5"/>
    </row>
    <row r="605" spans="8:8" x14ac:dyDescent="0.3">
      <c r="H605" s="5"/>
    </row>
    <row r="606" spans="8:8" x14ac:dyDescent="0.3">
      <c r="H606" s="5"/>
    </row>
    <row r="607" spans="8:8" x14ac:dyDescent="0.3">
      <c r="H607" s="5"/>
    </row>
    <row r="608" spans="8:8" x14ac:dyDescent="0.3">
      <c r="H608" s="5"/>
    </row>
    <row r="609" spans="8:8" x14ac:dyDescent="0.3">
      <c r="H609" s="5"/>
    </row>
    <row r="610" spans="8:8" x14ac:dyDescent="0.3">
      <c r="H610" s="5"/>
    </row>
    <row r="611" spans="8:8" x14ac:dyDescent="0.3">
      <c r="H611" s="5"/>
    </row>
    <row r="612" spans="8:8" x14ac:dyDescent="0.3">
      <c r="H612" s="5"/>
    </row>
    <row r="613" spans="8:8" x14ac:dyDescent="0.3">
      <c r="H613" s="5"/>
    </row>
    <row r="614" spans="8:8" x14ac:dyDescent="0.3">
      <c r="H614" s="5"/>
    </row>
    <row r="615" spans="8:8" x14ac:dyDescent="0.3">
      <c r="H615" s="5"/>
    </row>
    <row r="616" spans="8:8" x14ac:dyDescent="0.3">
      <c r="H616" s="5"/>
    </row>
    <row r="617" spans="8:8" x14ac:dyDescent="0.3">
      <c r="H617" s="5"/>
    </row>
    <row r="618" spans="8:8" x14ac:dyDescent="0.3">
      <c r="H618" s="5"/>
    </row>
    <row r="619" spans="8:8" x14ac:dyDescent="0.3">
      <c r="H619" s="5"/>
    </row>
    <row r="620" spans="8:8" x14ac:dyDescent="0.3">
      <c r="H620" s="5"/>
    </row>
    <row r="621" spans="8:8" x14ac:dyDescent="0.3">
      <c r="H621" s="5"/>
    </row>
    <row r="622" spans="8:8" x14ac:dyDescent="0.3">
      <c r="H622" s="5"/>
    </row>
    <row r="623" spans="8:8" x14ac:dyDescent="0.3">
      <c r="H623" s="5"/>
    </row>
    <row r="624" spans="8:8" x14ac:dyDescent="0.3">
      <c r="H624" s="5"/>
    </row>
    <row r="625" spans="8:8" x14ac:dyDescent="0.3">
      <c r="H625" s="5"/>
    </row>
    <row r="626" spans="8:8" x14ac:dyDescent="0.3">
      <c r="H626" s="5"/>
    </row>
    <row r="627" spans="8:8" x14ac:dyDescent="0.3">
      <c r="H627" s="5"/>
    </row>
    <row r="628" spans="8:8" x14ac:dyDescent="0.3">
      <c r="H628" s="5"/>
    </row>
    <row r="629" spans="8:8" x14ac:dyDescent="0.3">
      <c r="H629" s="5"/>
    </row>
    <row r="630" spans="8:8" x14ac:dyDescent="0.3">
      <c r="H630" s="5"/>
    </row>
    <row r="631" spans="8:8" x14ac:dyDescent="0.3">
      <c r="H631" s="5"/>
    </row>
    <row r="632" spans="8:8" x14ac:dyDescent="0.3">
      <c r="H632" s="5"/>
    </row>
    <row r="633" spans="8:8" x14ac:dyDescent="0.3">
      <c r="H633" s="5"/>
    </row>
    <row r="634" spans="8:8" x14ac:dyDescent="0.3">
      <c r="H634" s="5"/>
    </row>
    <row r="635" spans="8:8" x14ac:dyDescent="0.3">
      <c r="H635" s="5"/>
    </row>
    <row r="636" spans="8:8" x14ac:dyDescent="0.3">
      <c r="H636" s="5"/>
    </row>
    <row r="637" spans="8:8" x14ac:dyDescent="0.3">
      <c r="H637" s="5"/>
    </row>
    <row r="638" spans="8:8" x14ac:dyDescent="0.3">
      <c r="H638" s="5"/>
    </row>
    <row r="639" spans="8:8" x14ac:dyDescent="0.3">
      <c r="H639" s="5"/>
    </row>
    <row r="640" spans="8:8" x14ac:dyDescent="0.3">
      <c r="H640" s="5"/>
    </row>
    <row r="641" spans="8:8" x14ac:dyDescent="0.3">
      <c r="H641" s="5"/>
    </row>
    <row r="642" spans="8:8" x14ac:dyDescent="0.3">
      <c r="H642" s="5"/>
    </row>
    <row r="643" spans="8:8" x14ac:dyDescent="0.3">
      <c r="H643" s="5"/>
    </row>
    <row r="644" spans="8:8" x14ac:dyDescent="0.3">
      <c r="H644" s="5"/>
    </row>
    <row r="645" spans="8:8" x14ac:dyDescent="0.3">
      <c r="H645" s="5"/>
    </row>
    <row r="646" spans="8:8" x14ac:dyDescent="0.3">
      <c r="H646" s="5"/>
    </row>
    <row r="647" spans="8:8" x14ac:dyDescent="0.3">
      <c r="H647" s="5"/>
    </row>
    <row r="648" spans="8:8" x14ac:dyDescent="0.3">
      <c r="H648" s="5"/>
    </row>
    <row r="649" spans="8:8" x14ac:dyDescent="0.3">
      <c r="H649" s="5"/>
    </row>
    <row r="650" spans="8:8" x14ac:dyDescent="0.3">
      <c r="H650" s="5"/>
    </row>
    <row r="651" spans="8:8" x14ac:dyDescent="0.3">
      <c r="H651" s="5"/>
    </row>
    <row r="652" spans="8:8" x14ac:dyDescent="0.3">
      <c r="H652" s="5"/>
    </row>
    <row r="653" spans="8:8" x14ac:dyDescent="0.3">
      <c r="H653" s="5"/>
    </row>
    <row r="654" spans="8:8" x14ac:dyDescent="0.3">
      <c r="H654" s="5"/>
    </row>
    <row r="655" spans="8:8" x14ac:dyDescent="0.3">
      <c r="H655" s="5"/>
    </row>
    <row r="656" spans="8:8" x14ac:dyDescent="0.3">
      <c r="H656" s="5"/>
    </row>
    <row r="657" spans="8:8" x14ac:dyDescent="0.3">
      <c r="H657" s="5"/>
    </row>
    <row r="658" spans="8:8" x14ac:dyDescent="0.3">
      <c r="H658" s="5"/>
    </row>
    <row r="659" spans="8:8" x14ac:dyDescent="0.3">
      <c r="H659" s="5"/>
    </row>
    <row r="660" spans="8:8" x14ac:dyDescent="0.3">
      <c r="H660" s="5"/>
    </row>
    <row r="661" spans="8:8" x14ac:dyDescent="0.3">
      <c r="H661" s="5"/>
    </row>
    <row r="662" spans="8:8" x14ac:dyDescent="0.3">
      <c r="H662" s="5"/>
    </row>
    <row r="663" spans="8:8" x14ac:dyDescent="0.3">
      <c r="H663" s="5"/>
    </row>
    <row r="664" spans="8:8" x14ac:dyDescent="0.3">
      <c r="H664" s="5"/>
    </row>
    <row r="665" spans="8:8" x14ac:dyDescent="0.3">
      <c r="H665" s="5"/>
    </row>
    <row r="666" spans="8:8" x14ac:dyDescent="0.3">
      <c r="H666" s="5"/>
    </row>
    <row r="667" spans="8:8" x14ac:dyDescent="0.3">
      <c r="H667" s="5"/>
    </row>
    <row r="668" spans="8:8" x14ac:dyDescent="0.3">
      <c r="H668" s="5"/>
    </row>
    <row r="669" spans="8:8" x14ac:dyDescent="0.3">
      <c r="H669" s="5"/>
    </row>
    <row r="670" spans="8:8" x14ac:dyDescent="0.3">
      <c r="H670" s="5"/>
    </row>
    <row r="671" spans="8:8" x14ac:dyDescent="0.3">
      <c r="H671" s="5"/>
    </row>
    <row r="672" spans="8:8" x14ac:dyDescent="0.3">
      <c r="H672" s="5"/>
    </row>
    <row r="673" spans="8:8" x14ac:dyDescent="0.3">
      <c r="H673" s="5"/>
    </row>
    <row r="674" spans="8:8" x14ac:dyDescent="0.3">
      <c r="H674" s="5"/>
    </row>
    <row r="675" spans="8:8" x14ac:dyDescent="0.3">
      <c r="H675" s="5"/>
    </row>
    <row r="676" spans="8:8" x14ac:dyDescent="0.3">
      <c r="H676" s="5"/>
    </row>
    <row r="677" spans="8:8" x14ac:dyDescent="0.3">
      <c r="H677" s="5"/>
    </row>
    <row r="678" spans="8:8" x14ac:dyDescent="0.3">
      <c r="H678" s="5"/>
    </row>
    <row r="679" spans="8:8" x14ac:dyDescent="0.3">
      <c r="H679" s="5"/>
    </row>
    <row r="680" spans="8:8" x14ac:dyDescent="0.3">
      <c r="H680" s="5"/>
    </row>
    <row r="681" spans="8:8" x14ac:dyDescent="0.3">
      <c r="H681" s="5"/>
    </row>
    <row r="682" spans="8:8" x14ac:dyDescent="0.3">
      <c r="H682" s="5"/>
    </row>
    <row r="683" spans="8:8" x14ac:dyDescent="0.3">
      <c r="H683" s="5"/>
    </row>
    <row r="684" spans="8:8" x14ac:dyDescent="0.3">
      <c r="H684" s="5"/>
    </row>
    <row r="685" spans="8:8" x14ac:dyDescent="0.3">
      <c r="H685" s="5"/>
    </row>
    <row r="686" spans="8:8" x14ac:dyDescent="0.3">
      <c r="H686" s="5"/>
    </row>
    <row r="687" spans="8:8" x14ac:dyDescent="0.3">
      <c r="H687" s="5"/>
    </row>
    <row r="688" spans="8:8" x14ac:dyDescent="0.3">
      <c r="H688" s="5"/>
    </row>
    <row r="689" spans="8:8" x14ac:dyDescent="0.3">
      <c r="H689" s="5"/>
    </row>
    <row r="690" spans="8:8" x14ac:dyDescent="0.3">
      <c r="H690" s="5"/>
    </row>
    <row r="691" spans="8:8" x14ac:dyDescent="0.3">
      <c r="H691" s="5"/>
    </row>
    <row r="692" spans="8:8" x14ac:dyDescent="0.3">
      <c r="H692" s="5"/>
    </row>
    <row r="693" spans="8:8" x14ac:dyDescent="0.3">
      <c r="H693" s="5"/>
    </row>
    <row r="694" spans="8:8" x14ac:dyDescent="0.3">
      <c r="H694" s="5"/>
    </row>
    <row r="695" spans="8:8" x14ac:dyDescent="0.3">
      <c r="H695" s="5"/>
    </row>
    <row r="696" spans="8:8" x14ac:dyDescent="0.3">
      <c r="H696" s="5"/>
    </row>
    <row r="697" spans="8:8" x14ac:dyDescent="0.3">
      <c r="H697" s="5"/>
    </row>
    <row r="698" spans="8:8" x14ac:dyDescent="0.3">
      <c r="H698" s="5"/>
    </row>
    <row r="699" spans="8:8" x14ac:dyDescent="0.3">
      <c r="H699" s="5"/>
    </row>
    <row r="700" spans="8:8" x14ac:dyDescent="0.3">
      <c r="H700" s="5"/>
    </row>
    <row r="701" spans="8:8" x14ac:dyDescent="0.3">
      <c r="H701" s="5"/>
    </row>
    <row r="702" spans="8:8" x14ac:dyDescent="0.3">
      <c r="H702" s="5"/>
    </row>
    <row r="703" spans="8:8" x14ac:dyDescent="0.3">
      <c r="H703" s="5"/>
    </row>
    <row r="704" spans="8:8" x14ac:dyDescent="0.3">
      <c r="H704" s="5"/>
    </row>
    <row r="705" spans="8:8" x14ac:dyDescent="0.3">
      <c r="H705" s="5"/>
    </row>
    <row r="706" spans="8:8" x14ac:dyDescent="0.3">
      <c r="H706" s="5"/>
    </row>
    <row r="707" spans="8:8" x14ac:dyDescent="0.3">
      <c r="H707" s="5"/>
    </row>
    <row r="708" spans="8:8" x14ac:dyDescent="0.3">
      <c r="H708" s="5"/>
    </row>
    <row r="709" spans="8:8" x14ac:dyDescent="0.3">
      <c r="H709" s="5"/>
    </row>
    <row r="710" spans="8:8" x14ac:dyDescent="0.3">
      <c r="H710" s="5"/>
    </row>
    <row r="711" spans="8:8" x14ac:dyDescent="0.3">
      <c r="H711" s="5"/>
    </row>
    <row r="712" spans="8:8" x14ac:dyDescent="0.3">
      <c r="H712" s="5"/>
    </row>
    <row r="713" spans="8:8" x14ac:dyDescent="0.3">
      <c r="H713" s="5"/>
    </row>
    <row r="714" spans="8:8" x14ac:dyDescent="0.3">
      <c r="H714" s="5"/>
    </row>
    <row r="715" spans="8:8" x14ac:dyDescent="0.3">
      <c r="H715" s="5"/>
    </row>
    <row r="716" spans="8:8" x14ac:dyDescent="0.3">
      <c r="H716" s="5"/>
    </row>
    <row r="717" spans="8:8" x14ac:dyDescent="0.3">
      <c r="H717" s="5"/>
    </row>
    <row r="718" spans="8:8" x14ac:dyDescent="0.3">
      <c r="H718" s="5"/>
    </row>
    <row r="719" spans="8:8" x14ac:dyDescent="0.3">
      <c r="H719" s="5"/>
    </row>
    <row r="720" spans="8:8" x14ac:dyDescent="0.3">
      <c r="H720" s="5"/>
    </row>
    <row r="721" spans="8:8" x14ac:dyDescent="0.3">
      <c r="H721" s="5"/>
    </row>
    <row r="722" spans="8:8" x14ac:dyDescent="0.3">
      <c r="H722" s="5"/>
    </row>
    <row r="723" spans="8:8" x14ac:dyDescent="0.3">
      <c r="H723" s="5"/>
    </row>
    <row r="724" spans="8:8" x14ac:dyDescent="0.3">
      <c r="H724" s="5"/>
    </row>
    <row r="725" spans="8:8" x14ac:dyDescent="0.3">
      <c r="H725" s="5"/>
    </row>
    <row r="726" spans="8:8" x14ac:dyDescent="0.3">
      <c r="H726" s="5"/>
    </row>
    <row r="727" spans="8:8" x14ac:dyDescent="0.3">
      <c r="H727" s="5"/>
    </row>
    <row r="728" spans="8:8" x14ac:dyDescent="0.3">
      <c r="H728" s="5"/>
    </row>
    <row r="729" spans="8:8" x14ac:dyDescent="0.3">
      <c r="H729" s="5"/>
    </row>
    <row r="730" spans="8:8" x14ac:dyDescent="0.3">
      <c r="H730" s="5"/>
    </row>
    <row r="731" spans="8:8" x14ac:dyDescent="0.3">
      <c r="H731" s="5"/>
    </row>
    <row r="732" spans="8:8" x14ac:dyDescent="0.3">
      <c r="H732" s="5"/>
    </row>
    <row r="733" spans="8:8" x14ac:dyDescent="0.3">
      <c r="H733" s="5"/>
    </row>
    <row r="734" spans="8:8" x14ac:dyDescent="0.3">
      <c r="H734" s="5"/>
    </row>
    <row r="735" spans="8:8" x14ac:dyDescent="0.3">
      <c r="H735" s="5"/>
    </row>
    <row r="736" spans="8:8" x14ac:dyDescent="0.3">
      <c r="H736" s="5"/>
    </row>
    <row r="737" spans="8:8" x14ac:dyDescent="0.3">
      <c r="H737" s="5"/>
    </row>
    <row r="738" spans="8:8" x14ac:dyDescent="0.3">
      <c r="H738" s="5"/>
    </row>
    <row r="739" spans="8:8" x14ac:dyDescent="0.3">
      <c r="H739" s="5"/>
    </row>
    <row r="740" spans="8:8" x14ac:dyDescent="0.3">
      <c r="H740" s="5"/>
    </row>
    <row r="741" spans="8:8" x14ac:dyDescent="0.3">
      <c r="H741" s="5"/>
    </row>
    <row r="742" spans="8:8" x14ac:dyDescent="0.3">
      <c r="H742" s="5"/>
    </row>
    <row r="743" spans="8:8" x14ac:dyDescent="0.3">
      <c r="H743" s="5"/>
    </row>
    <row r="744" spans="8:8" x14ac:dyDescent="0.3">
      <c r="H744" s="5"/>
    </row>
    <row r="745" spans="8:8" x14ac:dyDescent="0.3">
      <c r="H745" s="5"/>
    </row>
    <row r="746" spans="8:8" x14ac:dyDescent="0.3">
      <c r="H746" s="5"/>
    </row>
    <row r="747" spans="8:8" x14ac:dyDescent="0.3">
      <c r="H747" s="5"/>
    </row>
    <row r="748" spans="8:8" x14ac:dyDescent="0.3">
      <c r="H748" s="5"/>
    </row>
    <row r="749" spans="8:8" x14ac:dyDescent="0.3">
      <c r="H749" s="5"/>
    </row>
    <row r="750" spans="8:8" x14ac:dyDescent="0.3">
      <c r="H750" s="5"/>
    </row>
    <row r="751" spans="8:8" x14ac:dyDescent="0.3">
      <c r="H751" s="5"/>
    </row>
    <row r="752" spans="8:8" x14ac:dyDescent="0.3">
      <c r="H752" s="5"/>
    </row>
    <row r="753" spans="8:8" x14ac:dyDescent="0.3">
      <c r="H753" s="5"/>
    </row>
    <row r="754" spans="8:8" x14ac:dyDescent="0.3">
      <c r="H754" s="5"/>
    </row>
    <row r="755" spans="8:8" x14ac:dyDescent="0.3">
      <c r="H755" s="5"/>
    </row>
    <row r="756" spans="8:8" x14ac:dyDescent="0.3">
      <c r="H756" s="5"/>
    </row>
    <row r="757" spans="8:8" x14ac:dyDescent="0.3">
      <c r="H757" s="5"/>
    </row>
    <row r="758" spans="8:8" x14ac:dyDescent="0.3">
      <c r="H758" s="5"/>
    </row>
    <row r="759" spans="8:8" x14ac:dyDescent="0.3">
      <c r="H759" s="5"/>
    </row>
    <row r="760" spans="8:8" x14ac:dyDescent="0.3">
      <c r="H760" s="5"/>
    </row>
    <row r="761" spans="8:8" x14ac:dyDescent="0.3">
      <c r="H761" s="5"/>
    </row>
    <row r="762" spans="8:8" x14ac:dyDescent="0.3">
      <c r="H762" s="5"/>
    </row>
    <row r="763" spans="8:8" x14ac:dyDescent="0.3">
      <c r="H763" s="5"/>
    </row>
    <row r="764" spans="8:8" x14ac:dyDescent="0.3">
      <c r="H764" s="5"/>
    </row>
    <row r="765" spans="8:8" x14ac:dyDescent="0.3">
      <c r="H765" s="5"/>
    </row>
    <row r="766" spans="8:8" x14ac:dyDescent="0.3">
      <c r="H766" s="5"/>
    </row>
    <row r="767" spans="8:8" x14ac:dyDescent="0.3">
      <c r="H767" s="5"/>
    </row>
    <row r="768" spans="8:8" x14ac:dyDescent="0.3">
      <c r="H768" s="5"/>
    </row>
    <row r="769" spans="8:8" x14ac:dyDescent="0.3">
      <c r="H769" s="5"/>
    </row>
    <row r="770" spans="8:8" x14ac:dyDescent="0.3">
      <c r="H770" s="5"/>
    </row>
    <row r="771" spans="8:8" x14ac:dyDescent="0.3">
      <c r="H771" s="5"/>
    </row>
    <row r="772" spans="8:8" x14ac:dyDescent="0.3">
      <c r="H772" s="5"/>
    </row>
    <row r="773" spans="8:8" x14ac:dyDescent="0.3">
      <c r="H773" s="5"/>
    </row>
    <row r="774" spans="8:8" x14ac:dyDescent="0.3">
      <c r="H774" s="5"/>
    </row>
    <row r="775" spans="8:8" x14ac:dyDescent="0.3">
      <c r="H775" s="5"/>
    </row>
    <row r="776" spans="8:8" x14ac:dyDescent="0.3">
      <c r="H776" s="5"/>
    </row>
    <row r="777" spans="8:8" x14ac:dyDescent="0.3">
      <c r="H777" s="5"/>
    </row>
    <row r="778" spans="8:8" x14ac:dyDescent="0.3">
      <c r="H778" s="5"/>
    </row>
    <row r="779" spans="8:8" x14ac:dyDescent="0.3">
      <c r="H779" s="5"/>
    </row>
    <row r="780" spans="8:8" x14ac:dyDescent="0.3">
      <c r="H780" s="5"/>
    </row>
    <row r="781" spans="8:8" x14ac:dyDescent="0.3">
      <c r="H781" s="5"/>
    </row>
    <row r="782" spans="8:8" x14ac:dyDescent="0.3">
      <c r="H782" s="5"/>
    </row>
    <row r="783" spans="8:8" x14ac:dyDescent="0.3">
      <c r="H783" s="5"/>
    </row>
    <row r="784" spans="8:8" x14ac:dyDescent="0.3">
      <c r="H784" s="5"/>
    </row>
    <row r="785" spans="8:8" x14ac:dyDescent="0.3">
      <c r="H785" s="5"/>
    </row>
    <row r="786" spans="8:8" x14ac:dyDescent="0.3">
      <c r="H786" s="5"/>
    </row>
    <row r="787" spans="8:8" x14ac:dyDescent="0.3">
      <c r="H787" s="5"/>
    </row>
    <row r="788" spans="8:8" x14ac:dyDescent="0.3">
      <c r="H788" s="5"/>
    </row>
    <row r="789" spans="8:8" x14ac:dyDescent="0.3">
      <c r="H789" s="5"/>
    </row>
    <row r="790" spans="8:8" x14ac:dyDescent="0.3">
      <c r="H790" s="5"/>
    </row>
    <row r="791" spans="8:8" x14ac:dyDescent="0.3">
      <c r="H791" s="5"/>
    </row>
    <row r="792" spans="8:8" x14ac:dyDescent="0.3">
      <c r="H792" s="5"/>
    </row>
    <row r="793" spans="8:8" x14ac:dyDescent="0.3">
      <c r="H793" s="5"/>
    </row>
    <row r="794" spans="8:8" x14ac:dyDescent="0.3">
      <c r="H794" s="5"/>
    </row>
    <row r="795" spans="8:8" x14ac:dyDescent="0.3">
      <c r="H795" s="5"/>
    </row>
    <row r="796" spans="8:8" x14ac:dyDescent="0.3">
      <c r="H796" s="5"/>
    </row>
    <row r="797" spans="8:8" x14ac:dyDescent="0.3">
      <c r="H797" s="5"/>
    </row>
    <row r="798" spans="8:8" x14ac:dyDescent="0.3">
      <c r="H798" s="5"/>
    </row>
    <row r="799" spans="8:8" x14ac:dyDescent="0.3">
      <c r="H799" s="5"/>
    </row>
    <row r="800" spans="8:8" x14ac:dyDescent="0.3">
      <c r="H800" s="5"/>
    </row>
    <row r="801" spans="8:8" x14ac:dyDescent="0.3">
      <c r="H801" s="5"/>
    </row>
    <row r="802" spans="8:8" x14ac:dyDescent="0.3">
      <c r="H802" s="5"/>
    </row>
    <row r="803" spans="8:8" x14ac:dyDescent="0.3">
      <c r="H803" s="5"/>
    </row>
    <row r="804" spans="8:8" x14ac:dyDescent="0.3">
      <c r="H804" s="5"/>
    </row>
    <row r="805" spans="8:8" x14ac:dyDescent="0.3">
      <c r="H805" s="5"/>
    </row>
    <row r="806" spans="8:8" x14ac:dyDescent="0.3">
      <c r="H806" s="5"/>
    </row>
    <row r="807" spans="8:8" x14ac:dyDescent="0.3">
      <c r="H807" s="5"/>
    </row>
    <row r="808" spans="8:8" x14ac:dyDescent="0.3">
      <c r="H808" s="5"/>
    </row>
    <row r="809" spans="8:8" x14ac:dyDescent="0.3">
      <c r="H809" s="5"/>
    </row>
    <row r="810" spans="8:8" x14ac:dyDescent="0.3">
      <c r="H810" s="5"/>
    </row>
    <row r="811" spans="8:8" x14ac:dyDescent="0.3">
      <c r="H811" s="5"/>
    </row>
    <row r="812" spans="8:8" x14ac:dyDescent="0.3">
      <c r="H812" s="5"/>
    </row>
    <row r="813" spans="8:8" x14ac:dyDescent="0.3">
      <c r="H813" s="5"/>
    </row>
    <row r="814" spans="8:8" x14ac:dyDescent="0.3">
      <c r="H814" s="5"/>
    </row>
    <row r="815" spans="8:8" x14ac:dyDescent="0.3">
      <c r="H815" s="5"/>
    </row>
    <row r="816" spans="8:8" x14ac:dyDescent="0.3">
      <c r="H816" s="5"/>
    </row>
    <row r="817" spans="8:8" x14ac:dyDescent="0.3">
      <c r="H817" s="5"/>
    </row>
    <row r="818" spans="8:8" x14ac:dyDescent="0.3">
      <c r="H818" s="5"/>
    </row>
    <row r="819" spans="8:8" x14ac:dyDescent="0.3">
      <c r="H819" s="5"/>
    </row>
    <row r="820" spans="8:8" x14ac:dyDescent="0.3">
      <c r="H820" s="5"/>
    </row>
    <row r="821" spans="8:8" x14ac:dyDescent="0.3">
      <c r="H821" s="5"/>
    </row>
    <row r="822" spans="8:8" x14ac:dyDescent="0.3">
      <c r="H822" s="5"/>
    </row>
    <row r="823" spans="8:8" x14ac:dyDescent="0.3">
      <c r="H823" s="5"/>
    </row>
    <row r="824" spans="8:8" x14ac:dyDescent="0.3">
      <c r="H824" s="5"/>
    </row>
    <row r="825" spans="8:8" x14ac:dyDescent="0.3">
      <c r="H825" s="5"/>
    </row>
    <row r="826" spans="8:8" x14ac:dyDescent="0.3">
      <c r="H826" s="5"/>
    </row>
    <row r="827" spans="8:8" x14ac:dyDescent="0.3">
      <c r="H827" s="5"/>
    </row>
    <row r="828" spans="8:8" x14ac:dyDescent="0.3">
      <c r="H828" s="5"/>
    </row>
    <row r="829" spans="8:8" x14ac:dyDescent="0.3">
      <c r="H829" s="5"/>
    </row>
    <row r="830" spans="8:8" x14ac:dyDescent="0.3">
      <c r="H830" s="5"/>
    </row>
    <row r="831" spans="8:8" x14ac:dyDescent="0.3">
      <c r="H831" s="5"/>
    </row>
    <row r="832" spans="8:8" x14ac:dyDescent="0.3">
      <c r="H832" s="5"/>
    </row>
    <row r="833" spans="8:8" x14ac:dyDescent="0.3">
      <c r="H833" s="5"/>
    </row>
    <row r="834" spans="8:8" x14ac:dyDescent="0.3">
      <c r="H834" s="5"/>
    </row>
    <row r="835" spans="8:8" x14ac:dyDescent="0.3">
      <c r="H835" s="5"/>
    </row>
    <row r="836" spans="8:8" x14ac:dyDescent="0.3">
      <c r="H836" s="5"/>
    </row>
    <row r="837" spans="8:8" x14ac:dyDescent="0.3">
      <c r="H837" s="5"/>
    </row>
    <row r="838" spans="8:8" x14ac:dyDescent="0.3">
      <c r="H838" s="5"/>
    </row>
    <row r="839" spans="8:8" x14ac:dyDescent="0.3">
      <c r="H839" s="5"/>
    </row>
    <row r="840" spans="8:8" x14ac:dyDescent="0.3">
      <c r="H840" s="5"/>
    </row>
    <row r="841" spans="8:8" x14ac:dyDescent="0.3">
      <c r="H841" s="5"/>
    </row>
    <row r="842" spans="8:8" x14ac:dyDescent="0.3">
      <c r="H842" s="5"/>
    </row>
    <row r="843" spans="8:8" x14ac:dyDescent="0.3">
      <c r="H843" s="5"/>
    </row>
    <row r="844" spans="8:8" x14ac:dyDescent="0.3">
      <c r="H844" s="5"/>
    </row>
    <row r="845" spans="8:8" x14ac:dyDescent="0.3">
      <c r="H845" s="5"/>
    </row>
    <row r="846" spans="8:8" x14ac:dyDescent="0.3">
      <c r="H846" s="5"/>
    </row>
    <row r="847" spans="8:8" x14ac:dyDescent="0.3">
      <c r="H847" s="5"/>
    </row>
    <row r="848" spans="8:8" x14ac:dyDescent="0.3">
      <c r="H848" s="5"/>
    </row>
    <row r="849" spans="8:8" x14ac:dyDescent="0.3">
      <c r="H849" s="5"/>
    </row>
    <row r="850" spans="8:8" x14ac:dyDescent="0.3">
      <c r="H850" s="5"/>
    </row>
    <row r="851" spans="8:8" x14ac:dyDescent="0.3">
      <c r="H851" s="5"/>
    </row>
    <row r="852" spans="8:8" x14ac:dyDescent="0.3">
      <c r="H852" s="5"/>
    </row>
    <row r="853" spans="8:8" x14ac:dyDescent="0.3">
      <c r="H853" s="5"/>
    </row>
    <row r="854" spans="8:8" x14ac:dyDescent="0.3">
      <c r="H854" s="5"/>
    </row>
    <row r="855" spans="8:8" x14ac:dyDescent="0.3">
      <c r="H855" s="5"/>
    </row>
    <row r="856" spans="8:8" x14ac:dyDescent="0.3">
      <c r="H856" s="5"/>
    </row>
    <row r="857" spans="8:8" x14ac:dyDescent="0.3">
      <c r="H857" s="5"/>
    </row>
    <row r="858" spans="8:8" x14ac:dyDescent="0.3">
      <c r="H858" s="5"/>
    </row>
    <row r="859" spans="8:8" x14ac:dyDescent="0.3">
      <c r="H859" s="5"/>
    </row>
    <row r="860" spans="8:8" x14ac:dyDescent="0.3">
      <c r="H860" s="5"/>
    </row>
    <row r="861" spans="8:8" x14ac:dyDescent="0.3">
      <c r="H861" s="5"/>
    </row>
    <row r="862" spans="8:8" x14ac:dyDescent="0.3">
      <c r="H862" s="5"/>
    </row>
    <row r="863" spans="8:8" x14ac:dyDescent="0.3">
      <c r="H863" s="5"/>
    </row>
    <row r="864" spans="8:8" x14ac:dyDescent="0.3">
      <c r="H864" s="5"/>
    </row>
    <row r="865" spans="8:8" x14ac:dyDescent="0.3">
      <c r="H865" s="5"/>
    </row>
    <row r="866" spans="8:8" x14ac:dyDescent="0.3">
      <c r="H866" s="5"/>
    </row>
    <row r="867" spans="8:8" x14ac:dyDescent="0.3">
      <c r="H867" s="5"/>
    </row>
    <row r="868" spans="8:8" x14ac:dyDescent="0.3">
      <c r="H868" s="5"/>
    </row>
    <row r="869" spans="8:8" x14ac:dyDescent="0.3">
      <c r="H869" s="5"/>
    </row>
    <row r="870" spans="8:8" x14ac:dyDescent="0.3">
      <c r="H870" s="5"/>
    </row>
    <row r="871" spans="8:8" x14ac:dyDescent="0.3">
      <c r="H871" s="5"/>
    </row>
    <row r="872" spans="8:8" x14ac:dyDescent="0.3">
      <c r="H872" s="5"/>
    </row>
    <row r="873" spans="8:8" x14ac:dyDescent="0.3">
      <c r="H873" s="5"/>
    </row>
    <row r="874" spans="8:8" x14ac:dyDescent="0.3">
      <c r="H874" s="5"/>
    </row>
    <row r="875" spans="8:8" x14ac:dyDescent="0.3">
      <c r="H875" s="5"/>
    </row>
    <row r="876" spans="8:8" x14ac:dyDescent="0.3">
      <c r="H876" s="5"/>
    </row>
    <row r="877" spans="8:8" x14ac:dyDescent="0.3">
      <c r="H877" s="5"/>
    </row>
    <row r="878" spans="8:8" x14ac:dyDescent="0.3">
      <c r="H878" s="5"/>
    </row>
    <row r="879" spans="8:8" x14ac:dyDescent="0.3">
      <c r="H879" s="5"/>
    </row>
    <row r="880" spans="8:8" x14ac:dyDescent="0.3">
      <c r="H880" s="5"/>
    </row>
    <row r="881" spans="8:8" x14ac:dyDescent="0.3">
      <c r="H881" s="5"/>
    </row>
    <row r="882" spans="8:8" x14ac:dyDescent="0.3">
      <c r="H882" s="5"/>
    </row>
    <row r="883" spans="8:8" x14ac:dyDescent="0.3">
      <c r="H883" s="5"/>
    </row>
    <row r="884" spans="8:8" x14ac:dyDescent="0.3">
      <c r="H884" s="5"/>
    </row>
    <row r="885" spans="8:8" x14ac:dyDescent="0.3">
      <c r="H885" s="5"/>
    </row>
    <row r="886" spans="8:8" x14ac:dyDescent="0.3">
      <c r="H886" s="5"/>
    </row>
    <row r="887" spans="8:8" x14ac:dyDescent="0.3">
      <c r="H887" s="5"/>
    </row>
    <row r="888" spans="8:8" x14ac:dyDescent="0.3">
      <c r="H888" s="5"/>
    </row>
    <row r="889" spans="8:8" x14ac:dyDescent="0.3">
      <c r="H889" s="5"/>
    </row>
    <row r="890" spans="8:8" x14ac:dyDescent="0.3">
      <c r="H890" s="5"/>
    </row>
    <row r="891" spans="8:8" x14ac:dyDescent="0.3">
      <c r="H891" s="5"/>
    </row>
    <row r="892" spans="8:8" x14ac:dyDescent="0.3">
      <c r="H892" s="5"/>
    </row>
    <row r="893" spans="8:8" x14ac:dyDescent="0.3">
      <c r="H893" s="5"/>
    </row>
    <row r="894" spans="8:8" x14ac:dyDescent="0.3">
      <c r="H894" s="5"/>
    </row>
    <row r="895" spans="8:8" x14ac:dyDescent="0.3">
      <c r="H895" s="5"/>
    </row>
    <row r="896" spans="8:8" x14ac:dyDescent="0.3">
      <c r="H896" s="5"/>
    </row>
    <row r="897" spans="8:8" x14ac:dyDescent="0.3">
      <c r="H897" s="5"/>
    </row>
    <row r="898" spans="8:8" x14ac:dyDescent="0.3">
      <c r="H898" s="5"/>
    </row>
    <row r="899" spans="8:8" x14ac:dyDescent="0.3">
      <c r="H899" s="5"/>
    </row>
    <row r="900" spans="8:8" x14ac:dyDescent="0.3">
      <c r="H900" s="5"/>
    </row>
    <row r="901" spans="8:8" x14ac:dyDescent="0.3">
      <c r="H901" s="5"/>
    </row>
    <row r="902" spans="8:8" x14ac:dyDescent="0.3">
      <c r="H902" s="5"/>
    </row>
    <row r="903" spans="8:8" x14ac:dyDescent="0.3">
      <c r="H903" s="5"/>
    </row>
    <row r="904" spans="8:8" x14ac:dyDescent="0.3">
      <c r="H904" s="5"/>
    </row>
    <row r="905" spans="8:8" x14ac:dyDescent="0.3">
      <c r="H905" s="5"/>
    </row>
    <row r="906" spans="8:8" x14ac:dyDescent="0.3">
      <c r="H906" s="5"/>
    </row>
    <row r="907" spans="8:8" x14ac:dyDescent="0.3">
      <c r="H907" s="5"/>
    </row>
    <row r="908" spans="8:8" x14ac:dyDescent="0.3">
      <c r="H908" s="5"/>
    </row>
    <row r="909" spans="8:8" x14ac:dyDescent="0.3">
      <c r="H909" s="5"/>
    </row>
    <row r="910" spans="8:8" x14ac:dyDescent="0.3">
      <c r="H910" s="5"/>
    </row>
    <row r="911" spans="8:8" x14ac:dyDescent="0.3">
      <c r="H911" s="5"/>
    </row>
    <row r="912" spans="8:8" x14ac:dyDescent="0.3">
      <c r="H912" s="5"/>
    </row>
    <row r="913" spans="8:8" x14ac:dyDescent="0.3">
      <c r="H913" s="5"/>
    </row>
    <row r="914" spans="8:8" x14ac:dyDescent="0.3">
      <c r="H914" s="5"/>
    </row>
    <row r="915" spans="8:8" x14ac:dyDescent="0.3">
      <c r="H915" s="5"/>
    </row>
    <row r="916" spans="8:8" x14ac:dyDescent="0.3">
      <c r="H916" s="5"/>
    </row>
    <row r="917" spans="8:8" x14ac:dyDescent="0.3">
      <c r="H917" s="5"/>
    </row>
    <row r="918" spans="8:8" x14ac:dyDescent="0.3">
      <c r="H918" s="5"/>
    </row>
    <row r="919" spans="8:8" x14ac:dyDescent="0.3">
      <c r="H919" s="5"/>
    </row>
    <row r="920" spans="8:8" x14ac:dyDescent="0.3">
      <c r="H920" s="5"/>
    </row>
    <row r="921" spans="8:8" x14ac:dyDescent="0.3">
      <c r="H921" s="5"/>
    </row>
    <row r="922" spans="8:8" x14ac:dyDescent="0.3">
      <c r="H922" s="5"/>
    </row>
    <row r="923" spans="8:8" x14ac:dyDescent="0.3">
      <c r="H923" s="5"/>
    </row>
    <row r="924" spans="8:8" x14ac:dyDescent="0.3">
      <c r="H924" s="5"/>
    </row>
    <row r="925" spans="8:8" x14ac:dyDescent="0.3">
      <c r="H925" s="5"/>
    </row>
    <row r="926" spans="8:8" x14ac:dyDescent="0.3">
      <c r="H926" s="5"/>
    </row>
    <row r="927" spans="8:8" x14ac:dyDescent="0.3">
      <c r="H927" s="5"/>
    </row>
    <row r="928" spans="8:8" x14ac:dyDescent="0.3">
      <c r="H928" s="5"/>
    </row>
    <row r="929" spans="8:8" x14ac:dyDescent="0.3">
      <c r="H929" s="5"/>
    </row>
    <row r="930" spans="8:8" x14ac:dyDescent="0.3">
      <c r="H930" s="5"/>
    </row>
    <row r="931" spans="8:8" x14ac:dyDescent="0.3">
      <c r="H931" s="5"/>
    </row>
    <row r="932" spans="8:8" x14ac:dyDescent="0.3">
      <c r="H932" s="5"/>
    </row>
    <row r="933" spans="8:8" x14ac:dyDescent="0.3">
      <c r="H933" s="5"/>
    </row>
    <row r="934" spans="8:8" x14ac:dyDescent="0.3">
      <c r="H934" s="5"/>
    </row>
    <row r="935" spans="8:8" x14ac:dyDescent="0.3">
      <c r="H935" s="5"/>
    </row>
    <row r="936" spans="8:8" x14ac:dyDescent="0.3">
      <c r="H936" s="5"/>
    </row>
    <row r="937" spans="8:8" x14ac:dyDescent="0.3">
      <c r="H937" s="5"/>
    </row>
    <row r="938" spans="8:8" x14ac:dyDescent="0.3">
      <c r="H938" s="5"/>
    </row>
    <row r="939" spans="8:8" x14ac:dyDescent="0.3">
      <c r="H939" s="5"/>
    </row>
    <row r="940" spans="8:8" x14ac:dyDescent="0.3">
      <c r="H940" s="5"/>
    </row>
    <row r="941" spans="8:8" x14ac:dyDescent="0.3">
      <c r="H941" s="5"/>
    </row>
    <row r="942" spans="8:8" x14ac:dyDescent="0.3">
      <c r="H942" s="5"/>
    </row>
    <row r="943" spans="8:8" x14ac:dyDescent="0.3">
      <c r="H943" s="5"/>
    </row>
    <row r="944" spans="8:8" x14ac:dyDescent="0.3">
      <c r="H944" s="5"/>
    </row>
    <row r="945" spans="8:8" x14ac:dyDescent="0.3">
      <c r="H945" s="5"/>
    </row>
    <row r="946" spans="8:8" x14ac:dyDescent="0.3">
      <c r="H946" s="5"/>
    </row>
    <row r="947" spans="8:8" x14ac:dyDescent="0.3">
      <c r="H947" s="5"/>
    </row>
    <row r="948" spans="8:8" x14ac:dyDescent="0.3">
      <c r="H948" s="5"/>
    </row>
    <row r="949" spans="8:8" x14ac:dyDescent="0.3">
      <c r="H949" s="5"/>
    </row>
    <row r="950" spans="8:8" x14ac:dyDescent="0.3">
      <c r="H950" s="5"/>
    </row>
    <row r="951" spans="8:8" x14ac:dyDescent="0.3">
      <c r="H951" s="5"/>
    </row>
    <row r="952" spans="8:8" x14ac:dyDescent="0.3">
      <c r="H952" s="5"/>
    </row>
    <row r="953" spans="8:8" x14ac:dyDescent="0.3">
      <c r="H953" s="5"/>
    </row>
    <row r="954" spans="8:8" x14ac:dyDescent="0.3">
      <c r="H954" s="5"/>
    </row>
    <row r="955" spans="8:8" x14ac:dyDescent="0.3">
      <c r="H955" s="5"/>
    </row>
    <row r="956" spans="8:8" x14ac:dyDescent="0.3">
      <c r="H956" s="5"/>
    </row>
    <row r="957" spans="8:8" x14ac:dyDescent="0.3">
      <c r="H957" s="5"/>
    </row>
    <row r="958" spans="8:8" x14ac:dyDescent="0.3">
      <c r="H958" s="5"/>
    </row>
    <row r="959" spans="8:8" x14ac:dyDescent="0.3">
      <c r="H959" s="5"/>
    </row>
    <row r="960" spans="8:8" x14ac:dyDescent="0.3">
      <c r="H960" s="5"/>
    </row>
    <row r="961" spans="8:8" x14ac:dyDescent="0.3">
      <c r="H961" s="5"/>
    </row>
    <row r="962" spans="8:8" x14ac:dyDescent="0.3">
      <c r="H962" s="5"/>
    </row>
    <row r="963" spans="8:8" x14ac:dyDescent="0.3">
      <c r="H963" s="5"/>
    </row>
    <row r="964" spans="8:8" x14ac:dyDescent="0.3">
      <c r="H964" s="5"/>
    </row>
    <row r="965" spans="8:8" x14ac:dyDescent="0.3">
      <c r="H965" s="5"/>
    </row>
    <row r="966" spans="8:8" x14ac:dyDescent="0.3">
      <c r="H966" s="5"/>
    </row>
    <row r="967" spans="8:8" x14ac:dyDescent="0.3">
      <c r="H967" s="5"/>
    </row>
    <row r="968" spans="8:8" x14ac:dyDescent="0.3">
      <c r="H968" s="5"/>
    </row>
    <row r="969" spans="8:8" x14ac:dyDescent="0.3">
      <c r="H969" s="5"/>
    </row>
    <row r="970" spans="8:8" x14ac:dyDescent="0.3">
      <c r="H970" s="5"/>
    </row>
    <row r="971" spans="8:8" x14ac:dyDescent="0.3">
      <c r="H971" s="5"/>
    </row>
    <row r="972" spans="8:8" x14ac:dyDescent="0.3">
      <c r="H972" s="5"/>
    </row>
    <row r="973" spans="8:8" x14ac:dyDescent="0.3">
      <c r="H973" s="5"/>
    </row>
    <row r="974" spans="8:8" x14ac:dyDescent="0.3">
      <c r="H974" s="5"/>
    </row>
    <row r="975" spans="8:8" x14ac:dyDescent="0.3">
      <c r="H975" s="5"/>
    </row>
    <row r="976" spans="8:8" x14ac:dyDescent="0.3">
      <c r="H976" s="5"/>
    </row>
    <row r="977" spans="8:8" x14ac:dyDescent="0.3">
      <c r="H977" s="5"/>
    </row>
    <row r="978" spans="8:8" x14ac:dyDescent="0.3">
      <c r="H978" s="5"/>
    </row>
    <row r="979" spans="8:8" x14ac:dyDescent="0.3">
      <c r="H979" s="5"/>
    </row>
    <row r="980" spans="8:8" x14ac:dyDescent="0.3">
      <c r="H980" s="5"/>
    </row>
    <row r="981" spans="8:8" x14ac:dyDescent="0.3">
      <c r="H981" s="5"/>
    </row>
    <row r="982" spans="8:8" x14ac:dyDescent="0.3">
      <c r="H982" s="5"/>
    </row>
    <row r="983" spans="8:8" x14ac:dyDescent="0.3">
      <c r="H983" s="5"/>
    </row>
    <row r="984" spans="8:8" x14ac:dyDescent="0.3">
      <c r="H984" s="5"/>
    </row>
    <row r="985" spans="8:8" x14ac:dyDescent="0.3">
      <c r="H985" s="5"/>
    </row>
    <row r="986" spans="8:8" x14ac:dyDescent="0.3">
      <c r="H986" s="5"/>
    </row>
    <row r="987" spans="8:8" x14ac:dyDescent="0.3">
      <c r="H987" s="5"/>
    </row>
    <row r="988" spans="8:8" x14ac:dyDescent="0.3">
      <c r="H988" s="5"/>
    </row>
    <row r="989" spans="8:8" x14ac:dyDescent="0.3">
      <c r="H989" s="5"/>
    </row>
    <row r="990" spans="8:8" x14ac:dyDescent="0.3">
      <c r="H990" s="5"/>
    </row>
    <row r="991" spans="8:8" x14ac:dyDescent="0.3">
      <c r="H991" s="5"/>
    </row>
    <row r="992" spans="8:8" x14ac:dyDescent="0.3">
      <c r="H992" s="5"/>
    </row>
    <row r="993" spans="8:8" x14ac:dyDescent="0.3">
      <c r="H993" s="5"/>
    </row>
    <row r="994" spans="8:8" x14ac:dyDescent="0.3">
      <c r="H994" s="5"/>
    </row>
    <row r="995" spans="8:8" x14ac:dyDescent="0.3">
      <c r="H995" s="5"/>
    </row>
    <row r="996" spans="8:8" x14ac:dyDescent="0.3">
      <c r="H996" s="5"/>
    </row>
    <row r="997" spans="8:8" x14ac:dyDescent="0.3">
      <c r="H997" s="5"/>
    </row>
    <row r="998" spans="8:8" x14ac:dyDescent="0.3">
      <c r="H998" s="5"/>
    </row>
    <row r="999" spans="8:8" x14ac:dyDescent="0.3">
      <c r="H999" s="5"/>
    </row>
    <row r="1000" spans="8:8" x14ac:dyDescent="0.3">
      <c r="H1000" s="5"/>
    </row>
    <row r="1001" spans="8:8" x14ac:dyDescent="0.3">
      <c r="H1001" s="5"/>
    </row>
    <row r="1002" spans="8:8" x14ac:dyDescent="0.3">
      <c r="H1002" s="5"/>
    </row>
    <row r="1003" spans="8:8" x14ac:dyDescent="0.3">
      <c r="H1003" s="5"/>
    </row>
    <row r="1004" spans="8:8" x14ac:dyDescent="0.3">
      <c r="H1004" s="5"/>
    </row>
    <row r="1005" spans="8:8" x14ac:dyDescent="0.3">
      <c r="H1005" s="5"/>
    </row>
    <row r="1006" spans="8:8" x14ac:dyDescent="0.3">
      <c r="H1006" s="5"/>
    </row>
    <row r="1007" spans="8:8" x14ac:dyDescent="0.3">
      <c r="H1007" s="5"/>
    </row>
    <row r="1008" spans="8:8" x14ac:dyDescent="0.3">
      <c r="H1008" s="5"/>
    </row>
    <row r="1009" spans="8:8" x14ac:dyDescent="0.3">
      <c r="H1009" s="5"/>
    </row>
    <row r="1010" spans="8:8" x14ac:dyDescent="0.3">
      <c r="H1010" s="5"/>
    </row>
    <row r="1011" spans="8:8" x14ac:dyDescent="0.3">
      <c r="H1011" s="5"/>
    </row>
    <row r="1012" spans="8:8" x14ac:dyDescent="0.3">
      <c r="H1012" s="5"/>
    </row>
    <row r="1013" spans="8:8" x14ac:dyDescent="0.3">
      <c r="H1013" s="5"/>
    </row>
    <row r="1014" spans="8:8" x14ac:dyDescent="0.3">
      <c r="H1014" s="5"/>
    </row>
    <row r="1015" spans="8:8" x14ac:dyDescent="0.3">
      <c r="H1015" s="5"/>
    </row>
    <row r="1016" spans="8:8" x14ac:dyDescent="0.3">
      <c r="H1016" s="5"/>
    </row>
    <row r="1017" spans="8:8" x14ac:dyDescent="0.3">
      <c r="H1017" s="5"/>
    </row>
    <row r="1018" spans="8:8" x14ac:dyDescent="0.3">
      <c r="H1018" s="5"/>
    </row>
    <row r="1019" spans="8:8" x14ac:dyDescent="0.3">
      <c r="H1019" s="5"/>
    </row>
    <row r="1020" spans="8:8" x14ac:dyDescent="0.3">
      <c r="H1020" s="5"/>
    </row>
    <row r="1021" spans="8:8" x14ac:dyDescent="0.3">
      <c r="H1021" s="5"/>
    </row>
    <row r="1022" spans="8:8" x14ac:dyDescent="0.3">
      <c r="H1022" s="5"/>
    </row>
    <row r="1023" spans="8:8" x14ac:dyDescent="0.3">
      <c r="H1023" s="5"/>
    </row>
    <row r="1024" spans="8:8" x14ac:dyDescent="0.3">
      <c r="H1024" s="5"/>
    </row>
    <row r="1025" spans="8:8" x14ac:dyDescent="0.3">
      <c r="H1025" s="5"/>
    </row>
    <row r="1026" spans="8:8" x14ac:dyDescent="0.3">
      <c r="H1026" s="5"/>
    </row>
    <row r="1027" spans="8:8" x14ac:dyDescent="0.3">
      <c r="H1027" s="5"/>
    </row>
    <row r="1028" spans="8:8" x14ac:dyDescent="0.3">
      <c r="H1028" s="5"/>
    </row>
    <row r="1029" spans="8:8" x14ac:dyDescent="0.3">
      <c r="H1029" s="5"/>
    </row>
    <row r="1030" spans="8:8" x14ac:dyDescent="0.3">
      <c r="H1030" s="5"/>
    </row>
    <row r="1031" spans="8:8" x14ac:dyDescent="0.3">
      <c r="H1031" s="5"/>
    </row>
    <row r="1032" spans="8:8" x14ac:dyDescent="0.3">
      <c r="H1032" s="5"/>
    </row>
    <row r="1033" spans="8:8" x14ac:dyDescent="0.3">
      <c r="H1033" s="5"/>
    </row>
    <row r="1034" spans="8:8" x14ac:dyDescent="0.3">
      <c r="H1034" s="5"/>
    </row>
    <row r="1035" spans="8:8" x14ac:dyDescent="0.3">
      <c r="H1035" s="5"/>
    </row>
    <row r="1036" spans="8:8" x14ac:dyDescent="0.3">
      <c r="H1036" s="5"/>
    </row>
    <row r="1037" spans="8:8" x14ac:dyDescent="0.3">
      <c r="H1037" s="5"/>
    </row>
    <row r="1038" spans="8:8" x14ac:dyDescent="0.3">
      <c r="H1038" s="5"/>
    </row>
    <row r="1039" spans="8:8" x14ac:dyDescent="0.3">
      <c r="H1039" s="5"/>
    </row>
    <row r="1040" spans="8:8" x14ac:dyDescent="0.3">
      <c r="H1040" s="5"/>
    </row>
    <row r="1041" spans="8:8" x14ac:dyDescent="0.3">
      <c r="H1041" s="5"/>
    </row>
    <row r="1042" spans="8:8" x14ac:dyDescent="0.3">
      <c r="H1042" s="5"/>
    </row>
    <row r="1043" spans="8:8" x14ac:dyDescent="0.3">
      <c r="H1043" s="5"/>
    </row>
    <row r="1044" spans="8:8" x14ac:dyDescent="0.3">
      <c r="H1044" s="5"/>
    </row>
    <row r="1045" spans="8:8" x14ac:dyDescent="0.3">
      <c r="H1045" s="5"/>
    </row>
    <row r="1046" spans="8:8" x14ac:dyDescent="0.3">
      <c r="H1046" s="5"/>
    </row>
    <row r="1047" spans="8:8" x14ac:dyDescent="0.3">
      <c r="H1047" s="5"/>
    </row>
    <row r="1048" spans="8:8" x14ac:dyDescent="0.3">
      <c r="H1048" s="5"/>
    </row>
    <row r="1049" spans="8:8" x14ac:dyDescent="0.3">
      <c r="H1049" s="5"/>
    </row>
    <row r="1050" spans="8:8" x14ac:dyDescent="0.3">
      <c r="H1050" s="5"/>
    </row>
    <row r="1051" spans="8:8" x14ac:dyDescent="0.3">
      <c r="H1051" s="5"/>
    </row>
    <row r="1052" spans="8:8" x14ac:dyDescent="0.3">
      <c r="H1052" s="5"/>
    </row>
    <row r="1053" spans="8:8" x14ac:dyDescent="0.3">
      <c r="H1053" s="5"/>
    </row>
    <row r="1054" spans="8:8" x14ac:dyDescent="0.3">
      <c r="H1054" s="5"/>
    </row>
    <row r="1055" spans="8:8" x14ac:dyDescent="0.3">
      <c r="H1055" s="5"/>
    </row>
    <row r="1056" spans="8:8" x14ac:dyDescent="0.3">
      <c r="H1056" s="5"/>
    </row>
    <row r="1057" spans="8:8" x14ac:dyDescent="0.3">
      <c r="H1057" s="5"/>
    </row>
    <row r="1058" spans="8:8" x14ac:dyDescent="0.3">
      <c r="H1058" s="5"/>
    </row>
    <row r="1059" spans="8:8" x14ac:dyDescent="0.3">
      <c r="H1059" s="5"/>
    </row>
    <row r="1060" spans="8:8" x14ac:dyDescent="0.3">
      <c r="H1060" s="5"/>
    </row>
    <row r="1061" spans="8:8" x14ac:dyDescent="0.3">
      <c r="H1061" s="5"/>
    </row>
    <row r="1062" spans="8:8" x14ac:dyDescent="0.3">
      <c r="H1062" s="5"/>
    </row>
    <row r="1063" spans="8:8" x14ac:dyDescent="0.3">
      <c r="H1063" s="5"/>
    </row>
    <row r="1064" spans="8:8" x14ac:dyDescent="0.3">
      <c r="H1064" s="5"/>
    </row>
    <row r="1065" spans="8:8" x14ac:dyDescent="0.3">
      <c r="H1065" s="5"/>
    </row>
    <row r="1066" spans="8:8" x14ac:dyDescent="0.3">
      <c r="H1066" s="5"/>
    </row>
    <row r="1067" spans="8:8" x14ac:dyDescent="0.3">
      <c r="H1067" s="5"/>
    </row>
    <row r="1068" spans="8:8" x14ac:dyDescent="0.3">
      <c r="H1068" s="5"/>
    </row>
    <row r="1069" spans="8:8" x14ac:dyDescent="0.3">
      <c r="H1069" s="5"/>
    </row>
    <row r="1070" spans="8:8" x14ac:dyDescent="0.3">
      <c r="H1070" s="5"/>
    </row>
    <row r="1071" spans="8:8" x14ac:dyDescent="0.3">
      <c r="H1071" s="5"/>
    </row>
    <row r="1072" spans="8:8" x14ac:dyDescent="0.3">
      <c r="H1072" s="5"/>
    </row>
    <row r="1073" spans="8:8" x14ac:dyDescent="0.3">
      <c r="H1073" s="5"/>
    </row>
    <row r="1074" spans="8:8" x14ac:dyDescent="0.3">
      <c r="H1074" s="5"/>
    </row>
    <row r="1075" spans="8:8" x14ac:dyDescent="0.3">
      <c r="H1075" s="5"/>
    </row>
    <row r="1076" spans="8:8" x14ac:dyDescent="0.3">
      <c r="H1076" s="5"/>
    </row>
    <row r="1077" spans="8:8" x14ac:dyDescent="0.3">
      <c r="H1077" s="5"/>
    </row>
    <row r="1078" spans="8:8" x14ac:dyDescent="0.3">
      <c r="H1078" s="5"/>
    </row>
    <row r="1079" spans="8:8" x14ac:dyDescent="0.3">
      <c r="H1079" s="5"/>
    </row>
    <row r="1080" spans="8:8" x14ac:dyDescent="0.3">
      <c r="H1080" s="5"/>
    </row>
    <row r="1081" spans="8:8" x14ac:dyDescent="0.3">
      <c r="H1081" s="5"/>
    </row>
    <row r="1082" spans="8:8" x14ac:dyDescent="0.3">
      <c r="H1082" s="5"/>
    </row>
    <row r="1083" spans="8:8" x14ac:dyDescent="0.3">
      <c r="H1083" s="5"/>
    </row>
    <row r="1084" spans="8:8" x14ac:dyDescent="0.3">
      <c r="H1084" s="5"/>
    </row>
    <row r="1085" spans="8:8" x14ac:dyDescent="0.3">
      <c r="H1085" s="5"/>
    </row>
    <row r="1086" spans="8:8" x14ac:dyDescent="0.3">
      <c r="H1086" s="5"/>
    </row>
    <row r="1087" spans="8:8" x14ac:dyDescent="0.3">
      <c r="H1087" s="5"/>
    </row>
    <row r="1088" spans="8:8" x14ac:dyDescent="0.3">
      <c r="H1088" s="5"/>
    </row>
    <row r="1089" spans="8:8" x14ac:dyDescent="0.3">
      <c r="H1089" s="5"/>
    </row>
    <row r="1090" spans="8:8" x14ac:dyDescent="0.3">
      <c r="H1090" s="5"/>
    </row>
    <row r="1091" spans="8:8" x14ac:dyDescent="0.3">
      <c r="H1091" s="5"/>
    </row>
    <row r="1092" spans="8:8" x14ac:dyDescent="0.3">
      <c r="H1092" s="5"/>
    </row>
    <row r="1093" spans="8:8" x14ac:dyDescent="0.3">
      <c r="H1093" s="5"/>
    </row>
    <row r="1094" spans="8:8" x14ac:dyDescent="0.3">
      <c r="H1094" s="5"/>
    </row>
    <row r="1095" spans="8:8" x14ac:dyDescent="0.3">
      <c r="H1095" s="5"/>
    </row>
    <row r="1096" spans="8:8" x14ac:dyDescent="0.3">
      <c r="H1096" s="5"/>
    </row>
    <row r="1097" spans="8:8" x14ac:dyDescent="0.3">
      <c r="H1097" s="5"/>
    </row>
    <row r="1098" spans="8:8" x14ac:dyDescent="0.3">
      <c r="H1098" s="5"/>
    </row>
    <row r="1099" spans="8:8" x14ac:dyDescent="0.3">
      <c r="H1099" s="5"/>
    </row>
    <row r="1100" spans="8:8" x14ac:dyDescent="0.3">
      <c r="H1100" s="5"/>
    </row>
    <row r="1101" spans="8:8" x14ac:dyDescent="0.3">
      <c r="H1101" s="5"/>
    </row>
    <row r="1102" spans="8:8" x14ac:dyDescent="0.3">
      <c r="H1102" s="5"/>
    </row>
    <row r="1103" spans="8:8" x14ac:dyDescent="0.3">
      <c r="H1103" s="5"/>
    </row>
    <row r="1104" spans="8:8" x14ac:dyDescent="0.3">
      <c r="H1104" s="5"/>
    </row>
    <row r="1105" spans="8:8" x14ac:dyDescent="0.3">
      <c r="H1105" s="5"/>
    </row>
    <row r="1106" spans="8:8" x14ac:dyDescent="0.3">
      <c r="H1106" s="5"/>
    </row>
    <row r="1107" spans="8:8" x14ac:dyDescent="0.3">
      <c r="H1107" s="5"/>
    </row>
    <row r="1108" spans="8:8" x14ac:dyDescent="0.3">
      <c r="H1108" s="5"/>
    </row>
    <row r="1109" spans="8:8" x14ac:dyDescent="0.3">
      <c r="H1109" s="5"/>
    </row>
    <row r="1110" spans="8:8" x14ac:dyDescent="0.3">
      <c r="H1110" s="5"/>
    </row>
    <row r="1111" spans="8:8" x14ac:dyDescent="0.3">
      <c r="H1111" s="5"/>
    </row>
    <row r="1112" spans="8:8" x14ac:dyDescent="0.3">
      <c r="H1112" s="5"/>
    </row>
    <row r="1113" spans="8:8" x14ac:dyDescent="0.3">
      <c r="H1113" s="5"/>
    </row>
    <row r="1114" spans="8:8" x14ac:dyDescent="0.3">
      <c r="H1114" s="5"/>
    </row>
    <row r="1115" spans="8:8" x14ac:dyDescent="0.3">
      <c r="H1115" s="5"/>
    </row>
    <row r="1116" spans="8:8" x14ac:dyDescent="0.3">
      <c r="H1116" s="5"/>
    </row>
    <row r="1117" spans="8:8" x14ac:dyDescent="0.3">
      <c r="H1117" s="5"/>
    </row>
    <row r="1118" spans="8:8" x14ac:dyDescent="0.3">
      <c r="H1118" s="5"/>
    </row>
    <row r="1119" spans="8:8" x14ac:dyDescent="0.3">
      <c r="H1119" s="5"/>
    </row>
    <row r="1120" spans="8:8" x14ac:dyDescent="0.3">
      <c r="H1120" s="5"/>
    </row>
    <row r="1121" spans="8:8" x14ac:dyDescent="0.3">
      <c r="H1121" s="5"/>
    </row>
    <row r="1122" spans="8:8" x14ac:dyDescent="0.3">
      <c r="H1122" s="5"/>
    </row>
    <row r="1123" spans="8:8" x14ac:dyDescent="0.3">
      <c r="H1123" s="5"/>
    </row>
    <row r="1124" spans="8:8" x14ac:dyDescent="0.3">
      <c r="H1124" s="5"/>
    </row>
    <row r="1125" spans="8:8" x14ac:dyDescent="0.3">
      <c r="H1125" s="5"/>
    </row>
    <row r="1126" spans="8:8" x14ac:dyDescent="0.3">
      <c r="H1126" s="5"/>
    </row>
    <row r="1127" spans="8:8" x14ac:dyDescent="0.3">
      <c r="H1127" s="5"/>
    </row>
    <row r="1128" spans="8:8" x14ac:dyDescent="0.3">
      <c r="H1128" s="5"/>
    </row>
    <row r="1129" spans="8:8" x14ac:dyDescent="0.3">
      <c r="H1129" s="5"/>
    </row>
    <row r="1130" spans="8:8" x14ac:dyDescent="0.3">
      <c r="H1130" s="5"/>
    </row>
    <row r="1131" spans="8:8" x14ac:dyDescent="0.3">
      <c r="H1131" s="5"/>
    </row>
    <row r="1132" spans="8:8" x14ac:dyDescent="0.3">
      <c r="H1132" s="5"/>
    </row>
    <row r="1133" spans="8:8" x14ac:dyDescent="0.3">
      <c r="H1133" s="5"/>
    </row>
    <row r="1134" spans="8:8" x14ac:dyDescent="0.3">
      <c r="H1134" s="5"/>
    </row>
    <row r="1135" spans="8:8" x14ac:dyDescent="0.3">
      <c r="H1135" s="5"/>
    </row>
    <row r="1136" spans="8:8" x14ac:dyDescent="0.3">
      <c r="H1136" s="5"/>
    </row>
    <row r="1137" spans="8:8" x14ac:dyDescent="0.3">
      <c r="H1137" s="5"/>
    </row>
    <row r="1138" spans="8:8" x14ac:dyDescent="0.3">
      <c r="H1138" s="5"/>
    </row>
    <row r="1139" spans="8:8" x14ac:dyDescent="0.3">
      <c r="H1139" s="5"/>
    </row>
    <row r="1140" spans="8:8" x14ac:dyDescent="0.3">
      <c r="H1140" s="5"/>
    </row>
    <row r="1141" spans="8:8" x14ac:dyDescent="0.3">
      <c r="H1141" s="5"/>
    </row>
    <row r="1142" spans="8:8" x14ac:dyDescent="0.3">
      <c r="H1142" s="5"/>
    </row>
    <row r="1143" spans="8:8" x14ac:dyDescent="0.3">
      <c r="H1143" s="5"/>
    </row>
    <row r="1144" spans="8:8" x14ac:dyDescent="0.3">
      <c r="H1144" s="5"/>
    </row>
    <row r="1145" spans="8:8" x14ac:dyDescent="0.3">
      <c r="H1145" s="5"/>
    </row>
    <row r="1146" spans="8:8" x14ac:dyDescent="0.3">
      <c r="H1146" s="5"/>
    </row>
    <row r="1147" spans="8:8" x14ac:dyDescent="0.3">
      <c r="H1147" s="5"/>
    </row>
    <row r="1148" spans="8:8" x14ac:dyDescent="0.3">
      <c r="H1148" s="5"/>
    </row>
    <row r="1149" spans="8:8" x14ac:dyDescent="0.3">
      <c r="H1149" s="5"/>
    </row>
    <row r="1150" spans="8:8" x14ac:dyDescent="0.3">
      <c r="H1150" s="5"/>
    </row>
    <row r="1151" spans="8:8" x14ac:dyDescent="0.3">
      <c r="H1151" s="5"/>
    </row>
    <row r="1152" spans="8:8" x14ac:dyDescent="0.3">
      <c r="H1152" s="5"/>
    </row>
    <row r="1153" spans="8:8" x14ac:dyDescent="0.3">
      <c r="H1153" s="5"/>
    </row>
    <row r="1154" spans="8:8" x14ac:dyDescent="0.3">
      <c r="H1154" s="5"/>
    </row>
    <row r="1155" spans="8:8" x14ac:dyDescent="0.3">
      <c r="H1155" s="5"/>
    </row>
    <row r="1156" spans="8:8" x14ac:dyDescent="0.3">
      <c r="H1156" s="5"/>
    </row>
    <row r="1157" spans="8:8" x14ac:dyDescent="0.3">
      <c r="H1157" s="5"/>
    </row>
    <row r="1158" spans="8:8" x14ac:dyDescent="0.3">
      <c r="H1158" s="5"/>
    </row>
    <row r="1159" spans="8:8" x14ac:dyDescent="0.3">
      <c r="H1159" s="5"/>
    </row>
    <row r="1160" spans="8:8" x14ac:dyDescent="0.3">
      <c r="H1160" s="5"/>
    </row>
    <row r="1161" spans="8:8" x14ac:dyDescent="0.3">
      <c r="H1161" s="5"/>
    </row>
    <row r="1162" spans="8:8" x14ac:dyDescent="0.3">
      <c r="H1162" s="5"/>
    </row>
    <row r="1163" spans="8:8" x14ac:dyDescent="0.3">
      <c r="H1163" s="5"/>
    </row>
    <row r="1164" spans="8:8" x14ac:dyDescent="0.3">
      <c r="H1164" s="5"/>
    </row>
    <row r="1165" spans="8:8" x14ac:dyDescent="0.3">
      <c r="H1165" s="5"/>
    </row>
    <row r="1166" spans="8:8" x14ac:dyDescent="0.3">
      <c r="H1166" s="5"/>
    </row>
    <row r="1167" spans="8:8" x14ac:dyDescent="0.3">
      <c r="H1167" s="5"/>
    </row>
    <row r="1168" spans="8:8" x14ac:dyDescent="0.3">
      <c r="H1168" s="5"/>
    </row>
    <row r="1169" spans="8:8" x14ac:dyDescent="0.3">
      <c r="H1169" s="5"/>
    </row>
    <row r="1170" spans="8:8" x14ac:dyDescent="0.3">
      <c r="H1170" s="5"/>
    </row>
    <row r="1171" spans="8:8" x14ac:dyDescent="0.3">
      <c r="H1171" s="5"/>
    </row>
    <row r="1172" spans="8:8" x14ac:dyDescent="0.3">
      <c r="H1172" s="5"/>
    </row>
    <row r="1173" spans="8:8" x14ac:dyDescent="0.3">
      <c r="H1173" s="5"/>
    </row>
    <row r="1174" spans="8:8" x14ac:dyDescent="0.3">
      <c r="H1174" s="5"/>
    </row>
    <row r="1175" spans="8:8" x14ac:dyDescent="0.3">
      <c r="H1175" s="5"/>
    </row>
    <row r="1176" spans="8:8" x14ac:dyDescent="0.3">
      <c r="H1176" s="5"/>
    </row>
    <row r="1177" spans="8:8" x14ac:dyDescent="0.3">
      <c r="H1177" s="5"/>
    </row>
    <row r="1178" spans="8:8" x14ac:dyDescent="0.3">
      <c r="H1178" s="5"/>
    </row>
    <row r="1179" spans="8:8" x14ac:dyDescent="0.3">
      <c r="H1179" s="5"/>
    </row>
    <row r="1180" spans="8:8" x14ac:dyDescent="0.3">
      <c r="H1180" s="5"/>
    </row>
    <row r="1181" spans="8:8" x14ac:dyDescent="0.3">
      <c r="H1181" s="5"/>
    </row>
    <row r="1182" spans="8:8" x14ac:dyDescent="0.3">
      <c r="H1182" s="5"/>
    </row>
    <row r="1183" spans="8:8" x14ac:dyDescent="0.3">
      <c r="H1183" s="5"/>
    </row>
    <row r="1184" spans="8:8" x14ac:dyDescent="0.3">
      <c r="H1184" s="5"/>
    </row>
    <row r="1185" spans="8:8" x14ac:dyDescent="0.3">
      <c r="H1185" s="5"/>
    </row>
    <row r="1186" spans="8:8" x14ac:dyDescent="0.3">
      <c r="H1186" s="5"/>
    </row>
    <row r="1187" spans="8:8" x14ac:dyDescent="0.3">
      <c r="H1187" s="5"/>
    </row>
    <row r="1188" spans="8:8" x14ac:dyDescent="0.3">
      <c r="H1188" s="5"/>
    </row>
    <row r="1189" spans="8:8" x14ac:dyDescent="0.3">
      <c r="H1189" s="5"/>
    </row>
    <row r="1190" spans="8:8" x14ac:dyDescent="0.3">
      <c r="H1190" s="5"/>
    </row>
    <row r="1191" spans="8:8" x14ac:dyDescent="0.3">
      <c r="H1191" s="5"/>
    </row>
    <row r="1192" spans="8:8" x14ac:dyDescent="0.3">
      <c r="H1192" s="5"/>
    </row>
    <row r="1193" spans="8:8" x14ac:dyDescent="0.3">
      <c r="H1193" s="5"/>
    </row>
    <row r="1194" spans="8:8" x14ac:dyDescent="0.3">
      <c r="H1194" s="5"/>
    </row>
    <row r="1195" spans="8:8" x14ac:dyDescent="0.3">
      <c r="H1195" s="5"/>
    </row>
    <row r="1196" spans="8:8" x14ac:dyDescent="0.3">
      <c r="H1196" s="5"/>
    </row>
    <row r="1197" spans="8:8" x14ac:dyDescent="0.3">
      <c r="H1197" s="5"/>
    </row>
    <row r="1198" spans="8:8" x14ac:dyDescent="0.3">
      <c r="H1198" s="5"/>
    </row>
    <row r="1199" spans="8:8" x14ac:dyDescent="0.3">
      <c r="H1199" s="5"/>
    </row>
    <row r="1200" spans="8:8" x14ac:dyDescent="0.3">
      <c r="H1200" s="5"/>
    </row>
    <row r="1201" spans="8:8" x14ac:dyDescent="0.3">
      <c r="H1201" s="5"/>
    </row>
    <row r="1202" spans="8:8" x14ac:dyDescent="0.3">
      <c r="H1202" s="5"/>
    </row>
    <row r="1203" spans="8:8" x14ac:dyDescent="0.3">
      <c r="H1203" s="5"/>
    </row>
    <row r="1204" spans="8:8" x14ac:dyDescent="0.3">
      <c r="H1204" s="5"/>
    </row>
    <row r="1205" spans="8:8" x14ac:dyDescent="0.3">
      <c r="H1205" s="5"/>
    </row>
    <row r="1206" spans="8:8" x14ac:dyDescent="0.3">
      <c r="H1206" s="5"/>
    </row>
    <row r="1207" spans="8:8" x14ac:dyDescent="0.3">
      <c r="H1207" s="5"/>
    </row>
    <row r="1208" spans="8:8" x14ac:dyDescent="0.3">
      <c r="H1208" s="5"/>
    </row>
    <row r="1209" spans="8:8" x14ac:dyDescent="0.3">
      <c r="H1209" s="5"/>
    </row>
    <row r="1210" spans="8:8" x14ac:dyDescent="0.3">
      <c r="H1210" s="5"/>
    </row>
    <row r="1211" spans="8:8" x14ac:dyDescent="0.3">
      <c r="H1211" s="5"/>
    </row>
    <row r="1212" spans="8:8" x14ac:dyDescent="0.3">
      <c r="H1212" s="5"/>
    </row>
    <row r="1213" spans="8:8" x14ac:dyDescent="0.3">
      <c r="H1213" s="5"/>
    </row>
    <row r="1214" spans="8:8" x14ac:dyDescent="0.3">
      <c r="H1214" s="5"/>
    </row>
    <row r="1215" spans="8:8" x14ac:dyDescent="0.3">
      <c r="H1215" s="5"/>
    </row>
    <row r="1216" spans="8:8" x14ac:dyDescent="0.3">
      <c r="H1216" s="5"/>
    </row>
    <row r="1217" spans="8:8" x14ac:dyDescent="0.3">
      <c r="H1217" s="5"/>
    </row>
    <row r="1218" spans="8:8" x14ac:dyDescent="0.3">
      <c r="H1218" s="5"/>
    </row>
    <row r="1219" spans="8:8" x14ac:dyDescent="0.3">
      <c r="H1219" s="5"/>
    </row>
    <row r="1220" spans="8:8" x14ac:dyDescent="0.3">
      <c r="H1220" s="5"/>
    </row>
    <row r="1221" spans="8:8" x14ac:dyDescent="0.3">
      <c r="H1221" s="5"/>
    </row>
    <row r="1222" spans="8:8" x14ac:dyDescent="0.3">
      <c r="H1222" s="5"/>
    </row>
    <row r="1223" spans="8:8" x14ac:dyDescent="0.3">
      <c r="H1223" s="5"/>
    </row>
    <row r="1224" spans="8:8" x14ac:dyDescent="0.3">
      <c r="H1224" s="5"/>
    </row>
    <row r="1225" spans="8:8" x14ac:dyDescent="0.3">
      <c r="H1225" s="5"/>
    </row>
    <row r="1226" spans="8:8" x14ac:dyDescent="0.3">
      <c r="H1226" s="5"/>
    </row>
    <row r="1227" spans="8:8" x14ac:dyDescent="0.3">
      <c r="H1227" s="5"/>
    </row>
    <row r="1228" spans="8:8" x14ac:dyDescent="0.3">
      <c r="H1228" s="5"/>
    </row>
    <row r="1229" spans="8:8" x14ac:dyDescent="0.3">
      <c r="H1229" s="5"/>
    </row>
    <row r="1230" spans="8:8" x14ac:dyDescent="0.3">
      <c r="H1230" s="5"/>
    </row>
    <row r="1231" spans="8:8" x14ac:dyDescent="0.3">
      <c r="H1231" s="5"/>
    </row>
    <row r="1232" spans="8:8" x14ac:dyDescent="0.3">
      <c r="H1232" s="5"/>
    </row>
    <row r="1233" spans="8:8" x14ac:dyDescent="0.3">
      <c r="H1233" s="5"/>
    </row>
    <row r="1234" spans="8:8" x14ac:dyDescent="0.3">
      <c r="H1234" s="5"/>
    </row>
    <row r="1235" spans="8:8" x14ac:dyDescent="0.3">
      <c r="H1235" s="5"/>
    </row>
    <row r="1236" spans="8:8" x14ac:dyDescent="0.3">
      <c r="H1236" s="5"/>
    </row>
    <row r="1237" spans="8:8" x14ac:dyDescent="0.3">
      <c r="H1237" s="5"/>
    </row>
    <row r="1238" spans="8:8" x14ac:dyDescent="0.3">
      <c r="H1238" s="5"/>
    </row>
    <row r="1239" spans="8:8" x14ac:dyDescent="0.3">
      <c r="H1239" s="5"/>
    </row>
    <row r="1240" spans="8:8" x14ac:dyDescent="0.3">
      <c r="H1240" s="5"/>
    </row>
    <row r="1241" spans="8:8" x14ac:dyDescent="0.3">
      <c r="H1241" s="5"/>
    </row>
    <row r="1242" spans="8:8" x14ac:dyDescent="0.3">
      <c r="H1242" s="5"/>
    </row>
    <row r="1243" spans="8:8" x14ac:dyDescent="0.3">
      <c r="H1243" s="5"/>
    </row>
    <row r="1244" spans="8:8" x14ac:dyDescent="0.3">
      <c r="H1244" s="5"/>
    </row>
    <row r="1245" spans="8:8" x14ac:dyDescent="0.3">
      <c r="H1245" s="5"/>
    </row>
    <row r="1246" spans="8:8" x14ac:dyDescent="0.3">
      <c r="H1246" s="5"/>
    </row>
    <row r="1247" spans="8:8" x14ac:dyDescent="0.3">
      <c r="H1247" s="5"/>
    </row>
    <row r="1248" spans="8:8" x14ac:dyDescent="0.3">
      <c r="H1248" s="5"/>
    </row>
    <row r="1249" spans="8:8" x14ac:dyDescent="0.3">
      <c r="H1249" s="5"/>
    </row>
    <row r="1250" spans="8:8" x14ac:dyDescent="0.3">
      <c r="H1250" s="5"/>
    </row>
    <row r="1251" spans="8:8" x14ac:dyDescent="0.3">
      <c r="H1251" s="5"/>
    </row>
    <row r="1252" spans="8:8" x14ac:dyDescent="0.3">
      <c r="H1252" s="5"/>
    </row>
    <row r="1253" spans="8:8" x14ac:dyDescent="0.3">
      <c r="H1253" s="5"/>
    </row>
    <row r="1254" spans="8:8" x14ac:dyDescent="0.3">
      <c r="H1254" s="5"/>
    </row>
    <row r="1255" spans="8:8" x14ac:dyDescent="0.3">
      <c r="H1255" s="5"/>
    </row>
    <row r="1256" spans="8:8" x14ac:dyDescent="0.3">
      <c r="H1256" s="5"/>
    </row>
    <row r="1257" spans="8:8" x14ac:dyDescent="0.3">
      <c r="H1257" s="5"/>
    </row>
    <row r="1258" spans="8:8" x14ac:dyDescent="0.3">
      <c r="H1258" s="5"/>
    </row>
    <row r="1259" spans="8:8" x14ac:dyDescent="0.3">
      <c r="H1259" s="5"/>
    </row>
    <row r="1260" spans="8:8" x14ac:dyDescent="0.3">
      <c r="H1260" s="5"/>
    </row>
    <row r="1261" spans="8:8" x14ac:dyDescent="0.3">
      <c r="H1261" s="5"/>
    </row>
    <row r="1262" spans="8:8" x14ac:dyDescent="0.3">
      <c r="H1262" s="5"/>
    </row>
    <row r="1263" spans="8:8" x14ac:dyDescent="0.3">
      <c r="H1263" s="5"/>
    </row>
    <row r="1264" spans="8:8" x14ac:dyDescent="0.3">
      <c r="H1264" s="5"/>
    </row>
    <row r="1265" spans="8:8" x14ac:dyDescent="0.3">
      <c r="H1265" s="5"/>
    </row>
    <row r="1266" spans="8:8" x14ac:dyDescent="0.3">
      <c r="H1266" s="5"/>
    </row>
    <row r="1267" spans="8:8" x14ac:dyDescent="0.3">
      <c r="H1267" s="5"/>
    </row>
    <row r="1268" spans="8:8" x14ac:dyDescent="0.3">
      <c r="H1268" s="5"/>
    </row>
    <row r="1269" spans="8:8" x14ac:dyDescent="0.3">
      <c r="H1269" s="5"/>
    </row>
    <row r="1270" spans="8:8" x14ac:dyDescent="0.3">
      <c r="H1270" s="5"/>
    </row>
    <row r="1271" spans="8:8" x14ac:dyDescent="0.3">
      <c r="H1271" s="5"/>
    </row>
    <row r="1272" spans="8:8" x14ac:dyDescent="0.3">
      <c r="H1272" s="5"/>
    </row>
    <row r="1273" spans="8:8" x14ac:dyDescent="0.3">
      <c r="H1273" s="5"/>
    </row>
    <row r="1274" spans="8:8" x14ac:dyDescent="0.3">
      <c r="H1274" s="5"/>
    </row>
    <row r="1275" spans="8:8" x14ac:dyDescent="0.3">
      <c r="H1275" s="5"/>
    </row>
    <row r="1276" spans="8:8" x14ac:dyDescent="0.3">
      <c r="H1276" s="5"/>
    </row>
    <row r="1277" spans="8:8" x14ac:dyDescent="0.3">
      <c r="H1277" s="5"/>
    </row>
    <row r="1278" spans="8:8" x14ac:dyDescent="0.3">
      <c r="H1278" s="5"/>
    </row>
    <row r="1279" spans="8:8" x14ac:dyDescent="0.3">
      <c r="H1279" s="5"/>
    </row>
    <row r="1280" spans="8:8" x14ac:dyDescent="0.3">
      <c r="H1280" s="5"/>
    </row>
    <row r="1281" spans="8:8" x14ac:dyDescent="0.3">
      <c r="H1281" s="5"/>
    </row>
    <row r="1282" spans="8:8" x14ac:dyDescent="0.3">
      <c r="H1282" s="5"/>
    </row>
    <row r="1283" spans="8:8" x14ac:dyDescent="0.3">
      <c r="H1283" s="5"/>
    </row>
    <row r="1284" spans="8:8" x14ac:dyDescent="0.3">
      <c r="H1284" s="5"/>
    </row>
    <row r="1285" spans="8:8" x14ac:dyDescent="0.3">
      <c r="H1285" s="5"/>
    </row>
    <row r="1286" spans="8:8" x14ac:dyDescent="0.3">
      <c r="H1286" s="5"/>
    </row>
    <row r="1287" spans="8:8" x14ac:dyDescent="0.3">
      <c r="H1287" s="5"/>
    </row>
    <row r="1288" spans="8:8" x14ac:dyDescent="0.3">
      <c r="H1288" s="5"/>
    </row>
    <row r="1289" spans="8:8" x14ac:dyDescent="0.3">
      <c r="H1289" s="5"/>
    </row>
    <row r="1290" spans="8:8" x14ac:dyDescent="0.3">
      <c r="H1290" s="5"/>
    </row>
    <row r="1291" spans="8:8" x14ac:dyDescent="0.3">
      <c r="H1291" s="5"/>
    </row>
    <row r="1292" spans="8:8" x14ac:dyDescent="0.3">
      <c r="H1292" s="5"/>
    </row>
    <row r="1293" spans="8:8" x14ac:dyDescent="0.3">
      <c r="H1293" s="5"/>
    </row>
    <row r="1294" spans="8:8" x14ac:dyDescent="0.3">
      <c r="H1294" s="5"/>
    </row>
    <row r="1295" spans="8:8" x14ac:dyDescent="0.3">
      <c r="H1295" s="5"/>
    </row>
    <row r="1296" spans="8:8" x14ac:dyDescent="0.3">
      <c r="H1296" s="5"/>
    </row>
    <row r="1297" spans="8:8" x14ac:dyDescent="0.3">
      <c r="H1297" s="5"/>
    </row>
    <row r="1298" spans="8:8" x14ac:dyDescent="0.3">
      <c r="H1298" s="5"/>
    </row>
    <row r="1299" spans="8:8" x14ac:dyDescent="0.3">
      <c r="H1299" s="5"/>
    </row>
    <row r="1300" spans="8:8" x14ac:dyDescent="0.3">
      <c r="H1300" s="5"/>
    </row>
    <row r="1301" spans="8:8" x14ac:dyDescent="0.3">
      <c r="H1301" s="5"/>
    </row>
    <row r="1302" spans="8:8" x14ac:dyDescent="0.3">
      <c r="H1302" s="5"/>
    </row>
    <row r="1303" spans="8:8" x14ac:dyDescent="0.3">
      <c r="H1303" s="5"/>
    </row>
    <row r="1304" spans="8:8" x14ac:dyDescent="0.3">
      <c r="H1304" s="5"/>
    </row>
    <row r="1305" spans="8:8" x14ac:dyDescent="0.3">
      <c r="H1305" s="5"/>
    </row>
    <row r="1306" spans="8:8" x14ac:dyDescent="0.3">
      <c r="H1306" s="5"/>
    </row>
    <row r="1307" spans="8:8" x14ac:dyDescent="0.3">
      <c r="H1307" s="5"/>
    </row>
    <row r="1308" spans="8:8" x14ac:dyDescent="0.3">
      <c r="H1308" s="5"/>
    </row>
    <row r="1309" spans="8:8" x14ac:dyDescent="0.3">
      <c r="H1309" s="5"/>
    </row>
    <row r="1310" spans="8:8" x14ac:dyDescent="0.3">
      <c r="H1310" s="5"/>
    </row>
    <row r="1311" spans="8:8" x14ac:dyDescent="0.3">
      <c r="H1311" s="5"/>
    </row>
    <row r="1312" spans="8:8" x14ac:dyDescent="0.3">
      <c r="H1312" s="5"/>
    </row>
    <row r="1313" spans="8:8" x14ac:dyDescent="0.3">
      <c r="H1313" s="5"/>
    </row>
    <row r="1314" spans="8:8" x14ac:dyDescent="0.3">
      <c r="H1314" s="5"/>
    </row>
    <row r="1315" spans="8:8" x14ac:dyDescent="0.3">
      <c r="H1315" s="5"/>
    </row>
    <row r="1316" spans="8:8" x14ac:dyDescent="0.3">
      <c r="H1316" s="5"/>
    </row>
    <row r="1317" spans="8:8" x14ac:dyDescent="0.3">
      <c r="H1317" s="5"/>
    </row>
    <row r="1318" spans="8:8" x14ac:dyDescent="0.3">
      <c r="H1318" s="5"/>
    </row>
    <row r="1319" spans="8:8" x14ac:dyDescent="0.3">
      <c r="H1319" s="5"/>
    </row>
    <row r="1320" spans="8:8" x14ac:dyDescent="0.3">
      <c r="H1320" s="5"/>
    </row>
    <row r="1321" spans="8:8" x14ac:dyDescent="0.3">
      <c r="H1321" s="5"/>
    </row>
    <row r="1322" spans="8:8" x14ac:dyDescent="0.3">
      <c r="H1322" s="5"/>
    </row>
    <row r="1323" spans="8:8" x14ac:dyDescent="0.3">
      <c r="H1323" s="5"/>
    </row>
    <row r="1324" spans="8:8" x14ac:dyDescent="0.3">
      <c r="H1324" s="5"/>
    </row>
    <row r="1325" spans="8:8" x14ac:dyDescent="0.3">
      <c r="H1325" s="5"/>
    </row>
    <row r="1326" spans="8:8" x14ac:dyDescent="0.3">
      <c r="H1326" s="5"/>
    </row>
    <row r="1327" spans="8:8" x14ac:dyDescent="0.3">
      <c r="H1327" s="5"/>
    </row>
    <row r="1328" spans="8:8" x14ac:dyDescent="0.3">
      <c r="H1328" s="5"/>
    </row>
    <row r="1329" spans="8:8" x14ac:dyDescent="0.3">
      <c r="H1329" s="5"/>
    </row>
    <row r="1330" spans="8:8" x14ac:dyDescent="0.3">
      <c r="H1330" s="5"/>
    </row>
    <row r="1331" spans="8:8" x14ac:dyDescent="0.3">
      <c r="H1331" s="5"/>
    </row>
    <row r="1332" spans="8:8" x14ac:dyDescent="0.3">
      <c r="H1332" s="5"/>
    </row>
    <row r="1333" spans="8:8" x14ac:dyDescent="0.3">
      <c r="H1333" s="5"/>
    </row>
    <row r="1334" spans="8:8" x14ac:dyDescent="0.3">
      <c r="H1334" s="5"/>
    </row>
    <row r="1335" spans="8:8" x14ac:dyDescent="0.3">
      <c r="H1335" s="5"/>
    </row>
    <row r="1336" spans="8:8" x14ac:dyDescent="0.3">
      <c r="H1336" s="5"/>
    </row>
    <row r="1337" spans="8:8" x14ac:dyDescent="0.3">
      <c r="H1337" s="5"/>
    </row>
    <row r="1338" spans="8:8" x14ac:dyDescent="0.3">
      <c r="H1338" s="5"/>
    </row>
    <row r="1339" spans="8:8" x14ac:dyDescent="0.3">
      <c r="H1339" s="5"/>
    </row>
    <row r="1340" spans="8:8" x14ac:dyDescent="0.3">
      <c r="H1340" s="5"/>
    </row>
    <row r="1341" spans="8:8" x14ac:dyDescent="0.3">
      <c r="H1341" s="5"/>
    </row>
    <row r="1342" spans="8:8" x14ac:dyDescent="0.3">
      <c r="H1342" s="5"/>
    </row>
    <row r="1343" spans="8:8" x14ac:dyDescent="0.3">
      <c r="H1343" s="5"/>
    </row>
    <row r="1344" spans="8:8" x14ac:dyDescent="0.3">
      <c r="H1344" s="5"/>
    </row>
    <row r="1345" spans="8:8" x14ac:dyDescent="0.3">
      <c r="H1345" s="5"/>
    </row>
    <row r="1346" spans="8:8" x14ac:dyDescent="0.3">
      <c r="H1346" s="5"/>
    </row>
    <row r="1347" spans="8:8" x14ac:dyDescent="0.3">
      <c r="H1347" s="5"/>
    </row>
    <row r="1348" spans="8:8" x14ac:dyDescent="0.3">
      <c r="H1348" s="5"/>
    </row>
    <row r="1349" spans="8:8" x14ac:dyDescent="0.3">
      <c r="H1349" s="5"/>
    </row>
    <row r="1350" spans="8:8" x14ac:dyDescent="0.3">
      <c r="H1350" s="5"/>
    </row>
    <row r="1351" spans="8:8" x14ac:dyDescent="0.3">
      <c r="H1351" s="5"/>
    </row>
    <row r="1352" spans="8:8" x14ac:dyDescent="0.3">
      <c r="H1352" s="5"/>
    </row>
    <row r="1353" spans="8:8" x14ac:dyDescent="0.3">
      <c r="H1353" s="5"/>
    </row>
    <row r="1354" spans="8:8" x14ac:dyDescent="0.3">
      <c r="H1354" s="5"/>
    </row>
    <row r="1355" spans="8:8" x14ac:dyDescent="0.3">
      <c r="H1355" s="5"/>
    </row>
    <row r="1356" spans="8:8" x14ac:dyDescent="0.3">
      <c r="H1356" s="5"/>
    </row>
    <row r="1357" spans="8:8" x14ac:dyDescent="0.3">
      <c r="H1357" s="5"/>
    </row>
    <row r="1358" spans="8:8" x14ac:dyDescent="0.3">
      <c r="H1358" s="5"/>
    </row>
    <row r="1359" spans="8:8" x14ac:dyDescent="0.3">
      <c r="H1359" s="5"/>
    </row>
    <row r="1360" spans="8:8" x14ac:dyDescent="0.3">
      <c r="H1360" s="5"/>
    </row>
    <row r="1361" spans="8:8" x14ac:dyDescent="0.3">
      <c r="H1361" s="5"/>
    </row>
    <row r="1362" spans="8:8" x14ac:dyDescent="0.3">
      <c r="H1362" s="5"/>
    </row>
    <row r="1363" spans="8:8" x14ac:dyDescent="0.3">
      <c r="H1363" s="5"/>
    </row>
    <row r="1364" spans="8:8" x14ac:dyDescent="0.3">
      <c r="H1364" s="5"/>
    </row>
    <row r="1365" spans="8:8" x14ac:dyDescent="0.3">
      <c r="H1365" s="5"/>
    </row>
    <row r="1366" spans="8:8" x14ac:dyDescent="0.3">
      <c r="H1366" s="5"/>
    </row>
    <row r="1367" spans="8:8" x14ac:dyDescent="0.3">
      <c r="H1367" s="5"/>
    </row>
    <row r="1368" spans="8:8" x14ac:dyDescent="0.3">
      <c r="H1368" s="5"/>
    </row>
    <row r="1369" spans="8:8" x14ac:dyDescent="0.3">
      <c r="H1369" s="5"/>
    </row>
    <row r="1370" spans="8:8" x14ac:dyDescent="0.3">
      <c r="H1370" s="5"/>
    </row>
    <row r="1371" spans="8:8" x14ac:dyDescent="0.3">
      <c r="H1371" s="5"/>
    </row>
    <row r="1372" spans="8:8" x14ac:dyDescent="0.3">
      <c r="H1372" s="5"/>
    </row>
    <row r="1373" spans="8:8" x14ac:dyDescent="0.3">
      <c r="H1373" s="5"/>
    </row>
    <row r="1374" spans="8:8" x14ac:dyDescent="0.3">
      <c r="H1374" s="5"/>
    </row>
    <row r="1375" spans="8:8" x14ac:dyDescent="0.3">
      <c r="H1375" s="5"/>
    </row>
    <row r="1376" spans="8:8" x14ac:dyDescent="0.3">
      <c r="H1376" s="5"/>
    </row>
    <row r="1377" spans="8:8" x14ac:dyDescent="0.3">
      <c r="H1377" s="5"/>
    </row>
    <row r="1378" spans="8:8" x14ac:dyDescent="0.3">
      <c r="H1378" s="5"/>
    </row>
    <row r="1379" spans="8:8" x14ac:dyDescent="0.3">
      <c r="H1379" s="5"/>
    </row>
    <row r="1380" spans="8:8" x14ac:dyDescent="0.3">
      <c r="H1380" s="5"/>
    </row>
    <row r="1381" spans="8:8" x14ac:dyDescent="0.3">
      <c r="H1381" s="5"/>
    </row>
    <row r="1382" spans="8:8" x14ac:dyDescent="0.3">
      <c r="H1382" s="5"/>
    </row>
    <row r="1383" spans="8:8" x14ac:dyDescent="0.3">
      <c r="H1383" s="5"/>
    </row>
    <row r="1384" spans="8:8" x14ac:dyDescent="0.3">
      <c r="H1384" s="5"/>
    </row>
    <row r="1385" spans="8:8" x14ac:dyDescent="0.3">
      <c r="H1385" s="5"/>
    </row>
    <row r="1386" spans="8:8" x14ac:dyDescent="0.3">
      <c r="H1386" s="5"/>
    </row>
    <row r="1387" spans="8:8" x14ac:dyDescent="0.3">
      <c r="H1387" s="5"/>
    </row>
    <row r="1388" spans="8:8" x14ac:dyDescent="0.3">
      <c r="H1388" s="5"/>
    </row>
    <row r="1389" spans="8:8" x14ac:dyDescent="0.3">
      <c r="H1389" s="5"/>
    </row>
    <row r="1390" spans="8:8" x14ac:dyDescent="0.3">
      <c r="H1390" s="5"/>
    </row>
    <row r="1391" spans="8:8" x14ac:dyDescent="0.3">
      <c r="H1391" s="5"/>
    </row>
    <row r="1392" spans="8:8" x14ac:dyDescent="0.3">
      <c r="H1392" s="5"/>
    </row>
    <row r="1393" spans="8:8" x14ac:dyDescent="0.3">
      <c r="H1393" s="5"/>
    </row>
    <row r="1394" spans="8:8" x14ac:dyDescent="0.3">
      <c r="H1394" s="5"/>
    </row>
    <row r="1395" spans="8:8" x14ac:dyDescent="0.3">
      <c r="H1395" s="5"/>
    </row>
    <row r="1396" spans="8:8" x14ac:dyDescent="0.3">
      <c r="H1396" s="5"/>
    </row>
    <row r="1397" spans="8:8" x14ac:dyDescent="0.3">
      <c r="H1397" s="5"/>
    </row>
    <row r="1398" spans="8:8" x14ac:dyDescent="0.3">
      <c r="H1398" s="5"/>
    </row>
    <row r="1399" spans="8:8" x14ac:dyDescent="0.3">
      <c r="H1399" s="5"/>
    </row>
    <row r="1400" spans="8:8" x14ac:dyDescent="0.3">
      <c r="H1400" s="5"/>
    </row>
    <row r="1401" spans="8:8" x14ac:dyDescent="0.3">
      <c r="H1401" s="5"/>
    </row>
    <row r="1402" spans="8:8" x14ac:dyDescent="0.3">
      <c r="H1402" s="5"/>
    </row>
    <row r="1403" spans="8:8" x14ac:dyDescent="0.3">
      <c r="H1403" s="5"/>
    </row>
    <row r="1404" spans="8:8" x14ac:dyDescent="0.3">
      <c r="H1404" s="5"/>
    </row>
    <row r="1405" spans="8:8" x14ac:dyDescent="0.3">
      <c r="H1405" s="5"/>
    </row>
    <row r="1406" spans="8:8" x14ac:dyDescent="0.3">
      <c r="H1406" s="5"/>
    </row>
    <row r="1407" spans="8:8" x14ac:dyDescent="0.3">
      <c r="H1407" s="5"/>
    </row>
    <row r="1408" spans="8:8" x14ac:dyDescent="0.3">
      <c r="H1408" s="5"/>
    </row>
    <row r="1409" spans="8:8" x14ac:dyDescent="0.3">
      <c r="H1409" s="5"/>
    </row>
    <row r="1410" spans="8:8" x14ac:dyDescent="0.3">
      <c r="H1410" s="5"/>
    </row>
    <row r="1411" spans="8:8" x14ac:dyDescent="0.3">
      <c r="H1411" s="5"/>
    </row>
    <row r="1412" spans="8:8" x14ac:dyDescent="0.3">
      <c r="H1412" s="5"/>
    </row>
    <row r="1413" spans="8:8" x14ac:dyDescent="0.3">
      <c r="H1413" s="5"/>
    </row>
    <row r="1414" spans="8:8" x14ac:dyDescent="0.3">
      <c r="H1414" s="5"/>
    </row>
    <row r="1415" spans="8:8" x14ac:dyDescent="0.3">
      <c r="H1415" s="5"/>
    </row>
    <row r="1416" spans="8:8" x14ac:dyDescent="0.3">
      <c r="H1416" s="5"/>
    </row>
    <row r="1417" spans="8:8" x14ac:dyDescent="0.3">
      <c r="H1417" s="5"/>
    </row>
    <row r="1418" spans="8:8" x14ac:dyDescent="0.3">
      <c r="H1418" s="5"/>
    </row>
    <row r="1419" spans="8:8" x14ac:dyDescent="0.3">
      <c r="H1419" s="5"/>
    </row>
    <row r="1420" spans="8:8" x14ac:dyDescent="0.3">
      <c r="H1420" s="5"/>
    </row>
    <row r="1421" spans="8:8" x14ac:dyDescent="0.3">
      <c r="H1421" s="5"/>
    </row>
    <row r="1422" spans="8:8" x14ac:dyDescent="0.3">
      <c r="H1422" s="5"/>
    </row>
    <row r="1423" spans="8:8" x14ac:dyDescent="0.3">
      <c r="H1423" s="5"/>
    </row>
    <row r="1424" spans="8:8" x14ac:dyDescent="0.3">
      <c r="H1424" s="5"/>
    </row>
    <row r="1425" spans="8:8" x14ac:dyDescent="0.3">
      <c r="H1425" s="5"/>
    </row>
    <row r="1426" spans="8:8" x14ac:dyDescent="0.3">
      <c r="H1426" s="5"/>
    </row>
    <row r="1427" spans="8:8" x14ac:dyDescent="0.3">
      <c r="H1427" s="5"/>
    </row>
    <row r="1428" spans="8:8" x14ac:dyDescent="0.3">
      <c r="H1428" s="5"/>
    </row>
    <row r="1429" spans="8:8" x14ac:dyDescent="0.3">
      <c r="H1429" s="5"/>
    </row>
    <row r="1430" spans="8:8" x14ac:dyDescent="0.3">
      <c r="H1430" s="5"/>
    </row>
    <row r="1431" spans="8:8" x14ac:dyDescent="0.3">
      <c r="H1431" s="5"/>
    </row>
    <row r="1432" spans="8:8" x14ac:dyDescent="0.3">
      <c r="H1432" s="5"/>
    </row>
    <row r="1433" spans="8:8" x14ac:dyDescent="0.3">
      <c r="H1433" s="5"/>
    </row>
    <row r="1434" spans="8:8" x14ac:dyDescent="0.3">
      <c r="H1434" s="5"/>
    </row>
    <row r="1435" spans="8:8" x14ac:dyDescent="0.3">
      <c r="H1435" s="5"/>
    </row>
    <row r="1436" spans="8:8" x14ac:dyDescent="0.3">
      <c r="H1436" s="5"/>
    </row>
    <row r="1437" spans="8:8" x14ac:dyDescent="0.3">
      <c r="H1437" s="5"/>
    </row>
    <row r="1438" spans="8:8" x14ac:dyDescent="0.3">
      <c r="H1438" s="5"/>
    </row>
    <row r="1439" spans="8:8" x14ac:dyDescent="0.3">
      <c r="H1439" s="5"/>
    </row>
    <row r="1440" spans="8:8" x14ac:dyDescent="0.3">
      <c r="H1440" s="5"/>
    </row>
    <row r="1441" spans="8:8" x14ac:dyDescent="0.3">
      <c r="H1441" s="5"/>
    </row>
    <row r="1442" spans="8:8" x14ac:dyDescent="0.3">
      <c r="H1442" s="5"/>
    </row>
    <row r="1443" spans="8:8" x14ac:dyDescent="0.3">
      <c r="H1443" s="5"/>
    </row>
    <row r="1444" spans="8:8" x14ac:dyDescent="0.3">
      <c r="H1444" s="5"/>
    </row>
    <row r="1445" spans="8:8" x14ac:dyDescent="0.3">
      <c r="H1445" s="5"/>
    </row>
    <row r="1446" spans="8:8" x14ac:dyDescent="0.3">
      <c r="H1446" s="5"/>
    </row>
    <row r="1447" spans="8:8" x14ac:dyDescent="0.3">
      <c r="H1447" s="5"/>
    </row>
    <row r="1448" spans="8:8" x14ac:dyDescent="0.3">
      <c r="H1448" s="5"/>
    </row>
    <row r="1449" spans="8:8" x14ac:dyDescent="0.3">
      <c r="H1449" s="5"/>
    </row>
    <row r="1450" spans="8:8" x14ac:dyDescent="0.3">
      <c r="H1450" s="5"/>
    </row>
    <row r="1451" spans="8:8" x14ac:dyDescent="0.3">
      <c r="H1451" s="5"/>
    </row>
    <row r="1452" spans="8:8" x14ac:dyDescent="0.3">
      <c r="H1452" s="5"/>
    </row>
    <row r="1453" spans="8:8" x14ac:dyDescent="0.3">
      <c r="H1453" s="5"/>
    </row>
    <row r="1454" spans="8:8" x14ac:dyDescent="0.3">
      <c r="H1454" s="5"/>
    </row>
    <row r="1455" spans="8:8" x14ac:dyDescent="0.3">
      <c r="H1455" s="5"/>
    </row>
    <row r="1456" spans="8:8" x14ac:dyDescent="0.3">
      <c r="H1456" s="5"/>
    </row>
    <row r="1457" spans="8:8" x14ac:dyDescent="0.3">
      <c r="H1457" s="5"/>
    </row>
    <row r="1458" spans="8:8" x14ac:dyDescent="0.3">
      <c r="H1458" s="5"/>
    </row>
    <row r="1459" spans="8:8" x14ac:dyDescent="0.3">
      <c r="H1459" s="5"/>
    </row>
    <row r="1460" spans="8:8" x14ac:dyDescent="0.3">
      <c r="H1460" s="5"/>
    </row>
    <row r="1461" spans="8:8" x14ac:dyDescent="0.3">
      <c r="H1461" s="5"/>
    </row>
    <row r="1462" spans="8:8" x14ac:dyDescent="0.3">
      <c r="H1462" s="5"/>
    </row>
    <row r="1463" spans="8:8" x14ac:dyDescent="0.3">
      <c r="H1463" s="5"/>
    </row>
    <row r="1464" spans="8:8" x14ac:dyDescent="0.3">
      <c r="H1464" s="5"/>
    </row>
    <row r="1465" spans="8:8" x14ac:dyDescent="0.3">
      <c r="H1465" s="5"/>
    </row>
    <row r="1466" spans="8:8" x14ac:dyDescent="0.3">
      <c r="H1466" s="5"/>
    </row>
    <row r="1467" spans="8:8" x14ac:dyDescent="0.3">
      <c r="H1467" s="5"/>
    </row>
    <row r="1468" spans="8:8" x14ac:dyDescent="0.3">
      <c r="H1468" s="5"/>
    </row>
    <row r="1469" spans="8:8" x14ac:dyDescent="0.3">
      <c r="H1469" s="5"/>
    </row>
    <row r="1470" spans="8:8" x14ac:dyDescent="0.3">
      <c r="H1470" s="5"/>
    </row>
    <row r="1471" spans="8:8" x14ac:dyDescent="0.3">
      <c r="H1471" s="5"/>
    </row>
    <row r="1472" spans="8:8" x14ac:dyDescent="0.3">
      <c r="H1472" s="5"/>
    </row>
    <row r="1473" spans="8:8" x14ac:dyDescent="0.3">
      <c r="H1473" s="5"/>
    </row>
    <row r="1474" spans="8:8" x14ac:dyDescent="0.3">
      <c r="H1474" s="5"/>
    </row>
    <row r="1475" spans="8:8" x14ac:dyDescent="0.3">
      <c r="H1475" s="5"/>
    </row>
    <row r="1476" spans="8:8" x14ac:dyDescent="0.3">
      <c r="H1476" s="5"/>
    </row>
    <row r="1477" spans="8:8" x14ac:dyDescent="0.3">
      <c r="H1477" s="5"/>
    </row>
    <row r="1478" spans="8:8" x14ac:dyDescent="0.3">
      <c r="H1478" s="5"/>
    </row>
    <row r="1479" spans="8:8" x14ac:dyDescent="0.3">
      <c r="H1479" s="5"/>
    </row>
    <row r="1480" spans="8:8" x14ac:dyDescent="0.3">
      <c r="H1480" s="5"/>
    </row>
    <row r="1481" spans="8:8" x14ac:dyDescent="0.3">
      <c r="H1481" s="5"/>
    </row>
    <row r="1482" spans="8:8" x14ac:dyDescent="0.3">
      <c r="H1482" s="5"/>
    </row>
    <row r="1483" spans="8:8" x14ac:dyDescent="0.3">
      <c r="H1483" s="5"/>
    </row>
    <row r="1484" spans="8:8" x14ac:dyDescent="0.3">
      <c r="H1484" s="5"/>
    </row>
    <row r="1485" spans="8:8" x14ac:dyDescent="0.3">
      <c r="H1485" s="5"/>
    </row>
    <row r="1486" spans="8:8" x14ac:dyDescent="0.3">
      <c r="H1486" s="5"/>
    </row>
    <row r="1487" spans="8:8" x14ac:dyDescent="0.3">
      <c r="H1487" s="5"/>
    </row>
    <row r="1488" spans="8:8" x14ac:dyDescent="0.3">
      <c r="H1488" s="5"/>
    </row>
    <row r="1489" spans="8:8" x14ac:dyDescent="0.3">
      <c r="H1489" s="5"/>
    </row>
    <row r="1490" spans="8:8" x14ac:dyDescent="0.3">
      <c r="H1490" s="5"/>
    </row>
    <row r="1491" spans="8:8" x14ac:dyDescent="0.3">
      <c r="H1491" s="5"/>
    </row>
    <row r="1492" spans="8:8" x14ac:dyDescent="0.3">
      <c r="H1492" s="5"/>
    </row>
    <row r="1493" spans="8:8" x14ac:dyDescent="0.3">
      <c r="H1493" s="5"/>
    </row>
    <row r="1494" spans="8:8" x14ac:dyDescent="0.3">
      <c r="H1494" s="5"/>
    </row>
    <row r="1495" spans="8:8" x14ac:dyDescent="0.3">
      <c r="H1495" s="5"/>
    </row>
    <row r="1496" spans="8:8" x14ac:dyDescent="0.3">
      <c r="H1496" s="5"/>
    </row>
    <row r="1497" spans="8:8" x14ac:dyDescent="0.3">
      <c r="H1497" s="5"/>
    </row>
    <row r="1498" spans="8:8" x14ac:dyDescent="0.3">
      <c r="H1498" s="5"/>
    </row>
    <row r="1499" spans="8:8" x14ac:dyDescent="0.3">
      <c r="H1499" s="5"/>
    </row>
    <row r="1500" spans="8:8" x14ac:dyDescent="0.3">
      <c r="H1500" s="5"/>
    </row>
    <row r="1501" spans="8:8" x14ac:dyDescent="0.3">
      <c r="H1501" s="5"/>
    </row>
    <row r="1502" spans="8:8" x14ac:dyDescent="0.3">
      <c r="H1502" s="5"/>
    </row>
    <row r="1503" spans="8:8" x14ac:dyDescent="0.3">
      <c r="H1503" s="5"/>
    </row>
    <row r="1504" spans="8:8" x14ac:dyDescent="0.3">
      <c r="H1504" s="5"/>
    </row>
    <row r="1505" spans="8:8" x14ac:dyDescent="0.3">
      <c r="H1505" s="5"/>
    </row>
    <row r="1506" spans="8:8" x14ac:dyDescent="0.3">
      <c r="H1506" s="5"/>
    </row>
    <row r="1507" spans="8:8" x14ac:dyDescent="0.3">
      <c r="H1507" s="5"/>
    </row>
    <row r="1508" spans="8:8" x14ac:dyDescent="0.3">
      <c r="H1508" s="5"/>
    </row>
    <row r="1509" spans="8:8" x14ac:dyDescent="0.3">
      <c r="H1509" s="5"/>
    </row>
    <row r="1510" spans="8:8" x14ac:dyDescent="0.3">
      <c r="H1510" s="5"/>
    </row>
    <row r="1511" spans="8:8" x14ac:dyDescent="0.3">
      <c r="H1511" s="5"/>
    </row>
    <row r="1512" spans="8:8" x14ac:dyDescent="0.3">
      <c r="H1512" s="5"/>
    </row>
    <row r="1513" spans="8:8" x14ac:dyDescent="0.3">
      <c r="H1513" s="5"/>
    </row>
    <row r="1514" spans="8:8" x14ac:dyDescent="0.3">
      <c r="H1514" s="5"/>
    </row>
    <row r="1515" spans="8:8" x14ac:dyDescent="0.3">
      <c r="H1515" s="5"/>
    </row>
    <row r="1516" spans="8:8" x14ac:dyDescent="0.3">
      <c r="H1516" s="5"/>
    </row>
    <row r="1517" spans="8:8" x14ac:dyDescent="0.3">
      <c r="H1517" s="5"/>
    </row>
    <row r="1518" spans="8:8" x14ac:dyDescent="0.3">
      <c r="H1518" s="5"/>
    </row>
    <row r="1519" spans="8:8" x14ac:dyDescent="0.3">
      <c r="H1519" s="5"/>
    </row>
    <row r="1520" spans="8:8" x14ac:dyDescent="0.3">
      <c r="H1520" s="5"/>
    </row>
    <row r="1521" spans="8:8" x14ac:dyDescent="0.3">
      <c r="H1521" s="5"/>
    </row>
    <row r="1522" spans="8:8" x14ac:dyDescent="0.3">
      <c r="H1522" s="5"/>
    </row>
    <row r="1523" spans="8:8" x14ac:dyDescent="0.3">
      <c r="H1523" s="5"/>
    </row>
    <row r="1524" spans="8:8" x14ac:dyDescent="0.3">
      <c r="H1524" s="5"/>
    </row>
    <row r="1525" spans="8:8" x14ac:dyDescent="0.3">
      <c r="H1525" s="5"/>
    </row>
    <row r="1526" spans="8:8" x14ac:dyDescent="0.3">
      <c r="H1526" s="5"/>
    </row>
    <row r="1527" spans="8:8" x14ac:dyDescent="0.3">
      <c r="H1527" s="5"/>
    </row>
    <row r="1528" spans="8:8" x14ac:dyDescent="0.3">
      <c r="H1528" s="5"/>
    </row>
    <row r="1529" spans="8:8" x14ac:dyDescent="0.3">
      <c r="H1529" s="5"/>
    </row>
    <row r="1530" spans="8:8" x14ac:dyDescent="0.3">
      <c r="H1530" s="5"/>
    </row>
    <row r="1531" spans="8:8" x14ac:dyDescent="0.3">
      <c r="H1531" s="5"/>
    </row>
    <row r="1532" spans="8:8" x14ac:dyDescent="0.3">
      <c r="H1532" s="5"/>
    </row>
    <row r="1533" spans="8:8" x14ac:dyDescent="0.3">
      <c r="H1533" s="5"/>
    </row>
    <row r="1534" spans="8:8" x14ac:dyDescent="0.3">
      <c r="H1534" s="5"/>
    </row>
    <row r="1535" spans="8:8" x14ac:dyDescent="0.3">
      <c r="H1535" s="5"/>
    </row>
    <row r="1536" spans="8:8" x14ac:dyDescent="0.3">
      <c r="H1536" s="5"/>
    </row>
    <row r="1537" spans="8:8" x14ac:dyDescent="0.3">
      <c r="H1537" s="5"/>
    </row>
    <row r="1538" spans="8:8" x14ac:dyDescent="0.3">
      <c r="H1538" s="5"/>
    </row>
    <row r="1539" spans="8:8" x14ac:dyDescent="0.3">
      <c r="H1539" s="5"/>
    </row>
    <row r="1540" spans="8:8" x14ac:dyDescent="0.3">
      <c r="H1540" s="5"/>
    </row>
    <row r="1541" spans="8:8" x14ac:dyDescent="0.3">
      <c r="H1541" s="5"/>
    </row>
    <row r="1542" spans="8:8" x14ac:dyDescent="0.3">
      <c r="H1542" s="5"/>
    </row>
    <row r="1543" spans="8:8" x14ac:dyDescent="0.3">
      <c r="H1543" s="5"/>
    </row>
    <row r="1544" spans="8:8" x14ac:dyDescent="0.3">
      <c r="H1544" s="5"/>
    </row>
    <row r="1545" spans="8:8" x14ac:dyDescent="0.3">
      <c r="H1545" s="5"/>
    </row>
    <row r="1546" spans="8:8" x14ac:dyDescent="0.3">
      <c r="H1546" s="5"/>
    </row>
    <row r="1547" spans="8:8" x14ac:dyDescent="0.3">
      <c r="H1547" s="5"/>
    </row>
    <row r="1548" spans="8:8" x14ac:dyDescent="0.3">
      <c r="H1548" s="5"/>
    </row>
    <row r="1549" spans="8:8" x14ac:dyDescent="0.3">
      <c r="H1549" s="5"/>
    </row>
    <row r="1550" spans="8:8" x14ac:dyDescent="0.3">
      <c r="H1550" s="5"/>
    </row>
    <row r="1551" spans="8:8" x14ac:dyDescent="0.3">
      <c r="H1551" s="5"/>
    </row>
    <row r="1552" spans="8:8" x14ac:dyDescent="0.3">
      <c r="H1552" s="5"/>
    </row>
    <row r="1553" spans="8:8" x14ac:dyDescent="0.3">
      <c r="H1553" s="5"/>
    </row>
    <row r="1554" spans="8:8" x14ac:dyDescent="0.3">
      <c r="H1554" s="5"/>
    </row>
    <row r="1555" spans="8:8" x14ac:dyDescent="0.3">
      <c r="H1555" s="5"/>
    </row>
    <row r="1556" spans="8:8" x14ac:dyDescent="0.3">
      <c r="H1556" s="5"/>
    </row>
    <row r="1557" spans="8:8" x14ac:dyDescent="0.3">
      <c r="H1557" s="5"/>
    </row>
    <row r="1558" spans="8:8" x14ac:dyDescent="0.3">
      <c r="H1558" s="5"/>
    </row>
    <row r="1559" spans="8:8" x14ac:dyDescent="0.3">
      <c r="H1559" s="5"/>
    </row>
    <row r="1560" spans="8:8" x14ac:dyDescent="0.3">
      <c r="H1560" s="5"/>
    </row>
    <row r="1561" spans="8:8" x14ac:dyDescent="0.3">
      <c r="H1561" s="5"/>
    </row>
    <row r="1562" spans="8:8" x14ac:dyDescent="0.3">
      <c r="H1562" s="5"/>
    </row>
    <row r="1563" spans="8:8" x14ac:dyDescent="0.3">
      <c r="H1563" s="5"/>
    </row>
    <row r="1564" spans="8:8" x14ac:dyDescent="0.3">
      <c r="H1564" s="5"/>
    </row>
    <row r="1565" spans="8:8" x14ac:dyDescent="0.3">
      <c r="H1565" s="5"/>
    </row>
    <row r="1566" spans="8:8" x14ac:dyDescent="0.3">
      <c r="H1566" s="5"/>
    </row>
    <row r="1567" spans="8:8" x14ac:dyDescent="0.3">
      <c r="H1567" s="5"/>
    </row>
    <row r="1568" spans="8:8" x14ac:dyDescent="0.3">
      <c r="H1568" s="5"/>
    </row>
    <row r="1569" spans="8:8" x14ac:dyDescent="0.3">
      <c r="H1569" s="5"/>
    </row>
    <row r="1570" spans="8:8" x14ac:dyDescent="0.3">
      <c r="H1570" s="5"/>
    </row>
    <row r="1571" spans="8:8" x14ac:dyDescent="0.3">
      <c r="H1571" s="5"/>
    </row>
    <row r="1572" spans="8:8" x14ac:dyDescent="0.3">
      <c r="H1572" s="5"/>
    </row>
    <row r="1573" spans="8:8" x14ac:dyDescent="0.3">
      <c r="H1573" s="5"/>
    </row>
    <row r="1574" spans="8:8" x14ac:dyDescent="0.3">
      <c r="H1574" s="5"/>
    </row>
    <row r="1575" spans="8:8" x14ac:dyDescent="0.3">
      <c r="H1575" s="5"/>
    </row>
    <row r="1576" spans="8:8" x14ac:dyDescent="0.3">
      <c r="H1576" s="5"/>
    </row>
    <row r="1577" spans="8:8" x14ac:dyDescent="0.3">
      <c r="H1577" s="5"/>
    </row>
    <row r="1578" spans="8:8" x14ac:dyDescent="0.3">
      <c r="H1578" s="5"/>
    </row>
    <row r="1579" spans="8:8" x14ac:dyDescent="0.3">
      <c r="H1579" s="5"/>
    </row>
    <row r="1580" spans="8:8" x14ac:dyDescent="0.3">
      <c r="H1580" s="5"/>
    </row>
    <row r="1581" spans="8:8" x14ac:dyDescent="0.3">
      <c r="H1581" s="5"/>
    </row>
    <row r="1582" spans="8:8" x14ac:dyDescent="0.3">
      <c r="H1582" s="5"/>
    </row>
    <row r="1583" spans="8:8" x14ac:dyDescent="0.3">
      <c r="H1583" s="5"/>
    </row>
    <row r="1584" spans="8:8" x14ac:dyDescent="0.3">
      <c r="H1584" s="5"/>
    </row>
    <row r="1585" spans="8:8" x14ac:dyDescent="0.3">
      <c r="H1585" s="5"/>
    </row>
    <row r="1586" spans="8:8" x14ac:dyDescent="0.3">
      <c r="H1586" s="5"/>
    </row>
    <row r="1587" spans="8:8" x14ac:dyDescent="0.3">
      <c r="H1587" s="5"/>
    </row>
    <row r="1588" spans="8:8" x14ac:dyDescent="0.3">
      <c r="H1588" s="5"/>
    </row>
    <row r="1589" spans="8:8" x14ac:dyDescent="0.3">
      <c r="H1589" s="5"/>
    </row>
    <row r="1590" spans="8:8" x14ac:dyDescent="0.3">
      <c r="H1590" s="5"/>
    </row>
    <row r="1591" spans="8:8" x14ac:dyDescent="0.3">
      <c r="H1591" s="5"/>
    </row>
    <row r="1592" spans="8:8" x14ac:dyDescent="0.3">
      <c r="H1592" s="5"/>
    </row>
    <row r="1593" spans="8:8" x14ac:dyDescent="0.3">
      <c r="H1593" s="5"/>
    </row>
    <row r="1594" spans="8:8" x14ac:dyDescent="0.3">
      <c r="H1594" s="5"/>
    </row>
    <row r="1595" spans="8:8" x14ac:dyDescent="0.3">
      <c r="H1595" s="5"/>
    </row>
    <row r="1596" spans="8:8" x14ac:dyDescent="0.3">
      <c r="H1596" s="5"/>
    </row>
    <row r="1597" spans="8:8" x14ac:dyDescent="0.3">
      <c r="H1597" s="5"/>
    </row>
    <row r="1598" spans="8:8" x14ac:dyDescent="0.3">
      <c r="H1598" s="5"/>
    </row>
    <row r="1599" spans="8:8" x14ac:dyDescent="0.3">
      <c r="H1599" s="5"/>
    </row>
    <row r="1600" spans="8:8" x14ac:dyDescent="0.3">
      <c r="H1600" s="5"/>
    </row>
    <row r="1601" spans="8:8" x14ac:dyDescent="0.3">
      <c r="H1601" s="5"/>
    </row>
    <row r="1602" spans="8:8" x14ac:dyDescent="0.3">
      <c r="H1602" s="5"/>
    </row>
    <row r="1603" spans="8:8" x14ac:dyDescent="0.3">
      <c r="H1603" s="5"/>
    </row>
    <row r="1604" spans="8:8" x14ac:dyDescent="0.3">
      <c r="H1604" s="5"/>
    </row>
    <row r="1605" spans="8:8" x14ac:dyDescent="0.3">
      <c r="H1605" s="5"/>
    </row>
    <row r="1606" spans="8:8" x14ac:dyDescent="0.3">
      <c r="H1606" s="5"/>
    </row>
    <row r="1607" spans="8:8" x14ac:dyDescent="0.3">
      <c r="H1607" s="5"/>
    </row>
    <row r="1608" spans="8:8" x14ac:dyDescent="0.3">
      <c r="H1608" s="5"/>
    </row>
    <row r="1609" spans="8:8" x14ac:dyDescent="0.3">
      <c r="H1609" s="5"/>
    </row>
    <row r="1610" spans="8:8" x14ac:dyDescent="0.3">
      <c r="H1610" s="5"/>
    </row>
    <row r="1611" spans="8:8" x14ac:dyDescent="0.3">
      <c r="H1611" s="5"/>
    </row>
    <row r="1612" spans="8:8" x14ac:dyDescent="0.3">
      <c r="H1612" s="5"/>
    </row>
    <row r="1613" spans="8:8" x14ac:dyDescent="0.3">
      <c r="H1613" s="5"/>
    </row>
    <row r="1614" spans="8:8" x14ac:dyDescent="0.3">
      <c r="H1614" s="5"/>
    </row>
    <row r="1615" spans="8:8" x14ac:dyDescent="0.3">
      <c r="H1615" s="5"/>
    </row>
    <row r="1616" spans="8:8" x14ac:dyDescent="0.3">
      <c r="H1616" s="5"/>
    </row>
    <row r="1617" spans="8:8" x14ac:dyDescent="0.3">
      <c r="H1617" s="5"/>
    </row>
    <row r="1618" spans="8:8" x14ac:dyDescent="0.3">
      <c r="H1618" s="5"/>
    </row>
    <row r="1619" spans="8:8" x14ac:dyDescent="0.3">
      <c r="H1619" s="5"/>
    </row>
    <row r="1620" spans="8:8" x14ac:dyDescent="0.3">
      <c r="H1620" s="5"/>
    </row>
    <row r="1621" spans="8:8" x14ac:dyDescent="0.3">
      <c r="H1621" s="5"/>
    </row>
    <row r="1622" spans="8:8" x14ac:dyDescent="0.3">
      <c r="H1622" s="5"/>
    </row>
    <row r="1623" spans="8:8" x14ac:dyDescent="0.3">
      <c r="H1623" s="5"/>
    </row>
    <row r="1624" spans="8:8" x14ac:dyDescent="0.3">
      <c r="H1624" s="5"/>
    </row>
    <row r="1625" spans="8:8" x14ac:dyDescent="0.3">
      <c r="H1625" s="5"/>
    </row>
    <row r="1626" spans="8:8" x14ac:dyDescent="0.3">
      <c r="H1626" s="5"/>
    </row>
    <row r="1627" spans="8:8" x14ac:dyDescent="0.3">
      <c r="H1627" s="5"/>
    </row>
    <row r="1628" spans="8:8" x14ac:dyDescent="0.3">
      <c r="H1628" s="5"/>
    </row>
    <row r="1629" spans="8:8" x14ac:dyDescent="0.3">
      <c r="H1629" s="5"/>
    </row>
    <row r="1630" spans="8:8" x14ac:dyDescent="0.3">
      <c r="H1630" s="5"/>
    </row>
    <row r="1631" spans="8:8" x14ac:dyDescent="0.3">
      <c r="H1631" s="5"/>
    </row>
    <row r="1632" spans="8:8" x14ac:dyDescent="0.3">
      <c r="H1632" s="5"/>
    </row>
    <row r="1633" spans="8:8" x14ac:dyDescent="0.3">
      <c r="H1633" s="5"/>
    </row>
    <row r="1634" spans="8:8" x14ac:dyDescent="0.3">
      <c r="H1634" s="5"/>
    </row>
    <row r="1635" spans="8:8" x14ac:dyDescent="0.3">
      <c r="H1635" s="5"/>
    </row>
    <row r="1636" spans="8:8" x14ac:dyDescent="0.3">
      <c r="H1636" s="5"/>
    </row>
    <row r="1637" spans="8:8" x14ac:dyDescent="0.3">
      <c r="H1637" s="5"/>
    </row>
    <row r="1638" spans="8:8" x14ac:dyDescent="0.3">
      <c r="H1638" s="5"/>
    </row>
    <row r="1639" spans="8:8" x14ac:dyDescent="0.3">
      <c r="H1639" s="5"/>
    </row>
    <row r="1640" spans="8:8" x14ac:dyDescent="0.3">
      <c r="H1640" s="5"/>
    </row>
    <row r="1641" spans="8:8" x14ac:dyDescent="0.3">
      <c r="H1641" s="5"/>
    </row>
    <row r="1642" spans="8:8" x14ac:dyDescent="0.3">
      <c r="H1642" s="5"/>
    </row>
    <row r="1643" spans="8:8" x14ac:dyDescent="0.3">
      <c r="H1643" s="5"/>
    </row>
    <row r="1644" spans="8:8" x14ac:dyDescent="0.3">
      <c r="H1644" s="5"/>
    </row>
    <row r="1645" spans="8:8" x14ac:dyDescent="0.3">
      <c r="H1645" s="5"/>
    </row>
    <row r="1646" spans="8:8" x14ac:dyDescent="0.3">
      <c r="H1646" s="5"/>
    </row>
    <row r="1647" spans="8:8" x14ac:dyDescent="0.3">
      <c r="H1647" s="5"/>
    </row>
    <row r="1648" spans="8:8" x14ac:dyDescent="0.3">
      <c r="H1648" s="5"/>
    </row>
    <row r="1649" spans="8:8" x14ac:dyDescent="0.3">
      <c r="H1649" s="5"/>
    </row>
    <row r="1650" spans="8:8" x14ac:dyDescent="0.3">
      <c r="H1650" s="5"/>
    </row>
    <row r="1651" spans="8:8" x14ac:dyDescent="0.3">
      <c r="H1651" s="5"/>
    </row>
    <row r="1652" spans="8:8" x14ac:dyDescent="0.3">
      <c r="H1652" s="5"/>
    </row>
    <row r="1653" spans="8:8" x14ac:dyDescent="0.3">
      <c r="H1653" s="5"/>
    </row>
    <row r="1654" spans="8:8" x14ac:dyDescent="0.3">
      <c r="H1654" s="5"/>
    </row>
    <row r="1655" spans="8:8" x14ac:dyDescent="0.3">
      <c r="H1655" s="5"/>
    </row>
    <row r="1656" spans="8:8" x14ac:dyDescent="0.3">
      <c r="H1656" s="5"/>
    </row>
    <row r="1657" spans="8:8" x14ac:dyDescent="0.3">
      <c r="H1657" s="5"/>
    </row>
    <row r="1658" spans="8:8" x14ac:dyDescent="0.3">
      <c r="H1658" s="5"/>
    </row>
    <row r="1659" spans="8:8" x14ac:dyDescent="0.3">
      <c r="H1659" s="5"/>
    </row>
    <row r="1660" spans="8:8" x14ac:dyDescent="0.3">
      <c r="H1660" s="5"/>
    </row>
    <row r="1661" spans="8:8" x14ac:dyDescent="0.3">
      <c r="H1661" s="5"/>
    </row>
    <row r="1662" spans="8:8" x14ac:dyDescent="0.3">
      <c r="H1662" s="5"/>
    </row>
    <row r="1663" spans="8:8" x14ac:dyDescent="0.3">
      <c r="H1663" s="5"/>
    </row>
    <row r="1664" spans="8:8" x14ac:dyDescent="0.3">
      <c r="H1664" s="5"/>
    </row>
    <row r="1665" spans="8:8" x14ac:dyDescent="0.3">
      <c r="H1665" s="5"/>
    </row>
    <row r="1666" spans="8:8" x14ac:dyDescent="0.3">
      <c r="H1666" s="5"/>
    </row>
    <row r="1667" spans="8:8" x14ac:dyDescent="0.3">
      <c r="H1667" s="5"/>
    </row>
    <row r="1668" spans="8:8" x14ac:dyDescent="0.3">
      <c r="H1668" s="5"/>
    </row>
    <row r="1669" spans="8:8" x14ac:dyDescent="0.3">
      <c r="H1669" s="5"/>
    </row>
    <row r="1670" spans="8:8" x14ac:dyDescent="0.3">
      <c r="H1670" s="5"/>
    </row>
    <row r="1671" spans="8:8" x14ac:dyDescent="0.3">
      <c r="H1671" s="5"/>
    </row>
    <row r="1672" spans="8:8" x14ac:dyDescent="0.3">
      <c r="H1672" s="5"/>
    </row>
    <row r="1673" spans="8:8" x14ac:dyDescent="0.3">
      <c r="H1673" s="5"/>
    </row>
    <row r="1674" spans="8:8" x14ac:dyDescent="0.3">
      <c r="H1674" s="5"/>
    </row>
    <row r="1675" spans="8:8" x14ac:dyDescent="0.3">
      <c r="H1675" s="5"/>
    </row>
    <row r="1676" spans="8:8" x14ac:dyDescent="0.3">
      <c r="H1676" s="5"/>
    </row>
    <row r="1677" spans="8:8" x14ac:dyDescent="0.3">
      <c r="H1677" s="5"/>
    </row>
    <row r="1678" spans="8:8" x14ac:dyDescent="0.3">
      <c r="H1678" s="5"/>
    </row>
    <row r="1679" spans="8:8" x14ac:dyDescent="0.3">
      <c r="H1679" s="5"/>
    </row>
    <row r="1680" spans="8:8" x14ac:dyDescent="0.3">
      <c r="H1680" s="5"/>
    </row>
    <row r="1681" spans="8:8" x14ac:dyDescent="0.3">
      <c r="H1681" s="5"/>
    </row>
    <row r="1682" spans="8:8" x14ac:dyDescent="0.3">
      <c r="H1682" s="5"/>
    </row>
    <row r="1683" spans="8:8" x14ac:dyDescent="0.3">
      <c r="H1683" s="5"/>
    </row>
    <row r="1684" spans="8:8" x14ac:dyDescent="0.3">
      <c r="H1684" s="5"/>
    </row>
    <row r="1685" spans="8:8" x14ac:dyDescent="0.3">
      <c r="H1685" s="5"/>
    </row>
    <row r="1686" spans="8:8" x14ac:dyDescent="0.3">
      <c r="H1686" s="5"/>
    </row>
    <row r="1687" spans="8:8" x14ac:dyDescent="0.3">
      <c r="H1687" s="5"/>
    </row>
    <row r="1688" spans="8:8" x14ac:dyDescent="0.3">
      <c r="H1688" s="5"/>
    </row>
    <row r="1689" spans="8:8" x14ac:dyDescent="0.3">
      <c r="H1689" s="5"/>
    </row>
    <row r="1690" spans="8:8" x14ac:dyDescent="0.3">
      <c r="H1690" s="5"/>
    </row>
    <row r="1691" spans="8:8" x14ac:dyDescent="0.3">
      <c r="H1691" s="5"/>
    </row>
    <row r="1692" spans="8:8" x14ac:dyDescent="0.3">
      <c r="H1692" s="5"/>
    </row>
    <row r="1693" spans="8:8" x14ac:dyDescent="0.3">
      <c r="H1693" s="5"/>
    </row>
    <row r="1694" spans="8:8" x14ac:dyDescent="0.3">
      <c r="H1694" s="5"/>
    </row>
    <row r="1695" spans="8:8" x14ac:dyDescent="0.3">
      <c r="H1695" s="5"/>
    </row>
    <row r="1696" spans="8:8" x14ac:dyDescent="0.3">
      <c r="H1696" s="5"/>
    </row>
    <row r="1697" spans="8:8" x14ac:dyDescent="0.3">
      <c r="H1697" s="5"/>
    </row>
    <row r="1698" spans="8:8" x14ac:dyDescent="0.3">
      <c r="H1698" s="5"/>
    </row>
    <row r="1699" spans="8:8" x14ac:dyDescent="0.3">
      <c r="H1699" s="5"/>
    </row>
    <row r="1700" spans="8:8" x14ac:dyDescent="0.3">
      <c r="H1700" s="5"/>
    </row>
    <row r="1701" spans="8:8" x14ac:dyDescent="0.3">
      <c r="H1701" s="5"/>
    </row>
    <row r="1702" spans="8:8" x14ac:dyDescent="0.3">
      <c r="H1702" s="5"/>
    </row>
    <row r="1703" spans="8:8" x14ac:dyDescent="0.3">
      <c r="H1703" s="5"/>
    </row>
    <row r="1704" spans="8:8" x14ac:dyDescent="0.3">
      <c r="H1704" s="5"/>
    </row>
    <row r="1705" spans="8:8" x14ac:dyDescent="0.3">
      <c r="H1705" s="5"/>
    </row>
    <row r="1706" spans="8:8" x14ac:dyDescent="0.3">
      <c r="H1706" s="5"/>
    </row>
    <row r="1707" spans="8:8" x14ac:dyDescent="0.3">
      <c r="H1707" s="5"/>
    </row>
    <row r="1708" spans="8:8" x14ac:dyDescent="0.3">
      <c r="H1708" s="5"/>
    </row>
    <row r="1709" spans="8:8" x14ac:dyDescent="0.3">
      <c r="H1709" s="5"/>
    </row>
    <row r="1710" spans="8:8" x14ac:dyDescent="0.3">
      <c r="H1710" s="5"/>
    </row>
    <row r="1711" spans="8:8" x14ac:dyDescent="0.3">
      <c r="H1711" s="5"/>
    </row>
    <row r="1712" spans="8:8" x14ac:dyDescent="0.3">
      <c r="H1712" s="5"/>
    </row>
    <row r="1713" spans="8:8" x14ac:dyDescent="0.3">
      <c r="H1713" s="5"/>
    </row>
    <row r="1714" spans="8:8" x14ac:dyDescent="0.3">
      <c r="H1714" s="5"/>
    </row>
    <row r="1715" spans="8:8" x14ac:dyDescent="0.3">
      <c r="H1715" s="5"/>
    </row>
    <row r="1716" spans="8:8" x14ac:dyDescent="0.3">
      <c r="H1716" s="5"/>
    </row>
    <row r="1717" spans="8:8" x14ac:dyDescent="0.3">
      <c r="H1717" s="5"/>
    </row>
    <row r="1718" spans="8:8" x14ac:dyDescent="0.3">
      <c r="H1718" s="5"/>
    </row>
    <row r="1719" spans="8:8" x14ac:dyDescent="0.3">
      <c r="H1719" s="5"/>
    </row>
    <row r="1720" spans="8:8" x14ac:dyDescent="0.3">
      <c r="H1720" s="5"/>
    </row>
    <row r="1721" spans="8:8" x14ac:dyDescent="0.3">
      <c r="H1721" s="5"/>
    </row>
    <row r="1722" spans="8:8" x14ac:dyDescent="0.3">
      <c r="H1722" s="5"/>
    </row>
    <row r="1723" spans="8:8" x14ac:dyDescent="0.3">
      <c r="H1723" s="5"/>
    </row>
    <row r="1724" spans="8:8" x14ac:dyDescent="0.3">
      <c r="H1724" s="5"/>
    </row>
    <row r="1725" spans="8:8" x14ac:dyDescent="0.3">
      <c r="H1725" s="5"/>
    </row>
    <row r="1726" spans="8:8" x14ac:dyDescent="0.3">
      <c r="H1726" s="5"/>
    </row>
    <row r="1727" spans="8:8" x14ac:dyDescent="0.3">
      <c r="H1727" s="5"/>
    </row>
    <row r="1728" spans="8:8" x14ac:dyDescent="0.3">
      <c r="H1728" s="5"/>
    </row>
    <row r="1729" spans="8:8" x14ac:dyDescent="0.3">
      <c r="H1729" s="5"/>
    </row>
    <row r="1730" spans="8:8" x14ac:dyDescent="0.3">
      <c r="H1730" s="5"/>
    </row>
    <row r="1731" spans="8:8" x14ac:dyDescent="0.3">
      <c r="H1731" s="5"/>
    </row>
    <row r="1732" spans="8:8" x14ac:dyDescent="0.3">
      <c r="H1732" s="5"/>
    </row>
    <row r="1733" spans="8:8" x14ac:dyDescent="0.3">
      <c r="H1733" s="5"/>
    </row>
    <row r="1734" spans="8:8" x14ac:dyDescent="0.3">
      <c r="H1734" s="5"/>
    </row>
    <row r="1735" spans="8:8" x14ac:dyDescent="0.3">
      <c r="H1735" s="5"/>
    </row>
    <row r="1736" spans="8:8" x14ac:dyDescent="0.3">
      <c r="H1736" s="5"/>
    </row>
    <row r="1737" spans="8:8" x14ac:dyDescent="0.3">
      <c r="H1737" s="5"/>
    </row>
    <row r="1738" spans="8:8" x14ac:dyDescent="0.3">
      <c r="H1738" s="5"/>
    </row>
    <row r="1739" spans="8:8" x14ac:dyDescent="0.3">
      <c r="H1739" s="5"/>
    </row>
    <row r="1740" spans="8:8" x14ac:dyDescent="0.3">
      <c r="H1740" s="5"/>
    </row>
    <row r="1741" spans="8:8" x14ac:dyDescent="0.3">
      <c r="H1741" s="5"/>
    </row>
    <row r="1742" spans="8:8" x14ac:dyDescent="0.3">
      <c r="H1742" s="5"/>
    </row>
    <row r="1743" spans="8:8" x14ac:dyDescent="0.3">
      <c r="H1743" s="5"/>
    </row>
    <row r="1744" spans="8:8" x14ac:dyDescent="0.3">
      <c r="H1744" s="5"/>
    </row>
    <row r="1745" spans="8:8" x14ac:dyDescent="0.3">
      <c r="H1745" s="5"/>
    </row>
    <row r="1746" spans="8:8" x14ac:dyDescent="0.3">
      <c r="H1746" s="5"/>
    </row>
    <row r="1747" spans="8:8" x14ac:dyDescent="0.3">
      <c r="H1747" s="5"/>
    </row>
    <row r="1748" spans="8:8" x14ac:dyDescent="0.3">
      <c r="H1748" s="5"/>
    </row>
    <row r="1749" spans="8:8" x14ac:dyDescent="0.3">
      <c r="H1749" s="5"/>
    </row>
    <row r="1750" spans="8:8" x14ac:dyDescent="0.3">
      <c r="H1750" s="5"/>
    </row>
    <row r="1751" spans="8:8" x14ac:dyDescent="0.3">
      <c r="H1751" s="5"/>
    </row>
    <row r="1752" spans="8:8" x14ac:dyDescent="0.3">
      <c r="H1752" s="5"/>
    </row>
    <row r="1753" spans="8:8" x14ac:dyDescent="0.3">
      <c r="H1753" s="5"/>
    </row>
    <row r="1754" spans="8:8" x14ac:dyDescent="0.3">
      <c r="H1754" s="5"/>
    </row>
    <row r="1755" spans="8:8" x14ac:dyDescent="0.3">
      <c r="H1755" s="5"/>
    </row>
    <row r="1756" spans="8:8" x14ac:dyDescent="0.3">
      <c r="H1756" s="5"/>
    </row>
    <row r="1757" spans="8:8" x14ac:dyDescent="0.3">
      <c r="H1757" s="5"/>
    </row>
    <row r="1758" spans="8:8" x14ac:dyDescent="0.3">
      <c r="H1758" s="5"/>
    </row>
    <row r="1759" spans="8:8" x14ac:dyDescent="0.3">
      <c r="H1759" s="5"/>
    </row>
    <row r="1760" spans="8:8" x14ac:dyDescent="0.3">
      <c r="H1760" s="5"/>
    </row>
    <row r="1761" spans="8:8" x14ac:dyDescent="0.3">
      <c r="H1761" s="5"/>
    </row>
    <row r="1762" spans="8:8" x14ac:dyDescent="0.3">
      <c r="H1762" s="5"/>
    </row>
    <row r="1763" spans="8:8" x14ac:dyDescent="0.3">
      <c r="H1763" s="5"/>
    </row>
    <row r="1764" spans="8:8" x14ac:dyDescent="0.3">
      <c r="H1764" s="5"/>
    </row>
    <row r="1765" spans="8:8" x14ac:dyDescent="0.3">
      <c r="H1765" s="5"/>
    </row>
    <row r="1766" spans="8:8" x14ac:dyDescent="0.3">
      <c r="H1766" s="5"/>
    </row>
    <row r="1767" spans="8:8" x14ac:dyDescent="0.3">
      <c r="H1767" s="5"/>
    </row>
    <row r="1768" spans="8:8" x14ac:dyDescent="0.3">
      <c r="H1768" s="5"/>
    </row>
    <row r="1769" spans="8:8" x14ac:dyDescent="0.3">
      <c r="H1769" s="5"/>
    </row>
    <row r="1770" spans="8:8" x14ac:dyDescent="0.3">
      <c r="H1770" s="5"/>
    </row>
    <row r="1771" spans="8:8" x14ac:dyDescent="0.3">
      <c r="H1771" s="5"/>
    </row>
    <row r="1772" spans="8:8" x14ac:dyDescent="0.3">
      <c r="H1772" s="5"/>
    </row>
    <row r="1773" spans="8:8" x14ac:dyDescent="0.3">
      <c r="H1773" s="5"/>
    </row>
    <row r="1774" spans="8:8" x14ac:dyDescent="0.3">
      <c r="H1774" s="5"/>
    </row>
    <row r="1775" spans="8:8" x14ac:dyDescent="0.3">
      <c r="H1775" s="5"/>
    </row>
    <row r="1776" spans="8:8" x14ac:dyDescent="0.3">
      <c r="H1776" s="5"/>
    </row>
    <row r="1777" spans="8:8" x14ac:dyDescent="0.3">
      <c r="H1777" s="5"/>
    </row>
    <row r="1778" spans="8:8" x14ac:dyDescent="0.3">
      <c r="H1778" s="5"/>
    </row>
    <row r="1779" spans="8:8" x14ac:dyDescent="0.3">
      <c r="H1779" s="5"/>
    </row>
    <row r="1780" spans="8:8" x14ac:dyDescent="0.3">
      <c r="H1780" s="5"/>
    </row>
    <row r="1781" spans="8:8" x14ac:dyDescent="0.3">
      <c r="H1781" s="5"/>
    </row>
    <row r="1782" spans="8:8" x14ac:dyDescent="0.3">
      <c r="H1782" s="5"/>
    </row>
    <row r="1783" spans="8:8" x14ac:dyDescent="0.3">
      <c r="H1783" s="5"/>
    </row>
    <row r="1784" spans="8:8" x14ac:dyDescent="0.3">
      <c r="H1784" s="5"/>
    </row>
    <row r="1785" spans="8:8" x14ac:dyDescent="0.3">
      <c r="H1785" s="5"/>
    </row>
    <row r="1786" spans="8:8" x14ac:dyDescent="0.3">
      <c r="H1786" s="5"/>
    </row>
    <row r="1787" spans="8:8" x14ac:dyDescent="0.3">
      <c r="H1787" s="5"/>
    </row>
    <row r="1788" spans="8:8" x14ac:dyDescent="0.3">
      <c r="H1788" s="5"/>
    </row>
    <row r="1789" spans="8:8" x14ac:dyDescent="0.3">
      <c r="H1789" s="5"/>
    </row>
    <row r="1790" spans="8:8" x14ac:dyDescent="0.3">
      <c r="H1790" s="5"/>
    </row>
    <row r="1791" spans="8:8" x14ac:dyDescent="0.3">
      <c r="H1791" s="5"/>
    </row>
    <row r="1792" spans="8:8" x14ac:dyDescent="0.3">
      <c r="H1792" s="5"/>
    </row>
    <row r="1793" spans="8:8" x14ac:dyDescent="0.3">
      <c r="H1793" s="5"/>
    </row>
    <row r="1794" spans="8:8" x14ac:dyDescent="0.3">
      <c r="H1794" s="5"/>
    </row>
    <row r="1795" spans="8:8" x14ac:dyDescent="0.3">
      <c r="H1795" s="5"/>
    </row>
    <row r="1796" spans="8:8" x14ac:dyDescent="0.3">
      <c r="H1796" s="5"/>
    </row>
    <row r="1797" spans="8:8" x14ac:dyDescent="0.3">
      <c r="H1797" s="5"/>
    </row>
    <row r="1798" spans="8:8" x14ac:dyDescent="0.3">
      <c r="H1798" s="5"/>
    </row>
    <row r="1799" spans="8:8" x14ac:dyDescent="0.3">
      <c r="H1799" s="5"/>
    </row>
    <row r="1800" spans="8:8" x14ac:dyDescent="0.3">
      <c r="H1800" s="5"/>
    </row>
    <row r="1801" spans="8:8" x14ac:dyDescent="0.3">
      <c r="H1801" s="5"/>
    </row>
    <row r="1802" spans="8:8" x14ac:dyDescent="0.3">
      <c r="H1802" s="5"/>
    </row>
    <row r="1803" spans="8:8" x14ac:dyDescent="0.3">
      <c r="H1803" s="5"/>
    </row>
    <row r="1804" spans="8:8" x14ac:dyDescent="0.3">
      <c r="H1804" s="5"/>
    </row>
    <row r="1805" spans="8:8" x14ac:dyDescent="0.3">
      <c r="H1805" s="5"/>
    </row>
    <row r="1806" spans="8:8" x14ac:dyDescent="0.3">
      <c r="H1806" s="5"/>
    </row>
    <row r="1807" spans="8:8" x14ac:dyDescent="0.3">
      <c r="H1807" s="5"/>
    </row>
    <row r="1808" spans="8:8" x14ac:dyDescent="0.3">
      <c r="H1808" s="5"/>
    </row>
    <row r="1809" spans="8:8" x14ac:dyDescent="0.3">
      <c r="H1809" s="5"/>
    </row>
    <row r="1810" spans="8:8" x14ac:dyDescent="0.3">
      <c r="H1810" s="5"/>
    </row>
    <row r="1811" spans="8:8" x14ac:dyDescent="0.3">
      <c r="H1811" s="5"/>
    </row>
    <row r="1812" spans="8:8" x14ac:dyDescent="0.3">
      <c r="H1812" s="5"/>
    </row>
    <row r="1813" spans="8:8" x14ac:dyDescent="0.3">
      <c r="H1813" s="5"/>
    </row>
    <row r="1814" spans="8:8" x14ac:dyDescent="0.3">
      <c r="H1814" s="5"/>
    </row>
    <row r="1815" spans="8:8" x14ac:dyDescent="0.3">
      <c r="H1815" s="5"/>
    </row>
    <row r="1816" spans="8:8" x14ac:dyDescent="0.3">
      <c r="H1816" s="5"/>
    </row>
    <row r="1817" spans="8:8" x14ac:dyDescent="0.3">
      <c r="H1817" s="5"/>
    </row>
    <row r="1818" spans="8:8" x14ac:dyDescent="0.3">
      <c r="H1818" s="5"/>
    </row>
    <row r="1819" spans="8:8" x14ac:dyDescent="0.3">
      <c r="H1819" s="5"/>
    </row>
    <row r="1820" spans="8:8" x14ac:dyDescent="0.3">
      <c r="H1820" s="5"/>
    </row>
    <row r="1821" spans="8:8" x14ac:dyDescent="0.3">
      <c r="H1821" s="5"/>
    </row>
    <row r="1822" spans="8:8" x14ac:dyDescent="0.3">
      <c r="H1822" s="5"/>
    </row>
    <row r="1823" spans="8:8" x14ac:dyDescent="0.3">
      <c r="H1823" s="5"/>
    </row>
    <row r="1824" spans="8:8" x14ac:dyDescent="0.3">
      <c r="H1824" s="5"/>
    </row>
    <row r="1825" spans="8:8" x14ac:dyDescent="0.3">
      <c r="H1825" s="5"/>
    </row>
    <row r="1826" spans="8:8" x14ac:dyDescent="0.3">
      <c r="H1826" s="5"/>
    </row>
    <row r="1827" spans="8:8" x14ac:dyDescent="0.3">
      <c r="H1827" s="5"/>
    </row>
    <row r="1828" spans="8:8" x14ac:dyDescent="0.3">
      <c r="H1828" s="5"/>
    </row>
    <row r="1829" spans="8:8" x14ac:dyDescent="0.3">
      <c r="H1829" s="5"/>
    </row>
    <row r="1830" spans="8:8" x14ac:dyDescent="0.3">
      <c r="H1830" s="5"/>
    </row>
    <row r="1831" spans="8:8" x14ac:dyDescent="0.3">
      <c r="H1831" s="5"/>
    </row>
    <row r="1832" spans="8:8" x14ac:dyDescent="0.3">
      <c r="H1832" s="5"/>
    </row>
    <row r="1833" spans="8:8" x14ac:dyDescent="0.3">
      <c r="H1833" s="5"/>
    </row>
    <row r="1834" spans="8:8" x14ac:dyDescent="0.3">
      <c r="H1834" s="5"/>
    </row>
    <row r="1835" spans="8:8" x14ac:dyDescent="0.3">
      <c r="H1835" s="5"/>
    </row>
    <row r="1836" spans="8:8" x14ac:dyDescent="0.3">
      <c r="H1836" s="5"/>
    </row>
    <row r="1837" spans="8:8" x14ac:dyDescent="0.3">
      <c r="H1837" s="5"/>
    </row>
    <row r="1838" spans="8:8" x14ac:dyDescent="0.3">
      <c r="H1838" s="5"/>
    </row>
    <row r="1839" spans="8:8" x14ac:dyDescent="0.3">
      <c r="H1839" s="5"/>
    </row>
    <row r="1840" spans="8:8" x14ac:dyDescent="0.3">
      <c r="H1840" s="5"/>
    </row>
    <row r="1841" spans="8:8" x14ac:dyDescent="0.3">
      <c r="H1841" s="5"/>
    </row>
    <row r="1842" spans="8:8" x14ac:dyDescent="0.3">
      <c r="H1842" s="5"/>
    </row>
    <row r="1843" spans="8:8" x14ac:dyDescent="0.3">
      <c r="H1843" s="5"/>
    </row>
    <row r="1844" spans="8:8" x14ac:dyDescent="0.3">
      <c r="H1844" s="5"/>
    </row>
    <row r="1845" spans="8:8" x14ac:dyDescent="0.3">
      <c r="H1845" s="5"/>
    </row>
    <row r="1846" spans="8:8" x14ac:dyDescent="0.3">
      <c r="H1846" s="5"/>
    </row>
    <row r="1847" spans="8:8" x14ac:dyDescent="0.3">
      <c r="H1847" s="5"/>
    </row>
    <row r="1848" spans="8:8" x14ac:dyDescent="0.3">
      <c r="H1848" s="5"/>
    </row>
    <row r="1849" spans="8:8" x14ac:dyDescent="0.3">
      <c r="H1849" s="5"/>
    </row>
    <row r="1850" spans="8:8" x14ac:dyDescent="0.3">
      <c r="H1850" s="5"/>
    </row>
    <row r="1851" spans="8:8" x14ac:dyDescent="0.3">
      <c r="H1851" s="5"/>
    </row>
    <row r="1852" spans="8:8" x14ac:dyDescent="0.3">
      <c r="H1852" s="5"/>
    </row>
    <row r="1853" spans="8:8" x14ac:dyDescent="0.3">
      <c r="H1853" s="5"/>
    </row>
    <row r="1854" spans="8:8" x14ac:dyDescent="0.3">
      <c r="H1854" s="5"/>
    </row>
    <row r="1855" spans="8:8" x14ac:dyDescent="0.3">
      <c r="H1855" s="5"/>
    </row>
    <row r="1856" spans="8:8" x14ac:dyDescent="0.3">
      <c r="H1856" s="5"/>
    </row>
    <row r="1857" spans="8:8" x14ac:dyDescent="0.3">
      <c r="H1857" s="5"/>
    </row>
    <row r="1858" spans="8:8" x14ac:dyDescent="0.3">
      <c r="H1858" s="5"/>
    </row>
    <row r="1859" spans="8:8" x14ac:dyDescent="0.3">
      <c r="H1859" s="5"/>
    </row>
    <row r="1860" spans="8:8" x14ac:dyDescent="0.3">
      <c r="H1860" s="5"/>
    </row>
    <row r="1861" spans="8:8" x14ac:dyDescent="0.3">
      <c r="H1861" s="5"/>
    </row>
    <row r="1862" spans="8:8" x14ac:dyDescent="0.3">
      <c r="H1862" s="5"/>
    </row>
    <row r="1863" spans="8:8" x14ac:dyDescent="0.3">
      <c r="H1863" s="5"/>
    </row>
    <row r="1864" spans="8:8" x14ac:dyDescent="0.3">
      <c r="H1864" s="5"/>
    </row>
    <row r="1865" spans="8:8" x14ac:dyDescent="0.3">
      <c r="H1865" s="5"/>
    </row>
    <row r="1866" spans="8:8" x14ac:dyDescent="0.3">
      <c r="H1866" s="5"/>
    </row>
    <row r="1867" spans="8:8" x14ac:dyDescent="0.3">
      <c r="H1867" s="5"/>
    </row>
    <row r="1868" spans="8:8" x14ac:dyDescent="0.3">
      <c r="H1868" s="5"/>
    </row>
    <row r="1869" spans="8:8" x14ac:dyDescent="0.3">
      <c r="H1869" s="5"/>
    </row>
    <row r="1870" spans="8:8" x14ac:dyDescent="0.3">
      <c r="H1870" s="5"/>
    </row>
    <row r="1871" spans="8:8" x14ac:dyDescent="0.3">
      <c r="H1871" s="5"/>
    </row>
    <row r="1872" spans="8:8" x14ac:dyDescent="0.3">
      <c r="H1872" s="5"/>
    </row>
    <row r="1873" spans="8:8" x14ac:dyDescent="0.3">
      <c r="H1873" s="5"/>
    </row>
    <row r="1874" spans="8:8" x14ac:dyDescent="0.3">
      <c r="H1874" s="5"/>
    </row>
    <row r="1875" spans="8:8" x14ac:dyDescent="0.3">
      <c r="H1875" s="5"/>
    </row>
    <row r="1876" spans="8:8" x14ac:dyDescent="0.3">
      <c r="H1876" s="5"/>
    </row>
    <row r="1877" spans="8:8" x14ac:dyDescent="0.3">
      <c r="H1877" s="5"/>
    </row>
    <row r="1878" spans="8:8" x14ac:dyDescent="0.3">
      <c r="H1878" s="5"/>
    </row>
    <row r="1879" spans="8:8" x14ac:dyDescent="0.3">
      <c r="H1879" s="5"/>
    </row>
    <row r="1880" spans="8:8" x14ac:dyDescent="0.3">
      <c r="H1880" s="5"/>
    </row>
    <row r="1881" spans="8:8" x14ac:dyDescent="0.3">
      <c r="H1881" s="5"/>
    </row>
    <row r="1882" spans="8:8" x14ac:dyDescent="0.3">
      <c r="H1882" s="5"/>
    </row>
    <row r="1883" spans="8:8" x14ac:dyDescent="0.3">
      <c r="H1883" s="5"/>
    </row>
    <row r="1884" spans="8:8" x14ac:dyDescent="0.3">
      <c r="H1884" s="5"/>
    </row>
    <row r="1885" spans="8:8" x14ac:dyDescent="0.3">
      <c r="H1885" s="5"/>
    </row>
    <row r="1886" spans="8:8" x14ac:dyDescent="0.3">
      <c r="H1886" s="5"/>
    </row>
    <row r="1887" spans="8:8" x14ac:dyDescent="0.3">
      <c r="H1887" s="5"/>
    </row>
    <row r="1888" spans="8:8" x14ac:dyDescent="0.3">
      <c r="H1888" s="5"/>
    </row>
    <row r="1889" spans="8:8" x14ac:dyDescent="0.3">
      <c r="H1889" s="5"/>
    </row>
    <row r="1890" spans="8:8" x14ac:dyDescent="0.3">
      <c r="H1890" s="5"/>
    </row>
    <row r="1891" spans="8:8" x14ac:dyDescent="0.3">
      <c r="H1891" s="5"/>
    </row>
    <row r="1892" spans="8:8" x14ac:dyDescent="0.3">
      <c r="H1892" s="5"/>
    </row>
    <row r="1893" spans="8:8" x14ac:dyDescent="0.3">
      <c r="H1893" s="5"/>
    </row>
    <row r="1894" spans="8:8" x14ac:dyDescent="0.3">
      <c r="H1894" s="5"/>
    </row>
    <row r="1895" spans="8:8" x14ac:dyDescent="0.3">
      <c r="H1895" s="5"/>
    </row>
    <row r="1896" spans="8:8" x14ac:dyDescent="0.3">
      <c r="H1896" s="5"/>
    </row>
    <row r="1897" spans="8:8" x14ac:dyDescent="0.3">
      <c r="H1897" s="5"/>
    </row>
    <row r="1898" spans="8:8" x14ac:dyDescent="0.3">
      <c r="H1898" s="5"/>
    </row>
    <row r="1899" spans="8:8" x14ac:dyDescent="0.3">
      <c r="H1899" s="5"/>
    </row>
    <row r="1900" spans="8:8" x14ac:dyDescent="0.3">
      <c r="H1900" s="5"/>
    </row>
    <row r="1901" spans="8:8" x14ac:dyDescent="0.3">
      <c r="H1901" s="5"/>
    </row>
    <row r="1902" spans="8:8" x14ac:dyDescent="0.3">
      <c r="H1902" s="5"/>
    </row>
    <row r="1903" spans="8:8" x14ac:dyDescent="0.3">
      <c r="H1903" s="5"/>
    </row>
    <row r="1904" spans="8:8" x14ac:dyDescent="0.3">
      <c r="H1904" s="5"/>
    </row>
    <row r="1905" spans="8:8" x14ac:dyDescent="0.3">
      <c r="H1905" s="5"/>
    </row>
    <row r="1906" spans="8:8" x14ac:dyDescent="0.3">
      <c r="H1906" s="5"/>
    </row>
    <row r="1907" spans="8:8" x14ac:dyDescent="0.3">
      <c r="H1907" s="5"/>
    </row>
    <row r="1908" spans="8:8" x14ac:dyDescent="0.3">
      <c r="H1908" s="5"/>
    </row>
    <row r="1909" spans="8:8" x14ac:dyDescent="0.3">
      <c r="H1909" s="5"/>
    </row>
    <row r="1910" spans="8:8" x14ac:dyDescent="0.3">
      <c r="H1910" s="5"/>
    </row>
    <row r="1911" spans="8:8" x14ac:dyDescent="0.3">
      <c r="H1911" s="5"/>
    </row>
    <row r="1912" spans="8:8" x14ac:dyDescent="0.3">
      <c r="H1912" s="5"/>
    </row>
    <row r="1913" spans="8:8" x14ac:dyDescent="0.3">
      <c r="H1913" s="5"/>
    </row>
    <row r="1914" spans="8:8" x14ac:dyDescent="0.3">
      <c r="H1914" s="5"/>
    </row>
    <row r="1915" spans="8:8" x14ac:dyDescent="0.3">
      <c r="H1915" s="5"/>
    </row>
    <row r="1916" spans="8:8" x14ac:dyDescent="0.3">
      <c r="H1916" s="5"/>
    </row>
    <row r="1917" spans="8:8" x14ac:dyDescent="0.3">
      <c r="H1917" s="5"/>
    </row>
    <row r="1918" spans="8:8" x14ac:dyDescent="0.3">
      <c r="H1918" s="5"/>
    </row>
    <row r="1919" spans="8:8" x14ac:dyDescent="0.3">
      <c r="H1919" s="5"/>
    </row>
    <row r="1920" spans="8:8" x14ac:dyDescent="0.3">
      <c r="H1920" s="5"/>
    </row>
    <row r="1921" spans="8:8" x14ac:dyDescent="0.3">
      <c r="H1921" s="5"/>
    </row>
    <row r="1922" spans="8:8" x14ac:dyDescent="0.3">
      <c r="H1922" s="5"/>
    </row>
    <row r="1923" spans="8:8" x14ac:dyDescent="0.3">
      <c r="H1923" s="5"/>
    </row>
    <row r="1924" spans="8:8" x14ac:dyDescent="0.3">
      <c r="H1924" s="5"/>
    </row>
    <row r="1925" spans="8:8" x14ac:dyDescent="0.3">
      <c r="H1925" s="5"/>
    </row>
    <row r="1926" spans="8:8" x14ac:dyDescent="0.3">
      <c r="H1926" s="5"/>
    </row>
    <row r="1927" spans="8:8" x14ac:dyDescent="0.3">
      <c r="H1927" s="5"/>
    </row>
    <row r="1928" spans="8:8" x14ac:dyDescent="0.3">
      <c r="H1928" s="5"/>
    </row>
    <row r="1929" spans="8:8" x14ac:dyDescent="0.3">
      <c r="H1929" s="5"/>
    </row>
    <row r="1930" spans="8:8" x14ac:dyDescent="0.3">
      <c r="H1930" s="5"/>
    </row>
    <row r="1931" spans="8:8" x14ac:dyDescent="0.3">
      <c r="H1931" s="5"/>
    </row>
    <row r="1932" spans="8:8" x14ac:dyDescent="0.3">
      <c r="H1932" s="5"/>
    </row>
    <row r="1933" spans="8:8" x14ac:dyDescent="0.3">
      <c r="H1933" s="5"/>
    </row>
    <row r="1934" spans="8:8" x14ac:dyDescent="0.3">
      <c r="H1934" s="5"/>
    </row>
    <row r="1935" spans="8:8" x14ac:dyDescent="0.3">
      <c r="H1935" s="5"/>
    </row>
    <row r="1936" spans="8:8" x14ac:dyDescent="0.3">
      <c r="H1936" s="5"/>
    </row>
    <row r="1937" spans="8:8" x14ac:dyDescent="0.3">
      <c r="H1937" s="5"/>
    </row>
    <row r="1938" spans="8:8" x14ac:dyDescent="0.3">
      <c r="H1938" s="5"/>
    </row>
    <row r="1939" spans="8:8" x14ac:dyDescent="0.3">
      <c r="H1939" s="5"/>
    </row>
    <row r="1940" spans="8:8" x14ac:dyDescent="0.3">
      <c r="H1940" s="5"/>
    </row>
    <row r="1941" spans="8:8" x14ac:dyDescent="0.3">
      <c r="H1941" s="5"/>
    </row>
    <row r="1942" spans="8:8" x14ac:dyDescent="0.3">
      <c r="H1942" s="5"/>
    </row>
    <row r="1943" spans="8:8" x14ac:dyDescent="0.3">
      <c r="H1943" s="5"/>
    </row>
    <row r="1944" spans="8:8" x14ac:dyDescent="0.3">
      <c r="H1944" s="5"/>
    </row>
    <row r="1945" spans="8:8" x14ac:dyDescent="0.3">
      <c r="H1945" s="5"/>
    </row>
    <row r="1946" spans="8:8" x14ac:dyDescent="0.3">
      <c r="H1946" s="5"/>
    </row>
    <row r="1947" spans="8:8" x14ac:dyDescent="0.3">
      <c r="H1947" s="5"/>
    </row>
    <row r="1948" spans="8:8" x14ac:dyDescent="0.3">
      <c r="H1948" s="5"/>
    </row>
    <row r="1949" spans="8:8" x14ac:dyDescent="0.3">
      <c r="H1949" s="5"/>
    </row>
    <row r="1950" spans="8:8" x14ac:dyDescent="0.3">
      <c r="H1950" s="5"/>
    </row>
    <row r="1951" spans="8:8" x14ac:dyDescent="0.3">
      <c r="H1951" s="5"/>
    </row>
    <row r="1952" spans="8:8" x14ac:dyDescent="0.3">
      <c r="H1952" s="5"/>
    </row>
    <row r="1953" spans="8:8" x14ac:dyDescent="0.3">
      <c r="H1953" s="5"/>
    </row>
    <row r="1954" spans="8:8" x14ac:dyDescent="0.3">
      <c r="H1954" s="5"/>
    </row>
    <row r="1955" spans="8:8" x14ac:dyDescent="0.3">
      <c r="H1955" s="5"/>
    </row>
    <row r="1956" spans="8:8" x14ac:dyDescent="0.3">
      <c r="H1956" s="5"/>
    </row>
    <row r="1957" spans="8:8" x14ac:dyDescent="0.3">
      <c r="H1957" s="5"/>
    </row>
    <row r="1958" spans="8:8" x14ac:dyDescent="0.3">
      <c r="H1958" s="5"/>
    </row>
    <row r="1959" spans="8:8" x14ac:dyDescent="0.3">
      <c r="H1959" s="5"/>
    </row>
    <row r="1960" spans="8:8" x14ac:dyDescent="0.3">
      <c r="H1960" s="5"/>
    </row>
    <row r="1961" spans="8:8" x14ac:dyDescent="0.3">
      <c r="H1961" s="5"/>
    </row>
    <row r="1962" spans="8:8" x14ac:dyDescent="0.3">
      <c r="H1962" s="5"/>
    </row>
    <row r="1963" spans="8:8" x14ac:dyDescent="0.3">
      <c r="H1963" s="5"/>
    </row>
    <row r="1964" spans="8:8" x14ac:dyDescent="0.3">
      <c r="H1964" s="5"/>
    </row>
    <row r="1965" spans="8:8" x14ac:dyDescent="0.3">
      <c r="H1965" s="5"/>
    </row>
    <row r="1966" spans="8:8" x14ac:dyDescent="0.3">
      <c r="H1966" s="5"/>
    </row>
    <row r="1967" spans="8:8" x14ac:dyDescent="0.3">
      <c r="H1967" s="5"/>
    </row>
    <row r="1968" spans="8:8" x14ac:dyDescent="0.3">
      <c r="H1968" s="5"/>
    </row>
    <row r="1969" spans="8:8" x14ac:dyDescent="0.3">
      <c r="H1969" s="5"/>
    </row>
    <row r="1970" spans="8:8" x14ac:dyDescent="0.3">
      <c r="H1970" s="5"/>
    </row>
    <row r="1971" spans="8:8" x14ac:dyDescent="0.3">
      <c r="H1971" s="5"/>
    </row>
    <row r="1972" spans="8:8" x14ac:dyDescent="0.3">
      <c r="H1972" s="5"/>
    </row>
    <row r="1973" spans="8:8" x14ac:dyDescent="0.3">
      <c r="H1973" s="5"/>
    </row>
    <row r="1974" spans="8:8" x14ac:dyDescent="0.3">
      <c r="H1974" s="5"/>
    </row>
    <row r="1975" spans="8:8" x14ac:dyDescent="0.3">
      <c r="H1975" s="5"/>
    </row>
    <row r="1976" spans="8:8" x14ac:dyDescent="0.3">
      <c r="H1976" s="5"/>
    </row>
    <row r="1977" spans="8:8" x14ac:dyDescent="0.3">
      <c r="H1977" s="5"/>
    </row>
    <row r="1978" spans="8:8" x14ac:dyDescent="0.3">
      <c r="H1978" s="5"/>
    </row>
    <row r="1979" spans="8:8" x14ac:dyDescent="0.3">
      <c r="H1979" s="5"/>
    </row>
    <row r="1980" spans="8:8" x14ac:dyDescent="0.3">
      <c r="H1980" s="5"/>
    </row>
    <row r="1981" spans="8:8" x14ac:dyDescent="0.3">
      <c r="H1981" s="5"/>
    </row>
    <row r="1982" spans="8:8" x14ac:dyDescent="0.3">
      <c r="H1982" s="5"/>
    </row>
    <row r="1983" spans="8:8" x14ac:dyDescent="0.3">
      <c r="H1983" s="5"/>
    </row>
    <row r="1984" spans="8:8" x14ac:dyDescent="0.3">
      <c r="H1984" s="5"/>
    </row>
    <row r="1985" spans="8:8" x14ac:dyDescent="0.3">
      <c r="H1985" s="5"/>
    </row>
    <row r="1986" spans="8:8" x14ac:dyDescent="0.3">
      <c r="H1986" s="5"/>
    </row>
    <row r="1987" spans="8:8" x14ac:dyDescent="0.3">
      <c r="H1987" s="5"/>
    </row>
    <row r="1988" spans="8:8" x14ac:dyDescent="0.3">
      <c r="H1988" s="5"/>
    </row>
    <row r="1989" spans="8:8" x14ac:dyDescent="0.3">
      <c r="H1989" s="5"/>
    </row>
    <row r="1990" spans="8:8" x14ac:dyDescent="0.3">
      <c r="H1990" s="5"/>
    </row>
    <row r="1991" spans="8:8" x14ac:dyDescent="0.3">
      <c r="H1991" s="5"/>
    </row>
    <row r="1992" spans="8:8" x14ac:dyDescent="0.3">
      <c r="H1992" s="5"/>
    </row>
    <row r="1993" spans="8:8" x14ac:dyDescent="0.3">
      <c r="H1993" s="5"/>
    </row>
    <row r="1994" spans="8:8" x14ac:dyDescent="0.3">
      <c r="H1994" s="5"/>
    </row>
    <row r="1995" spans="8:8" x14ac:dyDescent="0.3">
      <c r="H1995" s="5"/>
    </row>
    <row r="1996" spans="8:8" x14ac:dyDescent="0.3">
      <c r="H1996" s="5"/>
    </row>
    <row r="1997" spans="8:8" x14ac:dyDescent="0.3">
      <c r="H1997" s="5"/>
    </row>
    <row r="1998" spans="8:8" x14ac:dyDescent="0.3">
      <c r="H1998" s="5"/>
    </row>
    <row r="1999" spans="8:8" x14ac:dyDescent="0.3">
      <c r="H1999" s="5"/>
    </row>
    <row r="2000" spans="8:8" x14ac:dyDescent="0.3">
      <c r="H2000" s="5"/>
    </row>
    <row r="2001" spans="8:8" x14ac:dyDescent="0.3">
      <c r="H2001" s="5"/>
    </row>
    <row r="2002" spans="8:8" x14ac:dyDescent="0.3">
      <c r="H2002" s="5"/>
    </row>
    <row r="2003" spans="8:8" x14ac:dyDescent="0.3">
      <c r="H2003" s="5"/>
    </row>
    <row r="2004" spans="8:8" x14ac:dyDescent="0.3">
      <c r="H2004" s="5"/>
    </row>
    <row r="2005" spans="8:8" x14ac:dyDescent="0.3">
      <c r="H2005" s="5"/>
    </row>
    <row r="2006" spans="8:8" x14ac:dyDescent="0.3">
      <c r="H2006" s="5"/>
    </row>
    <row r="2007" spans="8:8" x14ac:dyDescent="0.3">
      <c r="H2007" s="5"/>
    </row>
    <row r="2008" spans="8:8" x14ac:dyDescent="0.3">
      <c r="H2008" s="5"/>
    </row>
    <row r="2009" spans="8:8" x14ac:dyDescent="0.3">
      <c r="H2009" s="5"/>
    </row>
    <row r="2010" spans="8:8" x14ac:dyDescent="0.3">
      <c r="H2010" s="5"/>
    </row>
    <row r="2011" spans="8:8" x14ac:dyDescent="0.3">
      <c r="H2011" s="5"/>
    </row>
    <row r="2012" spans="8:8" x14ac:dyDescent="0.3">
      <c r="H2012" s="5"/>
    </row>
    <row r="2013" spans="8:8" x14ac:dyDescent="0.3">
      <c r="H2013" s="5"/>
    </row>
    <row r="2014" spans="8:8" x14ac:dyDescent="0.3">
      <c r="H2014" s="5"/>
    </row>
    <row r="2015" spans="8:8" x14ac:dyDescent="0.3">
      <c r="H2015" s="5"/>
    </row>
    <row r="2016" spans="8:8" x14ac:dyDescent="0.3">
      <c r="H2016" s="5"/>
    </row>
    <row r="2017" spans="8:8" x14ac:dyDescent="0.3">
      <c r="H2017" s="5"/>
    </row>
    <row r="2018" spans="8:8" x14ac:dyDescent="0.3">
      <c r="H2018" s="5"/>
    </row>
    <row r="2019" spans="8:8" x14ac:dyDescent="0.3">
      <c r="H2019" s="5"/>
    </row>
    <row r="2020" spans="8:8" x14ac:dyDescent="0.3">
      <c r="H2020" s="5"/>
    </row>
    <row r="2021" spans="8:8" x14ac:dyDescent="0.3">
      <c r="H2021" s="5"/>
    </row>
    <row r="2022" spans="8:8" x14ac:dyDescent="0.3">
      <c r="H2022" s="5"/>
    </row>
    <row r="2023" spans="8:8" x14ac:dyDescent="0.3">
      <c r="H2023" s="5"/>
    </row>
    <row r="2024" spans="8:8" x14ac:dyDescent="0.3">
      <c r="H2024" s="5"/>
    </row>
    <row r="2025" spans="8:8" x14ac:dyDescent="0.3">
      <c r="H2025" s="5"/>
    </row>
    <row r="2026" spans="8:8" x14ac:dyDescent="0.3">
      <c r="H2026" s="5"/>
    </row>
    <row r="2027" spans="8:8" x14ac:dyDescent="0.3">
      <c r="H2027" s="5"/>
    </row>
    <row r="2028" spans="8:8" x14ac:dyDescent="0.3">
      <c r="H2028" s="5"/>
    </row>
    <row r="2029" spans="8:8" x14ac:dyDescent="0.3">
      <c r="H2029" s="5"/>
    </row>
    <row r="2030" spans="8:8" x14ac:dyDescent="0.3">
      <c r="H2030" s="5"/>
    </row>
    <row r="2031" spans="8:8" x14ac:dyDescent="0.3">
      <c r="H2031" s="5"/>
    </row>
    <row r="2032" spans="8:8" x14ac:dyDescent="0.3">
      <c r="H2032" s="5"/>
    </row>
    <row r="2033" spans="8:8" x14ac:dyDescent="0.3">
      <c r="H2033" s="5"/>
    </row>
    <row r="2034" spans="8:8" x14ac:dyDescent="0.3">
      <c r="H2034" s="5"/>
    </row>
    <row r="2035" spans="8:8" x14ac:dyDescent="0.3">
      <c r="H2035" s="5"/>
    </row>
    <row r="2036" spans="8:8" x14ac:dyDescent="0.3">
      <c r="H2036" s="5"/>
    </row>
    <row r="2037" spans="8:8" x14ac:dyDescent="0.3">
      <c r="H2037" s="5"/>
    </row>
    <row r="2038" spans="8:8" x14ac:dyDescent="0.3">
      <c r="H2038" s="5"/>
    </row>
    <row r="2039" spans="8:8" x14ac:dyDescent="0.3">
      <c r="H2039" s="5"/>
    </row>
    <row r="2040" spans="8:8" x14ac:dyDescent="0.3">
      <c r="H2040" s="5"/>
    </row>
    <row r="2041" spans="8:8" x14ac:dyDescent="0.3">
      <c r="H2041" s="5"/>
    </row>
    <row r="2042" spans="8:8" x14ac:dyDescent="0.3">
      <c r="H2042" s="5"/>
    </row>
    <row r="2043" spans="8:8" x14ac:dyDescent="0.3">
      <c r="H2043" s="5"/>
    </row>
    <row r="2044" spans="8:8" x14ac:dyDescent="0.3">
      <c r="H2044" s="5"/>
    </row>
    <row r="2045" spans="8:8" x14ac:dyDescent="0.3">
      <c r="H2045" s="5"/>
    </row>
    <row r="2046" spans="8:8" x14ac:dyDescent="0.3">
      <c r="H2046" s="5"/>
    </row>
    <row r="2047" spans="8:8" x14ac:dyDescent="0.3">
      <c r="H2047" s="5"/>
    </row>
    <row r="2048" spans="8:8" x14ac:dyDescent="0.3">
      <c r="H2048" s="5"/>
    </row>
    <row r="2049" spans="8:8" x14ac:dyDescent="0.3">
      <c r="H2049" s="5"/>
    </row>
    <row r="2050" spans="8:8" x14ac:dyDescent="0.3">
      <c r="H2050" s="5"/>
    </row>
    <row r="2051" spans="8:8" x14ac:dyDescent="0.3">
      <c r="H2051" s="5"/>
    </row>
    <row r="2052" spans="8:8" x14ac:dyDescent="0.3">
      <c r="H2052" s="5"/>
    </row>
    <row r="2053" spans="8:8" x14ac:dyDescent="0.3">
      <c r="H2053" s="5"/>
    </row>
    <row r="2054" spans="8:8" x14ac:dyDescent="0.3">
      <c r="H2054" s="5"/>
    </row>
    <row r="2055" spans="8:8" x14ac:dyDescent="0.3">
      <c r="H2055" s="5"/>
    </row>
    <row r="2056" spans="8:8" x14ac:dyDescent="0.3">
      <c r="H2056" s="5"/>
    </row>
    <row r="2057" spans="8:8" x14ac:dyDescent="0.3">
      <c r="H2057" s="5"/>
    </row>
    <row r="2058" spans="8:8" x14ac:dyDescent="0.3">
      <c r="H2058" s="5"/>
    </row>
    <row r="2059" spans="8:8" x14ac:dyDescent="0.3">
      <c r="H2059" s="5"/>
    </row>
    <row r="2060" spans="8:8" x14ac:dyDescent="0.3">
      <c r="H2060" s="5"/>
    </row>
    <row r="2061" spans="8:8" x14ac:dyDescent="0.3">
      <c r="H2061" s="5"/>
    </row>
    <row r="2062" spans="8:8" x14ac:dyDescent="0.3">
      <c r="H2062" s="5"/>
    </row>
    <row r="2063" spans="8:8" x14ac:dyDescent="0.3">
      <c r="H2063" s="5"/>
    </row>
    <row r="2064" spans="8:8" x14ac:dyDescent="0.3">
      <c r="H2064" s="5"/>
    </row>
    <row r="2065" spans="8:8" x14ac:dyDescent="0.3">
      <c r="H2065" s="5"/>
    </row>
    <row r="2066" spans="8:8" x14ac:dyDescent="0.3">
      <c r="H2066" s="5"/>
    </row>
    <row r="2067" spans="8:8" x14ac:dyDescent="0.3">
      <c r="H2067" s="5"/>
    </row>
    <row r="2068" spans="8:8" x14ac:dyDescent="0.3">
      <c r="H2068" s="5"/>
    </row>
    <row r="2069" spans="8:8" x14ac:dyDescent="0.3">
      <c r="H2069" s="5"/>
    </row>
    <row r="2070" spans="8:8" x14ac:dyDescent="0.3">
      <c r="H2070" s="5"/>
    </row>
    <row r="2071" spans="8:8" x14ac:dyDescent="0.3">
      <c r="H2071" s="5"/>
    </row>
    <row r="2072" spans="8:8" x14ac:dyDescent="0.3">
      <c r="H2072" s="5"/>
    </row>
    <row r="2073" spans="8:8" x14ac:dyDescent="0.3">
      <c r="H2073" s="5"/>
    </row>
    <row r="2074" spans="8:8" x14ac:dyDescent="0.3">
      <c r="H2074" s="5"/>
    </row>
    <row r="2075" spans="8:8" x14ac:dyDescent="0.3">
      <c r="H2075" s="5"/>
    </row>
    <row r="2076" spans="8:8" x14ac:dyDescent="0.3">
      <c r="H2076" s="5"/>
    </row>
    <row r="2077" spans="8:8" x14ac:dyDescent="0.3">
      <c r="H2077" s="5"/>
    </row>
    <row r="2078" spans="8:8" x14ac:dyDescent="0.3">
      <c r="H2078" s="5"/>
    </row>
    <row r="2079" spans="8:8" x14ac:dyDescent="0.3">
      <c r="H2079" s="5"/>
    </row>
    <row r="2080" spans="8:8" x14ac:dyDescent="0.3">
      <c r="H2080" s="5"/>
    </row>
    <row r="2081" spans="8:8" x14ac:dyDescent="0.3">
      <c r="H2081" s="5"/>
    </row>
    <row r="2082" spans="8:8" x14ac:dyDescent="0.3">
      <c r="H2082" s="5"/>
    </row>
    <row r="2083" spans="8:8" x14ac:dyDescent="0.3">
      <c r="H2083" s="5"/>
    </row>
    <row r="2084" spans="8:8" x14ac:dyDescent="0.3">
      <c r="H2084" s="5"/>
    </row>
    <row r="2085" spans="8:8" x14ac:dyDescent="0.3">
      <c r="H2085" s="5"/>
    </row>
    <row r="2086" spans="8:8" x14ac:dyDescent="0.3">
      <c r="H2086" s="5"/>
    </row>
    <row r="2087" spans="8:8" x14ac:dyDescent="0.3">
      <c r="H2087" s="5"/>
    </row>
    <row r="2088" spans="8:8" x14ac:dyDescent="0.3">
      <c r="H2088" s="5"/>
    </row>
    <row r="2089" spans="8:8" x14ac:dyDescent="0.3">
      <c r="H2089" s="5"/>
    </row>
    <row r="2090" spans="8:8" x14ac:dyDescent="0.3">
      <c r="H2090" s="5"/>
    </row>
    <row r="2091" spans="8:8" x14ac:dyDescent="0.3">
      <c r="H2091" s="5"/>
    </row>
    <row r="2092" spans="8:8" x14ac:dyDescent="0.3">
      <c r="H2092" s="5"/>
    </row>
    <row r="2093" spans="8:8" x14ac:dyDescent="0.3">
      <c r="H2093" s="5"/>
    </row>
    <row r="2094" spans="8:8" x14ac:dyDescent="0.3">
      <c r="H2094" s="5"/>
    </row>
    <row r="2095" spans="8:8" x14ac:dyDescent="0.3">
      <c r="H2095" s="5"/>
    </row>
    <row r="2096" spans="8:8" x14ac:dyDescent="0.3">
      <c r="H2096" s="5"/>
    </row>
    <row r="2097" spans="8:8" x14ac:dyDescent="0.3">
      <c r="H2097" s="5"/>
    </row>
    <row r="2098" spans="8:8" x14ac:dyDescent="0.3">
      <c r="H2098" s="5"/>
    </row>
    <row r="2099" spans="8:8" x14ac:dyDescent="0.3">
      <c r="H2099" s="5"/>
    </row>
    <row r="2100" spans="8:8" x14ac:dyDescent="0.3">
      <c r="H2100" s="5"/>
    </row>
    <row r="2101" spans="8:8" x14ac:dyDescent="0.3">
      <c r="H2101" s="5"/>
    </row>
    <row r="2102" spans="8:8" x14ac:dyDescent="0.3">
      <c r="H2102" s="5"/>
    </row>
    <row r="2103" spans="8:8" x14ac:dyDescent="0.3">
      <c r="H2103" s="5"/>
    </row>
    <row r="2104" spans="8:8" x14ac:dyDescent="0.3">
      <c r="H2104" s="5"/>
    </row>
    <row r="2105" spans="8:8" x14ac:dyDescent="0.3">
      <c r="H2105" s="5"/>
    </row>
    <row r="2106" spans="8:8" x14ac:dyDescent="0.3">
      <c r="H2106" s="5"/>
    </row>
    <row r="2107" spans="8:8" x14ac:dyDescent="0.3">
      <c r="H2107" s="5"/>
    </row>
    <row r="2108" spans="8:8" x14ac:dyDescent="0.3">
      <c r="H2108" s="5"/>
    </row>
    <row r="2109" spans="8:8" x14ac:dyDescent="0.3">
      <c r="H2109" s="5"/>
    </row>
    <row r="2110" spans="8:8" x14ac:dyDescent="0.3">
      <c r="H2110" s="5"/>
    </row>
    <row r="2111" spans="8:8" x14ac:dyDescent="0.3">
      <c r="H2111" s="5"/>
    </row>
    <row r="2112" spans="8:8" x14ac:dyDescent="0.3">
      <c r="H2112" s="5"/>
    </row>
    <row r="2113" spans="8:8" x14ac:dyDescent="0.3">
      <c r="H2113" s="5"/>
    </row>
    <row r="2114" spans="8:8" x14ac:dyDescent="0.3">
      <c r="H2114" s="5"/>
    </row>
    <row r="2115" spans="8:8" x14ac:dyDescent="0.3">
      <c r="H2115" s="5"/>
    </row>
    <row r="2116" spans="8:8" x14ac:dyDescent="0.3">
      <c r="H2116" s="5"/>
    </row>
    <row r="2117" spans="8:8" x14ac:dyDescent="0.3">
      <c r="H2117" s="5"/>
    </row>
    <row r="2118" spans="8:8" x14ac:dyDescent="0.3">
      <c r="H2118" s="5"/>
    </row>
    <row r="2119" spans="8:8" x14ac:dyDescent="0.3">
      <c r="H2119" s="5"/>
    </row>
    <row r="2120" spans="8:8" x14ac:dyDescent="0.3">
      <c r="H2120" s="5"/>
    </row>
    <row r="2121" spans="8:8" x14ac:dyDescent="0.3">
      <c r="H2121" s="5"/>
    </row>
    <row r="2122" spans="8:8" x14ac:dyDescent="0.3">
      <c r="H2122" s="5"/>
    </row>
    <row r="2123" spans="8:8" x14ac:dyDescent="0.3">
      <c r="H2123" s="5"/>
    </row>
    <row r="2124" spans="8:8" x14ac:dyDescent="0.3">
      <c r="H2124" s="5"/>
    </row>
    <row r="2125" spans="8:8" x14ac:dyDescent="0.3">
      <c r="H2125" s="5"/>
    </row>
    <row r="2126" spans="8:8" x14ac:dyDescent="0.3">
      <c r="H2126" s="5"/>
    </row>
    <row r="2127" spans="8:8" x14ac:dyDescent="0.3">
      <c r="H2127" s="5"/>
    </row>
    <row r="2128" spans="8:8" x14ac:dyDescent="0.3">
      <c r="H2128" s="5"/>
    </row>
    <row r="2129" spans="8:8" x14ac:dyDescent="0.3">
      <c r="H2129" s="5"/>
    </row>
    <row r="2130" spans="8:8" x14ac:dyDescent="0.3">
      <c r="H2130" s="5"/>
    </row>
    <row r="2131" spans="8:8" x14ac:dyDescent="0.3">
      <c r="H2131" s="5"/>
    </row>
    <row r="2132" spans="8:8" x14ac:dyDescent="0.3">
      <c r="H2132" s="5"/>
    </row>
    <row r="2133" spans="8:8" x14ac:dyDescent="0.3">
      <c r="H2133" s="5"/>
    </row>
    <row r="2134" spans="8:8" x14ac:dyDescent="0.3">
      <c r="H2134" s="5"/>
    </row>
    <row r="2135" spans="8:8" x14ac:dyDescent="0.3">
      <c r="H2135" s="5"/>
    </row>
    <row r="2136" spans="8:8" x14ac:dyDescent="0.3">
      <c r="H2136" s="5"/>
    </row>
    <row r="2137" spans="8:8" x14ac:dyDescent="0.3">
      <c r="H2137" s="5"/>
    </row>
    <row r="2138" spans="8:8" x14ac:dyDescent="0.3">
      <c r="H2138" s="5"/>
    </row>
    <row r="2139" spans="8:8" x14ac:dyDescent="0.3">
      <c r="H2139" s="5"/>
    </row>
    <row r="2140" spans="8:8" x14ac:dyDescent="0.3">
      <c r="H2140" s="5"/>
    </row>
    <row r="2141" spans="8:8" x14ac:dyDescent="0.3">
      <c r="H2141" s="5"/>
    </row>
    <row r="2142" spans="8:8" x14ac:dyDescent="0.3">
      <c r="H2142" s="5"/>
    </row>
    <row r="2143" spans="8:8" x14ac:dyDescent="0.3">
      <c r="H2143" s="5"/>
    </row>
    <row r="2144" spans="8:8" x14ac:dyDescent="0.3">
      <c r="H2144" s="5"/>
    </row>
    <row r="2145" spans="8:8" x14ac:dyDescent="0.3">
      <c r="H2145" s="5"/>
    </row>
    <row r="2146" spans="8:8" x14ac:dyDescent="0.3">
      <c r="H2146" s="5"/>
    </row>
    <row r="2147" spans="8:8" x14ac:dyDescent="0.3">
      <c r="H2147" s="5"/>
    </row>
    <row r="2148" spans="8:8" x14ac:dyDescent="0.3">
      <c r="H2148" s="5"/>
    </row>
    <row r="2149" spans="8:8" x14ac:dyDescent="0.3">
      <c r="H2149" s="5"/>
    </row>
    <row r="2150" spans="8:8" x14ac:dyDescent="0.3">
      <c r="H2150" s="5"/>
    </row>
    <row r="2151" spans="8:8" x14ac:dyDescent="0.3">
      <c r="H2151" s="5"/>
    </row>
    <row r="2152" spans="8:8" x14ac:dyDescent="0.3">
      <c r="H2152" s="5"/>
    </row>
    <row r="2153" spans="8:8" x14ac:dyDescent="0.3">
      <c r="H2153" s="5"/>
    </row>
    <row r="2154" spans="8:8" x14ac:dyDescent="0.3">
      <c r="H2154" s="5"/>
    </row>
    <row r="2155" spans="8:8" x14ac:dyDescent="0.3">
      <c r="H2155" s="5"/>
    </row>
    <row r="2156" spans="8:8" x14ac:dyDescent="0.3">
      <c r="H2156" s="5"/>
    </row>
    <row r="2157" spans="8:8" x14ac:dyDescent="0.3">
      <c r="H2157" s="5"/>
    </row>
    <row r="2158" spans="8:8" x14ac:dyDescent="0.3">
      <c r="H2158" s="5"/>
    </row>
    <row r="2159" spans="8:8" x14ac:dyDescent="0.3">
      <c r="H2159" s="5"/>
    </row>
    <row r="2160" spans="8:8" x14ac:dyDescent="0.3">
      <c r="H2160" s="5"/>
    </row>
    <row r="2161" spans="8:8" x14ac:dyDescent="0.3">
      <c r="H2161" s="5"/>
    </row>
    <row r="2162" spans="8:8" x14ac:dyDescent="0.3">
      <c r="H2162" s="5"/>
    </row>
    <row r="2163" spans="8:8" x14ac:dyDescent="0.3">
      <c r="H2163" s="5"/>
    </row>
    <row r="2164" spans="8:8" x14ac:dyDescent="0.3">
      <c r="H2164" s="5"/>
    </row>
    <row r="2165" spans="8:8" x14ac:dyDescent="0.3">
      <c r="H2165" s="5"/>
    </row>
    <row r="2166" spans="8:8" x14ac:dyDescent="0.3">
      <c r="H2166" s="5"/>
    </row>
    <row r="2167" spans="8:8" x14ac:dyDescent="0.3">
      <c r="H2167" s="5"/>
    </row>
    <row r="2168" spans="8:8" x14ac:dyDescent="0.3">
      <c r="H2168" s="5"/>
    </row>
    <row r="2169" spans="8:8" x14ac:dyDescent="0.3">
      <c r="H2169" s="5"/>
    </row>
    <row r="2170" spans="8:8" x14ac:dyDescent="0.3">
      <c r="H2170" s="5"/>
    </row>
    <row r="2171" spans="8:8" x14ac:dyDescent="0.3">
      <c r="H2171" s="5"/>
    </row>
    <row r="2172" spans="8:8" x14ac:dyDescent="0.3">
      <c r="H2172" s="5"/>
    </row>
    <row r="2173" spans="8:8" x14ac:dyDescent="0.3">
      <c r="H2173" s="5"/>
    </row>
    <row r="2174" spans="8:8" x14ac:dyDescent="0.3">
      <c r="H2174" s="5"/>
    </row>
    <row r="2175" spans="8:8" x14ac:dyDescent="0.3">
      <c r="H2175" s="5"/>
    </row>
    <row r="2176" spans="8:8" x14ac:dyDescent="0.3">
      <c r="H2176" s="5"/>
    </row>
    <row r="2177" spans="8:8" x14ac:dyDescent="0.3">
      <c r="H2177" s="5"/>
    </row>
    <row r="2178" spans="8:8" x14ac:dyDescent="0.3">
      <c r="H2178" s="5"/>
    </row>
    <row r="2179" spans="8:8" x14ac:dyDescent="0.3">
      <c r="H2179" s="5"/>
    </row>
    <row r="2180" spans="8:8" x14ac:dyDescent="0.3">
      <c r="H2180" s="5"/>
    </row>
    <row r="2181" spans="8:8" x14ac:dyDescent="0.3">
      <c r="H2181" s="5"/>
    </row>
    <row r="2182" spans="8:8" x14ac:dyDescent="0.3">
      <c r="H2182" s="5"/>
    </row>
    <row r="2183" spans="8:8" x14ac:dyDescent="0.3">
      <c r="H2183" s="5"/>
    </row>
    <row r="2184" spans="8:8" x14ac:dyDescent="0.3">
      <c r="H2184" s="5"/>
    </row>
    <row r="2185" spans="8:8" x14ac:dyDescent="0.3">
      <c r="H2185" s="5"/>
    </row>
    <row r="2186" spans="8:8" x14ac:dyDescent="0.3">
      <c r="H2186" s="5"/>
    </row>
    <row r="2187" spans="8:8" x14ac:dyDescent="0.3">
      <c r="H2187" s="5"/>
    </row>
    <row r="2188" spans="8:8" x14ac:dyDescent="0.3">
      <c r="H2188" s="5"/>
    </row>
    <row r="2189" spans="8:8" x14ac:dyDescent="0.3">
      <c r="H2189" s="5"/>
    </row>
    <row r="2190" spans="8:8" x14ac:dyDescent="0.3">
      <c r="H2190" s="5"/>
    </row>
    <row r="2191" spans="8:8" x14ac:dyDescent="0.3">
      <c r="H2191" s="5"/>
    </row>
    <row r="2192" spans="8:8" x14ac:dyDescent="0.3">
      <c r="H2192" s="5"/>
    </row>
    <row r="2193" spans="8:8" x14ac:dyDescent="0.3">
      <c r="H2193" s="5"/>
    </row>
    <row r="2194" spans="8:8" x14ac:dyDescent="0.3">
      <c r="H2194" s="5"/>
    </row>
    <row r="2195" spans="8:8" x14ac:dyDescent="0.3">
      <c r="H2195" s="5"/>
    </row>
    <row r="2196" spans="8:8" x14ac:dyDescent="0.3">
      <c r="H2196" s="5"/>
    </row>
    <row r="2197" spans="8:8" x14ac:dyDescent="0.3">
      <c r="H2197" s="5"/>
    </row>
    <row r="2198" spans="8:8" x14ac:dyDescent="0.3">
      <c r="H2198" s="5"/>
    </row>
    <row r="2199" spans="8:8" x14ac:dyDescent="0.3">
      <c r="H2199" s="5"/>
    </row>
    <row r="2200" spans="8:8" x14ac:dyDescent="0.3">
      <c r="H2200" s="5"/>
    </row>
    <row r="2201" spans="8:8" x14ac:dyDescent="0.3">
      <c r="H2201" s="5"/>
    </row>
    <row r="2202" spans="8:8" x14ac:dyDescent="0.3">
      <c r="H2202" s="5"/>
    </row>
    <row r="2203" spans="8:8" x14ac:dyDescent="0.3">
      <c r="H2203" s="5"/>
    </row>
    <row r="2204" spans="8:8" x14ac:dyDescent="0.3">
      <c r="H2204" s="5"/>
    </row>
    <row r="2205" spans="8:8" x14ac:dyDescent="0.3">
      <c r="H2205" s="5"/>
    </row>
    <row r="2206" spans="8:8" x14ac:dyDescent="0.3">
      <c r="H2206" s="5"/>
    </row>
    <row r="2207" spans="8:8" x14ac:dyDescent="0.3">
      <c r="H2207" s="5"/>
    </row>
    <row r="2208" spans="8:8" x14ac:dyDescent="0.3">
      <c r="H2208" s="5"/>
    </row>
    <row r="2209" spans="8:8" x14ac:dyDescent="0.3">
      <c r="H2209" s="5"/>
    </row>
    <row r="2210" spans="8:8" x14ac:dyDescent="0.3">
      <c r="H2210" s="5"/>
    </row>
    <row r="2211" spans="8:8" x14ac:dyDescent="0.3">
      <c r="H2211" s="5"/>
    </row>
    <row r="2212" spans="8:8" x14ac:dyDescent="0.3">
      <c r="H2212" s="5"/>
    </row>
    <row r="2213" spans="8:8" x14ac:dyDescent="0.3">
      <c r="H2213" s="5"/>
    </row>
    <row r="2214" spans="8:8" x14ac:dyDescent="0.3">
      <c r="H2214" s="5"/>
    </row>
    <row r="2215" spans="8:8" x14ac:dyDescent="0.3">
      <c r="H2215" s="5"/>
    </row>
    <row r="2216" spans="8:8" x14ac:dyDescent="0.3">
      <c r="H2216" s="5"/>
    </row>
    <row r="2217" spans="8:8" x14ac:dyDescent="0.3">
      <c r="H2217" s="5"/>
    </row>
    <row r="2218" spans="8:8" x14ac:dyDescent="0.3">
      <c r="H2218" s="5"/>
    </row>
    <row r="2219" spans="8:8" x14ac:dyDescent="0.3">
      <c r="H2219" s="5"/>
    </row>
    <row r="2220" spans="8:8" x14ac:dyDescent="0.3">
      <c r="H2220" s="5"/>
    </row>
    <row r="2221" spans="8:8" x14ac:dyDescent="0.3">
      <c r="H2221" s="5"/>
    </row>
    <row r="2222" spans="8:8" x14ac:dyDescent="0.3">
      <c r="H2222" s="5"/>
    </row>
    <row r="2223" spans="8:8" x14ac:dyDescent="0.3">
      <c r="H2223" s="5"/>
    </row>
    <row r="2224" spans="8:8" x14ac:dyDescent="0.3">
      <c r="H2224" s="5"/>
    </row>
    <row r="2225" spans="8:8" x14ac:dyDescent="0.3">
      <c r="H2225" s="5"/>
    </row>
    <row r="2226" spans="8:8" x14ac:dyDescent="0.3">
      <c r="H2226" s="5"/>
    </row>
    <row r="2227" spans="8:8" x14ac:dyDescent="0.3">
      <c r="H2227" s="5"/>
    </row>
    <row r="2228" spans="8:8" x14ac:dyDescent="0.3">
      <c r="H2228" s="5"/>
    </row>
    <row r="2229" spans="8:8" x14ac:dyDescent="0.3">
      <c r="H2229" s="5"/>
    </row>
    <row r="2230" spans="8:8" x14ac:dyDescent="0.3">
      <c r="H2230" s="5"/>
    </row>
    <row r="2231" spans="8:8" x14ac:dyDescent="0.3">
      <c r="H2231" s="5"/>
    </row>
    <row r="2232" spans="8:8" x14ac:dyDescent="0.3">
      <c r="H2232" s="5"/>
    </row>
    <row r="2233" spans="8:8" x14ac:dyDescent="0.3">
      <c r="H2233" s="5"/>
    </row>
    <row r="2234" spans="8:8" x14ac:dyDescent="0.3">
      <c r="H2234" s="5"/>
    </row>
    <row r="2235" spans="8:8" x14ac:dyDescent="0.3">
      <c r="H2235" s="5"/>
    </row>
    <row r="2236" spans="8:8" x14ac:dyDescent="0.3">
      <c r="H2236" s="5"/>
    </row>
    <row r="2237" spans="8:8" x14ac:dyDescent="0.3">
      <c r="H2237" s="5"/>
    </row>
    <row r="2238" spans="8:8" x14ac:dyDescent="0.3">
      <c r="H2238" s="5"/>
    </row>
    <row r="2239" spans="8:8" x14ac:dyDescent="0.3">
      <c r="H2239" s="5"/>
    </row>
    <row r="2240" spans="8:8" x14ac:dyDescent="0.3">
      <c r="H2240" s="5"/>
    </row>
    <row r="2241" spans="8:8" x14ac:dyDescent="0.3">
      <c r="H2241" s="5"/>
    </row>
    <row r="2242" spans="8:8" x14ac:dyDescent="0.3">
      <c r="H2242" s="5"/>
    </row>
    <row r="2243" spans="8:8" x14ac:dyDescent="0.3">
      <c r="H2243" s="5"/>
    </row>
    <row r="2244" spans="8:8" x14ac:dyDescent="0.3">
      <c r="H2244" s="5"/>
    </row>
    <row r="2245" spans="8:8" x14ac:dyDescent="0.3">
      <c r="H2245" s="5"/>
    </row>
    <row r="2246" spans="8:8" x14ac:dyDescent="0.3">
      <c r="H2246" s="5"/>
    </row>
    <row r="2247" spans="8:8" x14ac:dyDescent="0.3">
      <c r="H2247" s="5"/>
    </row>
    <row r="2248" spans="8:8" x14ac:dyDescent="0.3">
      <c r="H2248" s="5"/>
    </row>
    <row r="2249" spans="8:8" x14ac:dyDescent="0.3">
      <c r="H2249" s="5"/>
    </row>
    <row r="2250" spans="8:8" x14ac:dyDescent="0.3">
      <c r="H2250" s="5"/>
    </row>
    <row r="2251" spans="8:8" x14ac:dyDescent="0.3">
      <c r="H2251" s="5"/>
    </row>
    <row r="2252" spans="8:8" x14ac:dyDescent="0.3">
      <c r="H2252" s="5"/>
    </row>
    <row r="2253" spans="8:8" x14ac:dyDescent="0.3">
      <c r="H2253" s="5"/>
    </row>
    <row r="2254" spans="8:8" x14ac:dyDescent="0.3">
      <c r="H2254" s="5"/>
    </row>
    <row r="2255" spans="8:8" x14ac:dyDescent="0.3">
      <c r="H2255" s="5"/>
    </row>
    <row r="2256" spans="8:8" x14ac:dyDescent="0.3">
      <c r="H2256" s="5"/>
    </row>
    <row r="2257" spans="8:8" x14ac:dyDescent="0.3">
      <c r="H2257" s="5"/>
    </row>
    <row r="2258" spans="8:8" x14ac:dyDescent="0.3">
      <c r="H2258" s="5"/>
    </row>
    <row r="2259" spans="8:8" x14ac:dyDescent="0.3">
      <c r="H2259" s="5"/>
    </row>
    <row r="2260" spans="8:8" x14ac:dyDescent="0.3">
      <c r="H2260" s="5"/>
    </row>
    <row r="2261" spans="8:8" x14ac:dyDescent="0.3">
      <c r="H2261" s="5"/>
    </row>
    <row r="2262" spans="8:8" x14ac:dyDescent="0.3">
      <c r="H2262" s="5"/>
    </row>
    <row r="2263" spans="8:8" x14ac:dyDescent="0.3">
      <c r="H2263" s="5"/>
    </row>
    <row r="2264" spans="8:8" x14ac:dyDescent="0.3">
      <c r="H2264" s="5"/>
    </row>
    <row r="2265" spans="8:8" x14ac:dyDescent="0.3">
      <c r="H2265" s="5"/>
    </row>
    <row r="2266" spans="8:8" x14ac:dyDescent="0.3">
      <c r="H2266" s="5"/>
    </row>
    <row r="2267" spans="8:8" x14ac:dyDescent="0.3">
      <c r="H2267" s="5"/>
    </row>
    <row r="2268" spans="8:8" x14ac:dyDescent="0.3">
      <c r="H2268" s="5"/>
    </row>
    <row r="2269" spans="8:8" x14ac:dyDescent="0.3">
      <c r="H2269" s="5"/>
    </row>
    <row r="2270" spans="8:8" x14ac:dyDescent="0.3">
      <c r="H2270" s="5"/>
    </row>
    <row r="2271" spans="8:8" x14ac:dyDescent="0.3">
      <c r="H2271" s="5"/>
    </row>
    <row r="2272" spans="8:8" x14ac:dyDescent="0.3">
      <c r="H2272" s="5"/>
    </row>
    <row r="2273" spans="8:8" x14ac:dyDescent="0.3">
      <c r="H2273" s="5"/>
    </row>
    <row r="2274" spans="8:8" x14ac:dyDescent="0.3">
      <c r="H2274" s="5"/>
    </row>
    <row r="2275" spans="8:8" x14ac:dyDescent="0.3">
      <c r="H2275" s="5"/>
    </row>
    <row r="2276" spans="8:8" x14ac:dyDescent="0.3">
      <c r="H2276" s="5"/>
    </row>
    <row r="2277" spans="8:8" x14ac:dyDescent="0.3">
      <c r="H2277" s="5"/>
    </row>
    <row r="2278" spans="8:8" x14ac:dyDescent="0.3">
      <c r="H2278" s="5"/>
    </row>
    <row r="2279" spans="8:8" x14ac:dyDescent="0.3">
      <c r="H2279" s="5"/>
    </row>
    <row r="2280" spans="8:8" x14ac:dyDescent="0.3">
      <c r="H2280" s="5"/>
    </row>
    <row r="2281" spans="8:8" x14ac:dyDescent="0.3">
      <c r="H2281" s="5"/>
    </row>
    <row r="2282" spans="8:8" x14ac:dyDescent="0.3">
      <c r="H2282" s="5"/>
    </row>
    <row r="2283" spans="8:8" x14ac:dyDescent="0.3">
      <c r="H2283" s="5"/>
    </row>
    <row r="2284" spans="8:8" x14ac:dyDescent="0.3">
      <c r="H2284" s="5"/>
    </row>
    <row r="2285" spans="8:8" x14ac:dyDescent="0.3">
      <c r="H2285" s="5"/>
    </row>
    <row r="2286" spans="8:8" x14ac:dyDescent="0.3">
      <c r="H2286" s="5"/>
    </row>
    <row r="2287" spans="8:8" x14ac:dyDescent="0.3">
      <c r="H2287" s="5"/>
    </row>
    <row r="2288" spans="8:8" x14ac:dyDescent="0.3">
      <c r="H2288" s="5"/>
    </row>
    <row r="2289" spans="8:8" x14ac:dyDescent="0.3">
      <c r="H2289" s="5"/>
    </row>
    <row r="2290" spans="8:8" x14ac:dyDescent="0.3">
      <c r="H2290" s="5"/>
    </row>
    <row r="2291" spans="8:8" x14ac:dyDescent="0.3">
      <c r="H2291" s="5"/>
    </row>
    <row r="2292" spans="8:8" x14ac:dyDescent="0.3">
      <c r="H2292" s="5"/>
    </row>
    <row r="2293" spans="8:8" x14ac:dyDescent="0.3">
      <c r="H2293" s="5"/>
    </row>
    <row r="2294" spans="8:8" x14ac:dyDescent="0.3">
      <c r="H2294" s="5"/>
    </row>
    <row r="2295" spans="8:8" x14ac:dyDescent="0.3">
      <c r="H2295" s="5"/>
    </row>
    <row r="2296" spans="8:8" x14ac:dyDescent="0.3">
      <c r="H2296" s="5"/>
    </row>
    <row r="2297" spans="8:8" x14ac:dyDescent="0.3">
      <c r="H2297" s="5"/>
    </row>
    <row r="2298" spans="8:8" x14ac:dyDescent="0.3">
      <c r="H2298" s="5"/>
    </row>
    <row r="2299" spans="8:8" x14ac:dyDescent="0.3">
      <c r="H2299" s="5"/>
    </row>
    <row r="2300" spans="8:8" x14ac:dyDescent="0.3">
      <c r="H2300" s="5"/>
    </row>
    <row r="2301" spans="8:8" x14ac:dyDescent="0.3">
      <c r="H2301" s="5"/>
    </row>
    <row r="2302" spans="8:8" x14ac:dyDescent="0.3">
      <c r="H2302" s="5"/>
    </row>
    <row r="2303" spans="8:8" x14ac:dyDescent="0.3">
      <c r="H2303" s="5"/>
    </row>
    <row r="2304" spans="8:8" x14ac:dyDescent="0.3">
      <c r="H2304" s="5"/>
    </row>
    <row r="2305" spans="8:8" x14ac:dyDescent="0.3">
      <c r="H2305" s="5"/>
    </row>
    <row r="2306" spans="8:8" x14ac:dyDescent="0.3">
      <c r="H2306" s="5"/>
    </row>
    <row r="2307" spans="8:8" x14ac:dyDescent="0.3">
      <c r="H2307" s="5"/>
    </row>
    <row r="2308" spans="8:8" x14ac:dyDescent="0.3">
      <c r="H2308" s="5"/>
    </row>
    <row r="2309" spans="8:8" x14ac:dyDescent="0.3">
      <c r="H2309" s="5"/>
    </row>
    <row r="2310" spans="8:8" x14ac:dyDescent="0.3">
      <c r="H2310" s="5"/>
    </row>
    <row r="2311" spans="8:8" x14ac:dyDescent="0.3">
      <c r="H2311" s="5"/>
    </row>
    <row r="2312" spans="8:8" x14ac:dyDescent="0.3">
      <c r="H2312" s="5"/>
    </row>
    <row r="2313" spans="8:8" x14ac:dyDescent="0.3">
      <c r="H2313" s="5"/>
    </row>
    <row r="2314" spans="8:8" x14ac:dyDescent="0.3">
      <c r="H2314" s="5"/>
    </row>
    <row r="2315" spans="8:8" x14ac:dyDescent="0.3">
      <c r="H2315" s="5"/>
    </row>
    <row r="2316" spans="8:8" x14ac:dyDescent="0.3">
      <c r="H2316" s="5"/>
    </row>
    <row r="2317" spans="8:8" x14ac:dyDescent="0.3">
      <c r="H2317" s="5"/>
    </row>
    <row r="2318" spans="8:8" x14ac:dyDescent="0.3">
      <c r="H2318" s="5"/>
    </row>
    <row r="2319" spans="8:8" x14ac:dyDescent="0.3">
      <c r="H2319" s="5"/>
    </row>
    <row r="2320" spans="8:8" x14ac:dyDescent="0.3">
      <c r="H2320" s="5"/>
    </row>
    <row r="2321" spans="8:8" x14ac:dyDescent="0.3">
      <c r="H2321" s="5"/>
    </row>
    <row r="2322" spans="8:8" x14ac:dyDescent="0.3">
      <c r="H2322" s="5"/>
    </row>
    <row r="2323" spans="8:8" x14ac:dyDescent="0.3">
      <c r="H2323" s="5"/>
    </row>
    <row r="2324" spans="8:8" x14ac:dyDescent="0.3">
      <c r="H2324" s="5"/>
    </row>
    <row r="2325" spans="8:8" x14ac:dyDescent="0.3">
      <c r="H2325" s="5"/>
    </row>
    <row r="2326" spans="8:8" x14ac:dyDescent="0.3">
      <c r="H2326" s="5"/>
    </row>
    <row r="2327" spans="8:8" x14ac:dyDescent="0.3">
      <c r="H2327" s="5"/>
    </row>
    <row r="2328" spans="8:8" x14ac:dyDescent="0.3">
      <c r="H2328" s="5"/>
    </row>
    <row r="2329" spans="8:8" x14ac:dyDescent="0.3">
      <c r="H2329" s="5"/>
    </row>
    <row r="2330" spans="8:8" x14ac:dyDescent="0.3">
      <c r="H2330" s="5"/>
    </row>
    <row r="2331" spans="8:8" x14ac:dyDescent="0.3">
      <c r="H2331" s="5"/>
    </row>
    <row r="2332" spans="8:8" x14ac:dyDescent="0.3">
      <c r="H2332" s="5"/>
    </row>
    <row r="2333" spans="8:8" x14ac:dyDescent="0.3">
      <c r="H2333" s="5"/>
    </row>
    <row r="2334" spans="8:8" x14ac:dyDescent="0.3">
      <c r="H2334" s="5"/>
    </row>
    <row r="2335" spans="8:8" x14ac:dyDescent="0.3">
      <c r="H2335" s="5"/>
    </row>
    <row r="2336" spans="8:8" x14ac:dyDescent="0.3">
      <c r="H2336" s="5"/>
    </row>
    <row r="2337" spans="8:8" x14ac:dyDescent="0.3">
      <c r="H2337" s="5"/>
    </row>
    <row r="2338" spans="8:8" x14ac:dyDescent="0.3">
      <c r="H2338" s="5"/>
    </row>
    <row r="2339" spans="8:8" x14ac:dyDescent="0.3">
      <c r="H2339" s="5"/>
    </row>
    <row r="2340" spans="8:8" x14ac:dyDescent="0.3">
      <c r="H2340" s="5"/>
    </row>
    <row r="2341" spans="8:8" x14ac:dyDescent="0.3">
      <c r="H2341" s="5"/>
    </row>
    <row r="2342" spans="8:8" x14ac:dyDescent="0.3">
      <c r="H2342" s="5"/>
    </row>
    <row r="2343" spans="8:8" x14ac:dyDescent="0.3">
      <c r="H2343" s="5"/>
    </row>
    <row r="2344" spans="8:8" x14ac:dyDescent="0.3">
      <c r="H2344" s="5"/>
    </row>
    <row r="2345" spans="8:8" x14ac:dyDescent="0.3">
      <c r="H2345" s="5"/>
    </row>
    <row r="2346" spans="8:8" x14ac:dyDescent="0.3">
      <c r="H2346" s="5"/>
    </row>
    <row r="2347" spans="8:8" x14ac:dyDescent="0.3">
      <c r="H2347" s="5"/>
    </row>
    <row r="2348" spans="8:8" x14ac:dyDescent="0.3">
      <c r="H2348" s="5"/>
    </row>
    <row r="2349" spans="8:8" x14ac:dyDescent="0.3">
      <c r="H2349" s="5"/>
    </row>
    <row r="2350" spans="8:8" x14ac:dyDescent="0.3">
      <c r="H2350" s="5"/>
    </row>
    <row r="2351" spans="8:8" x14ac:dyDescent="0.3">
      <c r="H2351" s="5"/>
    </row>
    <row r="2352" spans="8:8" x14ac:dyDescent="0.3">
      <c r="H2352" s="5"/>
    </row>
    <row r="2353" spans="8:8" x14ac:dyDescent="0.3">
      <c r="H2353" s="5"/>
    </row>
    <row r="2354" spans="8:8" x14ac:dyDescent="0.3">
      <c r="H2354" s="5"/>
    </row>
    <row r="2355" spans="8:8" x14ac:dyDescent="0.3">
      <c r="H2355" s="5"/>
    </row>
    <row r="2356" spans="8:8" x14ac:dyDescent="0.3">
      <c r="H2356" s="5"/>
    </row>
    <row r="2357" spans="8:8" x14ac:dyDescent="0.3">
      <c r="H2357" s="5"/>
    </row>
    <row r="2358" spans="8:8" x14ac:dyDescent="0.3">
      <c r="H2358" s="5"/>
    </row>
    <row r="2359" spans="8:8" x14ac:dyDescent="0.3">
      <c r="H2359" s="5"/>
    </row>
    <row r="2360" spans="8:8" x14ac:dyDescent="0.3">
      <c r="H2360" s="5"/>
    </row>
    <row r="2361" spans="8:8" x14ac:dyDescent="0.3">
      <c r="H2361" s="5"/>
    </row>
    <row r="2362" spans="8:8" x14ac:dyDescent="0.3">
      <c r="H2362" s="5"/>
    </row>
    <row r="2363" spans="8:8" x14ac:dyDescent="0.3">
      <c r="H2363" s="5"/>
    </row>
    <row r="2364" spans="8:8" x14ac:dyDescent="0.3">
      <c r="H2364" s="5"/>
    </row>
    <row r="2365" spans="8:8" x14ac:dyDescent="0.3">
      <c r="H2365" s="5"/>
    </row>
    <row r="2366" spans="8:8" x14ac:dyDescent="0.3">
      <c r="H2366" s="5"/>
    </row>
    <row r="2367" spans="8:8" x14ac:dyDescent="0.3">
      <c r="H2367" s="5"/>
    </row>
    <row r="2368" spans="8:8" x14ac:dyDescent="0.3">
      <c r="H2368" s="5"/>
    </row>
    <row r="2369" spans="8:8" x14ac:dyDescent="0.3">
      <c r="H2369" s="5"/>
    </row>
    <row r="2370" spans="8:8" x14ac:dyDescent="0.3">
      <c r="H2370" s="5"/>
    </row>
    <row r="2371" spans="8:8" x14ac:dyDescent="0.3">
      <c r="H2371" s="5"/>
    </row>
    <row r="2372" spans="8:8" x14ac:dyDescent="0.3">
      <c r="H2372" s="5"/>
    </row>
    <row r="2373" spans="8:8" x14ac:dyDescent="0.3">
      <c r="H2373" s="5"/>
    </row>
    <row r="2374" spans="8:8" x14ac:dyDescent="0.3">
      <c r="H2374" s="5"/>
    </row>
    <row r="2375" spans="8:8" x14ac:dyDescent="0.3">
      <c r="H2375" s="5"/>
    </row>
    <row r="2376" spans="8:8" x14ac:dyDescent="0.3">
      <c r="H2376" s="5"/>
    </row>
    <row r="2377" spans="8:8" x14ac:dyDescent="0.3">
      <c r="H2377" s="5"/>
    </row>
    <row r="2378" spans="8:8" x14ac:dyDescent="0.3">
      <c r="H2378" s="5"/>
    </row>
    <row r="2379" spans="8:8" x14ac:dyDescent="0.3">
      <c r="H2379" s="5"/>
    </row>
    <row r="2380" spans="8:8" x14ac:dyDescent="0.3">
      <c r="H2380" s="5"/>
    </row>
    <row r="2381" spans="8:8" x14ac:dyDescent="0.3">
      <c r="H2381" s="5"/>
    </row>
    <row r="2382" spans="8:8" x14ac:dyDescent="0.3">
      <c r="H2382" s="5"/>
    </row>
    <row r="2383" spans="8:8" x14ac:dyDescent="0.3">
      <c r="H2383" s="5"/>
    </row>
    <row r="2384" spans="8:8" x14ac:dyDescent="0.3">
      <c r="H2384" s="5"/>
    </row>
    <row r="2385" spans="8:8" x14ac:dyDescent="0.3">
      <c r="H2385" s="5"/>
    </row>
    <row r="2386" spans="8:8" x14ac:dyDescent="0.3">
      <c r="H2386" s="5"/>
    </row>
    <row r="2387" spans="8:8" x14ac:dyDescent="0.3">
      <c r="H2387" s="5"/>
    </row>
    <row r="2388" spans="8:8" x14ac:dyDescent="0.3">
      <c r="H2388" s="5"/>
    </row>
    <row r="2389" spans="8:8" x14ac:dyDescent="0.3">
      <c r="H2389" s="5"/>
    </row>
    <row r="2390" spans="8:8" x14ac:dyDescent="0.3">
      <c r="H2390" s="5"/>
    </row>
    <row r="2391" spans="8:8" x14ac:dyDescent="0.3">
      <c r="H2391" s="5"/>
    </row>
    <row r="2392" spans="8:8" x14ac:dyDescent="0.3">
      <c r="H2392" s="5"/>
    </row>
    <row r="2393" spans="8:8" x14ac:dyDescent="0.3">
      <c r="H2393" s="5"/>
    </row>
    <row r="2394" spans="8:8" x14ac:dyDescent="0.3">
      <c r="H2394" s="5"/>
    </row>
    <row r="2395" spans="8:8" x14ac:dyDescent="0.3">
      <c r="H2395" s="5"/>
    </row>
    <row r="2396" spans="8:8" x14ac:dyDescent="0.3">
      <c r="H2396" s="5"/>
    </row>
    <row r="2397" spans="8:8" x14ac:dyDescent="0.3">
      <c r="H2397" s="5"/>
    </row>
    <row r="2398" spans="8:8" x14ac:dyDescent="0.3">
      <c r="H2398" s="5"/>
    </row>
    <row r="2399" spans="8:8" x14ac:dyDescent="0.3">
      <c r="H2399" s="5"/>
    </row>
    <row r="2400" spans="8:8" x14ac:dyDescent="0.3">
      <c r="H2400" s="5"/>
    </row>
    <row r="2401" spans="8:8" x14ac:dyDescent="0.3">
      <c r="H2401" s="5"/>
    </row>
    <row r="2402" spans="8:8" x14ac:dyDescent="0.3">
      <c r="H2402" s="5"/>
    </row>
    <row r="2403" spans="8:8" x14ac:dyDescent="0.3">
      <c r="H2403" s="5"/>
    </row>
    <row r="2404" spans="8:8" x14ac:dyDescent="0.3">
      <c r="H2404" s="5"/>
    </row>
    <row r="2405" spans="8:8" x14ac:dyDescent="0.3">
      <c r="H2405" s="5"/>
    </row>
    <row r="2406" spans="8:8" x14ac:dyDescent="0.3">
      <c r="H2406" s="5"/>
    </row>
    <row r="2407" spans="8:8" x14ac:dyDescent="0.3">
      <c r="H2407" s="5"/>
    </row>
    <row r="2408" spans="8:8" x14ac:dyDescent="0.3">
      <c r="H2408" s="5"/>
    </row>
    <row r="2409" spans="8:8" x14ac:dyDescent="0.3">
      <c r="H2409" s="5"/>
    </row>
    <row r="2410" spans="8:8" x14ac:dyDescent="0.3">
      <c r="H2410" s="5"/>
    </row>
    <row r="2411" spans="8:8" x14ac:dyDescent="0.3">
      <c r="H2411" s="5"/>
    </row>
    <row r="2412" spans="8:8" x14ac:dyDescent="0.3">
      <c r="H2412" s="5"/>
    </row>
    <row r="2413" spans="8:8" x14ac:dyDescent="0.3">
      <c r="H2413" s="5"/>
    </row>
    <row r="2414" spans="8:8" x14ac:dyDescent="0.3">
      <c r="H2414" s="5"/>
    </row>
    <row r="2415" spans="8:8" x14ac:dyDescent="0.3">
      <c r="H2415" s="5"/>
    </row>
    <row r="2416" spans="8:8" x14ac:dyDescent="0.3">
      <c r="H2416" s="5"/>
    </row>
    <row r="2417" spans="8:8" x14ac:dyDescent="0.3">
      <c r="H2417" s="5"/>
    </row>
    <row r="2418" spans="8:8" x14ac:dyDescent="0.3">
      <c r="H2418" s="5"/>
    </row>
    <row r="2419" spans="8:8" x14ac:dyDescent="0.3">
      <c r="H2419" s="5"/>
    </row>
    <row r="2420" spans="8:8" x14ac:dyDescent="0.3">
      <c r="H2420" s="5"/>
    </row>
    <row r="2421" spans="8:8" x14ac:dyDescent="0.3">
      <c r="H2421" s="5"/>
    </row>
    <row r="2422" spans="8:8" x14ac:dyDescent="0.3">
      <c r="H2422" s="5"/>
    </row>
    <row r="2423" spans="8:8" x14ac:dyDescent="0.3">
      <c r="H2423" s="5"/>
    </row>
    <row r="2424" spans="8:8" x14ac:dyDescent="0.3">
      <c r="H2424" s="5"/>
    </row>
    <row r="2425" spans="8:8" x14ac:dyDescent="0.3">
      <c r="H2425" s="5"/>
    </row>
    <row r="2426" spans="8:8" x14ac:dyDescent="0.3">
      <c r="H2426" s="5"/>
    </row>
    <row r="2427" spans="8:8" x14ac:dyDescent="0.3">
      <c r="H2427" s="5"/>
    </row>
    <row r="2428" spans="8:8" x14ac:dyDescent="0.3">
      <c r="H2428" s="5"/>
    </row>
    <row r="2429" spans="8:8" x14ac:dyDescent="0.3">
      <c r="H2429" s="5"/>
    </row>
    <row r="2430" spans="8:8" x14ac:dyDescent="0.3">
      <c r="H2430" s="5"/>
    </row>
    <row r="2431" spans="8:8" x14ac:dyDescent="0.3">
      <c r="H2431" s="5"/>
    </row>
    <row r="2432" spans="8:8" x14ac:dyDescent="0.3">
      <c r="H2432" s="5"/>
    </row>
    <row r="2433" spans="8:8" x14ac:dyDescent="0.3">
      <c r="H2433" s="5"/>
    </row>
    <row r="2434" spans="8:8" x14ac:dyDescent="0.3">
      <c r="H2434" s="5"/>
    </row>
    <row r="2435" spans="8:8" x14ac:dyDescent="0.3">
      <c r="H2435" s="5"/>
    </row>
    <row r="2436" spans="8:8" x14ac:dyDescent="0.3">
      <c r="H2436" s="5"/>
    </row>
    <row r="2437" spans="8:8" x14ac:dyDescent="0.3">
      <c r="H2437" s="5"/>
    </row>
    <row r="2438" spans="8:8" x14ac:dyDescent="0.3">
      <c r="H2438" s="5"/>
    </row>
    <row r="2439" spans="8:8" x14ac:dyDescent="0.3">
      <c r="H2439" s="5"/>
    </row>
    <row r="2440" spans="8:8" x14ac:dyDescent="0.3">
      <c r="H2440" s="5"/>
    </row>
    <row r="2441" spans="8:8" x14ac:dyDescent="0.3">
      <c r="H2441" s="5"/>
    </row>
    <row r="2442" spans="8:8" x14ac:dyDescent="0.3">
      <c r="H2442" s="5"/>
    </row>
    <row r="2443" spans="8:8" x14ac:dyDescent="0.3">
      <c r="H2443" s="5"/>
    </row>
    <row r="2444" spans="8:8" x14ac:dyDescent="0.3">
      <c r="H2444" s="5"/>
    </row>
    <row r="2445" spans="8:8" x14ac:dyDescent="0.3">
      <c r="H2445" s="5"/>
    </row>
    <row r="2446" spans="8:8" x14ac:dyDescent="0.3">
      <c r="H2446" s="5"/>
    </row>
    <row r="2447" spans="8:8" x14ac:dyDescent="0.3">
      <c r="H2447" s="5"/>
    </row>
    <row r="2448" spans="8:8" x14ac:dyDescent="0.3">
      <c r="H2448" s="5"/>
    </row>
    <row r="2449" spans="8:8" x14ac:dyDescent="0.3">
      <c r="H2449" s="5"/>
    </row>
    <row r="2450" spans="8:8" x14ac:dyDescent="0.3">
      <c r="H2450" s="5"/>
    </row>
    <row r="2451" spans="8:8" x14ac:dyDescent="0.3">
      <c r="H2451" s="5"/>
    </row>
    <row r="2452" spans="8:8" x14ac:dyDescent="0.3">
      <c r="H2452" s="5"/>
    </row>
    <row r="2453" spans="8:8" x14ac:dyDescent="0.3">
      <c r="H2453" s="5"/>
    </row>
    <row r="2454" spans="8:8" x14ac:dyDescent="0.3">
      <c r="H2454" s="5"/>
    </row>
    <row r="2455" spans="8:8" x14ac:dyDescent="0.3">
      <c r="H2455" s="5"/>
    </row>
    <row r="2456" spans="8:8" x14ac:dyDescent="0.3">
      <c r="H2456" s="5"/>
    </row>
    <row r="2457" spans="8:8" x14ac:dyDescent="0.3">
      <c r="H2457" s="5"/>
    </row>
    <row r="2458" spans="8:8" x14ac:dyDescent="0.3">
      <c r="H2458" s="5"/>
    </row>
    <row r="2459" spans="8:8" x14ac:dyDescent="0.3">
      <c r="H2459" s="5"/>
    </row>
    <row r="2460" spans="8:8" x14ac:dyDescent="0.3">
      <c r="H2460" s="5"/>
    </row>
    <row r="2461" spans="8:8" x14ac:dyDescent="0.3">
      <c r="H2461" s="5"/>
    </row>
    <row r="2462" spans="8:8" x14ac:dyDescent="0.3">
      <c r="H2462" s="5"/>
    </row>
    <row r="2463" spans="8:8" x14ac:dyDescent="0.3">
      <c r="H2463" s="5"/>
    </row>
    <row r="2464" spans="8:8" x14ac:dyDescent="0.3">
      <c r="H2464" s="5"/>
    </row>
    <row r="2465" spans="8:8" x14ac:dyDescent="0.3">
      <c r="H2465" s="5"/>
    </row>
    <row r="2466" spans="8:8" x14ac:dyDescent="0.3">
      <c r="H2466" s="5"/>
    </row>
    <row r="2467" spans="8:8" x14ac:dyDescent="0.3">
      <c r="H2467" s="5"/>
    </row>
    <row r="2468" spans="8:8" x14ac:dyDescent="0.3">
      <c r="H2468" s="5"/>
    </row>
    <row r="2469" spans="8:8" x14ac:dyDescent="0.3">
      <c r="H2469" s="5"/>
    </row>
    <row r="2470" spans="8:8" x14ac:dyDescent="0.3">
      <c r="H2470" s="5"/>
    </row>
    <row r="2471" spans="8:8" x14ac:dyDescent="0.3">
      <c r="H2471" s="5"/>
    </row>
    <row r="2472" spans="8:8" x14ac:dyDescent="0.3">
      <c r="H2472" s="5"/>
    </row>
    <row r="2473" spans="8:8" x14ac:dyDescent="0.3">
      <c r="H2473" s="5"/>
    </row>
    <row r="2474" spans="8:8" x14ac:dyDescent="0.3">
      <c r="H2474" s="5"/>
    </row>
    <row r="2475" spans="8:8" x14ac:dyDescent="0.3">
      <c r="H2475" s="5"/>
    </row>
    <row r="2476" spans="8:8" x14ac:dyDescent="0.3">
      <c r="H2476" s="5"/>
    </row>
    <row r="2477" spans="8:8" x14ac:dyDescent="0.3">
      <c r="H2477" s="5"/>
    </row>
    <row r="2478" spans="8:8" x14ac:dyDescent="0.3">
      <c r="H2478" s="5"/>
    </row>
    <row r="2479" spans="8:8" x14ac:dyDescent="0.3">
      <c r="H2479" s="5"/>
    </row>
    <row r="2480" spans="8:8" x14ac:dyDescent="0.3">
      <c r="H2480" s="5"/>
    </row>
    <row r="2481" spans="8:8" x14ac:dyDescent="0.3">
      <c r="H2481" s="5"/>
    </row>
    <row r="2482" spans="8:8" x14ac:dyDescent="0.3">
      <c r="H2482" s="5"/>
    </row>
    <row r="2483" spans="8:8" x14ac:dyDescent="0.3">
      <c r="H2483" s="5"/>
    </row>
    <row r="2484" spans="8:8" x14ac:dyDescent="0.3">
      <c r="H2484" s="5"/>
    </row>
    <row r="2485" spans="8:8" x14ac:dyDescent="0.3">
      <c r="H2485" s="5"/>
    </row>
    <row r="2486" spans="8:8" x14ac:dyDescent="0.3">
      <c r="H2486" s="5"/>
    </row>
    <row r="2487" spans="8:8" x14ac:dyDescent="0.3">
      <c r="H2487" s="5"/>
    </row>
    <row r="2488" spans="8:8" x14ac:dyDescent="0.3">
      <c r="H2488" s="5"/>
    </row>
    <row r="2489" spans="8:8" x14ac:dyDescent="0.3">
      <c r="H2489" s="5"/>
    </row>
    <row r="2490" spans="8:8" x14ac:dyDescent="0.3">
      <c r="H2490" s="5"/>
    </row>
    <row r="2491" spans="8:8" x14ac:dyDescent="0.3">
      <c r="H2491" s="5"/>
    </row>
    <row r="2492" spans="8:8" x14ac:dyDescent="0.3">
      <c r="H2492" s="5"/>
    </row>
    <row r="2493" spans="8:8" x14ac:dyDescent="0.3">
      <c r="H2493" s="5"/>
    </row>
    <row r="2494" spans="8:8" x14ac:dyDescent="0.3">
      <c r="H2494" s="5"/>
    </row>
    <row r="2495" spans="8:8" x14ac:dyDescent="0.3">
      <c r="H2495" s="5"/>
    </row>
    <row r="2496" spans="8:8" x14ac:dyDescent="0.3">
      <c r="H2496" s="5"/>
    </row>
    <row r="2497" spans="8:8" x14ac:dyDescent="0.3">
      <c r="H2497" s="5"/>
    </row>
    <row r="2498" spans="8:8" x14ac:dyDescent="0.3">
      <c r="H2498" s="5"/>
    </row>
    <row r="2499" spans="8:8" x14ac:dyDescent="0.3">
      <c r="H2499" s="5"/>
    </row>
    <row r="2500" spans="8:8" x14ac:dyDescent="0.3">
      <c r="H2500" s="5"/>
    </row>
    <row r="2501" spans="8:8" x14ac:dyDescent="0.3">
      <c r="H2501" s="5"/>
    </row>
    <row r="2502" spans="8:8" x14ac:dyDescent="0.3">
      <c r="H2502" s="5"/>
    </row>
    <row r="2503" spans="8:8" x14ac:dyDescent="0.3">
      <c r="H2503" s="5"/>
    </row>
    <row r="2504" spans="8:8" x14ac:dyDescent="0.3">
      <c r="H2504" s="5"/>
    </row>
    <row r="2505" spans="8:8" x14ac:dyDescent="0.3">
      <c r="H2505" s="5"/>
    </row>
    <row r="2506" spans="8:8" x14ac:dyDescent="0.3">
      <c r="H2506" s="5"/>
    </row>
    <row r="2507" spans="8:8" x14ac:dyDescent="0.3">
      <c r="H2507" s="5"/>
    </row>
    <row r="2508" spans="8:8" x14ac:dyDescent="0.3">
      <c r="H2508" s="5"/>
    </row>
    <row r="2509" spans="8:8" x14ac:dyDescent="0.3">
      <c r="H2509" s="5"/>
    </row>
    <row r="2510" spans="8:8" x14ac:dyDescent="0.3">
      <c r="H2510" s="5"/>
    </row>
    <row r="2511" spans="8:8" x14ac:dyDescent="0.3">
      <c r="H2511" s="5"/>
    </row>
    <row r="2512" spans="8:8" x14ac:dyDescent="0.3">
      <c r="H2512" s="5"/>
    </row>
    <row r="2513" spans="8:8" x14ac:dyDescent="0.3">
      <c r="H2513" s="5"/>
    </row>
    <row r="2514" spans="8:8" x14ac:dyDescent="0.3">
      <c r="H2514" s="5"/>
    </row>
    <row r="2515" spans="8:8" x14ac:dyDescent="0.3">
      <c r="H2515" s="5"/>
    </row>
    <row r="2516" spans="8:8" x14ac:dyDescent="0.3">
      <c r="H2516" s="5"/>
    </row>
    <row r="2517" spans="8:8" x14ac:dyDescent="0.3">
      <c r="H2517" s="5"/>
    </row>
    <row r="2518" spans="8:8" x14ac:dyDescent="0.3">
      <c r="H2518" s="5"/>
    </row>
    <row r="2519" spans="8:8" x14ac:dyDescent="0.3">
      <c r="H2519" s="5"/>
    </row>
    <row r="2520" spans="8:8" x14ac:dyDescent="0.3">
      <c r="H2520" s="5"/>
    </row>
    <row r="2521" spans="8:8" x14ac:dyDescent="0.3">
      <c r="H2521" s="5"/>
    </row>
    <row r="2522" spans="8:8" x14ac:dyDescent="0.3">
      <c r="H2522" s="5"/>
    </row>
    <row r="2523" spans="8:8" x14ac:dyDescent="0.3">
      <c r="H2523" s="5"/>
    </row>
    <row r="2524" spans="8:8" x14ac:dyDescent="0.3">
      <c r="H2524" s="5"/>
    </row>
    <row r="2525" spans="8:8" x14ac:dyDescent="0.3">
      <c r="H2525" s="5"/>
    </row>
    <row r="2526" spans="8:8" x14ac:dyDescent="0.3">
      <c r="H2526" s="5"/>
    </row>
    <row r="2527" spans="8:8" x14ac:dyDescent="0.3">
      <c r="H2527" s="5"/>
    </row>
    <row r="2528" spans="8:8" x14ac:dyDescent="0.3">
      <c r="H2528" s="5"/>
    </row>
    <row r="2529" spans="8:8" x14ac:dyDescent="0.3">
      <c r="H2529" s="5"/>
    </row>
    <row r="2530" spans="8:8" x14ac:dyDescent="0.3">
      <c r="H2530" s="5"/>
    </row>
    <row r="2531" spans="8:8" x14ac:dyDescent="0.3">
      <c r="H2531" s="5"/>
    </row>
    <row r="2532" spans="8:8" x14ac:dyDescent="0.3">
      <c r="H2532" s="5"/>
    </row>
    <row r="2533" spans="8:8" x14ac:dyDescent="0.3">
      <c r="H2533" s="5"/>
    </row>
    <row r="2534" spans="8:8" x14ac:dyDescent="0.3">
      <c r="H2534" s="5"/>
    </row>
    <row r="2535" spans="8:8" x14ac:dyDescent="0.3">
      <c r="H2535" s="5"/>
    </row>
    <row r="2536" spans="8:8" x14ac:dyDescent="0.3">
      <c r="H2536" s="5"/>
    </row>
    <row r="2537" spans="8:8" x14ac:dyDescent="0.3">
      <c r="H2537" s="5"/>
    </row>
    <row r="2538" spans="8:8" x14ac:dyDescent="0.3">
      <c r="H2538" s="5"/>
    </row>
    <row r="2539" spans="8:8" x14ac:dyDescent="0.3">
      <c r="H2539" s="5"/>
    </row>
    <row r="2540" spans="8:8" x14ac:dyDescent="0.3">
      <c r="H2540" s="5"/>
    </row>
    <row r="2541" spans="8:8" x14ac:dyDescent="0.3">
      <c r="H2541" s="5"/>
    </row>
    <row r="2542" spans="8:8" x14ac:dyDescent="0.3">
      <c r="H2542" s="5"/>
    </row>
    <row r="2543" spans="8:8" x14ac:dyDescent="0.3">
      <c r="H2543" s="5"/>
    </row>
    <row r="2544" spans="8:8" x14ac:dyDescent="0.3">
      <c r="H2544" s="5"/>
    </row>
    <row r="2545" spans="8:8" x14ac:dyDescent="0.3">
      <c r="H2545" s="5"/>
    </row>
    <row r="2546" spans="8:8" x14ac:dyDescent="0.3">
      <c r="H2546" s="5"/>
    </row>
    <row r="2547" spans="8:8" x14ac:dyDescent="0.3">
      <c r="H2547" s="5"/>
    </row>
    <row r="2548" spans="8:8" x14ac:dyDescent="0.3">
      <c r="H2548" s="5"/>
    </row>
    <row r="2549" spans="8:8" x14ac:dyDescent="0.3">
      <c r="H2549" s="5"/>
    </row>
    <row r="2550" spans="8:8" x14ac:dyDescent="0.3">
      <c r="H2550" s="5"/>
    </row>
    <row r="2551" spans="8:8" x14ac:dyDescent="0.3">
      <c r="H2551" s="5"/>
    </row>
    <row r="2552" spans="8:8" x14ac:dyDescent="0.3">
      <c r="H2552" s="5"/>
    </row>
    <row r="2553" spans="8:8" x14ac:dyDescent="0.3">
      <c r="H2553" s="5"/>
    </row>
    <row r="2554" spans="8:8" x14ac:dyDescent="0.3">
      <c r="H2554" s="5"/>
    </row>
    <row r="2555" spans="8:8" x14ac:dyDescent="0.3">
      <c r="H2555" s="5"/>
    </row>
    <row r="2556" spans="8:8" x14ac:dyDescent="0.3">
      <c r="H2556" s="5"/>
    </row>
    <row r="2557" spans="8:8" x14ac:dyDescent="0.3">
      <c r="H2557" s="5"/>
    </row>
    <row r="2558" spans="8:8" x14ac:dyDescent="0.3">
      <c r="H2558" s="5"/>
    </row>
    <row r="2559" spans="8:8" x14ac:dyDescent="0.3">
      <c r="H2559" s="5"/>
    </row>
    <row r="2560" spans="8:8" x14ac:dyDescent="0.3">
      <c r="H2560" s="5"/>
    </row>
    <row r="2561" spans="8:8" x14ac:dyDescent="0.3">
      <c r="H2561" s="5"/>
    </row>
    <row r="2562" spans="8:8" x14ac:dyDescent="0.3">
      <c r="H2562" s="5"/>
    </row>
    <row r="2563" spans="8:8" x14ac:dyDescent="0.3">
      <c r="H2563" s="5"/>
    </row>
    <row r="2564" spans="8:8" x14ac:dyDescent="0.3">
      <c r="H2564" s="5"/>
    </row>
    <row r="2565" spans="8:8" x14ac:dyDescent="0.3">
      <c r="H2565" s="5"/>
    </row>
    <row r="2566" spans="8:8" x14ac:dyDescent="0.3">
      <c r="H2566" s="5"/>
    </row>
    <row r="2567" spans="8:8" x14ac:dyDescent="0.3">
      <c r="H2567" s="5"/>
    </row>
    <row r="2568" spans="8:8" x14ac:dyDescent="0.3">
      <c r="H2568" s="5"/>
    </row>
    <row r="2569" spans="8:8" x14ac:dyDescent="0.3">
      <c r="H2569" s="5"/>
    </row>
    <row r="2570" spans="8:8" x14ac:dyDescent="0.3">
      <c r="H2570" s="5"/>
    </row>
    <row r="2571" spans="8:8" x14ac:dyDescent="0.3">
      <c r="H2571" s="5"/>
    </row>
    <row r="2572" spans="8:8" x14ac:dyDescent="0.3">
      <c r="H2572" s="5"/>
    </row>
    <row r="2573" spans="8:8" x14ac:dyDescent="0.3">
      <c r="H2573" s="5"/>
    </row>
    <row r="2574" spans="8:8" x14ac:dyDescent="0.3">
      <c r="H2574" s="5"/>
    </row>
    <row r="2575" spans="8:8" x14ac:dyDescent="0.3">
      <c r="H2575" s="5"/>
    </row>
    <row r="2576" spans="8:8" x14ac:dyDescent="0.3">
      <c r="H2576" s="5"/>
    </row>
    <row r="2577" spans="8:8" x14ac:dyDescent="0.3">
      <c r="H2577" s="5"/>
    </row>
    <row r="2578" spans="8:8" x14ac:dyDescent="0.3">
      <c r="H2578" s="5"/>
    </row>
    <row r="2579" spans="8:8" x14ac:dyDescent="0.3">
      <c r="H2579" s="5"/>
    </row>
    <row r="2580" spans="8:8" x14ac:dyDescent="0.3">
      <c r="H2580" s="5"/>
    </row>
    <row r="2581" spans="8:8" x14ac:dyDescent="0.3">
      <c r="H2581" s="5"/>
    </row>
    <row r="2582" spans="8:8" x14ac:dyDescent="0.3">
      <c r="H2582" s="5"/>
    </row>
    <row r="2583" spans="8:8" x14ac:dyDescent="0.3">
      <c r="H2583" s="5"/>
    </row>
    <row r="2584" spans="8:8" x14ac:dyDescent="0.3">
      <c r="H2584" s="5"/>
    </row>
    <row r="2585" spans="8:8" x14ac:dyDescent="0.3">
      <c r="H2585" s="5"/>
    </row>
    <row r="2586" spans="8:8" x14ac:dyDescent="0.3">
      <c r="H2586" s="5"/>
    </row>
    <row r="2587" spans="8:8" x14ac:dyDescent="0.3">
      <c r="H2587" s="5"/>
    </row>
    <row r="2588" spans="8:8" x14ac:dyDescent="0.3">
      <c r="H2588" s="5"/>
    </row>
    <row r="2589" spans="8:8" x14ac:dyDescent="0.3">
      <c r="H2589" s="5"/>
    </row>
    <row r="2590" spans="8:8" x14ac:dyDescent="0.3">
      <c r="H2590" s="5"/>
    </row>
    <row r="2591" spans="8:8" x14ac:dyDescent="0.3">
      <c r="H2591" s="5"/>
    </row>
    <row r="2592" spans="8:8" x14ac:dyDescent="0.3">
      <c r="H2592" s="5"/>
    </row>
    <row r="2593" spans="8:8" x14ac:dyDescent="0.3">
      <c r="H2593" s="5"/>
    </row>
    <row r="2594" spans="8:8" x14ac:dyDescent="0.3">
      <c r="H2594" s="5"/>
    </row>
    <row r="2595" spans="8:8" x14ac:dyDescent="0.3">
      <c r="H2595" s="5"/>
    </row>
    <row r="2596" spans="8:8" x14ac:dyDescent="0.3">
      <c r="H2596" s="5"/>
    </row>
    <row r="2597" spans="8:8" x14ac:dyDescent="0.3">
      <c r="H2597" s="5"/>
    </row>
    <row r="2598" spans="8:8" x14ac:dyDescent="0.3">
      <c r="H2598" s="5"/>
    </row>
    <row r="2599" spans="8:8" x14ac:dyDescent="0.3">
      <c r="H2599" s="5"/>
    </row>
    <row r="2600" spans="8:8" x14ac:dyDescent="0.3">
      <c r="H2600" s="5"/>
    </row>
    <row r="2601" spans="8:8" x14ac:dyDescent="0.3">
      <c r="H2601" s="5"/>
    </row>
    <row r="2602" spans="8:8" x14ac:dyDescent="0.3">
      <c r="H2602" s="5"/>
    </row>
    <row r="2603" spans="8:8" x14ac:dyDescent="0.3">
      <c r="H2603" s="5"/>
    </row>
    <row r="2604" spans="8:8" x14ac:dyDescent="0.3">
      <c r="H2604" s="5"/>
    </row>
    <row r="2605" spans="8:8" x14ac:dyDescent="0.3">
      <c r="H2605" s="5"/>
    </row>
    <row r="2606" spans="8:8" x14ac:dyDescent="0.3">
      <c r="H2606" s="5"/>
    </row>
    <row r="2607" spans="8:8" x14ac:dyDescent="0.3">
      <c r="H2607" s="5"/>
    </row>
    <row r="2608" spans="8:8" x14ac:dyDescent="0.3">
      <c r="H2608" s="5"/>
    </row>
    <row r="2609" spans="8:8" x14ac:dyDescent="0.3">
      <c r="H2609" s="5"/>
    </row>
    <row r="2610" spans="8:8" x14ac:dyDescent="0.3">
      <c r="H2610" s="5"/>
    </row>
    <row r="2611" spans="8:8" x14ac:dyDescent="0.3">
      <c r="H2611" s="5"/>
    </row>
    <row r="2612" spans="8:8" x14ac:dyDescent="0.3">
      <c r="H2612" s="5"/>
    </row>
    <row r="2613" spans="8:8" x14ac:dyDescent="0.3">
      <c r="H2613" s="5"/>
    </row>
    <row r="2614" spans="8:8" x14ac:dyDescent="0.3">
      <c r="H2614" s="5"/>
    </row>
    <row r="2615" spans="8:8" x14ac:dyDescent="0.3">
      <c r="H2615" s="5"/>
    </row>
    <row r="2616" spans="8:8" x14ac:dyDescent="0.3">
      <c r="H2616" s="5"/>
    </row>
    <row r="2617" spans="8:8" x14ac:dyDescent="0.3">
      <c r="H2617" s="5"/>
    </row>
    <row r="2618" spans="8:8" x14ac:dyDescent="0.3">
      <c r="H2618" s="5"/>
    </row>
    <row r="2619" spans="8:8" x14ac:dyDescent="0.3">
      <c r="H2619" s="5"/>
    </row>
    <row r="2620" spans="8:8" x14ac:dyDescent="0.3">
      <c r="H2620" s="5"/>
    </row>
    <row r="2621" spans="8:8" x14ac:dyDescent="0.3">
      <c r="H2621" s="5"/>
    </row>
    <row r="2622" spans="8:8" x14ac:dyDescent="0.3">
      <c r="H2622" s="5"/>
    </row>
    <row r="2623" spans="8:8" x14ac:dyDescent="0.3">
      <c r="H2623" s="5"/>
    </row>
    <row r="2624" spans="8:8" x14ac:dyDescent="0.3">
      <c r="H2624" s="5"/>
    </row>
    <row r="2625" spans="8:8" x14ac:dyDescent="0.3">
      <c r="H2625" s="5"/>
    </row>
    <row r="2626" spans="8:8" x14ac:dyDescent="0.3">
      <c r="H2626" s="5"/>
    </row>
    <row r="2627" spans="8:8" x14ac:dyDescent="0.3">
      <c r="H2627" s="5"/>
    </row>
    <row r="2628" spans="8:8" x14ac:dyDescent="0.3">
      <c r="H2628" s="5"/>
    </row>
    <row r="2629" spans="8:8" x14ac:dyDescent="0.3">
      <c r="H2629" s="5"/>
    </row>
    <row r="2630" spans="8:8" x14ac:dyDescent="0.3">
      <c r="H2630" s="5"/>
    </row>
    <row r="2631" spans="8:8" x14ac:dyDescent="0.3">
      <c r="H2631" s="5"/>
    </row>
    <row r="2632" spans="8:8" x14ac:dyDescent="0.3">
      <c r="H2632" s="5"/>
    </row>
    <row r="2633" spans="8:8" x14ac:dyDescent="0.3">
      <c r="H2633" s="5"/>
    </row>
    <row r="2634" spans="8:8" x14ac:dyDescent="0.3">
      <c r="H2634" s="5"/>
    </row>
    <row r="2635" spans="8:8" x14ac:dyDescent="0.3">
      <c r="H2635" s="5"/>
    </row>
    <row r="2636" spans="8:8" x14ac:dyDescent="0.3">
      <c r="H2636" s="5"/>
    </row>
    <row r="2637" spans="8:8" x14ac:dyDescent="0.3">
      <c r="H2637" s="5"/>
    </row>
    <row r="2638" spans="8:8" x14ac:dyDescent="0.3">
      <c r="H2638" s="5"/>
    </row>
    <row r="2639" spans="8:8" x14ac:dyDescent="0.3">
      <c r="H2639" s="5"/>
    </row>
    <row r="2640" spans="8:8" x14ac:dyDescent="0.3">
      <c r="H2640" s="5"/>
    </row>
    <row r="2641" spans="8:8" x14ac:dyDescent="0.3">
      <c r="H2641" s="5"/>
    </row>
    <row r="2642" spans="8:8" x14ac:dyDescent="0.3">
      <c r="H2642" s="5"/>
    </row>
    <row r="2643" spans="8:8" x14ac:dyDescent="0.3">
      <c r="H2643" s="5"/>
    </row>
    <row r="2644" spans="8:8" x14ac:dyDescent="0.3">
      <c r="H2644" s="5"/>
    </row>
    <row r="2645" spans="8:8" x14ac:dyDescent="0.3">
      <c r="H2645" s="5"/>
    </row>
    <row r="2646" spans="8:8" x14ac:dyDescent="0.3">
      <c r="H2646" s="5"/>
    </row>
    <row r="2647" spans="8:8" x14ac:dyDescent="0.3">
      <c r="H2647" s="5"/>
    </row>
    <row r="2648" spans="8:8" x14ac:dyDescent="0.3">
      <c r="H2648" s="5"/>
    </row>
    <row r="2649" spans="8:8" x14ac:dyDescent="0.3">
      <c r="H2649" s="5"/>
    </row>
    <row r="2650" spans="8:8" x14ac:dyDescent="0.3">
      <c r="H2650" s="5"/>
    </row>
    <row r="2651" spans="8:8" x14ac:dyDescent="0.3">
      <c r="H2651" s="5"/>
    </row>
    <row r="2652" spans="8:8" x14ac:dyDescent="0.3">
      <c r="H2652" s="5"/>
    </row>
    <row r="2653" spans="8:8" x14ac:dyDescent="0.3">
      <c r="H2653" s="5"/>
    </row>
    <row r="2654" spans="8:8" x14ac:dyDescent="0.3">
      <c r="H2654" s="5"/>
    </row>
    <row r="2655" spans="8:8" x14ac:dyDescent="0.3">
      <c r="H2655" s="5"/>
    </row>
    <row r="2656" spans="8:8" x14ac:dyDescent="0.3">
      <c r="H2656" s="5"/>
    </row>
    <row r="2657" spans="8:8" x14ac:dyDescent="0.3">
      <c r="H2657" s="5"/>
    </row>
    <row r="2658" spans="8:8" x14ac:dyDescent="0.3">
      <c r="H2658" s="5"/>
    </row>
    <row r="2659" spans="8:8" x14ac:dyDescent="0.3">
      <c r="H2659" s="5"/>
    </row>
    <row r="2660" spans="8:8" x14ac:dyDescent="0.3">
      <c r="H2660" s="5"/>
    </row>
    <row r="2661" spans="8:8" x14ac:dyDescent="0.3">
      <c r="H2661" s="5"/>
    </row>
    <row r="2662" spans="8:8" x14ac:dyDescent="0.3">
      <c r="H2662" s="5"/>
    </row>
    <row r="2663" spans="8:8" x14ac:dyDescent="0.3">
      <c r="H2663" s="5"/>
    </row>
    <row r="2664" spans="8:8" x14ac:dyDescent="0.3">
      <c r="H2664" s="5"/>
    </row>
    <row r="2665" spans="8:8" x14ac:dyDescent="0.3">
      <c r="H2665" s="5"/>
    </row>
    <row r="2666" spans="8:8" x14ac:dyDescent="0.3">
      <c r="H2666" s="5"/>
    </row>
    <row r="2667" spans="8:8" x14ac:dyDescent="0.3">
      <c r="H2667" s="5"/>
    </row>
    <row r="2668" spans="8:8" x14ac:dyDescent="0.3">
      <c r="H2668" s="5"/>
    </row>
    <row r="2669" spans="8:8" x14ac:dyDescent="0.3">
      <c r="H2669" s="5"/>
    </row>
    <row r="2670" spans="8:8" x14ac:dyDescent="0.3">
      <c r="H2670" s="5"/>
    </row>
    <row r="2671" spans="8:8" x14ac:dyDescent="0.3">
      <c r="H2671" s="5"/>
    </row>
    <row r="2672" spans="8:8" x14ac:dyDescent="0.3">
      <c r="H2672" s="5"/>
    </row>
    <row r="2673" spans="8:8" x14ac:dyDescent="0.3">
      <c r="H2673" s="5"/>
    </row>
    <row r="2674" spans="8:8" x14ac:dyDescent="0.3">
      <c r="H2674" s="5"/>
    </row>
    <row r="2675" spans="8:8" x14ac:dyDescent="0.3">
      <c r="H2675" s="5"/>
    </row>
    <row r="2676" spans="8:8" x14ac:dyDescent="0.3">
      <c r="H2676" s="5"/>
    </row>
    <row r="2677" spans="8:8" x14ac:dyDescent="0.3">
      <c r="H2677" s="5"/>
    </row>
    <row r="2678" spans="8:8" x14ac:dyDescent="0.3">
      <c r="H2678" s="5"/>
    </row>
    <row r="2679" spans="8:8" x14ac:dyDescent="0.3">
      <c r="H2679" s="5"/>
    </row>
    <row r="2680" spans="8:8" x14ac:dyDescent="0.3">
      <c r="H2680" s="5"/>
    </row>
    <row r="2681" spans="8:8" x14ac:dyDescent="0.3">
      <c r="H2681" s="5"/>
    </row>
    <row r="2682" spans="8:8" x14ac:dyDescent="0.3">
      <c r="H2682" s="5"/>
    </row>
    <row r="2683" spans="8:8" x14ac:dyDescent="0.3">
      <c r="H2683" s="5"/>
    </row>
    <row r="2684" spans="8:8" x14ac:dyDescent="0.3">
      <c r="H2684" s="5"/>
    </row>
    <row r="2685" spans="8:8" x14ac:dyDescent="0.3">
      <c r="H2685" s="5"/>
    </row>
    <row r="2686" spans="8:8" x14ac:dyDescent="0.3">
      <c r="H2686" s="5"/>
    </row>
    <row r="2687" spans="8:8" x14ac:dyDescent="0.3">
      <c r="H2687" s="5"/>
    </row>
    <row r="2688" spans="8:8" x14ac:dyDescent="0.3">
      <c r="H2688" s="5"/>
    </row>
    <row r="2689" spans="8:8" x14ac:dyDescent="0.3">
      <c r="H2689" s="5"/>
    </row>
    <row r="2690" spans="8:8" x14ac:dyDescent="0.3">
      <c r="H2690" s="5"/>
    </row>
    <row r="2691" spans="8:8" x14ac:dyDescent="0.3">
      <c r="H2691" s="5"/>
    </row>
    <row r="2692" spans="8:8" x14ac:dyDescent="0.3">
      <c r="H2692" s="5"/>
    </row>
    <row r="2693" spans="8:8" x14ac:dyDescent="0.3">
      <c r="H2693" s="5"/>
    </row>
    <row r="2694" spans="8:8" x14ac:dyDescent="0.3">
      <c r="H2694" s="5"/>
    </row>
    <row r="2695" spans="8:8" x14ac:dyDescent="0.3">
      <c r="H2695" s="5"/>
    </row>
    <row r="2696" spans="8:8" x14ac:dyDescent="0.3">
      <c r="H2696" s="5"/>
    </row>
    <row r="2697" spans="8:8" x14ac:dyDescent="0.3">
      <c r="H2697" s="5"/>
    </row>
    <row r="2698" spans="8:8" x14ac:dyDescent="0.3">
      <c r="H2698" s="5"/>
    </row>
    <row r="2699" spans="8:8" x14ac:dyDescent="0.3">
      <c r="H2699" s="5"/>
    </row>
    <row r="2700" spans="8:8" x14ac:dyDescent="0.3">
      <c r="H2700" s="5"/>
    </row>
    <row r="2701" spans="8:8" x14ac:dyDescent="0.3">
      <c r="H2701" s="5"/>
    </row>
    <row r="2702" spans="8:8" x14ac:dyDescent="0.3">
      <c r="H2702" s="5"/>
    </row>
    <row r="2703" spans="8:8" x14ac:dyDescent="0.3">
      <c r="H2703" s="5"/>
    </row>
    <row r="2704" spans="8:8" x14ac:dyDescent="0.3">
      <c r="H2704" s="5"/>
    </row>
    <row r="2705" spans="8:8" x14ac:dyDescent="0.3">
      <c r="H2705" s="5"/>
    </row>
    <row r="2706" spans="8:8" x14ac:dyDescent="0.3">
      <c r="H2706" s="5"/>
    </row>
    <row r="2707" spans="8:8" x14ac:dyDescent="0.3">
      <c r="H2707" s="5"/>
    </row>
    <row r="2708" spans="8:8" x14ac:dyDescent="0.3">
      <c r="H2708" s="5"/>
    </row>
    <row r="2709" spans="8:8" x14ac:dyDescent="0.3">
      <c r="H2709" s="5"/>
    </row>
    <row r="2710" spans="8:8" x14ac:dyDescent="0.3">
      <c r="H2710" s="5"/>
    </row>
    <row r="2711" spans="8:8" x14ac:dyDescent="0.3">
      <c r="H2711" s="5"/>
    </row>
    <row r="2712" spans="8:8" x14ac:dyDescent="0.3">
      <c r="H2712" s="5"/>
    </row>
    <row r="2713" spans="8:8" x14ac:dyDescent="0.3">
      <c r="H2713" s="5"/>
    </row>
    <row r="2714" spans="8:8" x14ac:dyDescent="0.3">
      <c r="H2714" s="5"/>
    </row>
    <row r="2715" spans="8:8" x14ac:dyDescent="0.3">
      <c r="H2715" s="5"/>
    </row>
    <row r="2716" spans="8:8" x14ac:dyDescent="0.3">
      <c r="H2716" s="5"/>
    </row>
    <row r="2717" spans="8:8" x14ac:dyDescent="0.3">
      <c r="H2717" s="5"/>
    </row>
    <row r="2718" spans="8:8" x14ac:dyDescent="0.3">
      <c r="H2718" s="5"/>
    </row>
    <row r="2719" spans="8:8" x14ac:dyDescent="0.3">
      <c r="H2719" s="5"/>
    </row>
    <row r="2720" spans="8:8" x14ac:dyDescent="0.3">
      <c r="H2720" s="5"/>
    </row>
    <row r="2721" spans="8:8" x14ac:dyDescent="0.3">
      <c r="H2721" s="5"/>
    </row>
    <row r="2722" spans="8:8" x14ac:dyDescent="0.3">
      <c r="H2722" s="5"/>
    </row>
    <row r="2723" spans="8:8" x14ac:dyDescent="0.3">
      <c r="H2723" s="5"/>
    </row>
    <row r="2724" spans="8:8" x14ac:dyDescent="0.3">
      <c r="H2724" s="5"/>
    </row>
    <row r="2725" spans="8:8" x14ac:dyDescent="0.3">
      <c r="H2725" s="5"/>
    </row>
    <row r="2726" spans="8:8" x14ac:dyDescent="0.3">
      <c r="H2726" s="5"/>
    </row>
    <row r="2727" spans="8:8" x14ac:dyDescent="0.3">
      <c r="H2727" s="5"/>
    </row>
    <row r="2728" spans="8:8" x14ac:dyDescent="0.3">
      <c r="H2728" s="5"/>
    </row>
    <row r="2729" spans="8:8" x14ac:dyDescent="0.3">
      <c r="H2729" s="5"/>
    </row>
    <row r="2730" spans="8:8" x14ac:dyDescent="0.3">
      <c r="H2730" s="5"/>
    </row>
    <row r="2731" spans="8:8" x14ac:dyDescent="0.3">
      <c r="H2731" s="5"/>
    </row>
    <row r="2732" spans="8:8" x14ac:dyDescent="0.3">
      <c r="H2732" s="5"/>
    </row>
    <row r="2733" spans="8:8" x14ac:dyDescent="0.3">
      <c r="H2733" s="5"/>
    </row>
    <row r="2734" spans="8:8" x14ac:dyDescent="0.3">
      <c r="H2734" s="5"/>
    </row>
    <row r="2735" spans="8:8" x14ac:dyDescent="0.3">
      <c r="H2735" s="5"/>
    </row>
    <row r="2736" spans="8:8" x14ac:dyDescent="0.3">
      <c r="H2736" s="5"/>
    </row>
    <row r="2737" spans="8:8" x14ac:dyDescent="0.3">
      <c r="H2737" s="5"/>
    </row>
    <row r="2738" spans="8:8" x14ac:dyDescent="0.3">
      <c r="H2738" s="5"/>
    </row>
    <row r="2739" spans="8:8" x14ac:dyDescent="0.3">
      <c r="H2739" s="5"/>
    </row>
    <row r="2740" spans="8:8" x14ac:dyDescent="0.3">
      <c r="H2740" s="5"/>
    </row>
    <row r="2741" spans="8:8" x14ac:dyDescent="0.3">
      <c r="H2741" s="5"/>
    </row>
    <row r="2742" spans="8:8" x14ac:dyDescent="0.3">
      <c r="H2742" s="5"/>
    </row>
    <row r="2743" spans="8:8" x14ac:dyDescent="0.3">
      <c r="H2743" s="5"/>
    </row>
    <row r="2744" spans="8:8" x14ac:dyDescent="0.3">
      <c r="H2744" s="5"/>
    </row>
    <row r="2745" spans="8:8" x14ac:dyDescent="0.3">
      <c r="H2745" s="5"/>
    </row>
    <row r="2746" spans="8:8" x14ac:dyDescent="0.3">
      <c r="H2746" s="5"/>
    </row>
    <row r="2747" spans="8:8" x14ac:dyDescent="0.3">
      <c r="H2747" s="5"/>
    </row>
    <row r="2748" spans="8:8" x14ac:dyDescent="0.3">
      <c r="H2748" s="5"/>
    </row>
    <row r="2749" spans="8:8" x14ac:dyDescent="0.3">
      <c r="H2749" s="5"/>
    </row>
    <row r="2750" spans="8:8" x14ac:dyDescent="0.3">
      <c r="H2750" s="5"/>
    </row>
    <row r="2751" spans="8:8" x14ac:dyDescent="0.3">
      <c r="H2751" s="5"/>
    </row>
    <row r="2752" spans="8:8" x14ac:dyDescent="0.3">
      <c r="H2752" s="5"/>
    </row>
    <row r="2753" spans="8:8" x14ac:dyDescent="0.3">
      <c r="H2753" s="5"/>
    </row>
    <row r="2754" spans="8:8" x14ac:dyDescent="0.3">
      <c r="H2754" s="5"/>
    </row>
    <row r="2755" spans="8:8" x14ac:dyDescent="0.3">
      <c r="H2755" s="5"/>
    </row>
    <row r="2756" spans="8:8" x14ac:dyDescent="0.3">
      <c r="H2756" s="5"/>
    </row>
    <row r="2757" spans="8:8" x14ac:dyDescent="0.3">
      <c r="H2757" s="5"/>
    </row>
    <row r="2758" spans="8:8" x14ac:dyDescent="0.3">
      <c r="H2758" s="5"/>
    </row>
    <row r="2759" spans="8:8" x14ac:dyDescent="0.3">
      <c r="H2759" s="5"/>
    </row>
    <row r="2760" spans="8:8" x14ac:dyDescent="0.3">
      <c r="H2760" s="5"/>
    </row>
    <row r="2761" spans="8:8" x14ac:dyDescent="0.3">
      <c r="H2761" s="5"/>
    </row>
    <row r="2762" spans="8:8" x14ac:dyDescent="0.3">
      <c r="H2762" s="5"/>
    </row>
    <row r="2763" spans="8:8" x14ac:dyDescent="0.3">
      <c r="H2763" s="5"/>
    </row>
    <row r="2764" spans="8:8" x14ac:dyDescent="0.3">
      <c r="H2764" s="5"/>
    </row>
    <row r="2765" spans="8:8" x14ac:dyDescent="0.3">
      <c r="H2765" s="5"/>
    </row>
    <row r="2766" spans="8:8" x14ac:dyDescent="0.3">
      <c r="H2766" s="5"/>
    </row>
    <row r="2767" spans="8:8" x14ac:dyDescent="0.3">
      <c r="H2767" s="5"/>
    </row>
    <row r="2768" spans="8:8" x14ac:dyDescent="0.3">
      <c r="H2768" s="5"/>
    </row>
    <row r="2769" spans="8:8" x14ac:dyDescent="0.3">
      <c r="H2769" s="5"/>
    </row>
    <row r="2770" spans="8:8" x14ac:dyDescent="0.3">
      <c r="H2770" s="5"/>
    </row>
    <row r="2771" spans="8:8" x14ac:dyDescent="0.3">
      <c r="H2771" s="5"/>
    </row>
    <row r="2772" spans="8:8" x14ac:dyDescent="0.3">
      <c r="H2772" s="5"/>
    </row>
    <row r="2773" spans="8:8" x14ac:dyDescent="0.3">
      <c r="H2773" s="5"/>
    </row>
    <row r="2774" spans="8:8" x14ac:dyDescent="0.3">
      <c r="H2774" s="5"/>
    </row>
    <row r="2775" spans="8:8" x14ac:dyDescent="0.3">
      <c r="H2775" s="5"/>
    </row>
    <row r="2776" spans="8:8" x14ac:dyDescent="0.3">
      <c r="H2776" s="5"/>
    </row>
    <row r="2777" spans="8:8" x14ac:dyDescent="0.3">
      <c r="H2777" s="5"/>
    </row>
    <row r="2778" spans="8:8" x14ac:dyDescent="0.3">
      <c r="H2778" s="5"/>
    </row>
    <row r="2779" spans="8:8" x14ac:dyDescent="0.3">
      <c r="H2779" s="5"/>
    </row>
    <row r="2780" spans="8:8" x14ac:dyDescent="0.3">
      <c r="H2780" s="5"/>
    </row>
    <row r="2781" spans="8:8" x14ac:dyDescent="0.3">
      <c r="H2781" s="5"/>
    </row>
    <row r="2782" spans="8:8" x14ac:dyDescent="0.3">
      <c r="H2782" s="5"/>
    </row>
    <row r="2783" spans="8:8" x14ac:dyDescent="0.3">
      <c r="H2783" s="5"/>
    </row>
    <row r="2784" spans="8:8" x14ac:dyDescent="0.3">
      <c r="H2784" s="5"/>
    </row>
    <row r="2785" spans="8:8" x14ac:dyDescent="0.3">
      <c r="H2785" s="5"/>
    </row>
    <row r="2786" spans="8:8" x14ac:dyDescent="0.3">
      <c r="H2786" s="5"/>
    </row>
    <row r="2787" spans="8:8" x14ac:dyDescent="0.3">
      <c r="H2787" s="5"/>
    </row>
    <row r="2788" spans="8:8" x14ac:dyDescent="0.3">
      <c r="H2788" s="5"/>
    </row>
    <row r="2789" spans="8:8" x14ac:dyDescent="0.3">
      <c r="H2789" s="5"/>
    </row>
    <row r="2790" spans="8:8" x14ac:dyDescent="0.3">
      <c r="H2790" s="5"/>
    </row>
    <row r="2791" spans="8:8" x14ac:dyDescent="0.3">
      <c r="H2791" s="5"/>
    </row>
    <row r="2792" spans="8:8" x14ac:dyDescent="0.3">
      <c r="H2792" s="5"/>
    </row>
    <row r="2793" spans="8:8" x14ac:dyDescent="0.3">
      <c r="H2793" s="5"/>
    </row>
    <row r="2794" spans="8:8" x14ac:dyDescent="0.3">
      <c r="H2794" s="5"/>
    </row>
    <row r="2795" spans="8:8" x14ac:dyDescent="0.3">
      <c r="H2795" s="5"/>
    </row>
    <row r="2796" spans="8:8" x14ac:dyDescent="0.3">
      <c r="H2796" s="5"/>
    </row>
    <row r="2797" spans="8:8" x14ac:dyDescent="0.3">
      <c r="H2797" s="5"/>
    </row>
    <row r="2798" spans="8:8" x14ac:dyDescent="0.3">
      <c r="H2798" s="5"/>
    </row>
    <row r="2799" spans="8:8" x14ac:dyDescent="0.3">
      <c r="H2799" s="5"/>
    </row>
    <row r="2800" spans="8:8" x14ac:dyDescent="0.3">
      <c r="H2800" s="5"/>
    </row>
    <row r="2801" spans="8:8" x14ac:dyDescent="0.3">
      <c r="H2801" s="5"/>
    </row>
    <row r="2802" spans="8:8" x14ac:dyDescent="0.3">
      <c r="H2802" s="5"/>
    </row>
    <row r="2803" spans="8:8" x14ac:dyDescent="0.3">
      <c r="H2803" s="5"/>
    </row>
    <row r="2804" spans="8:8" x14ac:dyDescent="0.3">
      <c r="H2804" s="5"/>
    </row>
    <row r="2805" spans="8:8" x14ac:dyDescent="0.3">
      <c r="H2805" s="5"/>
    </row>
    <row r="2806" spans="8:8" x14ac:dyDescent="0.3">
      <c r="H2806" s="5"/>
    </row>
    <row r="2807" spans="8:8" x14ac:dyDescent="0.3">
      <c r="H2807" s="5"/>
    </row>
    <row r="2808" spans="8:8" x14ac:dyDescent="0.3">
      <c r="H2808" s="5"/>
    </row>
    <row r="2809" spans="8:8" x14ac:dyDescent="0.3">
      <c r="H2809" s="5"/>
    </row>
    <row r="2810" spans="8:8" x14ac:dyDescent="0.3">
      <c r="H2810" s="5"/>
    </row>
    <row r="2811" spans="8:8" x14ac:dyDescent="0.3">
      <c r="H2811" s="5"/>
    </row>
    <row r="2812" spans="8:8" x14ac:dyDescent="0.3">
      <c r="H2812" s="5"/>
    </row>
    <row r="2813" spans="8:8" x14ac:dyDescent="0.3">
      <c r="H2813" s="5"/>
    </row>
    <row r="2814" spans="8:8" x14ac:dyDescent="0.3">
      <c r="H2814" s="5"/>
    </row>
    <row r="2815" spans="8:8" x14ac:dyDescent="0.3">
      <c r="H2815" s="5"/>
    </row>
    <row r="2816" spans="8:8" x14ac:dyDescent="0.3">
      <c r="H2816" s="5"/>
    </row>
    <row r="2817" spans="8:8" x14ac:dyDescent="0.3">
      <c r="H2817" s="5"/>
    </row>
    <row r="2818" spans="8:8" x14ac:dyDescent="0.3">
      <c r="H2818" s="5"/>
    </row>
    <row r="2819" spans="8:8" x14ac:dyDescent="0.3">
      <c r="H2819" s="5"/>
    </row>
    <row r="2820" spans="8:8" x14ac:dyDescent="0.3">
      <c r="H2820" s="5"/>
    </row>
    <row r="2821" spans="8:8" x14ac:dyDescent="0.3">
      <c r="H2821" s="5"/>
    </row>
    <row r="2822" spans="8:8" x14ac:dyDescent="0.3">
      <c r="H2822" s="5"/>
    </row>
    <row r="2823" spans="8:8" x14ac:dyDescent="0.3">
      <c r="H2823" s="5"/>
    </row>
    <row r="2824" spans="8:8" x14ac:dyDescent="0.3">
      <c r="H2824" s="5"/>
    </row>
    <row r="2825" spans="8:8" x14ac:dyDescent="0.3">
      <c r="H2825" s="5"/>
    </row>
    <row r="2826" spans="8:8" x14ac:dyDescent="0.3">
      <c r="H2826" s="5"/>
    </row>
    <row r="2827" spans="8:8" x14ac:dyDescent="0.3">
      <c r="H2827" s="5"/>
    </row>
    <row r="2828" spans="8:8" x14ac:dyDescent="0.3">
      <c r="H2828" s="5"/>
    </row>
    <row r="2829" spans="8:8" x14ac:dyDescent="0.3">
      <c r="H2829" s="5"/>
    </row>
    <row r="2830" spans="8:8" x14ac:dyDescent="0.3">
      <c r="H2830" s="5"/>
    </row>
    <row r="2831" spans="8:8" x14ac:dyDescent="0.3">
      <c r="H2831" s="5"/>
    </row>
    <row r="2832" spans="8:8" x14ac:dyDescent="0.3">
      <c r="H2832" s="5"/>
    </row>
    <row r="2833" spans="8:8" x14ac:dyDescent="0.3">
      <c r="H2833" s="5"/>
    </row>
    <row r="2834" spans="8:8" x14ac:dyDescent="0.3">
      <c r="H2834" s="5"/>
    </row>
    <row r="2835" spans="8:8" x14ac:dyDescent="0.3">
      <c r="H2835" s="5"/>
    </row>
    <row r="2836" spans="8:8" x14ac:dyDescent="0.3">
      <c r="H2836" s="5"/>
    </row>
    <row r="2837" spans="8:8" x14ac:dyDescent="0.3">
      <c r="H2837" s="5"/>
    </row>
    <row r="2838" spans="8:8" x14ac:dyDescent="0.3">
      <c r="H2838" s="5"/>
    </row>
    <row r="2839" spans="8:8" x14ac:dyDescent="0.3">
      <c r="H2839" s="5"/>
    </row>
    <row r="2840" spans="8:8" x14ac:dyDescent="0.3">
      <c r="H2840" s="5"/>
    </row>
    <row r="2841" spans="8:8" x14ac:dyDescent="0.3">
      <c r="H2841" s="5"/>
    </row>
    <row r="2842" spans="8:8" x14ac:dyDescent="0.3">
      <c r="H2842" s="5"/>
    </row>
    <row r="2843" spans="8:8" x14ac:dyDescent="0.3">
      <c r="H2843" s="5"/>
    </row>
    <row r="2844" spans="8:8" x14ac:dyDescent="0.3">
      <c r="H2844" s="5"/>
    </row>
    <row r="2845" spans="8:8" x14ac:dyDescent="0.3">
      <c r="H2845" s="5"/>
    </row>
    <row r="2846" spans="8:8" x14ac:dyDescent="0.3">
      <c r="H2846" s="5"/>
    </row>
    <row r="2847" spans="8:8" x14ac:dyDescent="0.3">
      <c r="H2847" s="5"/>
    </row>
    <row r="2848" spans="8:8" x14ac:dyDescent="0.3">
      <c r="H2848" s="5"/>
    </row>
    <row r="2849" spans="8:8" x14ac:dyDescent="0.3">
      <c r="H2849" s="5"/>
    </row>
    <row r="2850" spans="8:8" x14ac:dyDescent="0.3">
      <c r="H2850" s="5"/>
    </row>
    <row r="2851" spans="8:8" x14ac:dyDescent="0.3">
      <c r="H2851" s="5"/>
    </row>
    <row r="2852" spans="8:8" x14ac:dyDescent="0.3">
      <c r="H2852" s="5"/>
    </row>
    <row r="2853" spans="8:8" x14ac:dyDescent="0.3">
      <c r="H2853" s="5"/>
    </row>
    <row r="2854" spans="8:8" x14ac:dyDescent="0.3">
      <c r="H2854" s="5"/>
    </row>
    <row r="2855" spans="8:8" x14ac:dyDescent="0.3">
      <c r="H2855" s="5"/>
    </row>
    <row r="2856" spans="8:8" x14ac:dyDescent="0.3">
      <c r="H2856" s="5"/>
    </row>
    <row r="2857" spans="8:8" x14ac:dyDescent="0.3">
      <c r="H2857" s="5"/>
    </row>
    <row r="2858" spans="8:8" x14ac:dyDescent="0.3">
      <c r="H2858" s="5"/>
    </row>
    <row r="2859" spans="8:8" x14ac:dyDescent="0.3">
      <c r="H2859" s="5"/>
    </row>
    <row r="2860" spans="8:8" x14ac:dyDescent="0.3">
      <c r="H2860" s="5"/>
    </row>
    <row r="2861" spans="8:8" x14ac:dyDescent="0.3">
      <c r="H2861" s="5"/>
    </row>
    <row r="2862" spans="8:8" x14ac:dyDescent="0.3">
      <c r="H2862" s="5"/>
    </row>
    <row r="2863" spans="8:8" x14ac:dyDescent="0.3">
      <c r="H2863" s="5"/>
    </row>
    <row r="2864" spans="8:8" x14ac:dyDescent="0.3">
      <c r="H2864" s="5"/>
    </row>
    <row r="2865" spans="8:8" x14ac:dyDescent="0.3">
      <c r="H2865" s="5"/>
    </row>
    <row r="2866" spans="8:8" x14ac:dyDescent="0.3">
      <c r="H2866" s="5"/>
    </row>
    <row r="2867" spans="8:8" x14ac:dyDescent="0.3">
      <c r="H2867" s="5"/>
    </row>
    <row r="2868" spans="8:8" x14ac:dyDescent="0.3">
      <c r="H2868" s="5"/>
    </row>
    <row r="2869" spans="8:8" x14ac:dyDescent="0.3">
      <c r="H2869" s="5"/>
    </row>
    <row r="2870" spans="8:8" x14ac:dyDescent="0.3">
      <c r="H2870" s="5"/>
    </row>
    <row r="2871" spans="8:8" x14ac:dyDescent="0.3">
      <c r="H2871" s="5"/>
    </row>
    <row r="2872" spans="8:8" x14ac:dyDescent="0.3">
      <c r="H2872" s="5"/>
    </row>
    <row r="2873" spans="8:8" x14ac:dyDescent="0.3">
      <c r="H2873" s="5"/>
    </row>
    <row r="2874" spans="8:8" x14ac:dyDescent="0.3">
      <c r="H2874" s="5"/>
    </row>
    <row r="2875" spans="8:8" x14ac:dyDescent="0.3">
      <c r="H2875" s="5"/>
    </row>
    <row r="2876" spans="8:8" x14ac:dyDescent="0.3">
      <c r="H2876" s="5"/>
    </row>
    <row r="2877" spans="8:8" x14ac:dyDescent="0.3">
      <c r="H2877" s="5"/>
    </row>
    <row r="2878" spans="8:8" x14ac:dyDescent="0.3">
      <c r="H2878" s="5"/>
    </row>
    <row r="2879" spans="8:8" x14ac:dyDescent="0.3">
      <c r="H2879" s="5"/>
    </row>
    <row r="2880" spans="8:8" x14ac:dyDescent="0.3">
      <c r="H2880" s="5"/>
    </row>
    <row r="2881" spans="8:8" x14ac:dyDescent="0.3">
      <c r="H2881" s="5"/>
    </row>
    <row r="2882" spans="8:8" x14ac:dyDescent="0.3">
      <c r="H2882" s="5"/>
    </row>
    <row r="2883" spans="8:8" x14ac:dyDescent="0.3">
      <c r="H2883" s="5"/>
    </row>
    <row r="2884" spans="8:8" x14ac:dyDescent="0.3">
      <c r="H2884" s="5"/>
    </row>
    <row r="2885" spans="8:8" x14ac:dyDescent="0.3">
      <c r="H2885" s="5"/>
    </row>
    <row r="2886" spans="8:8" x14ac:dyDescent="0.3">
      <c r="H2886" s="5"/>
    </row>
    <row r="2887" spans="8:8" x14ac:dyDescent="0.3">
      <c r="H2887" s="5"/>
    </row>
    <row r="2888" spans="8:8" x14ac:dyDescent="0.3">
      <c r="H2888" s="5"/>
    </row>
    <row r="2889" spans="8:8" x14ac:dyDescent="0.3">
      <c r="H2889" s="5"/>
    </row>
    <row r="2890" spans="8:8" x14ac:dyDescent="0.3">
      <c r="H2890" s="5"/>
    </row>
    <row r="2891" spans="8:8" x14ac:dyDescent="0.3">
      <c r="H2891" s="5"/>
    </row>
    <row r="2892" spans="8:8" x14ac:dyDescent="0.3">
      <c r="H2892" s="5"/>
    </row>
    <row r="2893" spans="8:8" x14ac:dyDescent="0.3">
      <c r="H2893" s="5"/>
    </row>
    <row r="2894" spans="8:8" x14ac:dyDescent="0.3">
      <c r="H2894" s="5"/>
    </row>
    <row r="2895" spans="8:8" x14ac:dyDescent="0.3">
      <c r="H2895" s="5"/>
    </row>
    <row r="2896" spans="8:8" x14ac:dyDescent="0.3">
      <c r="H2896" s="5"/>
    </row>
    <row r="2897" spans="8:8" x14ac:dyDescent="0.3">
      <c r="H2897" s="5"/>
    </row>
    <row r="2898" spans="8:8" x14ac:dyDescent="0.3">
      <c r="H2898" s="5"/>
    </row>
    <row r="2899" spans="8:8" x14ac:dyDescent="0.3">
      <c r="H2899" s="5"/>
    </row>
    <row r="2900" spans="8:8" x14ac:dyDescent="0.3">
      <c r="H2900" s="5"/>
    </row>
    <row r="2901" spans="8:8" x14ac:dyDescent="0.3">
      <c r="H2901" s="5"/>
    </row>
    <row r="2902" spans="8:8" x14ac:dyDescent="0.3">
      <c r="H2902" s="5"/>
    </row>
    <row r="2903" spans="8:8" x14ac:dyDescent="0.3">
      <c r="H2903" s="5"/>
    </row>
    <row r="2904" spans="8:8" x14ac:dyDescent="0.3">
      <c r="H2904" s="5"/>
    </row>
    <row r="2905" spans="8:8" x14ac:dyDescent="0.3">
      <c r="H2905" s="5"/>
    </row>
    <row r="2906" spans="8:8" x14ac:dyDescent="0.3">
      <c r="H2906" s="5"/>
    </row>
    <row r="2907" spans="8:8" x14ac:dyDescent="0.3">
      <c r="H2907" s="5"/>
    </row>
    <row r="2908" spans="8:8" x14ac:dyDescent="0.3">
      <c r="H2908" s="5"/>
    </row>
    <row r="2909" spans="8:8" x14ac:dyDescent="0.3">
      <c r="H2909" s="5"/>
    </row>
    <row r="2910" spans="8:8" x14ac:dyDescent="0.3">
      <c r="H2910" s="5"/>
    </row>
    <row r="2911" spans="8:8" x14ac:dyDescent="0.3">
      <c r="H2911" s="5"/>
    </row>
    <row r="2912" spans="8:8" x14ac:dyDescent="0.3">
      <c r="H2912" s="5"/>
    </row>
    <row r="2913" spans="8:8" x14ac:dyDescent="0.3">
      <c r="H2913" s="5"/>
    </row>
    <row r="2914" spans="8:8" x14ac:dyDescent="0.3">
      <c r="H2914" s="5"/>
    </row>
    <row r="2915" spans="8:8" x14ac:dyDescent="0.3">
      <c r="H2915" s="5"/>
    </row>
    <row r="2916" spans="8:8" x14ac:dyDescent="0.3">
      <c r="H2916" s="5"/>
    </row>
    <row r="2917" spans="8:8" x14ac:dyDescent="0.3">
      <c r="H2917" s="5"/>
    </row>
    <row r="2918" spans="8:8" x14ac:dyDescent="0.3">
      <c r="H2918" s="5"/>
    </row>
    <row r="2919" spans="8:8" x14ac:dyDescent="0.3">
      <c r="H2919" s="5"/>
    </row>
    <row r="2920" spans="8:8" x14ac:dyDescent="0.3">
      <c r="H2920" s="5"/>
    </row>
    <row r="2921" spans="8:8" x14ac:dyDescent="0.3">
      <c r="H2921" s="5"/>
    </row>
    <row r="2922" spans="8:8" x14ac:dyDescent="0.3">
      <c r="H2922" s="5"/>
    </row>
    <row r="2923" spans="8:8" x14ac:dyDescent="0.3">
      <c r="H2923" s="5"/>
    </row>
    <row r="2924" spans="8:8" x14ac:dyDescent="0.3">
      <c r="H2924" s="5"/>
    </row>
    <row r="2925" spans="8:8" x14ac:dyDescent="0.3">
      <c r="H2925" s="5"/>
    </row>
    <row r="2926" spans="8:8" x14ac:dyDescent="0.3">
      <c r="H2926" s="5"/>
    </row>
    <row r="2927" spans="8:8" x14ac:dyDescent="0.3">
      <c r="H2927" s="5"/>
    </row>
    <row r="2928" spans="8:8" x14ac:dyDescent="0.3">
      <c r="H2928" s="5"/>
    </row>
    <row r="2929" spans="8:8" x14ac:dyDescent="0.3">
      <c r="H2929" s="5"/>
    </row>
    <row r="2930" spans="8:8" x14ac:dyDescent="0.3">
      <c r="H2930" s="5"/>
    </row>
    <row r="2931" spans="8:8" x14ac:dyDescent="0.3">
      <c r="H2931" s="5"/>
    </row>
    <row r="2932" spans="8:8" x14ac:dyDescent="0.3">
      <c r="H2932" s="5"/>
    </row>
    <row r="2933" spans="8:8" x14ac:dyDescent="0.3">
      <c r="H2933" s="5"/>
    </row>
    <row r="2934" spans="8:8" x14ac:dyDescent="0.3">
      <c r="H2934" s="5"/>
    </row>
    <row r="2935" spans="8:8" x14ac:dyDescent="0.3">
      <c r="H2935" s="5"/>
    </row>
    <row r="2936" spans="8:8" x14ac:dyDescent="0.3">
      <c r="H2936" s="5"/>
    </row>
    <row r="2937" spans="8:8" x14ac:dyDescent="0.3">
      <c r="H2937" s="5"/>
    </row>
    <row r="2938" spans="8:8" x14ac:dyDescent="0.3">
      <c r="H2938" s="5"/>
    </row>
    <row r="2939" spans="8:8" x14ac:dyDescent="0.3">
      <c r="H2939" s="5"/>
    </row>
    <row r="2940" spans="8:8" x14ac:dyDescent="0.3">
      <c r="H2940" s="5"/>
    </row>
    <row r="2941" spans="8:8" x14ac:dyDescent="0.3">
      <c r="H2941" s="5"/>
    </row>
    <row r="2942" spans="8:8" x14ac:dyDescent="0.3">
      <c r="H2942" s="5"/>
    </row>
    <row r="2943" spans="8:8" x14ac:dyDescent="0.3">
      <c r="H2943" s="5"/>
    </row>
    <row r="2944" spans="8:8" x14ac:dyDescent="0.3">
      <c r="H2944" s="5"/>
    </row>
    <row r="2945" spans="8:8" x14ac:dyDescent="0.3">
      <c r="H2945" s="5"/>
    </row>
    <row r="2946" spans="8:8" x14ac:dyDescent="0.3">
      <c r="H2946" s="5"/>
    </row>
    <row r="2947" spans="8:8" x14ac:dyDescent="0.3">
      <c r="H2947" s="5"/>
    </row>
    <row r="2948" spans="8:8" x14ac:dyDescent="0.3">
      <c r="H2948" s="5"/>
    </row>
    <row r="2949" spans="8:8" x14ac:dyDescent="0.3">
      <c r="H2949" s="5"/>
    </row>
    <row r="2950" spans="8:8" x14ac:dyDescent="0.3">
      <c r="H2950" s="5"/>
    </row>
    <row r="2951" spans="8:8" x14ac:dyDescent="0.3">
      <c r="H2951" s="5"/>
    </row>
    <row r="2952" spans="8:8" x14ac:dyDescent="0.3">
      <c r="H2952" s="5"/>
    </row>
    <row r="2953" spans="8:8" x14ac:dyDescent="0.3">
      <c r="H2953" s="5"/>
    </row>
    <row r="2954" spans="8:8" x14ac:dyDescent="0.3">
      <c r="H2954" s="5"/>
    </row>
    <row r="2955" spans="8:8" x14ac:dyDescent="0.3">
      <c r="H2955" s="5"/>
    </row>
    <row r="2956" spans="8:8" x14ac:dyDescent="0.3">
      <c r="H2956" s="5"/>
    </row>
    <row r="2957" spans="8:8" x14ac:dyDescent="0.3">
      <c r="H2957" s="5"/>
    </row>
    <row r="2958" spans="8:8" x14ac:dyDescent="0.3">
      <c r="H2958" s="5"/>
    </row>
    <row r="2959" spans="8:8" x14ac:dyDescent="0.3">
      <c r="H2959" s="5"/>
    </row>
    <row r="2960" spans="8:8" x14ac:dyDescent="0.3">
      <c r="H2960" s="5"/>
    </row>
    <row r="2961" spans="8:8" x14ac:dyDescent="0.3">
      <c r="H2961" s="5"/>
    </row>
    <row r="2962" spans="8:8" x14ac:dyDescent="0.3">
      <c r="H2962" s="5"/>
    </row>
    <row r="2963" spans="8:8" x14ac:dyDescent="0.3">
      <c r="H2963" s="5"/>
    </row>
    <row r="2964" spans="8:8" x14ac:dyDescent="0.3">
      <c r="H2964" s="5"/>
    </row>
    <row r="2965" spans="8:8" x14ac:dyDescent="0.3">
      <c r="H2965" s="5"/>
    </row>
    <row r="2966" spans="8:8" x14ac:dyDescent="0.3">
      <c r="H2966" s="5"/>
    </row>
    <row r="2967" spans="8:8" x14ac:dyDescent="0.3">
      <c r="H2967" s="5"/>
    </row>
    <row r="2968" spans="8:8" x14ac:dyDescent="0.3">
      <c r="H2968" s="5"/>
    </row>
    <row r="2969" spans="8:8" x14ac:dyDescent="0.3">
      <c r="H2969" s="5"/>
    </row>
    <row r="2970" spans="8:8" x14ac:dyDescent="0.3">
      <c r="H2970" s="5"/>
    </row>
    <row r="2971" spans="8:8" x14ac:dyDescent="0.3">
      <c r="H2971" s="5"/>
    </row>
    <row r="2972" spans="8:8" x14ac:dyDescent="0.3">
      <c r="H2972" s="5"/>
    </row>
    <row r="2973" spans="8:8" x14ac:dyDescent="0.3">
      <c r="H2973" s="5"/>
    </row>
    <row r="2974" spans="8:8" x14ac:dyDescent="0.3">
      <c r="H2974" s="5"/>
    </row>
    <row r="2975" spans="8:8" x14ac:dyDescent="0.3">
      <c r="H2975" s="5"/>
    </row>
    <row r="2976" spans="8:8" x14ac:dyDescent="0.3">
      <c r="H2976" s="5"/>
    </row>
    <row r="2977" spans="8:8" x14ac:dyDescent="0.3">
      <c r="H2977" s="5"/>
    </row>
    <row r="2978" spans="8:8" x14ac:dyDescent="0.3">
      <c r="H2978" s="5"/>
    </row>
    <row r="2979" spans="8:8" x14ac:dyDescent="0.3">
      <c r="H2979" s="5"/>
    </row>
    <row r="2980" spans="8:8" x14ac:dyDescent="0.3">
      <c r="H2980" s="5"/>
    </row>
    <row r="2981" spans="8:8" x14ac:dyDescent="0.3">
      <c r="H2981" s="5"/>
    </row>
    <row r="2982" spans="8:8" x14ac:dyDescent="0.3">
      <c r="H2982" s="5"/>
    </row>
    <row r="2983" spans="8:8" x14ac:dyDescent="0.3">
      <c r="H2983" s="5"/>
    </row>
    <row r="2984" spans="8:8" x14ac:dyDescent="0.3">
      <c r="H2984" s="5"/>
    </row>
    <row r="2985" spans="8:8" x14ac:dyDescent="0.3">
      <c r="H2985" s="5"/>
    </row>
    <row r="2986" spans="8:8" x14ac:dyDescent="0.3">
      <c r="H2986" s="5"/>
    </row>
    <row r="2987" spans="8:8" x14ac:dyDescent="0.3">
      <c r="H2987" s="5"/>
    </row>
    <row r="2988" spans="8:8" x14ac:dyDescent="0.3">
      <c r="H2988" s="5"/>
    </row>
    <row r="2989" spans="8:8" x14ac:dyDescent="0.3">
      <c r="H2989" s="5"/>
    </row>
    <row r="2990" spans="8:8" x14ac:dyDescent="0.3">
      <c r="H2990" s="5"/>
    </row>
    <row r="2991" spans="8:8" x14ac:dyDescent="0.3">
      <c r="H2991" s="5"/>
    </row>
    <row r="2992" spans="8:8" x14ac:dyDescent="0.3">
      <c r="H2992" s="5"/>
    </row>
    <row r="2993" spans="8:8" x14ac:dyDescent="0.3">
      <c r="H2993" s="5"/>
    </row>
    <row r="2994" spans="8:8" x14ac:dyDescent="0.3">
      <c r="H2994" s="5"/>
    </row>
    <row r="2995" spans="8:8" x14ac:dyDescent="0.3">
      <c r="H2995" s="5"/>
    </row>
    <row r="2996" spans="8:8" x14ac:dyDescent="0.3">
      <c r="H2996" s="5"/>
    </row>
    <row r="2997" spans="8:8" x14ac:dyDescent="0.3">
      <c r="H2997" s="5"/>
    </row>
    <row r="2998" spans="8:8" x14ac:dyDescent="0.3">
      <c r="H2998" s="5"/>
    </row>
    <row r="2999" spans="8:8" x14ac:dyDescent="0.3">
      <c r="H2999" s="5"/>
    </row>
    <row r="3000" spans="8:8" x14ac:dyDescent="0.3">
      <c r="H3000" s="5"/>
    </row>
    <row r="3001" spans="8:8" x14ac:dyDescent="0.3">
      <c r="H3001" s="5"/>
    </row>
    <row r="3002" spans="8:8" x14ac:dyDescent="0.3">
      <c r="H3002" s="5"/>
    </row>
    <row r="3003" spans="8:8" x14ac:dyDescent="0.3">
      <c r="H3003" s="5"/>
    </row>
    <row r="3004" spans="8:8" x14ac:dyDescent="0.3">
      <c r="H3004" s="5"/>
    </row>
    <row r="3005" spans="8:8" x14ac:dyDescent="0.3">
      <c r="H3005" s="5"/>
    </row>
    <row r="3006" spans="8:8" x14ac:dyDescent="0.3">
      <c r="H3006" s="5"/>
    </row>
    <row r="3007" spans="8:8" x14ac:dyDescent="0.3">
      <c r="H3007" s="5"/>
    </row>
    <row r="3008" spans="8:8" x14ac:dyDescent="0.3">
      <c r="H3008" s="5"/>
    </row>
    <row r="3009" spans="8:8" x14ac:dyDescent="0.3">
      <c r="H3009" s="5"/>
    </row>
    <row r="3010" spans="8:8" x14ac:dyDescent="0.3">
      <c r="H3010" s="5"/>
    </row>
    <row r="3011" spans="8:8" x14ac:dyDescent="0.3">
      <c r="H3011" s="5"/>
    </row>
    <row r="3012" spans="8:8" x14ac:dyDescent="0.3">
      <c r="H3012" s="5"/>
    </row>
    <row r="3013" spans="8:8" x14ac:dyDescent="0.3">
      <c r="H3013" s="5"/>
    </row>
    <row r="3014" spans="8:8" x14ac:dyDescent="0.3">
      <c r="H3014" s="5"/>
    </row>
    <row r="3015" spans="8:8" x14ac:dyDescent="0.3">
      <c r="H3015" s="5"/>
    </row>
    <row r="3016" spans="8:8" x14ac:dyDescent="0.3">
      <c r="H3016" s="5"/>
    </row>
    <row r="3017" spans="8:8" x14ac:dyDescent="0.3">
      <c r="H3017" s="5"/>
    </row>
    <row r="3018" spans="8:8" x14ac:dyDescent="0.3">
      <c r="H3018" s="5"/>
    </row>
    <row r="3019" spans="8:8" x14ac:dyDescent="0.3">
      <c r="H3019" s="5"/>
    </row>
    <row r="3020" spans="8:8" x14ac:dyDescent="0.3">
      <c r="H3020" s="5"/>
    </row>
    <row r="3021" spans="8:8" x14ac:dyDescent="0.3">
      <c r="H3021" s="5"/>
    </row>
    <row r="3022" spans="8:8" x14ac:dyDescent="0.3">
      <c r="H3022" s="5"/>
    </row>
    <row r="3023" spans="8:8" x14ac:dyDescent="0.3">
      <c r="H3023" s="5"/>
    </row>
    <row r="3024" spans="8:8" x14ac:dyDescent="0.3">
      <c r="H3024" s="5"/>
    </row>
    <row r="3025" spans="8:8" x14ac:dyDescent="0.3">
      <c r="H3025" s="5"/>
    </row>
    <row r="3026" spans="8:8" x14ac:dyDescent="0.3">
      <c r="H3026" s="5"/>
    </row>
    <row r="3027" spans="8:8" x14ac:dyDescent="0.3">
      <c r="H3027" s="5"/>
    </row>
    <row r="3028" spans="8:8" x14ac:dyDescent="0.3">
      <c r="H3028" s="5"/>
    </row>
    <row r="3029" spans="8:8" x14ac:dyDescent="0.3">
      <c r="H3029" s="5"/>
    </row>
    <row r="3030" spans="8:8" x14ac:dyDescent="0.3">
      <c r="H3030" s="5"/>
    </row>
    <row r="3031" spans="8:8" x14ac:dyDescent="0.3">
      <c r="H3031" s="5"/>
    </row>
    <row r="3032" spans="8:8" x14ac:dyDescent="0.3">
      <c r="H3032" s="5"/>
    </row>
    <row r="3033" spans="8:8" x14ac:dyDescent="0.3">
      <c r="H3033" s="5"/>
    </row>
    <row r="3034" spans="8:8" x14ac:dyDescent="0.3">
      <c r="H3034" s="5"/>
    </row>
    <row r="3035" spans="8:8" x14ac:dyDescent="0.3">
      <c r="H3035" s="5"/>
    </row>
    <row r="3036" spans="8:8" x14ac:dyDescent="0.3">
      <c r="H3036" s="5"/>
    </row>
    <row r="3037" spans="8:8" x14ac:dyDescent="0.3">
      <c r="H3037" s="5"/>
    </row>
    <row r="3038" spans="8:8" x14ac:dyDescent="0.3">
      <c r="H3038" s="5"/>
    </row>
    <row r="3039" spans="8:8" x14ac:dyDescent="0.3">
      <c r="H3039" s="5"/>
    </row>
    <row r="3040" spans="8:8" x14ac:dyDescent="0.3">
      <c r="H3040" s="5"/>
    </row>
    <row r="3041" spans="8:8" x14ac:dyDescent="0.3">
      <c r="H3041" s="5"/>
    </row>
    <row r="3042" spans="8:8" x14ac:dyDescent="0.3">
      <c r="H3042" s="5"/>
    </row>
    <row r="3043" spans="8:8" x14ac:dyDescent="0.3">
      <c r="H3043" s="5"/>
    </row>
    <row r="3044" spans="8:8" x14ac:dyDescent="0.3">
      <c r="H3044" s="5"/>
    </row>
    <row r="3045" spans="8:8" x14ac:dyDescent="0.3">
      <c r="H3045" s="5"/>
    </row>
    <row r="3046" spans="8:8" x14ac:dyDescent="0.3">
      <c r="H3046" s="5"/>
    </row>
    <row r="3047" spans="8:8" x14ac:dyDescent="0.3">
      <c r="H3047" s="5"/>
    </row>
    <row r="3048" spans="8:8" x14ac:dyDescent="0.3">
      <c r="H3048" s="5"/>
    </row>
    <row r="3049" spans="8:8" x14ac:dyDescent="0.3">
      <c r="H3049" s="5"/>
    </row>
    <row r="3050" spans="8:8" x14ac:dyDescent="0.3">
      <c r="H3050" s="5"/>
    </row>
    <row r="3051" spans="8:8" x14ac:dyDescent="0.3">
      <c r="H3051" s="5"/>
    </row>
    <row r="3052" spans="8:8" x14ac:dyDescent="0.3">
      <c r="H3052" s="5"/>
    </row>
    <row r="3053" spans="8:8" x14ac:dyDescent="0.3">
      <c r="H3053" s="5"/>
    </row>
    <row r="3054" spans="8:8" x14ac:dyDescent="0.3">
      <c r="H3054" s="5"/>
    </row>
    <row r="3055" spans="8:8" x14ac:dyDescent="0.3">
      <c r="H3055" s="5"/>
    </row>
    <row r="3056" spans="8:8" x14ac:dyDescent="0.3">
      <c r="H3056" s="5"/>
    </row>
    <row r="3057" spans="8:8" x14ac:dyDescent="0.3">
      <c r="H3057" s="5"/>
    </row>
    <row r="3058" spans="8:8" x14ac:dyDescent="0.3">
      <c r="H3058" s="5"/>
    </row>
    <row r="3059" spans="8:8" x14ac:dyDescent="0.3">
      <c r="H3059" s="5"/>
    </row>
    <row r="3060" spans="8:8" x14ac:dyDescent="0.3">
      <c r="H3060" s="5"/>
    </row>
    <row r="3061" spans="8:8" x14ac:dyDescent="0.3">
      <c r="H3061" s="5"/>
    </row>
    <row r="3062" spans="8:8" x14ac:dyDescent="0.3">
      <c r="H3062" s="5"/>
    </row>
    <row r="3063" spans="8:8" x14ac:dyDescent="0.3">
      <c r="H3063" s="5"/>
    </row>
    <row r="3064" spans="8:8" x14ac:dyDescent="0.3">
      <c r="H3064" s="5"/>
    </row>
    <row r="3065" spans="8:8" x14ac:dyDescent="0.3">
      <c r="H3065" s="5"/>
    </row>
    <row r="3066" spans="8:8" x14ac:dyDescent="0.3">
      <c r="H3066" s="5"/>
    </row>
    <row r="3067" spans="8:8" x14ac:dyDescent="0.3">
      <c r="H3067" s="5"/>
    </row>
    <row r="3068" spans="8:8" x14ac:dyDescent="0.3">
      <c r="H3068" s="5"/>
    </row>
    <row r="3069" spans="8:8" x14ac:dyDescent="0.3">
      <c r="H3069" s="5"/>
    </row>
    <row r="3070" spans="8:8" x14ac:dyDescent="0.3">
      <c r="H3070" s="5"/>
    </row>
    <row r="3071" spans="8:8" x14ac:dyDescent="0.3">
      <c r="H3071" s="5"/>
    </row>
    <row r="3072" spans="8:8" x14ac:dyDescent="0.3">
      <c r="H3072" s="5"/>
    </row>
    <row r="3073" spans="8:8" x14ac:dyDescent="0.3">
      <c r="H3073" s="5"/>
    </row>
    <row r="3074" spans="8:8" x14ac:dyDescent="0.3">
      <c r="H3074" s="5"/>
    </row>
    <row r="3075" spans="8:8" x14ac:dyDescent="0.3">
      <c r="H3075" s="5"/>
    </row>
    <row r="3076" spans="8:8" x14ac:dyDescent="0.3">
      <c r="H3076" s="5"/>
    </row>
    <row r="3077" spans="8:8" x14ac:dyDescent="0.3">
      <c r="H3077" s="5"/>
    </row>
    <row r="3078" spans="8:8" x14ac:dyDescent="0.3">
      <c r="H3078" s="5"/>
    </row>
    <row r="3079" spans="8:8" x14ac:dyDescent="0.3">
      <c r="H3079" s="5"/>
    </row>
    <row r="3080" spans="8:8" x14ac:dyDescent="0.3">
      <c r="H3080" s="5"/>
    </row>
    <row r="3081" spans="8:8" x14ac:dyDescent="0.3">
      <c r="H3081" s="5"/>
    </row>
    <row r="3082" spans="8:8" x14ac:dyDescent="0.3">
      <c r="H3082" s="5"/>
    </row>
    <row r="3083" spans="8:8" x14ac:dyDescent="0.3">
      <c r="H3083" s="5"/>
    </row>
    <row r="3084" spans="8:8" x14ac:dyDescent="0.3">
      <c r="H3084" s="5"/>
    </row>
    <row r="3085" spans="8:8" x14ac:dyDescent="0.3">
      <c r="H3085" s="5"/>
    </row>
    <row r="3086" spans="8:8" x14ac:dyDescent="0.3">
      <c r="H3086" s="5"/>
    </row>
    <row r="3087" spans="8:8" x14ac:dyDescent="0.3">
      <c r="H3087" s="5"/>
    </row>
    <row r="3088" spans="8:8" x14ac:dyDescent="0.3">
      <c r="H3088" s="5"/>
    </row>
    <row r="3089" spans="8:8" x14ac:dyDescent="0.3">
      <c r="H3089" s="5"/>
    </row>
    <row r="3090" spans="8:8" x14ac:dyDescent="0.3">
      <c r="H3090" s="5"/>
    </row>
    <row r="3091" spans="8:8" x14ac:dyDescent="0.3">
      <c r="H3091" s="5"/>
    </row>
    <row r="3092" spans="8:8" x14ac:dyDescent="0.3">
      <c r="H3092" s="5"/>
    </row>
    <row r="3093" spans="8:8" x14ac:dyDescent="0.3">
      <c r="H3093" s="5"/>
    </row>
    <row r="3094" spans="8:8" x14ac:dyDescent="0.3">
      <c r="H3094" s="5"/>
    </row>
    <row r="3095" spans="8:8" x14ac:dyDescent="0.3">
      <c r="H3095" s="5"/>
    </row>
    <row r="3096" spans="8:8" x14ac:dyDescent="0.3">
      <c r="H3096" s="5"/>
    </row>
    <row r="3097" spans="8:8" x14ac:dyDescent="0.3">
      <c r="H3097" s="5"/>
    </row>
    <row r="3098" spans="8:8" x14ac:dyDescent="0.3">
      <c r="H3098" s="5"/>
    </row>
    <row r="3099" spans="8:8" x14ac:dyDescent="0.3">
      <c r="H3099" s="5"/>
    </row>
    <row r="3100" spans="8:8" x14ac:dyDescent="0.3">
      <c r="H3100" s="5"/>
    </row>
    <row r="3101" spans="8:8" x14ac:dyDescent="0.3">
      <c r="H3101" s="5"/>
    </row>
    <row r="3102" spans="8:8" x14ac:dyDescent="0.3">
      <c r="H3102" s="5"/>
    </row>
    <row r="3103" spans="8:8" x14ac:dyDescent="0.3">
      <c r="H3103" s="5"/>
    </row>
    <row r="3104" spans="8:8" x14ac:dyDescent="0.3">
      <c r="H3104" s="5"/>
    </row>
    <row r="3105" spans="8:8" x14ac:dyDescent="0.3">
      <c r="H3105" s="5"/>
    </row>
    <row r="3106" spans="8:8" x14ac:dyDescent="0.3">
      <c r="H3106" s="5"/>
    </row>
    <row r="3107" spans="8:8" x14ac:dyDescent="0.3">
      <c r="H3107" s="5"/>
    </row>
    <row r="3108" spans="8:8" x14ac:dyDescent="0.3">
      <c r="H3108" s="5"/>
    </row>
    <row r="3109" spans="8:8" x14ac:dyDescent="0.3">
      <c r="H3109" s="5"/>
    </row>
    <row r="3110" spans="8:8" x14ac:dyDescent="0.3">
      <c r="H3110" s="5"/>
    </row>
    <row r="3111" spans="8:8" x14ac:dyDescent="0.3">
      <c r="H3111" s="5"/>
    </row>
    <row r="3112" spans="8:8" x14ac:dyDescent="0.3">
      <c r="H3112" s="5"/>
    </row>
    <row r="3113" spans="8:8" x14ac:dyDescent="0.3">
      <c r="H3113" s="5"/>
    </row>
    <row r="3114" spans="8:8" x14ac:dyDescent="0.3">
      <c r="H3114" s="5"/>
    </row>
    <row r="3115" spans="8:8" x14ac:dyDescent="0.3">
      <c r="H3115" s="5"/>
    </row>
    <row r="3116" spans="8:8" x14ac:dyDescent="0.3">
      <c r="H3116" s="5"/>
    </row>
    <row r="3117" spans="8:8" x14ac:dyDescent="0.3">
      <c r="H3117" s="5"/>
    </row>
    <row r="3118" spans="8:8" x14ac:dyDescent="0.3">
      <c r="H3118" s="5"/>
    </row>
    <row r="3119" spans="8:8" x14ac:dyDescent="0.3">
      <c r="H3119" s="5"/>
    </row>
    <row r="3120" spans="8:8" x14ac:dyDescent="0.3">
      <c r="H3120" s="5"/>
    </row>
    <row r="3121" spans="8:8" x14ac:dyDescent="0.3">
      <c r="H3121" s="5"/>
    </row>
    <row r="3122" spans="8:8" x14ac:dyDescent="0.3">
      <c r="H3122" s="5"/>
    </row>
    <row r="3123" spans="8:8" x14ac:dyDescent="0.3">
      <c r="H3123" s="5"/>
    </row>
    <row r="3124" spans="8:8" x14ac:dyDescent="0.3">
      <c r="H3124" s="5"/>
    </row>
    <row r="3125" spans="8:8" x14ac:dyDescent="0.3">
      <c r="H3125" s="5"/>
    </row>
    <row r="3126" spans="8:8" x14ac:dyDescent="0.3">
      <c r="H3126" s="5"/>
    </row>
    <row r="3127" spans="8:8" x14ac:dyDescent="0.3">
      <c r="H3127" s="5"/>
    </row>
    <row r="3128" spans="8:8" x14ac:dyDescent="0.3">
      <c r="H3128" s="5"/>
    </row>
    <row r="3129" spans="8:8" x14ac:dyDescent="0.3">
      <c r="H3129" s="5"/>
    </row>
    <row r="3130" spans="8:8" x14ac:dyDescent="0.3">
      <c r="H3130" s="5"/>
    </row>
    <row r="3131" spans="8:8" x14ac:dyDescent="0.3">
      <c r="H3131" s="5"/>
    </row>
    <row r="3132" spans="8:8" x14ac:dyDescent="0.3">
      <c r="H3132" s="5"/>
    </row>
    <row r="3133" spans="8:8" x14ac:dyDescent="0.3">
      <c r="H3133" s="5"/>
    </row>
    <row r="3134" spans="8:8" x14ac:dyDescent="0.3">
      <c r="H3134" s="5"/>
    </row>
    <row r="3135" spans="8:8" x14ac:dyDescent="0.3">
      <c r="H3135" s="5"/>
    </row>
    <row r="3136" spans="8:8" x14ac:dyDescent="0.3">
      <c r="H3136" s="5"/>
    </row>
    <row r="3137" spans="8:8" x14ac:dyDescent="0.3">
      <c r="H3137" s="5"/>
    </row>
    <row r="3138" spans="8:8" x14ac:dyDescent="0.3">
      <c r="H3138" s="5"/>
    </row>
    <row r="3139" spans="8:8" x14ac:dyDescent="0.3">
      <c r="H3139" s="5"/>
    </row>
    <row r="3140" spans="8:8" x14ac:dyDescent="0.3">
      <c r="H3140" s="5"/>
    </row>
    <row r="3141" spans="8:8" x14ac:dyDescent="0.3">
      <c r="H3141" s="5"/>
    </row>
    <row r="3142" spans="8:8" x14ac:dyDescent="0.3">
      <c r="H3142" s="5"/>
    </row>
    <row r="3143" spans="8:8" x14ac:dyDescent="0.3">
      <c r="H3143" s="5"/>
    </row>
    <row r="3144" spans="8:8" x14ac:dyDescent="0.3">
      <c r="H3144" s="5"/>
    </row>
    <row r="3145" spans="8:8" x14ac:dyDescent="0.3">
      <c r="H3145" s="5"/>
    </row>
    <row r="3146" spans="8:8" x14ac:dyDescent="0.3">
      <c r="H3146" s="5"/>
    </row>
    <row r="3147" spans="8:8" x14ac:dyDescent="0.3">
      <c r="H3147" s="5"/>
    </row>
    <row r="3148" spans="8:8" x14ac:dyDescent="0.3">
      <c r="H3148" s="5"/>
    </row>
    <row r="3149" spans="8:8" x14ac:dyDescent="0.3">
      <c r="H3149" s="5"/>
    </row>
    <row r="3150" spans="8:8" x14ac:dyDescent="0.3">
      <c r="H3150" s="5"/>
    </row>
    <row r="3151" spans="8:8" x14ac:dyDescent="0.3">
      <c r="H3151" s="5"/>
    </row>
    <row r="3152" spans="8:8" x14ac:dyDescent="0.3">
      <c r="H3152" s="5"/>
    </row>
    <row r="3153" spans="8:8" x14ac:dyDescent="0.3">
      <c r="H3153" s="5"/>
    </row>
    <row r="3154" spans="8:8" x14ac:dyDescent="0.3">
      <c r="H3154" s="5"/>
    </row>
    <row r="3155" spans="8:8" x14ac:dyDescent="0.3">
      <c r="H3155" s="5"/>
    </row>
    <row r="3156" spans="8:8" x14ac:dyDescent="0.3">
      <c r="H3156" s="5"/>
    </row>
    <row r="3157" spans="8:8" x14ac:dyDescent="0.3">
      <c r="H3157" s="5"/>
    </row>
    <row r="3158" spans="8:8" x14ac:dyDescent="0.3">
      <c r="H3158" s="5"/>
    </row>
    <row r="3159" spans="8:8" x14ac:dyDescent="0.3">
      <c r="H3159" s="5"/>
    </row>
    <row r="3160" spans="8:8" x14ac:dyDescent="0.3">
      <c r="H3160" s="5"/>
    </row>
    <row r="3161" spans="8:8" x14ac:dyDescent="0.3">
      <c r="H3161" s="5"/>
    </row>
    <row r="3162" spans="8:8" x14ac:dyDescent="0.3">
      <c r="H3162" s="5"/>
    </row>
    <row r="3163" spans="8:8" x14ac:dyDescent="0.3">
      <c r="H3163" s="5"/>
    </row>
    <row r="3164" spans="8:8" x14ac:dyDescent="0.3">
      <c r="H3164" s="5"/>
    </row>
    <row r="3165" spans="8:8" x14ac:dyDescent="0.3">
      <c r="H3165" s="5"/>
    </row>
    <row r="3166" spans="8:8" x14ac:dyDescent="0.3">
      <c r="H3166" s="5"/>
    </row>
    <row r="3167" spans="8:8" x14ac:dyDescent="0.3">
      <c r="H3167" s="5"/>
    </row>
    <row r="3168" spans="8:8" x14ac:dyDescent="0.3">
      <c r="H3168" s="5"/>
    </row>
    <row r="3169" spans="8:8" x14ac:dyDescent="0.3">
      <c r="H3169" s="5"/>
    </row>
    <row r="3170" spans="8:8" x14ac:dyDescent="0.3">
      <c r="H3170" s="5"/>
    </row>
    <row r="3171" spans="8:8" x14ac:dyDescent="0.3">
      <c r="H3171" s="5"/>
    </row>
    <row r="3172" spans="8:8" x14ac:dyDescent="0.3">
      <c r="H3172" s="5"/>
    </row>
    <row r="3173" spans="8:8" x14ac:dyDescent="0.3">
      <c r="H3173" s="5"/>
    </row>
    <row r="3174" spans="8:8" x14ac:dyDescent="0.3">
      <c r="H3174" s="5"/>
    </row>
    <row r="3175" spans="8:8" x14ac:dyDescent="0.3">
      <c r="H3175" s="5"/>
    </row>
    <row r="3176" spans="8:8" x14ac:dyDescent="0.3">
      <c r="H3176" s="5"/>
    </row>
    <row r="3177" spans="8:8" x14ac:dyDescent="0.3">
      <c r="H3177" s="5"/>
    </row>
    <row r="3178" spans="8:8" x14ac:dyDescent="0.3">
      <c r="H3178" s="5"/>
    </row>
    <row r="3179" spans="8:8" x14ac:dyDescent="0.3">
      <c r="H3179" s="5"/>
    </row>
    <row r="3180" spans="8:8" x14ac:dyDescent="0.3">
      <c r="H3180" s="5"/>
    </row>
    <row r="3181" spans="8:8" x14ac:dyDescent="0.3">
      <c r="H3181" s="5"/>
    </row>
    <row r="3182" spans="8:8" x14ac:dyDescent="0.3">
      <c r="H3182" s="5"/>
    </row>
    <row r="3183" spans="8:8" x14ac:dyDescent="0.3">
      <c r="H3183" s="5"/>
    </row>
    <row r="3184" spans="8:8" x14ac:dyDescent="0.3">
      <c r="H3184" s="5"/>
    </row>
    <row r="3185" spans="8:8" x14ac:dyDescent="0.3">
      <c r="H3185" s="5"/>
    </row>
    <row r="3186" spans="8:8" x14ac:dyDescent="0.3">
      <c r="H3186" s="5"/>
    </row>
    <row r="3187" spans="8:8" x14ac:dyDescent="0.3">
      <c r="H3187" s="5"/>
    </row>
    <row r="3188" spans="8:8" x14ac:dyDescent="0.3">
      <c r="H3188" s="5"/>
    </row>
    <row r="3189" spans="8:8" x14ac:dyDescent="0.3">
      <c r="H3189" s="5"/>
    </row>
    <row r="3190" spans="8:8" x14ac:dyDescent="0.3">
      <c r="H3190" s="5"/>
    </row>
    <row r="3191" spans="8:8" x14ac:dyDescent="0.3">
      <c r="H3191" s="5"/>
    </row>
    <row r="3192" spans="8:8" x14ac:dyDescent="0.3">
      <c r="H3192" s="5"/>
    </row>
    <row r="3193" spans="8:8" x14ac:dyDescent="0.3">
      <c r="H3193" s="5"/>
    </row>
    <row r="3194" spans="8:8" x14ac:dyDescent="0.3">
      <c r="H3194" s="5"/>
    </row>
    <row r="3195" spans="8:8" x14ac:dyDescent="0.3">
      <c r="H3195" s="5"/>
    </row>
    <row r="3196" spans="8:8" x14ac:dyDescent="0.3">
      <c r="H3196" s="5"/>
    </row>
    <row r="3197" spans="8:8" x14ac:dyDescent="0.3">
      <c r="H3197" s="5"/>
    </row>
    <row r="3198" spans="8:8" x14ac:dyDescent="0.3">
      <c r="H3198" s="5"/>
    </row>
    <row r="3199" spans="8:8" x14ac:dyDescent="0.3">
      <c r="H3199" s="5"/>
    </row>
    <row r="3200" spans="8:8" x14ac:dyDescent="0.3">
      <c r="H3200" s="5"/>
    </row>
    <row r="3201" spans="8:8" x14ac:dyDescent="0.3">
      <c r="H3201" s="5"/>
    </row>
    <row r="3202" spans="8:8" x14ac:dyDescent="0.3">
      <c r="H3202" s="5"/>
    </row>
    <row r="3203" spans="8:8" x14ac:dyDescent="0.3">
      <c r="H3203" s="5"/>
    </row>
    <row r="3204" spans="8:8" x14ac:dyDescent="0.3">
      <c r="H3204" s="5"/>
    </row>
    <row r="3205" spans="8:8" x14ac:dyDescent="0.3">
      <c r="H3205" s="5"/>
    </row>
    <row r="3206" spans="8:8" x14ac:dyDescent="0.3">
      <c r="H3206" s="5"/>
    </row>
    <row r="3207" spans="8:8" x14ac:dyDescent="0.3">
      <c r="H3207" s="5"/>
    </row>
    <row r="3208" spans="8:8" x14ac:dyDescent="0.3">
      <c r="H3208" s="5"/>
    </row>
    <row r="3209" spans="8:8" x14ac:dyDescent="0.3">
      <c r="H3209" s="5"/>
    </row>
    <row r="3210" spans="8:8" x14ac:dyDescent="0.3">
      <c r="H3210" s="5"/>
    </row>
    <row r="3211" spans="8:8" x14ac:dyDescent="0.3">
      <c r="H3211" s="5"/>
    </row>
    <row r="3212" spans="8:8" x14ac:dyDescent="0.3">
      <c r="H3212" s="5"/>
    </row>
    <row r="3213" spans="8:8" x14ac:dyDescent="0.3">
      <c r="H3213" s="5"/>
    </row>
    <row r="3214" spans="8:8" x14ac:dyDescent="0.3">
      <c r="H3214" s="5"/>
    </row>
    <row r="3215" spans="8:8" x14ac:dyDescent="0.3">
      <c r="H3215" s="5"/>
    </row>
    <row r="3216" spans="8:8" x14ac:dyDescent="0.3">
      <c r="H3216" s="5"/>
    </row>
    <row r="3217" spans="8:8" x14ac:dyDescent="0.3">
      <c r="H3217" s="5"/>
    </row>
    <row r="3218" spans="8:8" x14ac:dyDescent="0.3">
      <c r="H3218" s="5"/>
    </row>
    <row r="3219" spans="8:8" x14ac:dyDescent="0.3">
      <c r="H3219" s="5"/>
    </row>
    <row r="3220" spans="8:8" x14ac:dyDescent="0.3">
      <c r="H3220" s="5"/>
    </row>
    <row r="3221" spans="8:8" x14ac:dyDescent="0.3">
      <c r="H3221" s="5"/>
    </row>
    <row r="3222" spans="8:8" x14ac:dyDescent="0.3">
      <c r="H3222" s="5"/>
    </row>
    <row r="3223" spans="8:8" x14ac:dyDescent="0.3">
      <c r="H3223" s="5"/>
    </row>
    <row r="3224" spans="8:8" x14ac:dyDescent="0.3">
      <c r="H3224" s="5"/>
    </row>
    <row r="3225" spans="8:8" x14ac:dyDescent="0.3">
      <c r="H3225" s="5"/>
    </row>
    <row r="3226" spans="8:8" x14ac:dyDescent="0.3">
      <c r="H3226" s="5"/>
    </row>
    <row r="3227" spans="8:8" x14ac:dyDescent="0.3">
      <c r="H3227" s="5"/>
    </row>
    <row r="3228" spans="8:8" x14ac:dyDescent="0.3">
      <c r="H3228" s="5"/>
    </row>
    <row r="3229" spans="8:8" x14ac:dyDescent="0.3">
      <c r="H3229" s="5"/>
    </row>
    <row r="3230" spans="8:8" x14ac:dyDescent="0.3">
      <c r="H3230" s="5"/>
    </row>
    <row r="3231" spans="8:8" x14ac:dyDescent="0.3">
      <c r="H3231" s="5"/>
    </row>
    <row r="3232" spans="8:8" x14ac:dyDescent="0.3">
      <c r="H3232" s="5"/>
    </row>
    <row r="3233" spans="8:8" x14ac:dyDescent="0.3">
      <c r="H3233" s="5"/>
    </row>
    <row r="3234" spans="8:8" x14ac:dyDescent="0.3">
      <c r="H3234" s="5"/>
    </row>
    <row r="3235" spans="8:8" x14ac:dyDescent="0.3">
      <c r="H3235" s="5"/>
    </row>
    <row r="3236" spans="8:8" x14ac:dyDescent="0.3">
      <c r="H3236" s="5"/>
    </row>
    <row r="3237" spans="8:8" x14ac:dyDescent="0.3">
      <c r="H3237" s="5"/>
    </row>
    <row r="3238" spans="8:8" x14ac:dyDescent="0.3">
      <c r="H3238" s="5"/>
    </row>
    <row r="3239" spans="8:8" x14ac:dyDescent="0.3">
      <c r="H3239" s="5"/>
    </row>
    <row r="3240" spans="8:8" x14ac:dyDescent="0.3">
      <c r="H3240" s="5"/>
    </row>
    <row r="3241" spans="8:8" x14ac:dyDescent="0.3">
      <c r="H3241" s="5"/>
    </row>
    <row r="3242" spans="8:8" x14ac:dyDescent="0.3">
      <c r="H3242" s="5"/>
    </row>
    <row r="3243" spans="8:8" x14ac:dyDescent="0.3">
      <c r="H3243" s="5"/>
    </row>
    <row r="3244" spans="8:8" x14ac:dyDescent="0.3">
      <c r="H3244" s="5"/>
    </row>
    <row r="3245" spans="8:8" x14ac:dyDescent="0.3">
      <c r="H3245" s="5"/>
    </row>
    <row r="3246" spans="8:8" x14ac:dyDescent="0.3">
      <c r="H3246" s="5"/>
    </row>
    <row r="3247" spans="8:8" x14ac:dyDescent="0.3">
      <c r="H3247" s="5"/>
    </row>
    <row r="3248" spans="8:8" x14ac:dyDescent="0.3">
      <c r="H3248" s="5"/>
    </row>
    <row r="3249" spans="8:8" x14ac:dyDescent="0.3">
      <c r="H3249" s="5"/>
    </row>
    <row r="3250" spans="8:8" x14ac:dyDescent="0.3">
      <c r="H3250" s="5"/>
    </row>
    <row r="3251" spans="8:8" x14ac:dyDescent="0.3">
      <c r="H3251" s="5"/>
    </row>
    <row r="3252" spans="8:8" x14ac:dyDescent="0.3">
      <c r="H3252" s="5"/>
    </row>
    <row r="3253" spans="8:8" x14ac:dyDescent="0.3">
      <c r="H3253" s="5"/>
    </row>
    <row r="3254" spans="8:8" x14ac:dyDescent="0.3">
      <c r="H3254" s="5"/>
    </row>
    <row r="3255" spans="8:8" x14ac:dyDescent="0.3">
      <c r="H3255" s="5"/>
    </row>
    <row r="3256" spans="8:8" x14ac:dyDescent="0.3">
      <c r="H3256" s="5"/>
    </row>
    <row r="3257" spans="8:8" x14ac:dyDescent="0.3">
      <c r="H3257" s="5"/>
    </row>
    <row r="3258" spans="8:8" x14ac:dyDescent="0.3">
      <c r="H3258" s="5"/>
    </row>
    <row r="3259" spans="8:8" x14ac:dyDescent="0.3">
      <c r="H3259" s="5"/>
    </row>
    <row r="3260" spans="8:8" x14ac:dyDescent="0.3">
      <c r="H3260" s="5"/>
    </row>
    <row r="3261" spans="8:8" x14ac:dyDescent="0.3">
      <c r="H3261" s="5"/>
    </row>
    <row r="3262" spans="8:8" x14ac:dyDescent="0.3">
      <c r="H3262" s="5"/>
    </row>
    <row r="3263" spans="8:8" x14ac:dyDescent="0.3">
      <c r="H3263" s="5"/>
    </row>
    <row r="3264" spans="8:8" x14ac:dyDescent="0.3">
      <c r="H3264" s="5"/>
    </row>
    <row r="3265" spans="8:8" x14ac:dyDescent="0.3">
      <c r="H3265" s="5"/>
    </row>
    <row r="3266" spans="8:8" x14ac:dyDescent="0.3">
      <c r="H3266" s="5"/>
    </row>
    <row r="3267" spans="8:8" x14ac:dyDescent="0.3">
      <c r="H3267" s="5"/>
    </row>
    <row r="3268" spans="8:8" x14ac:dyDescent="0.3">
      <c r="H3268" s="5"/>
    </row>
    <row r="3269" spans="8:8" x14ac:dyDescent="0.3">
      <c r="H3269" s="5"/>
    </row>
    <row r="3270" spans="8:8" x14ac:dyDescent="0.3">
      <c r="H3270" s="5"/>
    </row>
    <row r="3271" spans="8:8" x14ac:dyDescent="0.3">
      <c r="H3271" s="5"/>
    </row>
    <row r="3272" spans="8:8" x14ac:dyDescent="0.3">
      <c r="H3272" s="5"/>
    </row>
    <row r="3273" spans="8:8" x14ac:dyDescent="0.3">
      <c r="H3273" s="5"/>
    </row>
    <row r="3274" spans="8:8" x14ac:dyDescent="0.3">
      <c r="H3274" s="5"/>
    </row>
    <row r="3275" spans="8:8" x14ac:dyDescent="0.3">
      <c r="H3275" s="5"/>
    </row>
    <row r="3276" spans="8:8" x14ac:dyDescent="0.3">
      <c r="H3276" s="5"/>
    </row>
    <row r="3277" spans="8:8" x14ac:dyDescent="0.3">
      <c r="H3277" s="5"/>
    </row>
    <row r="3278" spans="8:8" x14ac:dyDescent="0.3">
      <c r="H3278" s="5"/>
    </row>
    <row r="3279" spans="8:8" x14ac:dyDescent="0.3">
      <c r="H3279" s="5"/>
    </row>
    <row r="3280" spans="8:8" x14ac:dyDescent="0.3">
      <c r="H3280" s="5"/>
    </row>
    <row r="3281" spans="8:8" x14ac:dyDescent="0.3">
      <c r="H3281" s="5"/>
    </row>
    <row r="3282" spans="8:8" x14ac:dyDescent="0.3">
      <c r="H3282" s="5"/>
    </row>
    <row r="3283" spans="8:8" x14ac:dyDescent="0.3">
      <c r="H3283" s="5"/>
    </row>
    <row r="3284" spans="8:8" x14ac:dyDescent="0.3">
      <c r="H3284" s="5"/>
    </row>
    <row r="3285" spans="8:8" x14ac:dyDescent="0.3">
      <c r="H3285" s="5"/>
    </row>
    <row r="3286" spans="8:8" x14ac:dyDescent="0.3">
      <c r="H3286" s="5"/>
    </row>
    <row r="3287" spans="8:8" x14ac:dyDescent="0.3">
      <c r="H3287" s="5"/>
    </row>
    <row r="3288" spans="8:8" x14ac:dyDescent="0.3">
      <c r="H3288" s="5"/>
    </row>
    <row r="3289" spans="8:8" x14ac:dyDescent="0.3">
      <c r="H3289" s="5"/>
    </row>
    <row r="3290" spans="8:8" x14ac:dyDescent="0.3">
      <c r="H3290" s="5"/>
    </row>
    <row r="3291" spans="8:8" x14ac:dyDescent="0.3">
      <c r="H3291" s="5"/>
    </row>
    <row r="3292" spans="8:8" x14ac:dyDescent="0.3">
      <c r="H3292" s="5"/>
    </row>
    <row r="3293" spans="8:8" x14ac:dyDescent="0.3">
      <c r="H3293" s="5"/>
    </row>
    <row r="3294" spans="8:8" x14ac:dyDescent="0.3">
      <c r="H3294" s="5"/>
    </row>
    <row r="3295" spans="8:8" x14ac:dyDescent="0.3">
      <c r="H3295" s="5"/>
    </row>
    <row r="3296" spans="8:8" x14ac:dyDescent="0.3">
      <c r="H3296" s="5"/>
    </row>
    <row r="3297" spans="8:8" x14ac:dyDescent="0.3">
      <c r="H3297" s="5"/>
    </row>
    <row r="3298" spans="8:8" x14ac:dyDescent="0.3">
      <c r="H3298" s="5"/>
    </row>
    <row r="3299" spans="8:8" x14ac:dyDescent="0.3">
      <c r="H3299" s="5"/>
    </row>
    <row r="3300" spans="8:8" x14ac:dyDescent="0.3">
      <c r="H3300" s="5"/>
    </row>
    <row r="3301" spans="8:8" x14ac:dyDescent="0.3">
      <c r="H3301" s="5"/>
    </row>
    <row r="3302" spans="8:8" x14ac:dyDescent="0.3">
      <c r="H3302" s="5"/>
    </row>
    <row r="3303" spans="8:8" x14ac:dyDescent="0.3">
      <c r="H3303" s="5"/>
    </row>
    <row r="3304" spans="8:8" x14ac:dyDescent="0.3">
      <c r="H3304" s="5"/>
    </row>
    <row r="3305" spans="8:8" x14ac:dyDescent="0.3">
      <c r="H3305" s="5"/>
    </row>
    <row r="3306" spans="8:8" x14ac:dyDescent="0.3">
      <c r="H3306" s="5"/>
    </row>
    <row r="3307" spans="8:8" x14ac:dyDescent="0.3">
      <c r="H3307" s="5"/>
    </row>
    <row r="3308" spans="8:8" x14ac:dyDescent="0.3">
      <c r="H3308" s="5"/>
    </row>
    <row r="3309" spans="8:8" x14ac:dyDescent="0.3">
      <c r="H3309" s="5"/>
    </row>
    <row r="3310" spans="8:8" x14ac:dyDescent="0.3">
      <c r="H3310" s="5"/>
    </row>
    <row r="3311" spans="8:8" x14ac:dyDescent="0.3">
      <c r="H3311" s="5"/>
    </row>
    <row r="3312" spans="8:8" x14ac:dyDescent="0.3">
      <c r="H3312" s="5"/>
    </row>
    <row r="3313" spans="8:8" x14ac:dyDescent="0.3">
      <c r="H3313" s="5"/>
    </row>
    <row r="3314" spans="8:8" x14ac:dyDescent="0.3">
      <c r="H3314" s="5"/>
    </row>
    <row r="3315" spans="8:8" x14ac:dyDescent="0.3">
      <c r="H3315" s="5"/>
    </row>
    <row r="3316" spans="8:8" x14ac:dyDescent="0.3">
      <c r="H3316" s="5"/>
    </row>
    <row r="3317" spans="8:8" x14ac:dyDescent="0.3">
      <c r="H3317" s="5"/>
    </row>
    <row r="3318" spans="8:8" x14ac:dyDescent="0.3">
      <c r="H3318" s="5"/>
    </row>
    <row r="3319" spans="8:8" x14ac:dyDescent="0.3">
      <c r="H3319" s="5"/>
    </row>
    <row r="3320" spans="8:8" x14ac:dyDescent="0.3">
      <c r="H3320" s="5"/>
    </row>
    <row r="3321" spans="8:8" x14ac:dyDescent="0.3">
      <c r="H3321" s="5"/>
    </row>
    <row r="3322" spans="8:8" x14ac:dyDescent="0.3">
      <c r="H3322" s="5"/>
    </row>
    <row r="3323" spans="8:8" x14ac:dyDescent="0.3">
      <c r="H3323" s="5"/>
    </row>
    <row r="3324" spans="8:8" x14ac:dyDescent="0.3">
      <c r="H3324" s="5"/>
    </row>
    <row r="3325" spans="8:8" x14ac:dyDescent="0.3">
      <c r="H3325" s="5"/>
    </row>
    <row r="3326" spans="8:8" x14ac:dyDescent="0.3">
      <c r="H3326" s="5"/>
    </row>
    <row r="3327" spans="8:8" x14ac:dyDescent="0.3">
      <c r="H3327" s="5"/>
    </row>
    <row r="3328" spans="8:8" x14ac:dyDescent="0.3">
      <c r="H3328" s="5"/>
    </row>
    <row r="3329" spans="8:8" x14ac:dyDescent="0.3">
      <c r="H3329" s="5"/>
    </row>
    <row r="3330" spans="8:8" x14ac:dyDescent="0.3">
      <c r="H3330" s="5"/>
    </row>
    <row r="3331" spans="8:8" x14ac:dyDescent="0.3">
      <c r="H3331" s="5"/>
    </row>
    <row r="3332" spans="8:8" x14ac:dyDescent="0.3">
      <c r="H3332" s="5"/>
    </row>
    <row r="3333" spans="8:8" x14ac:dyDescent="0.3">
      <c r="H3333" s="5"/>
    </row>
    <row r="3334" spans="8:8" x14ac:dyDescent="0.3">
      <c r="H3334" s="5"/>
    </row>
    <row r="3335" spans="8:8" x14ac:dyDescent="0.3">
      <c r="H3335" s="5"/>
    </row>
    <row r="3336" spans="8:8" x14ac:dyDescent="0.3">
      <c r="H3336" s="5"/>
    </row>
    <row r="3337" spans="8:8" x14ac:dyDescent="0.3">
      <c r="H3337" s="5"/>
    </row>
    <row r="3338" spans="8:8" x14ac:dyDescent="0.3">
      <c r="H3338" s="5"/>
    </row>
    <row r="3339" spans="8:8" x14ac:dyDescent="0.3">
      <c r="H3339" s="5"/>
    </row>
    <row r="3340" spans="8:8" x14ac:dyDescent="0.3">
      <c r="H3340" s="5"/>
    </row>
    <row r="3341" spans="8:8" x14ac:dyDescent="0.3">
      <c r="H3341" s="5"/>
    </row>
    <row r="3342" spans="8:8" x14ac:dyDescent="0.3">
      <c r="H3342" s="5"/>
    </row>
    <row r="3343" spans="8:8" x14ac:dyDescent="0.3">
      <c r="H3343" s="5"/>
    </row>
    <row r="3344" spans="8:8" x14ac:dyDescent="0.3">
      <c r="H3344" s="5"/>
    </row>
    <row r="3345" spans="8:8" x14ac:dyDescent="0.3">
      <c r="H3345" s="5"/>
    </row>
    <row r="3346" spans="8:8" x14ac:dyDescent="0.3">
      <c r="H3346" s="5"/>
    </row>
    <row r="3347" spans="8:8" x14ac:dyDescent="0.3">
      <c r="H3347" s="5"/>
    </row>
    <row r="3348" spans="8:8" x14ac:dyDescent="0.3">
      <c r="H3348" s="5"/>
    </row>
    <row r="3349" spans="8:8" x14ac:dyDescent="0.3">
      <c r="H3349" s="5"/>
    </row>
    <row r="3350" spans="8:8" x14ac:dyDescent="0.3">
      <c r="H3350" s="5"/>
    </row>
    <row r="3351" spans="8:8" x14ac:dyDescent="0.3">
      <c r="H3351" s="5"/>
    </row>
    <row r="3352" spans="8:8" x14ac:dyDescent="0.3">
      <c r="H3352" s="5"/>
    </row>
    <row r="3353" spans="8:8" x14ac:dyDescent="0.3">
      <c r="H3353" s="5"/>
    </row>
    <row r="3354" spans="8:8" x14ac:dyDescent="0.3">
      <c r="H3354" s="5"/>
    </row>
    <row r="3355" spans="8:8" x14ac:dyDescent="0.3">
      <c r="H3355" s="5"/>
    </row>
    <row r="3356" spans="8:8" x14ac:dyDescent="0.3">
      <c r="H3356" s="5"/>
    </row>
    <row r="3357" spans="8:8" x14ac:dyDescent="0.3">
      <c r="H3357" s="5"/>
    </row>
    <row r="3358" spans="8:8" x14ac:dyDescent="0.3">
      <c r="H3358" s="5"/>
    </row>
    <row r="3359" spans="8:8" x14ac:dyDescent="0.3">
      <c r="H3359" s="5"/>
    </row>
    <row r="3360" spans="8:8" x14ac:dyDescent="0.3">
      <c r="H3360" s="5"/>
    </row>
    <row r="3361" spans="8:8" x14ac:dyDescent="0.3">
      <c r="H3361" s="5"/>
    </row>
    <row r="3362" spans="8:8" x14ac:dyDescent="0.3">
      <c r="H3362" s="5"/>
    </row>
    <row r="3363" spans="8:8" x14ac:dyDescent="0.3">
      <c r="H3363" s="5"/>
    </row>
    <row r="3364" spans="8:8" x14ac:dyDescent="0.3">
      <c r="H3364" s="5"/>
    </row>
    <row r="3365" spans="8:8" x14ac:dyDescent="0.3">
      <c r="H3365" s="5"/>
    </row>
    <row r="3366" spans="8:8" x14ac:dyDescent="0.3">
      <c r="H3366" s="5"/>
    </row>
    <row r="3367" spans="8:8" x14ac:dyDescent="0.3">
      <c r="H3367" s="5"/>
    </row>
    <row r="3368" spans="8:8" x14ac:dyDescent="0.3">
      <c r="H3368" s="5"/>
    </row>
    <row r="3369" spans="8:8" x14ac:dyDescent="0.3">
      <c r="H3369" s="5"/>
    </row>
    <row r="3370" spans="8:8" x14ac:dyDescent="0.3">
      <c r="H3370" s="5"/>
    </row>
    <row r="3371" spans="8:8" x14ac:dyDescent="0.3">
      <c r="H3371" s="5"/>
    </row>
    <row r="3372" spans="8:8" x14ac:dyDescent="0.3">
      <c r="H3372" s="5"/>
    </row>
    <row r="3373" spans="8:8" x14ac:dyDescent="0.3">
      <c r="H3373" s="5"/>
    </row>
    <row r="3374" spans="8:8" x14ac:dyDescent="0.3">
      <c r="H3374" s="5"/>
    </row>
    <row r="3375" spans="8:8" x14ac:dyDescent="0.3">
      <c r="H3375" s="5"/>
    </row>
    <row r="3376" spans="8:8" x14ac:dyDescent="0.3">
      <c r="H3376" s="5"/>
    </row>
    <row r="3377" spans="8:8" x14ac:dyDescent="0.3">
      <c r="H3377" s="5"/>
    </row>
    <row r="3378" spans="8:8" x14ac:dyDescent="0.3">
      <c r="H3378" s="5"/>
    </row>
    <row r="3379" spans="8:8" x14ac:dyDescent="0.3">
      <c r="H3379" s="5"/>
    </row>
    <row r="3380" spans="8:8" x14ac:dyDescent="0.3">
      <c r="H3380" s="5"/>
    </row>
    <row r="3381" spans="8:8" x14ac:dyDescent="0.3">
      <c r="H3381" s="5"/>
    </row>
    <row r="3382" spans="8:8" x14ac:dyDescent="0.3">
      <c r="H3382" s="5"/>
    </row>
    <row r="3383" spans="8:8" x14ac:dyDescent="0.3">
      <c r="H3383" s="5"/>
    </row>
    <row r="3384" spans="8:8" x14ac:dyDescent="0.3">
      <c r="H3384" s="5"/>
    </row>
    <row r="3385" spans="8:8" x14ac:dyDescent="0.3">
      <c r="H3385" s="5"/>
    </row>
    <row r="3386" spans="8:8" x14ac:dyDescent="0.3">
      <c r="H3386" s="5"/>
    </row>
    <row r="3387" spans="8:8" x14ac:dyDescent="0.3">
      <c r="H3387" s="5"/>
    </row>
    <row r="3388" spans="8:8" x14ac:dyDescent="0.3">
      <c r="H3388" s="5"/>
    </row>
    <row r="3389" spans="8:8" x14ac:dyDescent="0.3">
      <c r="H3389" s="5"/>
    </row>
    <row r="3390" spans="8:8" x14ac:dyDescent="0.3">
      <c r="H3390" s="5"/>
    </row>
    <row r="3391" spans="8:8" x14ac:dyDescent="0.3">
      <c r="H3391" s="5"/>
    </row>
    <row r="3392" spans="8:8" x14ac:dyDescent="0.3">
      <c r="H3392" s="5"/>
    </row>
    <row r="3393" spans="8:8" x14ac:dyDescent="0.3">
      <c r="H3393" s="5"/>
    </row>
    <row r="3394" spans="8:8" x14ac:dyDescent="0.3">
      <c r="H3394" s="5"/>
    </row>
    <row r="3395" spans="8:8" x14ac:dyDescent="0.3">
      <c r="H3395" s="5"/>
    </row>
    <row r="3396" spans="8:8" x14ac:dyDescent="0.3">
      <c r="H3396" s="5"/>
    </row>
    <row r="3397" spans="8:8" x14ac:dyDescent="0.3">
      <c r="H3397" s="5"/>
    </row>
    <row r="3398" spans="8:8" x14ac:dyDescent="0.3">
      <c r="H3398" s="5"/>
    </row>
    <row r="3399" spans="8:8" x14ac:dyDescent="0.3">
      <c r="H3399" s="5"/>
    </row>
    <row r="3400" spans="8:8" x14ac:dyDescent="0.3">
      <c r="H3400" s="5"/>
    </row>
    <row r="3401" spans="8:8" x14ac:dyDescent="0.3">
      <c r="H3401" s="5"/>
    </row>
    <row r="3402" spans="8:8" x14ac:dyDescent="0.3">
      <c r="H3402" s="5"/>
    </row>
    <row r="3403" spans="8:8" x14ac:dyDescent="0.3">
      <c r="H3403" s="5"/>
    </row>
    <row r="3404" spans="8:8" x14ac:dyDescent="0.3">
      <c r="H3404" s="5"/>
    </row>
    <row r="3405" spans="8:8" x14ac:dyDescent="0.3">
      <c r="H3405" s="5"/>
    </row>
    <row r="3406" spans="8:8" x14ac:dyDescent="0.3">
      <c r="H3406" s="5"/>
    </row>
    <row r="3407" spans="8:8" x14ac:dyDescent="0.3">
      <c r="H3407" s="5"/>
    </row>
    <row r="3408" spans="8:8" x14ac:dyDescent="0.3">
      <c r="H3408" s="5"/>
    </row>
    <row r="3409" spans="8:8" x14ac:dyDescent="0.3">
      <c r="H3409" s="5"/>
    </row>
    <row r="3410" spans="8:8" x14ac:dyDescent="0.3">
      <c r="H3410" s="5"/>
    </row>
    <row r="3411" spans="8:8" x14ac:dyDescent="0.3">
      <c r="H3411" s="5"/>
    </row>
    <row r="3412" spans="8:8" x14ac:dyDescent="0.3">
      <c r="H3412" s="5"/>
    </row>
    <row r="3413" spans="8:8" x14ac:dyDescent="0.3">
      <c r="H3413" s="5"/>
    </row>
    <row r="3414" spans="8:8" x14ac:dyDescent="0.3">
      <c r="H3414" s="5"/>
    </row>
    <row r="3415" spans="8:8" x14ac:dyDescent="0.3">
      <c r="H3415" s="5"/>
    </row>
    <row r="3416" spans="8:8" x14ac:dyDescent="0.3">
      <c r="H3416" s="5"/>
    </row>
    <row r="3417" spans="8:8" x14ac:dyDescent="0.3">
      <c r="H3417" s="5"/>
    </row>
    <row r="3418" spans="8:8" x14ac:dyDescent="0.3">
      <c r="H3418" s="5"/>
    </row>
    <row r="3419" spans="8:8" x14ac:dyDescent="0.3">
      <c r="H3419" s="5"/>
    </row>
    <row r="3420" spans="8:8" x14ac:dyDescent="0.3">
      <c r="H3420" s="5"/>
    </row>
    <row r="3421" spans="8:8" x14ac:dyDescent="0.3">
      <c r="H3421" s="5"/>
    </row>
    <row r="3422" spans="8:8" x14ac:dyDescent="0.3">
      <c r="H3422" s="5"/>
    </row>
    <row r="3423" spans="8:8" x14ac:dyDescent="0.3">
      <c r="H3423" s="5"/>
    </row>
    <row r="3424" spans="8:8" x14ac:dyDescent="0.3">
      <c r="H3424" s="5"/>
    </row>
    <row r="3425" spans="8:8" x14ac:dyDescent="0.3">
      <c r="H3425" s="5"/>
    </row>
    <row r="3426" spans="8:8" x14ac:dyDescent="0.3">
      <c r="H3426" s="5"/>
    </row>
    <row r="3427" spans="8:8" x14ac:dyDescent="0.3">
      <c r="H3427" s="5"/>
    </row>
    <row r="3428" spans="8:8" x14ac:dyDescent="0.3">
      <c r="H3428" s="5"/>
    </row>
    <row r="3429" spans="8:8" x14ac:dyDescent="0.3">
      <c r="H3429" s="5"/>
    </row>
    <row r="3430" spans="8:8" x14ac:dyDescent="0.3">
      <c r="H3430" s="5"/>
    </row>
    <row r="3431" spans="8:8" x14ac:dyDescent="0.3">
      <c r="H3431" s="5"/>
    </row>
    <row r="3432" spans="8:8" x14ac:dyDescent="0.3">
      <c r="H3432" s="5"/>
    </row>
    <row r="3433" spans="8:8" x14ac:dyDescent="0.3">
      <c r="H3433" s="5"/>
    </row>
    <row r="3434" spans="8:8" x14ac:dyDescent="0.3">
      <c r="H3434" s="5"/>
    </row>
    <row r="3435" spans="8:8" x14ac:dyDescent="0.3">
      <c r="H3435" s="5"/>
    </row>
    <row r="3436" spans="8:8" x14ac:dyDescent="0.3">
      <c r="H3436" s="5"/>
    </row>
    <row r="3437" spans="8:8" x14ac:dyDescent="0.3">
      <c r="H3437" s="5"/>
    </row>
    <row r="3438" spans="8:8" x14ac:dyDescent="0.3">
      <c r="H3438" s="5"/>
    </row>
    <row r="3439" spans="8:8" x14ac:dyDescent="0.3">
      <c r="H3439" s="5"/>
    </row>
    <row r="3440" spans="8:8" x14ac:dyDescent="0.3">
      <c r="H3440" s="5"/>
    </row>
    <row r="3441" spans="8:8" x14ac:dyDescent="0.3">
      <c r="H3441" s="5"/>
    </row>
    <row r="3442" spans="8:8" x14ac:dyDescent="0.3">
      <c r="H3442" s="5"/>
    </row>
    <row r="3443" spans="8:8" x14ac:dyDescent="0.3">
      <c r="H3443" s="5"/>
    </row>
    <row r="3444" spans="8:8" x14ac:dyDescent="0.3">
      <c r="H3444" s="5"/>
    </row>
    <row r="3445" spans="8:8" x14ac:dyDescent="0.3">
      <c r="H3445" s="5"/>
    </row>
    <row r="3446" spans="8:8" x14ac:dyDescent="0.3">
      <c r="H3446" s="5"/>
    </row>
    <row r="3447" spans="8:8" x14ac:dyDescent="0.3">
      <c r="H3447" s="5"/>
    </row>
    <row r="3448" spans="8:8" x14ac:dyDescent="0.3">
      <c r="H3448" s="5"/>
    </row>
    <row r="3449" spans="8:8" x14ac:dyDescent="0.3">
      <c r="H3449" s="5"/>
    </row>
    <row r="3450" spans="8:8" x14ac:dyDescent="0.3">
      <c r="H3450" s="5"/>
    </row>
    <row r="3451" spans="8:8" x14ac:dyDescent="0.3">
      <c r="H3451" s="5"/>
    </row>
    <row r="3452" spans="8:8" x14ac:dyDescent="0.3">
      <c r="H3452" s="5"/>
    </row>
    <row r="3453" spans="8:8" x14ac:dyDescent="0.3">
      <c r="H3453" s="5"/>
    </row>
    <row r="3454" spans="8:8" x14ac:dyDescent="0.3">
      <c r="H3454" s="5"/>
    </row>
    <row r="3455" spans="8:8" x14ac:dyDescent="0.3">
      <c r="H3455" s="5"/>
    </row>
    <row r="3456" spans="8:8" x14ac:dyDescent="0.3">
      <c r="H3456" s="5"/>
    </row>
    <row r="3457" spans="8:8" x14ac:dyDescent="0.3">
      <c r="H3457" s="5"/>
    </row>
    <row r="3458" spans="8:8" x14ac:dyDescent="0.3">
      <c r="H3458" s="5"/>
    </row>
    <row r="3459" spans="8:8" x14ac:dyDescent="0.3">
      <c r="H3459" s="5"/>
    </row>
    <row r="3460" spans="8:8" x14ac:dyDescent="0.3">
      <c r="H3460" s="5"/>
    </row>
    <row r="3461" spans="8:8" x14ac:dyDescent="0.3">
      <c r="H3461" s="5"/>
    </row>
    <row r="3462" spans="8:8" x14ac:dyDescent="0.3">
      <c r="H3462" s="5"/>
    </row>
    <row r="3463" spans="8:8" x14ac:dyDescent="0.3">
      <c r="H3463" s="5"/>
    </row>
    <row r="3464" spans="8:8" x14ac:dyDescent="0.3">
      <c r="H3464" s="5"/>
    </row>
    <row r="3465" spans="8:8" x14ac:dyDescent="0.3">
      <c r="H3465" s="5"/>
    </row>
    <row r="3466" spans="8:8" x14ac:dyDescent="0.3">
      <c r="H3466" s="5"/>
    </row>
    <row r="3467" spans="8:8" x14ac:dyDescent="0.3">
      <c r="H3467" s="5"/>
    </row>
    <row r="3468" spans="8:8" x14ac:dyDescent="0.3">
      <c r="H3468" s="5"/>
    </row>
    <row r="3469" spans="8:8" x14ac:dyDescent="0.3">
      <c r="H3469" s="5"/>
    </row>
    <row r="3470" spans="8:8" x14ac:dyDescent="0.3">
      <c r="H3470" s="5"/>
    </row>
    <row r="3471" spans="8:8" x14ac:dyDescent="0.3">
      <c r="H3471" s="5"/>
    </row>
    <row r="3472" spans="8:8" x14ac:dyDescent="0.3">
      <c r="H3472" s="5"/>
    </row>
    <row r="3473" spans="8:8" x14ac:dyDescent="0.3">
      <c r="H3473" s="5"/>
    </row>
    <row r="3474" spans="8:8" x14ac:dyDescent="0.3">
      <c r="H3474" s="5"/>
    </row>
    <row r="3475" spans="8:8" x14ac:dyDescent="0.3">
      <c r="H3475" s="5"/>
    </row>
    <row r="3476" spans="8:8" x14ac:dyDescent="0.3">
      <c r="H3476" s="5"/>
    </row>
    <row r="3477" spans="8:8" x14ac:dyDescent="0.3">
      <c r="H3477" s="5"/>
    </row>
    <row r="3478" spans="8:8" x14ac:dyDescent="0.3">
      <c r="H3478" s="5"/>
    </row>
    <row r="3479" spans="8:8" x14ac:dyDescent="0.3">
      <c r="H3479" s="5"/>
    </row>
    <row r="3480" spans="8:8" x14ac:dyDescent="0.3">
      <c r="H3480" s="5"/>
    </row>
    <row r="3481" spans="8:8" x14ac:dyDescent="0.3">
      <c r="H3481" s="5"/>
    </row>
    <row r="3482" spans="8:8" x14ac:dyDescent="0.3">
      <c r="H3482" s="5"/>
    </row>
    <row r="3483" spans="8:8" x14ac:dyDescent="0.3">
      <c r="H3483" s="5"/>
    </row>
    <row r="3484" spans="8:8" x14ac:dyDescent="0.3">
      <c r="H3484" s="5"/>
    </row>
    <row r="3485" spans="8:8" x14ac:dyDescent="0.3">
      <c r="H3485" s="5"/>
    </row>
    <row r="3486" spans="8:8" x14ac:dyDescent="0.3">
      <c r="H3486" s="5"/>
    </row>
    <row r="3487" spans="8:8" x14ac:dyDescent="0.3">
      <c r="H3487" s="5"/>
    </row>
    <row r="3488" spans="8:8" x14ac:dyDescent="0.3">
      <c r="H3488" s="5"/>
    </row>
    <row r="3489" spans="8:8" x14ac:dyDescent="0.3">
      <c r="H3489" s="5"/>
    </row>
    <row r="3490" spans="8:8" x14ac:dyDescent="0.3">
      <c r="H3490" s="5"/>
    </row>
    <row r="3491" spans="8:8" x14ac:dyDescent="0.3">
      <c r="H3491" s="5"/>
    </row>
    <row r="3492" spans="8:8" x14ac:dyDescent="0.3">
      <c r="H3492" s="5"/>
    </row>
    <row r="3493" spans="8:8" x14ac:dyDescent="0.3">
      <c r="H3493" s="5"/>
    </row>
    <row r="3494" spans="8:8" x14ac:dyDescent="0.3">
      <c r="H3494" s="5"/>
    </row>
    <row r="3495" spans="8:8" x14ac:dyDescent="0.3">
      <c r="H3495" s="5"/>
    </row>
    <row r="3496" spans="8:8" x14ac:dyDescent="0.3">
      <c r="H3496" s="5"/>
    </row>
    <row r="3497" spans="8:8" x14ac:dyDescent="0.3">
      <c r="H3497" s="5"/>
    </row>
    <row r="3498" spans="8:8" x14ac:dyDescent="0.3">
      <c r="H3498" s="5"/>
    </row>
    <row r="3499" spans="8:8" x14ac:dyDescent="0.3">
      <c r="H3499" s="5"/>
    </row>
    <row r="3500" spans="8:8" x14ac:dyDescent="0.3">
      <c r="H3500" s="5"/>
    </row>
    <row r="3501" spans="8:8" x14ac:dyDescent="0.3">
      <c r="H3501" s="5"/>
    </row>
    <row r="3502" spans="8:8" x14ac:dyDescent="0.3">
      <c r="H3502" s="5"/>
    </row>
    <row r="3503" spans="8:8" x14ac:dyDescent="0.3">
      <c r="H3503" s="5"/>
    </row>
    <row r="3504" spans="8:8" x14ac:dyDescent="0.3">
      <c r="H3504" s="5"/>
    </row>
    <row r="3505" spans="8:8" x14ac:dyDescent="0.3">
      <c r="H3505" s="5"/>
    </row>
    <row r="3506" spans="8:8" x14ac:dyDescent="0.3">
      <c r="H3506" s="5"/>
    </row>
    <row r="3507" spans="8:8" x14ac:dyDescent="0.3">
      <c r="H3507" s="5"/>
    </row>
    <row r="3508" spans="8:8" x14ac:dyDescent="0.3">
      <c r="H3508" s="5"/>
    </row>
    <row r="3509" spans="8:8" x14ac:dyDescent="0.3">
      <c r="H3509" s="5"/>
    </row>
    <row r="3510" spans="8:8" x14ac:dyDescent="0.3">
      <c r="H3510" s="5"/>
    </row>
    <row r="3511" spans="8:8" x14ac:dyDescent="0.3">
      <c r="H3511" s="5"/>
    </row>
    <row r="3512" spans="8:8" x14ac:dyDescent="0.3">
      <c r="H3512" s="5"/>
    </row>
    <row r="3513" spans="8:8" x14ac:dyDescent="0.3">
      <c r="H3513" s="5"/>
    </row>
    <row r="3514" spans="8:8" x14ac:dyDescent="0.3">
      <c r="H3514" s="5"/>
    </row>
    <row r="3515" spans="8:8" x14ac:dyDescent="0.3">
      <c r="H3515" s="5"/>
    </row>
    <row r="3516" spans="8:8" x14ac:dyDescent="0.3">
      <c r="H3516" s="5"/>
    </row>
    <row r="3517" spans="8:8" x14ac:dyDescent="0.3">
      <c r="H3517" s="5"/>
    </row>
    <row r="3518" spans="8:8" x14ac:dyDescent="0.3">
      <c r="H3518" s="5"/>
    </row>
    <row r="3519" spans="8:8" x14ac:dyDescent="0.3">
      <c r="H3519" s="5"/>
    </row>
    <row r="3520" spans="8:8" x14ac:dyDescent="0.3">
      <c r="H3520" s="5"/>
    </row>
    <row r="3521" spans="8:8" x14ac:dyDescent="0.3">
      <c r="H3521" s="5"/>
    </row>
    <row r="3522" spans="8:8" x14ac:dyDescent="0.3">
      <c r="H3522" s="5"/>
    </row>
    <row r="3523" spans="8:8" x14ac:dyDescent="0.3">
      <c r="H3523" s="5"/>
    </row>
    <row r="3524" spans="8:8" x14ac:dyDescent="0.3">
      <c r="H3524" s="5"/>
    </row>
    <row r="3525" spans="8:8" x14ac:dyDescent="0.3">
      <c r="H3525" s="5"/>
    </row>
    <row r="3526" spans="8:8" x14ac:dyDescent="0.3">
      <c r="H3526" s="5"/>
    </row>
    <row r="3527" spans="8:8" x14ac:dyDescent="0.3">
      <c r="H3527" s="5"/>
    </row>
    <row r="3528" spans="8:8" x14ac:dyDescent="0.3">
      <c r="H3528" s="5"/>
    </row>
    <row r="3529" spans="8:8" x14ac:dyDescent="0.3">
      <c r="H3529" s="5"/>
    </row>
    <row r="3530" spans="8:8" x14ac:dyDescent="0.3">
      <c r="H3530" s="5"/>
    </row>
    <row r="3531" spans="8:8" x14ac:dyDescent="0.3">
      <c r="H3531" s="5"/>
    </row>
    <row r="3532" spans="8:8" x14ac:dyDescent="0.3">
      <c r="H3532" s="5"/>
    </row>
    <row r="3533" spans="8:8" x14ac:dyDescent="0.3">
      <c r="H3533" s="5"/>
    </row>
    <row r="3534" spans="8:8" x14ac:dyDescent="0.3">
      <c r="H3534" s="5"/>
    </row>
    <row r="3535" spans="8:8" x14ac:dyDescent="0.3">
      <c r="H3535" s="5"/>
    </row>
    <row r="3536" spans="8:8" x14ac:dyDescent="0.3">
      <c r="H3536" s="5"/>
    </row>
    <row r="3537" spans="8:8" x14ac:dyDescent="0.3">
      <c r="H3537" s="5"/>
    </row>
    <row r="3538" spans="8:8" x14ac:dyDescent="0.3">
      <c r="H3538" s="5"/>
    </row>
    <row r="3539" spans="8:8" x14ac:dyDescent="0.3">
      <c r="H3539" s="5"/>
    </row>
    <row r="3540" spans="8:8" x14ac:dyDescent="0.3">
      <c r="H3540" s="5"/>
    </row>
    <row r="3541" spans="8:8" x14ac:dyDescent="0.3">
      <c r="H3541" s="5"/>
    </row>
    <row r="3542" spans="8:8" x14ac:dyDescent="0.3">
      <c r="H3542" s="5"/>
    </row>
    <row r="3543" spans="8:8" x14ac:dyDescent="0.3">
      <c r="H3543" s="5"/>
    </row>
    <row r="3544" spans="8:8" x14ac:dyDescent="0.3">
      <c r="H3544" s="5"/>
    </row>
    <row r="3545" spans="8:8" x14ac:dyDescent="0.3">
      <c r="H3545" s="5"/>
    </row>
    <row r="3546" spans="8:8" x14ac:dyDescent="0.3">
      <c r="H3546" s="5"/>
    </row>
    <row r="3547" spans="8:8" x14ac:dyDescent="0.3">
      <c r="H3547" s="5"/>
    </row>
    <row r="3548" spans="8:8" x14ac:dyDescent="0.3">
      <c r="H3548" s="5"/>
    </row>
    <row r="3549" spans="8:8" x14ac:dyDescent="0.3">
      <c r="H3549" s="5"/>
    </row>
    <row r="3550" spans="8:8" x14ac:dyDescent="0.3">
      <c r="H3550" s="5"/>
    </row>
    <row r="3551" spans="8:8" x14ac:dyDescent="0.3">
      <c r="H3551" s="5"/>
    </row>
    <row r="3552" spans="8:8" x14ac:dyDescent="0.3">
      <c r="H3552" s="5"/>
    </row>
    <row r="3553" spans="8:8" x14ac:dyDescent="0.3">
      <c r="H3553" s="5"/>
    </row>
    <row r="3554" spans="8:8" x14ac:dyDescent="0.3">
      <c r="H3554" s="5"/>
    </row>
    <row r="3555" spans="8:8" x14ac:dyDescent="0.3">
      <c r="H3555" s="5"/>
    </row>
    <row r="3556" spans="8:8" x14ac:dyDescent="0.3">
      <c r="H3556" s="5"/>
    </row>
    <row r="3557" spans="8:8" x14ac:dyDescent="0.3">
      <c r="H3557" s="5"/>
    </row>
    <row r="3558" spans="8:8" x14ac:dyDescent="0.3">
      <c r="H3558" s="5"/>
    </row>
    <row r="3559" spans="8:8" x14ac:dyDescent="0.3">
      <c r="H3559" s="5"/>
    </row>
    <row r="3560" spans="8:8" x14ac:dyDescent="0.3">
      <c r="H3560" s="5"/>
    </row>
    <row r="3561" spans="8:8" x14ac:dyDescent="0.3">
      <c r="H3561" s="5"/>
    </row>
    <row r="3562" spans="8:8" x14ac:dyDescent="0.3">
      <c r="H3562" s="5"/>
    </row>
    <row r="3563" spans="8:8" x14ac:dyDescent="0.3">
      <c r="H3563" s="5"/>
    </row>
    <row r="3564" spans="8:8" x14ac:dyDescent="0.3">
      <c r="H3564" s="5"/>
    </row>
    <row r="3565" spans="8:8" x14ac:dyDescent="0.3">
      <c r="H3565" s="5"/>
    </row>
    <row r="3566" spans="8:8" x14ac:dyDescent="0.3">
      <c r="H3566" s="5"/>
    </row>
    <row r="3567" spans="8:8" x14ac:dyDescent="0.3">
      <c r="H3567" s="5"/>
    </row>
    <row r="3568" spans="8:8" x14ac:dyDescent="0.3">
      <c r="H3568" s="5"/>
    </row>
    <row r="3569" spans="8:8" x14ac:dyDescent="0.3">
      <c r="H3569" s="5"/>
    </row>
    <row r="3570" spans="8:8" x14ac:dyDescent="0.3">
      <c r="H3570" s="5"/>
    </row>
    <row r="3571" spans="8:8" x14ac:dyDescent="0.3">
      <c r="H3571" s="5"/>
    </row>
    <row r="3572" spans="8:8" x14ac:dyDescent="0.3">
      <c r="H3572" s="5"/>
    </row>
    <row r="3573" spans="8:8" x14ac:dyDescent="0.3">
      <c r="H3573" s="5"/>
    </row>
    <row r="3574" spans="8:8" x14ac:dyDescent="0.3">
      <c r="H3574" s="5"/>
    </row>
    <row r="3575" spans="8:8" x14ac:dyDescent="0.3">
      <c r="H3575" s="5"/>
    </row>
    <row r="3576" spans="8:8" x14ac:dyDescent="0.3">
      <c r="H3576" s="5"/>
    </row>
    <row r="3577" spans="8:8" x14ac:dyDescent="0.3">
      <c r="H3577" s="5"/>
    </row>
    <row r="3578" spans="8:8" x14ac:dyDescent="0.3">
      <c r="H3578" s="5"/>
    </row>
    <row r="3579" spans="8:8" x14ac:dyDescent="0.3">
      <c r="H3579" s="5"/>
    </row>
    <row r="3580" spans="8:8" x14ac:dyDescent="0.3">
      <c r="H3580" s="5"/>
    </row>
    <row r="3581" spans="8:8" x14ac:dyDescent="0.3">
      <c r="H3581" s="5"/>
    </row>
    <row r="3582" spans="8:8" x14ac:dyDescent="0.3">
      <c r="H3582" s="5"/>
    </row>
    <row r="3583" spans="8:8" x14ac:dyDescent="0.3">
      <c r="H3583" s="5"/>
    </row>
    <row r="3584" spans="8:8" x14ac:dyDescent="0.3">
      <c r="H3584" s="5"/>
    </row>
    <row r="3585" spans="8:8" x14ac:dyDescent="0.3">
      <c r="H3585" s="5"/>
    </row>
    <row r="3586" spans="8:8" x14ac:dyDescent="0.3">
      <c r="H3586" s="5"/>
    </row>
    <row r="3587" spans="8:8" x14ac:dyDescent="0.3">
      <c r="H3587" s="5"/>
    </row>
    <row r="3588" spans="8:8" x14ac:dyDescent="0.3">
      <c r="H3588" s="5"/>
    </row>
    <row r="3589" spans="8:8" x14ac:dyDescent="0.3">
      <c r="H3589" s="5"/>
    </row>
    <row r="3590" spans="8:8" x14ac:dyDescent="0.3">
      <c r="H3590" s="5"/>
    </row>
    <row r="3591" spans="8:8" x14ac:dyDescent="0.3">
      <c r="H3591" s="5"/>
    </row>
    <row r="3592" spans="8:8" x14ac:dyDescent="0.3">
      <c r="H3592" s="5"/>
    </row>
    <row r="3593" spans="8:8" x14ac:dyDescent="0.3">
      <c r="H3593" s="5"/>
    </row>
    <row r="3594" spans="8:8" x14ac:dyDescent="0.3">
      <c r="H3594" s="5"/>
    </row>
    <row r="3595" spans="8:8" x14ac:dyDescent="0.3">
      <c r="H3595" s="5"/>
    </row>
    <row r="3596" spans="8:8" x14ac:dyDescent="0.3">
      <c r="H3596" s="5"/>
    </row>
    <row r="3597" spans="8:8" x14ac:dyDescent="0.3">
      <c r="H3597" s="5"/>
    </row>
    <row r="3598" spans="8:8" x14ac:dyDescent="0.3">
      <c r="H3598" s="5"/>
    </row>
    <row r="3599" spans="8:8" x14ac:dyDescent="0.3">
      <c r="H3599" s="5"/>
    </row>
    <row r="3600" spans="8:8" x14ac:dyDescent="0.3">
      <c r="H3600" s="5"/>
    </row>
    <row r="3601" spans="8:8" x14ac:dyDescent="0.3">
      <c r="H3601" s="5"/>
    </row>
    <row r="3602" spans="8:8" x14ac:dyDescent="0.3">
      <c r="H3602" s="5"/>
    </row>
    <row r="3603" spans="8:8" x14ac:dyDescent="0.3">
      <c r="H3603" s="5"/>
    </row>
    <row r="3604" spans="8:8" x14ac:dyDescent="0.3">
      <c r="H3604" s="5"/>
    </row>
    <row r="3605" spans="8:8" x14ac:dyDescent="0.3">
      <c r="H3605" s="5"/>
    </row>
    <row r="3606" spans="8:8" x14ac:dyDescent="0.3">
      <c r="H3606" s="5"/>
    </row>
    <row r="3607" spans="8:8" x14ac:dyDescent="0.3">
      <c r="H3607" s="5"/>
    </row>
    <row r="3608" spans="8:8" x14ac:dyDescent="0.3">
      <c r="H3608" s="5"/>
    </row>
    <row r="3609" spans="8:8" x14ac:dyDescent="0.3">
      <c r="H3609" s="5"/>
    </row>
    <row r="3610" spans="8:8" x14ac:dyDescent="0.3">
      <c r="H3610" s="5"/>
    </row>
    <row r="3611" spans="8:8" x14ac:dyDescent="0.3">
      <c r="H3611" s="5"/>
    </row>
    <row r="3612" spans="8:8" x14ac:dyDescent="0.3">
      <c r="H3612" s="5"/>
    </row>
    <row r="3613" spans="8:8" x14ac:dyDescent="0.3">
      <c r="H3613" s="5"/>
    </row>
    <row r="3614" spans="8:8" x14ac:dyDescent="0.3">
      <c r="H3614" s="5"/>
    </row>
    <row r="3615" spans="8:8" x14ac:dyDescent="0.3">
      <c r="H3615" s="5"/>
    </row>
    <row r="3616" spans="8:8" x14ac:dyDescent="0.3">
      <c r="H3616" s="5"/>
    </row>
    <row r="3617" spans="8:8" x14ac:dyDescent="0.3">
      <c r="H3617" s="5"/>
    </row>
    <row r="3618" spans="8:8" x14ac:dyDescent="0.3">
      <c r="H3618" s="5"/>
    </row>
    <row r="3619" spans="8:8" x14ac:dyDescent="0.3">
      <c r="H3619" s="5"/>
    </row>
    <row r="3620" spans="8:8" x14ac:dyDescent="0.3">
      <c r="H3620" s="5"/>
    </row>
    <row r="3621" spans="8:8" x14ac:dyDescent="0.3">
      <c r="H3621" s="5"/>
    </row>
    <row r="3622" spans="8:8" x14ac:dyDescent="0.3">
      <c r="H3622" s="5"/>
    </row>
    <row r="3623" spans="8:8" x14ac:dyDescent="0.3">
      <c r="H3623" s="5"/>
    </row>
    <row r="3624" spans="8:8" x14ac:dyDescent="0.3">
      <c r="H3624" s="5"/>
    </row>
    <row r="3625" spans="8:8" x14ac:dyDescent="0.3">
      <c r="H3625" s="5"/>
    </row>
    <row r="3626" spans="8:8" x14ac:dyDescent="0.3">
      <c r="H3626" s="5"/>
    </row>
    <row r="3627" spans="8:8" x14ac:dyDescent="0.3">
      <c r="H3627" s="5"/>
    </row>
    <row r="3628" spans="8:8" x14ac:dyDescent="0.3">
      <c r="H3628" s="5"/>
    </row>
    <row r="3629" spans="8:8" x14ac:dyDescent="0.3">
      <c r="H3629" s="5"/>
    </row>
    <row r="3630" spans="8:8" x14ac:dyDescent="0.3">
      <c r="H3630" s="5"/>
    </row>
    <row r="3631" spans="8:8" x14ac:dyDescent="0.3">
      <c r="H3631" s="5"/>
    </row>
    <row r="3632" spans="8:8" x14ac:dyDescent="0.3">
      <c r="H3632" s="5"/>
    </row>
    <row r="3633" spans="8:8" x14ac:dyDescent="0.3">
      <c r="H3633" s="5"/>
    </row>
    <row r="3634" spans="8:8" x14ac:dyDescent="0.3">
      <c r="H3634" s="5"/>
    </row>
    <row r="3635" spans="8:8" x14ac:dyDescent="0.3">
      <c r="H3635" s="5"/>
    </row>
    <row r="3636" spans="8:8" x14ac:dyDescent="0.3">
      <c r="H3636" s="5"/>
    </row>
    <row r="3637" spans="8:8" x14ac:dyDescent="0.3">
      <c r="H3637" s="5"/>
    </row>
    <row r="3638" spans="8:8" x14ac:dyDescent="0.3">
      <c r="H3638" s="5"/>
    </row>
    <row r="3639" spans="8:8" x14ac:dyDescent="0.3">
      <c r="H3639" s="5"/>
    </row>
    <row r="3640" spans="8:8" x14ac:dyDescent="0.3">
      <c r="H3640" s="5"/>
    </row>
    <row r="3641" spans="8:8" x14ac:dyDescent="0.3">
      <c r="H3641" s="5"/>
    </row>
    <row r="3642" spans="8:8" x14ac:dyDescent="0.3">
      <c r="H3642" s="5"/>
    </row>
    <row r="3643" spans="8:8" x14ac:dyDescent="0.3">
      <c r="H3643" s="5"/>
    </row>
    <row r="3644" spans="8:8" x14ac:dyDescent="0.3">
      <c r="H3644" s="5"/>
    </row>
    <row r="3645" spans="8:8" x14ac:dyDescent="0.3">
      <c r="H3645" s="5"/>
    </row>
    <row r="3646" spans="8:8" x14ac:dyDescent="0.3">
      <c r="H3646" s="5"/>
    </row>
    <row r="3647" spans="8:8" x14ac:dyDescent="0.3">
      <c r="H3647" s="5"/>
    </row>
    <row r="3648" spans="8:8" x14ac:dyDescent="0.3">
      <c r="H3648" s="5"/>
    </row>
    <row r="3649" spans="8:8" x14ac:dyDescent="0.3">
      <c r="H3649" s="5"/>
    </row>
    <row r="3650" spans="8:8" x14ac:dyDescent="0.3">
      <c r="H3650" s="5"/>
    </row>
    <row r="3651" spans="8:8" x14ac:dyDescent="0.3">
      <c r="H3651" s="5"/>
    </row>
    <row r="3652" spans="8:8" x14ac:dyDescent="0.3">
      <c r="H3652" s="5"/>
    </row>
    <row r="3653" spans="8:8" x14ac:dyDescent="0.3">
      <c r="H3653" s="5"/>
    </row>
    <row r="3654" spans="8:8" x14ac:dyDescent="0.3">
      <c r="H3654" s="5"/>
    </row>
    <row r="3655" spans="8:8" x14ac:dyDescent="0.3">
      <c r="H3655" s="5"/>
    </row>
    <row r="3656" spans="8:8" x14ac:dyDescent="0.3">
      <c r="H3656" s="5"/>
    </row>
    <row r="3657" spans="8:8" x14ac:dyDescent="0.3">
      <c r="H3657" s="5"/>
    </row>
    <row r="3658" spans="8:8" x14ac:dyDescent="0.3">
      <c r="H3658" s="5"/>
    </row>
    <row r="3659" spans="8:8" x14ac:dyDescent="0.3">
      <c r="H3659" s="5"/>
    </row>
    <row r="3660" spans="8:8" x14ac:dyDescent="0.3">
      <c r="H3660" s="5"/>
    </row>
    <row r="3661" spans="8:8" x14ac:dyDescent="0.3">
      <c r="H3661" s="5"/>
    </row>
    <row r="3662" spans="8:8" x14ac:dyDescent="0.3">
      <c r="H3662" s="5"/>
    </row>
    <row r="3663" spans="8:8" x14ac:dyDescent="0.3">
      <c r="H3663" s="5"/>
    </row>
    <row r="3664" spans="8:8" x14ac:dyDescent="0.3">
      <c r="H3664" s="5"/>
    </row>
    <row r="3665" spans="8:8" x14ac:dyDescent="0.3">
      <c r="H3665" s="5"/>
    </row>
    <row r="3666" spans="8:8" x14ac:dyDescent="0.3">
      <c r="H3666" s="5"/>
    </row>
    <row r="3667" spans="8:8" x14ac:dyDescent="0.3">
      <c r="H3667" s="5"/>
    </row>
    <row r="3668" spans="8:8" x14ac:dyDescent="0.3">
      <c r="H3668" s="5"/>
    </row>
    <row r="3669" spans="8:8" x14ac:dyDescent="0.3">
      <c r="H3669" s="5"/>
    </row>
    <row r="3670" spans="8:8" x14ac:dyDescent="0.3">
      <c r="H3670" s="5"/>
    </row>
    <row r="3671" spans="8:8" x14ac:dyDescent="0.3">
      <c r="H3671" s="5"/>
    </row>
    <row r="3672" spans="8:8" x14ac:dyDescent="0.3">
      <c r="H3672" s="5"/>
    </row>
    <row r="3673" spans="8:8" x14ac:dyDescent="0.3">
      <c r="H3673" s="5"/>
    </row>
    <row r="3674" spans="8:8" x14ac:dyDescent="0.3">
      <c r="H3674" s="5"/>
    </row>
    <row r="3675" spans="8:8" x14ac:dyDescent="0.3">
      <c r="H3675" s="5"/>
    </row>
    <row r="3676" spans="8:8" x14ac:dyDescent="0.3">
      <c r="H3676" s="5"/>
    </row>
    <row r="3677" spans="8:8" x14ac:dyDescent="0.3">
      <c r="H3677" s="5"/>
    </row>
    <row r="3678" spans="8:8" x14ac:dyDescent="0.3">
      <c r="H3678" s="5"/>
    </row>
    <row r="3679" spans="8:8" x14ac:dyDescent="0.3">
      <c r="H3679" s="5"/>
    </row>
    <row r="3680" spans="8:8" x14ac:dyDescent="0.3">
      <c r="H3680" s="5"/>
    </row>
    <row r="3681" spans="8:8" x14ac:dyDescent="0.3">
      <c r="H3681" s="5"/>
    </row>
    <row r="3682" spans="8:8" x14ac:dyDescent="0.3">
      <c r="H3682" s="5"/>
    </row>
    <row r="3683" spans="8:8" x14ac:dyDescent="0.3">
      <c r="H3683" s="5"/>
    </row>
    <row r="3684" spans="8:8" x14ac:dyDescent="0.3">
      <c r="H3684" s="5"/>
    </row>
    <row r="3685" spans="8:8" x14ac:dyDescent="0.3">
      <c r="H3685" s="5"/>
    </row>
    <row r="3686" spans="8:8" x14ac:dyDescent="0.3">
      <c r="H3686" s="5"/>
    </row>
    <row r="3687" spans="8:8" x14ac:dyDescent="0.3">
      <c r="H3687" s="5"/>
    </row>
    <row r="3688" spans="8:8" x14ac:dyDescent="0.3">
      <c r="H3688" s="5"/>
    </row>
    <row r="3689" spans="8:8" x14ac:dyDescent="0.3">
      <c r="H3689" s="5"/>
    </row>
    <row r="3690" spans="8:8" x14ac:dyDescent="0.3">
      <c r="H3690" s="5"/>
    </row>
    <row r="3691" spans="8:8" x14ac:dyDescent="0.3">
      <c r="H3691" s="5"/>
    </row>
    <row r="3692" spans="8:8" x14ac:dyDescent="0.3">
      <c r="H3692" s="5"/>
    </row>
    <row r="3693" spans="8:8" x14ac:dyDescent="0.3">
      <c r="H3693" s="5"/>
    </row>
    <row r="3694" spans="8:8" x14ac:dyDescent="0.3">
      <c r="H3694" s="5"/>
    </row>
    <row r="3695" spans="8:8" x14ac:dyDescent="0.3">
      <c r="H3695" s="5"/>
    </row>
    <row r="3696" spans="8:8" x14ac:dyDescent="0.3">
      <c r="H3696" s="5"/>
    </row>
    <row r="3697" spans="8:8" x14ac:dyDescent="0.3">
      <c r="H3697" s="5"/>
    </row>
    <row r="3698" spans="8:8" x14ac:dyDescent="0.3">
      <c r="H3698" s="5"/>
    </row>
    <row r="3699" spans="8:8" x14ac:dyDescent="0.3">
      <c r="H3699" s="5"/>
    </row>
    <row r="3700" spans="8:8" x14ac:dyDescent="0.3">
      <c r="H3700" s="5"/>
    </row>
    <row r="3701" spans="8:8" x14ac:dyDescent="0.3">
      <c r="H3701" s="5"/>
    </row>
    <row r="3702" spans="8:8" x14ac:dyDescent="0.3">
      <c r="H3702" s="5"/>
    </row>
    <row r="3703" spans="8:8" x14ac:dyDescent="0.3">
      <c r="H3703" s="5"/>
    </row>
    <row r="3704" spans="8:8" x14ac:dyDescent="0.3">
      <c r="H3704" s="5"/>
    </row>
    <row r="3705" spans="8:8" x14ac:dyDescent="0.3">
      <c r="H3705" s="5"/>
    </row>
    <row r="3706" spans="8:8" x14ac:dyDescent="0.3">
      <c r="H3706" s="5"/>
    </row>
    <row r="3707" spans="8:8" x14ac:dyDescent="0.3">
      <c r="H3707" s="5"/>
    </row>
    <row r="3708" spans="8:8" x14ac:dyDescent="0.3">
      <c r="H3708" s="5"/>
    </row>
    <row r="3709" spans="8:8" x14ac:dyDescent="0.3">
      <c r="H3709" s="5"/>
    </row>
    <row r="3710" spans="8:8" x14ac:dyDescent="0.3">
      <c r="H3710" s="5"/>
    </row>
    <row r="3711" spans="8:8" x14ac:dyDescent="0.3">
      <c r="H3711" s="5"/>
    </row>
    <row r="3712" spans="8:8" x14ac:dyDescent="0.3">
      <c r="H3712" s="5"/>
    </row>
    <row r="3713" spans="8:8" x14ac:dyDescent="0.3">
      <c r="H3713" s="5"/>
    </row>
    <row r="3714" spans="8:8" x14ac:dyDescent="0.3">
      <c r="H3714" s="5"/>
    </row>
    <row r="3715" spans="8:8" x14ac:dyDescent="0.3">
      <c r="H3715" s="5"/>
    </row>
    <row r="3716" spans="8:8" x14ac:dyDescent="0.3">
      <c r="H3716" s="5"/>
    </row>
    <row r="3717" spans="8:8" x14ac:dyDescent="0.3">
      <c r="H3717" s="5"/>
    </row>
    <row r="3718" spans="8:8" x14ac:dyDescent="0.3">
      <c r="H3718" s="5"/>
    </row>
    <row r="3719" spans="8:8" x14ac:dyDescent="0.3">
      <c r="H3719" s="5"/>
    </row>
    <row r="3720" spans="8:8" x14ac:dyDescent="0.3">
      <c r="H3720" s="5"/>
    </row>
    <row r="3721" spans="8:8" x14ac:dyDescent="0.3">
      <c r="H3721" s="5"/>
    </row>
    <row r="3722" spans="8:8" x14ac:dyDescent="0.3">
      <c r="H3722" s="5"/>
    </row>
    <row r="3723" spans="8:8" x14ac:dyDescent="0.3">
      <c r="H3723" s="5"/>
    </row>
    <row r="3724" spans="8:8" x14ac:dyDescent="0.3">
      <c r="H3724" s="5"/>
    </row>
    <row r="3725" spans="8:8" x14ac:dyDescent="0.3">
      <c r="H3725" s="5"/>
    </row>
    <row r="3726" spans="8:8" x14ac:dyDescent="0.3">
      <c r="H3726" s="5"/>
    </row>
    <row r="3727" spans="8:8" x14ac:dyDescent="0.3">
      <c r="H3727" s="5"/>
    </row>
    <row r="3728" spans="8:8" x14ac:dyDescent="0.3">
      <c r="H3728" s="5"/>
    </row>
    <row r="3729" spans="8:8" x14ac:dyDescent="0.3">
      <c r="H3729" s="5"/>
    </row>
    <row r="3730" spans="8:8" x14ac:dyDescent="0.3">
      <c r="H3730" s="5"/>
    </row>
    <row r="3731" spans="8:8" x14ac:dyDescent="0.3">
      <c r="H3731" s="5"/>
    </row>
    <row r="3732" spans="8:8" x14ac:dyDescent="0.3">
      <c r="H3732" s="5"/>
    </row>
    <row r="3733" spans="8:8" x14ac:dyDescent="0.3">
      <c r="H3733" s="5"/>
    </row>
    <row r="3734" spans="8:8" x14ac:dyDescent="0.3">
      <c r="H3734" s="5"/>
    </row>
    <row r="3735" spans="8:8" x14ac:dyDescent="0.3">
      <c r="H3735" s="5"/>
    </row>
    <row r="3736" spans="8:8" x14ac:dyDescent="0.3">
      <c r="H3736" s="5"/>
    </row>
    <row r="3737" spans="8:8" x14ac:dyDescent="0.3">
      <c r="H3737" s="5"/>
    </row>
    <row r="3738" spans="8:8" x14ac:dyDescent="0.3">
      <c r="H3738" s="5"/>
    </row>
    <row r="3739" spans="8:8" x14ac:dyDescent="0.3">
      <c r="H3739" s="5"/>
    </row>
    <row r="3740" spans="8:8" x14ac:dyDescent="0.3">
      <c r="H3740" s="5"/>
    </row>
    <row r="3741" spans="8:8" x14ac:dyDescent="0.3">
      <c r="H3741" s="5"/>
    </row>
    <row r="3742" spans="8:8" x14ac:dyDescent="0.3">
      <c r="H3742" s="5"/>
    </row>
    <row r="3743" spans="8:8" x14ac:dyDescent="0.3">
      <c r="H3743" s="5"/>
    </row>
    <row r="3744" spans="8:8" x14ac:dyDescent="0.3">
      <c r="H3744" s="5"/>
    </row>
    <row r="3745" spans="8:8" x14ac:dyDescent="0.3">
      <c r="H3745" s="5"/>
    </row>
    <row r="3746" spans="8:8" x14ac:dyDescent="0.3">
      <c r="H3746" s="5"/>
    </row>
    <row r="3747" spans="8:8" x14ac:dyDescent="0.3">
      <c r="H3747" s="5"/>
    </row>
    <row r="3748" spans="8:8" x14ac:dyDescent="0.3">
      <c r="H3748" s="5"/>
    </row>
    <row r="3749" spans="8:8" x14ac:dyDescent="0.3">
      <c r="H3749" s="5"/>
    </row>
    <row r="3750" spans="8:8" x14ac:dyDescent="0.3">
      <c r="H3750" s="5"/>
    </row>
    <row r="3751" spans="8:8" x14ac:dyDescent="0.3">
      <c r="H3751" s="5"/>
    </row>
    <row r="3752" spans="8:8" x14ac:dyDescent="0.3">
      <c r="H3752" s="5"/>
    </row>
    <row r="3753" spans="8:8" x14ac:dyDescent="0.3">
      <c r="H3753" s="5"/>
    </row>
    <row r="3754" spans="8:8" x14ac:dyDescent="0.3">
      <c r="H3754" s="5"/>
    </row>
    <row r="3755" spans="8:8" x14ac:dyDescent="0.3">
      <c r="H3755" s="5"/>
    </row>
    <row r="3756" spans="8:8" x14ac:dyDescent="0.3">
      <c r="H3756" s="5"/>
    </row>
    <row r="3757" spans="8:8" x14ac:dyDescent="0.3">
      <c r="H3757" s="5"/>
    </row>
    <row r="3758" spans="8:8" x14ac:dyDescent="0.3">
      <c r="H3758" s="5"/>
    </row>
    <row r="3759" spans="8:8" x14ac:dyDescent="0.3">
      <c r="H3759" s="5"/>
    </row>
    <row r="3760" spans="8:8" x14ac:dyDescent="0.3">
      <c r="H3760" s="5"/>
    </row>
    <row r="3761" spans="8:8" x14ac:dyDescent="0.3">
      <c r="H3761" s="5"/>
    </row>
    <row r="3762" spans="8:8" x14ac:dyDescent="0.3">
      <c r="H3762" s="5"/>
    </row>
    <row r="3763" spans="8:8" x14ac:dyDescent="0.3">
      <c r="H3763" s="5"/>
    </row>
    <row r="3764" spans="8:8" x14ac:dyDescent="0.3">
      <c r="H3764" s="5"/>
    </row>
    <row r="3765" spans="8:8" x14ac:dyDescent="0.3">
      <c r="H3765" s="5"/>
    </row>
    <row r="3766" spans="8:8" x14ac:dyDescent="0.3">
      <c r="H3766" s="5"/>
    </row>
    <row r="3767" spans="8:8" x14ac:dyDescent="0.3">
      <c r="H3767" s="5"/>
    </row>
    <row r="3768" spans="8:8" x14ac:dyDescent="0.3">
      <c r="H3768" s="5"/>
    </row>
    <row r="3769" spans="8:8" x14ac:dyDescent="0.3">
      <c r="H3769" s="5"/>
    </row>
    <row r="3770" spans="8:8" x14ac:dyDescent="0.3">
      <c r="H3770" s="5"/>
    </row>
    <row r="3771" spans="8:8" x14ac:dyDescent="0.3">
      <c r="H3771" s="5"/>
    </row>
    <row r="3772" spans="8:8" x14ac:dyDescent="0.3">
      <c r="H3772" s="5"/>
    </row>
    <row r="3773" spans="8:8" x14ac:dyDescent="0.3">
      <c r="H3773" s="5"/>
    </row>
    <row r="3774" spans="8:8" x14ac:dyDescent="0.3">
      <c r="H3774" s="5"/>
    </row>
    <row r="3775" spans="8:8" x14ac:dyDescent="0.3">
      <c r="H3775" s="5"/>
    </row>
    <row r="3776" spans="8:8" x14ac:dyDescent="0.3">
      <c r="H3776" s="5"/>
    </row>
    <row r="3777" spans="8:8" x14ac:dyDescent="0.3">
      <c r="H3777" s="5"/>
    </row>
    <row r="3778" spans="8:8" x14ac:dyDescent="0.3">
      <c r="H3778" s="5"/>
    </row>
    <row r="3779" spans="8:8" x14ac:dyDescent="0.3">
      <c r="H3779" s="5"/>
    </row>
    <row r="3780" spans="8:8" x14ac:dyDescent="0.3">
      <c r="H3780" s="5"/>
    </row>
    <row r="3781" spans="8:8" x14ac:dyDescent="0.3">
      <c r="H3781" s="5"/>
    </row>
    <row r="3782" spans="8:8" x14ac:dyDescent="0.3">
      <c r="H3782" s="5"/>
    </row>
    <row r="3783" spans="8:8" x14ac:dyDescent="0.3">
      <c r="H3783" s="5"/>
    </row>
    <row r="3784" spans="8:8" x14ac:dyDescent="0.3">
      <c r="H3784" s="5"/>
    </row>
    <row r="3785" spans="8:8" x14ac:dyDescent="0.3">
      <c r="H3785" s="5"/>
    </row>
    <row r="3786" spans="8:8" x14ac:dyDescent="0.3">
      <c r="H3786" s="5"/>
    </row>
    <row r="3787" spans="8:8" x14ac:dyDescent="0.3">
      <c r="H3787" s="5"/>
    </row>
    <row r="3788" spans="8:8" x14ac:dyDescent="0.3">
      <c r="H3788" s="5"/>
    </row>
    <row r="3789" spans="8:8" x14ac:dyDescent="0.3">
      <c r="H3789" s="5"/>
    </row>
    <row r="3790" spans="8:8" x14ac:dyDescent="0.3">
      <c r="H3790" s="5"/>
    </row>
    <row r="3791" spans="8:8" x14ac:dyDescent="0.3">
      <c r="H3791" s="5"/>
    </row>
    <row r="3792" spans="8:8" x14ac:dyDescent="0.3">
      <c r="H3792" s="5"/>
    </row>
    <row r="3793" spans="8:8" x14ac:dyDescent="0.3">
      <c r="H3793" s="5"/>
    </row>
    <row r="3794" spans="8:8" x14ac:dyDescent="0.3">
      <c r="H3794" s="5"/>
    </row>
    <row r="3795" spans="8:8" x14ac:dyDescent="0.3">
      <c r="H3795" s="5"/>
    </row>
    <row r="3796" spans="8:8" x14ac:dyDescent="0.3">
      <c r="H3796" s="5"/>
    </row>
    <row r="3797" spans="8:8" x14ac:dyDescent="0.3">
      <c r="H3797" s="5"/>
    </row>
    <row r="3798" spans="8:8" x14ac:dyDescent="0.3">
      <c r="H3798" s="5"/>
    </row>
    <row r="3799" spans="8:8" x14ac:dyDescent="0.3">
      <c r="H3799" s="5"/>
    </row>
    <row r="3800" spans="8:8" x14ac:dyDescent="0.3">
      <c r="H3800" s="5"/>
    </row>
    <row r="3801" spans="8:8" x14ac:dyDescent="0.3">
      <c r="H3801" s="5"/>
    </row>
    <row r="3802" spans="8:8" x14ac:dyDescent="0.3">
      <c r="H3802" s="5"/>
    </row>
    <row r="3803" spans="8:8" x14ac:dyDescent="0.3">
      <c r="H3803" s="5"/>
    </row>
    <row r="3804" spans="8:8" x14ac:dyDescent="0.3">
      <c r="H3804" s="5"/>
    </row>
    <row r="3805" spans="8:8" x14ac:dyDescent="0.3">
      <c r="H3805" s="5"/>
    </row>
    <row r="3806" spans="8:8" x14ac:dyDescent="0.3">
      <c r="H3806" s="5"/>
    </row>
    <row r="3807" spans="8:8" x14ac:dyDescent="0.3">
      <c r="H3807" s="5"/>
    </row>
    <row r="3808" spans="8:8" x14ac:dyDescent="0.3">
      <c r="H3808" s="5"/>
    </row>
    <row r="3809" spans="8:8" x14ac:dyDescent="0.3">
      <c r="H3809" s="5"/>
    </row>
    <row r="3810" spans="8:8" x14ac:dyDescent="0.3">
      <c r="H3810" s="5"/>
    </row>
    <row r="3811" spans="8:8" x14ac:dyDescent="0.3">
      <c r="H3811" s="5"/>
    </row>
    <row r="3812" spans="8:8" x14ac:dyDescent="0.3">
      <c r="H3812" s="5"/>
    </row>
    <row r="3813" spans="8:8" x14ac:dyDescent="0.3">
      <c r="H3813" s="5"/>
    </row>
    <row r="3814" spans="8:8" x14ac:dyDescent="0.3">
      <c r="H3814" s="5"/>
    </row>
    <row r="3815" spans="8:8" x14ac:dyDescent="0.3">
      <c r="H3815" s="5"/>
    </row>
    <row r="3816" spans="8:8" x14ac:dyDescent="0.3">
      <c r="H3816" s="5"/>
    </row>
    <row r="3817" spans="8:8" x14ac:dyDescent="0.3">
      <c r="H3817" s="5"/>
    </row>
    <row r="3818" spans="8:8" x14ac:dyDescent="0.3">
      <c r="H3818" s="5"/>
    </row>
    <row r="3819" spans="8:8" x14ac:dyDescent="0.3">
      <c r="H3819" s="5"/>
    </row>
    <row r="3820" spans="8:8" x14ac:dyDescent="0.3">
      <c r="H3820" s="5"/>
    </row>
    <row r="3821" spans="8:8" x14ac:dyDescent="0.3">
      <c r="H3821" s="5"/>
    </row>
    <row r="3822" spans="8:8" x14ac:dyDescent="0.3">
      <c r="H3822" s="5"/>
    </row>
    <row r="3823" spans="8:8" x14ac:dyDescent="0.3">
      <c r="H3823" s="5"/>
    </row>
    <row r="3824" spans="8:8" x14ac:dyDescent="0.3">
      <c r="H3824" s="5"/>
    </row>
    <row r="3825" spans="8:8" x14ac:dyDescent="0.3">
      <c r="H3825" s="5"/>
    </row>
    <row r="3826" spans="8:8" x14ac:dyDescent="0.3">
      <c r="H3826" s="5"/>
    </row>
    <row r="3827" spans="8:8" x14ac:dyDescent="0.3">
      <c r="H3827" s="5"/>
    </row>
    <row r="3828" spans="8:8" x14ac:dyDescent="0.3">
      <c r="H3828" s="5"/>
    </row>
    <row r="3829" spans="8:8" x14ac:dyDescent="0.3">
      <c r="H3829" s="5"/>
    </row>
    <row r="3830" spans="8:8" x14ac:dyDescent="0.3">
      <c r="H3830" s="5"/>
    </row>
    <row r="3831" spans="8:8" x14ac:dyDescent="0.3">
      <c r="H3831" s="5"/>
    </row>
    <row r="3832" spans="8:8" x14ac:dyDescent="0.3">
      <c r="H3832" s="5"/>
    </row>
    <row r="3833" spans="8:8" x14ac:dyDescent="0.3">
      <c r="H3833" s="5"/>
    </row>
    <row r="3834" spans="8:8" x14ac:dyDescent="0.3">
      <c r="H3834" s="5"/>
    </row>
    <row r="3835" spans="8:8" x14ac:dyDescent="0.3">
      <c r="H3835" s="5"/>
    </row>
    <row r="3836" spans="8:8" x14ac:dyDescent="0.3">
      <c r="H3836" s="5"/>
    </row>
    <row r="3837" spans="8:8" x14ac:dyDescent="0.3">
      <c r="H3837" s="5"/>
    </row>
    <row r="3838" spans="8:8" x14ac:dyDescent="0.3">
      <c r="H3838" s="5"/>
    </row>
    <row r="3839" spans="8:8" x14ac:dyDescent="0.3">
      <c r="H3839" s="5"/>
    </row>
    <row r="3840" spans="8:8" x14ac:dyDescent="0.3">
      <c r="H3840" s="5"/>
    </row>
    <row r="3841" spans="8:8" x14ac:dyDescent="0.3">
      <c r="H3841" s="5"/>
    </row>
    <row r="3842" spans="8:8" x14ac:dyDescent="0.3">
      <c r="H3842" s="5"/>
    </row>
    <row r="3843" spans="8:8" x14ac:dyDescent="0.3">
      <c r="H3843" s="5"/>
    </row>
    <row r="3844" spans="8:8" x14ac:dyDescent="0.3">
      <c r="H3844" s="5"/>
    </row>
    <row r="3845" spans="8:8" x14ac:dyDescent="0.3">
      <c r="H3845" s="5"/>
    </row>
    <row r="3846" spans="8:8" x14ac:dyDescent="0.3">
      <c r="H3846" s="5"/>
    </row>
    <row r="3847" spans="8:8" x14ac:dyDescent="0.3">
      <c r="H3847" s="5"/>
    </row>
    <row r="3848" spans="8:8" x14ac:dyDescent="0.3">
      <c r="H3848" s="5"/>
    </row>
    <row r="3849" spans="8:8" x14ac:dyDescent="0.3">
      <c r="H3849" s="5"/>
    </row>
    <row r="3850" spans="8:8" x14ac:dyDescent="0.3">
      <c r="H3850" s="5"/>
    </row>
    <row r="3851" spans="8:8" x14ac:dyDescent="0.3">
      <c r="H3851" s="5"/>
    </row>
    <row r="3852" spans="8:8" x14ac:dyDescent="0.3">
      <c r="H3852" s="5"/>
    </row>
    <row r="3853" spans="8:8" x14ac:dyDescent="0.3">
      <c r="H3853" s="5"/>
    </row>
    <row r="3854" spans="8:8" x14ac:dyDescent="0.3">
      <c r="H3854" s="5"/>
    </row>
    <row r="3855" spans="8:8" x14ac:dyDescent="0.3">
      <c r="H3855" s="5"/>
    </row>
    <row r="3856" spans="8:8" x14ac:dyDescent="0.3">
      <c r="H3856" s="5"/>
    </row>
    <row r="3857" spans="8:8" x14ac:dyDescent="0.3">
      <c r="H3857" s="5"/>
    </row>
    <row r="3858" spans="8:8" x14ac:dyDescent="0.3">
      <c r="H3858" s="5"/>
    </row>
    <row r="3859" spans="8:8" x14ac:dyDescent="0.3">
      <c r="H3859" s="5"/>
    </row>
    <row r="3860" spans="8:8" x14ac:dyDescent="0.3">
      <c r="H3860" s="5"/>
    </row>
    <row r="3861" spans="8:8" x14ac:dyDescent="0.3">
      <c r="H3861" s="5"/>
    </row>
    <row r="3862" spans="8:8" x14ac:dyDescent="0.3">
      <c r="H3862" s="5"/>
    </row>
    <row r="3863" spans="8:8" x14ac:dyDescent="0.3">
      <c r="H3863" s="5"/>
    </row>
    <row r="3864" spans="8:8" x14ac:dyDescent="0.3">
      <c r="H3864" s="5"/>
    </row>
    <row r="3865" spans="8:8" x14ac:dyDescent="0.3">
      <c r="H3865" s="5"/>
    </row>
    <row r="3866" spans="8:8" x14ac:dyDescent="0.3">
      <c r="H3866" s="5"/>
    </row>
    <row r="3867" spans="8:8" x14ac:dyDescent="0.3">
      <c r="H3867" s="5"/>
    </row>
    <row r="3868" spans="8:8" x14ac:dyDescent="0.3">
      <c r="H3868" s="5"/>
    </row>
    <row r="3869" spans="8:8" x14ac:dyDescent="0.3">
      <c r="H3869" s="5"/>
    </row>
    <row r="3870" spans="8:8" x14ac:dyDescent="0.3">
      <c r="H3870" s="5"/>
    </row>
    <row r="3871" spans="8:8" x14ac:dyDescent="0.3">
      <c r="H3871" s="5"/>
    </row>
    <row r="3872" spans="8:8" x14ac:dyDescent="0.3">
      <c r="H3872" s="5"/>
    </row>
    <row r="3873" spans="8:8" x14ac:dyDescent="0.3">
      <c r="H3873" s="5"/>
    </row>
    <row r="3874" spans="8:8" x14ac:dyDescent="0.3">
      <c r="H3874" s="5"/>
    </row>
    <row r="3875" spans="8:8" x14ac:dyDescent="0.3">
      <c r="H3875" s="5"/>
    </row>
    <row r="3876" spans="8:8" x14ac:dyDescent="0.3">
      <c r="H3876" s="5"/>
    </row>
    <row r="3877" spans="8:8" x14ac:dyDescent="0.3">
      <c r="H3877" s="5"/>
    </row>
    <row r="3878" spans="8:8" x14ac:dyDescent="0.3">
      <c r="H3878" s="5"/>
    </row>
    <row r="3879" spans="8:8" x14ac:dyDescent="0.3">
      <c r="H3879" s="5"/>
    </row>
    <row r="3880" spans="8:8" x14ac:dyDescent="0.3">
      <c r="H3880" s="5"/>
    </row>
    <row r="3881" spans="8:8" x14ac:dyDescent="0.3">
      <c r="H3881" s="5"/>
    </row>
    <row r="3882" spans="8:8" x14ac:dyDescent="0.3">
      <c r="H3882" s="5"/>
    </row>
    <row r="3883" spans="8:8" x14ac:dyDescent="0.3">
      <c r="H3883" s="5"/>
    </row>
    <row r="3884" spans="8:8" x14ac:dyDescent="0.3">
      <c r="H3884" s="5"/>
    </row>
    <row r="3885" spans="8:8" x14ac:dyDescent="0.3">
      <c r="H3885" s="5"/>
    </row>
    <row r="3886" spans="8:8" x14ac:dyDescent="0.3">
      <c r="H3886" s="5"/>
    </row>
    <row r="3887" spans="8:8" x14ac:dyDescent="0.3">
      <c r="H3887" s="5"/>
    </row>
    <row r="3888" spans="8:8" x14ac:dyDescent="0.3">
      <c r="H3888" s="5"/>
    </row>
    <row r="3889" spans="8:8" x14ac:dyDescent="0.3">
      <c r="H3889" s="5"/>
    </row>
    <row r="3890" spans="8:8" x14ac:dyDescent="0.3">
      <c r="H3890" s="5"/>
    </row>
    <row r="3891" spans="8:8" x14ac:dyDescent="0.3">
      <c r="H3891" s="5"/>
    </row>
    <row r="3892" spans="8:8" x14ac:dyDescent="0.3">
      <c r="H3892" s="5"/>
    </row>
    <row r="3893" spans="8:8" x14ac:dyDescent="0.3">
      <c r="H3893" s="5"/>
    </row>
    <row r="3894" spans="8:8" x14ac:dyDescent="0.3">
      <c r="H3894" s="5"/>
    </row>
    <row r="3895" spans="8:8" x14ac:dyDescent="0.3">
      <c r="H3895" s="5"/>
    </row>
    <row r="3896" spans="8:8" x14ac:dyDescent="0.3">
      <c r="H3896" s="5"/>
    </row>
    <row r="3897" spans="8:8" x14ac:dyDescent="0.3">
      <c r="H3897" s="5"/>
    </row>
    <row r="3898" spans="8:8" x14ac:dyDescent="0.3">
      <c r="H3898" s="5"/>
    </row>
    <row r="3899" spans="8:8" x14ac:dyDescent="0.3">
      <c r="H3899" s="5"/>
    </row>
    <row r="3900" spans="8:8" x14ac:dyDescent="0.3">
      <c r="H3900" s="5"/>
    </row>
    <row r="3901" spans="8:8" x14ac:dyDescent="0.3">
      <c r="H3901" s="5"/>
    </row>
    <row r="3902" spans="8:8" x14ac:dyDescent="0.3">
      <c r="H3902" s="5"/>
    </row>
    <row r="3903" spans="8:8" x14ac:dyDescent="0.3">
      <c r="H3903" s="5"/>
    </row>
    <row r="3904" spans="8:8" x14ac:dyDescent="0.3">
      <c r="H3904" s="5"/>
    </row>
    <row r="3905" spans="8:8" x14ac:dyDescent="0.3">
      <c r="H3905" s="5"/>
    </row>
    <row r="3906" spans="8:8" x14ac:dyDescent="0.3">
      <c r="H3906" s="5"/>
    </row>
    <row r="3907" spans="8:8" x14ac:dyDescent="0.3">
      <c r="H3907" s="5"/>
    </row>
    <row r="3908" spans="8:8" x14ac:dyDescent="0.3">
      <c r="H3908" s="5"/>
    </row>
    <row r="3909" spans="8:8" x14ac:dyDescent="0.3">
      <c r="H3909" s="5"/>
    </row>
    <row r="3910" spans="8:8" x14ac:dyDescent="0.3">
      <c r="H3910" s="5"/>
    </row>
    <row r="3911" spans="8:8" x14ac:dyDescent="0.3">
      <c r="H3911" s="5"/>
    </row>
    <row r="3912" spans="8:8" x14ac:dyDescent="0.3">
      <c r="H3912" s="5"/>
    </row>
    <row r="3913" spans="8:8" x14ac:dyDescent="0.3">
      <c r="H3913" s="5"/>
    </row>
    <row r="3914" spans="8:8" x14ac:dyDescent="0.3">
      <c r="H3914" s="5"/>
    </row>
    <row r="3915" spans="8:8" x14ac:dyDescent="0.3">
      <c r="H3915" s="5"/>
    </row>
    <row r="3916" spans="8:8" x14ac:dyDescent="0.3">
      <c r="H3916" s="5"/>
    </row>
    <row r="3917" spans="8:8" x14ac:dyDescent="0.3">
      <c r="H3917" s="5"/>
    </row>
    <row r="3918" spans="8:8" x14ac:dyDescent="0.3">
      <c r="H3918" s="5"/>
    </row>
    <row r="3919" spans="8:8" x14ac:dyDescent="0.3">
      <c r="H3919" s="5"/>
    </row>
    <row r="3920" spans="8:8" x14ac:dyDescent="0.3">
      <c r="H3920" s="5"/>
    </row>
    <row r="3921" spans="8:8" x14ac:dyDescent="0.3">
      <c r="H3921" s="5"/>
    </row>
    <row r="3922" spans="8:8" x14ac:dyDescent="0.3">
      <c r="H3922" s="5"/>
    </row>
    <row r="3923" spans="8:8" x14ac:dyDescent="0.3">
      <c r="H3923" s="5"/>
    </row>
    <row r="3924" spans="8:8" x14ac:dyDescent="0.3">
      <c r="H3924" s="5"/>
    </row>
    <row r="3925" spans="8:8" x14ac:dyDescent="0.3">
      <c r="H3925" s="5"/>
    </row>
    <row r="3926" spans="8:8" x14ac:dyDescent="0.3">
      <c r="H3926" s="5"/>
    </row>
    <row r="3927" spans="8:8" x14ac:dyDescent="0.3">
      <c r="H3927" s="5"/>
    </row>
    <row r="3928" spans="8:8" x14ac:dyDescent="0.3">
      <c r="H3928" s="5"/>
    </row>
    <row r="3929" spans="8:8" x14ac:dyDescent="0.3">
      <c r="H3929" s="5"/>
    </row>
    <row r="3930" spans="8:8" x14ac:dyDescent="0.3">
      <c r="H3930" s="5"/>
    </row>
    <row r="3931" spans="8:8" x14ac:dyDescent="0.3">
      <c r="H3931" s="5"/>
    </row>
    <row r="3932" spans="8:8" x14ac:dyDescent="0.3">
      <c r="H3932" s="5"/>
    </row>
    <row r="3933" spans="8:8" x14ac:dyDescent="0.3">
      <c r="H3933" s="5"/>
    </row>
    <row r="3934" spans="8:8" x14ac:dyDescent="0.3">
      <c r="H3934" s="5"/>
    </row>
    <row r="3935" spans="8:8" x14ac:dyDescent="0.3">
      <c r="H3935" s="5"/>
    </row>
    <row r="3936" spans="8:8" x14ac:dyDescent="0.3">
      <c r="H3936" s="5"/>
    </row>
    <row r="3937" spans="8:8" x14ac:dyDescent="0.3">
      <c r="H3937" s="5"/>
    </row>
    <row r="3938" spans="8:8" x14ac:dyDescent="0.3">
      <c r="H3938" s="5"/>
    </row>
    <row r="3939" spans="8:8" x14ac:dyDescent="0.3">
      <c r="H3939" s="5"/>
    </row>
    <row r="3940" spans="8:8" x14ac:dyDescent="0.3">
      <c r="H3940" s="5"/>
    </row>
    <row r="3941" spans="8:8" x14ac:dyDescent="0.3">
      <c r="H3941" s="5"/>
    </row>
    <row r="3942" spans="8:8" x14ac:dyDescent="0.3">
      <c r="H3942" s="5"/>
    </row>
    <row r="3943" spans="8:8" x14ac:dyDescent="0.3">
      <c r="H3943" s="5"/>
    </row>
    <row r="3944" spans="8:8" x14ac:dyDescent="0.3">
      <c r="H3944" s="5"/>
    </row>
    <row r="3945" spans="8:8" x14ac:dyDescent="0.3">
      <c r="H3945" s="5"/>
    </row>
    <row r="3946" spans="8:8" x14ac:dyDescent="0.3">
      <c r="H3946" s="5"/>
    </row>
    <row r="3947" spans="8:8" x14ac:dyDescent="0.3">
      <c r="H3947" s="5"/>
    </row>
    <row r="3948" spans="8:8" x14ac:dyDescent="0.3">
      <c r="H3948" s="5"/>
    </row>
    <row r="3949" spans="8:8" x14ac:dyDescent="0.3">
      <c r="H3949" s="5"/>
    </row>
    <row r="3950" spans="8:8" x14ac:dyDescent="0.3">
      <c r="H3950" s="5"/>
    </row>
    <row r="3951" spans="8:8" x14ac:dyDescent="0.3">
      <c r="H3951" s="5"/>
    </row>
    <row r="3952" spans="8:8" x14ac:dyDescent="0.3">
      <c r="H3952" s="5"/>
    </row>
    <row r="3953" spans="8:8" x14ac:dyDescent="0.3">
      <c r="H3953" s="5"/>
    </row>
    <row r="3954" spans="8:8" x14ac:dyDescent="0.3">
      <c r="H3954" s="5"/>
    </row>
    <row r="3955" spans="8:8" x14ac:dyDescent="0.3">
      <c r="H3955" s="5"/>
    </row>
    <row r="3956" spans="8:8" x14ac:dyDescent="0.3">
      <c r="H3956" s="5"/>
    </row>
    <row r="3957" spans="8:8" x14ac:dyDescent="0.3">
      <c r="H3957" s="5"/>
    </row>
    <row r="3958" spans="8:8" x14ac:dyDescent="0.3">
      <c r="H3958" s="5"/>
    </row>
    <row r="3959" spans="8:8" x14ac:dyDescent="0.3">
      <c r="H3959" s="5"/>
    </row>
    <row r="3960" spans="8:8" x14ac:dyDescent="0.3">
      <c r="H3960" s="5"/>
    </row>
    <row r="3961" spans="8:8" x14ac:dyDescent="0.3">
      <c r="H3961" s="5"/>
    </row>
    <row r="3962" spans="8:8" x14ac:dyDescent="0.3">
      <c r="H3962" s="5"/>
    </row>
    <row r="3963" spans="8:8" x14ac:dyDescent="0.3">
      <c r="H3963" s="5"/>
    </row>
    <row r="3964" spans="8:8" x14ac:dyDescent="0.3">
      <c r="H3964" s="5"/>
    </row>
    <row r="3965" spans="8:8" x14ac:dyDescent="0.3">
      <c r="H3965" s="5"/>
    </row>
    <row r="3966" spans="8:8" x14ac:dyDescent="0.3">
      <c r="H3966" s="5"/>
    </row>
    <row r="3967" spans="8:8" x14ac:dyDescent="0.3">
      <c r="H3967" s="5"/>
    </row>
    <row r="3968" spans="8:8" x14ac:dyDescent="0.3">
      <c r="H3968" s="5"/>
    </row>
    <row r="3969" spans="8:8" x14ac:dyDescent="0.3">
      <c r="H3969" s="5"/>
    </row>
    <row r="3970" spans="8:8" x14ac:dyDescent="0.3">
      <c r="H3970" s="5"/>
    </row>
    <row r="3971" spans="8:8" x14ac:dyDescent="0.3">
      <c r="H3971" s="5"/>
    </row>
    <row r="3972" spans="8:8" x14ac:dyDescent="0.3">
      <c r="H3972" s="5"/>
    </row>
    <row r="3973" spans="8:8" x14ac:dyDescent="0.3">
      <c r="H3973" s="5"/>
    </row>
    <row r="3974" spans="8:8" x14ac:dyDescent="0.3">
      <c r="H3974" s="5"/>
    </row>
    <row r="3975" spans="8:8" x14ac:dyDescent="0.3">
      <c r="H3975" s="5"/>
    </row>
    <row r="3976" spans="8:8" x14ac:dyDescent="0.3">
      <c r="H3976" s="5"/>
    </row>
    <row r="3977" spans="8:8" x14ac:dyDescent="0.3">
      <c r="H3977" s="5"/>
    </row>
    <row r="3978" spans="8:8" x14ac:dyDescent="0.3">
      <c r="H3978" s="5"/>
    </row>
    <row r="3979" spans="8:8" x14ac:dyDescent="0.3">
      <c r="H3979" s="5"/>
    </row>
    <row r="3980" spans="8:8" x14ac:dyDescent="0.3">
      <c r="H3980" s="5"/>
    </row>
    <row r="3981" spans="8:8" x14ac:dyDescent="0.3">
      <c r="H3981" s="5"/>
    </row>
    <row r="3982" spans="8:8" x14ac:dyDescent="0.3">
      <c r="H3982" s="5"/>
    </row>
    <row r="3983" spans="8:8" x14ac:dyDescent="0.3">
      <c r="H3983" s="5"/>
    </row>
    <row r="3984" spans="8:8" x14ac:dyDescent="0.3">
      <c r="H3984" s="5"/>
    </row>
    <row r="3985" spans="8:8" x14ac:dyDescent="0.3">
      <c r="H3985" s="5"/>
    </row>
    <row r="3986" spans="8:8" x14ac:dyDescent="0.3">
      <c r="H3986" s="5"/>
    </row>
    <row r="3987" spans="8:8" x14ac:dyDescent="0.3">
      <c r="H3987" s="5"/>
    </row>
    <row r="3988" spans="8:8" x14ac:dyDescent="0.3">
      <c r="H3988" s="5"/>
    </row>
    <row r="3989" spans="8:8" x14ac:dyDescent="0.3">
      <c r="H3989" s="5"/>
    </row>
    <row r="3990" spans="8:8" x14ac:dyDescent="0.3">
      <c r="H3990" s="5"/>
    </row>
    <row r="3991" spans="8:8" x14ac:dyDescent="0.3">
      <c r="H3991" s="5"/>
    </row>
    <row r="3992" spans="8:8" x14ac:dyDescent="0.3">
      <c r="H3992" s="5"/>
    </row>
    <row r="3993" spans="8:8" x14ac:dyDescent="0.3">
      <c r="H3993" s="5"/>
    </row>
    <row r="3994" spans="8:8" x14ac:dyDescent="0.3">
      <c r="H3994" s="5"/>
    </row>
    <row r="3995" spans="8:8" x14ac:dyDescent="0.3">
      <c r="H3995" s="5"/>
    </row>
    <row r="3996" spans="8:8" x14ac:dyDescent="0.3">
      <c r="H3996" s="5"/>
    </row>
    <row r="3997" spans="8:8" x14ac:dyDescent="0.3">
      <c r="H3997" s="5"/>
    </row>
    <row r="3998" spans="8:8" x14ac:dyDescent="0.3">
      <c r="H3998" s="5"/>
    </row>
    <row r="3999" spans="8:8" x14ac:dyDescent="0.3">
      <c r="H3999" s="5"/>
    </row>
    <row r="4000" spans="8:8" x14ac:dyDescent="0.3">
      <c r="H4000" s="5"/>
    </row>
    <row r="4001" spans="8:8" x14ac:dyDescent="0.3">
      <c r="H4001" s="5"/>
    </row>
    <row r="4002" spans="8:8" x14ac:dyDescent="0.3">
      <c r="H4002" s="5"/>
    </row>
    <row r="4003" spans="8:8" x14ac:dyDescent="0.3">
      <c r="H4003" s="5"/>
    </row>
    <row r="4004" spans="8:8" x14ac:dyDescent="0.3">
      <c r="H4004" s="5"/>
    </row>
    <row r="4005" spans="8:8" x14ac:dyDescent="0.3">
      <c r="H4005" s="5"/>
    </row>
    <row r="4006" spans="8:8" x14ac:dyDescent="0.3">
      <c r="H4006" s="5"/>
    </row>
    <row r="4007" spans="8:8" x14ac:dyDescent="0.3">
      <c r="H4007" s="5"/>
    </row>
    <row r="4008" spans="8:8" x14ac:dyDescent="0.3">
      <c r="H4008" s="5"/>
    </row>
    <row r="4009" spans="8:8" x14ac:dyDescent="0.3">
      <c r="H4009" s="5"/>
    </row>
    <row r="4010" spans="8:8" x14ac:dyDescent="0.3">
      <c r="H4010" s="5"/>
    </row>
    <row r="4011" spans="8:8" x14ac:dyDescent="0.3">
      <c r="H4011" s="5"/>
    </row>
    <row r="4012" spans="8:8" x14ac:dyDescent="0.3">
      <c r="H4012" s="5"/>
    </row>
    <row r="4013" spans="8:8" x14ac:dyDescent="0.3">
      <c r="H4013" s="5"/>
    </row>
    <row r="4014" spans="8:8" x14ac:dyDescent="0.3">
      <c r="H4014" s="5"/>
    </row>
    <row r="4015" spans="8:8" x14ac:dyDescent="0.3">
      <c r="H4015" s="5"/>
    </row>
    <row r="4016" spans="8:8" x14ac:dyDescent="0.3">
      <c r="H4016" s="5"/>
    </row>
    <row r="4017" spans="8:8" x14ac:dyDescent="0.3">
      <c r="H4017" s="5"/>
    </row>
    <row r="4018" spans="8:8" x14ac:dyDescent="0.3">
      <c r="H4018" s="5"/>
    </row>
    <row r="4019" spans="8:8" x14ac:dyDescent="0.3">
      <c r="H4019" s="5"/>
    </row>
    <row r="4020" spans="8:8" x14ac:dyDescent="0.3">
      <c r="H4020" s="5"/>
    </row>
    <row r="4021" spans="8:8" x14ac:dyDescent="0.3">
      <c r="H4021" s="5"/>
    </row>
    <row r="4022" spans="8:8" x14ac:dyDescent="0.3">
      <c r="H4022" s="5"/>
    </row>
    <row r="4023" spans="8:8" x14ac:dyDescent="0.3">
      <c r="H4023" s="5"/>
    </row>
    <row r="4024" spans="8:8" x14ac:dyDescent="0.3">
      <c r="H4024" s="5"/>
    </row>
    <row r="4025" spans="8:8" x14ac:dyDescent="0.3">
      <c r="H4025" s="5"/>
    </row>
    <row r="4026" spans="8:8" x14ac:dyDescent="0.3">
      <c r="H4026" s="5"/>
    </row>
    <row r="4027" spans="8:8" x14ac:dyDescent="0.3">
      <c r="H4027" s="5"/>
    </row>
    <row r="4028" spans="8:8" x14ac:dyDescent="0.3">
      <c r="H4028" s="5"/>
    </row>
    <row r="4029" spans="8:8" x14ac:dyDescent="0.3">
      <c r="H4029" s="5"/>
    </row>
    <row r="4030" spans="8:8" x14ac:dyDescent="0.3">
      <c r="H4030" s="5"/>
    </row>
    <row r="4031" spans="8:8" x14ac:dyDescent="0.3">
      <c r="H4031" s="5"/>
    </row>
    <row r="4032" spans="8:8" x14ac:dyDescent="0.3">
      <c r="H4032" s="5"/>
    </row>
    <row r="4033" spans="8:8" x14ac:dyDescent="0.3">
      <c r="H4033" s="5"/>
    </row>
    <row r="4034" spans="8:8" x14ac:dyDescent="0.3">
      <c r="H4034" s="5"/>
    </row>
    <row r="4035" spans="8:8" x14ac:dyDescent="0.3">
      <c r="H4035" s="5"/>
    </row>
    <row r="4036" spans="8:8" x14ac:dyDescent="0.3">
      <c r="H4036" s="5"/>
    </row>
    <row r="4037" spans="8:8" x14ac:dyDescent="0.3">
      <c r="H4037" s="5"/>
    </row>
    <row r="4038" spans="8:8" x14ac:dyDescent="0.3">
      <c r="H4038" s="5"/>
    </row>
    <row r="4039" spans="8:8" x14ac:dyDescent="0.3">
      <c r="H4039" s="5"/>
    </row>
    <row r="4040" spans="8:8" x14ac:dyDescent="0.3">
      <c r="H4040" s="5"/>
    </row>
    <row r="4041" spans="8:8" x14ac:dyDescent="0.3">
      <c r="H4041" s="5"/>
    </row>
    <row r="4042" spans="8:8" x14ac:dyDescent="0.3">
      <c r="H4042" s="5"/>
    </row>
    <row r="4043" spans="8:8" x14ac:dyDescent="0.3">
      <c r="H4043" s="5"/>
    </row>
    <row r="4044" spans="8:8" x14ac:dyDescent="0.3">
      <c r="H4044" s="5"/>
    </row>
    <row r="4045" spans="8:8" x14ac:dyDescent="0.3">
      <c r="H4045" s="5"/>
    </row>
    <row r="4046" spans="8:8" x14ac:dyDescent="0.3">
      <c r="H4046" s="5"/>
    </row>
    <row r="4047" spans="8:8" x14ac:dyDescent="0.3">
      <c r="H4047" s="5"/>
    </row>
    <row r="4048" spans="8:8" x14ac:dyDescent="0.3">
      <c r="H4048" s="5"/>
    </row>
    <row r="4049" spans="8:8" x14ac:dyDescent="0.3">
      <c r="H4049" s="5"/>
    </row>
    <row r="4050" spans="8:8" x14ac:dyDescent="0.3">
      <c r="H4050" s="5"/>
    </row>
    <row r="4051" spans="8:8" x14ac:dyDescent="0.3">
      <c r="H4051" s="5"/>
    </row>
    <row r="4052" spans="8:8" x14ac:dyDescent="0.3">
      <c r="H4052" s="5"/>
    </row>
    <row r="4053" spans="8:8" x14ac:dyDescent="0.3">
      <c r="H4053" s="5"/>
    </row>
    <row r="4054" spans="8:8" x14ac:dyDescent="0.3">
      <c r="H4054" s="5"/>
    </row>
    <row r="4055" spans="8:8" x14ac:dyDescent="0.3">
      <c r="H4055" s="5"/>
    </row>
    <row r="4056" spans="8:8" x14ac:dyDescent="0.3">
      <c r="H4056" s="5"/>
    </row>
    <row r="4057" spans="8:8" x14ac:dyDescent="0.3">
      <c r="H4057" s="5"/>
    </row>
    <row r="4058" spans="8:8" x14ac:dyDescent="0.3">
      <c r="H4058" s="5"/>
    </row>
    <row r="4059" spans="8:8" x14ac:dyDescent="0.3">
      <c r="H4059" s="5"/>
    </row>
    <row r="4060" spans="8:8" x14ac:dyDescent="0.3">
      <c r="H4060" s="5"/>
    </row>
    <row r="4061" spans="8:8" x14ac:dyDescent="0.3">
      <c r="H4061" s="5"/>
    </row>
    <row r="4062" spans="8:8" x14ac:dyDescent="0.3">
      <c r="H4062" s="5"/>
    </row>
    <row r="4063" spans="8:8" x14ac:dyDescent="0.3">
      <c r="H4063" s="5"/>
    </row>
    <row r="4064" spans="8:8" x14ac:dyDescent="0.3">
      <c r="H4064" s="5"/>
    </row>
    <row r="4065" spans="8:8" x14ac:dyDescent="0.3">
      <c r="H4065" s="5"/>
    </row>
    <row r="4066" spans="8:8" x14ac:dyDescent="0.3">
      <c r="H4066" s="5"/>
    </row>
    <row r="4067" spans="8:8" x14ac:dyDescent="0.3">
      <c r="H4067" s="5"/>
    </row>
    <row r="4068" spans="8:8" x14ac:dyDescent="0.3">
      <c r="H4068" s="5"/>
    </row>
    <row r="4069" spans="8:8" x14ac:dyDescent="0.3">
      <c r="H4069" s="5"/>
    </row>
    <row r="4070" spans="8:8" x14ac:dyDescent="0.3">
      <c r="H4070" s="5"/>
    </row>
    <row r="4071" spans="8:8" x14ac:dyDescent="0.3">
      <c r="H4071" s="5"/>
    </row>
    <row r="4072" spans="8:8" x14ac:dyDescent="0.3">
      <c r="H4072" s="5"/>
    </row>
    <row r="4073" spans="8:8" x14ac:dyDescent="0.3">
      <c r="H4073" s="5"/>
    </row>
    <row r="4074" spans="8:8" x14ac:dyDescent="0.3">
      <c r="H4074" s="5"/>
    </row>
    <row r="4075" spans="8:8" x14ac:dyDescent="0.3">
      <c r="H4075" s="5"/>
    </row>
    <row r="4076" spans="8:8" x14ac:dyDescent="0.3">
      <c r="H4076" s="5"/>
    </row>
    <row r="4077" spans="8:8" x14ac:dyDescent="0.3">
      <c r="H4077" s="5"/>
    </row>
    <row r="4078" spans="8:8" x14ac:dyDescent="0.3">
      <c r="H4078" s="5"/>
    </row>
    <row r="4079" spans="8:8" x14ac:dyDescent="0.3">
      <c r="H4079" s="5"/>
    </row>
    <row r="4080" spans="8:8" x14ac:dyDescent="0.3">
      <c r="H4080" s="5"/>
    </row>
    <row r="4081" spans="8:8" x14ac:dyDescent="0.3">
      <c r="H4081" s="5"/>
    </row>
    <row r="4082" spans="8:8" x14ac:dyDescent="0.3">
      <c r="H4082" s="5"/>
    </row>
    <row r="4083" spans="8:8" x14ac:dyDescent="0.3">
      <c r="H4083" s="5"/>
    </row>
    <row r="4084" spans="8:8" x14ac:dyDescent="0.3">
      <c r="H4084" s="5"/>
    </row>
    <row r="4085" spans="8:8" x14ac:dyDescent="0.3">
      <c r="H4085" s="5"/>
    </row>
    <row r="4086" spans="8:8" x14ac:dyDescent="0.3">
      <c r="H4086" s="5"/>
    </row>
    <row r="4087" spans="8:8" x14ac:dyDescent="0.3">
      <c r="H4087" s="5"/>
    </row>
    <row r="4088" spans="8:8" x14ac:dyDescent="0.3">
      <c r="H4088" s="5"/>
    </row>
    <row r="4089" spans="8:8" x14ac:dyDescent="0.3">
      <c r="H4089" s="5"/>
    </row>
    <row r="4090" spans="8:8" x14ac:dyDescent="0.3">
      <c r="H4090" s="5"/>
    </row>
    <row r="4091" spans="8:8" x14ac:dyDescent="0.3">
      <c r="H4091" s="5"/>
    </row>
    <row r="4092" spans="8:8" x14ac:dyDescent="0.3">
      <c r="H4092" s="5"/>
    </row>
    <row r="4093" spans="8:8" x14ac:dyDescent="0.3">
      <c r="H4093" s="5"/>
    </row>
    <row r="4094" spans="8:8" x14ac:dyDescent="0.3">
      <c r="H4094" s="5"/>
    </row>
    <row r="4095" spans="8:8" x14ac:dyDescent="0.3">
      <c r="H4095" s="5"/>
    </row>
    <row r="4096" spans="8:8" x14ac:dyDescent="0.3">
      <c r="H4096" s="5"/>
    </row>
    <row r="4097" spans="8:8" x14ac:dyDescent="0.3">
      <c r="H4097" s="5"/>
    </row>
    <row r="4098" spans="8:8" x14ac:dyDescent="0.3">
      <c r="H4098" s="5"/>
    </row>
    <row r="4099" spans="8:8" x14ac:dyDescent="0.3">
      <c r="H4099" s="5"/>
    </row>
    <row r="4100" spans="8:8" x14ac:dyDescent="0.3">
      <c r="H4100" s="5"/>
    </row>
    <row r="4101" spans="8:8" x14ac:dyDescent="0.3">
      <c r="H4101" s="5"/>
    </row>
    <row r="4102" spans="8:8" x14ac:dyDescent="0.3">
      <c r="H4102" s="5"/>
    </row>
    <row r="4103" spans="8:8" x14ac:dyDescent="0.3">
      <c r="H4103" s="5"/>
    </row>
    <row r="4104" spans="8:8" x14ac:dyDescent="0.3">
      <c r="H4104" s="5"/>
    </row>
    <row r="4105" spans="8:8" x14ac:dyDescent="0.3">
      <c r="H4105" s="5"/>
    </row>
    <row r="4106" spans="8:8" x14ac:dyDescent="0.3">
      <c r="H4106" s="5"/>
    </row>
    <row r="4107" spans="8:8" x14ac:dyDescent="0.3">
      <c r="H4107" s="5"/>
    </row>
    <row r="4108" spans="8:8" x14ac:dyDescent="0.3">
      <c r="H4108" s="5"/>
    </row>
    <row r="4109" spans="8:8" x14ac:dyDescent="0.3">
      <c r="H4109" s="5"/>
    </row>
    <row r="4110" spans="8:8" x14ac:dyDescent="0.3">
      <c r="H4110" s="5"/>
    </row>
    <row r="4111" spans="8:8" x14ac:dyDescent="0.3">
      <c r="H4111" s="5"/>
    </row>
    <row r="4112" spans="8:8" x14ac:dyDescent="0.3">
      <c r="H4112" s="5"/>
    </row>
    <row r="4113" spans="8:8" x14ac:dyDescent="0.3">
      <c r="H4113" s="5"/>
    </row>
    <row r="4114" spans="8:8" x14ac:dyDescent="0.3">
      <c r="H4114" s="5"/>
    </row>
    <row r="4115" spans="8:8" x14ac:dyDescent="0.3">
      <c r="H4115" s="5"/>
    </row>
    <row r="4116" spans="8:8" x14ac:dyDescent="0.3">
      <c r="H4116" s="5"/>
    </row>
    <row r="4117" spans="8:8" x14ac:dyDescent="0.3">
      <c r="H4117" s="5"/>
    </row>
    <row r="4118" spans="8:8" x14ac:dyDescent="0.3">
      <c r="H4118" s="5"/>
    </row>
    <row r="4119" spans="8:8" x14ac:dyDescent="0.3">
      <c r="H4119" s="5"/>
    </row>
    <row r="4120" spans="8:8" x14ac:dyDescent="0.3">
      <c r="H4120" s="5"/>
    </row>
    <row r="4121" spans="8:8" x14ac:dyDescent="0.3">
      <c r="H4121" s="5"/>
    </row>
    <row r="4122" spans="8:8" x14ac:dyDescent="0.3">
      <c r="H4122" s="5"/>
    </row>
    <row r="4123" spans="8:8" x14ac:dyDescent="0.3">
      <c r="H4123" s="5"/>
    </row>
    <row r="4124" spans="8:8" x14ac:dyDescent="0.3">
      <c r="H4124" s="5"/>
    </row>
    <row r="4125" spans="8:8" x14ac:dyDescent="0.3">
      <c r="H4125" s="5"/>
    </row>
    <row r="4126" spans="8:8" x14ac:dyDescent="0.3">
      <c r="H4126" s="5"/>
    </row>
    <row r="4127" spans="8:8" x14ac:dyDescent="0.3">
      <c r="H4127" s="5"/>
    </row>
    <row r="4128" spans="8:8" x14ac:dyDescent="0.3">
      <c r="H4128" s="5"/>
    </row>
    <row r="4129" spans="8:8" x14ac:dyDescent="0.3">
      <c r="H4129" s="5"/>
    </row>
    <row r="4130" spans="8:8" x14ac:dyDescent="0.3">
      <c r="H4130" s="5"/>
    </row>
    <row r="4131" spans="8:8" x14ac:dyDescent="0.3">
      <c r="H4131" s="5"/>
    </row>
    <row r="4132" spans="8:8" x14ac:dyDescent="0.3">
      <c r="H4132" s="5"/>
    </row>
    <row r="4133" spans="8:8" x14ac:dyDescent="0.3">
      <c r="H4133" s="5"/>
    </row>
    <row r="4134" spans="8:8" x14ac:dyDescent="0.3">
      <c r="H4134" s="5"/>
    </row>
    <row r="4135" spans="8:8" x14ac:dyDescent="0.3">
      <c r="H4135" s="5"/>
    </row>
    <row r="4136" spans="8:8" x14ac:dyDescent="0.3">
      <c r="H4136" s="5"/>
    </row>
    <row r="4137" spans="8:8" x14ac:dyDescent="0.3">
      <c r="H4137" s="5"/>
    </row>
    <row r="4138" spans="8:8" x14ac:dyDescent="0.3">
      <c r="H4138" s="5"/>
    </row>
    <row r="4139" spans="8:8" x14ac:dyDescent="0.3">
      <c r="H4139" s="5"/>
    </row>
    <row r="4140" spans="8:8" x14ac:dyDescent="0.3">
      <c r="H4140" s="5"/>
    </row>
    <row r="4141" spans="8:8" x14ac:dyDescent="0.3">
      <c r="H4141" s="5"/>
    </row>
    <row r="4142" spans="8:8" x14ac:dyDescent="0.3">
      <c r="H4142" s="5"/>
    </row>
    <row r="4143" spans="8:8" x14ac:dyDescent="0.3">
      <c r="H4143" s="5"/>
    </row>
    <row r="4144" spans="8:8" x14ac:dyDescent="0.3">
      <c r="H4144" s="5"/>
    </row>
    <row r="4145" spans="8:8" x14ac:dyDescent="0.3">
      <c r="H4145" s="5"/>
    </row>
    <row r="4146" spans="8:8" x14ac:dyDescent="0.3">
      <c r="H4146" s="5"/>
    </row>
    <row r="4147" spans="8:8" x14ac:dyDescent="0.3">
      <c r="H4147" s="5"/>
    </row>
    <row r="4148" spans="8:8" x14ac:dyDescent="0.3">
      <c r="H4148" s="5"/>
    </row>
    <row r="4149" spans="8:8" x14ac:dyDescent="0.3">
      <c r="H4149" s="5"/>
    </row>
    <row r="4150" spans="8:8" x14ac:dyDescent="0.3">
      <c r="H4150" s="5"/>
    </row>
    <row r="4151" spans="8:8" x14ac:dyDescent="0.3">
      <c r="H4151" s="5"/>
    </row>
    <row r="4152" spans="8:8" x14ac:dyDescent="0.3">
      <c r="H4152" s="5"/>
    </row>
    <row r="4153" spans="8:8" x14ac:dyDescent="0.3">
      <c r="H4153" s="5"/>
    </row>
    <row r="4154" spans="8:8" x14ac:dyDescent="0.3">
      <c r="H4154" s="5"/>
    </row>
    <row r="4155" spans="8:8" x14ac:dyDescent="0.3">
      <c r="H4155" s="5"/>
    </row>
    <row r="4156" spans="8:8" x14ac:dyDescent="0.3">
      <c r="H4156" s="5"/>
    </row>
    <row r="4157" spans="8:8" x14ac:dyDescent="0.3">
      <c r="H4157" s="5"/>
    </row>
    <row r="4158" spans="8:8" x14ac:dyDescent="0.3">
      <c r="H4158" s="5"/>
    </row>
    <row r="4159" spans="8:8" x14ac:dyDescent="0.3">
      <c r="H4159" s="5"/>
    </row>
    <row r="4160" spans="8:8" x14ac:dyDescent="0.3">
      <c r="H4160" s="5"/>
    </row>
    <row r="4161" spans="8:8" x14ac:dyDescent="0.3">
      <c r="H4161" s="5"/>
    </row>
    <row r="4162" spans="8:8" x14ac:dyDescent="0.3">
      <c r="H4162" s="5"/>
    </row>
    <row r="4163" spans="8:8" x14ac:dyDescent="0.3">
      <c r="H4163" s="5"/>
    </row>
    <row r="4164" spans="8:8" x14ac:dyDescent="0.3">
      <c r="H4164" s="5"/>
    </row>
    <row r="4165" spans="8:8" x14ac:dyDescent="0.3">
      <c r="H4165" s="5"/>
    </row>
    <row r="4166" spans="8:8" x14ac:dyDescent="0.3">
      <c r="H4166" s="5"/>
    </row>
    <row r="4167" spans="8:8" x14ac:dyDescent="0.3">
      <c r="H4167" s="5"/>
    </row>
    <row r="4168" spans="8:8" x14ac:dyDescent="0.3">
      <c r="H4168" s="5"/>
    </row>
    <row r="4169" spans="8:8" x14ac:dyDescent="0.3">
      <c r="H4169" s="5"/>
    </row>
    <row r="4170" spans="8:8" x14ac:dyDescent="0.3">
      <c r="H4170" s="5"/>
    </row>
    <row r="4171" spans="8:8" x14ac:dyDescent="0.3">
      <c r="H4171" s="5"/>
    </row>
    <row r="4172" spans="8:8" x14ac:dyDescent="0.3">
      <c r="H4172" s="5"/>
    </row>
    <row r="4173" spans="8:8" x14ac:dyDescent="0.3">
      <c r="H4173" s="5"/>
    </row>
    <row r="4174" spans="8:8" x14ac:dyDescent="0.3">
      <c r="H4174" s="5"/>
    </row>
    <row r="4175" spans="8:8" x14ac:dyDescent="0.3">
      <c r="H4175" s="5"/>
    </row>
    <row r="4176" spans="8:8" x14ac:dyDescent="0.3">
      <c r="H4176" s="5"/>
    </row>
    <row r="4177" spans="8:8" x14ac:dyDescent="0.3">
      <c r="H4177" s="5"/>
    </row>
    <row r="4178" spans="8:8" x14ac:dyDescent="0.3">
      <c r="H4178" s="5"/>
    </row>
    <row r="4179" spans="8:8" x14ac:dyDescent="0.3">
      <c r="H4179" s="5"/>
    </row>
    <row r="4180" spans="8:8" x14ac:dyDescent="0.3">
      <c r="H4180" s="5"/>
    </row>
    <row r="4181" spans="8:8" x14ac:dyDescent="0.3">
      <c r="H4181" s="5"/>
    </row>
    <row r="4182" spans="8:8" x14ac:dyDescent="0.3">
      <c r="H4182" s="5"/>
    </row>
    <row r="4183" spans="8:8" x14ac:dyDescent="0.3">
      <c r="H4183" s="5"/>
    </row>
    <row r="4184" spans="8:8" x14ac:dyDescent="0.3">
      <c r="H4184" s="5"/>
    </row>
    <row r="4185" spans="8:8" x14ac:dyDescent="0.3">
      <c r="H4185" s="5"/>
    </row>
    <row r="4186" spans="8:8" x14ac:dyDescent="0.3">
      <c r="H4186" s="5"/>
    </row>
    <row r="4187" spans="8:8" x14ac:dyDescent="0.3">
      <c r="H4187" s="5"/>
    </row>
    <row r="4188" spans="8:8" x14ac:dyDescent="0.3">
      <c r="H4188" s="5"/>
    </row>
    <row r="4189" spans="8:8" x14ac:dyDescent="0.3">
      <c r="H4189" s="5"/>
    </row>
    <row r="4190" spans="8:8" x14ac:dyDescent="0.3">
      <c r="H4190" s="5"/>
    </row>
    <row r="4191" spans="8:8" x14ac:dyDescent="0.3">
      <c r="H4191" s="5"/>
    </row>
    <row r="4192" spans="8:8" x14ac:dyDescent="0.3">
      <c r="H4192" s="5"/>
    </row>
    <row r="4193" spans="8:8" x14ac:dyDescent="0.3">
      <c r="H4193" s="5"/>
    </row>
    <row r="4194" spans="8:8" x14ac:dyDescent="0.3">
      <c r="H4194" s="5"/>
    </row>
    <row r="4195" spans="8:8" x14ac:dyDescent="0.3">
      <c r="H4195" s="5"/>
    </row>
    <row r="4196" spans="8:8" x14ac:dyDescent="0.3">
      <c r="H4196" s="5"/>
    </row>
    <row r="4197" spans="8:8" x14ac:dyDescent="0.3">
      <c r="H4197" s="5"/>
    </row>
    <row r="4198" spans="8:8" x14ac:dyDescent="0.3">
      <c r="H4198" s="5"/>
    </row>
    <row r="4199" spans="8:8" x14ac:dyDescent="0.3">
      <c r="H4199" s="5"/>
    </row>
    <row r="4200" spans="8:8" x14ac:dyDescent="0.3">
      <c r="H4200" s="5"/>
    </row>
    <row r="4201" spans="8:8" x14ac:dyDescent="0.3">
      <c r="H4201" s="5"/>
    </row>
    <row r="4202" spans="8:8" x14ac:dyDescent="0.3">
      <c r="H4202" s="5"/>
    </row>
    <row r="4203" spans="8:8" x14ac:dyDescent="0.3">
      <c r="H4203" s="5"/>
    </row>
    <row r="4204" spans="8:8" x14ac:dyDescent="0.3">
      <c r="H4204" s="5"/>
    </row>
    <row r="4205" spans="8:8" x14ac:dyDescent="0.3">
      <c r="H4205" s="5"/>
    </row>
    <row r="4206" spans="8:8" x14ac:dyDescent="0.3">
      <c r="H4206" s="5"/>
    </row>
    <row r="4207" spans="8:8" x14ac:dyDescent="0.3">
      <c r="H4207" s="5"/>
    </row>
    <row r="4208" spans="8:8" x14ac:dyDescent="0.3">
      <c r="H4208" s="5"/>
    </row>
    <row r="4209" spans="8:8" x14ac:dyDescent="0.3">
      <c r="H4209" s="5"/>
    </row>
    <row r="4210" spans="8:8" x14ac:dyDescent="0.3">
      <c r="H4210" s="5"/>
    </row>
    <row r="4211" spans="8:8" x14ac:dyDescent="0.3">
      <c r="H4211" s="5"/>
    </row>
    <row r="4212" spans="8:8" x14ac:dyDescent="0.3">
      <c r="H4212" s="5"/>
    </row>
    <row r="4213" spans="8:8" x14ac:dyDescent="0.3">
      <c r="H4213" s="5"/>
    </row>
    <row r="4214" spans="8:8" x14ac:dyDescent="0.3">
      <c r="H4214" s="5"/>
    </row>
    <row r="4215" spans="8:8" x14ac:dyDescent="0.3">
      <c r="H4215" s="5"/>
    </row>
    <row r="4216" spans="8:8" x14ac:dyDescent="0.3">
      <c r="H4216" s="5"/>
    </row>
    <row r="4217" spans="8:8" x14ac:dyDescent="0.3">
      <c r="H4217" s="5"/>
    </row>
    <row r="4218" spans="8:8" x14ac:dyDescent="0.3">
      <c r="H4218" s="5"/>
    </row>
    <row r="4219" spans="8:8" x14ac:dyDescent="0.3">
      <c r="H4219" s="5"/>
    </row>
    <row r="4220" spans="8:8" x14ac:dyDescent="0.3">
      <c r="H4220" s="5"/>
    </row>
    <row r="4221" spans="8:8" x14ac:dyDescent="0.3">
      <c r="H4221" s="5"/>
    </row>
    <row r="4222" spans="8:8" x14ac:dyDescent="0.3">
      <c r="H4222" s="5"/>
    </row>
    <row r="4223" spans="8:8" x14ac:dyDescent="0.3">
      <c r="H4223" s="5"/>
    </row>
    <row r="4224" spans="8:8" x14ac:dyDescent="0.3">
      <c r="H4224" s="5"/>
    </row>
    <row r="4225" spans="8:8" x14ac:dyDescent="0.3">
      <c r="H4225" s="5"/>
    </row>
    <row r="4226" spans="8:8" x14ac:dyDescent="0.3">
      <c r="H4226" s="5"/>
    </row>
    <row r="4227" spans="8:8" x14ac:dyDescent="0.3">
      <c r="H4227" s="5"/>
    </row>
    <row r="4228" spans="8:8" x14ac:dyDescent="0.3">
      <c r="H4228" s="5"/>
    </row>
    <row r="4229" spans="8:8" x14ac:dyDescent="0.3">
      <c r="H4229" s="5"/>
    </row>
    <row r="4230" spans="8:8" x14ac:dyDescent="0.3">
      <c r="H4230" s="5"/>
    </row>
    <row r="4231" spans="8:8" x14ac:dyDescent="0.3">
      <c r="H4231" s="5"/>
    </row>
    <row r="4232" spans="8:8" x14ac:dyDescent="0.3">
      <c r="H4232" s="5"/>
    </row>
    <row r="4233" spans="8:8" x14ac:dyDescent="0.3">
      <c r="H4233" s="5"/>
    </row>
    <row r="4234" spans="8:8" x14ac:dyDescent="0.3">
      <c r="H4234" s="5"/>
    </row>
    <row r="4235" spans="8:8" x14ac:dyDescent="0.3">
      <c r="H4235" s="5"/>
    </row>
    <row r="4236" spans="8:8" x14ac:dyDescent="0.3">
      <c r="H4236" s="5"/>
    </row>
    <row r="4237" spans="8:8" x14ac:dyDescent="0.3">
      <c r="H4237" s="5"/>
    </row>
    <row r="4238" spans="8:8" x14ac:dyDescent="0.3">
      <c r="H4238" s="5"/>
    </row>
    <row r="4239" spans="8:8" x14ac:dyDescent="0.3">
      <c r="H4239" s="5"/>
    </row>
    <row r="4240" spans="8:8" x14ac:dyDescent="0.3">
      <c r="H4240" s="5"/>
    </row>
    <row r="4241" spans="8:8" x14ac:dyDescent="0.3">
      <c r="H4241" s="5"/>
    </row>
    <row r="4242" spans="8:8" x14ac:dyDescent="0.3">
      <c r="H4242" s="5"/>
    </row>
    <row r="4243" spans="8:8" x14ac:dyDescent="0.3">
      <c r="H4243" s="5"/>
    </row>
    <row r="4244" spans="8:8" x14ac:dyDescent="0.3">
      <c r="H4244" s="5"/>
    </row>
    <row r="4245" spans="8:8" x14ac:dyDescent="0.3">
      <c r="H4245" s="5"/>
    </row>
    <row r="4246" spans="8:8" x14ac:dyDescent="0.3">
      <c r="H4246" s="5"/>
    </row>
    <row r="4247" spans="8:8" x14ac:dyDescent="0.3">
      <c r="H4247" s="5"/>
    </row>
    <row r="4248" spans="8:8" x14ac:dyDescent="0.3">
      <c r="H4248" s="5"/>
    </row>
    <row r="4249" spans="8:8" x14ac:dyDescent="0.3">
      <c r="H4249" s="5"/>
    </row>
    <row r="4250" spans="8:8" x14ac:dyDescent="0.3">
      <c r="H4250" s="5"/>
    </row>
    <row r="4251" spans="8:8" x14ac:dyDescent="0.3">
      <c r="H4251" s="5"/>
    </row>
    <row r="4252" spans="8:8" x14ac:dyDescent="0.3">
      <c r="H4252" s="5"/>
    </row>
    <row r="4253" spans="8:8" x14ac:dyDescent="0.3">
      <c r="H4253" s="5"/>
    </row>
    <row r="4254" spans="8:8" x14ac:dyDescent="0.3">
      <c r="H4254" s="5"/>
    </row>
    <row r="4255" spans="8:8" x14ac:dyDescent="0.3">
      <c r="H4255" s="5"/>
    </row>
    <row r="4256" spans="8:8" x14ac:dyDescent="0.3">
      <c r="H4256" s="5"/>
    </row>
    <row r="4257" spans="8:8" x14ac:dyDescent="0.3">
      <c r="H4257" s="5"/>
    </row>
    <row r="4258" spans="8:8" x14ac:dyDescent="0.3">
      <c r="H4258" s="5"/>
    </row>
    <row r="4259" spans="8:8" x14ac:dyDescent="0.3">
      <c r="H4259" s="5"/>
    </row>
    <row r="4260" spans="8:8" x14ac:dyDescent="0.3">
      <c r="H4260" s="5"/>
    </row>
    <row r="4261" spans="8:8" x14ac:dyDescent="0.3">
      <c r="H4261" s="5"/>
    </row>
    <row r="4262" spans="8:8" x14ac:dyDescent="0.3">
      <c r="H4262" s="5"/>
    </row>
    <row r="4263" spans="8:8" x14ac:dyDescent="0.3">
      <c r="H4263" s="5"/>
    </row>
    <row r="4264" spans="8:8" x14ac:dyDescent="0.3">
      <c r="H4264" s="5"/>
    </row>
    <row r="4265" spans="8:8" x14ac:dyDescent="0.3">
      <c r="H4265" s="5"/>
    </row>
    <row r="4266" spans="8:8" x14ac:dyDescent="0.3">
      <c r="H4266" s="5"/>
    </row>
    <row r="4267" spans="8:8" x14ac:dyDescent="0.3">
      <c r="H4267" s="5"/>
    </row>
    <row r="4268" spans="8:8" x14ac:dyDescent="0.3">
      <c r="H4268" s="5"/>
    </row>
    <row r="4269" spans="8:8" x14ac:dyDescent="0.3">
      <c r="H4269" s="5"/>
    </row>
    <row r="4270" spans="8:8" x14ac:dyDescent="0.3">
      <c r="H4270" s="5"/>
    </row>
    <row r="4271" spans="8:8" x14ac:dyDescent="0.3">
      <c r="H4271" s="5"/>
    </row>
    <row r="4272" spans="8:8" x14ac:dyDescent="0.3">
      <c r="H4272" s="5"/>
    </row>
    <row r="4273" spans="8:8" x14ac:dyDescent="0.3">
      <c r="H4273" s="5"/>
    </row>
    <row r="4274" spans="8:8" x14ac:dyDescent="0.3">
      <c r="H4274" s="5"/>
    </row>
    <row r="4275" spans="8:8" x14ac:dyDescent="0.3">
      <c r="H4275" s="5"/>
    </row>
    <row r="4276" spans="8:8" x14ac:dyDescent="0.3">
      <c r="H4276" s="5"/>
    </row>
    <row r="4277" spans="8:8" x14ac:dyDescent="0.3">
      <c r="H4277" s="5"/>
    </row>
    <row r="4278" spans="8:8" x14ac:dyDescent="0.3">
      <c r="H4278" s="5"/>
    </row>
    <row r="4279" spans="8:8" x14ac:dyDescent="0.3">
      <c r="H4279" s="5"/>
    </row>
    <row r="4280" spans="8:8" x14ac:dyDescent="0.3">
      <c r="H4280" s="5"/>
    </row>
    <row r="4281" spans="8:8" x14ac:dyDescent="0.3">
      <c r="H4281" s="5"/>
    </row>
    <row r="4282" spans="8:8" x14ac:dyDescent="0.3">
      <c r="H4282" s="5"/>
    </row>
    <row r="4283" spans="8:8" x14ac:dyDescent="0.3">
      <c r="H4283" s="5"/>
    </row>
    <row r="4284" spans="8:8" x14ac:dyDescent="0.3">
      <c r="H4284" s="5"/>
    </row>
    <row r="4285" spans="8:8" x14ac:dyDescent="0.3">
      <c r="H4285" s="5"/>
    </row>
    <row r="4286" spans="8:8" x14ac:dyDescent="0.3">
      <c r="H4286" s="5"/>
    </row>
    <row r="4287" spans="8:8" x14ac:dyDescent="0.3">
      <c r="H4287" s="5"/>
    </row>
    <row r="4288" spans="8:8" x14ac:dyDescent="0.3">
      <c r="H4288" s="5"/>
    </row>
    <row r="4289" spans="8:8" x14ac:dyDescent="0.3">
      <c r="H4289" s="5"/>
    </row>
    <row r="4290" spans="8:8" x14ac:dyDescent="0.3">
      <c r="H4290" s="5"/>
    </row>
    <row r="4291" spans="8:8" x14ac:dyDescent="0.3">
      <c r="H4291" s="5"/>
    </row>
    <row r="4292" spans="8:8" x14ac:dyDescent="0.3">
      <c r="H4292" s="5"/>
    </row>
    <row r="4293" spans="8:8" x14ac:dyDescent="0.3">
      <c r="H4293" s="5"/>
    </row>
    <row r="4294" spans="8:8" x14ac:dyDescent="0.3">
      <c r="H4294" s="5"/>
    </row>
    <row r="4295" spans="8:8" x14ac:dyDescent="0.3">
      <c r="H4295" s="5"/>
    </row>
    <row r="4296" spans="8:8" x14ac:dyDescent="0.3">
      <c r="H4296" s="5"/>
    </row>
    <row r="4297" spans="8:8" x14ac:dyDescent="0.3">
      <c r="H4297" s="5"/>
    </row>
    <row r="4298" spans="8:8" x14ac:dyDescent="0.3">
      <c r="H4298" s="5"/>
    </row>
    <row r="4299" spans="8:8" x14ac:dyDescent="0.3">
      <c r="H4299" s="5"/>
    </row>
    <row r="4300" spans="8:8" x14ac:dyDescent="0.3">
      <c r="H4300" s="5"/>
    </row>
    <row r="4301" spans="8:8" x14ac:dyDescent="0.3">
      <c r="H4301" s="5"/>
    </row>
    <row r="4302" spans="8:8" x14ac:dyDescent="0.3">
      <c r="H4302" s="5"/>
    </row>
    <row r="4303" spans="8:8" x14ac:dyDescent="0.3">
      <c r="H4303" s="5"/>
    </row>
    <row r="4304" spans="8:8" x14ac:dyDescent="0.3">
      <c r="H4304" s="5"/>
    </row>
    <row r="4305" spans="8:8" x14ac:dyDescent="0.3">
      <c r="H4305" s="5"/>
    </row>
    <row r="4306" spans="8:8" x14ac:dyDescent="0.3">
      <c r="H4306" s="5"/>
    </row>
    <row r="4307" spans="8:8" x14ac:dyDescent="0.3">
      <c r="H4307" s="5"/>
    </row>
    <row r="4308" spans="8:8" x14ac:dyDescent="0.3">
      <c r="H4308" s="5"/>
    </row>
    <row r="4309" spans="8:8" x14ac:dyDescent="0.3">
      <c r="H4309" s="5"/>
    </row>
    <row r="4310" spans="8:8" x14ac:dyDescent="0.3">
      <c r="H4310" s="5"/>
    </row>
    <row r="4311" spans="8:8" x14ac:dyDescent="0.3">
      <c r="H4311" s="5"/>
    </row>
    <row r="4312" spans="8:8" x14ac:dyDescent="0.3">
      <c r="H4312" s="5"/>
    </row>
    <row r="4313" spans="8:8" x14ac:dyDescent="0.3">
      <c r="H4313" s="5"/>
    </row>
    <row r="4314" spans="8:8" x14ac:dyDescent="0.3">
      <c r="H4314" s="5"/>
    </row>
    <row r="4315" spans="8:8" x14ac:dyDescent="0.3">
      <c r="H4315" s="5"/>
    </row>
    <row r="4316" spans="8:8" x14ac:dyDescent="0.3">
      <c r="H4316" s="5"/>
    </row>
    <row r="4317" spans="8:8" x14ac:dyDescent="0.3">
      <c r="H4317" s="5"/>
    </row>
    <row r="4318" spans="8:8" x14ac:dyDescent="0.3">
      <c r="H4318" s="5"/>
    </row>
    <row r="4319" spans="8:8" x14ac:dyDescent="0.3">
      <c r="H4319" s="5"/>
    </row>
    <row r="4320" spans="8:8" x14ac:dyDescent="0.3">
      <c r="H4320" s="5"/>
    </row>
    <row r="4321" spans="8:8" x14ac:dyDescent="0.3">
      <c r="H4321" s="5"/>
    </row>
    <row r="4322" spans="8:8" x14ac:dyDescent="0.3">
      <c r="H4322" s="5"/>
    </row>
    <row r="4323" spans="8:8" x14ac:dyDescent="0.3">
      <c r="H4323" s="5"/>
    </row>
    <row r="4324" spans="8:8" x14ac:dyDescent="0.3">
      <c r="H4324" s="5"/>
    </row>
    <row r="4325" spans="8:8" x14ac:dyDescent="0.3">
      <c r="H4325" s="5"/>
    </row>
    <row r="4326" spans="8:8" x14ac:dyDescent="0.3">
      <c r="H4326" s="5"/>
    </row>
    <row r="4327" spans="8:8" x14ac:dyDescent="0.3">
      <c r="H4327" s="5"/>
    </row>
    <row r="4328" spans="8:8" x14ac:dyDescent="0.3">
      <c r="H4328" s="5"/>
    </row>
    <row r="4329" spans="8:8" x14ac:dyDescent="0.3">
      <c r="H4329" s="5"/>
    </row>
    <row r="4330" spans="8:8" x14ac:dyDescent="0.3">
      <c r="H4330" s="5"/>
    </row>
    <row r="4331" spans="8:8" x14ac:dyDescent="0.3">
      <c r="H4331" s="5"/>
    </row>
    <row r="4332" spans="8:8" x14ac:dyDescent="0.3">
      <c r="H4332" s="5"/>
    </row>
    <row r="4333" spans="8:8" x14ac:dyDescent="0.3">
      <c r="H4333" s="5"/>
    </row>
    <row r="4334" spans="8:8" x14ac:dyDescent="0.3">
      <c r="H4334" s="5"/>
    </row>
    <row r="4335" spans="8:8" x14ac:dyDescent="0.3">
      <c r="H4335" s="5"/>
    </row>
    <row r="4336" spans="8:8" x14ac:dyDescent="0.3">
      <c r="H4336" s="5"/>
    </row>
    <row r="4337" spans="8:8" x14ac:dyDescent="0.3">
      <c r="H4337" s="5"/>
    </row>
    <row r="4338" spans="8:8" x14ac:dyDescent="0.3">
      <c r="H4338" s="5"/>
    </row>
    <row r="4339" spans="8:8" x14ac:dyDescent="0.3">
      <c r="H4339" s="5"/>
    </row>
    <row r="4340" spans="8:8" x14ac:dyDescent="0.3">
      <c r="H4340" s="5"/>
    </row>
    <row r="4341" spans="8:8" x14ac:dyDescent="0.3">
      <c r="H4341" s="5"/>
    </row>
    <row r="4342" spans="8:8" x14ac:dyDescent="0.3">
      <c r="H4342" s="5"/>
    </row>
    <row r="4343" spans="8:8" x14ac:dyDescent="0.3">
      <c r="H4343" s="5"/>
    </row>
    <row r="4344" spans="8:8" x14ac:dyDescent="0.3">
      <c r="H4344" s="5"/>
    </row>
    <row r="4345" spans="8:8" x14ac:dyDescent="0.3">
      <c r="H4345" s="5"/>
    </row>
    <row r="4346" spans="8:8" x14ac:dyDescent="0.3">
      <c r="H4346" s="5"/>
    </row>
    <row r="4347" spans="8:8" x14ac:dyDescent="0.3">
      <c r="H4347" s="5"/>
    </row>
    <row r="4348" spans="8:8" x14ac:dyDescent="0.3">
      <c r="H4348" s="5"/>
    </row>
    <row r="4349" spans="8:8" x14ac:dyDescent="0.3">
      <c r="H4349" s="5"/>
    </row>
    <row r="4350" spans="8:8" x14ac:dyDescent="0.3">
      <c r="H4350" s="5"/>
    </row>
    <row r="4351" spans="8:8" x14ac:dyDescent="0.3">
      <c r="H4351" s="5"/>
    </row>
    <row r="4352" spans="8:8" x14ac:dyDescent="0.3">
      <c r="H4352" s="5"/>
    </row>
    <row r="4353" spans="8:8" x14ac:dyDescent="0.3">
      <c r="H4353" s="5"/>
    </row>
    <row r="4354" spans="8:8" x14ac:dyDescent="0.3">
      <c r="H4354" s="5"/>
    </row>
    <row r="4355" spans="8:8" x14ac:dyDescent="0.3">
      <c r="H4355" s="5"/>
    </row>
    <row r="4356" spans="8:8" x14ac:dyDescent="0.3">
      <c r="H4356" s="5"/>
    </row>
    <row r="4357" spans="8:8" x14ac:dyDescent="0.3">
      <c r="H4357" s="5"/>
    </row>
    <row r="4358" spans="8:8" x14ac:dyDescent="0.3">
      <c r="H4358" s="5"/>
    </row>
    <row r="4359" spans="8:8" x14ac:dyDescent="0.3">
      <c r="H4359" s="5"/>
    </row>
    <row r="4360" spans="8:8" x14ac:dyDescent="0.3">
      <c r="H4360" s="5"/>
    </row>
    <row r="4361" spans="8:8" x14ac:dyDescent="0.3">
      <c r="H4361" s="5"/>
    </row>
    <row r="4362" spans="8:8" x14ac:dyDescent="0.3">
      <c r="H4362" s="5"/>
    </row>
    <row r="4363" spans="8:8" x14ac:dyDescent="0.3">
      <c r="H4363" s="5"/>
    </row>
    <row r="4364" spans="8:8" x14ac:dyDescent="0.3">
      <c r="H4364" s="5"/>
    </row>
    <row r="4365" spans="8:8" x14ac:dyDescent="0.3">
      <c r="H4365" s="5"/>
    </row>
    <row r="4366" spans="8:8" x14ac:dyDescent="0.3">
      <c r="H4366" s="5"/>
    </row>
    <row r="4367" spans="8:8" x14ac:dyDescent="0.3">
      <c r="H4367" s="5"/>
    </row>
    <row r="4368" spans="8:8" x14ac:dyDescent="0.3">
      <c r="H4368" s="5"/>
    </row>
    <row r="4369" spans="8:8" x14ac:dyDescent="0.3">
      <c r="H4369" s="5"/>
    </row>
    <row r="4370" spans="8:8" x14ac:dyDescent="0.3">
      <c r="H4370" s="5"/>
    </row>
    <row r="4371" spans="8:8" x14ac:dyDescent="0.3">
      <c r="H4371" s="5"/>
    </row>
    <row r="4372" spans="8:8" x14ac:dyDescent="0.3">
      <c r="H4372" s="5"/>
    </row>
    <row r="4373" spans="8:8" x14ac:dyDescent="0.3">
      <c r="H4373" s="5"/>
    </row>
    <row r="4374" spans="8:8" x14ac:dyDescent="0.3">
      <c r="H4374" s="5"/>
    </row>
    <row r="4375" spans="8:8" x14ac:dyDescent="0.3">
      <c r="H4375" s="5"/>
    </row>
    <row r="4376" spans="8:8" x14ac:dyDescent="0.3">
      <c r="H4376" s="5"/>
    </row>
    <row r="4377" spans="8:8" x14ac:dyDescent="0.3">
      <c r="H4377" s="5"/>
    </row>
    <row r="4378" spans="8:8" x14ac:dyDescent="0.3">
      <c r="H4378" s="5"/>
    </row>
    <row r="4379" spans="8:8" x14ac:dyDescent="0.3">
      <c r="H4379" s="5"/>
    </row>
    <row r="4380" spans="8:8" x14ac:dyDescent="0.3">
      <c r="H4380" s="5"/>
    </row>
    <row r="4381" spans="8:8" x14ac:dyDescent="0.3">
      <c r="H4381" s="5"/>
    </row>
    <row r="4382" spans="8:8" x14ac:dyDescent="0.3">
      <c r="H4382" s="5"/>
    </row>
    <row r="4383" spans="8:8" x14ac:dyDescent="0.3">
      <c r="H4383" s="5"/>
    </row>
    <row r="4384" spans="8:8" x14ac:dyDescent="0.3">
      <c r="H4384" s="5"/>
    </row>
    <row r="4385" spans="8:8" x14ac:dyDescent="0.3">
      <c r="H4385" s="5"/>
    </row>
    <row r="4386" spans="8:8" x14ac:dyDescent="0.3">
      <c r="H4386" s="5"/>
    </row>
    <row r="4387" spans="8:8" x14ac:dyDescent="0.3">
      <c r="H4387" s="5"/>
    </row>
    <row r="4388" spans="8:8" x14ac:dyDescent="0.3">
      <c r="H4388" s="5"/>
    </row>
    <row r="4389" spans="8:8" x14ac:dyDescent="0.3">
      <c r="H4389" s="5"/>
    </row>
    <row r="4390" spans="8:8" x14ac:dyDescent="0.3">
      <c r="H4390" s="5"/>
    </row>
    <row r="4391" spans="8:8" x14ac:dyDescent="0.3">
      <c r="H4391" s="5"/>
    </row>
    <row r="4392" spans="8:8" x14ac:dyDescent="0.3">
      <c r="H4392" s="5"/>
    </row>
    <row r="4393" spans="8:8" x14ac:dyDescent="0.3">
      <c r="H4393" s="5"/>
    </row>
    <row r="4394" spans="8:8" x14ac:dyDescent="0.3">
      <c r="H4394" s="5"/>
    </row>
    <row r="4395" spans="8:8" x14ac:dyDescent="0.3">
      <c r="H4395" s="5"/>
    </row>
    <row r="4396" spans="8:8" x14ac:dyDescent="0.3">
      <c r="H4396" s="5"/>
    </row>
    <row r="4397" spans="8:8" x14ac:dyDescent="0.3">
      <c r="H4397" s="5"/>
    </row>
    <row r="4398" spans="8:8" x14ac:dyDescent="0.3">
      <c r="H4398" s="5"/>
    </row>
    <row r="4399" spans="8:8" x14ac:dyDescent="0.3">
      <c r="H4399" s="5"/>
    </row>
    <row r="4400" spans="8:8" x14ac:dyDescent="0.3">
      <c r="H4400" s="5"/>
    </row>
    <row r="4401" spans="8:8" x14ac:dyDescent="0.3">
      <c r="H4401" s="5"/>
    </row>
    <row r="4402" spans="8:8" x14ac:dyDescent="0.3">
      <c r="H4402" s="5"/>
    </row>
    <row r="4403" spans="8:8" x14ac:dyDescent="0.3">
      <c r="H4403" s="5"/>
    </row>
    <row r="4404" spans="8:8" x14ac:dyDescent="0.3">
      <c r="H4404" s="5"/>
    </row>
    <row r="4405" spans="8:8" x14ac:dyDescent="0.3">
      <c r="H4405" s="5"/>
    </row>
    <row r="4406" spans="8:8" x14ac:dyDescent="0.3">
      <c r="H4406" s="5"/>
    </row>
    <row r="4407" spans="8:8" x14ac:dyDescent="0.3">
      <c r="H4407" s="5"/>
    </row>
    <row r="4408" spans="8:8" x14ac:dyDescent="0.3">
      <c r="H4408" s="5"/>
    </row>
    <row r="4409" spans="8:8" x14ac:dyDescent="0.3">
      <c r="H4409" s="5"/>
    </row>
    <row r="4410" spans="8:8" x14ac:dyDescent="0.3">
      <c r="H4410" s="5"/>
    </row>
    <row r="4411" spans="8:8" x14ac:dyDescent="0.3">
      <c r="H4411" s="5"/>
    </row>
    <row r="4412" spans="8:8" x14ac:dyDescent="0.3">
      <c r="H4412" s="5"/>
    </row>
    <row r="4413" spans="8:8" x14ac:dyDescent="0.3">
      <c r="H4413" s="5"/>
    </row>
    <row r="4414" spans="8:8" x14ac:dyDescent="0.3">
      <c r="H4414" s="5"/>
    </row>
    <row r="4415" spans="8:8" x14ac:dyDescent="0.3">
      <c r="H4415" s="5"/>
    </row>
    <row r="4416" spans="8:8" x14ac:dyDescent="0.3">
      <c r="H4416" s="5"/>
    </row>
    <row r="4417" spans="8:8" x14ac:dyDescent="0.3">
      <c r="H4417" s="5"/>
    </row>
    <row r="4418" spans="8:8" x14ac:dyDescent="0.3">
      <c r="H4418" s="5"/>
    </row>
    <row r="4419" spans="8:8" x14ac:dyDescent="0.3">
      <c r="H4419" s="5"/>
    </row>
    <row r="4420" spans="8:8" x14ac:dyDescent="0.3">
      <c r="H4420" s="5"/>
    </row>
    <row r="4421" spans="8:8" x14ac:dyDescent="0.3">
      <c r="H4421" s="5"/>
    </row>
    <row r="4422" spans="8:8" x14ac:dyDescent="0.3">
      <c r="H4422" s="5"/>
    </row>
    <row r="4423" spans="8:8" x14ac:dyDescent="0.3">
      <c r="H4423" s="5"/>
    </row>
    <row r="4424" spans="8:8" x14ac:dyDescent="0.3">
      <c r="H4424" s="5"/>
    </row>
    <row r="4425" spans="8:8" x14ac:dyDescent="0.3">
      <c r="H4425" s="5"/>
    </row>
    <row r="4426" spans="8:8" x14ac:dyDescent="0.3">
      <c r="H4426" s="5"/>
    </row>
    <row r="4427" spans="8:8" x14ac:dyDescent="0.3">
      <c r="H4427" s="5"/>
    </row>
    <row r="4428" spans="8:8" x14ac:dyDescent="0.3">
      <c r="H4428" s="5"/>
    </row>
    <row r="4429" spans="8:8" x14ac:dyDescent="0.3">
      <c r="H4429" s="5"/>
    </row>
    <row r="4430" spans="8:8" x14ac:dyDescent="0.3">
      <c r="H4430" s="5"/>
    </row>
    <row r="4431" spans="8:8" x14ac:dyDescent="0.3">
      <c r="H4431" s="5"/>
    </row>
    <row r="4432" spans="8:8" x14ac:dyDescent="0.3">
      <c r="H4432" s="5"/>
    </row>
    <row r="4433" spans="8:8" x14ac:dyDescent="0.3">
      <c r="H4433" s="5"/>
    </row>
    <row r="4434" spans="8:8" x14ac:dyDescent="0.3">
      <c r="H4434" s="5"/>
    </row>
    <row r="4435" spans="8:8" x14ac:dyDescent="0.3">
      <c r="H4435" s="5"/>
    </row>
    <row r="4436" spans="8:8" x14ac:dyDescent="0.3">
      <c r="H4436" s="5"/>
    </row>
    <row r="4437" spans="8:8" x14ac:dyDescent="0.3">
      <c r="H4437" s="5"/>
    </row>
    <row r="4438" spans="8:8" x14ac:dyDescent="0.3">
      <c r="H4438" s="5"/>
    </row>
    <row r="4439" spans="8:8" x14ac:dyDescent="0.3">
      <c r="H4439" s="5"/>
    </row>
    <row r="4440" spans="8:8" x14ac:dyDescent="0.3">
      <c r="H4440" s="5"/>
    </row>
    <row r="4441" spans="8:8" x14ac:dyDescent="0.3">
      <c r="H4441" s="5"/>
    </row>
    <row r="4442" spans="8:8" x14ac:dyDescent="0.3">
      <c r="H4442" s="5"/>
    </row>
    <row r="4443" spans="8:8" x14ac:dyDescent="0.3">
      <c r="H4443" s="5"/>
    </row>
    <row r="4444" spans="8:8" x14ac:dyDescent="0.3">
      <c r="H4444" s="5"/>
    </row>
    <row r="4445" spans="8:8" x14ac:dyDescent="0.3">
      <c r="H4445" s="5"/>
    </row>
    <row r="4446" spans="8:8" x14ac:dyDescent="0.3">
      <c r="H4446" s="5"/>
    </row>
    <row r="4447" spans="8:8" x14ac:dyDescent="0.3">
      <c r="H4447" s="5"/>
    </row>
    <row r="4448" spans="8:8" x14ac:dyDescent="0.3">
      <c r="H4448" s="5"/>
    </row>
    <row r="4449" spans="8:8" x14ac:dyDescent="0.3">
      <c r="H4449" s="5"/>
    </row>
    <row r="4450" spans="8:8" x14ac:dyDescent="0.3">
      <c r="H4450" s="5"/>
    </row>
    <row r="4451" spans="8:8" x14ac:dyDescent="0.3">
      <c r="H4451" s="5"/>
    </row>
    <row r="4452" spans="8:8" x14ac:dyDescent="0.3">
      <c r="H4452" s="5"/>
    </row>
    <row r="4453" spans="8:8" x14ac:dyDescent="0.3">
      <c r="H4453" s="5"/>
    </row>
    <row r="4454" spans="8:8" x14ac:dyDescent="0.3">
      <c r="H4454" s="5"/>
    </row>
    <row r="4455" spans="8:8" x14ac:dyDescent="0.3">
      <c r="H4455" s="5"/>
    </row>
    <row r="4456" spans="8:8" x14ac:dyDescent="0.3">
      <c r="H4456" s="5"/>
    </row>
    <row r="4457" spans="8:8" x14ac:dyDescent="0.3">
      <c r="H4457" s="5"/>
    </row>
    <row r="4458" spans="8:8" x14ac:dyDescent="0.3">
      <c r="H4458" s="5"/>
    </row>
    <row r="4459" spans="8:8" x14ac:dyDescent="0.3">
      <c r="H4459" s="5"/>
    </row>
    <row r="4460" spans="8:8" x14ac:dyDescent="0.3">
      <c r="H4460" s="5"/>
    </row>
    <row r="4461" spans="8:8" x14ac:dyDescent="0.3">
      <c r="H4461" s="5"/>
    </row>
    <row r="4462" spans="8:8" x14ac:dyDescent="0.3">
      <c r="H4462" s="5"/>
    </row>
    <row r="4463" spans="8:8" x14ac:dyDescent="0.3">
      <c r="H4463" s="5"/>
    </row>
    <row r="4464" spans="8:8" x14ac:dyDescent="0.3">
      <c r="H4464" s="5"/>
    </row>
    <row r="4465" spans="8:8" x14ac:dyDescent="0.3">
      <c r="H4465" s="5"/>
    </row>
    <row r="4466" spans="8:8" x14ac:dyDescent="0.3">
      <c r="H4466" s="5"/>
    </row>
    <row r="4467" spans="8:8" x14ac:dyDescent="0.3">
      <c r="H4467" s="5"/>
    </row>
    <row r="4468" spans="8:8" x14ac:dyDescent="0.3">
      <c r="H4468" s="5"/>
    </row>
    <row r="4469" spans="8:8" x14ac:dyDescent="0.3">
      <c r="H4469" s="5"/>
    </row>
    <row r="4470" spans="8:8" x14ac:dyDescent="0.3">
      <c r="H4470" s="5"/>
    </row>
    <row r="4471" spans="8:8" x14ac:dyDescent="0.3">
      <c r="H4471" s="5"/>
    </row>
    <row r="4472" spans="8:8" x14ac:dyDescent="0.3">
      <c r="H4472" s="5"/>
    </row>
    <row r="4473" spans="8:8" x14ac:dyDescent="0.3">
      <c r="H4473" s="5"/>
    </row>
    <row r="4474" spans="8:8" x14ac:dyDescent="0.3">
      <c r="H4474" s="5"/>
    </row>
    <row r="4475" spans="8:8" x14ac:dyDescent="0.3">
      <c r="H4475" s="5"/>
    </row>
    <row r="4476" spans="8:8" x14ac:dyDescent="0.3">
      <c r="H4476" s="5"/>
    </row>
    <row r="4477" spans="8:8" x14ac:dyDescent="0.3">
      <c r="H4477" s="5"/>
    </row>
    <row r="4478" spans="8:8" x14ac:dyDescent="0.3">
      <c r="H4478" s="5"/>
    </row>
    <row r="4479" spans="8:8" x14ac:dyDescent="0.3">
      <c r="H4479" s="5"/>
    </row>
    <row r="4480" spans="8:8" x14ac:dyDescent="0.3">
      <c r="H4480" s="5"/>
    </row>
    <row r="4481" spans="8:8" x14ac:dyDescent="0.3">
      <c r="H4481" s="5"/>
    </row>
    <row r="4482" spans="8:8" x14ac:dyDescent="0.3">
      <c r="H4482" s="5"/>
    </row>
    <row r="4483" spans="8:8" x14ac:dyDescent="0.3">
      <c r="H4483" s="5"/>
    </row>
    <row r="4484" spans="8:8" x14ac:dyDescent="0.3">
      <c r="H4484" s="5"/>
    </row>
    <row r="4485" spans="8:8" x14ac:dyDescent="0.3">
      <c r="H4485" s="5"/>
    </row>
    <row r="4486" spans="8:8" x14ac:dyDescent="0.3">
      <c r="H4486" s="5"/>
    </row>
    <row r="4487" spans="8:8" x14ac:dyDescent="0.3">
      <c r="H4487" s="5"/>
    </row>
    <row r="4488" spans="8:8" x14ac:dyDescent="0.3">
      <c r="H4488" s="5"/>
    </row>
    <row r="4489" spans="8:8" x14ac:dyDescent="0.3">
      <c r="H4489" s="5"/>
    </row>
    <row r="4490" spans="8:8" x14ac:dyDescent="0.3">
      <c r="H4490" s="5"/>
    </row>
    <row r="4491" spans="8:8" x14ac:dyDescent="0.3">
      <c r="H4491" s="5"/>
    </row>
    <row r="4492" spans="8:8" x14ac:dyDescent="0.3">
      <c r="H4492" s="5"/>
    </row>
    <row r="4493" spans="8:8" x14ac:dyDescent="0.3">
      <c r="H4493" s="5"/>
    </row>
    <row r="4494" spans="8:8" x14ac:dyDescent="0.3">
      <c r="H4494" s="5"/>
    </row>
    <row r="4495" spans="8:8" x14ac:dyDescent="0.3">
      <c r="H4495" s="5"/>
    </row>
    <row r="4496" spans="8:8" x14ac:dyDescent="0.3">
      <c r="H4496" s="5"/>
    </row>
    <row r="4497" spans="8:8" x14ac:dyDescent="0.3">
      <c r="H4497" s="5"/>
    </row>
    <row r="4498" spans="8:8" x14ac:dyDescent="0.3">
      <c r="H4498" s="5"/>
    </row>
    <row r="4499" spans="8:8" x14ac:dyDescent="0.3">
      <c r="H4499" s="5"/>
    </row>
    <row r="4500" spans="8:8" x14ac:dyDescent="0.3">
      <c r="H4500" s="5"/>
    </row>
    <row r="4501" spans="8:8" x14ac:dyDescent="0.3">
      <c r="H4501" s="5"/>
    </row>
    <row r="4502" spans="8:8" x14ac:dyDescent="0.3">
      <c r="H4502" s="5"/>
    </row>
    <row r="4503" spans="8:8" x14ac:dyDescent="0.3">
      <c r="H4503" s="5"/>
    </row>
    <row r="4504" spans="8:8" x14ac:dyDescent="0.3">
      <c r="H4504" s="5"/>
    </row>
    <row r="4505" spans="8:8" x14ac:dyDescent="0.3">
      <c r="H4505" s="5"/>
    </row>
    <row r="4506" spans="8:8" x14ac:dyDescent="0.3">
      <c r="H4506" s="5"/>
    </row>
    <row r="4507" spans="8:8" x14ac:dyDescent="0.3">
      <c r="H4507" s="5"/>
    </row>
    <row r="4508" spans="8:8" x14ac:dyDescent="0.3">
      <c r="H4508" s="5"/>
    </row>
    <row r="4509" spans="8:8" x14ac:dyDescent="0.3">
      <c r="H4509" s="5"/>
    </row>
    <row r="4510" spans="8:8" x14ac:dyDescent="0.3">
      <c r="H4510" s="5"/>
    </row>
    <row r="4511" spans="8:8" x14ac:dyDescent="0.3">
      <c r="H4511" s="5"/>
    </row>
    <row r="4512" spans="8:8" x14ac:dyDescent="0.3">
      <c r="H4512" s="5"/>
    </row>
    <row r="4513" spans="8:8" x14ac:dyDescent="0.3">
      <c r="H4513" s="5"/>
    </row>
    <row r="4514" spans="8:8" x14ac:dyDescent="0.3">
      <c r="H4514" s="5"/>
    </row>
    <row r="4515" spans="8:8" x14ac:dyDescent="0.3">
      <c r="H4515" s="5"/>
    </row>
    <row r="4516" spans="8:8" x14ac:dyDescent="0.3">
      <c r="H4516" s="5"/>
    </row>
    <row r="4517" spans="8:8" x14ac:dyDescent="0.3">
      <c r="H4517" s="5"/>
    </row>
    <row r="4518" spans="8:8" x14ac:dyDescent="0.3">
      <c r="H4518" s="5"/>
    </row>
    <row r="4519" spans="8:8" x14ac:dyDescent="0.3">
      <c r="H4519" s="5"/>
    </row>
    <row r="4520" spans="8:8" x14ac:dyDescent="0.3">
      <c r="H4520" s="5"/>
    </row>
    <row r="4521" spans="8:8" x14ac:dyDescent="0.3">
      <c r="H4521" s="5"/>
    </row>
    <row r="4522" spans="8:8" x14ac:dyDescent="0.3">
      <c r="H4522" s="5"/>
    </row>
    <row r="4523" spans="8:8" x14ac:dyDescent="0.3">
      <c r="H4523" s="5"/>
    </row>
    <row r="4524" spans="8:8" x14ac:dyDescent="0.3">
      <c r="H4524" s="5"/>
    </row>
    <row r="4525" spans="8:8" x14ac:dyDescent="0.3">
      <c r="H4525" s="5"/>
    </row>
    <row r="4526" spans="8:8" x14ac:dyDescent="0.3">
      <c r="H4526" s="5"/>
    </row>
    <row r="4527" spans="8:8" x14ac:dyDescent="0.3">
      <c r="H4527" s="5"/>
    </row>
    <row r="4528" spans="8:8" x14ac:dyDescent="0.3">
      <c r="H4528" s="5"/>
    </row>
    <row r="4529" spans="8:8" x14ac:dyDescent="0.3">
      <c r="H4529" s="5"/>
    </row>
    <row r="4530" spans="8:8" x14ac:dyDescent="0.3">
      <c r="H4530" s="5"/>
    </row>
    <row r="4531" spans="8:8" x14ac:dyDescent="0.3">
      <c r="H4531" s="5"/>
    </row>
    <row r="4532" spans="8:8" x14ac:dyDescent="0.3">
      <c r="H4532" s="5"/>
    </row>
    <row r="4533" spans="8:8" x14ac:dyDescent="0.3">
      <c r="H4533" s="5"/>
    </row>
    <row r="4534" spans="8:8" x14ac:dyDescent="0.3">
      <c r="H4534" s="5"/>
    </row>
    <row r="4535" spans="8:8" x14ac:dyDescent="0.3">
      <c r="H4535" s="5"/>
    </row>
    <row r="4536" spans="8:8" x14ac:dyDescent="0.3">
      <c r="H4536" s="5"/>
    </row>
    <row r="4537" spans="8:8" x14ac:dyDescent="0.3">
      <c r="H4537" s="5"/>
    </row>
    <row r="4538" spans="8:8" x14ac:dyDescent="0.3">
      <c r="H4538" s="5"/>
    </row>
    <row r="4539" spans="8:8" x14ac:dyDescent="0.3">
      <c r="H4539" s="5"/>
    </row>
    <row r="4540" spans="8:8" x14ac:dyDescent="0.3">
      <c r="H4540" s="5"/>
    </row>
    <row r="4541" spans="8:8" x14ac:dyDescent="0.3">
      <c r="H4541" s="5"/>
    </row>
    <row r="4542" spans="8:8" x14ac:dyDescent="0.3">
      <c r="H4542" s="5"/>
    </row>
    <row r="4543" spans="8:8" x14ac:dyDescent="0.3">
      <c r="H4543" s="5"/>
    </row>
    <row r="4544" spans="8:8" x14ac:dyDescent="0.3">
      <c r="H4544" s="5"/>
    </row>
    <row r="4545" spans="8:8" x14ac:dyDescent="0.3">
      <c r="H4545" s="5"/>
    </row>
    <row r="4546" spans="8:8" x14ac:dyDescent="0.3">
      <c r="H4546" s="5"/>
    </row>
    <row r="4547" spans="8:8" x14ac:dyDescent="0.3">
      <c r="H4547" s="5"/>
    </row>
    <row r="4548" spans="8:8" x14ac:dyDescent="0.3">
      <c r="H4548" s="5"/>
    </row>
    <row r="4549" spans="8:8" x14ac:dyDescent="0.3">
      <c r="H4549" s="5"/>
    </row>
    <row r="4550" spans="8:8" x14ac:dyDescent="0.3">
      <c r="H4550" s="5"/>
    </row>
    <row r="4551" spans="8:8" x14ac:dyDescent="0.3">
      <c r="H4551" s="5"/>
    </row>
    <row r="4552" spans="8:8" x14ac:dyDescent="0.3">
      <c r="H4552" s="5"/>
    </row>
    <row r="4553" spans="8:8" x14ac:dyDescent="0.3">
      <c r="H4553" s="5"/>
    </row>
    <row r="4554" spans="8:8" x14ac:dyDescent="0.3">
      <c r="H4554" s="5"/>
    </row>
    <row r="4555" spans="8:8" x14ac:dyDescent="0.3">
      <c r="H4555" s="5"/>
    </row>
    <row r="4556" spans="8:8" x14ac:dyDescent="0.3">
      <c r="H4556" s="5"/>
    </row>
    <row r="4557" spans="8:8" x14ac:dyDescent="0.3">
      <c r="H4557" s="5"/>
    </row>
    <row r="4558" spans="8:8" x14ac:dyDescent="0.3">
      <c r="H4558" s="5"/>
    </row>
    <row r="4559" spans="8:8" x14ac:dyDescent="0.3">
      <c r="H4559" s="5"/>
    </row>
    <row r="4560" spans="8:8" x14ac:dyDescent="0.3">
      <c r="H4560" s="5"/>
    </row>
    <row r="4561" spans="8:8" x14ac:dyDescent="0.3">
      <c r="H4561" s="5"/>
    </row>
    <row r="4562" spans="8:8" x14ac:dyDescent="0.3">
      <c r="H4562" s="5"/>
    </row>
    <row r="4563" spans="8:8" x14ac:dyDescent="0.3">
      <c r="H4563" s="5"/>
    </row>
    <row r="4564" spans="8:8" x14ac:dyDescent="0.3">
      <c r="H4564" s="5"/>
    </row>
    <row r="4565" spans="8:8" x14ac:dyDescent="0.3">
      <c r="H4565" s="5"/>
    </row>
    <row r="4566" spans="8:8" x14ac:dyDescent="0.3">
      <c r="H4566" s="5"/>
    </row>
    <row r="4567" spans="8:8" x14ac:dyDescent="0.3">
      <c r="H4567" s="5"/>
    </row>
    <row r="4568" spans="8:8" x14ac:dyDescent="0.3">
      <c r="H4568" s="5"/>
    </row>
    <row r="4569" spans="8:8" x14ac:dyDescent="0.3">
      <c r="H4569" s="5"/>
    </row>
    <row r="4570" spans="8:8" x14ac:dyDescent="0.3">
      <c r="H4570" s="5"/>
    </row>
    <row r="4571" spans="8:8" x14ac:dyDescent="0.3">
      <c r="H4571" s="5"/>
    </row>
    <row r="4572" spans="8:8" x14ac:dyDescent="0.3">
      <c r="H4572" s="5"/>
    </row>
    <row r="4573" spans="8:8" x14ac:dyDescent="0.3">
      <c r="H4573" s="5"/>
    </row>
    <row r="4574" spans="8:8" x14ac:dyDescent="0.3">
      <c r="H4574" s="5"/>
    </row>
    <row r="4575" spans="8:8" x14ac:dyDescent="0.3">
      <c r="H4575" s="5"/>
    </row>
    <row r="4576" spans="8:8" x14ac:dyDescent="0.3">
      <c r="H4576" s="5"/>
    </row>
    <row r="4577" spans="8:8" x14ac:dyDescent="0.3">
      <c r="H4577" s="5"/>
    </row>
    <row r="4578" spans="8:8" x14ac:dyDescent="0.3">
      <c r="H4578" s="5"/>
    </row>
    <row r="4579" spans="8:8" x14ac:dyDescent="0.3">
      <c r="H4579" s="5"/>
    </row>
    <row r="4580" spans="8:8" x14ac:dyDescent="0.3">
      <c r="H4580" s="5"/>
    </row>
    <row r="4581" spans="8:8" x14ac:dyDescent="0.3">
      <c r="H4581" s="5"/>
    </row>
    <row r="4582" spans="8:8" x14ac:dyDescent="0.3">
      <c r="H4582" s="5"/>
    </row>
    <row r="4583" spans="8:8" x14ac:dyDescent="0.3">
      <c r="H4583" s="5"/>
    </row>
    <row r="4584" spans="8:8" x14ac:dyDescent="0.3">
      <c r="H4584" s="5"/>
    </row>
    <row r="4585" spans="8:8" x14ac:dyDescent="0.3">
      <c r="H4585" s="5"/>
    </row>
    <row r="4586" spans="8:8" x14ac:dyDescent="0.3">
      <c r="H4586" s="5"/>
    </row>
    <row r="4587" spans="8:8" x14ac:dyDescent="0.3">
      <c r="H4587" s="5"/>
    </row>
    <row r="4588" spans="8:8" x14ac:dyDescent="0.3">
      <c r="H4588" s="5"/>
    </row>
    <row r="4589" spans="8:8" x14ac:dyDescent="0.3">
      <c r="H4589" s="5"/>
    </row>
    <row r="4590" spans="8:8" x14ac:dyDescent="0.3">
      <c r="H4590" s="5"/>
    </row>
    <row r="4591" spans="8:8" x14ac:dyDescent="0.3">
      <c r="H4591" s="5"/>
    </row>
    <row r="4592" spans="8:8" x14ac:dyDescent="0.3">
      <c r="H4592" s="5"/>
    </row>
    <row r="4593" spans="8:8" x14ac:dyDescent="0.3">
      <c r="H4593" s="5"/>
    </row>
    <row r="4594" spans="8:8" x14ac:dyDescent="0.3">
      <c r="H4594" s="5"/>
    </row>
    <row r="4595" spans="8:8" x14ac:dyDescent="0.3">
      <c r="H4595" s="5"/>
    </row>
    <row r="4596" spans="8:8" x14ac:dyDescent="0.3">
      <c r="H4596" s="5"/>
    </row>
    <row r="4597" spans="8:8" x14ac:dyDescent="0.3">
      <c r="H4597" s="5"/>
    </row>
    <row r="4598" spans="8:8" x14ac:dyDescent="0.3">
      <c r="H4598" s="5"/>
    </row>
    <row r="4599" spans="8:8" x14ac:dyDescent="0.3">
      <c r="H4599" s="5"/>
    </row>
    <row r="4600" spans="8:8" x14ac:dyDescent="0.3">
      <c r="H4600" s="5"/>
    </row>
    <row r="4601" spans="8:8" x14ac:dyDescent="0.3">
      <c r="H4601" s="5"/>
    </row>
    <row r="4602" spans="8:8" x14ac:dyDescent="0.3">
      <c r="H4602" s="5"/>
    </row>
    <row r="4603" spans="8:8" x14ac:dyDescent="0.3">
      <c r="H4603" s="5"/>
    </row>
    <row r="4604" spans="8:8" x14ac:dyDescent="0.3">
      <c r="H4604" s="5"/>
    </row>
    <row r="4605" spans="8:8" x14ac:dyDescent="0.3">
      <c r="H4605" s="5"/>
    </row>
    <row r="4606" spans="8:8" x14ac:dyDescent="0.3">
      <c r="H4606" s="5"/>
    </row>
    <row r="4607" spans="8:8" x14ac:dyDescent="0.3">
      <c r="H4607" s="5"/>
    </row>
    <row r="4608" spans="8:8" x14ac:dyDescent="0.3">
      <c r="H4608" s="5"/>
    </row>
    <row r="4609" spans="8:8" x14ac:dyDescent="0.3">
      <c r="H4609" s="5"/>
    </row>
    <row r="4610" spans="8:8" x14ac:dyDescent="0.3">
      <c r="H4610" s="5"/>
    </row>
    <row r="4611" spans="8:8" x14ac:dyDescent="0.3">
      <c r="H4611" s="5"/>
    </row>
    <row r="4612" spans="8:8" x14ac:dyDescent="0.3">
      <c r="H4612" s="5"/>
    </row>
    <row r="4613" spans="8:8" x14ac:dyDescent="0.3">
      <c r="H4613" s="5"/>
    </row>
    <row r="4614" spans="8:8" x14ac:dyDescent="0.3">
      <c r="H4614" s="5"/>
    </row>
    <row r="4615" spans="8:8" x14ac:dyDescent="0.3">
      <c r="H4615" s="5"/>
    </row>
    <row r="4616" spans="8:8" x14ac:dyDescent="0.3">
      <c r="H4616" s="5"/>
    </row>
    <row r="4617" spans="8:8" x14ac:dyDescent="0.3">
      <c r="H4617" s="5"/>
    </row>
    <row r="4618" spans="8:8" x14ac:dyDescent="0.3">
      <c r="H4618" s="5"/>
    </row>
    <row r="4619" spans="8:8" x14ac:dyDescent="0.3">
      <c r="H4619" s="5"/>
    </row>
    <row r="4620" spans="8:8" x14ac:dyDescent="0.3">
      <c r="H4620" s="5"/>
    </row>
    <row r="4621" spans="8:8" x14ac:dyDescent="0.3">
      <c r="H4621" s="5"/>
    </row>
    <row r="4622" spans="8:8" x14ac:dyDescent="0.3">
      <c r="H4622" s="5"/>
    </row>
    <row r="4623" spans="8:8" x14ac:dyDescent="0.3">
      <c r="H4623" s="5"/>
    </row>
    <row r="4624" spans="8:8" x14ac:dyDescent="0.3">
      <c r="H4624" s="5"/>
    </row>
    <row r="4625" spans="8:8" x14ac:dyDescent="0.3">
      <c r="H4625" s="5"/>
    </row>
    <row r="4626" spans="8:8" x14ac:dyDescent="0.3">
      <c r="H4626" s="5"/>
    </row>
    <row r="4627" spans="8:8" x14ac:dyDescent="0.3">
      <c r="H4627" s="5"/>
    </row>
    <row r="4628" spans="8:8" x14ac:dyDescent="0.3">
      <c r="H4628" s="5"/>
    </row>
    <row r="4629" spans="8:8" x14ac:dyDescent="0.3">
      <c r="H4629" s="5"/>
    </row>
    <row r="4630" spans="8:8" x14ac:dyDescent="0.3">
      <c r="H4630" s="5"/>
    </row>
    <row r="4631" spans="8:8" x14ac:dyDescent="0.3">
      <c r="H4631" s="5"/>
    </row>
    <row r="4632" spans="8:8" x14ac:dyDescent="0.3">
      <c r="H4632" s="5"/>
    </row>
    <row r="4633" spans="8:8" x14ac:dyDescent="0.3">
      <c r="H4633" s="5"/>
    </row>
    <row r="4634" spans="8:8" x14ac:dyDescent="0.3">
      <c r="H4634" s="5"/>
    </row>
    <row r="4635" spans="8:8" x14ac:dyDescent="0.3">
      <c r="H4635" s="5"/>
    </row>
    <row r="4636" spans="8:8" x14ac:dyDescent="0.3">
      <c r="H4636" s="5"/>
    </row>
    <row r="4637" spans="8:8" x14ac:dyDescent="0.3">
      <c r="H4637" s="5"/>
    </row>
    <row r="4638" spans="8:8" x14ac:dyDescent="0.3">
      <c r="H4638" s="5"/>
    </row>
    <row r="4639" spans="8:8" x14ac:dyDescent="0.3">
      <c r="H4639" s="5"/>
    </row>
    <row r="4640" spans="8:8" x14ac:dyDescent="0.3">
      <c r="H4640" s="5"/>
    </row>
    <row r="4641" spans="8:8" x14ac:dyDescent="0.3">
      <c r="H4641" s="5"/>
    </row>
    <row r="4642" spans="8:8" x14ac:dyDescent="0.3">
      <c r="H4642" s="5"/>
    </row>
    <row r="4643" spans="8:8" x14ac:dyDescent="0.3">
      <c r="H4643" s="5"/>
    </row>
    <row r="4644" spans="8:8" x14ac:dyDescent="0.3">
      <c r="H4644" s="5"/>
    </row>
    <row r="4645" spans="8:8" x14ac:dyDescent="0.3">
      <c r="H4645" s="5"/>
    </row>
    <row r="4646" spans="8:8" x14ac:dyDescent="0.3">
      <c r="H4646" s="5"/>
    </row>
    <row r="4647" spans="8:8" x14ac:dyDescent="0.3">
      <c r="H4647" s="5"/>
    </row>
    <row r="4648" spans="8:8" x14ac:dyDescent="0.3">
      <c r="H4648" s="5"/>
    </row>
    <row r="4649" spans="8:8" x14ac:dyDescent="0.3">
      <c r="H4649" s="5"/>
    </row>
    <row r="4650" spans="8:8" x14ac:dyDescent="0.3">
      <c r="H4650" s="5"/>
    </row>
    <row r="4651" spans="8:8" x14ac:dyDescent="0.3">
      <c r="H4651" s="5"/>
    </row>
    <row r="4652" spans="8:8" x14ac:dyDescent="0.3">
      <c r="H4652" s="5"/>
    </row>
    <row r="4653" spans="8:8" x14ac:dyDescent="0.3">
      <c r="H4653" s="5"/>
    </row>
    <row r="4654" spans="8:8" x14ac:dyDescent="0.3">
      <c r="H4654" s="5"/>
    </row>
    <row r="4655" spans="8:8" x14ac:dyDescent="0.3">
      <c r="H4655" s="5"/>
    </row>
    <row r="4656" spans="8:8" x14ac:dyDescent="0.3">
      <c r="H4656" s="5"/>
    </row>
    <row r="4657" spans="8:8" x14ac:dyDescent="0.3">
      <c r="H4657" s="5"/>
    </row>
    <row r="4658" spans="8:8" x14ac:dyDescent="0.3">
      <c r="H4658" s="5"/>
    </row>
    <row r="4659" spans="8:8" x14ac:dyDescent="0.3">
      <c r="H4659" s="5"/>
    </row>
    <row r="4660" spans="8:8" x14ac:dyDescent="0.3">
      <c r="H4660" s="5"/>
    </row>
    <row r="4661" spans="8:8" x14ac:dyDescent="0.3">
      <c r="H4661" s="5"/>
    </row>
    <row r="4662" spans="8:8" x14ac:dyDescent="0.3">
      <c r="H4662" s="5"/>
    </row>
    <row r="4663" spans="8:8" x14ac:dyDescent="0.3">
      <c r="H4663" s="5"/>
    </row>
    <row r="4664" spans="8:8" x14ac:dyDescent="0.3">
      <c r="H4664" s="5"/>
    </row>
    <row r="4665" spans="8:8" x14ac:dyDescent="0.3">
      <c r="H4665" s="5"/>
    </row>
    <row r="4666" spans="8:8" x14ac:dyDescent="0.3">
      <c r="H4666" s="5"/>
    </row>
    <row r="4667" spans="8:8" x14ac:dyDescent="0.3">
      <c r="H4667" s="5"/>
    </row>
    <row r="4668" spans="8:8" x14ac:dyDescent="0.3">
      <c r="H4668" s="5"/>
    </row>
    <row r="4669" spans="8:8" x14ac:dyDescent="0.3">
      <c r="H4669" s="5"/>
    </row>
    <row r="4670" spans="8:8" x14ac:dyDescent="0.3">
      <c r="H4670" s="5"/>
    </row>
    <row r="4671" spans="8:8" x14ac:dyDescent="0.3">
      <c r="H4671" s="5"/>
    </row>
    <row r="4672" spans="8:8" x14ac:dyDescent="0.3">
      <c r="H4672" s="5"/>
    </row>
    <row r="4673" spans="8:8" x14ac:dyDescent="0.3">
      <c r="H4673" s="5"/>
    </row>
    <row r="4674" spans="8:8" x14ac:dyDescent="0.3">
      <c r="H4674" s="5"/>
    </row>
    <row r="4675" spans="8:8" x14ac:dyDescent="0.3">
      <c r="H4675" s="5"/>
    </row>
    <row r="4676" spans="8:8" x14ac:dyDescent="0.3">
      <c r="H4676" s="5"/>
    </row>
    <row r="4677" spans="8:8" x14ac:dyDescent="0.3">
      <c r="H4677" s="5"/>
    </row>
    <row r="4678" spans="8:8" x14ac:dyDescent="0.3">
      <c r="H4678" s="5"/>
    </row>
    <row r="4679" spans="8:8" x14ac:dyDescent="0.3">
      <c r="H4679" s="5"/>
    </row>
    <row r="4680" spans="8:8" x14ac:dyDescent="0.3">
      <c r="H4680" s="5"/>
    </row>
    <row r="4681" spans="8:8" x14ac:dyDescent="0.3">
      <c r="H4681" s="5"/>
    </row>
    <row r="4682" spans="8:8" x14ac:dyDescent="0.3">
      <c r="H4682" s="5"/>
    </row>
    <row r="4683" spans="8:8" x14ac:dyDescent="0.3">
      <c r="H4683" s="5"/>
    </row>
    <row r="4684" spans="8:8" x14ac:dyDescent="0.3">
      <c r="H4684" s="5"/>
    </row>
    <row r="4685" spans="8:8" x14ac:dyDescent="0.3">
      <c r="H4685" s="5"/>
    </row>
    <row r="4686" spans="8:8" x14ac:dyDescent="0.3">
      <c r="H4686" s="5"/>
    </row>
    <row r="4687" spans="8:8" x14ac:dyDescent="0.3">
      <c r="H4687" s="5"/>
    </row>
    <row r="4688" spans="8:8" x14ac:dyDescent="0.3">
      <c r="H4688" s="5"/>
    </row>
    <row r="4689" spans="8:8" x14ac:dyDescent="0.3">
      <c r="H4689" s="5"/>
    </row>
    <row r="4690" spans="8:8" x14ac:dyDescent="0.3">
      <c r="H4690" s="5"/>
    </row>
    <row r="4691" spans="8:8" x14ac:dyDescent="0.3">
      <c r="H4691" s="5"/>
    </row>
    <row r="4692" spans="8:8" x14ac:dyDescent="0.3">
      <c r="H4692" s="5"/>
    </row>
    <row r="4693" spans="8:8" x14ac:dyDescent="0.3">
      <c r="H4693" s="5"/>
    </row>
    <row r="4694" spans="8:8" x14ac:dyDescent="0.3">
      <c r="H4694" s="5"/>
    </row>
    <row r="4695" spans="8:8" x14ac:dyDescent="0.3">
      <c r="H4695" s="5"/>
    </row>
    <row r="4696" spans="8:8" x14ac:dyDescent="0.3">
      <c r="H4696" s="5"/>
    </row>
    <row r="4697" spans="8:8" x14ac:dyDescent="0.3">
      <c r="H4697" s="5"/>
    </row>
    <row r="4698" spans="8:8" x14ac:dyDescent="0.3">
      <c r="H4698" s="5"/>
    </row>
    <row r="4699" spans="8:8" x14ac:dyDescent="0.3">
      <c r="H4699" s="5"/>
    </row>
    <row r="4700" spans="8:8" x14ac:dyDescent="0.3">
      <c r="H4700" s="5"/>
    </row>
    <row r="4701" spans="8:8" x14ac:dyDescent="0.3">
      <c r="H4701" s="5"/>
    </row>
    <row r="4702" spans="8:8" x14ac:dyDescent="0.3">
      <c r="H4702" s="5"/>
    </row>
    <row r="4703" spans="8:8" x14ac:dyDescent="0.3">
      <c r="H4703" s="5"/>
    </row>
    <row r="4704" spans="8:8" x14ac:dyDescent="0.3">
      <c r="H4704" s="5"/>
    </row>
    <row r="4705" spans="8:8" x14ac:dyDescent="0.3">
      <c r="H4705" s="5"/>
    </row>
    <row r="4706" spans="8:8" x14ac:dyDescent="0.3">
      <c r="H4706" s="5"/>
    </row>
    <row r="4707" spans="8:8" x14ac:dyDescent="0.3">
      <c r="H4707" s="5"/>
    </row>
    <row r="4708" spans="8:8" x14ac:dyDescent="0.3">
      <c r="H4708" s="5"/>
    </row>
    <row r="4709" spans="8:8" x14ac:dyDescent="0.3">
      <c r="H4709" s="5"/>
    </row>
    <row r="4710" spans="8:8" x14ac:dyDescent="0.3">
      <c r="H4710" s="5"/>
    </row>
    <row r="4711" spans="8:8" x14ac:dyDescent="0.3">
      <c r="H4711" s="5"/>
    </row>
    <row r="4712" spans="8:8" x14ac:dyDescent="0.3">
      <c r="H4712" s="5"/>
    </row>
    <row r="4713" spans="8:8" x14ac:dyDescent="0.3">
      <c r="H4713" s="5"/>
    </row>
    <row r="4714" spans="8:8" x14ac:dyDescent="0.3">
      <c r="H4714" s="5"/>
    </row>
    <row r="4715" spans="8:8" x14ac:dyDescent="0.3">
      <c r="H4715" s="5"/>
    </row>
    <row r="4716" spans="8:8" x14ac:dyDescent="0.3">
      <c r="H4716" s="5"/>
    </row>
    <row r="4717" spans="8:8" x14ac:dyDescent="0.3">
      <c r="H4717" s="5"/>
    </row>
    <row r="4718" spans="8:8" x14ac:dyDescent="0.3">
      <c r="H4718" s="5"/>
    </row>
    <row r="4719" spans="8:8" x14ac:dyDescent="0.3">
      <c r="H4719" s="5"/>
    </row>
    <row r="4720" spans="8:8" x14ac:dyDescent="0.3">
      <c r="H4720" s="5"/>
    </row>
    <row r="4721" spans="8:8" x14ac:dyDescent="0.3">
      <c r="H4721" s="5"/>
    </row>
    <row r="4722" spans="8:8" x14ac:dyDescent="0.3">
      <c r="H4722" s="5"/>
    </row>
    <row r="4723" spans="8:8" x14ac:dyDescent="0.3">
      <c r="H4723" s="5"/>
    </row>
    <row r="4724" spans="8:8" x14ac:dyDescent="0.3">
      <c r="H4724" s="5"/>
    </row>
    <row r="4725" spans="8:8" x14ac:dyDescent="0.3">
      <c r="H4725" s="5"/>
    </row>
    <row r="4726" spans="8:8" x14ac:dyDescent="0.3">
      <c r="H4726" s="5"/>
    </row>
    <row r="4727" spans="8:8" x14ac:dyDescent="0.3">
      <c r="H4727" s="5"/>
    </row>
    <row r="4728" spans="8:8" x14ac:dyDescent="0.3">
      <c r="H4728" s="5"/>
    </row>
    <row r="4729" spans="8:8" x14ac:dyDescent="0.3">
      <c r="H4729" s="5"/>
    </row>
    <row r="4730" spans="8:8" x14ac:dyDescent="0.3">
      <c r="H4730" s="5"/>
    </row>
    <row r="4731" spans="8:8" x14ac:dyDescent="0.3">
      <c r="H4731" s="5"/>
    </row>
    <row r="4732" spans="8:8" x14ac:dyDescent="0.3">
      <c r="H4732" s="5"/>
    </row>
    <row r="4733" spans="8:8" x14ac:dyDescent="0.3">
      <c r="H4733" s="5"/>
    </row>
    <row r="4734" spans="8:8" x14ac:dyDescent="0.3">
      <c r="H4734" s="5"/>
    </row>
    <row r="4735" spans="8:8" x14ac:dyDescent="0.3">
      <c r="H4735" s="5"/>
    </row>
    <row r="4736" spans="8:8" x14ac:dyDescent="0.3">
      <c r="H4736" s="5"/>
    </row>
    <row r="4737" spans="8:8" x14ac:dyDescent="0.3">
      <c r="H4737" s="5"/>
    </row>
    <row r="4738" spans="8:8" x14ac:dyDescent="0.3">
      <c r="H4738" s="5"/>
    </row>
    <row r="4739" spans="8:8" x14ac:dyDescent="0.3">
      <c r="H4739" s="5"/>
    </row>
    <row r="4740" spans="8:8" x14ac:dyDescent="0.3">
      <c r="H4740" s="5"/>
    </row>
    <row r="4741" spans="8:8" x14ac:dyDescent="0.3">
      <c r="H4741" s="5"/>
    </row>
    <row r="4742" spans="8:8" x14ac:dyDescent="0.3">
      <c r="H4742" s="5"/>
    </row>
    <row r="4743" spans="8:8" x14ac:dyDescent="0.3">
      <c r="H4743" s="5"/>
    </row>
    <row r="4744" spans="8:8" x14ac:dyDescent="0.3">
      <c r="H4744" s="5"/>
    </row>
    <row r="4745" spans="8:8" x14ac:dyDescent="0.3">
      <c r="H4745" s="5"/>
    </row>
    <row r="4746" spans="8:8" x14ac:dyDescent="0.3">
      <c r="H4746" s="5"/>
    </row>
    <row r="4747" spans="8:8" x14ac:dyDescent="0.3">
      <c r="H4747" s="5"/>
    </row>
    <row r="4748" spans="8:8" x14ac:dyDescent="0.3">
      <c r="H4748" s="5"/>
    </row>
    <row r="4749" spans="8:8" x14ac:dyDescent="0.3">
      <c r="H4749" s="5"/>
    </row>
    <row r="4750" spans="8:8" x14ac:dyDescent="0.3">
      <c r="H4750" s="5"/>
    </row>
    <row r="4751" spans="8:8" x14ac:dyDescent="0.3">
      <c r="H4751" s="5"/>
    </row>
    <row r="4752" spans="8:8" x14ac:dyDescent="0.3">
      <c r="H4752" s="5"/>
    </row>
    <row r="4753" spans="8:8" x14ac:dyDescent="0.3">
      <c r="H4753" s="5"/>
    </row>
    <row r="4754" spans="8:8" x14ac:dyDescent="0.3">
      <c r="H4754" s="5"/>
    </row>
    <row r="4755" spans="8:8" x14ac:dyDescent="0.3">
      <c r="H4755" s="5"/>
    </row>
    <row r="4756" spans="8:8" x14ac:dyDescent="0.3">
      <c r="H4756" s="5"/>
    </row>
    <row r="4757" spans="8:8" x14ac:dyDescent="0.3">
      <c r="H4757" s="5"/>
    </row>
    <row r="4758" spans="8:8" x14ac:dyDescent="0.3">
      <c r="H4758" s="5"/>
    </row>
    <row r="4759" spans="8:8" x14ac:dyDescent="0.3">
      <c r="H4759" s="5"/>
    </row>
    <row r="4760" spans="8:8" x14ac:dyDescent="0.3">
      <c r="H4760" s="5"/>
    </row>
    <row r="4761" spans="8:8" x14ac:dyDescent="0.3">
      <c r="H4761" s="5"/>
    </row>
    <row r="4762" spans="8:8" x14ac:dyDescent="0.3">
      <c r="H4762" s="5"/>
    </row>
    <row r="4763" spans="8:8" x14ac:dyDescent="0.3">
      <c r="H4763" s="5"/>
    </row>
    <row r="4764" spans="8:8" x14ac:dyDescent="0.3">
      <c r="H4764" s="5"/>
    </row>
    <row r="4765" spans="8:8" x14ac:dyDescent="0.3">
      <c r="H4765" s="5"/>
    </row>
    <row r="4766" spans="8:8" x14ac:dyDescent="0.3">
      <c r="H4766" s="5"/>
    </row>
    <row r="4767" spans="8:8" x14ac:dyDescent="0.3">
      <c r="H4767" s="5"/>
    </row>
    <row r="4768" spans="8:8" x14ac:dyDescent="0.3">
      <c r="H4768" s="5"/>
    </row>
    <row r="4769" spans="8:8" x14ac:dyDescent="0.3">
      <c r="H4769" s="5"/>
    </row>
    <row r="4770" spans="8:8" x14ac:dyDescent="0.3">
      <c r="H4770" s="5"/>
    </row>
    <row r="4771" spans="8:8" x14ac:dyDescent="0.3">
      <c r="H4771" s="5"/>
    </row>
    <row r="4772" spans="8:8" x14ac:dyDescent="0.3">
      <c r="H4772" s="5"/>
    </row>
    <row r="4773" spans="8:8" x14ac:dyDescent="0.3">
      <c r="H4773" s="5"/>
    </row>
    <row r="4774" spans="8:8" x14ac:dyDescent="0.3">
      <c r="H4774" s="5"/>
    </row>
    <row r="4775" spans="8:8" x14ac:dyDescent="0.3">
      <c r="H4775" s="5"/>
    </row>
    <row r="4776" spans="8:8" x14ac:dyDescent="0.3">
      <c r="H4776" s="5"/>
    </row>
    <row r="4777" spans="8:8" x14ac:dyDescent="0.3">
      <c r="H4777" s="5"/>
    </row>
    <row r="4778" spans="8:8" x14ac:dyDescent="0.3">
      <c r="H4778" s="5"/>
    </row>
    <row r="4779" spans="8:8" x14ac:dyDescent="0.3">
      <c r="H4779" s="5"/>
    </row>
    <row r="4780" spans="8:8" x14ac:dyDescent="0.3">
      <c r="H4780" s="5"/>
    </row>
    <row r="4781" spans="8:8" x14ac:dyDescent="0.3">
      <c r="H4781" s="5"/>
    </row>
    <row r="4782" spans="8:8" x14ac:dyDescent="0.3">
      <c r="H4782" s="5"/>
    </row>
    <row r="4783" spans="8:8" x14ac:dyDescent="0.3">
      <c r="H4783" s="5"/>
    </row>
    <row r="4784" spans="8:8" x14ac:dyDescent="0.3">
      <c r="H4784" s="5"/>
    </row>
    <row r="4785" spans="8:8" x14ac:dyDescent="0.3">
      <c r="H4785" s="5"/>
    </row>
    <row r="4786" spans="8:8" x14ac:dyDescent="0.3">
      <c r="H4786" s="5"/>
    </row>
    <row r="4787" spans="8:8" x14ac:dyDescent="0.3">
      <c r="H4787" s="5"/>
    </row>
    <row r="4788" spans="8:8" x14ac:dyDescent="0.3">
      <c r="H4788" s="5"/>
    </row>
    <row r="4789" spans="8:8" x14ac:dyDescent="0.3">
      <c r="H4789" s="5"/>
    </row>
    <row r="4790" spans="8:8" x14ac:dyDescent="0.3">
      <c r="H4790" s="5"/>
    </row>
    <row r="4791" spans="8:8" x14ac:dyDescent="0.3">
      <c r="H4791" s="5"/>
    </row>
    <row r="4792" spans="8:8" x14ac:dyDescent="0.3">
      <c r="H4792" s="5"/>
    </row>
    <row r="4793" spans="8:8" x14ac:dyDescent="0.3">
      <c r="H4793" s="5"/>
    </row>
    <row r="4794" spans="8:8" x14ac:dyDescent="0.3">
      <c r="H4794" s="5"/>
    </row>
    <row r="4795" spans="8:8" x14ac:dyDescent="0.3">
      <c r="H4795" s="5"/>
    </row>
    <row r="4796" spans="8:8" x14ac:dyDescent="0.3">
      <c r="H4796" s="5"/>
    </row>
    <row r="4797" spans="8:8" x14ac:dyDescent="0.3">
      <c r="H4797" s="5"/>
    </row>
    <row r="4798" spans="8:8" x14ac:dyDescent="0.3">
      <c r="H4798" s="5"/>
    </row>
    <row r="4799" spans="8:8" x14ac:dyDescent="0.3">
      <c r="H4799" s="5"/>
    </row>
    <row r="4800" spans="8:8" x14ac:dyDescent="0.3">
      <c r="H4800" s="5"/>
    </row>
    <row r="4801" spans="8:8" x14ac:dyDescent="0.3">
      <c r="H4801" s="5"/>
    </row>
    <row r="4802" spans="8:8" x14ac:dyDescent="0.3">
      <c r="H4802" s="5"/>
    </row>
    <row r="4803" spans="8:8" x14ac:dyDescent="0.3">
      <c r="H4803" s="5"/>
    </row>
    <row r="4804" spans="8:8" x14ac:dyDescent="0.3">
      <c r="H4804" s="5"/>
    </row>
    <row r="4805" spans="8:8" x14ac:dyDescent="0.3">
      <c r="H4805" s="5"/>
    </row>
    <row r="4806" spans="8:8" x14ac:dyDescent="0.3">
      <c r="H4806" s="5"/>
    </row>
    <row r="4807" spans="8:8" x14ac:dyDescent="0.3">
      <c r="H4807" s="5"/>
    </row>
    <row r="4808" spans="8:8" x14ac:dyDescent="0.3">
      <c r="H4808" s="5"/>
    </row>
    <row r="4809" spans="8:8" x14ac:dyDescent="0.3">
      <c r="H4809" s="5"/>
    </row>
    <row r="4810" spans="8:8" x14ac:dyDescent="0.3">
      <c r="H4810" s="5"/>
    </row>
    <row r="4811" spans="8:8" x14ac:dyDescent="0.3">
      <c r="H4811" s="5"/>
    </row>
    <row r="4812" spans="8:8" x14ac:dyDescent="0.3">
      <c r="H4812" s="5"/>
    </row>
    <row r="4813" spans="8:8" x14ac:dyDescent="0.3">
      <c r="H4813" s="5"/>
    </row>
    <row r="4814" spans="8:8" x14ac:dyDescent="0.3">
      <c r="H4814" s="5"/>
    </row>
    <row r="4815" spans="8:8" x14ac:dyDescent="0.3">
      <c r="H4815" s="5"/>
    </row>
    <row r="4816" spans="8:8" x14ac:dyDescent="0.3">
      <c r="H4816" s="5"/>
    </row>
    <row r="4817" spans="8:8" x14ac:dyDescent="0.3">
      <c r="H4817" s="5"/>
    </row>
    <row r="4818" spans="8:8" x14ac:dyDescent="0.3">
      <c r="H4818" s="5"/>
    </row>
    <row r="4819" spans="8:8" x14ac:dyDescent="0.3">
      <c r="H4819" s="5"/>
    </row>
    <row r="4820" spans="8:8" x14ac:dyDescent="0.3">
      <c r="H4820" s="5"/>
    </row>
    <row r="4821" spans="8:8" x14ac:dyDescent="0.3">
      <c r="H4821" s="5"/>
    </row>
    <row r="4822" spans="8:8" x14ac:dyDescent="0.3">
      <c r="H4822" s="5"/>
    </row>
    <row r="4823" spans="8:8" x14ac:dyDescent="0.3">
      <c r="H4823" s="5"/>
    </row>
    <row r="4824" spans="8:8" x14ac:dyDescent="0.3">
      <c r="H4824" s="5"/>
    </row>
    <row r="4825" spans="8:8" x14ac:dyDescent="0.3">
      <c r="H4825" s="5"/>
    </row>
    <row r="4826" spans="8:8" x14ac:dyDescent="0.3">
      <c r="H4826" s="5"/>
    </row>
    <row r="4827" spans="8:8" x14ac:dyDescent="0.3">
      <c r="H4827" s="5"/>
    </row>
    <row r="4828" spans="8:8" x14ac:dyDescent="0.3">
      <c r="H4828" s="5"/>
    </row>
    <row r="4829" spans="8:8" x14ac:dyDescent="0.3">
      <c r="H4829" s="5"/>
    </row>
    <row r="4830" spans="8:8" x14ac:dyDescent="0.3">
      <c r="H4830" s="5"/>
    </row>
    <row r="4831" spans="8:8" x14ac:dyDescent="0.3">
      <c r="H4831" s="5"/>
    </row>
    <row r="4832" spans="8:8" x14ac:dyDescent="0.3">
      <c r="H4832" s="5"/>
    </row>
    <row r="4833" spans="8:8" x14ac:dyDescent="0.3">
      <c r="H4833" s="5"/>
    </row>
    <row r="4834" spans="8:8" x14ac:dyDescent="0.3">
      <c r="H4834" s="5"/>
    </row>
    <row r="4835" spans="8:8" x14ac:dyDescent="0.3">
      <c r="H4835" s="5"/>
    </row>
    <row r="4836" spans="8:8" x14ac:dyDescent="0.3">
      <c r="H4836" s="5"/>
    </row>
    <row r="4837" spans="8:8" x14ac:dyDescent="0.3">
      <c r="H4837" s="5"/>
    </row>
    <row r="4838" spans="8:8" x14ac:dyDescent="0.3">
      <c r="H4838" s="5"/>
    </row>
    <row r="4839" spans="8:8" x14ac:dyDescent="0.3">
      <c r="H4839" s="5"/>
    </row>
    <row r="4840" spans="8:8" x14ac:dyDescent="0.3">
      <c r="H4840" s="5"/>
    </row>
    <row r="4841" spans="8:8" x14ac:dyDescent="0.3">
      <c r="H4841" s="5"/>
    </row>
    <row r="4842" spans="8:8" x14ac:dyDescent="0.3">
      <c r="H4842" s="5"/>
    </row>
    <row r="4843" spans="8:8" x14ac:dyDescent="0.3">
      <c r="H4843" s="5"/>
    </row>
    <row r="4844" spans="8:8" x14ac:dyDescent="0.3">
      <c r="H4844" s="5"/>
    </row>
    <row r="4845" spans="8:8" x14ac:dyDescent="0.3">
      <c r="H4845" s="5"/>
    </row>
    <row r="4846" spans="8:8" x14ac:dyDescent="0.3">
      <c r="H4846" s="5"/>
    </row>
    <row r="4847" spans="8:8" x14ac:dyDescent="0.3">
      <c r="H4847" s="5"/>
    </row>
    <row r="4848" spans="8:8" x14ac:dyDescent="0.3">
      <c r="H4848" s="5"/>
    </row>
    <row r="4849" spans="8:8" x14ac:dyDescent="0.3">
      <c r="H4849" s="5"/>
    </row>
    <row r="4850" spans="8:8" x14ac:dyDescent="0.3">
      <c r="H4850" s="5"/>
    </row>
    <row r="4851" spans="8:8" x14ac:dyDescent="0.3">
      <c r="H4851" s="5"/>
    </row>
    <row r="4852" spans="8:8" x14ac:dyDescent="0.3">
      <c r="H4852" s="5"/>
    </row>
    <row r="4853" spans="8:8" x14ac:dyDescent="0.3">
      <c r="H4853" s="5"/>
    </row>
    <row r="4854" spans="8:8" x14ac:dyDescent="0.3">
      <c r="H4854" s="5"/>
    </row>
    <row r="4855" spans="8:8" x14ac:dyDescent="0.3">
      <c r="H4855" s="5"/>
    </row>
    <row r="4856" spans="8:8" x14ac:dyDescent="0.3">
      <c r="H4856" s="5"/>
    </row>
    <row r="4857" spans="8:8" x14ac:dyDescent="0.3">
      <c r="H4857" s="5"/>
    </row>
    <row r="4858" spans="8:8" x14ac:dyDescent="0.3">
      <c r="H4858" s="5"/>
    </row>
    <row r="4859" spans="8:8" x14ac:dyDescent="0.3">
      <c r="H4859" s="5"/>
    </row>
    <row r="4860" spans="8:8" x14ac:dyDescent="0.3">
      <c r="H4860" s="5"/>
    </row>
    <row r="4861" spans="8:8" x14ac:dyDescent="0.3">
      <c r="H4861" s="5"/>
    </row>
    <row r="4862" spans="8:8" x14ac:dyDescent="0.3">
      <c r="H4862" s="5"/>
    </row>
    <row r="4863" spans="8:8" x14ac:dyDescent="0.3">
      <c r="H4863" s="5"/>
    </row>
    <row r="4864" spans="8:8" x14ac:dyDescent="0.3">
      <c r="H4864" s="5"/>
    </row>
    <row r="4865" spans="8:8" x14ac:dyDescent="0.3">
      <c r="H4865" s="5"/>
    </row>
    <row r="4866" spans="8:8" x14ac:dyDescent="0.3">
      <c r="H4866" s="5"/>
    </row>
    <row r="4867" spans="8:8" x14ac:dyDescent="0.3">
      <c r="H4867" s="5"/>
    </row>
    <row r="4868" spans="8:8" x14ac:dyDescent="0.3">
      <c r="H4868" s="5"/>
    </row>
    <row r="4869" spans="8:8" x14ac:dyDescent="0.3">
      <c r="H4869" s="5"/>
    </row>
    <row r="4870" spans="8:8" x14ac:dyDescent="0.3">
      <c r="H4870" s="5"/>
    </row>
    <row r="4871" spans="8:8" x14ac:dyDescent="0.3">
      <c r="H4871" s="5"/>
    </row>
    <row r="4872" spans="8:8" x14ac:dyDescent="0.3">
      <c r="H4872" s="5"/>
    </row>
    <row r="4873" spans="8:8" x14ac:dyDescent="0.3">
      <c r="H4873" s="5"/>
    </row>
    <row r="4874" spans="8:8" x14ac:dyDescent="0.3">
      <c r="H4874" s="5"/>
    </row>
    <row r="4875" spans="8:8" x14ac:dyDescent="0.3">
      <c r="H4875" s="5"/>
    </row>
    <row r="4876" spans="8:8" x14ac:dyDescent="0.3">
      <c r="H4876" s="5"/>
    </row>
    <row r="4877" spans="8:8" x14ac:dyDescent="0.3">
      <c r="H4877" s="5"/>
    </row>
    <row r="4878" spans="8:8" x14ac:dyDescent="0.3">
      <c r="H4878" s="5"/>
    </row>
    <row r="4879" spans="8:8" x14ac:dyDescent="0.3">
      <c r="H4879" s="5"/>
    </row>
    <row r="4880" spans="8:8" x14ac:dyDescent="0.3">
      <c r="H4880" s="5"/>
    </row>
    <row r="4881" spans="8:8" x14ac:dyDescent="0.3">
      <c r="H4881" s="5"/>
    </row>
    <row r="4882" spans="8:8" x14ac:dyDescent="0.3">
      <c r="H4882" s="5"/>
    </row>
    <row r="4883" spans="8:8" x14ac:dyDescent="0.3">
      <c r="H4883" s="5"/>
    </row>
    <row r="4884" spans="8:8" x14ac:dyDescent="0.3">
      <c r="H4884" s="5"/>
    </row>
    <row r="4885" spans="8:8" x14ac:dyDescent="0.3">
      <c r="H4885" s="5"/>
    </row>
    <row r="4886" spans="8:8" x14ac:dyDescent="0.3">
      <c r="H4886" s="5"/>
    </row>
    <row r="4887" spans="8:8" x14ac:dyDescent="0.3">
      <c r="H4887" s="5"/>
    </row>
    <row r="4888" spans="8:8" x14ac:dyDescent="0.3">
      <c r="H4888" s="5"/>
    </row>
    <row r="4889" spans="8:8" x14ac:dyDescent="0.3">
      <c r="H4889" s="5"/>
    </row>
    <row r="4890" spans="8:8" x14ac:dyDescent="0.3">
      <c r="H4890" s="5"/>
    </row>
    <row r="4891" spans="8:8" x14ac:dyDescent="0.3">
      <c r="H4891" s="5"/>
    </row>
    <row r="4892" spans="8:8" x14ac:dyDescent="0.3">
      <c r="H4892" s="5"/>
    </row>
    <row r="4893" spans="8:8" x14ac:dyDescent="0.3">
      <c r="H4893" s="5"/>
    </row>
    <row r="4894" spans="8:8" x14ac:dyDescent="0.3">
      <c r="H4894" s="5"/>
    </row>
    <row r="4895" spans="8:8" x14ac:dyDescent="0.3">
      <c r="H4895" s="5"/>
    </row>
    <row r="4896" spans="8:8" x14ac:dyDescent="0.3">
      <c r="H4896" s="5"/>
    </row>
    <row r="4897" spans="8:8" x14ac:dyDescent="0.3">
      <c r="H4897" s="5"/>
    </row>
    <row r="4898" spans="8:8" x14ac:dyDescent="0.3">
      <c r="H4898" s="5"/>
    </row>
    <row r="4899" spans="8:8" x14ac:dyDescent="0.3">
      <c r="H4899" s="5"/>
    </row>
    <row r="4900" spans="8:8" x14ac:dyDescent="0.3">
      <c r="H4900" s="5"/>
    </row>
    <row r="4901" spans="8:8" x14ac:dyDescent="0.3">
      <c r="H4901" s="5"/>
    </row>
    <row r="4902" spans="8:8" x14ac:dyDescent="0.3">
      <c r="H4902" s="5"/>
    </row>
    <row r="4903" spans="8:8" x14ac:dyDescent="0.3">
      <c r="H4903" s="5"/>
    </row>
    <row r="4904" spans="8:8" x14ac:dyDescent="0.3">
      <c r="H4904" s="5"/>
    </row>
    <row r="4905" spans="8:8" x14ac:dyDescent="0.3">
      <c r="H4905" s="5"/>
    </row>
    <row r="4906" spans="8:8" x14ac:dyDescent="0.3">
      <c r="H4906" s="5"/>
    </row>
    <row r="4907" spans="8:8" x14ac:dyDescent="0.3">
      <c r="H4907" s="5"/>
    </row>
    <row r="4908" spans="8:8" x14ac:dyDescent="0.3">
      <c r="H4908" s="5"/>
    </row>
    <row r="4909" spans="8:8" x14ac:dyDescent="0.3">
      <c r="H4909" s="5"/>
    </row>
    <row r="4910" spans="8:8" x14ac:dyDescent="0.3">
      <c r="H4910" s="5"/>
    </row>
    <row r="4911" spans="8:8" x14ac:dyDescent="0.3">
      <c r="H4911" s="5"/>
    </row>
    <row r="4912" spans="8:8" x14ac:dyDescent="0.3">
      <c r="H4912" s="5"/>
    </row>
    <row r="4913" spans="8:8" x14ac:dyDescent="0.3">
      <c r="H4913" s="5"/>
    </row>
    <row r="4914" spans="8:8" x14ac:dyDescent="0.3">
      <c r="H4914" s="5"/>
    </row>
    <row r="4915" spans="8:8" x14ac:dyDescent="0.3">
      <c r="H4915" s="5"/>
    </row>
    <row r="4916" spans="8:8" x14ac:dyDescent="0.3">
      <c r="H4916" s="5"/>
    </row>
    <row r="4917" spans="8:8" x14ac:dyDescent="0.3">
      <c r="H4917" s="5"/>
    </row>
    <row r="4918" spans="8:8" x14ac:dyDescent="0.3">
      <c r="H4918" s="5"/>
    </row>
    <row r="4919" spans="8:8" x14ac:dyDescent="0.3">
      <c r="H4919" s="5"/>
    </row>
    <row r="4920" spans="8:8" x14ac:dyDescent="0.3">
      <c r="H4920" s="5"/>
    </row>
    <row r="4921" spans="8:8" x14ac:dyDescent="0.3">
      <c r="H4921" s="5"/>
    </row>
    <row r="4922" spans="8:8" x14ac:dyDescent="0.3">
      <c r="H4922" s="5"/>
    </row>
    <row r="4923" spans="8:8" x14ac:dyDescent="0.3">
      <c r="H4923" s="5"/>
    </row>
    <row r="4924" spans="8:8" x14ac:dyDescent="0.3">
      <c r="H4924" s="5"/>
    </row>
    <row r="4925" spans="8:8" x14ac:dyDescent="0.3">
      <c r="H4925" s="5"/>
    </row>
    <row r="4926" spans="8:8" x14ac:dyDescent="0.3">
      <c r="H4926" s="5"/>
    </row>
    <row r="4927" spans="8:8" x14ac:dyDescent="0.3">
      <c r="H4927" s="5"/>
    </row>
    <row r="4928" spans="8:8" x14ac:dyDescent="0.3">
      <c r="H4928" s="5"/>
    </row>
    <row r="4929" spans="8:8" x14ac:dyDescent="0.3">
      <c r="H4929" s="5"/>
    </row>
    <row r="4930" spans="8:8" x14ac:dyDescent="0.3">
      <c r="H4930" s="5"/>
    </row>
    <row r="4931" spans="8:8" x14ac:dyDescent="0.3">
      <c r="H4931" s="5"/>
    </row>
    <row r="4932" spans="8:8" x14ac:dyDescent="0.3">
      <c r="H4932" s="5"/>
    </row>
    <row r="4933" spans="8:8" x14ac:dyDescent="0.3">
      <c r="H4933" s="5"/>
    </row>
    <row r="4934" spans="8:8" x14ac:dyDescent="0.3">
      <c r="H4934" s="5"/>
    </row>
    <row r="4935" spans="8:8" x14ac:dyDescent="0.3">
      <c r="H4935" s="5"/>
    </row>
    <row r="4936" spans="8:8" x14ac:dyDescent="0.3">
      <c r="H4936" s="5"/>
    </row>
    <row r="4937" spans="8:8" x14ac:dyDescent="0.3">
      <c r="H4937" s="5"/>
    </row>
    <row r="4938" spans="8:8" x14ac:dyDescent="0.3">
      <c r="H4938" s="5"/>
    </row>
    <row r="4939" spans="8:8" x14ac:dyDescent="0.3">
      <c r="H4939" s="5"/>
    </row>
    <row r="4940" spans="8:8" x14ac:dyDescent="0.3">
      <c r="H4940" s="5"/>
    </row>
    <row r="4941" spans="8:8" x14ac:dyDescent="0.3">
      <c r="H4941" s="5"/>
    </row>
    <row r="4942" spans="8:8" x14ac:dyDescent="0.3">
      <c r="H4942" s="5"/>
    </row>
    <row r="4943" spans="8:8" x14ac:dyDescent="0.3">
      <c r="H4943" s="5"/>
    </row>
    <row r="4944" spans="8:8" x14ac:dyDescent="0.3">
      <c r="H4944" s="5"/>
    </row>
    <row r="4945" spans="8:8" x14ac:dyDescent="0.3">
      <c r="H4945" s="5"/>
    </row>
    <row r="4946" spans="8:8" x14ac:dyDescent="0.3">
      <c r="H4946" s="5"/>
    </row>
    <row r="4947" spans="8:8" x14ac:dyDescent="0.3">
      <c r="H4947" s="5"/>
    </row>
    <row r="4948" spans="8:8" x14ac:dyDescent="0.3">
      <c r="H4948" s="5"/>
    </row>
    <row r="4949" spans="8:8" x14ac:dyDescent="0.3">
      <c r="H4949" s="5"/>
    </row>
    <row r="4950" spans="8:8" x14ac:dyDescent="0.3">
      <c r="H4950" s="5"/>
    </row>
    <row r="4951" spans="8:8" x14ac:dyDescent="0.3">
      <c r="H4951" s="5"/>
    </row>
    <row r="4952" spans="8:8" x14ac:dyDescent="0.3">
      <c r="H4952" s="5"/>
    </row>
    <row r="4953" spans="8:8" x14ac:dyDescent="0.3">
      <c r="H4953" s="5"/>
    </row>
    <row r="4954" spans="8:8" x14ac:dyDescent="0.3">
      <c r="H4954" s="5"/>
    </row>
    <row r="4955" spans="8:8" x14ac:dyDescent="0.3">
      <c r="H4955" s="5"/>
    </row>
    <row r="4956" spans="8:8" x14ac:dyDescent="0.3">
      <c r="H4956" s="5"/>
    </row>
    <row r="4957" spans="8:8" x14ac:dyDescent="0.3">
      <c r="H4957" s="5"/>
    </row>
    <row r="4958" spans="8:8" x14ac:dyDescent="0.3">
      <c r="H4958" s="5"/>
    </row>
    <row r="4959" spans="8:8" x14ac:dyDescent="0.3">
      <c r="H4959" s="5"/>
    </row>
    <row r="4960" spans="8:8" x14ac:dyDescent="0.3">
      <c r="H4960" s="5"/>
    </row>
    <row r="4961" spans="8:8" x14ac:dyDescent="0.3">
      <c r="H4961" s="5"/>
    </row>
    <row r="4962" spans="8:8" x14ac:dyDescent="0.3">
      <c r="H4962" s="5"/>
    </row>
    <row r="4963" spans="8:8" x14ac:dyDescent="0.3">
      <c r="H4963" s="5"/>
    </row>
    <row r="4964" spans="8:8" x14ac:dyDescent="0.3">
      <c r="H4964" s="5"/>
    </row>
    <row r="4965" spans="8:8" x14ac:dyDescent="0.3">
      <c r="H4965" s="5"/>
    </row>
    <row r="4966" spans="8:8" x14ac:dyDescent="0.3">
      <c r="H4966" s="5"/>
    </row>
    <row r="4967" spans="8:8" x14ac:dyDescent="0.3">
      <c r="H4967" s="5"/>
    </row>
    <row r="4968" spans="8:8" x14ac:dyDescent="0.3">
      <c r="H4968" s="5"/>
    </row>
    <row r="4969" spans="8:8" x14ac:dyDescent="0.3">
      <c r="H4969" s="5"/>
    </row>
    <row r="4970" spans="8:8" x14ac:dyDescent="0.3">
      <c r="H4970" s="5"/>
    </row>
    <row r="4971" spans="8:8" x14ac:dyDescent="0.3">
      <c r="H4971" s="5"/>
    </row>
    <row r="4972" spans="8:8" x14ac:dyDescent="0.3">
      <c r="H4972" s="5"/>
    </row>
    <row r="4973" spans="8:8" x14ac:dyDescent="0.3">
      <c r="H4973" s="5"/>
    </row>
    <row r="4974" spans="8:8" x14ac:dyDescent="0.3">
      <c r="H4974" s="5"/>
    </row>
    <row r="4975" spans="8:8" x14ac:dyDescent="0.3">
      <c r="H4975" s="5"/>
    </row>
    <row r="4976" spans="8:8" x14ac:dyDescent="0.3">
      <c r="H4976" s="5"/>
    </row>
    <row r="4977" spans="8:8" x14ac:dyDescent="0.3">
      <c r="H4977" s="5"/>
    </row>
    <row r="4978" spans="8:8" x14ac:dyDescent="0.3">
      <c r="H4978" s="5"/>
    </row>
    <row r="4979" spans="8:8" x14ac:dyDescent="0.3">
      <c r="H4979" s="5"/>
    </row>
    <row r="4980" spans="8:8" x14ac:dyDescent="0.3">
      <c r="H4980" s="5"/>
    </row>
    <row r="4981" spans="8:8" x14ac:dyDescent="0.3">
      <c r="H4981" s="5"/>
    </row>
    <row r="4982" spans="8:8" x14ac:dyDescent="0.3">
      <c r="H4982" s="5"/>
    </row>
    <row r="4983" spans="8:8" x14ac:dyDescent="0.3">
      <c r="H4983" s="5"/>
    </row>
    <row r="4984" spans="8:8" x14ac:dyDescent="0.3">
      <c r="H4984" s="5"/>
    </row>
    <row r="4985" spans="8:8" x14ac:dyDescent="0.3">
      <c r="H4985" s="5"/>
    </row>
    <row r="4986" spans="8:8" x14ac:dyDescent="0.3">
      <c r="H4986" s="5"/>
    </row>
    <row r="4987" spans="8:8" x14ac:dyDescent="0.3">
      <c r="H4987" s="5"/>
    </row>
    <row r="4988" spans="8:8" x14ac:dyDescent="0.3">
      <c r="H4988" s="5"/>
    </row>
    <row r="4989" spans="8:8" x14ac:dyDescent="0.3">
      <c r="H4989" s="5"/>
    </row>
    <row r="4990" spans="8:8" x14ac:dyDescent="0.3">
      <c r="H4990" s="5"/>
    </row>
    <row r="4991" spans="8:8" x14ac:dyDescent="0.3">
      <c r="H4991" s="5"/>
    </row>
    <row r="4992" spans="8:8" x14ac:dyDescent="0.3">
      <c r="H4992" s="5"/>
    </row>
    <row r="4993" spans="8:8" x14ac:dyDescent="0.3">
      <c r="H4993" s="5"/>
    </row>
    <row r="4994" spans="8:8" x14ac:dyDescent="0.3">
      <c r="H4994" s="5"/>
    </row>
    <row r="4995" spans="8:8" x14ac:dyDescent="0.3">
      <c r="H4995" s="5"/>
    </row>
    <row r="4996" spans="8:8" x14ac:dyDescent="0.3">
      <c r="H4996" s="5"/>
    </row>
    <row r="4997" spans="8:8" x14ac:dyDescent="0.3">
      <c r="H4997" s="5"/>
    </row>
    <row r="4998" spans="8:8" x14ac:dyDescent="0.3">
      <c r="H4998" s="5"/>
    </row>
    <row r="4999" spans="8:8" x14ac:dyDescent="0.3">
      <c r="H4999" s="5"/>
    </row>
    <row r="5000" spans="8:8" x14ac:dyDescent="0.3">
      <c r="H5000" s="5"/>
    </row>
    <row r="5001" spans="8:8" x14ac:dyDescent="0.3">
      <c r="H5001" s="5"/>
    </row>
    <row r="5002" spans="8:8" x14ac:dyDescent="0.3">
      <c r="H5002" s="5"/>
    </row>
    <row r="5003" spans="8:8" x14ac:dyDescent="0.3">
      <c r="H5003" s="5"/>
    </row>
    <row r="5004" spans="8:8" x14ac:dyDescent="0.3">
      <c r="H5004" s="5"/>
    </row>
    <row r="5005" spans="8:8" x14ac:dyDescent="0.3">
      <c r="H5005" s="5"/>
    </row>
    <row r="5006" spans="8:8" x14ac:dyDescent="0.3">
      <c r="H5006" s="5"/>
    </row>
    <row r="5007" spans="8:8" x14ac:dyDescent="0.3">
      <c r="H5007" s="5"/>
    </row>
    <row r="5008" spans="8:8" x14ac:dyDescent="0.3">
      <c r="H5008" s="5"/>
    </row>
    <row r="5009" spans="8:8" x14ac:dyDescent="0.3">
      <c r="H5009" s="5"/>
    </row>
    <row r="5010" spans="8:8" x14ac:dyDescent="0.3">
      <c r="H5010" s="5"/>
    </row>
    <row r="5011" spans="8:8" x14ac:dyDescent="0.3">
      <c r="H5011" s="5"/>
    </row>
    <row r="5012" spans="8:8" x14ac:dyDescent="0.3">
      <c r="H5012" s="5"/>
    </row>
    <row r="5013" spans="8:8" x14ac:dyDescent="0.3">
      <c r="H5013" s="5"/>
    </row>
    <row r="5014" spans="8:8" x14ac:dyDescent="0.3">
      <c r="H5014" s="5"/>
    </row>
    <row r="5015" spans="8:8" x14ac:dyDescent="0.3">
      <c r="H5015" s="5"/>
    </row>
    <row r="5016" spans="8:8" x14ac:dyDescent="0.3">
      <c r="H5016" s="5"/>
    </row>
    <row r="5017" spans="8:8" x14ac:dyDescent="0.3">
      <c r="H5017" s="5"/>
    </row>
    <row r="5018" spans="8:8" x14ac:dyDescent="0.3">
      <c r="H5018" s="5"/>
    </row>
    <row r="5019" spans="8:8" x14ac:dyDescent="0.3">
      <c r="H5019" s="5"/>
    </row>
    <row r="5020" spans="8:8" x14ac:dyDescent="0.3">
      <c r="H5020" s="5"/>
    </row>
    <row r="5021" spans="8:8" x14ac:dyDescent="0.3">
      <c r="H5021" s="5"/>
    </row>
    <row r="5022" spans="8:8" x14ac:dyDescent="0.3">
      <c r="H5022" s="5"/>
    </row>
    <row r="5023" spans="8:8" x14ac:dyDescent="0.3">
      <c r="H5023" s="5"/>
    </row>
    <row r="5024" spans="8:8" x14ac:dyDescent="0.3">
      <c r="H5024" s="5"/>
    </row>
    <row r="5025" spans="8:8" x14ac:dyDescent="0.3">
      <c r="H5025" s="5"/>
    </row>
    <row r="5026" spans="8:8" x14ac:dyDescent="0.3">
      <c r="H5026" s="5"/>
    </row>
    <row r="5027" spans="8:8" x14ac:dyDescent="0.3">
      <c r="H5027" s="5"/>
    </row>
    <row r="5028" spans="8:8" x14ac:dyDescent="0.3">
      <c r="H5028" s="5"/>
    </row>
    <row r="5029" spans="8:8" x14ac:dyDescent="0.3">
      <c r="H5029" s="5"/>
    </row>
    <row r="5030" spans="8:8" x14ac:dyDescent="0.3">
      <c r="H5030" s="5"/>
    </row>
    <row r="5031" spans="8:8" x14ac:dyDescent="0.3">
      <c r="H5031" s="5"/>
    </row>
    <row r="5032" spans="8:8" x14ac:dyDescent="0.3">
      <c r="H5032" s="5"/>
    </row>
    <row r="5033" spans="8:8" x14ac:dyDescent="0.3">
      <c r="H5033" s="5"/>
    </row>
    <row r="5034" spans="8:8" x14ac:dyDescent="0.3">
      <c r="H5034" s="5"/>
    </row>
    <row r="5035" spans="8:8" x14ac:dyDescent="0.3">
      <c r="H5035" s="5"/>
    </row>
    <row r="5036" spans="8:8" x14ac:dyDescent="0.3">
      <c r="H5036" s="5"/>
    </row>
    <row r="5037" spans="8:8" x14ac:dyDescent="0.3">
      <c r="H5037" s="5"/>
    </row>
    <row r="5038" spans="8:8" x14ac:dyDescent="0.3">
      <c r="H5038" s="5"/>
    </row>
    <row r="5039" spans="8:8" x14ac:dyDescent="0.3">
      <c r="H5039" s="5"/>
    </row>
    <row r="5040" spans="8:8" x14ac:dyDescent="0.3">
      <c r="H5040" s="5"/>
    </row>
    <row r="5041" spans="8:8" x14ac:dyDescent="0.3">
      <c r="H5041" s="5"/>
    </row>
    <row r="5042" spans="8:8" x14ac:dyDescent="0.3">
      <c r="H5042" s="5"/>
    </row>
    <row r="5043" spans="8:8" x14ac:dyDescent="0.3">
      <c r="H5043" s="5"/>
    </row>
    <row r="5044" spans="8:8" x14ac:dyDescent="0.3">
      <c r="H5044" s="5"/>
    </row>
    <row r="5045" spans="8:8" x14ac:dyDescent="0.3">
      <c r="H5045" s="5"/>
    </row>
    <row r="5046" spans="8:8" x14ac:dyDescent="0.3">
      <c r="H5046" s="5"/>
    </row>
    <row r="5047" spans="8:8" x14ac:dyDescent="0.3">
      <c r="H5047" s="5"/>
    </row>
    <row r="5048" spans="8:8" x14ac:dyDescent="0.3">
      <c r="H5048" s="5"/>
    </row>
    <row r="5049" spans="8:8" x14ac:dyDescent="0.3">
      <c r="H5049" s="5"/>
    </row>
    <row r="5050" spans="8:8" x14ac:dyDescent="0.3">
      <c r="H5050" s="5"/>
    </row>
    <row r="5051" spans="8:8" x14ac:dyDescent="0.3">
      <c r="H5051" s="5"/>
    </row>
    <row r="5052" spans="8:8" x14ac:dyDescent="0.3">
      <c r="H5052" s="5"/>
    </row>
    <row r="5053" spans="8:8" x14ac:dyDescent="0.3">
      <c r="H5053" s="5"/>
    </row>
    <row r="5054" spans="8:8" x14ac:dyDescent="0.3">
      <c r="H5054" s="5"/>
    </row>
    <row r="5055" spans="8:8" x14ac:dyDescent="0.3">
      <c r="H5055" s="5"/>
    </row>
    <row r="5056" spans="8:8" x14ac:dyDescent="0.3">
      <c r="H5056" s="5"/>
    </row>
    <row r="5057" spans="8:8" x14ac:dyDescent="0.3">
      <c r="H5057" s="5"/>
    </row>
    <row r="5058" spans="8:8" x14ac:dyDescent="0.3">
      <c r="H5058" s="5"/>
    </row>
    <row r="5059" spans="8:8" x14ac:dyDescent="0.3">
      <c r="H5059" s="5"/>
    </row>
    <row r="5060" spans="8:8" x14ac:dyDescent="0.3">
      <c r="H5060" s="5"/>
    </row>
    <row r="5061" spans="8:8" x14ac:dyDescent="0.3">
      <c r="H5061" s="5"/>
    </row>
    <row r="5062" spans="8:8" x14ac:dyDescent="0.3">
      <c r="H5062" s="5"/>
    </row>
    <row r="5063" spans="8:8" x14ac:dyDescent="0.3">
      <c r="H5063" s="5"/>
    </row>
    <row r="5064" spans="8:8" x14ac:dyDescent="0.3">
      <c r="H5064" s="5"/>
    </row>
    <row r="5065" spans="8:8" x14ac:dyDescent="0.3">
      <c r="H5065" s="5"/>
    </row>
    <row r="5066" spans="8:8" x14ac:dyDescent="0.3">
      <c r="H5066" s="5"/>
    </row>
    <row r="5067" spans="8:8" x14ac:dyDescent="0.3">
      <c r="H5067" s="5"/>
    </row>
    <row r="5068" spans="8:8" x14ac:dyDescent="0.3">
      <c r="H5068" s="5"/>
    </row>
    <row r="5069" spans="8:8" x14ac:dyDescent="0.3">
      <c r="H5069" s="5"/>
    </row>
    <row r="5070" spans="8:8" x14ac:dyDescent="0.3">
      <c r="H5070" s="5"/>
    </row>
    <row r="5071" spans="8:8" x14ac:dyDescent="0.3">
      <c r="H5071" s="5"/>
    </row>
    <row r="5072" spans="8:8" x14ac:dyDescent="0.3">
      <c r="H5072" s="5"/>
    </row>
    <row r="5073" spans="8:8" x14ac:dyDescent="0.3">
      <c r="H5073" s="5"/>
    </row>
    <row r="5074" spans="8:8" x14ac:dyDescent="0.3">
      <c r="H5074" s="5"/>
    </row>
    <row r="5075" spans="8:8" x14ac:dyDescent="0.3">
      <c r="H5075" s="5"/>
    </row>
    <row r="5076" spans="8:8" x14ac:dyDescent="0.3">
      <c r="H5076" s="5"/>
    </row>
    <row r="5077" spans="8:8" x14ac:dyDescent="0.3">
      <c r="H5077" s="5"/>
    </row>
    <row r="5078" spans="8:8" x14ac:dyDescent="0.3">
      <c r="H5078" s="5"/>
    </row>
    <row r="5079" spans="8:8" x14ac:dyDescent="0.3">
      <c r="H5079" s="5"/>
    </row>
    <row r="5080" spans="8:8" x14ac:dyDescent="0.3">
      <c r="H5080" s="5"/>
    </row>
    <row r="5081" spans="8:8" x14ac:dyDescent="0.3">
      <c r="H5081" s="5"/>
    </row>
    <row r="5082" spans="8:8" x14ac:dyDescent="0.3">
      <c r="H5082" s="5"/>
    </row>
    <row r="5083" spans="8:8" x14ac:dyDescent="0.3">
      <c r="H5083" s="5"/>
    </row>
    <row r="5084" spans="8:8" x14ac:dyDescent="0.3">
      <c r="H5084" s="5"/>
    </row>
    <row r="5085" spans="8:8" x14ac:dyDescent="0.3">
      <c r="H5085" s="5"/>
    </row>
    <row r="5086" spans="8:8" x14ac:dyDescent="0.3">
      <c r="H5086" s="5"/>
    </row>
    <row r="5087" spans="8:8" x14ac:dyDescent="0.3">
      <c r="H5087" s="5"/>
    </row>
    <row r="5088" spans="8:8" x14ac:dyDescent="0.3">
      <c r="H5088" s="5"/>
    </row>
    <row r="5089" spans="8:8" x14ac:dyDescent="0.3">
      <c r="H5089" s="5"/>
    </row>
    <row r="5090" spans="8:8" x14ac:dyDescent="0.3">
      <c r="H5090" s="5"/>
    </row>
    <row r="5091" spans="8:8" x14ac:dyDescent="0.3">
      <c r="H5091" s="5"/>
    </row>
    <row r="5092" spans="8:8" x14ac:dyDescent="0.3">
      <c r="H5092" s="5"/>
    </row>
    <row r="5093" spans="8:8" x14ac:dyDescent="0.3">
      <c r="H5093" s="5"/>
    </row>
    <row r="5094" spans="8:8" x14ac:dyDescent="0.3">
      <c r="H5094" s="5"/>
    </row>
    <row r="5095" spans="8:8" x14ac:dyDescent="0.3">
      <c r="H5095" s="5"/>
    </row>
    <row r="5096" spans="8:8" x14ac:dyDescent="0.3">
      <c r="H5096" s="5"/>
    </row>
    <row r="5097" spans="8:8" x14ac:dyDescent="0.3">
      <c r="H5097" s="5"/>
    </row>
    <row r="5098" spans="8:8" x14ac:dyDescent="0.3">
      <c r="H5098" s="5"/>
    </row>
    <row r="5099" spans="8:8" x14ac:dyDescent="0.3">
      <c r="H5099" s="5"/>
    </row>
    <row r="5100" spans="8:8" x14ac:dyDescent="0.3">
      <c r="H5100" s="5"/>
    </row>
    <row r="5101" spans="8:8" x14ac:dyDescent="0.3">
      <c r="H5101" s="5"/>
    </row>
    <row r="5102" spans="8:8" x14ac:dyDescent="0.3">
      <c r="H5102" s="5"/>
    </row>
    <row r="5103" spans="8:8" x14ac:dyDescent="0.3">
      <c r="H5103" s="5"/>
    </row>
    <row r="5104" spans="8:8" x14ac:dyDescent="0.3">
      <c r="H5104" s="5"/>
    </row>
    <row r="5105" spans="8:8" x14ac:dyDescent="0.3">
      <c r="H5105" s="5"/>
    </row>
    <row r="5106" spans="8:8" x14ac:dyDescent="0.3">
      <c r="H5106" s="5"/>
    </row>
    <row r="5107" spans="8:8" x14ac:dyDescent="0.3">
      <c r="H5107" s="5"/>
    </row>
    <row r="5108" spans="8:8" x14ac:dyDescent="0.3">
      <c r="H5108" s="5"/>
    </row>
    <row r="5109" spans="8:8" x14ac:dyDescent="0.3">
      <c r="H5109" s="5"/>
    </row>
    <row r="5110" spans="8:8" x14ac:dyDescent="0.3">
      <c r="H5110" s="5"/>
    </row>
    <row r="5111" spans="8:8" x14ac:dyDescent="0.3">
      <c r="H5111" s="5"/>
    </row>
    <row r="5112" spans="8:8" x14ac:dyDescent="0.3">
      <c r="H5112" s="5"/>
    </row>
    <row r="5113" spans="8:8" x14ac:dyDescent="0.3">
      <c r="H5113" s="5"/>
    </row>
    <row r="5114" spans="8:8" x14ac:dyDescent="0.3">
      <c r="H5114" s="5"/>
    </row>
    <row r="5115" spans="8:8" x14ac:dyDescent="0.3">
      <c r="H5115" s="5"/>
    </row>
    <row r="5116" spans="8:8" x14ac:dyDescent="0.3">
      <c r="H5116" s="5"/>
    </row>
    <row r="5117" spans="8:8" x14ac:dyDescent="0.3">
      <c r="H5117" s="5"/>
    </row>
    <row r="5118" spans="8:8" x14ac:dyDescent="0.3">
      <c r="H5118" s="5"/>
    </row>
    <row r="5119" spans="8:8" x14ac:dyDescent="0.3">
      <c r="H5119" s="5"/>
    </row>
    <row r="5120" spans="8:8" x14ac:dyDescent="0.3">
      <c r="H5120" s="5"/>
    </row>
    <row r="5121" spans="8:8" x14ac:dyDescent="0.3">
      <c r="H5121" s="5"/>
    </row>
    <row r="5122" spans="8:8" x14ac:dyDescent="0.3">
      <c r="H5122" s="5"/>
    </row>
    <row r="5123" spans="8:8" x14ac:dyDescent="0.3">
      <c r="H5123" s="5"/>
    </row>
    <row r="5124" spans="8:8" x14ac:dyDescent="0.3">
      <c r="H5124" s="5"/>
    </row>
    <row r="5125" spans="8:8" x14ac:dyDescent="0.3">
      <c r="H5125" s="5"/>
    </row>
    <row r="5126" spans="8:8" x14ac:dyDescent="0.3">
      <c r="H5126" s="5"/>
    </row>
    <row r="5127" spans="8:8" x14ac:dyDescent="0.3">
      <c r="H5127" s="5"/>
    </row>
    <row r="5128" spans="8:8" x14ac:dyDescent="0.3">
      <c r="H5128" s="5"/>
    </row>
    <row r="5129" spans="8:8" x14ac:dyDescent="0.3">
      <c r="H5129" s="5"/>
    </row>
    <row r="5130" spans="8:8" x14ac:dyDescent="0.3">
      <c r="H5130" s="5"/>
    </row>
    <row r="5131" spans="8:8" x14ac:dyDescent="0.3">
      <c r="H5131" s="5"/>
    </row>
    <row r="5132" spans="8:8" x14ac:dyDescent="0.3">
      <c r="H5132" s="5"/>
    </row>
    <row r="5133" spans="8:8" x14ac:dyDescent="0.3">
      <c r="H5133" s="5"/>
    </row>
    <row r="5134" spans="8:8" x14ac:dyDescent="0.3">
      <c r="H5134" s="5"/>
    </row>
    <row r="5135" spans="8:8" x14ac:dyDescent="0.3">
      <c r="H5135" s="5"/>
    </row>
    <row r="5136" spans="8:8" x14ac:dyDescent="0.3">
      <c r="H5136" s="5"/>
    </row>
    <row r="5137" spans="8:8" x14ac:dyDescent="0.3">
      <c r="H5137" s="5"/>
    </row>
    <row r="5138" spans="8:8" x14ac:dyDescent="0.3">
      <c r="H5138" s="5"/>
    </row>
    <row r="5139" spans="8:8" x14ac:dyDescent="0.3">
      <c r="H5139" s="5"/>
    </row>
    <row r="5140" spans="8:8" x14ac:dyDescent="0.3">
      <c r="H5140" s="5"/>
    </row>
    <row r="5141" spans="8:8" x14ac:dyDescent="0.3">
      <c r="H5141" s="5"/>
    </row>
    <row r="5142" spans="8:8" x14ac:dyDescent="0.3">
      <c r="H5142" s="5"/>
    </row>
    <row r="5143" spans="8:8" x14ac:dyDescent="0.3">
      <c r="H5143" s="5"/>
    </row>
    <row r="5144" spans="8:8" x14ac:dyDescent="0.3">
      <c r="H5144" s="5"/>
    </row>
    <row r="5145" spans="8:8" x14ac:dyDescent="0.3">
      <c r="H5145" s="5"/>
    </row>
    <row r="5146" spans="8:8" x14ac:dyDescent="0.3">
      <c r="H5146" s="5"/>
    </row>
    <row r="5147" spans="8:8" x14ac:dyDescent="0.3">
      <c r="H5147" s="5"/>
    </row>
    <row r="5148" spans="8:8" x14ac:dyDescent="0.3">
      <c r="H5148" s="5"/>
    </row>
    <row r="5149" spans="8:8" x14ac:dyDescent="0.3">
      <c r="H5149" s="5"/>
    </row>
    <row r="5150" spans="8:8" x14ac:dyDescent="0.3">
      <c r="H5150" s="5"/>
    </row>
    <row r="5151" spans="8:8" x14ac:dyDescent="0.3">
      <c r="H5151" s="5"/>
    </row>
    <row r="5152" spans="8:8" x14ac:dyDescent="0.3">
      <c r="H5152" s="5"/>
    </row>
    <row r="5153" spans="8:8" x14ac:dyDescent="0.3">
      <c r="H5153" s="5"/>
    </row>
    <row r="5154" spans="8:8" x14ac:dyDescent="0.3">
      <c r="H5154" s="5"/>
    </row>
    <row r="5155" spans="8:8" x14ac:dyDescent="0.3">
      <c r="H5155" s="5"/>
    </row>
    <row r="5156" spans="8:8" x14ac:dyDescent="0.3">
      <c r="H5156" s="5"/>
    </row>
    <row r="5157" spans="8:8" x14ac:dyDescent="0.3">
      <c r="H5157" s="5"/>
    </row>
    <row r="5158" spans="8:8" x14ac:dyDescent="0.3">
      <c r="H5158" s="5"/>
    </row>
    <row r="5159" spans="8:8" x14ac:dyDescent="0.3">
      <c r="H5159" s="5"/>
    </row>
    <row r="5160" spans="8:8" x14ac:dyDescent="0.3">
      <c r="H5160" s="5"/>
    </row>
    <row r="5161" spans="8:8" x14ac:dyDescent="0.3">
      <c r="H5161" s="5"/>
    </row>
    <row r="5162" spans="8:8" x14ac:dyDescent="0.3">
      <c r="H5162" s="5"/>
    </row>
    <row r="5163" spans="8:8" x14ac:dyDescent="0.3">
      <c r="H5163" s="5"/>
    </row>
    <row r="5164" spans="8:8" x14ac:dyDescent="0.3">
      <c r="H5164" s="5"/>
    </row>
    <row r="5165" spans="8:8" x14ac:dyDescent="0.3">
      <c r="H5165" s="5"/>
    </row>
    <row r="5166" spans="8:8" x14ac:dyDescent="0.3">
      <c r="H5166" s="5"/>
    </row>
    <row r="5167" spans="8:8" x14ac:dyDescent="0.3">
      <c r="H5167" s="5"/>
    </row>
    <row r="5168" spans="8:8" x14ac:dyDescent="0.3">
      <c r="H5168" s="5"/>
    </row>
    <row r="5169" spans="8:8" x14ac:dyDescent="0.3">
      <c r="H5169" s="5"/>
    </row>
    <row r="5170" spans="8:8" x14ac:dyDescent="0.3">
      <c r="H5170" s="5"/>
    </row>
    <row r="5171" spans="8:8" x14ac:dyDescent="0.3">
      <c r="H5171" s="5"/>
    </row>
    <row r="5172" spans="8:8" x14ac:dyDescent="0.3">
      <c r="H5172" s="5"/>
    </row>
    <row r="5173" spans="8:8" x14ac:dyDescent="0.3">
      <c r="H5173" s="5"/>
    </row>
    <row r="5174" spans="8:8" x14ac:dyDescent="0.3">
      <c r="H5174" s="5"/>
    </row>
    <row r="5175" spans="8:8" x14ac:dyDescent="0.3">
      <c r="H5175" s="5"/>
    </row>
    <row r="5176" spans="8:8" x14ac:dyDescent="0.3">
      <c r="H5176" s="5"/>
    </row>
    <row r="5177" spans="8:8" x14ac:dyDescent="0.3">
      <c r="H5177" s="5"/>
    </row>
    <row r="5178" spans="8:8" x14ac:dyDescent="0.3">
      <c r="H5178" s="5"/>
    </row>
    <row r="5179" spans="8:8" x14ac:dyDescent="0.3">
      <c r="H5179" s="5"/>
    </row>
    <row r="5180" spans="8:8" x14ac:dyDescent="0.3">
      <c r="H5180" s="5"/>
    </row>
    <row r="5181" spans="8:8" x14ac:dyDescent="0.3">
      <c r="H5181" s="5"/>
    </row>
    <row r="5182" spans="8:8" x14ac:dyDescent="0.3">
      <c r="H5182" s="5"/>
    </row>
    <row r="5183" spans="8:8" x14ac:dyDescent="0.3">
      <c r="H5183" s="5"/>
    </row>
    <row r="5184" spans="8:8" x14ac:dyDescent="0.3">
      <c r="H5184" s="5"/>
    </row>
    <row r="5185" spans="8:8" x14ac:dyDescent="0.3">
      <c r="H5185" s="5"/>
    </row>
    <row r="5186" spans="8:8" x14ac:dyDescent="0.3">
      <c r="H5186" s="5"/>
    </row>
    <row r="5187" spans="8:8" x14ac:dyDescent="0.3">
      <c r="H5187" s="5"/>
    </row>
    <row r="5188" spans="8:8" x14ac:dyDescent="0.3">
      <c r="H5188" s="5"/>
    </row>
    <row r="5189" spans="8:8" x14ac:dyDescent="0.3">
      <c r="H5189" s="5"/>
    </row>
    <row r="5190" spans="8:8" x14ac:dyDescent="0.3">
      <c r="H5190" s="5"/>
    </row>
    <row r="5191" spans="8:8" x14ac:dyDescent="0.3">
      <c r="H5191" s="5"/>
    </row>
    <row r="5192" spans="8:8" x14ac:dyDescent="0.3">
      <c r="H5192" s="5"/>
    </row>
    <row r="5193" spans="8:8" x14ac:dyDescent="0.3">
      <c r="H5193" s="5"/>
    </row>
    <row r="5194" spans="8:8" x14ac:dyDescent="0.3">
      <c r="H5194" s="5"/>
    </row>
    <row r="5195" spans="8:8" x14ac:dyDescent="0.3">
      <c r="H5195" s="5"/>
    </row>
    <row r="5196" spans="8:8" x14ac:dyDescent="0.3">
      <c r="H5196" s="5"/>
    </row>
    <row r="5197" spans="8:8" x14ac:dyDescent="0.3">
      <c r="H5197" s="5"/>
    </row>
    <row r="5198" spans="8:8" x14ac:dyDescent="0.3">
      <c r="H5198" s="5"/>
    </row>
    <row r="5199" spans="8:8" x14ac:dyDescent="0.3">
      <c r="H5199" s="5"/>
    </row>
    <row r="5200" spans="8:8" x14ac:dyDescent="0.3">
      <c r="H5200" s="5"/>
    </row>
    <row r="5201" spans="8:8" x14ac:dyDescent="0.3">
      <c r="H5201" s="5"/>
    </row>
    <row r="5202" spans="8:8" x14ac:dyDescent="0.3">
      <c r="H5202" s="5"/>
    </row>
    <row r="5203" spans="8:8" x14ac:dyDescent="0.3">
      <c r="H5203" s="5"/>
    </row>
    <row r="5204" spans="8:8" x14ac:dyDescent="0.3">
      <c r="H5204" s="5"/>
    </row>
    <row r="5205" spans="8:8" x14ac:dyDescent="0.3">
      <c r="H5205" s="5"/>
    </row>
    <row r="5206" spans="8:8" x14ac:dyDescent="0.3">
      <c r="H5206" s="5"/>
    </row>
    <row r="5207" spans="8:8" x14ac:dyDescent="0.3">
      <c r="H5207" s="5"/>
    </row>
    <row r="5208" spans="8:8" x14ac:dyDescent="0.3">
      <c r="H5208" s="5"/>
    </row>
    <row r="5209" spans="8:8" x14ac:dyDescent="0.3">
      <c r="H5209" s="5"/>
    </row>
    <row r="5210" spans="8:8" x14ac:dyDescent="0.3">
      <c r="H5210" s="5"/>
    </row>
    <row r="5211" spans="8:8" x14ac:dyDescent="0.3">
      <c r="H5211" s="5"/>
    </row>
    <row r="5212" spans="8:8" x14ac:dyDescent="0.3">
      <c r="H5212" s="5"/>
    </row>
    <row r="5213" spans="8:8" x14ac:dyDescent="0.3">
      <c r="H5213" s="5"/>
    </row>
    <row r="5214" spans="8:8" x14ac:dyDescent="0.3">
      <c r="H5214" s="5"/>
    </row>
    <row r="5215" spans="8:8" x14ac:dyDescent="0.3">
      <c r="H5215" s="5"/>
    </row>
    <row r="5216" spans="8:8" x14ac:dyDescent="0.3">
      <c r="H5216" s="5"/>
    </row>
    <row r="5217" spans="8:8" x14ac:dyDescent="0.3">
      <c r="H5217" s="5"/>
    </row>
    <row r="5218" spans="8:8" x14ac:dyDescent="0.3">
      <c r="H5218" s="5"/>
    </row>
    <row r="5219" spans="8:8" x14ac:dyDescent="0.3">
      <c r="H5219" s="5"/>
    </row>
    <row r="5220" spans="8:8" x14ac:dyDescent="0.3">
      <c r="H5220" s="5"/>
    </row>
    <row r="5221" spans="8:8" x14ac:dyDescent="0.3">
      <c r="H5221" s="5"/>
    </row>
    <row r="5222" spans="8:8" x14ac:dyDescent="0.3">
      <c r="H5222" s="5"/>
    </row>
    <row r="5223" spans="8:8" x14ac:dyDescent="0.3">
      <c r="H5223" s="5"/>
    </row>
    <row r="5224" spans="8:8" x14ac:dyDescent="0.3">
      <c r="H5224" s="5"/>
    </row>
    <row r="5225" spans="8:8" x14ac:dyDescent="0.3">
      <c r="H5225" s="5"/>
    </row>
    <row r="5226" spans="8:8" x14ac:dyDescent="0.3">
      <c r="H5226" s="5"/>
    </row>
    <row r="5227" spans="8:8" x14ac:dyDescent="0.3">
      <c r="H5227" s="5"/>
    </row>
    <row r="5228" spans="8:8" x14ac:dyDescent="0.3">
      <c r="H5228" s="5"/>
    </row>
    <row r="5229" spans="8:8" x14ac:dyDescent="0.3">
      <c r="H5229" s="5"/>
    </row>
    <row r="5230" spans="8:8" x14ac:dyDescent="0.3">
      <c r="H5230" s="5"/>
    </row>
    <row r="5231" spans="8:8" x14ac:dyDescent="0.3">
      <c r="H5231" s="5"/>
    </row>
    <row r="5232" spans="8:8" x14ac:dyDescent="0.3">
      <c r="H5232" s="5"/>
    </row>
    <row r="5233" spans="8:8" x14ac:dyDescent="0.3">
      <c r="H5233" s="5"/>
    </row>
    <row r="5234" spans="8:8" x14ac:dyDescent="0.3">
      <c r="H5234" s="5"/>
    </row>
    <row r="5235" spans="8:8" x14ac:dyDescent="0.3">
      <c r="H5235" s="5"/>
    </row>
    <row r="5236" spans="8:8" x14ac:dyDescent="0.3">
      <c r="H5236" s="5"/>
    </row>
    <row r="5237" spans="8:8" x14ac:dyDescent="0.3">
      <c r="H5237" s="5"/>
    </row>
    <row r="5238" spans="8:8" x14ac:dyDescent="0.3">
      <c r="H5238" s="5"/>
    </row>
    <row r="5239" spans="8:8" x14ac:dyDescent="0.3">
      <c r="H5239" s="5"/>
    </row>
    <row r="5240" spans="8:8" x14ac:dyDescent="0.3">
      <c r="H5240" s="5"/>
    </row>
    <row r="5241" spans="8:8" x14ac:dyDescent="0.3">
      <c r="H5241" s="5"/>
    </row>
    <row r="5242" spans="8:8" x14ac:dyDescent="0.3">
      <c r="H5242" s="5"/>
    </row>
    <row r="5243" spans="8:8" x14ac:dyDescent="0.3">
      <c r="H5243" s="5"/>
    </row>
    <row r="5244" spans="8:8" x14ac:dyDescent="0.3">
      <c r="H5244" s="5"/>
    </row>
    <row r="5245" spans="8:8" x14ac:dyDescent="0.3">
      <c r="H5245" s="5"/>
    </row>
    <row r="5246" spans="8:8" x14ac:dyDescent="0.3">
      <c r="H5246" s="5"/>
    </row>
    <row r="5247" spans="8:8" x14ac:dyDescent="0.3">
      <c r="H5247" s="5"/>
    </row>
    <row r="5248" spans="8:8" x14ac:dyDescent="0.3">
      <c r="H5248" s="5"/>
    </row>
    <row r="5249" spans="8:8" x14ac:dyDescent="0.3">
      <c r="H5249" s="5"/>
    </row>
    <row r="5250" spans="8:8" x14ac:dyDescent="0.3">
      <c r="H5250" s="5"/>
    </row>
    <row r="5251" spans="8:8" x14ac:dyDescent="0.3">
      <c r="H5251" s="5"/>
    </row>
    <row r="5252" spans="8:8" x14ac:dyDescent="0.3">
      <c r="H5252" s="5"/>
    </row>
    <row r="5253" spans="8:8" x14ac:dyDescent="0.3">
      <c r="H5253" s="5"/>
    </row>
    <row r="5254" spans="8:8" x14ac:dyDescent="0.3">
      <c r="H5254" s="5"/>
    </row>
    <row r="5255" spans="8:8" x14ac:dyDescent="0.3">
      <c r="H5255" s="5"/>
    </row>
    <row r="5256" spans="8:8" x14ac:dyDescent="0.3">
      <c r="H5256" s="5"/>
    </row>
    <row r="5257" spans="8:8" x14ac:dyDescent="0.3">
      <c r="H5257" s="5"/>
    </row>
    <row r="5258" spans="8:8" x14ac:dyDescent="0.3">
      <c r="H5258" s="5"/>
    </row>
    <row r="5259" spans="8:8" x14ac:dyDescent="0.3">
      <c r="H5259" s="5"/>
    </row>
    <row r="5260" spans="8:8" x14ac:dyDescent="0.3">
      <c r="H5260" s="5"/>
    </row>
    <row r="5261" spans="8:8" x14ac:dyDescent="0.3">
      <c r="H5261" s="5"/>
    </row>
    <row r="5262" spans="8:8" x14ac:dyDescent="0.3">
      <c r="H5262" s="5"/>
    </row>
    <row r="5263" spans="8:8" x14ac:dyDescent="0.3">
      <c r="H5263" s="5"/>
    </row>
    <row r="5264" spans="8:8" x14ac:dyDescent="0.3">
      <c r="H5264" s="5"/>
    </row>
    <row r="5265" spans="8:8" x14ac:dyDescent="0.3">
      <c r="H5265" s="5"/>
    </row>
    <row r="5266" spans="8:8" x14ac:dyDescent="0.3">
      <c r="H5266" s="5"/>
    </row>
    <row r="5267" spans="8:8" x14ac:dyDescent="0.3">
      <c r="H5267" s="5"/>
    </row>
    <row r="5268" spans="8:8" x14ac:dyDescent="0.3">
      <c r="H5268" s="5"/>
    </row>
    <row r="5269" spans="8:8" x14ac:dyDescent="0.3">
      <c r="H5269" s="5"/>
    </row>
    <row r="5270" spans="8:8" x14ac:dyDescent="0.3">
      <c r="H5270" s="5"/>
    </row>
    <row r="5271" spans="8:8" x14ac:dyDescent="0.3">
      <c r="H5271" s="5"/>
    </row>
    <row r="5272" spans="8:8" x14ac:dyDescent="0.3">
      <c r="H5272" s="5"/>
    </row>
    <row r="5273" spans="8:8" x14ac:dyDescent="0.3">
      <c r="H5273" s="5"/>
    </row>
    <row r="5274" spans="8:8" x14ac:dyDescent="0.3">
      <c r="H5274" s="5"/>
    </row>
    <row r="5275" spans="8:8" x14ac:dyDescent="0.3">
      <c r="H5275" s="5"/>
    </row>
    <row r="5276" spans="8:8" x14ac:dyDescent="0.3">
      <c r="H5276" s="5"/>
    </row>
    <row r="5277" spans="8:8" x14ac:dyDescent="0.3">
      <c r="H5277" s="5"/>
    </row>
    <row r="5278" spans="8:8" x14ac:dyDescent="0.3">
      <c r="H5278" s="5"/>
    </row>
    <row r="5279" spans="8:8" x14ac:dyDescent="0.3">
      <c r="H5279" s="5"/>
    </row>
    <row r="5280" spans="8:8" x14ac:dyDescent="0.3">
      <c r="H5280" s="5"/>
    </row>
    <row r="5281" spans="8:8" x14ac:dyDescent="0.3">
      <c r="H5281" s="5"/>
    </row>
    <row r="5282" spans="8:8" x14ac:dyDescent="0.3">
      <c r="H5282" s="5"/>
    </row>
    <row r="5283" spans="8:8" x14ac:dyDescent="0.3">
      <c r="H5283" s="5"/>
    </row>
    <row r="5284" spans="8:8" x14ac:dyDescent="0.3">
      <c r="H5284" s="5"/>
    </row>
    <row r="5285" spans="8:8" x14ac:dyDescent="0.3">
      <c r="H5285" s="5"/>
    </row>
    <row r="5286" spans="8:8" x14ac:dyDescent="0.3">
      <c r="H5286" s="5"/>
    </row>
    <row r="5287" spans="8:8" x14ac:dyDescent="0.3">
      <c r="H5287" s="5"/>
    </row>
    <row r="5288" spans="8:8" x14ac:dyDescent="0.3">
      <c r="H5288" s="5"/>
    </row>
    <row r="5289" spans="8:8" x14ac:dyDescent="0.3">
      <c r="H5289" s="5"/>
    </row>
    <row r="5290" spans="8:8" x14ac:dyDescent="0.3">
      <c r="H5290" s="5"/>
    </row>
    <row r="5291" spans="8:8" x14ac:dyDescent="0.3">
      <c r="H5291" s="5"/>
    </row>
    <row r="5292" spans="8:8" x14ac:dyDescent="0.3">
      <c r="H5292" s="5"/>
    </row>
    <row r="5293" spans="8:8" x14ac:dyDescent="0.3">
      <c r="H5293" s="5"/>
    </row>
    <row r="5294" spans="8:8" x14ac:dyDescent="0.3">
      <c r="H5294" s="5"/>
    </row>
    <row r="5295" spans="8:8" x14ac:dyDescent="0.3">
      <c r="H5295" s="5"/>
    </row>
    <row r="5296" spans="8:8" x14ac:dyDescent="0.3">
      <c r="H5296" s="5"/>
    </row>
    <row r="5297" spans="8:8" x14ac:dyDescent="0.3">
      <c r="H5297" s="5"/>
    </row>
    <row r="5298" spans="8:8" x14ac:dyDescent="0.3">
      <c r="H5298" s="5"/>
    </row>
    <row r="5299" spans="8:8" x14ac:dyDescent="0.3">
      <c r="H5299" s="5"/>
    </row>
    <row r="5300" spans="8:8" x14ac:dyDescent="0.3">
      <c r="H5300" s="5"/>
    </row>
    <row r="5301" spans="8:8" x14ac:dyDescent="0.3">
      <c r="H5301" s="5"/>
    </row>
    <row r="5302" spans="8:8" x14ac:dyDescent="0.3">
      <c r="H5302" s="5"/>
    </row>
    <row r="5303" spans="8:8" x14ac:dyDescent="0.3">
      <c r="H5303" s="5"/>
    </row>
    <row r="5304" spans="8:8" x14ac:dyDescent="0.3">
      <c r="H5304" s="5"/>
    </row>
    <row r="5305" spans="8:8" x14ac:dyDescent="0.3">
      <c r="H5305" s="5"/>
    </row>
    <row r="5306" spans="8:8" x14ac:dyDescent="0.3">
      <c r="H5306" s="5"/>
    </row>
    <row r="5307" spans="8:8" x14ac:dyDescent="0.3">
      <c r="H5307" s="5"/>
    </row>
    <row r="5308" spans="8:8" x14ac:dyDescent="0.3">
      <c r="H5308" s="5"/>
    </row>
    <row r="5309" spans="8:8" x14ac:dyDescent="0.3">
      <c r="H5309" s="5"/>
    </row>
    <row r="5310" spans="8:8" x14ac:dyDescent="0.3">
      <c r="H5310" s="5"/>
    </row>
    <row r="5311" spans="8:8" x14ac:dyDescent="0.3">
      <c r="H5311" s="5"/>
    </row>
    <row r="5312" spans="8:8" x14ac:dyDescent="0.3">
      <c r="H5312" s="5"/>
    </row>
    <row r="5313" spans="8:8" x14ac:dyDescent="0.3">
      <c r="H5313" s="5"/>
    </row>
    <row r="5314" spans="8:8" x14ac:dyDescent="0.3">
      <c r="H5314" s="5"/>
    </row>
    <row r="5315" spans="8:8" x14ac:dyDescent="0.3">
      <c r="H5315" s="5"/>
    </row>
    <row r="5316" spans="8:8" x14ac:dyDescent="0.3">
      <c r="H5316" s="5"/>
    </row>
    <row r="5317" spans="8:8" x14ac:dyDescent="0.3">
      <c r="H5317" s="5"/>
    </row>
    <row r="5318" spans="8:8" x14ac:dyDescent="0.3">
      <c r="H5318" s="5"/>
    </row>
    <row r="5319" spans="8:8" x14ac:dyDescent="0.3">
      <c r="H5319" s="5"/>
    </row>
    <row r="5320" spans="8:8" x14ac:dyDescent="0.3">
      <c r="H5320" s="5"/>
    </row>
    <row r="5321" spans="8:8" x14ac:dyDescent="0.3">
      <c r="H5321" s="5"/>
    </row>
    <row r="5322" spans="8:8" x14ac:dyDescent="0.3">
      <c r="H5322" s="5"/>
    </row>
    <row r="5323" spans="8:8" x14ac:dyDescent="0.3">
      <c r="H5323" s="5"/>
    </row>
    <row r="5324" spans="8:8" x14ac:dyDescent="0.3">
      <c r="H5324" s="5"/>
    </row>
    <row r="5325" spans="8:8" x14ac:dyDescent="0.3">
      <c r="H5325" s="5"/>
    </row>
    <row r="5326" spans="8:8" x14ac:dyDescent="0.3">
      <c r="H5326" s="5"/>
    </row>
    <row r="5327" spans="8:8" x14ac:dyDescent="0.3">
      <c r="H5327" s="5"/>
    </row>
    <row r="5328" spans="8:8" x14ac:dyDescent="0.3">
      <c r="H5328" s="5"/>
    </row>
    <row r="5329" spans="8:8" x14ac:dyDescent="0.3">
      <c r="H5329" s="5"/>
    </row>
    <row r="5330" spans="8:8" x14ac:dyDescent="0.3">
      <c r="H5330" s="5"/>
    </row>
    <row r="5331" spans="8:8" x14ac:dyDescent="0.3">
      <c r="H5331" s="5"/>
    </row>
    <row r="5332" spans="8:8" x14ac:dyDescent="0.3">
      <c r="H5332" s="5"/>
    </row>
    <row r="5333" spans="8:8" x14ac:dyDescent="0.3">
      <c r="H5333" s="5"/>
    </row>
    <row r="5334" spans="8:8" x14ac:dyDescent="0.3">
      <c r="H5334" s="5"/>
    </row>
    <row r="5335" spans="8:8" x14ac:dyDescent="0.3">
      <c r="H5335" s="5"/>
    </row>
    <row r="5336" spans="8:8" x14ac:dyDescent="0.3">
      <c r="H5336" s="5"/>
    </row>
    <row r="5337" spans="8:8" x14ac:dyDescent="0.3">
      <c r="H5337" s="5"/>
    </row>
    <row r="5338" spans="8:8" x14ac:dyDescent="0.3">
      <c r="H5338" s="5"/>
    </row>
    <row r="5339" spans="8:8" x14ac:dyDescent="0.3">
      <c r="H5339" s="5"/>
    </row>
    <row r="5340" spans="8:8" x14ac:dyDescent="0.3">
      <c r="H5340" s="5"/>
    </row>
    <row r="5341" spans="8:8" x14ac:dyDescent="0.3">
      <c r="H5341" s="5"/>
    </row>
    <row r="5342" spans="8:8" x14ac:dyDescent="0.3">
      <c r="H5342" s="5"/>
    </row>
    <row r="5343" spans="8:8" x14ac:dyDescent="0.3">
      <c r="H5343" s="5"/>
    </row>
    <row r="5344" spans="8:8" x14ac:dyDescent="0.3">
      <c r="H5344" s="5"/>
    </row>
    <row r="5345" spans="8:8" x14ac:dyDescent="0.3">
      <c r="H5345" s="5"/>
    </row>
    <row r="5346" spans="8:8" x14ac:dyDescent="0.3">
      <c r="H5346" s="5"/>
    </row>
    <row r="5347" spans="8:8" x14ac:dyDescent="0.3">
      <c r="H5347" s="5"/>
    </row>
    <row r="5348" spans="8:8" x14ac:dyDescent="0.3">
      <c r="H5348" s="5"/>
    </row>
    <row r="5349" spans="8:8" x14ac:dyDescent="0.3">
      <c r="H5349" s="5"/>
    </row>
    <row r="5350" spans="8:8" x14ac:dyDescent="0.3">
      <c r="H5350" s="5"/>
    </row>
    <row r="5351" spans="8:8" x14ac:dyDescent="0.3">
      <c r="H5351" s="5"/>
    </row>
    <row r="5352" spans="8:8" x14ac:dyDescent="0.3">
      <c r="H5352" s="5"/>
    </row>
    <row r="5353" spans="8:8" x14ac:dyDescent="0.3">
      <c r="H5353" s="5"/>
    </row>
    <row r="5354" spans="8:8" x14ac:dyDescent="0.3">
      <c r="H5354" s="5"/>
    </row>
    <row r="5355" spans="8:8" x14ac:dyDescent="0.3">
      <c r="H5355" s="5"/>
    </row>
    <row r="5356" spans="8:8" x14ac:dyDescent="0.3">
      <c r="H5356" s="5"/>
    </row>
    <row r="5357" spans="8:8" x14ac:dyDescent="0.3">
      <c r="H5357" s="5"/>
    </row>
    <row r="5358" spans="8:8" x14ac:dyDescent="0.3">
      <c r="H5358" s="5"/>
    </row>
    <row r="5359" spans="8:8" x14ac:dyDescent="0.3">
      <c r="H5359" s="5"/>
    </row>
    <row r="5360" spans="8:8" x14ac:dyDescent="0.3">
      <c r="H5360" s="5"/>
    </row>
    <row r="5361" spans="8:8" x14ac:dyDescent="0.3">
      <c r="H5361" s="5"/>
    </row>
    <row r="5362" spans="8:8" x14ac:dyDescent="0.3">
      <c r="H5362" s="5"/>
    </row>
    <row r="5363" spans="8:8" x14ac:dyDescent="0.3">
      <c r="H5363" s="5"/>
    </row>
    <row r="5364" spans="8:8" x14ac:dyDescent="0.3">
      <c r="H5364" s="5"/>
    </row>
    <row r="5365" spans="8:8" x14ac:dyDescent="0.3">
      <c r="H5365" s="5"/>
    </row>
    <row r="5366" spans="8:8" x14ac:dyDescent="0.3">
      <c r="H5366" s="5"/>
    </row>
    <row r="5367" spans="8:8" x14ac:dyDescent="0.3">
      <c r="H5367" s="5"/>
    </row>
    <row r="5368" spans="8:8" x14ac:dyDescent="0.3">
      <c r="H5368" s="5"/>
    </row>
    <row r="5369" spans="8:8" x14ac:dyDescent="0.3">
      <c r="H5369" s="5"/>
    </row>
    <row r="5370" spans="8:8" x14ac:dyDescent="0.3">
      <c r="H5370" s="5"/>
    </row>
    <row r="5371" spans="8:8" x14ac:dyDescent="0.3">
      <c r="H5371" s="5"/>
    </row>
    <row r="5372" spans="8:8" x14ac:dyDescent="0.3">
      <c r="H5372" s="5"/>
    </row>
    <row r="5373" spans="8:8" x14ac:dyDescent="0.3">
      <c r="H5373" s="5"/>
    </row>
    <row r="5374" spans="8:8" x14ac:dyDescent="0.3">
      <c r="H5374" s="5"/>
    </row>
    <row r="5375" spans="8:8" x14ac:dyDescent="0.3">
      <c r="H5375" s="5"/>
    </row>
    <row r="5376" spans="8:8" x14ac:dyDescent="0.3">
      <c r="H5376" s="5"/>
    </row>
    <row r="5377" spans="8:8" x14ac:dyDescent="0.3">
      <c r="H5377" s="5"/>
    </row>
    <row r="5378" spans="8:8" x14ac:dyDescent="0.3">
      <c r="H5378" s="5"/>
    </row>
    <row r="5379" spans="8:8" x14ac:dyDescent="0.3">
      <c r="H5379" s="5"/>
    </row>
    <row r="5380" spans="8:8" x14ac:dyDescent="0.3">
      <c r="H5380" s="5"/>
    </row>
    <row r="5381" spans="8:8" x14ac:dyDescent="0.3">
      <c r="H5381" s="5"/>
    </row>
    <row r="5382" spans="8:8" x14ac:dyDescent="0.3">
      <c r="H5382" s="5"/>
    </row>
    <row r="5383" spans="8:8" x14ac:dyDescent="0.3">
      <c r="H5383" s="5"/>
    </row>
    <row r="5384" spans="8:8" x14ac:dyDescent="0.3">
      <c r="H5384" s="5"/>
    </row>
    <row r="5385" spans="8:8" x14ac:dyDescent="0.3">
      <c r="H5385" s="5"/>
    </row>
    <row r="5386" spans="8:8" x14ac:dyDescent="0.3">
      <c r="H5386" s="5"/>
    </row>
    <row r="5387" spans="8:8" x14ac:dyDescent="0.3">
      <c r="H5387" s="5"/>
    </row>
    <row r="5388" spans="8:8" x14ac:dyDescent="0.3">
      <c r="H5388" s="5"/>
    </row>
    <row r="5389" spans="8:8" x14ac:dyDescent="0.3">
      <c r="H5389" s="5"/>
    </row>
    <row r="5390" spans="8:8" x14ac:dyDescent="0.3">
      <c r="H5390" s="5"/>
    </row>
    <row r="5391" spans="8:8" x14ac:dyDescent="0.3">
      <c r="H5391" s="5"/>
    </row>
    <row r="5392" spans="8:8" x14ac:dyDescent="0.3">
      <c r="H5392" s="5"/>
    </row>
    <row r="5393" spans="8:8" x14ac:dyDescent="0.3">
      <c r="H5393" s="5"/>
    </row>
    <row r="5394" spans="8:8" x14ac:dyDescent="0.3">
      <c r="H5394" s="5"/>
    </row>
    <row r="5395" spans="8:8" x14ac:dyDescent="0.3">
      <c r="H5395" s="5"/>
    </row>
    <row r="5396" spans="8:8" x14ac:dyDescent="0.3">
      <c r="H5396" s="5"/>
    </row>
    <row r="5397" spans="8:8" x14ac:dyDescent="0.3">
      <c r="H5397" s="5"/>
    </row>
    <row r="5398" spans="8:8" x14ac:dyDescent="0.3">
      <c r="H5398" s="5"/>
    </row>
    <row r="5399" spans="8:8" x14ac:dyDescent="0.3">
      <c r="H5399" s="5"/>
    </row>
    <row r="5400" spans="8:8" x14ac:dyDescent="0.3">
      <c r="H5400" s="5"/>
    </row>
    <row r="5401" spans="8:8" x14ac:dyDescent="0.3">
      <c r="H5401" s="5"/>
    </row>
    <row r="5402" spans="8:8" x14ac:dyDescent="0.3">
      <c r="H5402" s="5"/>
    </row>
    <row r="5403" spans="8:8" x14ac:dyDescent="0.3">
      <c r="H5403" s="5"/>
    </row>
    <row r="5404" spans="8:8" x14ac:dyDescent="0.3">
      <c r="H5404" s="5"/>
    </row>
    <row r="5405" spans="8:8" x14ac:dyDescent="0.3">
      <c r="H5405" s="5"/>
    </row>
    <row r="5406" spans="8:8" x14ac:dyDescent="0.3">
      <c r="H5406" s="5"/>
    </row>
    <row r="5407" spans="8:8" x14ac:dyDescent="0.3">
      <c r="H5407" s="5"/>
    </row>
    <row r="5408" spans="8:8" x14ac:dyDescent="0.3">
      <c r="H5408" s="5"/>
    </row>
    <row r="5409" spans="8:8" x14ac:dyDescent="0.3">
      <c r="H5409" s="5"/>
    </row>
    <row r="5410" spans="8:8" x14ac:dyDescent="0.3">
      <c r="H5410" s="5"/>
    </row>
    <row r="5411" spans="8:8" x14ac:dyDescent="0.3">
      <c r="H5411" s="5"/>
    </row>
    <row r="5412" spans="8:8" x14ac:dyDescent="0.3">
      <c r="H5412" s="5"/>
    </row>
    <row r="5413" spans="8:8" x14ac:dyDescent="0.3">
      <c r="H5413" s="5"/>
    </row>
    <row r="5414" spans="8:8" x14ac:dyDescent="0.3">
      <c r="H5414" s="5"/>
    </row>
    <row r="5415" spans="8:8" x14ac:dyDescent="0.3">
      <c r="H5415" s="5"/>
    </row>
    <row r="5416" spans="8:8" x14ac:dyDescent="0.3">
      <c r="H5416" s="5"/>
    </row>
    <row r="5417" spans="8:8" x14ac:dyDescent="0.3">
      <c r="H5417" s="5"/>
    </row>
    <row r="5418" spans="8:8" x14ac:dyDescent="0.3">
      <c r="H5418" s="5"/>
    </row>
    <row r="5419" spans="8:8" x14ac:dyDescent="0.3">
      <c r="H5419" s="5"/>
    </row>
    <row r="5420" spans="8:8" x14ac:dyDescent="0.3">
      <c r="H5420" s="5"/>
    </row>
    <row r="5421" spans="8:8" x14ac:dyDescent="0.3">
      <c r="H5421" s="5"/>
    </row>
    <row r="5422" spans="8:8" x14ac:dyDescent="0.3">
      <c r="H5422" s="5"/>
    </row>
    <row r="5423" spans="8:8" x14ac:dyDescent="0.3">
      <c r="H5423" s="5"/>
    </row>
    <row r="5424" spans="8:8" x14ac:dyDescent="0.3">
      <c r="H5424" s="5"/>
    </row>
    <row r="5425" spans="8:8" x14ac:dyDescent="0.3">
      <c r="H5425" s="5"/>
    </row>
    <row r="5426" spans="8:8" x14ac:dyDescent="0.3">
      <c r="H5426" s="5"/>
    </row>
    <row r="5427" spans="8:8" x14ac:dyDescent="0.3">
      <c r="H5427" s="5"/>
    </row>
    <row r="5428" spans="8:8" x14ac:dyDescent="0.3">
      <c r="H5428" s="5"/>
    </row>
    <row r="5429" spans="8:8" x14ac:dyDescent="0.3">
      <c r="H5429" s="5"/>
    </row>
    <row r="5430" spans="8:8" x14ac:dyDescent="0.3">
      <c r="H5430" s="5"/>
    </row>
    <row r="5431" spans="8:8" x14ac:dyDescent="0.3">
      <c r="H5431" s="5"/>
    </row>
    <row r="5432" spans="8:8" x14ac:dyDescent="0.3">
      <c r="H5432" s="5"/>
    </row>
    <row r="5433" spans="8:8" x14ac:dyDescent="0.3">
      <c r="H5433" s="5"/>
    </row>
    <row r="5434" spans="8:8" x14ac:dyDescent="0.3">
      <c r="H5434" s="5"/>
    </row>
    <row r="5435" spans="8:8" x14ac:dyDescent="0.3">
      <c r="H5435" s="5"/>
    </row>
    <row r="5436" spans="8:8" x14ac:dyDescent="0.3">
      <c r="H5436" s="5"/>
    </row>
    <row r="5437" spans="8:8" x14ac:dyDescent="0.3">
      <c r="H5437" s="5"/>
    </row>
    <row r="5438" spans="8:8" x14ac:dyDescent="0.3">
      <c r="H5438" s="5"/>
    </row>
    <row r="5439" spans="8:8" x14ac:dyDescent="0.3">
      <c r="H5439" s="5"/>
    </row>
    <row r="5440" spans="8:8" x14ac:dyDescent="0.3">
      <c r="H5440" s="5"/>
    </row>
    <row r="5441" spans="8:8" x14ac:dyDescent="0.3">
      <c r="H5441" s="5"/>
    </row>
    <row r="5442" spans="8:8" x14ac:dyDescent="0.3">
      <c r="H5442" s="5"/>
    </row>
    <row r="5443" spans="8:8" x14ac:dyDescent="0.3">
      <c r="H5443" s="5"/>
    </row>
    <row r="5444" spans="8:8" x14ac:dyDescent="0.3">
      <c r="H5444" s="5"/>
    </row>
    <row r="5445" spans="8:8" x14ac:dyDescent="0.3">
      <c r="H5445" s="5"/>
    </row>
    <row r="5446" spans="8:8" x14ac:dyDescent="0.3">
      <c r="H5446" s="5"/>
    </row>
    <row r="5447" spans="8:8" x14ac:dyDescent="0.3">
      <c r="H5447" s="5"/>
    </row>
    <row r="5448" spans="8:8" x14ac:dyDescent="0.3">
      <c r="H5448" s="5"/>
    </row>
    <row r="5449" spans="8:8" x14ac:dyDescent="0.3">
      <c r="H5449" s="5"/>
    </row>
    <row r="5450" spans="8:8" x14ac:dyDescent="0.3">
      <c r="H5450" s="5"/>
    </row>
    <row r="5451" spans="8:8" x14ac:dyDescent="0.3">
      <c r="H5451" s="5"/>
    </row>
    <row r="5452" spans="8:8" x14ac:dyDescent="0.3">
      <c r="H5452" s="5"/>
    </row>
    <row r="5453" spans="8:8" x14ac:dyDescent="0.3">
      <c r="H5453" s="5"/>
    </row>
    <row r="5454" spans="8:8" x14ac:dyDescent="0.3">
      <c r="H5454" s="5"/>
    </row>
    <row r="5455" spans="8:8" x14ac:dyDescent="0.3">
      <c r="H5455" s="5"/>
    </row>
    <row r="5456" spans="8:8" x14ac:dyDescent="0.3">
      <c r="H5456" s="5"/>
    </row>
    <row r="5457" spans="8:8" x14ac:dyDescent="0.3">
      <c r="H5457" s="5"/>
    </row>
    <row r="5458" spans="8:8" x14ac:dyDescent="0.3">
      <c r="H5458" s="5"/>
    </row>
    <row r="5459" spans="8:8" x14ac:dyDescent="0.3">
      <c r="H5459" s="5"/>
    </row>
    <row r="5460" spans="8:8" x14ac:dyDescent="0.3">
      <c r="H5460" s="5"/>
    </row>
    <row r="5461" spans="8:8" x14ac:dyDescent="0.3">
      <c r="H5461" s="5"/>
    </row>
    <row r="5462" spans="8:8" x14ac:dyDescent="0.3">
      <c r="H5462" s="5"/>
    </row>
    <row r="5463" spans="8:8" x14ac:dyDescent="0.3">
      <c r="H5463" s="5"/>
    </row>
    <row r="5464" spans="8:8" x14ac:dyDescent="0.3">
      <c r="H5464" s="5"/>
    </row>
    <row r="5465" spans="8:8" x14ac:dyDescent="0.3">
      <c r="H5465" s="5"/>
    </row>
    <row r="5466" spans="8:8" x14ac:dyDescent="0.3">
      <c r="H5466" s="5"/>
    </row>
    <row r="5467" spans="8:8" x14ac:dyDescent="0.3">
      <c r="H5467" s="5"/>
    </row>
    <row r="5468" spans="8:8" x14ac:dyDescent="0.3">
      <c r="H5468" s="5"/>
    </row>
    <row r="5469" spans="8:8" x14ac:dyDescent="0.3">
      <c r="H5469" s="5"/>
    </row>
    <row r="5470" spans="8:8" x14ac:dyDescent="0.3">
      <c r="H5470" s="5"/>
    </row>
    <row r="5471" spans="8:8" x14ac:dyDescent="0.3">
      <c r="H5471" s="5"/>
    </row>
    <row r="5472" spans="8:8" x14ac:dyDescent="0.3">
      <c r="H5472" s="5"/>
    </row>
    <row r="5473" spans="8:8" x14ac:dyDescent="0.3">
      <c r="H5473" s="5"/>
    </row>
    <row r="5474" spans="8:8" x14ac:dyDescent="0.3">
      <c r="H5474" s="5"/>
    </row>
    <row r="5475" spans="8:8" x14ac:dyDescent="0.3">
      <c r="H5475" s="5"/>
    </row>
    <row r="5476" spans="8:8" x14ac:dyDescent="0.3">
      <c r="H5476" s="5"/>
    </row>
    <row r="5477" spans="8:8" x14ac:dyDescent="0.3">
      <c r="H5477" s="5"/>
    </row>
    <row r="5478" spans="8:8" x14ac:dyDescent="0.3">
      <c r="H5478" s="5"/>
    </row>
    <row r="5479" spans="8:8" x14ac:dyDescent="0.3">
      <c r="H5479" s="5"/>
    </row>
    <row r="5480" spans="8:8" x14ac:dyDescent="0.3">
      <c r="H5480" s="5"/>
    </row>
    <row r="5481" spans="8:8" x14ac:dyDescent="0.3">
      <c r="H5481" s="5"/>
    </row>
    <row r="5482" spans="8:8" x14ac:dyDescent="0.3">
      <c r="H5482" s="5"/>
    </row>
    <row r="5483" spans="8:8" x14ac:dyDescent="0.3">
      <c r="H5483" s="5"/>
    </row>
    <row r="5484" spans="8:8" x14ac:dyDescent="0.3">
      <c r="H5484" s="5"/>
    </row>
    <row r="5485" spans="8:8" x14ac:dyDescent="0.3">
      <c r="H5485" s="5"/>
    </row>
    <row r="5486" spans="8:8" x14ac:dyDescent="0.3">
      <c r="H5486" s="5"/>
    </row>
    <row r="5487" spans="8:8" x14ac:dyDescent="0.3">
      <c r="H5487" s="5"/>
    </row>
    <row r="5488" spans="8:8" x14ac:dyDescent="0.3">
      <c r="H5488" s="5"/>
    </row>
    <row r="5489" spans="8:8" x14ac:dyDescent="0.3">
      <c r="H5489" s="5"/>
    </row>
    <row r="5490" spans="8:8" x14ac:dyDescent="0.3">
      <c r="H5490" s="5"/>
    </row>
    <row r="5491" spans="8:8" x14ac:dyDescent="0.3">
      <c r="H5491" s="5"/>
    </row>
    <row r="5492" spans="8:8" x14ac:dyDescent="0.3">
      <c r="H5492" s="5"/>
    </row>
    <row r="5493" spans="8:8" x14ac:dyDescent="0.3">
      <c r="H5493" s="5"/>
    </row>
    <row r="5494" spans="8:8" x14ac:dyDescent="0.3">
      <c r="H5494" s="5"/>
    </row>
    <row r="5495" spans="8:8" x14ac:dyDescent="0.3">
      <c r="H5495" s="5"/>
    </row>
    <row r="5496" spans="8:8" x14ac:dyDescent="0.3">
      <c r="H5496" s="5"/>
    </row>
    <row r="5497" spans="8:8" x14ac:dyDescent="0.3">
      <c r="H5497" s="5"/>
    </row>
    <row r="5498" spans="8:8" x14ac:dyDescent="0.3">
      <c r="H5498" s="5"/>
    </row>
    <row r="5499" spans="8:8" x14ac:dyDescent="0.3">
      <c r="H5499" s="5"/>
    </row>
    <row r="5500" spans="8:8" x14ac:dyDescent="0.3">
      <c r="H5500" s="5"/>
    </row>
    <row r="5501" spans="8:8" x14ac:dyDescent="0.3">
      <c r="H5501" s="5"/>
    </row>
    <row r="5502" spans="8:8" x14ac:dyDescent="0.3">
      <c r="H5502" s="5"/>
    </row>
    <row r="5503" spans="8:8" x14ac:dyDescent="0.3">
      <c r="H5503" s="5"/>
    </row>
    <row r="5504" spans="8:8" x14ac:dyDescent="0.3">
      <c r="H5504" s="5"/>
    </row>
    <row r="5505" spans="8:8" x14ac:dyDescent="0.3">
      <c r="H5505" s="5"/>
    </row>
    <row r="5506" spans="8:8" x14ac:dyDescent="0.3">
      <c r="H5506" s="5"/>
    </row>
    <row r="5507" spans="8:8" x14ac:dyDescent="0.3">
      <c r="H5507" s="5"/>
    </row>
    <row r="5508" spans="8:8" x14ac:dyDescent="0.3">
      <c r="H5508" s="5"/>
    </row>
    <row r="5509" spans="8:8" x14ac:dyDescent="0.3">
      <c r="H5509" s="5"/>
    </row>
    <row r="5510" spans="8:8" x14ac:dyDescent="0.3">
      <c r="H5510" s="5"/>
    </row>
    <row r="5511" spans="8:8" x14ac:dyDescent="0.3">
      <c r="H5511" s="5"/>
    </row>
    <row r="5512" spans="8:8" x14ac:dyDescent="0.3">
      <c r="H5512" s="5"/>
    </row>
    <row r="5513" spans="8:8" x14ac:dyDescent="0.3">
      <c r="H5513" s="5"/>
    </row>
    <row r="5514" spans="8:8" x14ac:dyDescent="0.3">
      <c r="H5514" s="5"/>
    </row>
    <row r="5515" spans="8:8" x14ac:dyDescent="0.3">
      <c r="H5515" s="5"/>
    </row>
    <row r="5516" spans="8:8" x14ac:dyDescent="0.3">
      <c r="H5516" s="5"/>
    </row>
    <row r="5517" spans="8:8" x14ac:dyDescent="0.3">
      <c r="H5517" s="5"/>
    </row>
    <row r="5518" spans="8:8" x14ac:dyDescent="0.3">
      <c r="H5518" s="5"/>
    </row>
    <row r="5519" spans="8:8" x14ac:dyDescent="0.3">
      <c r="H5519" s="5"/>
    </row>
    <row r="5520" spans="8:8" x14ac:dyDescent="0.3">
      <c r="H5520" s="5"/>
    </row>
    <row r="5521" spans="8:8" x14ac:dyDescent="0.3">
      <c r="H5521" s="5"/>
    </row>
    <row r="5522" spans="8:8" x14ac:dyDescent="0.3">
      <c r="H5522" s="5"/>
    </row>
    <row r="5523" spans="8:8" x14ac:dyDescent="0.3">
      <c r="H5523" s="5"/>
    </row>
    <row r="5524" spans="8:8" x14ac:dyDescent="0.3">
      <c r="H5524" s="5"/>
    </row>
    <row r="5525" spans="8:8" x14ac:dyDescent="0.3">
      <c r="H5525" s="5"/>
    </row>
    <row r="5526" spans="8:8" x14ac:dyDescent="0.3">
      <c r="H5526" s="5"/>
    </row>
    <row r="5527" spans="8:8" x14ac:dyDescent="0.3">
      <c r="H5527" s="5"/>
    </row>
    <row r="5528" spans="8:8" x14ac:dyDescent="0.3">
      <c r="H5528" s="5"/>
    </row>
    <row r="5529" spans="8:8" x14ac:dyDescent="0.3">
      <c r="H5529" s="5"/>
    </row>
    <row r="5530" spans="8:8" x14ac:dyDescent="0.3">
      <c r="H5530" s="5"/>
    </row>
    <row r="5531" spans="8:8" x14ac:dyDescent="0.3">
      <c r="H5531" s="5"/>
    </row>
    <row r="5532" spans="8:8" x14ac:dyDescent="0.3">
      <c r="H5532" s="5"/>
    </row>
    <row r="5533" spans="8:8" x14ac:dyDescent="0.3">
      <c r="H5533" s="5"/>
    </row>
    <row r="5534" spans="8:8" x14ac:dyDescent="0.3">
      <c r="H5534" s="5"/>
    </row>
    <row r="5535" spans="8:8" x14ac:dyDescent="0.3">
      <c r="H5535" s="5"/>
    </row>
    <row r="5536" spans="8:8" x14ac:dyDescent="0.3">
      <c r="H5536" s="5"/>
    </row>
    <row r="5537" spans="8:8" x14ac:dyDescent="0.3">
      <c r="H5537" s="5"/>
    </row>
    <row r="5538" spans="8:8" x14ac:dyDescent="0.3">
      <c r="H5538" s="5"/>
    </row>
    <row r="5539" spans="8:8" x14ac:dyDescent="0.3">
      <c r="H5539" s="5"/>
    </row>
    <row r="5540" spans="8:8" x14ac:dyDescent="0.3">
      <c r="H5540" s="5"/>
    </row>
    <row r="5541" spans="8:8" x14ac:dyDescent="0.3">
      <c r="H5541" s="5"/>
    </row>
    <row r="5542" spans="8:8" x14ac:dyDescent="0.3">
      <c r="H5542" s="5"/>
    </row>
    <row r="5543" spans="8:8" x14ac:dyDescent="0.3">
      <c r="H5543" s="5"/>
    </row>
    <row r="5544" spans="8:8" x14ac:dyDescent="0.3">
      <c r="H5544" s="5"/>
    </row>
    <row r="5545" spans="8:8" x14ac:dyDescent="0.3">
      <c r="H5545" s="5"/>
    </row>
    <row r="5546" spans="8:8" x14ac:dyDescent="0.3">
      <c r="H5546" s="5"/>
    </row>
    <row r="5547" spans="8:8" x14ac:dyDescent="0.3">
      <c r="H5547" s="5"/>
    </row>
    <row r="5548" spans="8:8" x14ac:dyDescent="0.3">
      <c r="H5548" s="5"/>
    </row>
    <row r="5549" spans="8:8" x14ac:dyDescent="0.3">
      <c r="H5549" s="5"/>
    </row>
    <row r="5550" spans="8:8" x14ac:dyDescent="0.3">
      <c r="H5550" s="5"/>
    </row>
    <row r="5551" spans="8:8" x14ac:dyDescent="0.3">
      <c r="H5551" s="5"/>
    </row>
    <row r="5552" spans="8:8" x14ac:dyDescent="0.3">
      <c r="H5552" s="5"/>
    </row>
    <row r="5553" spans="8:8" x14ac:dyDescent="0.3">
      <c r="H5553" s="5"/>
    </row>
    <row r="5554" spans="8:8" x14ac:dyDescent="0.3">
      <c r="H5554" s="5"/>
    </row>
    <row r="5555" spans="8:8" x14ac:dyDescent="0.3">
      <c r="H5555" s="5"/>
    </row>
    <row r="5556" spans="8:8" x14ac:dyDescent="0.3">
      <c r="H5556" s="5"/>
    </row>
    <row r="5557" spans="8:8" x14ac:dyDescent="0.3">
      <c r="H5557" s="5"/>
    </row>
    <row r="5558" spans="8:8" x14ac:dyDescent="0.3">
      <c r="H5558" s="5"/>
    </row>
    <row r="5559" spans="8:8" x14ac:dyDescent="0.3">
      <c r="H5559" s="5"/>
    </row>
    <row r="5560" spans="8:8" x14ac:dyDescent="0.3">
      <c r="H5560" s="5"/>
    </row>
    <row r="5561" spans="8:8" x14ac:dyDescent="0.3">
      <c r="H5561" s="5"/>
    </row>
    <row r="5562" spans="8:8" x14ac:dyDescent="0.3">
      <c r="H5562" s="5"/>
    </row>
    <row r="5563" spans="8:8" x14ac:dyDescent="0.3">
      <c r="H5563" s="5"/>
    </row>
    <row r="5564" spans="8:8" x14ac:dyDescent="0.3">
      <c r="H5564" s="5"/>
    </row>
    <row r="5565" spans="8:8" x14ac:dyDescent="0.3">
      <c r="H5565" s="5"/>
    </row>
    <row r="5566" spans="8:8" x14ac:dyDescent="0.3">
      <c r="H5566" s="5"/>
    </row>
    <row r="5567" spans="8:8" x14ac:dyDescent="0.3">
      <c r="H5567" s="5"/>
    </row>
    <row r="5568" spans="8:8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599" spans="8:8" x14ac:dyDescent="0.3">
      <c r="H5599" s="5"/>
    </row>
    <row r="5600" spans="8:8" x14ac:dyDescent="0.3">
      <c r="H5600" s="5"/>
    </row>
    <row r="5601" spans="8:8" x14ac:dyDescent="0.3">
      <c r="H5601" s="5"/>
    </row>
    <row r="5602" spans="8:8" x14ac:dyDescent="0.3">
      <c r="H5602" s="5"/>
    </row>
    <row r="5603" spans="8:8" x14ac:dyDescent="0.3">
      <c r="H5603" s="5"/>
    </row>
    <row r="5604" spans="8:8" x14ac:dyDescent="0.3">
      <c r="H5604" s="5"/>
    </row>
    <row r="5605" spans="8:8" x14ac:dyDescent="0.3">
      <c r="H5605" s="5"/>
    </row>
    <row r="5606" spans="8:8" x14ac:dyDescent="0.3">
      <c r="H5606" s="5"/>
    </row>
    <row r="5607" spans="8:8" x14ac:dyDescent="0.3">
      <c r="H5607" s="5"/>
    </row>
    <row r="5608" spans="8:8" x14ac:dyDescent="0.3">
      <c r="H5608" s="5"/>
    </row>
    <row r="5609" spans="8:8" x14ac:dyDescent="0.3">
      <c r="H5609" s="5"/>
    </row>
    <row r="5610" spans="8:8" x14ac:dyDescent="0.3">
      <c r="H5610" s="5"/>
    </row>
    <row r="5611" spans="8:8" x14ac:dyDescent="0.3">
      <c r="H5611" s="5"/>
    </row>
    <row r="5612" spans="8:8" x14ac:dyDescent="0.3">
      <c r="H5612" s="5"/>
    </row>
    <row r="5613" spans="8:8" x14ac:dyDescent="0.3">
      <c r="H5613" s="5"/>
    </row>
    <row r="5614" spans="8:8" x14ac:dyDescent="0.3">
      <c r="H5614" s="5"/>
    </row>
    <row r="5615" spans="8:8" x14ac:dyDescent="0.3">
      <c r="H5615" s="5"/>
    </row>
    <row r="5616" spans="8:8" x14ac:dyDescent="0.3">
      <c r="H5616" s="5"/>
    </row>
    <row r="5617" spans="8:8" x14ac:dyDescent="0.3">
      <c r="H5617" s="5"/>
    </row>
    <row r="5618" spans="8:8" x14ac:dyDescent="0.3">
      <c r="H5618" s="5"/>
    </row>
    <row r="5619" spans="8:8" x14ac:dyDescent="0.3">
      <c r="H5619" s="5"/>
    </row>
    <row r="5620" spans="8:8" x14ac:dyDescent="0.3">
      <c r="H5620" s="5"/>
    </row>
    <row r="5621" spans="8:8" x14ac:dyDescent="0.3">
      <c r="H5621" s="5"/>
    </row>
    <row r="5622" spans="8:8" x14ac:dyDescent="0.3">
      <c r="H5622" s="5"/>
    </row>
    <row r="5623" spans="8:8" x14ac:dyDescent="0.3">
      <c r="H5623" s="5"/>
    </row>
    <row r="5624" spans="8:8" x14ac:dyDescent="0.3">
      <c r="H5624" s="5"/>
    </row>
    <row r="5625" spans="8:8" x14ac:dyDescent="0.3">
      <c r="H5625" s="5"/>
    </row>
    <row r="5626" spans="8:8" x14ac:dyDescent="0.3">
      <c r="H5626" s="5"/>
    </row>
    <row r="5627" spans="8:8" x14ac:dyDescent="0.3">
      <c r="H5627" s="5"/>
    </row>
    <row r="5628" spans="8:8" x14ac:dyDescent="0.3">
      <c r="H5628" s="5"/>
    </row>
    <row r="5629" spans="8:8" x14ac:dyDescent="0.3">
      <c r="H5629" s="5"/>
    </row>
    <row r="5630" spans="8:8" x14ac:dyDescent="0.3">
      <c r="H5630" s="5"/>
    </row>
    <row r="5631" spans="8:8" x14ac:dyDescent="0.3">
      <c r="H5631" s="5"/>
    </row>
    <row r="5632" spans="8:8" x14ac:dyDescent="0.3">
      <c r="H5632" s="5"/>
    </row>
    <row r="5633" spans="8:8" x14ac:dyDescent="0.3">
      <c r="H5633" s="5"/>
    </row>
    <row r="5634" spans="8:8" x14ac:dyDescent="0.3">
      <c r="H5634" s="5"/>
    </row>
    <row r="5635" spans="8:8" x14ac:dyDescent="0.3">
      <c r="H5635" s="5"/>
    </row>
    <row r="5636" spans="8:8" x14ac:dyDescent="0.3">
      <c r="H5636" s="5"/>
    </row>
    <row r="5637" spans="8:8" x14ac:dyDescent="0.3">
      <c r="H5637" s="5"/>
    </row>
    <row r="5638" spans="8:8" x14ac:dyDescent="0.3">
      <c r="H5638" s="5"/>
    </row>
    <row r="5639" spans="8:8" x14ac:dyDescent="0.3">
      <c r="H5639" s="5"/>
    </row>
    <row r="5640" spans="8:8" x14ac:dyDescent="0.3">
      <c r="H5640" s="5"/>
    </row>
    <row r="5641" spans="8:8" x14ac:dyDescent="0.3">
      <c r="H5641" s="5"/>
    </row>
    <row r="5642" spans="8:8" x14ac:dyDescent="0.3">
      <c r="H5642" s="5"/>
    </row>
    <row r="5643" spans="8:8" x14ac:dyDescent="0.3">
      <c r="H5643" s="5"/>
    </row>
    <row r="5644" spans="8:8" x14ac:dyDescent="0.3">
      <c r="H5644" s="5"/>
    </row>
    <row r="5645" spans="8:8" x14ac:dyDescent="0.3">
      <c r="H5645" s="5"/>
    </row>
    <row r="5646" spans="8:8" x14ac:dyDescent="0.3">
      <c r="H5646" s="5"/>
    </row>
    <row r="5647" spans="8:8" x14ac:dyDescent="0.3">
      <c r="H5647" s="5"/>
    </row>
    <row r="5648" spans="8:8" x14ac:dyDescent="0.3">
      <c r="H5648" s="5"/>
    </row>
    <row r="5649" spans="8:8" x14ac:dyDescent="0.3">
      <c r="H5649" s="5"/>
    </row>
    <row r="5650" spans="8:8" x14ac:dyDescent="0.3">
      <c r="H5650" s="5"/>
    </row>
    <row r="5651" spans="8:8" x14ac:dyDescent="0.3">
      <c r="H5651" s="5"/>
    </row>
    <row r="5652" spans="8:8" x14ac:dyDescent="0.3">
      <c r="H5652" s="5"/>
    </row>
    <row r="5653" spans="8:8" x14ac:dyDescent="0.3">
      <c r="H5653" s="5"/>
    </row>
    <row r="5654" spans="8:8" x14ac:dyDescent="0.3">
      <c r="H5654" s="5"/>
    </row>
    <row r="5655" spans="8:8" x14ac:dyDescent="0.3">
      <c r="H5655" s="5"/>
    </row>
    <row r="5656" spans="8:8" x14ac:dyDescent="0.3">
      <c r="H5656" s="5"/>
    </row>
    <row r="5657" spans="8:8" x14ac:dyDescent="0.3">
      <c r="H5657" s="5"/>
    </row>
    <row r="5658" spans="8:8" x14ac:dyDescent="0.3">
      <c r="H5658" s="5"/>
    </row>
    <row r="5659" spans="8:8" x14ac:dyDescent="0.3">
      <c r="H5659" s="5"/>
    </row>
    <row r="5660" spans="8:8" x14ac:dyDescent="0.3">
      <c r="H5660" s="5"/>
    </row>
    <row r="5661" spans="8:8" x14ac:dyDescent="0.3">
      <c r="H5661" s="5"/>
    </row>
    <row r="5662" spans="8:8" x14ac:dyDescent="0.3">
      <c r="H5662" s="5"/>
    </row>
    <row r="5663" spans="8:8" x14ac:dyDescent="0.3">
      <c r="H5663" s="5"/>
    </row>
    <row r="5664" spans="8:8" x14ac:dyDescent="0.3">
      <c r="H5664" s="5"/>
    </row>
    <row r="5665" spans="8:8" x14ac:dyDescent="0.3">
      <c r="H5665" s="5"/>
    </row>
    <row r="5666" spans="8:8" x14ac:dyDescent="0.3">
      <c r="H5666" s="5"/>
    </row>
    <row r="5667" spans="8:8" x14ac:dyDescent="0.3">
      <c r="H5667" s="5"/>
    </row>
    <row r="5668" spans="8:8" x14ac:dyDescent="0.3">
      <c r="H5668" s="5"/>
    </row>
    <row r="5669" spans="8:8" x14ac:dyDescent="0.3">
      <c r="H5669" s="5"/>
    </row>
    <row r="5670" spans="8:8" x14ac:dyDescent="0.3">
      <c r="H5670" s="5"/>
    </row>
    <row r="5671" spans="8:8" x14ac:dyDescent="0.3">
      <c r="H5671" s="5"/>
    </row>
    <row r="5672" spans="8:8" x14ac:dyDescent="0.3">
      <c r="H5672" s="5"/>
    </row>
    <row r="5673" spans="8:8" x14ac:dyDescent="0.3">
      <c r="H5673" s="5"/>
    </row>
    <row r="5674" spans="8:8" x14ac:dyDescent="0.3">
      <c r="H5674" s="5"/>
    </row>
    <row r="5675" spans="8:8" x14ac:dyDescent="0.3">
      <c r="H5675" s="5"/>
    </row>
    <row r="5676" spans="8:8" x14ac:dyDescent="0.3">
      <c r="H5676" s="5"/>
    </row>
    <row r="5677" spans="8:8" x14ac:dyDescent="0.3">
      <c r="H5677" s="5"/>
    </row>
    <row r="5678" spans="8:8" x14ac:dyDescent="0.3">
      <c r="H5678" s="5"/>
    </row>
    <row r="5679" spans="8:8" x14ac:dyDescent="0.3">
      <c r="H5679" s="5"/>
    </row>
    <row r="5680" spans="8:8" x14ac:dyDescent="0.3">
      <c r="H5680" s="5"/>
    </row>
    <row r="5681" spans="8:8" x14ac:dyDescent="0.3">
      <c r="H5681" s="5"/>
    </row>
    <row r="5682" spans="8:8" x14ac:dyDescent="0.3">
      <c r="H5682" s="5"/>
    </row>
    <row r="5683" spans="8:8" x14ac:dyDescent="0.3">
      <c r="H5683" s="5"/>
    </row>
    <row r="5684" spans="8:8" x14ac:dyDescent="0.3">
      <c r="H5684" s="5"/>
    </row>
    <row r="5685" spans="8:8" x14ac:dyDescent="0.3">
      <c r="H5685" s="5"/>
    </row>
    <row r="5686" spans="8:8" x14ac:dyDescent="0.3">
      <c r="H5686" s="5"/>
    </row>
    <row r="5687" spans="8:8" x14ac:dyDescent="0.3">
      <c r="H5687" s="5"/>
    </row>
    <row r="5688" spans="8:8" x14ac:dyDescent="0.3">
      <c r="H5688" s="5"/>
    </row>
    <row r="5689" spans="8:8" x14ac:dyDescent="0.3">
      <c r="H5689" s="5"/>
    </row>
    <row r="5690" spans="8:8" x14ac:dyDescent="0.3">
      <c r="H5690" s="5"/>
    </row>
    <row r="5691" spans="8:8" x14ac:dyDescent="0.3">
      <c r="H5691" s="5"/>
    </row>
    <row r="5692" spans="8:8" x14ac:dyDescent="0.3">
      <c r="H5692" s="5"/>
    </row>
    <row r="5693" spans="8:8" x14ac:dyDescent="0.3">
      <c r="H5693" s="5"/>
    </row>
    <row r="5694" spans="8:8" x14ac:dyDescent="0.3">
      <c r="H5694" s="5"/>
    </row>
    <row r="5695" spans="8:8" x14ac:dyDescent="0.3">
      <c r="H5695" s="5"/>
    </row>
    <row r="5696" spans="8:8" x14ac:dyDescent="0.3">
      <c r="H5696" s="5"/>
    </row>
    <row r="5697" spans="8:8" x14ac:dyDescent="0.3">
      <c r="H5697" s="5"/>
    </row>
    <row r="5698" spans="8:8" x14ac:dyDescent="0.3">
      <c r="H5698" s="5"/>
    </row>
    <row r="5699" spans="8:8" x14ac:dyDescent="0.3">
      <c r="H5699" s="5"/>
    </row>
    <row r="5700" spans="8:8" x14ac:dyDescent="0.3">
      <c r="H5700" s="5"/>
    </row>
    <row r="5701" spans="8:8" x14ac:dyDescent="0.3">
      <c r="H5701" s="5"/>
    </row>
    <row r="5702" spans="8:8" x14ac:dyDescent="0.3">
      <c r="H5702" s="5"/>
    </row>
    <row r="5703" spans="8:8" x14ac:dyDescent="0.3">
      <c r="H5703" s="5"/>
    </row>
    <row r="5704" spans="8:8" x14ac:dyDescent="0.3">
      <c r="H5704" s="5"/>
    </row>
    <row r="5705" spans="8:8" x14ac:dyDescent="0.3">
      <c r="H5705" s="5"/>
    </row>
    <row r="5706" spans="8:8" x14ac:dyDescent="0.3">
      <c r="H5706" s="5"/>
    </row>
    <row r="5707" spans="8:8" x14ac:dyDescent="0.3">
      <c r="H5707" s="5"/>
    </row>
    <row r="5708" spans="8:8" x14ac:dyDescent="0.3">
      <c r="H5708" s="5"/>
    </row>
    <row r="5709" spans="8:8" x14ac:dyDescent="0.3">
      <c r="H5709" s="5"/>
    </row>
    <row r="5710" spans="8:8" x14ac:dyDescent="0.3">
      <c r="H5710" s="5"/>
    </row>
    <row r="5711" spans="8:8" x14ac:dyDescent="0.3">
      <c r="H5711" s="5"/>
    </row>
    <row r="5712" spans="8:8" x14ac:dyDescent="0.3">
      <c r="H5712" s="5"/>
    </row>
    <row r="5713" spans="8:8" x14ac:dyDescent="0.3">
      <c r="H5713" s="5"/>
    </row>
    <row r="5714" spans="8:8" x14ac:dyDescent="0.3">
      <c r="H5714" s="5"/>
    </row>
    <row r="5715" spans="8:8" x14ac:dyDescent="0.3">
      <c r="H5715" s="5"/>
    </row>
    <row r="5716" spans="8:8" x14ac:dyDescent="0.3">
      <c r="H5716" s="5"/>
    </row>
    <row r="5717" spans="8:8" x14ac:dyDescent="0.3">
      <c r="H5717" s="5"/>
    </row>
    <row r="5718" spans="8:8" x14ac:dyDescent="0.3">
      <c r="H5718" s="5"/>
    </row>
    <row r="5719" spans="8:8" x14ac:dyDescent="0.3">
      <c r="H5719" s="5"/>
    </row>
    <row r="5720" spans="8:8" x14ac:dyDescent="0.3">
      <c r="H5720" s="5"/>
    </row>
    <row r="5721" spans="8:8" x14ac:dyDescent="0.3">
      <c r="H5721" s="5"/>
    </row>
    <row r="5722" spans="8:8" x14ac:dyDescent="0.3">
      <c r="H5722" s="5"/>
    </row>
    <row r="5723" spans="8:8" x14ac:dyDescent="0.3">
      <c r="H5723" s="5"/>
    </row>
    <row r="5724" spans="8:8" x14ac:dyDescent="0.3">
      <c r="H5724" s="5"/>
    </row>
    <row r="5725" spans="8:8" x14ac:dyDescent="0.3">
      <c r="H5725" s="5"/>
    </row>
    <row r="5726" spans="8:8" x14ac:dyDescent="0.3">
      <c r="H5726" s="5"/>
    </row>
    <row r="5727" spans="8:8" x14ac:dyDescent="0.3">
      <c r="H5727" s="5"/>
    </row>
    <row r="5728" spans="8:8" x14ac:dyDescent="0.3">
      <c r="H5728" s="5"/>
    </row>
    <row r="5729" spans="8:8" x14ac:dyDescent="0.3">
      <c r="H5729" s="5"/>
    </row>
    <row r="5730" spans="8:8" x14ac:dyDescent="0.3">
      <c r="H5730" s="5"/>
    </row>
    <row r="5731" spans="8:8" x14ac:dyDescent="0.3">
      <c r="H5731" s="5"/>
    </row>
    <row r="5732" spans="8:8" x14ac:dyDescent="0.3">
      <c r="H5732" s="5"/>
    </row>
    <row r="5733" spans="8:8" x14ac:dyDescent="0.3">
      <c r="H5733" s="5"/>
    </row>
    <row r="5734" spans="8:8" x14ac:dyDescent="0.3">
      <c r="H5734" s="5"/>
    </row>
    <row r="5735" spans="8:8" x14ac:dyDescent="0.3">
      <c r="H5735" s="5"/>
    </row>
    <row r="5736" spans="8:8" x14ac:dyDescent="0.3">
      <c r="H5736" s="5"/>
    </row>
    <row r="5737" spans="8:8" x14ac:dyDescent="0.3">
      <c r="H5737" s="5"/>
    </row>
    <row r="5738" spans="8:8" x14ac:dyDescent="0.3">
      <c r="H5738" s="5"/>
    </row>
    <row r="5739" spans="8:8" x14ac:dyDescent="0.3">
      <c r="H5739" s="5"/>
    </row>
    <row r="5740" spans="8:8" x14ac:dyDescent="0.3">
      <c r="H5740" s="5"/>
    </row>
    <row r="5741" spans="8:8" x14ac:dyDescent="0.3">
      <c r="H5741" s="5"/>
    </row>
    <row r="5742" spans="8:8" x14ac:dyDescent="0.3">
      <c r="H5742" s="5"/>
    </row>
    <row r="5743" spans="8:8" x14ac:dyDescent="0.3">
      <c r="H5743" s="5"/>
    </row>
    <row r="5744" spans="8:8" x14ac:dyDescent="0.3">
      <c r="H5744" s="5"/>
    </row>
    <row r="5745" spans="8:8" x14ac:dyDescent="0.3">
      <c r="H5745" s="5"/>
    </row>
    <row r="5746" spans="8:8" x14ac:dyDescent="0.3">
      <c r="H5746" s="5"/>
    </row>
    <row r="5747" spans="8:8" x14ac:dyDescent="0.3">
      <c r="H5747" s="5"/>
    </row>
    <row r="5748" spans="8:8" x14ac:dyDescent="0.3">
      <c r="H5748" s="5"/>
    </row>
    <row r="5749" spans="8:8" x14ac:dyDescent="0.3">
      <c r="H5749" s="5"/>
    </row>
    <row r="5750" spans="8:8" x14ac:dyDescent="0.3">
      <c r="H5750" s="5"/>
    </row>
    <row r="5751" spans="8:8" x14ac:dyDescent="0.3">
      <c r="H5751" s="5"/>
    </row>
    <row r="5752" spans="8:8" x14ac:dyDescent="0.3">
      <c r="H5752" s="5"/>
    </row>
    <row r="5753" spans="8:8" x14ac:dyDescent="0.3">
      <c r="H5753" s="5"/>
    </row>
    <row r="5754" spans="8:8" x14ac:dyDescent="0.3">
      <c r="H5754" s="5"/>
    </row>
    <row r="5755" spans="8:8" x14ac:dyDescent="0.3">
      <c r="H5755" s="5"/>
    </row>
    <row r="5756" spans="8:8" x14ac:dyDescent="0.3">
      <c r="H5756" s="5"/>
    </row>
    <row r="5757" spans="8:8" x14ac:dyDescent="0.3">
      <c r="H5757" s="5"/>
    </row>
    <row r="5758" spans="8:8" x14ac:dyDescent="0.3">
      <c r="H5758" s="5"/>
    </row>
    <row r="5759" spans="8:8" x14ac:dyDescent="0.3">
      <c r="H5759" s="5"/>
    </row>
    <row r="5760" spans="8:8" x14ac:dyDescent="0.3">
      <c r="H5760" s="5"/>
    </row>
    <row r="5761" spans="8:8" x14ac:dyDescent="0.3">
      <c r="H5761" s="5"/>
    </row>
    <row r="5762" spans="8:8" x14ac:dyDescent="0.3">
      <c r="H5762" s="5"/>
    </row>
    <row r="5763" spans="8:8" x14ac:dyDescent="0.3">
      <c r="H5763" s="5"/>
    </row>
    <row r="5764" spans="8:8" x14ac:dyDescent="0.3">
      <c r="H5764" s="5"/>
    </row>
    <row r="5765" spans="8:8" x14ac:dyDescent="0.3">
      <c r="H5765" s="5"/>
    </row>
    <row r="5766" spans="8:8" x14ac:dyDescent="0.3">
      <c r="H5766" s="5"/>
    </row>
    <row r="5767" spans="8:8" x14ac:dyDescent="0.3">
      <c r="H5767" s="5"/>
    </row>
    <row r="5768" spans="8:8" x14ac:dyDescent="0.3">
      <c r="H5768" s="5"/>
    </row>
    <row r="5769" spans="8:8" x14ac:dyDescent="0.3">
      <c r="H5769" s="5"/>
    </row>
    <row r="5770" spans="8:8" x14ac:dyDescent="0.3">
      <c r="H5770" s="5"/>
    </row>
    <row r="5771" spans="8:8" x14ac:dyDescent="0.3">
      <c r="H5771" s="5"/>
    </row>
    <row r="5772" spans="8:8" x14ac:dyDescent="0.3">
      <c r="H5772" s="5"/>
    </row>
    <row r="5773" spans="8:8" x14ac:dyDescent="0.3">
      <c r="H5773" s="5"/>
    </row>
    <row r="5774" spans="8:8" x14ac:dyDescent="0.3">
      <c r="H5774" s="5"/>
    </row>
    <row r="5775" spans="8:8" x14ac:dyDescent="0.3">
      <c r="H5775" s="5"/>
    </row>
    <row r="5776" spans="8:8" x14ac:dyDescent="0.3">
      <c r="H5776" s="5"/>
    </row>
    <row r="5777" spans="8:8" x14ac:dyDescent="0.3">
      <c r="H5777" s="5"/>
    </row>
    <row r="5778" spans="8:8" x14ac:dyDescent="0.3">
      <c r="H5778" s="5"/>
    </row>
    <row r="5779" spans="8:8" x14ac:dyDescent="0.3">
      <c r="H5779" s="5"/>
    </row>
    <row r="5780" spans="8:8" x14ac:dyDescent="0.3">
      <c r="H5780" s="5"/>
    </row>
    <row r="5781" spans="8:8" x14ac:dyDescent="0.3">
      <c r="H5781" s="5"/>
    </row>
    <row r="5782" spans="8:8" x14ac:dyDescent="0.3">
      <c r="H5782" s="5"/>
    </row>
    <row r="5783" spans="8:8" x14ac:dyDescent="0.3">
      <c r="H5783" s="5"/>
    </row>
    <row r="5784" spans="8:8" x14ac:dyDescent="0.3">
      <c r="H5784" s="5"/>
    </row>
    <row r="5785" spans="8:8" x14ac:dyDescent="0.3">
      <c r="H5785" s="5"/>
    </row>
    <row r="5786" spans="8:8" x14ac:dyDescent="0.3">
      <c r="H5786" s="5"/>
    </row>
    <row r="5787" spans="8:8" x14ac:dyDescent="0.3">
      <c r="H5787" s="5"/>
    </row>
    <row r="5788" spans="8:8" x14ac:dyDescent="0.3">
      <c r="H5788" s="5"/>
    </row>
    <row r="5789" spans="8:8" x14ac:dyDescent="0.3">
      <c r="H5789" s="5"/>
    </row>
    <row r="5790" spans="8:8" x14ac:dyDescent="0.3">
      <c r="H5790" s="5"/>
    </row>
    <row r="5791" spans="8:8" x14ac:dyDescent="0.3">
      <c r="H5791" s="5"/>
    </row>
    <row r="5792" spans="8:8" x14ac:dyDescent="0.3">
      <c r="H5792" s="5"/>
    </row>
    <row r="5793" spans="8:8" x14ac:dyDescent="0.3">
      <c r="H5793" s="5"/>
    </row>
    <row r="5794" spans="8:8" x14ac:dyDescent="0.3">
      <c r="H5794" s="5"/>
    </row>
    <row r="5795" spans="8:8" x14ac:dyDescent="0.3">
      <c r="H5795" s="5"/>
    </row>
    <row r="5796" spans="8:8" x14ac:dyDescent="0.3">
      <c r="H5796" s="5"/>
    </row>
    <row r="5797" spans="8:8" x14ac:dyDescent="0.3">
      <c r="H5797" s="5"/>
    </row>
    <row r="5798" spans="8:8" x14ac:dyDescent="0.3">
      <c r="H5798" s="5"/>
    </row>
    <row r="5799" spans="8:8" x14ac:dyDescent="0.3">
      <c r="H5799" s="5"/>
    </row>
    <row r="5800" spans="8:8" x14ac:dyDescent="0.3">
      <c r="H5800" s="5"/>
    </row>
    <row r="5801" spans="8:8" x14ac:dyDescent="0.3">
      <c r="H5801" s="5"/>
    </row>
    <row r="5802" spans="8:8" x14ac:dyDescent="0.3">
      <c r="H5802" s="5"/>
    </row>
    <row r="5803" spans="8:8" x14ac:dyDescent="0.3">
      <c r="H5803" s="5"/>
    </row>
    <row r="5804" spans="8:8" x14ac:dyDescent="0.3">
      <c r="H5804" s="5"/>
    </row>
    <row r="5805" spans="8:8" x14ac:dyDescent="0.3">
      <c r="H5805" s="5"/>
    </row>
    <row r="5806" spans="8:8" x14ac:dyDescent="0.3">
      <c r="H5806" s="5"/>
    </row>
    <row r="5807" spans="8:8" x14ac:dyDescent="0.3">
      <c r="H5807" s="5"/>
    </row>
    <row r="5808" spans="8:8" x14ac:dyDescent="0.3">
      <c r="H5808" s="5"/>
    </row>
    <row r="5809" spans="8:8" x14ac:dyDescent="0.3">
      <c r="H5809" s="5"/>
    </row>
    <row r="5810" spans="8:8" x14ac:dyDescent="0.3">
      <c r="H5810" s="5"/>
    </row>
    <row r="5811" spans="8:8" x14ac:dyDescent="0.3">
      <c r="H5811" s="5"/>
    </row>
    <row r="5812" spans="8:8" x14ac:dyDescent="0.3">
      <c r="H5812" s="5"/>
    </row>
    <row r="5813" spans="8:8" x14ac:dyDescent="0.3">
      <c r="H5813" s="5"/>
    </row>
    <row r="5814" spans="8:8" x14ac:dyDescent="0.3">
      <c r="H5814" s="5"/>
    </row>
    <row r="5815" spans="8:8" x14ac:dyDescent="0.3">
      <c r="H5815" s="5"/>
    </row>
    <row r="5816" spans="8:8" x14ac:dyDescent="0.3">
      <c r="H5816" s="5"/>
    </row>
    <row r="5817" spans="8:8" x14ac:dyDescent="0.3">
      <c r="H5817" s="5"/>
    </row>
    <row r="5818" spans="8:8" x14ac:dyDescent="0.3">
      <c r="H5818" s="5"/>
    </row>
    <row r="5819" spans="8:8" x14ac:dyDescent="0.3">
      <c r="H5819" s="5"/>
    </row>
    <row r="5820" spans="8:8" x14ac:dyDescent="0.3">
      <c r="H5820" s="5"/>
    </row>
    <row r="5821" spans="8:8" x14ac:dyDescent="0.3">
      <c r="H5821" s="5"/>
    </row>
    <row r="5822" spans="8:8" x14ac:dyDescent="0.3">
      <c r="H5822" s="5"/>
    </row>
    <row r="5823" spans="8:8" x14ac:dyDescent="0.3">
      <c r="H5823" s="5"/>
    </row>
    <row r="5824" spans="8:8" x14ac:dyDescent="0.3">
      <c r="H5824" s="5"/>
    </row>
    <row r="5825" spans="8:8" x14ac:dyDescent="0.3">
      <c r="H5825" s="5"/>
    </row>
    <row r="5826" spans="8:8" x14ac:dyDescent="0.3">
      <c r="H5826" s="5"/>
    </row>
    <row r="5827" spans="8:8" x14ac:dyDescent="0.3">
      <c r="H5827" s="5"/>
    </row>
    <row r="5828" spans="8:8" x14ac:dyDescent="0.3">
      <c r="H5828" s="5"/>
    </row>
    <row r="5829" spans="8:8" x14ac:dyDescent="0.3">
      <c r="H5829" s="5"/>
    </row>
    <row r="5830" spans="8:8" x14ac:dyDescent="0.3">
      <c r="H5830" s="5"/>
    </row>
    <row r="5831" spans="8:8" x14ac:dyDescent="0.3">
      <c r="H5831" s="5"/>
    </row>
    <row r="5832" spans="8:8" x14ac:dyDescent="0.3">
      <c r="H5832" s="5"/>
    </row>
    <row r="5833" spans="8:8" x14ac:dyDescent="0.3">
      <c r="H5833" s="5"/>
    </row>
    <row r="5834" spans="8:8" x14ac:dyDescent="0.3">
      <c r="H5834" s="5"/>
    </row>
    <row r="5835" spans="8:8" x14ac:dyDescent="0.3">
      <c r="H5835" s="5"/>
    </row>
    <row r="5836" spans="8:8" x14ac:dyDescent="0.3">
      <c r="H5836" s="5"/>
    </row>
    <row r="5837" spans="8:8" x14ac:dyDescent="0.3">
      <c r="H5837" s="5"/>
    </row>
    <row r="5838" spans="8:8" x14ac:dyDescent="0.3">
      <c r="H5838" s="5"/>
    </row>
    <row r="5839" spans="8:8" x14ac:dyDescent="0.3">
      <c r="H5839" s="5"/>
    </row>
    <row r="5840" spans="8:8" x14ac:dyDescent="0.3">
      <c r="H5840" s="5"/>
    </row>
    <row r="5841" spans="8:8" x14ac:dyDescent="0.3">
      <c r="H5841" s="5"/>
    </row>
    <row r="5842" spans="8:8" x14ac:dyDescent="0.3">
      <c r="H5842" s="5"/>
    </row>
    <row r="5843" spans="8:8" x14ac:dyDescent="0.3">
      <c r="H5843" s="5"/>
    </row>
    <row r="5844" spans="8:8" x14ac:dyDescent="0.3">
      <c r="H5844" s="5"/>
    </row>
    <row r="5845" spans="8:8" x14ac:dyDescent="0.3">
      <c r="H5845" s="5"/>
    </row>
    <row r="5846" spans="8:8" x14ac:dyDescent="0.3">
      <c r="H5846" s="5"/>
    </row>
    <row r="5847" spans="8:8" x14ac:dyDescent="0.3">
      <c r="H5847" s="5"/>
    </row>
    <row r="5848" spans="8:8" x14ac:dyDescent="0.3">
      <c r="H5848" s="5"/>
    </row>
    <row r="5849" spans="8:8" x14ac:dyDescent="0.3">
      <c r="H5849" s="5"/>
    </row>
    <row r="5850" spans="8:8" x14ac:dyDescent="0.3">
      <c r="H5850" s="5"/>
    </row>
    <row r="5851" spans="8:8" x14ac:dyDescent="0.3">
      <c r="H5851" s="5"/>
    </row>
    <row r="5852" spans="8:8" x14ac:dyDescent="0.3">
      <c r="H5852" s="5"/>
    </row>
    <row r="5853" spans="8:8" x14ac:dyDescent="0.3">
      <c r="H5853" s="5"/>
    </row>
    <row r="5854" spans="8:8" x14ac:dyDescent="0.3">
      <c r="H5854" s="5"/>
    </row>
    <row r="5855" spans="8:8" x14ac:dyDescent="0.3">
      <c r="H5855" s="5"/>
    </row>
    <row r="5856" spans="8:8" x14ac:dyDescent="0.3">
      <c r="H5856" s="5"/>
    </row>
    <row r="5857" spans="8:8" x14ac:dyDescent="0.3">
      <c r="H5857" s="5"/>
    </row>
    <row r="5858" spans="8:8" x14ac:dyDescent="0.3">
      <c r="H5858" s="5"/>
    </row>
    <row r="5859" spans="8:8" x14ac:dyDescent="0.3">
      <c r="H5859" s="5"/>
    </row>
    <row r="5860" spans="8:8" x14ac:dyDescent="0.3">
      <c r="H5860" s="5"/>
    </row>
    <row r="5861" spans="8:8" x14ac:dyDescent="0.3">
      <c r="H5861" s="5"/>
    </row>
    <row r="5862" spans="8:8" x14ac:dyDescent="0.3">
      <c r="H5862" s="5"/>
    </row>
    <row r="5863" spans="8:8" x14ac:dyDescent="0.3">
      <c r="H5863" s="5"/>
    </row>
    <row r="5864" spans="8:8" x14ac:dyDescent="0.3">
      <c r="H5864" s="5"/>
    </row>
    <row r="5865" spans="8:8" x14ac:dyDescent="0.3">
      <c r="H5865" s="5"/>
    </row>
    <row r="5866" spans="8:8" x14ac:dyDescent="0.3">
      <c r="H5866" s="5"/>
    </row>
    <row r="5867" spans="8:8" x14ac:dyDescent="0.3">
      <c r="H5867" s="5"/>
    </row>
    <row r="5868" spans="8:8" x14ac:dyDescent="0.3">
      <c r="H5868" s="5"/>
    </row>
    <row r="5869" spans="8:8" x14ac:dyDescent="0.3">
      <c r="H5869" s="5"/>
    </row>
    <row r="5870" spans="8:8" x14ac:dyDescent="0.3">
      <c r="H5870" s="5"/>
    </row>
    <row r="5871" spans="8:8" x14ac:dyDescent="0.3">
      <c r="H5871" s="5"/>
    </row>
    <row r="5872" spans="8:8" x14ac:dyDescent="0.3">
      <c r="H5872" s="5"/>
    </row>
    <row r="5873" spans="8:8" x14ac:dyDescent="0.3">
      <c r="H5873" s="5"/>
    </row>
    <row r="5874" spans="8:8" x14ac:dyDescent="0.3">
      <c r="H5874" s="5"/>
    </row>
    <row r="5875" spans="8:8" x14ac:dyDescent="0.3">
      <c r="H5875" s="5"/>
    </row>
    <row r="5876" spans="8:8" x14ac:dyDescent="0.3">
      <c r="H5876" s="5"/>
    </row>
    <row r="5877" spans="8:8" x14ac:dyDescent="0.3">
      <c r="H5877" s="5"/>
    </row>
    <row r="5878" spans="8:8" x14ac:dyDescent="0.3">
      <c r="H5878" s="5"/>
    </row>
    <row r="5879" spans="8:8" x14ac:dyDescent="0.3">
      <c r="H5879" s="5"/>
    </row>
    <row r="5880" spans="8:8" x14ac:dyDescent="0.3">
      <c r="H5880" s="5"/>
    </row>
    <row r="5881" spans="8:8" x14ac:dyDescent="0.3">
      <c r="H5881" s="5"/>
    </row>
    <row r="5882" spans="8:8" x14ac:dyDescent="0.3">
      <c r="H5882" s="5"/>
    </row>
    <row r="5883" spans="8:8" x14ac:dyDescent="0.3">
      <c r="H5883" s="5"/>
    </row>
    <row r="5884" spans="8:8" x14ac:dyDescent="0.3">
      <c r="H5884" s="5"/>
    </row>
    <row r="5885" spans="8:8" x14ac:dyDescent="0.3">
      <c r="H5885" s="5"/>
    </row>
    <row r="5886" spans="8:8" x14ac:dyDescent="0.3">
      <c r="H5886" s="5"/>
    </row>
    <row r="5887" spans="8:8" x14ac:dyDescent="0.3">
      <c r="H5887" s="5"/>
    </row>
    <row r="5888" spans="8:8" x14ac:dyDescent="0.3">
      <c r="H5888" s="5"/>
    </row>
    <row r="5889" spans="8:8" x14ac:dyDescent="0.3">
      <c r="H5889" s="5"/>
    </row>
    <row r="5890" spans="8:8" x14ac:dyDescent="0.3">
      <c r="H5890" s="5"/>
    </row>
    <row r="5891" spans="8:8" x14ac:dyDescent="0.3">
      <c r="H5891" s="5"/>
    </row>
    <row r="5892" spans="8:8" x14ac:dyDescent="0.3">
      <c r="H5892" s="5"/>
    </row>
    <row r="5893" spans="8:8" x14ac:dyDescent="0.3">
      <c r="H5893" s="5"/>
    </row>
    <row r="5894" spans="8:8" x14ac:dyDescent="0.3">
      <c r="H5894" s="5"/>
    </row>
    <row r="5895" spans="8:8" x14ac:dyDescent="0.3">
      <c r="H5895" s="5"/>
    </row>
    <row r="5896" spans="8:8" x14ac:dyDescent="0.3">
      <c r="H5896" s="5"/>
    </row>
    <row r="5897" spans="8:8" x14ac:dyDescent="0.3">
      <c r="H5897" s="5"/>
    </row>
    <row r="5898" spans="8:8" x14ac:dyDescent="0.3">
      <c r="H5898" s="5"/>
    </row>
    <row r="5899" spans="8:8" x14ac:dyDescent="0.3">
      <c r="H5899" s="5"/>
    </row>
    <row r="5900" spans="8:8" x14ac:dyDescent="0.3">
      <c r="H5900" s="5"/>
    </row>
    <row r="5901" spans="8:8" x14ac:dyDescent="0.3">
      <c r="H5901" s="5"/>
    </row>
    <row r="5902" spans="8:8" x14ac:dyDescent="0.3">
      <c r="H5902" s="5"/>
    </row>
    <row r="5903" spans="8:8" x14ac:dyDescent="0.3">
      <c r="H5903" s="5"/>
    </row>
    <row r="5904" spans="8:8" x14ac:dyDescent="0.3">
      <c r="H5904" s="5"/>
    </row>
    <row r="5905" spans="8:8" x14ac:dyDescent="0.3">
      <c r="H5905" s="5"/>
    </row>
    <row r="5906" spans="8:8" x14ac:dyDescent="0.3">
      <c r="H5906" s="5"/>
    </row>
    <row r="5907" spans="8:8" x14ac:dyDescent="0.3">
      <c r="H5907" s="5"/>
    </row>
    <row r="5908" spans="8:8" x14ac:dyDescent="0.3">
      <c r="H5908" s="5"/>
    </row>
    <row r="5909" spans="8:8" x14ac:dyDescent="0.3">
      <c r="H5909" s="5"/>
    </row>
    <row r="5910" spans="8:8" x14ac:dyDescent="0.3">
      <c r="H5910" s="5"/>
    </row>
    <row r="5911" spans="8:8" x14ac:dyDescent="0.3">
      <c r="H5911" s="5"/>
    </row>
    <row r="5912" spans="8:8" x14ac:dyDescent="0.3">
      <c r="H5912" s="5"/>
    </row>
    <row r="5913" spans="8:8" x14ac:dyDescent="0.3">
      <c r="H5913" s="5"/>
    </row>
    <row r="5914" spans="8:8" x14ac:dyDescent="0.3">
      <c r="H5914" s="5"/>
    </row>
    <row r="5915" spans="8:8" x14ac:dyDescent="0.3">
      <c r="H5915" s="5"/>
    </row>
    <row r="5916" spans="8:8" x14ac:dyDescent="0.3">
      <c r="H5916" s="5"/>
    </row>
    <row r="5917" spans="8:8" x14ac:dyDescent="0.3">
      <c r="H5917" s="5"/>
    </row>
    <row r="5918" spans="8:8" x14ac:dyDescent="0.3">
      <c r="H5918" s="5"/>
    </row>
    <row r="5919" spans="8:8" x14ac:dyDescent="0.3">
      <c r="H5919" s="5"/>
    </row>
    <row r="5920" spans="8:8" x14ac:dyDescent="0.3">
      <c r="H5920" s="5"/>
    </row>
    <row r="5921" spans="8:8" x14ac:dyDescent="0.3">
      <c r="H5921" s="5"/>
    </row>
    <row r="5922" spans="8:8" x14ac:dyDescent="0.3">
      <c r="H5922" s="5"/>
    </row>
    <row r="5923" spans="8:8" x14ac:dyDescent="0.3">
      <c r="H5923" s="5"/>
    </row>
    <row r="5924" spans="8:8" x14ac:dyDescent="0.3">
      <c r="H5924" s="5"/>
    </row>
    <row r="5925" spans="8:8" x14ac:dyDescent="0.3">
      <c r="H5925" s="5"/>
    </row>
    <row r="5926" spans="8:8" x14ac:dyDescent="0.3">
      <c r="H5926" s="5"/>
    </row>
    <row r="5927" spans="8:8" x14ac:dyDescent="0.3">
      <c r="H5927" s="5"/>
    </row>
    <row r="5928" spans="8:8" x14ac:dyDescent="0.3">
      <c r="H5928" s="5"/>
    </row>
    <row r="5929" spans="8:8" x14ac:dyDescent="0.3">
      <c r="H5929" s="5"/>
    </row>
    <row r="5930" spans="8:8" x14ac:dyDescent="0.3">
      <c r="H5930" s="5"/>
    </row>
    <row r="5931" spans="8:8" x14ac:dyDescent="0.3">
      <c r="H5931" s="5"/>
    </row>
    <row r="5932" spans="8:8" x14ac:dyDescent="0.3">
      <c r="H5932" s="5"/>
    </row>
    <row r="5933" spans="8:8" x14ac:dyDescent="0.3">
      <c r="H5933" s="5"/>
    </row>
    <row r="5934" spans="8:8" x14ac:dyDescent="0.3">
      <c r="H5934" s="5"/>
    </row>
    <row r="5935" spans="8:8" x14ac:dyDescent="0.3">
      <c r="H5935" s="5"/>
    </row>
    <row r="5936" spans="8:8" x14ac:dyDescent="0.3">
      <c r="H5936" s="5"/>
    </row>
    <row r="5937" spans="8:8" x14ac:dyDescent="0.3">
      <c r="H5937" s="5"/>
    </row>
    <row r="5938" spans="8:8" x14ac:dyDescent="0.3">
      <c r="H5938" s="5"/>
    </row>
    <row r="5939" spans="8:8" x14ac:dyDescent="0.3">
      <c r="H5939" s="5"/>
    </row>
    <row r="5940" spans="8:8" x14ac:dyDescent="0.3">
      <c r="H5940" s="5"/>
    </row>
    <row r="5941" spans="8:8" x14ac:dyDescent="0.3">
      <c r="H5941" s="5"/>
    </row>
    <row r="5942" spans="8:8" x14ac:dyDescent="0.3">
      <c r="H5942" s="5"/>
    </row>
    <row r="5943" spans="8:8" x14ac:dyDescent="0.3">
      <c r="H5943" s="5"/>
    </row>
    <row r="5944" spans="8:8" x14ac:dyDescent="0.3">
      <c r="H5944" s="5"/>
    </row>
    <row r="5945" spans="8:8" x14ac:dyDescent="0.3">
      <c r="H5945" s="5"/>
    </row>
    <row r="5946" spans="8:8" x14ac:dyDescent="0.3">
      <c r="H5946" s="5"/>
    </row>
    <row r="5947" spans="8:8" x14ac:dyDescent="0.3">
      <c r="H5947" s="5"/>
    </row>
    <row r="5948" spans="8:8" x14ac:dyDescent="0.3">
      <c r="H5948" s="5"/>
    </row>
    <row r="5949" spans="8:8" x14ac:dyDescent="0.3">
      <c r="H5949" s="5"/>
    </row>
    <row r="5950" spans="8:8" x14ac:dyDescent="0.3">
      <c r="H5950" s="5"/>
    </row>
    <row r="5951" spans="8:8" x14ac:dyDescent="0.3">
      <c r="H5951" s="5"/>
    </row>
    <row r="5952" spans="8:8" x14ac:dyDescent="0.3">
      <c r="H5952" s="5"/>
    </row>
    <row r="5953" spans="8:8" x14ac:dyDescent="0.3">
      <c r="H5953" s="5"/>
    </row>
    <row r="5954" spans="8:8" x14ac:dyDescent="0.3">
      <c r="H5954" s="5"/>
    </row>
    <row r="5955" spans="8:8" x14ac:dyDescent="0.3">
      <c r="H5955" s="5"/>
    </row>
    <row r="5956" spans="8:8" x14ac:dyDescent="0.3">
      <c r="H5956" s="5"/>
    </row>
    <row r="5957" spans="8:8" x14ac:dyDescent="0.3">
      <c r="H5957" s="5"/>
    </row>
    <row r="5958" spans="8:8" x14ac:dyDescent="0.3">
      <c r="H5958" s="5"/>
    </row>
    <row r="5959" spans="8:8" x14ac:dyDescent="0.3">
      <c r="H5959" s="5"/>
    </row>
    <row r="5960" spans="8:8" x14ac:dyDescent="0.3">
      <c r="H5960" s="5"/>
    </row>
    <row r="5961" spans="8:8" x14ac:dyDescent="0.3">
      <c r="H5961" s="5"/>
    </row>
    <row r="5962" spans="8:8" x14ac:dyDescent="0.3">
      <c r="H5962" s="5"/>
    </row>
    <row r="5963" spans="8:8" x14ac:dyDescent="0.3">
      <c r="H5963" s="5"/>
    </row>
    <row r="5964" spans="8:8" x14ac:dyDescent="0.3">
      <c r="H5964" s="5"/>
    </row>
    <row r="5965" spans="8:8" x14ac:dyDescent="0.3">
      <c r="H5965" s="5"/>
    </row>
    <row r="5966" spans="8:8" x14ac:dyDescent="0.3">
      <c r="H5966" s="5"/>
    </row>
    <row r="5967" spans="8:8" x14ac:dyDescent="0.3">
      <c r="H5967" s="5"/>
    </row>
    <row r="5968" spans="8:8" x14ac:dyDescent="0.3">
      <c r="H5968" s="5"/>
    </row>
    <row r="5969" spans="8:8" x14ac:dyDescent="0.3">
      <c r="H5969" s="5"/>
    </row>
    <row r="5970" spans="8:8" x14ac:dyDescent="0.3">
      <c r="H5970" s="5"/>
    </row>
    <row r="5971" spans="8:8" x14ac:dyDescent="0.3">
      <c r="H5971" s="5"/>
    </row>
    <row r="5972" spans="8:8" x14ac:dyDescent="0.3">
      <c r="H5972" s="5"/>
    </row>
    <row r="5973" spans="8:8" x14ac:dyDescent="0.3">
      <c r="H5973" s="5"/>
    </row>
    <row r="5974" spans="8:8" x14ac:dyDescent="0.3">
      <c r="H5974" s="5"/>
    </row>
    <row r="5975" spans="8:8" x14ac:dyDescent="0.3">
      <c r="H5975" s="5"/>
    </row>
    <row r="5976" spans="8:8" x14ac:dyDescent="0.3">
      <c r="H5976" s="5"/>
    </row>
    <row r="5977" spans="8:8" x14ac:dyDescent="0.3">
      <c r="H5977" s="5"/>
    </row>
    <row r="5978" spans="8:8" x14ac:dyDescent="0.3">
      <c r="H5978" s="5"/>
    </row>
    <row r="5979" spans="8:8" x14ac:dyDescent="0.3">
      <c r="H5979" s="5"/>
    </row>
    <row r="5980" spans="8:8" x14ac:dyDescent="0.3">
      <c r="H5980" s="5"/>
    </row>
    <row r="5981" spans="8:8" x14ac:dyDescent="0.3">
      <c r="H5981" s="5"/>
    </row>
    <row r="5982" spans="8:8" x14ac:dyDescent="0.3">
      <c r="H5982" s="5"/>
    </row>
    <row r="5983" spans="8:8" x14ac:dyDescent="0.3">
      <c r="H5983" s="5"/>
    </row>
    <row r="5984" spans="8:8" x14ac:dyDescent="0.3">
      <c r="H5984" s="5"/>
    </row>
    <row r="5985" spans="8:8" x14ac:dyDescent="0.3">
      <c r="H5985" s="5"/>
    </row>
    <row r="5986" spans="8:8" x14ac:dyDescent="0.3">
      <c r="H5986" s="5"/>
    </row>
    <row r="5987" spans="8:8" x14ac:dyDescent="0.3">
      <c r="H5987" s="5"/>
    </row>
    <row r="5988" spans="8:8" x14ac:dyDescent="0.3">
      <c r="H5988" s="5"/>
    </row>
    <row r="5989" spans="8:8" x14ac:dyDescent="0.3">
      <c r="H5989" s="5"/>
    </row>
    <row r="5990" spans="8:8" x14ac:dyDescent="0.3">
      <c r="H5990" s="5"/>
    </row>
    <row r="5991" spans="8:8" x14ac:dyDescent="0.3">
      <c r="H5991" s="5"/>
    </row>
    <row r="5992" spans="8:8" x14ac:dyDescent="0.3">
      <c r="H5992" s="5"/>
    </row>
    <row r="5993" spans="8:8" x14ac:dyDescent="0.3">
      <c r="H5993" s="5"/>
    </row>
    <row r="5994" spans="8:8" x14ac:dyDescent="0.3">
      <c r="H5994" s="5"/>
    </row>
    <row r="5995" spans="8:8" x14ac:dyDescent="0.3">
      <c r="H5995" s="5"/>
    </row>
    <row r="5996" spans="8:8" x14ac:dyDescent="0.3">
      <c r="H5996" s="5"/>
    </row>
    <row r="5997" spans="8:8" x14ac:dyDescent="0.3">
      <c r="H5997" s="5"/>
    </row>
    <row r="5998" spans="8:8" x14ac:dyDescent="0.3">
      <c r="H5998" s="5"/>
    </row>
    <row r="5999" spans="8:8" x14ac:dyDescent="0.3">
      <c r="H5999" s="5"/>
    </row>
    <row r="6000" spans="8:8" x14ac:dyDescent="0.3">
      <c r="H6000" s="5"/>
    </row>
    <row r="6001" spans="8:8" x14ac:dyDescent="0.3">
      <c r="H6001" s="5"/>
    </row>
    <row r="6002" spans="8:8" x14ac:dyDescent="0.3">
      <c r="H6002" s="5"/>
    </row>
    <row r="6003" spans="8:8" x14ac:dyDescent="0.3">
      <c r="H6003" s="5"/>
    </row>
    <row r="6004" spans="8:8" x14ac:dyDescent="0.3">
      <c r="H6004" s="5"/>
    </row>
    <row r="6005" spans="8:8" x14ac:dyDescent="0.3">
      <c r="H6005" s="5"/>
    </row>
    <row r="6006" spans="8:8" x14ac:dyDescent="0.3">
      <c r="H6006" s="5"/>
    </row>
    <row r="6007" spans="8:8" x14ac:dyDescent="0.3">
      <c r="H6007" s="5"/>
    </row>
    <row r="6008" spans="8:8" x14ac:dyDescent="0.3">
      <c r="H6008" s="5"/>
    </row>
    <row r="6009" spans="8:8" x14ac:dyDescent="0.3">
      <c r="H6009" s="5"/>
    </row>
    <row r="6010" spans="8:8" x14ac:dyDescent="0.3">
      <c r="H6010" s="5"/>
    </row>
    <row r="6011" spans="8:8" x14ac:dyDescent="0.3">
      <c r="H6011" s="5"/>
    </row>
    <row r="6012" spans="8:8" x14ac:dyDescent="0.3">
      <c r="H6012" s="5"/>
    </row>
    <row r="6013" spans="8:8" x14ac:dyDescent="0.3">
      <c r="H6013" s="5"/>
    </row>
    <row r="6014" spans="8:8" x14ac:dyDescent="0.3">
      <c r="H6014" s="5"/>
    </row>
    <row r="6015" spans="8:8" x14ac:dyDescent="0.3">
      <c r="H6015" s="5"/>
    </row>
    <row r="6016" spans="8:8" x14ac:dyDescent="0.3">
      <c r="H6016" s="5"/>
    </row>
    <row r="6017" spans="8:8" x14ac:dyDescent="0.3">
      <c r="H6017" s="5"/>
    </row>
    <row r="6018" spans="8:8" x14ac:dyDescent="0.3">
      <c r="H6018" s="5"/>
    </row>
    <row r="6019" spans="8:8" x14ac:dyDescent="0.3">
      <c r="H6019" s="5"/>
    </row>
    <row r="6020" spans="8:8" x14ac:dyDescent="0.3">
      <c r="H6020" s="5"/>
    </row>
    <row r="6021" spans="8:8" x14ac:dyDescent="0.3">
      <c r="H6021" s="5"/>
    </row>
    <row r="6022" spans="8:8" x14ac:dyDescent="0.3">
      <c r="H6022" s="5"/>
    </row>
    <row r="6023" spans="8:8" x14ac:dyDescent="0.3">
      <c r="H6023" s="5"/>
    </row>
    <row r="6024" spans="8:8" x14ac:dyDescent="0.3">
      <c r="H6024" s="5"/>
    </row>
    <row r="6025" spans="8:8" x14ac:dyDescent="0.3">
      <c r="H6025" s="5"/>
    </row>
    <row r="6026" spans="8:8" x14ac:dyDescent="0.3">
      <c r="H6026" s="5"/>
    </row>
    <row r="6027" spans="8:8" x14ac:dyDescent="0.3">
      <c r="H6027" s="5"/>
    </row>
    <row r="6028" spans="8:8" x14ac:dyDescent="0.3">
      <c r="H6028" s="5"/>
    </row>
    <row r="6029" spans="8:8" x14ac:dyDescent="0.3">
      <c r="H6029" s="5"/>
    </row>
    <row r="6030" spans="8:8" x14ac:dyDescent="0.3">
      <c r="H6030" s="5"/>
    </row>
    <row r="6031" spans="8:8" x14ac:dyDescent="0.3">
      <c r="H6031" s="5"/>
    </row>
    <row r="6032" spans="8:8" x14ac:dyDescent="0.3">
      <c r="H6032" s="5"/>
    </row>
    <row r="6033" spans="8:8" x14ac:dyDescent="0.3">
      <c r="H6033" s="5"/>
    </row>
    <row r="6034" spans="8:8" x14ac:dyDescent="0.3">
      <c r="H6034" s="5"/>
    </row>
    <row r="6035" spans="8:8" x14ac:dyDescent="0.3">
      <c r="H6035" s="5"/>
    </row>
    <row r="6036" spans="8:8" x14ac:dyDescent="0.3">
      <c r="H6036" s="5"/>
    </row>
    <row r="6037" spans="8:8" x14ac:dyDescent="0.3">
      <c r="H6037" s="5"/>
    </row>
    <row r="6038" spans="8:8" x14ac:dyDescent="0.3">
      <c r="H6038" s="5"/>
    </row>
    <row r="6039" spans="8:8" x14ac:dyDescent="0.3">
      <c r="H6039" s="5"/>
    </row>
    <row r="6040" spans="8:8" x14ac:dyDescent="0.3">
      <c r="H6040" s="5"/>
    </row>
    <row r="6041" spans="8:8" x14ac:dyDescent="0.3">
      <c r="H6041" s="5"/>
    </row>
    <row r="6042" spans="8:8" x14ac:dyDescent="0.3">
      <c r="H6042" s="5"/>
    </row>
    <row r="6043" spans="8:8" x14ac:dyDescent="0.3">
      <c r="H6043" s="5"/>
    </row>
    <row r="6044" spans="8:8" x14ac:dyDescent="0.3">
      <c r="H6044" s="5"/>
    </row>
    <row r="6045" spans="8:8" x14ac:dyDescent="0.3">
      <c r="H6045" s="5"/>
    </row>
    <row r="6046" spans="8:8" x14ac:dyDescent="0.3">
      <c r="H6046" s="5"/>
    </row>
    <row r="6047" spans="8:8" x14ac:dyDescent="0.3">
      <c r="H6047" s="5"/>
    </row>
    <row r="6048" spans="8:8" x14ac:dyDescent="0.3">
      <c r="H6048" s="5"/>
    </row>
    <row r="6049" spans="8:8" x14ac:dyDescent="0.3">
      <c r="H6049" s="5"/>
    </row>
    <row r="6050" spans="8:8" x14ac:dyDescent="0.3">
      <c r="H6050" s="5"/>
    </row>
    <row r="6051" spans="8:8" x14ac:dyDescent="0.3">
      <c r="H6051" s="5"/>
    </row>
    <row r="6052" spans="8:8" x14ac:dyDescent="0.3">
      <c r="H6052" s="5"/>
    </row>
    <row r="6053" spans="8:8" x14ac:dyDescent="0.3">
      <c r="H6053" s="5"/>
    </row>
    <row r="6054" spans="8:8" x14ac:dyDescent="0.3">
      <c r="H6054" s="5"/>
    </row>
    <row r="6055" spans="8:8" x14ac:dyDescent="0.3">
      <c r="H6055" s="5"/>
    </row>
    <row r="6056" spans="8:8" x14ac:dyDescent="0.3">
      <c r="H6056" s="5"/>
    </row>
    <row r="6057" spans="8:8" x14ac:dyDescent="0.3">
      <c r="H6057" s="5"/>
    </row>
    <row r="6058" spans="8:8" x14ac:dyDescent="0.3">
      <c r="H6058" s="5"/>
    </row>
    <row r="6059" spans="8:8" x14ac:dyDescent="0.3">
      <c r="H6059" s="5"/>
    </row>
    <row r="6060" spans="8:8" x14ac:dyDescent="0.3">
      <c r="H6060" s="5"/>
    </row>
    <row r="6061" spans="8:8" x14ac:dyDescent="0.3">
      <c r="H6061" s="5"/>
    </row>
    <row r="6062" spans="8:8" x14ac:dyDescent="0.3">
      <c r="H6062" s="5"/>
    </row>
    <row r="6063" spans="8:8" x14ac:dyDescent="0.3">
      <c r="H6063" s="5"/>
    </row>
    <row r="6064" spans="8:8" x14ac:dyDescent="0.3">
      <c r="H6064" s="5"/>
    </row>
    <row r="6065" spans="8:8" x14ac:dyDescent="0.3">
      <c r="H6065" s="5"/>
    </row>
    <row r="6066" spans="8:8" x14ac:dyDescent="0.3">
      <c r="H6066" s="5"/>
    </row>
    <row r="6067" spans="8:8" x14ac:dyDescent="0.3">
      <c r="H6067" s="5"/>
    </row>
    <row r="6068" spans="8:8" x14ac:dyDescent="0.3">
      <c r="H6068" s="5"/>
    </row>
    <row r="6069" spans="8:8" x14ac:dyDescent="0.3">
      <c r="H6069" s="5"/>
    </row>
    <row r="6070" spans="8:8" x14ac:dyDescent="0.3">
      <c r="H6070" s="5"/>
    </row>
    <row r="6071" spans="8:8" x14ac:dyDescent="0.3">
      <c r="H6071" s="5"/>
    </row>
    <row r="6072" spans="8:8" x14ac:dyDescent="0.3">
      <c r="H6072" s="5"/>
    </row>
    <row r="6073" spans="8:8" x14ac:dyDescent="0.3">
      <c r="H6073" s="5"/>
    </row>
    <row r="6074" spans="8:8" x14ac:dyDescent="0.3">
      <c r="H6074" s="5"/>
    </row>
    <row r="6075" spans="8:8" x14ac:dyDescent="0.3">
      <c r="H6075" s="5"/>
    </row>
    <row r="6076" spans="8:8" x14ac:dyDescent="0.3">
      <c r="H6076" s="5"/>
    </row>
    <row r="6077" spans="8:8" x14ac:dyDescent="0.3">
      <c r="H6077" s="5"/>
    </row>
    <row r="6078" spans="8:8" x14ac:dyDescent="0.3">
      <c r="H6078" s="5"/>
    </row>
    <row r="6079" spans="8:8" x14ac:dyDescent="0.3">
      <c r="H6079" s="5"/>
    </row>
    <row r="6080" spans="8:8" x14ac:dyDescent="0.3">
      <c r="H6080" s="5"/>
    </row>
    <row r="6081" spans="8:8" x14ac:dyDescent="0.3">
      <c r="H6081" s="5"/>
    </row>
    <row r="6082" spans="8:8" x14ac:dyDescent="0.3">
      <c r="H6082" s="5"/>
    </row>
    <row r="6083" spans="8:8" x14ac:dyDescent="0.3">
      <c r="H6083" s="5"/>
    </row>
    <row r="6084" spans="8:8" x14ac:dyDescent="0.3">
      <c r="H6084" s="5"/>
    </row>
    <row r="6085" spans="8:8" x14ac:dyDescent="0.3">
      <c r="H6085" s="5"/>
    </row>
    <row r="6086" spans="8:8" x14ac:dyDescent="0.3">
      <c r="H6086" s="5"/>
    </row>
    <row r="6087" spans="8:8" x14ac:dyDescent="0.3">
      <c r="H6087" s="5"/>
    </row>
    <row r="6088" spans="8:8" x14ac:dyDescent="0.3">
      <c r="H6088" s="5"/>
    </row>
    <row r="6089" spans="8:8" x14ac:dyDescent="0.3">
      <c r="H6089" s="5"/>
    </row>
    <row r="6090" spans="8:8" x14ac:dyDescent="0.3">
      <c r="H6090" s="5"/>
    </row>
    <row r="6091" spans="8:8" x14ac:dyDescent="0.3">
      <c r="H6091" s="5"/>
    </row>
    <row r="6092" spans="8:8" x14ac:dyDescent="0.3">
      <c r="H6092" s="5"/>
    </row>
    <row r="6093" spans="8:8" x14ac:dyDescent="0.3">
      <c r="H6093" s="5"/>
    </row>
    <row r="6094" spans="8:8" x14ac:dyDescent="0.3">
      <c r="H6094" s="5"/>
    </row>
    <row r="6095" spans="8:8" x14ac:dyDescent="0.3">
      <c r="H6095" s="5"/>
    </row>
    <row r="6096" spans="8:8" x14ac:dyDescent="0.3">
      <c r="H6096" s="5"/>
    </row>
    <row r="6097" spans="8:8" x14ac:dyDescent="0.3">
      <c r="H6097" s="5"/>
    </row>
    <row r="6098" spans="8:8" x14ac:dyDescent="0.3">
      <c r="H6098" s="5"/>
    </row>
    <row r="6099" spans="8:8" x14ac:dyDescent="0.3">
      <c r="H6099" s="5"/>
    </row>
    <row r="6100" spans="8:8" x14ac:dyDescent="0.3">
      <c r="H6100" s="5"/>
    </row>
    <row r="6101" spans="8:8" x14ac:dyDescent="0.3">
      <c r="H6101" s="5"/>
    </row>
    <row r="6102" spans="8:8" x14ac:dyDescent="0.3">
      <c r="H6102" s="5"/>
    </row>
    <row r="6103" spans="8:8" x14ac:dyDescent="0.3">
      <c r="H6103" s="5"/>
    </row>
    <row r="6104" spans="8:8" x14ac:dyDescent="0.3">
      <c r="H6104" s="5"/>
    </row>
    <row r="6105" spans="8:8" x14ac:dyDescent="0.3">
      <c r="H6105" s="5"/>
    </row>
    <row r="6106" spans="8:8" x14ac:dyDescent="0.3">
      <c r="H6106" s="5"/>
    </row>
    <row r="6107" spans="8:8" x14ac:dyDescent="0.3">
      <c r="H6107" s="5"/>
    </row>
    <row r="6108" spans="8:8" x14ac:dyDescent="0.3">
      <c r="H6108" s="5"/>
    </row>
    <row r="6109" spans="8:8" x14ac:dyDescent="0.3">
      <c r="H6109" s="5"/>
    </row>
    <row r="6110" spans="8:8" x14ac:dyDescent="0.3">
      <c r="H6110" s="5"/>
    </row>
    <row r="6111" spans="8:8" x14ac:dyDescent="0.3">
      <c r="H6111" s="5"/>
    </row>
    <row r="6112" spans="8:8" x14ac:dyDescent="0.3">
      <c r="H6112" s="5"/>
    </row>
    <row r="6113" spans="8:8" x14ac:dyDescent="0.3">
      <c r="H6113" s="5"/>
    </row>
    <row r="6114" spans="8:8" x14ac:dyDescent="0.3">
      <c r="H6114" s="5"/>
    </row>
    <row r="6115" spans="8:8" x14ac:dyDescent="0.3">
      <c r="H6115" s="5"/>
    </row>
    <row r="6116" spans="8:8" x14ac:dyDescent="0.3">
      <c r="H6116" s="5"/>
    </row>
    <row r="6117" spans="8:8" x14ac:dyDescent="0.3">
      <c r="H6117" s="5"/>
    </row>
    <row r="6118" spans="8:8" x14ac:dyDescent="0.3">
      <c r="H6118" s="5"/>
    </row>
    <row r="6119" spans="8:8" x14ac:dyDescent="0.3">
      <c r="H6119" s="5"/>
    </row>
    <row r="6120" spans="8:8" x14ac:dyDescent="0.3">
      <c r="H6120" s="5"/>
    </row>
    <row r="6121" spans="8:8" x14ac:dyDescent="0.3">
      <c r="H6121" s="5"/>
    </row>
    <row r="6122" spans="8:8" x14ac:dyDescent="0.3">
      <c r="H6122" s="5"/>
    </row>
    <row r="6123" spans="8:8" x14ac:dyDescent="0.3">
      <c r="H6123" s="5"/>
    </row>
    <row r="6124" spans="8:8" x14ac:dyDescent="0.3">
      <c r="H6124" s="5"/>
    </row>
    <row r="6125" spans="8:8" x14ac:dyDescent="0.3">
      <c r="H6125" s="5"/>
    </row>
    <row r="6126" spans="8:8" x14ac:dyDescent="0.3">
      <c r="H6126" s="5"/>
    </row>
    <row r="6127" spans="8:8" x14ac:dyDescent="0.3">
      <c r="H6127" s="5"/>
    </row>
    <row r="6128" spans="8:8" x14ac:dyDescent="0.3">
      <c r="H6128" s="5"/>
    </row>
    <row r="6129" spans="8:8" x14ac:dyDescent="0.3">
      <c r="H6129" s="5"/>
    </row>
    <row r="6130" spans="8:8" x14ac:dyDescent="0.3">
      <c r="H6130" s="5"/>
    </row>
    <row r="6131" spans="8:8" x14ac:dyDescent="0.3">
      <c r="H6131" s="5"/>
    </row>
    <row r="6132" spans="8:8" x14ac:dyDescent="0.3">
      <c r="H6132" s="5"/>
    </row>
    <row r="6133" spans="8:8" x14ac:dyDescent="0.3">
      <c r="H6133" s="5"/>
    </row>
    <row r="6134" spans="8:8" x14ac:dyDescent="0.3">
      <c r="H6134" s="5"/>
    </row>
    <row r="6135" spans="8:8" x14ac:dyDescent="0.3">
      <c r="H6135" s="5"/>
    </row>
    <row r="6136" spans="8:8" x14ac:dyDescent="0.3">
      <c r="H6136" s="5"/>
    </row>
    <row r="6137" spans="8:8" x14ac:dyDescent="0.3">
      <c r="H6137" s="5"/>
    </row>
    <row r="6138" spans="8:8" x14ac:dyDescent="0.3">
      <c r="H6138" s="5"/>
    </row>
    <row r="6139" spans="8:8" x14ac:dyDescent="0.3">
      <c r="H6139" s="5"/>
    </row>
    <row r="6140" spans="8:8" x14ac:dyDescent="0.3">
      <c r="H6140" s="5"/>
    </row>
    <row r="6141" spans="8:8" x14ac:dyDescent="0.3">
      <c r="H6141" s="5"/>
    </row>
    <row r="6142" spans="8:8" x14ac:dyDescent="0.3">
      <c r="H6142" s="5"/>
    </row>
    <row r="6143" spans="8:8" x14ac:dyDescent="0.3">
      <c r="H6143" s="5"/>
    </row>
    <row r="6144" spans="8:8" x14ac:dyDescent="0.3">
      <c r="H6144" s="5"/>
    </row>
    <row r="6145" spans="8:8" x14ac:dyDescent="0.3">
      <c r="H6145" s="5"/>
    </row>
    <row r="6146" spans="8:8" x14ac:dyDescent="0.3">
      <c r="H6146" s="5"/>
    </row>
    <row r="6147" spans="8:8" x14ac:dyDescent="0.3">
      <c r="H6147" s="5"/>
    </row>
    <row r="6148" spans="8:8" x14ac:dyDescent="0.3">
      <c r="H6148" s="5"/>
    </row>
    <row r="6149" spans="8:8" x14ac:dyDescent="0.3">
      <c r="H6149" s="5"/>
    </row>
    <row r="6150" spans="8:8" x14ac:dyDescent="0.3">
      <c r="H6150" s="5"/>
    </row>
    <row r="6151" spans="8:8" x14ac:dyDescent="0.3">
      <c r="H6151" s="5"/>
    </row>
    <row r="6152" spans="8:8" x14ac:dyDescent="0.3">
      <c r="H6152" s="5"/>
    </row>
    <row r="6153" spans="8:8" x14ac:dyDescent="0.3">
      <c r="H6153" s="5"/>
    </row>
    <row r="6154" spans="8:8" x14ac:dyDescent="0.3">
      <c r="H6154" s="5"/>
    </row>
    <row r="6155" spans="8:8" x14ac:dyDescent="0.3">
      <c r="H6155" s="5"/>
    </row>
    <row r="6156" spans="8:8" x14ac:dyDescent="0.3">
      <c r="H6156" s="5"/>
    </row>
    <row r="6157" spans="8:8" x14ac:dyDescent="0.3">
      <c r="H6157" s="5"/>
    </row>
    <row r="6158" spans="8:8" x14ac:dyDescent="0.3">
      <c r="H6158" s="5"/>
    </row>
    <row r="6159" spans="8:8" x14ac:dyDescent="0.3">
      <c r="H6159" s="5"/>
    </row>
    <row r="6160" spans="8:8" x14ac:dyDescent="0.3">
      <c r="H6160" s="5"/>
    </row>
    <row r="6161" spans="8:8" x14ac:dyDescent="0.3">
      <c r="H6161" s="5"/>
    </row>
    <row r="6162" spans="8:8" x14ac:dyDescent="0.3">
      <c r="H6162" s="5"/>
    </row>
    <row r="6163" spans="8:8" x14ac:dyDescent="0.3">
      <c r="H6163" s="5"/>
    </row>
    <row r="6164" spans="8:8" x14ac:dyDescent="0.3">
      <c r="H6164" s="5"/>
    </row>
    <row r="6165" spans="8:8" x14ac:dyDescent="0.3">
      <c r="H6165" s="5"/>
    </row>
    <row r="6166" spans="8:8" x14ac:dyDescent="0.3">
      <c r="H6166" s="5"/>
    </row>
    <row r="6167" spans="8:8" x14ac:dyDescent="0.3">
      <c r="H6167" s="5"/>
    </row>
    <row r="6168" spans="8:8" x14ac:dyDescent="0.3">
      <c r="H6168" s="5"/>
    </row>
    <row r="6169" spans="8:8" x14ac:dyDescent="0.3">
      <c r="H6169" s="5"/>
    </row>
    <row r="6170" spans="8:8" x14ac:dyDescent="0.3">
      <c r="H6170" s="5"/>
    </row>
    <row r="6171" spans="8:8" x14ac:dyDescent="0.3">
      <c r="H6171" s="5"/>
    </row>
    <row r="6172" spans="8:8" x14ac:dyDescent="0.3">
      <c r="H6172" s="5"/>
    </row>
    <row r="6173" spans="8:8" x14ac:dyDescent="0.3">
      <c r="H6173" s="5"/>
    </row>
    <row r="6174" spans="8:8" x14ac:dyDescent="0.3">
      <c r="H6174" s="5"/>
    </row>
    <row r="6175" spans="8:8" x14ac:dyDescent="0.3">
      <c r="H6175" s="5"/>
    </row>
    <row r="6176" spans="8:8" x14ac:dyDescent="0.3">
      <c r="H6176" s="5"/>
    </row>
    <row r="6177" spans="8:8" x14ac:dyDescent="0.3">
      <c r="H6177" s="5"/>
    </row>
    <row r="6178" spans="8:8" x14ac:dyDescent="0.3">
      <c r="H6178" s="5"/>
    </row>
    <row r="6179" spans="8:8" x14ac:dyDescent="0.3">
      <c r="H6179" s="5"/>
    </row>
    <row r="6180" spans="8:8" x14ac:dyDescent="0.3">
      <c r="H6180" s="5"/>
    </row>
    <row r="6181" spans="8:8" x14ac:dyDescent="0.3">
      <c r="H6181" s="5"/>
    </row>
    <row r="6182" spans="8:8" x14ac:dyDescent="0.3">
      <c r="H6182" s="5"/>
    </row>
    <row r="6183" spans="8:8" x14ac:dyDescent="0.3">
      <c r="H6183" s="5"/>
    </row>
    <row r="6184" spans="8:8" x14ac:dyDescent="0.3">
      <c r="H6184" s="5"/>
    </row>
    <row r="6185" spans="8:8" x14ac:dyDescent="0.3">
      <c r="H6185" s="5"/>
    </row>
    <row r="6186" spans="8:8" x14ac:dyDescent="0.3">
      <c r="H6186" s="5"/>
    </row>
    <row r="6187" spans="8:8" x14ac:dyDescent="0.3">
      <c r="H6187" s="5"/>
    </row>
    <row r="6188" spans="8:8" x14ac:dyDescent="0.3">
      <c r="H6188" s="5"/>
    </row>
    <row r="6189" spans="8:8" x14ac:dyDescent="0.3">
      <c r="H6189" s="5"/>
    </row>
    <row r="6190" spans="8:8" x14ac:dyDescent="0.3">
      <c r="H6190" s="5"/>
    </row>
    <row r="6191" spans="8:8" x14ac:dyDescent="0.3">
      <c r="H6191" s="5"/>
    </row>
    <row r="6192" spans="8:8" x14ac:dyDescent="0.3">
      <c r="H6192" s="5"/>
    </row>
    <row r="6193" spans="8:8" x14ac:dyDescent="0.3">
      <c r="H6193" s="5"/>
    </row>
    <row r="6194" spans="8:8" x14ac:dyDescent="0.3">
      <c r="H6194" s="5"/>
    </row>
    <row r="6195" spans="8:8" x14ac:dyDescent="0.3">
      <c r="H6195" s="5"/>
    </row>
    <row r="6196" spans="8:8" x14ac:dyDescent="0.3">
      <c r="H6196" s="5"/>
    </row>
    <row r="6197" spans="8:8" x14ac:dyDescent="0.3">
      <c r="H6197" s="5"/>
    </row>
    <row r="6198" spans="8:8" x14ac:dyDescent="0.3">
      <c r="H6198" s="5"/>
    </row>
    <row r="6199" spans="8:8" x14ac:dyDescent="0.3">
      <c r="H6199" s="5"/>
    </row>
    <row r="6200" spans="8:8" x14ac:dyDescent="0.3">
      <c r="H6200" s="5"/>
    </row>
    <row r="6201" spans="8:8" x14ac:dyDescent="0.3">
      <c r="H6201" s="5"/>
    </row>
    <row r="6202" spans="8:8" x14ac:dyDescent="0.3">
      <c r="H6202" s="5"/>
    </row>
    <row r="6203" spans="8:8" x14ac:dyDescent="0.3">
      <c r="H6203" s="5"/>
    </row>
    <row r="6204" spans="8:8" x14ac:dyDescent="0.3">
      <c r="H6204" s="5"/>
    </row>
    <row r="6205" spans="8:8" x14ac:dyDescent="0.3">
      <c r="H6205" s="5"/>
    </row>
    <row r="6206" spans="8:8" x14ac:dyDescent="0.3">
      <c r="H6206" s="5"/>
    </row>
    <row r="6207" spans="8:8" x14ac:dyDescent="0.3">
      <c r="H6207" s="5"/>
    </row>
    <row r="6208" spans="8:8" x14ac:dyDescent="0.3">
      <c r="H6208" s="5"/>
    </row>
    <row r="6209" spans="8:8" x14ac:dyDescent="0.3">
      <c r="H6209" s="5"/>
    </row>
    <row r="6210" spans="8:8" x14ac:dyDescent="0.3">
      <c r="H6210" s="5"/>
    </row>
    <row r="6211" spans="8:8" x14ac:dyDescent="0.3">
      <c r="H6211" s="5"/>
    </row>
    <row r="6212" spans="8:8" x14ac:dyDescent="0.3">
      <c r="H6212" s="5"/>
    </row>
    <row r="6213" spans="8:8" x14ac:dyDescent="0.3">
      <c r="H6213" s="5"/>
    </row>
    <row r="6214" spans="8:8" x14ac:dyDescent="0.3">
      <c r="H6214" s="5"/>
    </row>
    <row r="6215" spans="8:8" x14ac:dyDescent="0.3">
      <c r="H6215" s="5"/>
    </row>
    <row r="6216" spans="8:8" x14ac:dyDescent="0.3">
      <c r="H6216" s="5"/>
    </row>
    <row r="6217" spans="8:8" x14ac:dyDescent="0.3">
      <c r="H6217" s="5"/>
    </row>
    <row r="6218" spans="8:8" x14ac:dyDescent="0.3">
      <c r="H6218" s="5"/>
    </row>
    <row r="6219" spans="8:8" x14ac:dyDescent="0.3">
      <c r="H6219" s="5"/>
    </row>
    <row r="6220" spans="8:8" x14ac:dyDescent="0.3">
      <c r="H6220" s="5"/>
    </row>
    <row r="6221" spans="8:8" x14ac:dyDescent="0.3">
      <c r="H6221" s="5"/>
    </row>
    <row r="6222" spans="8:8" x14ac:dyDescent="0.3">
      <c r="H6222" s="5"/>
    </row>
    <row r="6223" spans="8:8" x14ac:dyDescent="0.3">
      <c r="H6223" s="5"/>
    </row>
    <row r="6224" spans="8:8" x14ac:dyDescent="0.3">
      <c r="H6224" s="5"/>
    </row>
    <row r="6225" spans="8:8" x14ac:dyDescent="0.3">
      <c r="H6225" s="5"/>
    </row>
    <row r="6226" spans="8:8" x14ac:dyDescent="0.3">
      <c r="H6226" s="5"/>
    </row>
    <row r="6227" spans="8:8" x14ac:dyDescent="0.3">
      <c r="H6227" s="5"/>
    </row>
    <row r="6228" spans="8:8" x14ac:dyDescent="0.3">
      <c r="H6228" s="5"/>
    </row>
    <row r="6229" spans="8:8" x14ac:dyDescent="0.3">
      <c r="H6229" s="5"/>
    </row>
    <row r="6230" spans="8:8" x14ac:dyDescent="0.3">
      <c r="H6230" s="5"/>
    </row>
    <row r="6231" spans="8:8" x14ac:dyDescent="0.3">
      <c r="H6231" s="5"/>
    </row>
    <row r="6232" spans="8:8" x14ac:dyDescent="0.3">
      <c r="H6232" s="5"/>
    </row>
    <row r="6233" spans="8:8" x14ac:dyDescent="0.3">
      <c r="H6233" s="5"/>
    </row>
    <row r="6234" spans="8:8" x14ac:dyDescent="0.3">
      <c r="H6234" s="5"/>
    </row>
    <row r="6235" spans="8:8" x14ac:dyDescent="0.3">
      <c r="H6235" s="5"/>
    </row>
    <row r="6236" spans="8:8" x14ac:dyDescent="0.3">
      <c r="H6236" s="5"/>
    </row>
    <row r="6237" spans="8:8" x14ac:dyDescent="0.3">
      <c r="H6237" s="5"/>
    </row>
    <row r="6238" spans="8:8" x14ac:dyDescent="0.3">
      <c r="H6238" s="5"/>
    </row>
    <row r="6239" spans="8:8" x14ac:dyDescent="0.3">
      <c r="H6239" s="5"/>
    </row>
    <row r="6240" spans="8:8" x14ac:dyDescent="0.3">
      <c r="H6240" s="5"/>
    </row>
    <row r="6241" spans="8:8" x14ac:dyDescent="0.3">
      <c r="H6241" s="5"/>
    </row>
    <row r="6242" spans="8:8" x14ac:dyDescent="0.3">
      <c r="H6242" s="5"/>
    </row>
    <row r="6243" spans="8:8" x14ac:dyDescent="0.3">
      <c r="H6243" s="5"/>
    </row>
    <row r="6244" spans="8:8" x14ac:dyDescent="0.3">
      <c r="H6244" s="5"/>
    </row>
    <row r="6245" spans="8:8" x14ac:dyDescent="0.3">
      <c r="H6245" s="5"/>
    </row>
    <row r="6246" spans="8:8" x14ac:dyDescent="0.3">
      <c r="H6246" s="5"/>
    </row>
    <row r="6247" spans="8:8" x14ac:dyDescent="0.3">
      <c r="H6247" s="5"/>
    </row>
    <row r="6248" spans="8:8" x14ac:dyDescent="0.3">
      <c r="H6248" s="5"/>
    </row>
    <row r="6249" spans="8:8" x14ac:dyDescent="0.3">
      <c r="H6249" s="5"/>
    </row>
    <row r="6250" spans="8:8" x14ac:dyDescent="0.3">
      <c r="H6250" s="5"/>
    </row>
    <row r="6251" spans="8:8" x14ac:dyDescent="0.3">
      <c r="H6251" s="5"/>
    </row>
    <row r="6252" spans="8:8" x14ac:dyDescent="0.3">
      <c r="H6252" s="5"/>
    </row>
    <row r="6253" spans="8:8" x14ac:dyDescent="0.3">
      <c r="H6253" s="5"/>
    </row>
    <row r="6254" spans="8:8" x14ac:dyDescent="0.3">
      <c r="H6254" s="5"/>
    </row>
    <row r="6255" spans="8:8" x14ac:dyDescent="0.3">
      <c r="H6255" s="5"/>
    </row>
    <row r="6256" spans="8:8" x14ac:dyDescent="0.3">
      <c r="H6256" s="5"/>
    </row>
    <row r="6257" spans="8:8" x14ac:dyDescent="0.3">
      <c r="H6257" s="5"/>
    </row>
    <row r="6258" spans="8:8" x14ac:dyDescent="0.3">
      <c r="H6258" s="5"/>
    </row>
    <row r="6259" spans="8:8" x14ac:dyDescent="0.3">
      <c r="H6259" s="5"/>
    </row>
    <row r="6260" spans="8:8" x14ac:dyDescent="0.3">
      <c r="H6260" s="5"/>
    </row>
    <row r="6261" spans="8:8" x14ac:dyDescent="0.3">
      <c r="H6261" s="5"/>
    </row>
    <row r="6262" spans="8:8" x14ac:dyDescent="0.3">
      <c r="H6262" s="5"/>
    </row>
    <row r="6263" spans="8:8" x14ac:dyDescent="0.3">
      <c r="H6263" s="5"/>
    </row>
    <row r="6264" spans="8:8" x14ac:dyDescent="0.3">
      <c r="H6264" s="5"/>
    </row>
    <row r="6265" spans="8:8" x14ac:dyDescent="0.3">
      <c r="H6265" s="5"/>
    </row>
    <row r="6266" spans="8:8" x14ac:dyDescent="0.3">
      <c r="H6266" s="5"/>
    </row>
    <row r="6267" spans="8:8" x14ac:dyDescent="0.3">
      <c r="H6267" s="5"/>
    </row>
    <row r="6268" spans="8:8" x14ac:dyDescent="0.3">
      <c r="H6268" s="5"/>
    </row>
    <row r="6269" spans="8:8" x14ac:dyDescent="0.3">
      <c r="H6269" s="5"/>
    </row>
    <row r="6270" spans="8:8" x14ac:dyDescent="0.3">
      <c r="H6270" s="5"/>
    </row>
    <row r="6271" spans="8:8" x14ac:dyDescent="0.3">
      <c r="H6271" s="5"/>
    </row>
    <row r="6272" spans="8:8" x14ac:dyDescent="0.3">
      <c r="H6272" s="5"/>
    </row>
    <row r="6273" spans="8:8" x14ac:dyDescent="0.3">
      <c r="H6273" s="5"/>
    </row>
    <row r="6274" spans="8:8" x14ac:dyDescent="0.3">
      <c r="H6274" s="5"/>
    </row>
    <row r="6275" spans="8:8" x14ac:dyDescent="0.3">
      <c r="H6275" s="5"/>
    </row>
    <row r="6276" spans="8:8" x14ac:dyDescent="0.3">
      <c r="H6276" s="5"/>
    </row>
    <row r="6277" spans="8:8" x14ac:dyDescent="0.3">
      <c r="H6277" s="5"/>
    </row>
    <row r="6278" spans="8:8" x14ac:dyDescent="0.3">
      <c r="H6278" s="5"/>
    </row>
    <row r="6279" spans="8:8" x14ac:dyDescent="0.3">
      <c r="H6279" s="5"/>
    </row>
    <row r="6280" spans="8:8" x14ac:dyDescent="0.3">
      <c r="H6280" s="5"/>
    </row>
    <row r="6281" spans="8:8" x14ac:dyDescent="0.3">
      <c r="H6281" s="5"/>
    </row>
    <row r="6282" spans="8:8" x14ac:dyDescent="0.3">
      <c r="H6282" s="5"/>
    </row>
    <row r="6283" spans="8:8" x14ac:dyDescent="0.3">
      <c r="H6283" s="5"/>
    </row>
    <row r="6284" spans="8:8" x14ac:dyDescent="0.3">
      <c r="H6284" s="5"/>
    </row>
    <row r="6285" spans="8:8" x14ac:dyDescent="0.3">
      <c r="H6285" s="5"/>
    </row>
    <row r="6286" spans="8:8" x14ac:dyDescent="0.3">
      <c r="H6286" s="5"/>
    </row>
    <row r="6287" spans="8:8" x14ac:dyDescent="0.3">
      <c r="H6287" s="5"/>
    </row>
    <row r="6288" spans="8:8" x14ac:dyDescent="0.3">
      <c r="H6288" s="5"/>
    </row>
    <row r="6289" spans="8:8" x14ac:dyDescent="0.3">
      <c r="H6289" s="5"/>
    </row>
    <row r="6290" spans="8:8" x14ac:dyDescent="0.3">
      <c r="H6290" s="5"/>
    </row>
    <row r="6291" spans="8:8" x14ac:dyDescent="0.3">
      <c r="H6291" s="5"/>
    </row>
    <row r="6292" spans="8:8" x14ac:dyDescent="0.3">
      <c r="H6292" s="5"/>
    </row>
    <row r="6293" spans="8:8" x14ac:dyDescent="0.3">
      <c r="H6293" s="5"/>
    </row>
    <row r="6294" spans="8:8" x14ac:dyDescent="0.3">
      <c r="H6294" s="5"/>
    </row>
    <row r="6295" spans="8:8" x14ac:dyDescent="0.3">
      <c r="H6295" s="5"/>
    </row>
    <row r="6296" spans="8:8" x14ac:dyDescent="0.3">
      <c r="H6296" s="5"/>
    </row>
    <row r="6297" spans="8:8" x14ac:dyDescent="0.3">
      <c r="H6297" s="5"/>
    </row>
    <row r="6298" spans="8:8" x14ac:dyDescent="0.3">
      <c r="H6298" s="5"/>
    </row>
    <row r="6299" spans="8:8" x14ac:dyDescent="0.3">
      <c r="H6299" s="5"/>
    </row>
    <row r="6300" spans="8:8" x14ac:dyDescent="0.3">
      <c r="H6300" s="5"/>
    </row>
    <row r="6301" spans="8:8" x14ac:dyDescent="0.3">
      <c r="H6301" s="5"/>
    </row>
    <row r="6302" spans="8:8" x14ac:dyDescent="0.3">
      <c r="H6302" s="5"/>
    </row>
    <row r="6303" spans="8:8" x14ac:dyDescent="0.3">
      <c r="H6303" s="5"/>
    </row>
    <row r="6304" spans="8:8" x14ac:dyDescent="0.3">
      <c r="H6304" s="5"/>
    </row>
    <row r="6305" spans="8:8" x14ac:dyDescent="0.3">
      <c r="H6305" s="5"/>
    </row>
    <row r="6306" spans="8:8" x14ac:dyDescent="0.3">
      <c r="H6306" s="5"/>
    </row>
    <row r="6307" spans="8:8" x14ac:dyDescent="0.3">
      <c r="H6307" s="5"/>
    </row>
    <row r="6308" spans="8:8" x14ac:dyDescent="0.3">
      <c r="H6308" s="5"/>
    </row>
    <row r="6309" spans="8:8" x14ac:dyDescent="0.3">
      <c r="H6309" s="5"/>
    </row>
    <row r="6310" spans="8:8" x14ac:dyDescent="0.3">
      <c r="H6310" s="5"/>
    </row>
    <row r="6311" spans="8:8" x14ac:dyDescent="0.3">
      <c r="H6311" s="5"/>
    </row>
    <row r="6312" spans="8:8" x14ac:dyDescent="0.3">
      <c r="H6312" s="5"/>
    </row>
    <row r="6313" spans="8:8" x14ac:dyDescent="0.3">
      <c r="H6313" s="5"/>
    </row>
    <row r="6314" spans="8:8" x14ac:dyDescent="0.3">
      <c r="H6314" s="5"/>
    </row>
    <row r="6315" spans="8:8" x14ac:dyDescent="0.3">
      <c r="H6315" s="5"/>
    </row>
    <row r="6316" spans="8:8" x14ac:dyDescent="0.3">
      <c r="H6316" s="5"/>
    </row>
    <row r="6317" spans="8:8" x14ac:dyDescent="0.3">
      <c r="H6317" s="5"/>
    </row>
    <row r="6318" spans="8:8" x14ac:dyDescent="0.3">
      <c r="H6318" s="5"/>
    </row>
    <row r="6319" spans="8:8" x14ac:dyDescent="0.3">
      <c r="H6319" s="5"/>
    </row>
    <row r="6320" spans="8:8" x14ac:dyDescent="0.3">
      <c r="H6320" s="5"/>
    </row>
    <row r="6321" spans="8:8" x14ac:dyDescent="0.3">
      <c r="H6321" s="5"/>
    </row>
    <row r="6322" spans="8:8" x14ac:dyDescent="0.3">
      <c r="H6322" s="5"/>
    </row>
    <row r="6323" spans="8:8" x14ac:dyDescent="0.3">
      <c r="H6323" s="5"/>
    </row>
    <row r="6324" spans="8:8" x14ac:dyDescent="0.3">
      <c r="H6324" s="5"/>
    </row>
    <row r="6325" spans="8:8" x14ac:dyDescent="0.3">
      <c r="H6325" s="5"/>
    </row>
    <row r="6326" spans="8:8" x14ac:dyDescent="0.3">
      <c r="H6326" s="5"/>
    </row>
    <row r="6327" spans="8:8" x14ac:dyDescent="0.3">
      <c r="H6327" s="5"/>
    </row>
    <row r="6328" spans="8:8" x14ac:dyDescent="0.3">
      <c r="H6328" s="5"/>
    </row>
    <row r="6329" spans="8:8" x14ac:dyDescent="0.3">
      <c r="H6329" s="5"/>
    </row>
    <row r="6330" spans="8:8" x14ac:dyDescent="0.3">
      <c r="H6330" s="5"/>
    </row>
    <row r="6331" spans="8:8" x14ac:dyDescent="0.3">
      <c r="H6331" s="5"/>
    </row>
    <row r="6332" spans="8:8" x14ac:dyDescent="0.3">
      <c r="H6332" s="5"/>
    </row>
    <row r="6333" spans="8:8" x14ac:dyDescent="0.3">
      <c r="H6333" s="5"/>
    </row>
    <row r="6334" spans="8:8" x14ac:dyDescent="0.3">
      <c r="H6334" s="5"/>
    </row>
    <row r="6335" spans="8:8" x14ac:dyDescent="0.3">
      <c r="H6335" s="5"/>
    </row>
    <row r="6336" spans="8:8" x14ac:dyDescent="0.3">
      <c r="H6336" s="5"/>
    </row>
    <row r="6337" spans="8:8" x14ac:dyDescent="0.3">
      <c r="H6337" s="5"/>
    </row>
    <row r="6338" spans="8:8" x14ac:dyDescent="0.3">
      <c r="H6338" s="5"/>
    </row>
    <row r="6339" spans="8:8" x14ac:dyDescent="0.3">
      <c r="H6339" s="5"/>
    </row>
    <row r="6340" spans="8:8" x14ac:dyDescent="0.3">
      <c r="H6340" s="5"/>
    </row>
    <row r="6341" spans="8:8" x14ac:dyDescent="0.3">
      <c r="H6341" s="5"/>
    </row>
    <row r="6342" spans="8:8" x14ac:dyDescent="0.3">
      <c r="H6342" s="5"/>
    </row>
    <row r="6343" spans="8:8" x14ac:dyDescent="0.3">
      <c r="H6343" s="5"/>
    </row>
    <row r="6344" spans="8:8" x14ac:dyDescent="0.3">
      <c r="H6344" s="5"/>
    </row>
    <row r="6345" spans="8:8" x14ac:dyDescent="0.3">
      <c r="H6345" s="5"/>
    </row>
    <row r="6346" spans="8:8" x14ac:dyDescent="0.3">
      <c r="H6346" s="5"/>
    </row>
    <row r="6347" spans="8:8" x14ac:dyDescent="0.3">
      <c r="H6347" s="5"/>
    </row>
    <row r="6348" spans="8:8" x14ac:dyDescent="0.3">
      <c r="H6348" s="5"/>
    </row>
    <row r="6349" spans="8:8" x14ac:dyDescent="0.3">
      <c r="H6349" s="5"/>
    </row>
    <row r="6350" spans="8:8" x14ac:dyDescent="0.3">
      <c r="H6350" s="5"/>
    </row>
    <row r="6351" spans="8:8" x14ac:dyDescent="0.3">
      <c r="H6351" s="5"/>
    </row>
    <row r="6352" spans="8:8" x14ac:dyDescent="0.3">
      <c r="H6352" s="5"/>
    </row>
    <row r="6353" spans="8:8" x14ac:dyDescent="0.3">
      <c r="H6353" s="5"/>
    </row>
    <row r="6354" spans="8:8" x14ac:dyDescent="0.3">
      <c r="H6354" s="5"/>
    </row>
    <row r="6355" spans="8:8" x14ac:dyDescent="0.3">
      <c r="H6355" s="5"/>
    </row>
    <row r="6356" spans="8:8" x14ac:dyDescent="0.3">
      <c r="H6356" s="5"/>
    </row>
    <row r="6357" spans="8:8" x14ac:dyDescent="0.3">
      <c r="H6357" s="5"/>
    </row>
    <row r="6358" spans="8:8" x14ac:dyDescent="0.3">
      <c r="H6358" s="5"/>
    </row>
    <row r="6359" spans="8:8" x14ac:dyDescent="0.3">
      <c r="H6359" s="5"/>
    </row>
    <row r="6360" spans="8:8" x14ac:dyDescent="0.3">
      <c r="H6360" s="5"/>
    </row>
    <row r="6361" spans="8:8" x14ac:dyDescent="0.3">
      <c r="H6361" s="5"/>
    </row>
    <row r="6362" spans="8:8" x14ac:dyDescent="0.3">
      <c r="H6362" s="5"/>
    </row>
    <row r="6363" spans="8:8" x14ac:dyDescent="0.3">
      <c r="H6363" s="5"/>
    </row>
    <row r="6364" spans="8:8" x14ac:dyDescent="0.3">
      <c r="H6364" s="5"/>
    </row>
    <row r="6365" spans="8:8" x14ac:dyDescent="0.3">
      <c r="H6365" s="5"/>
    </row>
    <row r="6366" spans="8:8" x14ac:dyDescent="0.3">
      <c r="H6366" s="5"/>
    </row>
    <row r="6367" spans="8:8" x14ac:dyDescent="0.3">
      <c r="H6367" s="5"/>
    </row>
    <row r="6368" spans="8:8" x14ac:dyDescent="0.3">
      <c r="H6368" s="5"/>
    </row>
    <row r="6369" spans="8:8" x14ac:dyDescent="0.3">
      <c r="H6369" s="5"/>
    </row>
    <row r="6370" spans="8:8" x14ac:dyDescent="0.3">
      <c r="H6370" s="5"/>
    </row>
    <row r="6371" spans="8:8" x14ac:dyDescent="0.3">
      <c r="H6371" s="5"/>
    </row>
    <row r="6372" spans="8:8" x14ac:dyDescent="0.3">
      <c r="H6372" s="5"/>
    </row>
    <row r="6373" spans="8:8" x14ac:dyDescent="0.3">
      <c r="H6373" s="5"/>
    </row>
    <row r="6374" spans="8:8" x14ac:dyDescent="0.3">
      <c r="H6374" s="5"/>
    </row>
    <row r="6375" spans="8:8" x14ac:dyDescent="0.3">
      <c r="H6375" s="5"/>
    </row>
    <row r="6376" spans="8:8" x14ac:dyDescent="0.3">
      <c r="H6376" s="5"/>
    </row>
    <row r="6377" spans="8:8" x14ac:dyDescent="0.3">
      <c r="H6377" s="5"/>
    </row>
    <row r="6378" spans="8:8" x14ac:dyDescent="0.3">
      <c r="H6378" s="5"/>
    </row>
    <row r="6379" spans="8:8" x14ac:dyDescent="0.3">
      <c r="H6379" s="5"/>
    </row>
    <row r="6380" spans="8:8" x14ac:dyDescent="0.3">
      <c r="H6380" s="5"/>
    </row>
    <row r="6381" spans="8:8" x14ac:dyDescent="0.3">
      <c r="H6381" s="5"/>
    </row>
    <row r="6382" spans="8:8" x14ac:dyDescent="0.3">
      <c r="H6382" s="5"/>
    </row>
    <row r="6383" spans="8:8" x14ac:dyDescent="0.3">
      <c r="H6383" s="5"/>
    </row>
    <row r="6384" spans="8:8" x14ac:dyDescent="0.3">
      <c r="H6384" s="5"/>
    </row>
    <row r="6385" spans="8:8" x14ac:dyDescent="0.3">
      <c r="H6385" s="5"/>
    </row>
    <row r="6386" spans="8:8" x14ac:dyDescent="0.3">
      <c r="H6386" s="5"/>
    </row>
    <row r="6387" spans="8:8" x14ac:dyDescent="0.3">
      <c r="H6387" s="5"/>
    </row>
    <row r="6388" spans="8:8" x14ac:dyDescent="0.3">
      <c r="H6388" s="5"/>
    </row>
    <row r="6389" spans="8:8" x14ac:dyDescent="0.3">
      <c r="H6389" s="5"/>
    </row>
    <row r="6390" spans="8:8" x14ac:dyDescent="0.3">
      <c r="H6390" s="5"/>
    </row>
    <row r="6391" spans="8:8" x14ac:dyDescent="0.3">
      <c r="H6391" s="5"/>
    </row>
    <row r="6392" spans="8:8" x14ac:dyDescent="0.3">
      <c r="H6392" s="5"/>
    </row>
    <row r="6393" spans="8:8" x14ac:dyDescent="0.3">
      <c r="H6393" s="5"/>
    </row>
    <row r="6394" spans="8:8" x14ac:dyDescent="0.3">
      <c r="H6394" s="5"/>
    </row>
    <row r="6395" spans="8:8" x14ac:dyDescent="0.3">
      <c r="H6395" s="5"/>
    </row>
    <row r="6396" spans="8:8" x14ac:dyDescent="0.3">
      <c r="H6396" s="5"/>
    </row>
    <row r="6397" spans="8:8" x14ac:dyDescent="0.3">
      <c r="H6397" s="5"/>
    </row>
    <row r="6398" spans="8:8" x14ac:dyDescent="0.3">
      <c r="H6398" s="5"/>
    </row>
    <row r="6399" spans="8:8" x14ac:dyDescent="0.3">
      <c r="H6399" s="5"/>
    </row>
    <row r="6400" spans="8:8" x14ac:dyDescent="0.3">
      <c r="H6400" s="5"/>
    </row>
    <row r="6401" spans="8:8" x14ac:dyDescent="0.3">
      <c r="H6401" s="5"/>
    </row>
    <row r="6402" spans="8:8" x14ac:dyDescent="0.3">
      <c r="H6402" s="5"/>
    </row>
    <row r="6403" spans="8:8" x14ac:dyDescent="0.3">
      <c r="H6403" s="5"/>
    </row>
    <row r="6404" spans="8:8" x14ac:dyDescent="0.3">
      <c r="H6404" s="5"/>
    </row>
    <row r="6405" spans="8:8" x14ac:dyDescent="0.3">
      <c r="H6405" s="5"/>
    </row>
    <row r="6406" spans="8:8" x14ac:dyDescent="0.3">
      <c r="H6406" s="5"/>
    </row>
    <row r="6407" spans="8:8" x14ac:dyDescent="0.3">
      <c r="H6407" s="5"/>
    </row>
    <row r="6408" spans="8:8" x14ac:dyDescent="0.3">
      <c r="H6408" s="5"/>
    </row>
    <row r="6409" spans="8:8" x14ac:dyDescent="0.3">
      <c r="H6409" s="5"/>
    </row>
    <row r="6410" spans="8:8" x14ac:dyDescent="0.3">
      <c r="H6410" s="5"/>
    </row>
    <row r="6411" spans="8:8" x14ac:dyDescent="0.3">
      <c r="H6411" s="5"/>
    </row>
    <row r="6412" spans="8:8" x14ac:dyDescent="0.3">
      <c r="H6412" s="5"/>
    </row>
    <row r="6413" spans="8:8" x14ac:dyDescent="0.3">
      <c r="H6413" s="5"/>
    </row>
    <row r="6414" spans="8:8" x14ac:dyDescent="0.3">
      <c r="H6414" s="5"/>
    </row>
    <row r="6415" spans="8:8" x14ac:dyDescent="0.3">
      <c r="H6415" s="5"/>
    </row>
    <row r="6416" spans="8:8" x14ac:dyDescent="0.3">
      <c r="H6416" s="5"/>
    </row>
    <row r="6417" spans="8:8" x14ac:dyDescent="0.3">
      <c r="H6417" s="5"/>
    </row>
    <row r="6418" spans="8:8" x14ac:dyDescent="0.3">
      <c r="H6418" s="5"/>
    </row>
    <row r="6419" spans="8:8" x14ac:dyDescent="0.3">
      <c r="H6419" s="5"/>
    </row>
    <row r="6420" spans="8:8" x14ac:dyDescent="0.3">
      <c r="H6420" s="5"/>
    </row>
    <row r="6421" spans="8:8" x14ac:dyDescent="0.3">
      <c r="H6421" s="5"/>
    </row>
    <row r="6422" spans="8:8" x14ac:dyDescent="0.3">
      <c r="H6422" s="5"/>
    </row>
    <row r="6423" spans="8:8" x14ac:dyDescent="0.3">
      <c r="H6423" s="5"/>
    </row>
    <row r="6424" spans="8:8" x14ac:dyDescent="0.3">
      <c r="H6424" s="5"/>
    </row>
    <row r="6425" spans="8:8" x14ac:dyDescent="0.3">
      <c r="H6425" s="5"/>
    </row>
    <row r="6426" spans="8:8" x14ac:dyDescent="0.3">
      <c r="H6426" s="5"/>
    </row>
    <row r="6427" spans="8:8" x14ac:dyDescent="0.3">
      <c r="H6427" s="5"/>
    </row>
    <row r="6428" spans="8:8" x14ac:dyDescent="0.3">
      <c r="H6428" s="5"/>
    </row>
    <row r="6429" spans="8:8" x14ac:dyDescent="0.3">
      <c r="H6429" s="5"/>
    </row>
    <row r="6430" spans="8:8" x14ac:dyDescent="0.3">
      <c r="H6430" s="5"/>
    </row>
    <row r="6431" spans="8:8" x14ac:dyDescent="0.3">
      <c r="H6431" s="5"/>
    </row>
    <row r="6432" spans="8:8" x14ac:dyDescent="0.3">
      <c r="H6432" s="5"/>
    </row>
    <row r="6433" spans="8:8" x14ac:dyDescent="0.3">
      <c r="H6433" s="5"/>
    </row>
    <row r="6434" spans="8:8" x14ac:dyDescent="0.3">
      <c r="H6434" s="5"/>
    </row>
    <row r="6435" spans="8:8" x14ac:dyDescent="0.3">
      <c r="H6435" s="5"/>
    </row>
    <row r="6436" spans="8:8" x14ac:dyDescent="0.3">
      <c r="H6436" s="5"/>
    </row>
    <row r="6437" spans="8:8" x14ac:dyDescent="0.3">
      <c r="H6437" s="5"/>
    </row>
    <row r="6438" spans="8:8" x14ac:dyDescent="0.3">
      <c r="H6438" s="5"/>
    </row>
    <row r="6439" spans="8:8" x14ac:dyDescent="0.3">
      <c r="H6439" s="5"/>
    </row>
    <row r="6440" spans="8:8" x14ac:dyDescent="0.3">
      <c r="H6440" s="5"/>
    </row>
    <row r="6441" spans="8:8" x14ac:dyDescent="0.3">
      <c r="H6441" s="5"/>
    </row>
    <row r="6442" spans="8:8" x14ac:dyDescent="0.3">
      <c r="H6442" s="5"/>
    </row>
    <row r="6443" spans="8:8" x14ac:dyDescent="0.3">
      <c r="H6443" s="5"/>
    </row>
    <row r="6444" spans="8:8" x14ac:dyDescent="0.3">
      <c r="H6444" s="5"/>
    </row>
    <row r="6445" spans="8:8" x14ac:dyDescent="0.3">
      <c r="H6445" s="5"/>
    </row>
    <row r="6446" spans="8:8" x14ac:dyDescent="0.3">
      <c r="H6446" s="5"/>
    </row>
    <row r="6447" spans="8:8" x14ac:dyDescent="0.3">
      <c r="H6447" s="5"/>
    </row>
    <row r="6448" spans="8:8" x14ac:dyDescent="0.3">
      <c r="H6448" s="5"/>
    </row>
    <row r="6449" spans="8:8" x14ac:dyDescent="0.3">
      <c r="H6449" s="5"/>
    </row>
    <row r="6450" spans="8:8" x14ac:dyDescent="0.3">
      <c r="H6450" s="5"/>
    </row>
    <row r="6451" spans="8:8" x14ac:dyDescent="0.3">
      <c r="H6451" s="5"/>
    </row>
    <row r="6452" spans="8:8" x14ac:dyDescent="0.3">
      <c r="H6452" s="5"/>
    </row>
    <row r="6453" spans="8:8" x14ac:dyDescent="0.3">
      <c r="H6453" s="5"/>
    </row>
    <row r="6454" spans="8:8" x14ac:dyDescent="0.3">
      <c r="H6454" s="5"/>
    </row>
    <row r="6455" spans="8:8" x14ac:dyDescent="0.3">
      <c r="H6455" s="5"/>
    </row>
    <row r="6456" spans="8:8" x14ac:dyDescent="0.3">
      <c r="H6456" s="5"/>
    </row>
    <row r="6457" spans="8:8" x14ac:dyDescent="0.3">
      <c r="H6457" s="5"/>
    </row>
    <row r="6458" spans="8:8" x14ac:dyDescent="0.3">
      <c r="H6458" s="5"/>
    </row>
    <row r="6459" spans="8:8" x14ac:dyDescent="0.3">
      <c r="H6459" s="5"/>
    </row>
    <row r="6460" spans="8:8" x14ac:dyDescent="0.3">
      <c r="H6460" s="5"/>
    </row>
    <row r="6461" spans="8:8" x14ac:dyDescent="0.3">
      <c r="H6461" s="5"/>
    </row>
    <row r="6462" spans="8:8" x14ac:dyDescent="0.3">
      <c r="H6462" s="5"/>
    </row>
    <row r="6463" spans="8:8" x14ac:dyDescent="0.3">
      <c r="H6463" s="5"/>
    </row>
    <row r="6464" spans="8:8" x14ac:dyDescent="0.3">
      <c r="H6464" s="5"/>
    </row>
    <row r="6465" spans="8:8" x14ac:dyDescent="0.3">
      <c r="H6465" s="5"/>
    </row>
    <row r="6466" spans="8:8" x14ac:dyDescent="0.3">
      <c r="H6466" s="5"/>
    </row>
    <row r="6467" spans="8:8" x14ac:dyDescent="0.3">
      <c r="H6467" s="5"/>
    </row>
    <row r="6468" spans="8:8" x14ac:dyDescent="0.3">
      <c r="H6468" s="5"/>
    </row>
    <row r="6469" spans="8:8" x14ac:dyDescent="0.3">
      <c r="H6469" s="5"/>
    </row>
    <row r="6470" spans="8:8" x14ac:dyDescent="0.3">
      <c r="H6470" s="5"/>
    </row>
    <row r="6471" spans="8:8" x14ac:dyDescent="0.3">
      <c r="H6471" s="5"/>
    </row>
    <row r="6472" spans="8:8" x14ac:dyDescent="0.3">
      <c r="H6472" s="5"/>
    </row>
    <row r="6473" spans="8:8" x14ac:dyDescent="0.3">
      <c r="H6473" s="5"/>
    </row>
    <row r="6474" spans="8:8" x14ac:dyDescent="0.3">
      <c r="H6474" s="5"/>
    </row>
    <row r="6475" spans="8:8" x14ac:dyDescent="0.3">
      <c r="H6475" s="5"/>
    </row>
    <row r="6476" spans="8:8" x14ac:dyDescent="0.3">
      <c r="H6476" s="5"/>
    </row>
    <row r="6477" spans="8:8" x14ac:dyDescent="0.3">
      <c r="H6477" s="5"/>
    </row>
    <row r="6478" spans="8:8" x14ac:dyDescent="0.3">
      <c r="H6478" s="5"/>
    </row>
    <row r="6479" spans="8:8" x14ac:dyDescent="0.3">
      <c r="H6479" s="5"/>
    </row>
    <row r="6480" spans="8:8" x14ac:dyDescent="0.3">
      <c r="H6480" s="5"/>
    </row>
    <row r="6481" spans="8:8" x14ac:dyDescent="0.3">
      <c r="H6481" s="5"/>
    </row>
    <row r="6482" spans="8:8" x14ac:dyDescent="0.3">
      <c r="H6482" s="5"/>
    </row>
    <row r="6483" spans="8:8" x14ac:dyDescent="0.3">
      <c r="H6483" s="5"/>
    </row>
    <row r="6484" spans="8:8" x14ac:dyDescent="0.3">
      <c r="H6484" s="5"/>
    </row>
    <row r="6485" spans="8:8" x14ac:dyDescent="0.3">
      <c r="H6485" s="5"/>
    </row>
    <row r="6486" spans="8:8" x14ac:dyDescent="0.3">
      <c r="H6486" s="5"/>
    </row>
    <row r="6487" spans="8:8" x14ac:dyDescent="0.3">
      <c r="H6487" s="5"/>
    </row>
    <row r="6488" spans="8:8" x14ac:dyDescent="0.3">
      <c r="H6488" s="5"/>
    </row>
    <row r="6489" spans="8:8" x14ac:dyDescent="0.3">
      <c r="H6489" s="5"/>
    </row>
    <row r="6490" spans="8:8" x14ac:dyDescent="0.3">
      <c r="H6490" s="5"/>
    </row>
    <row r="6491" spans="8:8" x14ac:dyDescent="0.3">
      <c r="H6491" s="5"/>
    </row>
    <row r="6492" spans="8:8" x14ac:dyDescent="0.3">
      <c r="H6492" s="5"/>
    </row>
    <row r="6493" spans="8:8" x14ac:dyDescent="0.3">
      <c r="H6493" s="5"/>
    </row>
    <row r="6494" spans="8:8" x14ac:dyDescent="0.3">
      <c r="H6494" s="5"/>
    </row>
    <row r="6495" spans="8:8" x14ac:dyDescent="0.3">
      <c r="H6495" s="5"/>
    </row>
    <row r="6496" spans="8:8" x14ac:dyDescent="0.3">
      <c r="H6496" s="5"/>
    </row>
    <row r="6497" spans="8:8" x14ac:dyDescent="0.3">
      <c r="H6497" s="5"/>
    </row>
    <row r="6498" spans="8:8" x14ac:dyDescent="0.3">
      <c r="H6498" s="5"/>
    </row>
    <row r="6499" spans="8:8" x14ac:dyDescent="0.3">
      <c r="H6499" s="5"/>
    </row>
    <row r="6500" spans="8:8" x14ac:dyDescent="0.3">
      <c r="H6500" s="5"/>
    </row>
    <row r="6501" spans="8:8" x14ac:dyDescent="0.3">
      <c r="H6501" s="5"/>
    </row>
    <row r="6502" spans="8:8" x14ac:dyDescent="0.3">
      <c r="H6502" s="5"/>
    </row>
    <row r="6503" spans="8:8" x14ac:dyDescent="0.3">
      <c r="H6503" s="5"/>
    </row>
    <row r="6504" spans="8:8" x14ac:dyDescent="0.3">
      <c r="H6504" s="5"/>
    </row>
    <row r="6505" spans="8:8" x14ac:dyDescent="0.3">
      <c r="H6505" s="5"/>
    </row>
    <row r="6506" spans="8:8" x14ac:dyDescent="0.3">
      <c r="H6506" s="5"/>
    </row>
    <row r="6507" spans="8:8" x14ac:dyDescent="0.3">
      <c r="H6507" s="5"/>
    </row>
    <row r="6508" spans="8:8" x14ac:dyDescent="0.3">
      <c r="H6508" s="5"/>
    </row>
    <row r="6509" spans="8:8" x14ac:dyDescent="0.3">
      <c r="H6509" s="5"/>
    </row>
    <row r="6510" spans="8:8" x14ac:dyDescent="0.3">
      <c r="H6510" s="5"/>
    </row>
    <row r="6511" spans="8:8" x14ac:dyDescent="0.3">
      <c r="H6511" s="5"/>
    </row>
    <row r="6512" spans="8:8" x14ac:dyDescent="0.3">
      <c r="H6512" s="5"/>
    </row>
    <row r="6513" spans="8:8" x14ac:dyDescent="0.3">
      <c r="H6513" s="5"/>
    </row>
    <row r="6514" spans="8:8" x14ac:dyDescent="0.3">
      <c r="H6514" s="5"/>
    </row>
    <row r="6515" spans="8:8" x14ac:dyDescent="0.3">
      <c r="H6515" s="5"/>
    </row>
    <row r="6516" spans="8:8" x14ac:dyDescent="0.3">
      <c r="H6516" s="5"/>
    </row>
    <row r="6517" spans="8:8" x14ac:dyDescent="0.3">
      <c r="H6517" s="5"/>
    </row>
    <row r="6518" spans="8:8" x14ac:dyDescent="0.3">
      <c r="H6518" s="5"/>
    </row>
    <row r="6519" spans="8:8" x14ac:dyDescent="0.3">
      <c r="H6519" s="5"/>
    </row>
    <row r="6520" spans="8:8" x14ac:dyDescent="0.3">
      <c r="H6520" s="5"/>
    </row>
    <row r="6521" spans="8:8" x14ac:dyDescent="0.3">
      <c r="H6521" s="5"/>
    </row>
    <row r="6522" spans="8:8" x14ac:dyDescent="0.3">
      <c r="H6522" s="5"/>
    </row>
    <row r="6523" spans="8:8" x14ac:dyDescent="0.3">
      <c r="H6523" s="5"/>
    </row>
    <row r="6524" spans="8:8" x14ac:dyDescent="0.3">
      <c r="H6524" s="5"/>
    </row>
    <row r="6525" spans="8:8" x14ac:dyDescent="0.3">
      <c r="H6525" s="5"/>
    </row>
    <row r="6526" spans="8:8" x14ac:dyDescent="0.3">
      <c r="H6526" s="5"/>
    </row>
    <row r="6527" spans="8:8" x14ac:dyDescent="0.3">
      <c r="H6527" s="5"/>
    </row>
    <row r="6528" spans="8:8" x14ac:dyDescent="0.3">
      <c r="H6528" s="5"/>
    </row>
    <row r="6529" spans="8:8" x14ac:dyDescent="0.3">
      <c r="H6529" s="5"/>
    </row>
    <row r="6530" spans="8:8" x14ac:dyDescent="0.3">
      <c r="H6530" s="5"/>
    </row>
    <row r="6531" spans="8:8" x14ac:dyDescent="0.3">
      <c r="H6531" s="5"/>
    </row>
    <row r="6532" spans="8:8" x14ac:dyDescent="0.3">
      <c r="H6532" s="5"/>
    </row>
    <row r="6533" spans="8:8" x14ac:dyDescent="0.3">
      <c r="H6533" s="5"/>
    </row>
    <row r="6534" spans="8:8" x14ac:dyDescent="0.3">
      <c r="H6534" s="5"/>
    </row>
    <row r="6535" spans="8:8" x14ac:dyDescent="0.3">
      <c r="H6535" s="5"/>
    </row>
    <row r="6536" spans="8:8" x14ac:dyDescent="0.3">
      <c r="H6536" s="5"/>
    </row>
    <row r="6537" spans="8:8" x14ac:dyDescent="0.3">
      <c r="H6537" s="5"/>
    </row>
    <row r="6538" spans="8:8" x14ac:dyDescent="0.3">
      <c r="H6538" s="5"/>
    </row>
    <row r="6539" spans="8:8" x14ac:dyDescent="0.3">
      <c r="H6539" s="5"/>
    </row>
    <row r="6540" spans="8:8" x14ac:dyDescent="0.3">
      <c r="H6540" s="5"/>
    </row>
    <row r="6541" spans="8:8" x14ac:dyDescent="0.3">
      <c r="H6541" s="5"/>
    </row>
    <row r="6542" spans="8:8" x14ac:dyDescent="0.3">
      <c r="H6542" s="5"/>
    </row>
    <row r="6543" spans="8:8" x14ac:dyDescent="0.3">
      <c r="H6543" s="5"/>
    </row>
    <row r="6544" spans="8:8" x14ac:dyDescent="0.3">
      <c r="H6544" s="5"/>
    </row>
    <row r="6545" spans="8:8" x14ac:dyDescent="0.3">
      <c r="H6545" s="5"/>
    </row>
    <row r="6546" spans="8:8" x14ac:dyDescent="0.3">
      <c r="H6546" s="5"/>
    </row>
    <row r="6547" spans="8:8" x14ac:dyDescent="0.3">
      <c r="H6547" s="5"/>
    </row>
    <row r="6548" spans="8:8" x14ac:dyDescent="0.3">
      <c r="H6548" s="5"/>
    </row>
    <row r="6549" spans="8:8" x14ac:dyDescent="0.3">
      <c r="H6549" s="5"/>
    </row>
    <row r="6550" spans="8:8" x14ac:dyDescent="0.3">
      <c r="H6550" s="5"/>
    </row>
    <row r="6551" spans="8:8" x14ac:dyDescent="0.3">
      <c r="H6551" s="5"/>
    </row>
    <row r="6552" spans="8:8" x14ac:dyDescent="0.3">
      <c r="H6552" s="5"/>
    </row>
    <row r="6553" spans="8:8" x14ac:dyDescent="0.3">
      <c r="H6553" s="5"/>
    </row>
    <row r="6554" spans="8:8" x14ac:dyDescent="0.3">
      <c r="H6554" s="5"/>
    </row>
    <row r="6555" spans="8:8" x14ac:dyDescent="0.3">
      <c r="H6555" s="5"/>
    </row>
    <row r="6556" spans="8:8" x14ac:dyDescent="0.3">
      <c r="H6556" s="5"/>
    </row>
    <row r="6557" spans="8:8" x14ac:dyDescent="0.3">
      <c r="H6557" s="5"/>
    </row>
    <row r="6558" spans="8:8" x14ac:dyDescent="0.3">
      <c r="H6558" s="5"/>
    </row>
    <row r="6559" spans="8:8" x14ac:dyDescent="0.3">
      <c r="H6559" s="5"/>
    </row>
    <row r="6560" spans="8:8" x14ac:dyDescent="0.3">
      <c r="H6560" s="5"/>
    </row>
    <row r="6561" spans="8:8" x14ac:dyDescent="0.3">
      <c r="H6561" s="5"/>
    </row>
    <row r="6562" spans="8:8" x14ac:dyDescent="0.3">
      <c r="H6562" s="5"/>
    </row>
    <row r="6563" spans="8:8" x14ac:dyDescent="0.3">
      <c r="H6563" s="5"/>
    </row>
    <row r="6564" spans="8:8" x14ac:dyDescent="0.3">
      <c r="H6564" s="5"/>
    </row>
    <row r="6565" spans="8:8" x14ac:dyDescent="0.3">
      <c r="H6565" s="5"/>
    </row>
    <row r="6566" spans="8:8" x14ac:dyDescent="0.3">
      <c r="H6566" s="5"/>
    </row>
    <row r="6567" spans="8:8" x14ac:dyDescent="0.3">
      <c r="H6567" s="5"/>
    </row>
    <row r="6568" spans="8:8" x14ac:dyDescent="0.3">
      <c r="H6568" s="5"/>
    </row>
    <row r="6569" spans="8:8" x14ac:dyDescent="0.3">
      <c r="H6569" s="5"/>
    </row>
    <row r="6570" spans="8:8" x14ac:dyDescent="0.3">
      <c r="H6570" s="5"/>
    </row>
    <row r="6571" spans="8:8" x14ac:dyDescent="0.3">
      <c r="H6571" s="5"/>
    </row>
    <row r="6572" spans="8:8" x14ac:dyDescent="0.3">
      <c r="H6572" s="5"/>
    </row>
    <row r="6573" spans="8:8" x14ac:dyDescent="0.3">
      <c r="H6573" s="5"/>
    </row>
    <row r="6574" spans="8:8" x14ac:dyDescent="0.3">
      <c r="H6574" s="5"/>
    </row>
    <row r="6575" spans="8:8" x14ac:dyDescent="0.3">
      <c r="H6575" s="5"/>
    </row>
    <row r="6576" spans="8:8" x14ac:dyDescent="0.3">
      <c r="H6576" s="5"/>
    </row>
    <row r="6577" spans="8:8" x14ac:dyDescent="0.3">
      <c r="H6577" s="5"/>
    </row>
    <row r="6578" spans="8:8" x14ac:dyDescent="0.3">
      <c r="H6578" s="5"/>
    </row>
    <row r="6579" spans="8:8" x14ac:dyDescent="0.3">
      <c r="H6579" s="5"/>
    </row>
    <row r="6580" spans="8:8" x14ac:dyDescent="0.3">
      <c r="H6580" s="5"/>
    </row>
    <row r="6581" spans="8:8" x14ac:dyDescent="0.3">
      <c r="H6581" s="5"/>
    </row>
    <row r="6582" spans="8:8" x14ac:dyDescent="0.3">
      <c r="H6582" s="5"/>
    </row>
    <row r="6583" spans="8:8" x14ac:dyDescent="0.3">
      <c r="H6583" s="5"/>
    </row>
    <row r="6584" spans="8:8" x14ac:dyDescent="0.3">
      <c r="H6584" s="5"/>
    </row>
    <row r="6585" spans="8:8" x14ac:dyDescent="0.3">
      <c r="H6585" s="5"/>
    </row>
    <row r="6586" spans="8:8" x14ac:dyDescent="0.3">
      <c r="H6586" s="5"/>
    </row>
    <row r="6587" spans="8:8" x14ac:dyDescent="0.3">
      <c r="H6587" s="5"/>
    </row>
    <row r="6588" spans="8:8" x14ac:dyDescent="0.3">
      <c r="H6588" s="5"/>
    </row>
    <row r="6589" spans="8:8" x14ac:dyDescent="0.3">
      <c r="H6589" s="5"/>
    </row>
    <row r="6590" spans="8:8" x14ac:dyDescent="0.3">
      <c r="H6590" s="5"/>
    </row>
    <row r="6591" spans="8:8" x14ac:dyDescent="0.3">
      <c r="H6591" s="5"/>
    </row>
    <row r="6592" spans="8:8" x14ac:dyDescent="0.3">
      <c r="H6592" s="5"/>
    </row>
    <row r="6593" spans="8:8" x14ac:dyDescent="0.3">
      <c r="H6593" s="5"/>
    </row>
    <row r="6594" spans="8:8" x14ac:dyDescent="0.3">
      <c r="H6594" s="5"/>
    </row>
    <row r="6595" spans="8:8" x14ac:dyDescent="0.3">
      <c r="H6595" s="5"/>
    </row>
    <row r="6596" spans="8:8" x14ac:dyDescent="0.3">
      <c r="H6596" s="5"/>
    </row>
    <row r="6597" spans="8:8" x14ac:dyDescent="0.3">
      <c r="H6597" s="5"/>
    </row>
    <row r="6598" spans="8:8" x14ac:dyDescent="0.3">
      <c r="H6598" s="5"/>
    </row>
    <row r="6599" spans="8:8" x14ac:dyDescent="0.3">
      <c r="H6599" s="5"/>
    </row>
    <row r="6600" spans="8:8" x14ac:dyDescent="0.3">
      <c r="H6600" s="5"/>
    </row>
    <row r="6601" spans="8:8" x14ac:dyDescent="0.3">
      <c r="H6601" s="5"/>
    </row>
    <row r="6602" spans="8:8" x14ac:dyDescent="0.3">
      <c r="H6602" s="5"/>
    </row>
    <row r="6603" spans="8:8" x14ac:dyDescent="0.3">
      <c r="H6603" s="5"/>
    </row>
    <row r="6604" spans="8:8" x14ac:dyDescent="0.3">
      <c r="H6604" s="5"/>
    </row>
    <row r="6605" spans="8:8" x14ac:dyDescent="0.3">
      <c r="H6605" s="5"/>
    </row>
    <row r="6606" spans="8:8" x14ac:dyDescent="0.3">
      <c r="H6606" s="5"/>
    </row>
    <row r="6607" spans="8:8" x14ac:dyDescent="0.3">
      <c r="H6607" s="5"/>
    </row>
    <row r="6608" spans="8:8" x14ac:dyDescent="0.3">
      <c r="H6608" s="5"/>
    </row>
    <row r="6609" spans="8:8" x14ac:dyDescent="0.3">
      <c r="H6609" s="5"/>
    </row>
    <row r="6610" spans="8:8" x14ac:dyDescent="0.3">
      <c r="H6610" s="5"/>
    </row>
    <row r="6611" spans="8:8" x14ac:dyDescent="0.3">
      <c r="H6611" s="5"/>
    </row>
    <row r="6612" spans="8:8" x14ac:dyDescent="0.3">
      <c r="H6612" s="5"/>
    </row>
    <row r="6613" spans="8:8" x14ac:dyDescent="0.3">
      <c r="H6613" s="5"/>
    </row>
    <row r="6614" spans="8:8" x14ac:dyDescent="0.3">
      <c r="H6614" s="5"/>
    </row>
    <row r="6615" spans="8:8" x14ac:dyDescent="0.3">
      <c r="H6615" s="5"/>
    </row>
    <row r="6616" spans="8:8" x14ac:dyDescent="0.3">
      <c r="H6616" s="5"/>
    </row>
    <row r="6617" spans="8:8" x14ac:dyDescent="0.3">
      <c r="H6617" s="5"/>
    </row>
    <row r="6618" spans="8:8" x14ac:dyDescent="0.3">
      <c r="H6618" s="5"/>
    </row>
    <row r="6619" spans="8:8" x14ac:dyDescent="0.3">
      <c r="H6619" s="5"/>
    </row>
    <row r="6620" spans="8:8" x14ac:dyDescent="0.3">
      <c r="H6620" s="5"/>
    </row>
    <row r="6621" spans="8:8" x14ac:dyDescent="0.3">
      <c r="H6621" s="5"/>
    </row>
    <row r="6622" spans="8:8" x14ac:dyDescent="0.3">
      <c r="H6622" s="5"/>
    </row>
    <row r="6623" spans="8:8" x14ac:dyDescent="0.3">
      <c r="H6623" s="5"/>
    </row>
    <row r="6624" spans="8:8" x14ac:dyDescent="0.3">
      <c r="H6624" s="5"/>
    </row>
    <row r="6625" spans="8:8" x14ac:dyDescent="0.3">
      <c r="H6625" s="5"/>
    </row>
    <row r="6626" spans="8:8" x14ac:dyDescent="0.3">
      <c r="H6626" s="5"/>
    </row>
    <row r="6627" spans="8:8" x14ac:dyDescent="0.3">
      <c r="H6627" s="5"/>
    </row>
    <row r="6628" spans="8:8" x14ac:dyDescent="0.3">
      <c r="H6628" s="5"/>
    </row>
    <row r="6629" spans="8:8" x14ac:dyDescent="0.3">
      <c r="H6629" s="5"/>
    </row>
    <row r="6630" spans="8:8" x14ac:dyDescent="0.3">
      <c r="H6630" s="5"/>
    </row>
    <row r="6631" spans="8:8" x14ac:dyDescent="0.3">
      <c r="H6631" s="5"/>
    </row>
    <row r="6632" spans="8:8" x14ac:dyDescent="0.3">
      <c r="H6632" s="5"/>
    </row>
    <row r="6633" spans="8:8" x14ac:dyDescent="0.3">
      <c r="H6633" s="5"/>
    </row>
    <row r="6634" spans="8:8" x14ac:dyDescent="0.3">
      <c r="H6634" s="5"/>
    </row>
    <row r="6635" spans="8:8" x14ac:dyDescent="0.3">
      <c r="H6635" s="5"/>
    </row>
    <row r="6636" spans="8:8" x14ac:dyDescent="0.3">
      <c r="H6636" s="5"/>
    </row>
    <row r="6637" spans="8:8" x14ac:dyDescent="0.3">
      <c r="H6637" s="5"/>
    </row>
    <row r="6638" spans="8:8" x14ac:dyDescent="0.3">
      <c r="H6638" s="5"/>
    </row>
    <row r="6639" spans="8:8" x14ac:dyDescent="0.3">
      <c r="H6639" s="5"/>
    </row>
    <row r="6640" spans="8:8" x14ac:dyDescent="0.3">
      <c r="H6640" s="5"/>
    </row>
    <row r="6641" spans="8:8" x14ac:dyDescent="0.3">
      <c r="H6641" s="5"/>
    </row>
    <row r="6642" spans="8:8" x14ac:dyDescent="0.3">
      <c r="H6642" s="5"/>
    </row>
    <row r="6643" spans="8:8" x14ac:dyDescent="0.3">
      <c r="H6643" s="5"/>
    </row>
    <row r="6644" spans="8:8" x14ac:dyDescent="0.3">
      <c r="H6644" s="5"/>
    </row>
    <row r="6645" spans="8:8" x14ac:dyDescent="0.3">
      <c r="H6645" s="5"/>
    </row>
    <row r="6646" spans="8:8" x14ac:dyDescent="0.3">
      <c r="H6646" s="5"/>
    </row>
    <row r="6647" spans="8:8" x14ac:dyDescent="0.3">
      <c r="H6647" s="5"/>
    </row>
    <row r="6648" spans="8:8" x14ac:dyDescent="0.3">
      <c r="H6648" s="5"/>
    </row>
    <row r="6649" spans="8:8" x14ac:dyDescent="0.3">
      <c r="H6649" s="5"/>
    </row>
    <row r="6650" spans="8:8" x14ac:dyDescent="0.3">
      <c r="H6650" s="5"/>
    </row>
    <row r="6651" spans="8:8" x14ac:dyDescent="0.3">
      <c r="H6651" s="5"/>
    </row>
    <row r="6652" spans="8:8" x14ac:dyDescent="0.3">
      <c r="H6652" s="5"/>
    </row>
    <row r="6653" spans="8:8" x14ac:dyDescent="0.3">
      <c r="H6653" s="5"/>
    </row>
    <row r="6654" spans="8:8" x14ac:dyDescent="0.3">
      <c r="H6654" s="5"/>
    </row>
    <row r="6655" spans="8:8" x14ac:dyDescent="0.3">
      <c r="H6655" s="5"/>
    </row>
    <row r="6656" spans="8:8" x14ac:dyDescent="0.3">
      <c r="H6656" s="5"/>
    </row>
    <row r="6657" spans="8:8" x14ac:dyDescent="0.3">
      <c r="H6657" s="5"/>
    </row>
    <row r="6658" spans="8:8" x14ac:dyDescent="0.3">
      <c r="H6658" s="5"/>
    </row>
    <row r="6659" spans="8:8" x14ac:dyDescent="0.3">
      <c r="H6659" s="5"/>
    </row>
    <row r="6660" spans="8:8" x14ac:dyDescent="0.3">
      <c r="H6660" s="5"/>
    </row>
    <row r="6661" spans="8:8" x14ac:dyDescent="0.3">
      <c r="H6661" s="5"/>
    </row>
    <row r="6662" spans="8:8" x14ac:dyDescent="0.3">
      <c r="H6662" s="5"/>
    </row>
    <row r="6663" spans="8:8" x14ac:dyDescent="0.3">
      <c r="H6663" s="5"/>
    </row>
    <row r="6664" spans="8:8" x14ac:dyDescent="0.3">
      <c r="H6664" s="5"/>
    </row>
    <row r="6665" spans="8:8" x14ac:dyDescent="0.3">
      <c r="H6665" s="5"/>
    </row>
    <row r="6666" spans="8:8" x14ac:dyDescent="0.3">
      <c r="H6666" s="5"/>
    </row>
    <row r="6667" spans="8:8" x14ac:dyDescent="0.3">
      <c r="H6667" s="5"/>
    </row>
    <row r="6668" spans="8:8" x14ac:dyDescent="0.3">
      <c r="H6668" s="5"/>
    </row>
    <row r="6669" spans="8:8" x14ac:dyDescent="0.3">
      <c r="H6669" s="5"/>
    </row>
    <row r="6670" spans="8:8" x14ac:dyDescent="0.3">
      <c r="H6670" s="5"/>
    </row>
    <row r="6671" spans="8:8" x14ac:dyDescent="0.3">
      <c r="H6671" s="5"/>
    </row>
    <row r="6672" spans="8:8" x14ac:dyDescent="0.3">
      <c r="H6672" s="5"/>
    </row>
    <row r="6673" spans="8:8" x14ac:dyDescent="0.3">
      <c r="H6673" s="5"/>
    </row>
    <row r="6674" spans="8:8" x14ac:dyDescent="0.3">
      <c r="H6674" s="5"/>
    </row>
    <row r="6675" spans="8:8" x14ac:dyDescent="0.3">
      <c r="H6675" s="5"/>
    </row>
    <row r="6676" spans="8:8" x14ac:dyDescent="0.3">
      <c r="H6676" s="5"/>
    </row>
    <row r="6677" spans="8:8" x14ac:dyDescent="0.3">
      <c r="H6677" s="5"/>
    </row>
    <row r="6678" spans="8:8" x14ac:dyDescent="0.3">
      <c r="H6678" s="5"/>
    </row>
    <row r="6679" spans="8:8" x14ac:dyDescent="0.3">
      <c r="H6679" s="5"/>
    </row>
    <row r="6680" spans="8:8" x14ac:dyDescent="0.3">
      <c r="H6680" s="5"/>
    </row>
    <row r="6681" spans="8:8" x14ac:dyDescent="0.3">
      <c r="H6681" s="5"/>
    </row>
    <row r="6682" spans="8:8" x14ac:dyDescent="0.3">
      <c r="H6682" s="5"/>
    </row>
    <row r="6683" spans="8:8" x14ac:dyDescent="0.3">
      <c r="H6683" s="5"/>
    </row>
    <row r="6684" spans="8:8" x14ac:dyDescent="0.3">
      <c r="H6684" s="5"/>
    </row>
    <row r="6685" spans="8:8" x14ac:dyDescent="0.3">
      <c r="H6685" s="5"/>
    </row>
    <row r="6686" spans="8:8" x14ac:dyDescent="0.3">
      <c r="H6686" s="5"/>
    </row>
    <row r="6687" spans="8:8" x14ac:dyDescent="0.3">
      <c r="H6687" s="5"/>
    </row>
    <row r="6688" spans="8:8" x14ac:dyDescent="0.3">
      <c r="H6688" s="5"/>
    </row>
    <row r="6689" spans="8:8" x14ac:dyDescent="0.3">
      <c r="H6689" s="5"/>
    </row>
    <row r="6690" spans="8:8" x14ac:dyDescent="0.3">
      <c r="H6690" s="5"/>
    </row>
    <row r="6691" spans="8:8" x14ac:dyDescent="0.3">
      <c r="H6691" s="5"/>
    </row>
    <row r="6692" spans="8:8" x14ac:dyDescent="0.3">
      <c r="H6692" s="5"/>
    </row>
    <row r="6693" spans="8:8" x14ac:dyDescent="0.3">
      <c r="H6693" s="5"/>
    </row>
    <row r="6694" spans="8:8" x14ac:dyDescent="0.3">
      <c r="H6694" s="5"/>
    </row>
    <row r="6695" spans="8:8" x14ac:dyDescent="0.3">
      <c r="H6695" s="5"/>
    </row>
    <row r="6696" spans="8:8" x14ac:dyDescent="0.3">
      <c r="H6696" s="5"/>
    </row>
    <row r="6697" spans="8:8" x14ac:dyDescent="0.3">
      <c r="H6697" s="5"/>
    </row>
    <row r="6698" spans="8:8" x14ac:dyDescent="0.3">
      <c r="H6698" s="5"/>
    </row>
    <row r="6699" spans="8:8" x14ac:dyDescent="0.3">
      <c r="H6699" s="5"/>
    </row>
    <row r="6700" spans="8:8" x14ac:dyDescent="0.3">
      <c r="H6700" s="5"/>
    </row>
    <row r="6701" spans="8:8" x14ac:dyDescent="0.3">
      <c r="H6701" s="5"/>
    </row>
    <row r="6702" spans="8:8" x14ac:dyDescent="0.3">
      <c r="H6702" s="5"/>
    </row>
    <row r="6703" spans="8:8" x14ac:dyDescent="0.3">
      <c r="H6703" s="5"/>
    </row>
    <row r="6704" spans="8:8" x14ac:dyDescent="0.3">
      <c r="H6704" s="5"/>
    </row>
    <row r="6705" spans="8:8" x14ac:dyDescent="0.3">
      <c r="H6705" s="5"/>
    </row>
    <row r="6706" spans="8:8" x14ac:dyDescent="0.3">
      <c r="H6706" s="5"/>
    </row>
    <row r="6707" spans="8:8" x14ac:dyDescent="0.3">
      <c r="H6707" s="5"/>
    </row>
    <row r="6708" spans="8:8" x14ac:dyDescent="0.3">
      <c r="H6708" s="5"/>
    </row>
    <row r="6709" spans="8:8" x14ac:dyDescent="0.3">
      <c r="H6709" s="5"/>
    </row>
    <row r="6710" spans="8:8" x14ac:dyDescent="0.3">
      <c r="H6710" s="5"/>
    </row>
    <row r="6711" spans="8:8" x14ac:dyDescent="0.3">
      <c r="H6711" s="5"/>
    </row>
    <row r="6712" spans="8:8" x14ac:dyDescent="0.3">
      <c r="H6712" s="5"/>
    </row>
    <row r="6713" spans="8:8" x14ac:dyDescent="0.3">
      <c r="H6713" s="5"/>
    </row>
    <row r="6714" spans="8:8" x14ac:dyDescent="0.3">
      <c r="H6714" s="5"/>
    </row>
    <row r="6715" spans="8:8" x14ac:dyDescent="0.3">
      <c r="H6715" s="5"/>
    </row>
    <row r="6716" spans="8:8" x14ac:dyDescent="0.3">
      <c r="H6716" s="5"/>
    </row>
    <row r="6717" spans="8:8" x14ac:dyDescent="0.3">
      <c r="H6717" s="5"/>
    </row>
    <row r="6718" spans="8:8" x14ac:dyDescent="0.3">
      <c r="H6718" s="5"/>
    </row>
    <row r="6719" spans="8:8" x14ac:dyDescent="0.3">
      <c r="H6719" s="5"/>
    </row>
    <row r="6720" spans="8:8" x14ac:dyDescent="0.3">
      <c r="H6720" s="5"/>
    </row>
    <row r="6721" spans="8:8" x14ac:dyDescent="0.3">
      <c r="H6721" s="5"/>
    </row>
    <row r="6722" spans="8:8" x14ac:dyDescent="0.3">
      <c r="H6722" s="5"/>
    </row>
    <row r="6723" spans="8:8" x14ac:dyDescent="0.3">
      <c r="H6723" s="5"/>
    </row>
    <row r="6724" spans="8:8" x14ac:dyDescent="0.3">
      <c r="H6724" s="5"/>
    </row>
    <row r="6725" spans="8:8" x14ac:dyDescent="0.3">
      <c r="H6725" s="5"/>
    </row>
    <row r="6726" spans="8:8" x14ac:dyDescent="0.3">
      <c r="H6726" s="5"/>
    </row>
    <row r="6727" spans="8:8" x14ac:dyDescent="0.3">
      <c r="H6727" s="5"/>
    </row>
    <row r="6728" spans="8:8" x14ac:dyDescent="0.3">
      <c r="H6728" s="5"/>
    </row>
    <row r="6729" spans="8:8" x14ac:dyDescent="0.3">
      <c r="H6729" s="5"/>
    </row>
    <row r="6730" spans="8:8" x14ac:dyDescent="0.3">
      <c r="H6730" s="5"/>
    </row>
    <row r="6731" spans="8:8" x14ac:dyDescent="0.3">
      <c r="H6731" s="5"/>
    </row>
    <row r="6732" spans="8:8" x14ac:dyDescent="0.3">
      <c r="H6732" s="5"/>
    </row>
    <row r="6733" spans="8:8" x14ac:dyDescent="0.3">
      <c r="H6733" s="5"/>
    </row>
    <row r="6734" spans="8:8" x14ac:dyDescent="0.3">
      <c r="H6734" s="5"/>
    </row>
    <row r="6735" spans="8:8" x14ac:dyDescent="0.3">
      <c r="H6735" s="5"/>
    </row>
    <row r="6736" spans="8:8" x14ac:dyDescent="0.3">
      <c r="H6736" s="5"/>
    </row>
    <row r="6737" spans="8:8" x14ac:dyDescent="0.3">
      <c r="H6737" s="5"/>
    </row>
    <row r="6738" spans="8:8" x14ac:dyDescent="0.3">
      <c r="H6738" s="5"/>
    </row>
    <row r="6739" spans="8:8" x14ac:dyDescent="0.3">
      <c r="H6739" s="5"/>
    </row>
    <row r="6740" spans="8:8" x14ac:dyDescent="0.3">
      <c r="H6740" s="5"/>
    </row>
    <row r="6741" spans="8:8" x14ac:dyDescent="0.3">
      <c r="H6741" s="5"/>
    </row>
    <row r="6742" spans="8:8" x14ac:dyDescent="0.3">
      <c r="H6742" s="5"/>
    </row>
    <row r="6743" spans="8:8" x14ac:dyDescent="0.3">
      <c r="H6743" s="5"/>
    </row>
    <row r="6744" spans="8:8" x14ac:dyDescent="0.3">
      <c r="H6744" s="5"/>
    </row>
    <row r="6745" spans="8:8" x14ac:dyDescent="0.3">
      <c r="H6745" s="5"/>
    </row>
    <row r="6746" spans="8:8" x14ac:dyDescent="0.3">
      <c r="H6746" s="5"/>
    </row>
    <row r="6747" spans="8:8" x14ac:dyDescent="0.3">
      <c r="H6747" s="5"/>
    </row>
    <row r="6748" spans="8:8" x14ac:dyDescent="0.3">
      <c r="H6748" s="5"/>
    </row>
    <row r="6749" spans="8:8" x14ac:dyDescent="0.3">
      <c r="H6749" s="5"/>
    </row>
    <row r="6750" spans="8:8" x14ac:dyDescent="0.3">
      <c r="H6750" s="5"/>
    </row>
    <row r="6751" spans="8:8" x14ac:dyDescent="0.3">
      <c r="H6751" s="5"/>
    </row>
    <row r="6752" spans="8:8" x14ac:dyDescent="0.3">
      <c r="H6752" s="5"/>
    </row>
    <row r="6753" spans="8:8" x14ac:dyDescent="0.3">
      <c r="H6753" s="5"/>
    </row>
    <row r="6754" spans="8:8" x14ac:dyDescent="0.3">
      <c r="H6754" s="5"/>
    </row>
    <row r="6755" spans="8:8" x14ac:dyDescent="0.3">
      <c r="H6755" s="5"/>
    </row>
    <row r="6756" spans="8:8" x14ac:dyDescent="0.3">
      <c r="H6756" s="5"/>
    </row>
    <row r="6757" spans="8:8" x14ac:dyDescent="0.3">
      <c r="H6757" s="5"/>
    </row>
    <row r="6758" spans="8:8" x14ac:dyDescent="0.3">
      <c r="H6758" s="5"/>
    </row>
    <row r="6759" spans="8:8" x14ac:dyDescent="0.3">
      <c r="H6759" s="5"/>
    </row>
    <row r="6760" spans="8:8" x14ac:dyDescent="0.3">
      <c r="H6760" s="5"/>
    </row>
    <row r="6761" spans="8:8" x14ac:dyDescent="0.3">
      <c r="H6761" s="5"/>
    </row>
    <row r="6762" spans="8:8" x14ac:dyDescent="0.3">
      <c r="H6762" s="5"/>
    </row>
    <row r="6763" spans="8:8" x14ac:dyDescent="0.3">
      <c r="H6763" s="5"/>
    </row>
    <row r="6764" spans="8:8" x14ac:dyDescent="0.3">
      <c r="H6764" s="5"/>
    </row>
    <row r="6765" spans="8:8" x14ac:dyDescent="0.3">
      <c r="H6765" s="5"/>
    </row>
    <row r="6766" spans="8:8" x14ac:dyDescent="0.3">
      <c r="H6766" s="5"/>
    </row>
    <row r="6767" spans="8:8" x14ac:dyDescent="0.3">
      <c r="H6767" s="5"/>
    </row>
    <row r="6768" spans="8:8" x14ac:dyDescent="0.3">
      <c r="H6768" s="5"/>
    </row>
    <row r="6769" spans="8:8" x14ac:dyDescent="0.3">
      <c r="H6769" s="5"/>
    </row>
    <row r="6770" spans="8:8" x14ac:dyDescent="0.3">
      <c r="H6770" s="5"/>
    </row>
    <row r="6771" spans="8:8" x14ac:dyDescent="0.3">
      <c r="H6771" s="5"/>
    </row>
    <row r="6772" spans="8:8" x14ac:dyDescent="0.3">
      <c r="H6772" s="5"/>
    </row>
    <row r="6773" spans="8:8" x14ac:dyDescent="0.3">
      <c r="H6773" s="5"/>
    </row>
    <row r="6774" spans="8:8" x14ac:dyDescent="0.3">
      <c r="H6774" s="5"/>
    </row>
    <row r="6775" spans="8:8" x14ac:dyDescent="0.3">
      <c r="H6775" s="5"/>
    </row>
    <row r="6776" spans="8:8" x14ac:dyDescent="0.3">
      <c r="H6776" s="5"/>
    </row>
    <row r="6777" spans="8:8" x14ac:dyDescent="0.3">
      <c r="H6777" s="5"/>
    </row>
    <row r="6778" spans="8:8" x14ac:dyDescent="0.3">
      <c r="H6778" s="5"/>
    </row>
    <row r="6779" spans="8:8" x14ac:dyDescent="0.3">
      <c r="H6779" s="5"/>
    </row>
    <row r="6780" spans="8:8" x14ac:dyDescent="0.3">
      <c r="H6780" s="5"/>
    </row>
    <row r="6781" spans="8:8" x14ac:dyDescent="0.3">
      <c r="H6781" s="5"/>
    </row>
    <row r="6782" spans="8:8" x14ac:dyDescent="0.3">
      <c r="H6782" s="5"/>
    </row>
    <row r="6783" spans="8:8" x14ac:dyDescent="0.3">
      <c r="H6783" s="5"/>
    </row>
    <row r="6784" spans="8:8" x14ac:dyDescent="0.3">
      <c r="H6784" s="5"/>
    </row>
    <row r="6785" spans="8:8" x14ac:dyDescent="0.3">
      <c r="H6785" s="5"/>
    </row>
    <row r="6786" spans="8:8" x14ac:dyDescent="0.3">
      <c r="H6786" s="5"/>
    </row>
    <row r="6787" spans="8:8" x14ac:dyDescent="0.3">
      <c r="H6787" s="5"/>
    </row>
    <row r="6788" spans="8:8" x14ac:dyDescent="0.3">
      <c r="H6788" s="5"/>
    </row>
    <row r="6789" spans="8:8" x14ac:dyDescent="0.3">
      <c r="H6789" s="5"/>
    </row>
    <row r="6790" spans="8:8" x14ac:dyDescent="0.3">
      <c r="H6790" s="5"/>
    </row>
    <row r="6791" spans="8:8" x14ac:dyDescent="0.3">
      <c r="H6791" s="5"/>
    </row>
    <row r="6792" spans="8:8" x14ac:dyDescent="0.3">
      <c r="H6792" s="5"/>
    </row>
    <row r="6793" spans="8:8" x14ac:dyDescent="0.3">
      <c r="H6793" s="5"/>
    </row>
    <row r="6794" spans="8:8" x14ac:dyDescent="0.3">
      <c r="H6794" s="5"/>
    </row>
    <row r="6795" spans="8:8" x14ac:dyDescent="0.3">
      <c r="H6795" s="5"/>
    </row>
    <row r="6796" spans="8:8" x14ac:dyDescent="0.3">
      <c r="H6796" s="5"/>
    </row>
    <row r="6797" spans="8:8" x14ac:dyDescent="0.3">
      <c r="H6797" s="5"/>
    </row>
    <row r="6798" spans="8:8" x14ac:dyDescent="0.3">
      <c r="H6798" s="5"/>
    </row>
    <row r="6799" spans="8:8" x14ac:dyDescent="0.3">
      <c r="H6799" s="5"/>
    </row>
    <row r="6800" spans="8:8" x14ac:dyDescent="0.3">
      <c r="H6800" s="5"/>
    </row>
    <row r="6801" spans="8:8" x14ac:dyDescent="0.3">
      <c r="H6801" s="5"/>
    </row>
    <row r="6802" spans="8:8" x14ac:dyDescent="0.3">
      <c r="H6802" s="5"/>
    </row>
    <row r="6803" spans="8:8" x14ac:dyDescent="0.3">
      <c r="H6803" s="5"/>
    </row>
    <row r="6804" spans="8:8" x14ac:dyDescent="0.3">
      <c r="H6804" s="5"/>
    </row>
    <row r="6805" spans="8:8" x14ac:dyDescent="0.3">
      <c r="H6805" s="5"/>
    </row>
    <row r="6806" spans="8:8" x14ac:dyDescent="0.3">
      <c r="H6806" s="5"/>
    </row>
    <row r="6807" spans="8:8" x14ac:dyDescent="0.3">
      <c r="H6807" s="5"/>
    </row>
    <row r="6808" spans="8:8" x14ac:dyDescent="0.3">
      <c r="H6808" s="5"/>
    </row>
    <row r="6809" spans="8:8" x14ac:dyDescent="0.3">
      <c r="H6809" s="5"/>
    </row>
    <row r="6810" spans="8:8" x14ac:dyDescent="0.3">
      <c r="H6810" s="5"/>
    </row>
    <row r="6811" spans="8:8" x14ac:dyDescent="0.3">
      <c r="H6811" s="5"/>
    </row>
    <row r="6812" spans="8:8" x14ac:dyDescent="0.3">
      <c r="H6812" s="5"/>
    </row>
    <row r="6813" spans="8:8" x14ac:dyDescent="0.3">
      <c r="H6813" s="5"/>
    </row>
    <row r="6814" spans="8:8" x14ac:dyDescent="0.3">
      <c r="H6814" s="5"/>
    </row>
    <row r="6815" spans="8:8" x14ac:dyDescent="0.3">
      <c r="H6815" s="5"/>
    </row>
    <row r="6816" spans="8:8" x14ac:dyDescent="0.3">
      <c r="H6816" s="5"/>
    </row>
    <row r="6817" spans="8:8" x14ac:dyDescent="0.3">
      <c r="H6817" s="5"/>
    </row>
    <row r="6818" spans="8:8" x14ac:dyDescent="0.3">
      <c r="H6818" s="5"/>
    </row>
    <row r="6819" spans="8:8" x14ac:dyDescent="0.3">
      <c r="H6819" s="5"/>
    </row>
    <row r="6820" spans="8:8" x14ac:dyDescent="0.3">
      <c r="H6820" s="5"/>
    </row>
    <row r="6821" spans="8:8" x14ac:dyDescent="0.3">
      <c r="H6821" s="5"/>
    </row>
    <row r="6822" spans="8:8" x14ac:dyDescent="0.3">
      <c r="H6822" s="5"/>
    </row>
    <row r="6823" spans="8:8" x14ac:dyDescent="0.3">
      <c r="H6823" s="5"/>
    </row>
    <row r="6824" spans="8:8" x14ac:dyDescent="0.3">
      <c r="H6824" s="5"/>
    </row>
    <row r="6825" spans="8:8" x14ac:dyDescent="0.3">
      <c r="H6825" s="5"/>
    </row>
    <row r="6826" spans="8:8" x14ac:dyDescent="0.3">
      <c r="H6826" s="5"/>
    </row>
    <row r="6827" spans="8:8" x14ac:dyDescent="0.3">
      <c r="H6827" s="5"/>
    </row>
    <row r="6828" spans="8:8" x14ac:dyDescent="0.3">
      <c r="H6828" s="5"/>
    </row>
    <row r="6829" spans="8:8" x14ac:dyDescent="0.3">
      <c r="H6829" s="5"/>
    </row>
    <row r="6830" spans="8:8" x14ac:dyDescent="0.3">
      <c r="H6830" s="5"/>
    </row>
    <row r="6831" spans="8:8" x14ac:dyDescent="0.3">
      <c r="H6831" s="5"/>
    </row>
    <row r="6832" spans="8:8" x14ac:dyDescent="0.3">
      <c r="H6832" s="5"/>
    </row>
    <row r="6833" spans="8:8" x14ac:dyDescent="0.3">
      <c r="H6833" s="5"/>
    </row>
    <row r="6834" spans="8:8" x14ac:dyDescent="0.3">
      <c r="H6834" s="5"/>
    </row>
    <row r="6835" spans="8:8" x14ac:dyDescent="0.3">
      <c r="H6835" s="5"/>
    </row>
    <row r="6836" spans="8:8" x14ac:dyDescent="0.3">
      <c r="H6836" s="5"/>
    </row>
    <row r="6837" spans="8:8" x14ac:dyDescent="0.3">
      <c r="H6837" s="5"/>
    </row>
    <row r="6838" spans="8:8" x14ac:dyDescent="0.3">
      <c r="H6838" s="5"/>
    </row>
    <row r="6839" spans="8:8" x14ac:dyDescent="0.3">
      <c r="H6839" s="5"/>
    </row>
    <row r="6840" spans="8:8" x14ac:dyDescent="0.3">
      <c r="H6840" s="5"/>
    </row>
    <row r="6841" spans="8:8" x14ac:dyDescent="0.3">
      <c r="H6841" s="5"/>
    </row>
    <row r="6842" spans="8:8" x14ac:dyDescent="0.3">
      <c r="H6842" s="5"/>
    </row>
    <row r="6843" spans="8:8" x14ac:dyDescent="0.3">
      <c r="H6843" s="5"/>
    </row>
    <row r="6844" spans="8:8" x14ac:dyDescent="0.3">
      <c r="H6844" s="5"/>
    </row>
    <row r="6845" spans="8:8" x14ac:dyDescent="0.3">
      <c r="H6845" s="5"/>
    </row>
    <row r="6846" spans="8:8" x14ac:dyDescent="0.3">
      <c r="H6846" s="5"/>
    </row>
    <row r="6847" spans="8:8" x14ac:dyDescent="0.3">
      <c r="H6847" s="5"/>
    </row>
    <row r="6848" spans="8:8" x14ac:dyDescent="0.3">
      <c r="H6848" s="5"/>
    </row>
    <row r="6849" spans="8:8" x14ac:dyDescent="0.3">
      <c r="H6849" s="5"/>
    </row>
    <row r="6850" spans="8:8" x14ac:dyDescent="0.3">
      <c r="H6850" s="5"/>
    </row>
    <row r="6851" spans="8:8" x14ac:dyDescent="0.3">
      <c r="H6851" s="5"/>
    </row>
    <row r="6852" spans="8:8" x14ac:dyDescent="0.3">
      <c r="H6852" s="5"/>
    </row>
    <row r="6853" spans="8:8" x14ac:dyDescent="0.3">
      <c r="H6853" s="5"/>
    </row>
    <row r="6854" spans="8:8" x14ac:dyDescent="0.3">
      <c r="H6854" s="5"/>
    </row>
    <row r="6855" spans="8:8" x14ac:dyDescent="0.3">
      <c r="H6855" s="5"/>
    </row>
    <row r="6856" spans="8:8" x14ac:dyDescent="0.3">
      <c r="H6856" s="5"/>
    </row>
    <row r="6857" spans="8:8" x14ac:dyDescent="0.3">
      <c r="H6857" s="5"/>
    </row>
    <row r="6858" spans="8:8" x14ac:dyDescent="0.3">
      <c r="H6858" s="5"/>
    </row>
    <row r="6859" spans="8:8" x14ac:dyDescent="0.3">
      <c r="H6859" s="5"/>
    </row>
    <row r="6860" spans="8:8" x14ac:dyDescent="0.3">
      <c r="H6860" s="5"/>
    </row>
    <row r="6861" spans="8:8" x14ac:dyDescent="0.3">
      <c r="H6861" s="5"/>
    </row>
    <row r="6862" spans="8:8" x14ac:dyDescent="0.3">
      <c r="H6862" s="5"/>
    </row>
    <row r="6863" spans="8:8" x14ac:dyDescent="0.3">
      <c r="H6863" s="5"/>
    </row>
    <row r="6864" spans="8:8" x14ac:dyDescent="0.3">
      <c r="H6864" s="5"/>
    </row>
    <row r="6865" spans="8:8" x14ac:dyDescent="0.3">
      <c r="H6865" s="5"/>
    </row>
    <row r="6866" spans="8:8" x14ac:dyDescent="0.3">
      <c r="H6866" s="5"/>
    </row>
    <row r="6867" spans="8:8" x14ac:dyDescent="0.3">
      <c r="H6867" s="5"/>
    </row>
    <row r="6868" spans="8:8" x14ac:dyDescent="0.3">
      <c r="H6868" s="5"/>
    </row>
    <row r="6869" spans="8:8" x14ac:dyDescent="0.3">
      <c r="H6869" s="5"/>
    </row>
    <row r="6870" spans="8:8" x14ac:dyDescent="0.3">
      <c r="H6870" s="5"/>
    </row>
    <row r="6871" spans="8:8" x14ac:dyDescent="0.3">
      <c r="H6871" s="5"/>
    </row>
    <row r="6872" spans="8:8" x14ac:dyDescent="0.3">
      <c r="H6872" s="5"/>
    </row>
    <row r="6873" spans="8:8" x14ac:dyDescent="0.3">
      <c r="H6873" s="5"/>
    </row>
    <row r="6874" spans="8:8" x14ac:dyDescent="0.3">
      <c r="H6874" s="5"/>
    </row>
    <row r="6875" spans="8:8" x14ac:dyDescent="0.3">
      <c r="H6875" s="5"/>
    </row>
    <row r="6876" spans="8:8" x14ac:dyDescent="0.3">
      <c r="H6876" s="5"/>
    </row>
    <row r="6877" spans="8:8" x14ac:dyDescent="0.3">
      <c r="H6877" s="5"/>
    </row>
    <row r="6878" spans="8:8" x14ac:dyDescent="0.3">
      <c r="H6878" s="5"/>
    </row>
    <row r="6879" spans="8:8" x14ac:dyDescent="0.3">
      <c r="H6879" s="5"/>
    </row>
    <row r="6880" spans="8:8" x14ac:dyDescent="0.3">
      <c r="H6880" s="5"/>
    </row>
    <row r="6881" spans="8:8" x14ac:dyDescent="0.3">
      <c r="H6881" s="5"/>
    </row>
    <row r="6882" spans="8:8" x14ac:dyDescent="0.3">
      <c r="H6882" s="5"/>
    </row>
    <row r="6883" spans="8:8" x14ac:dyDescent="0.3">
      <c r="H6883" s="5"/>
    </row>
    <row r="6884" spans="8:8" x14ac:dyDescent="0.3">
      <c r="H6884" s="5"/>
    </row>
    <row r="6885" spans="8:8" x14ac:dyDescent="0.3">
      <c r="H6885" s="5"/>
    </row>
    <row r="6886" spans="8:8" x14ac:dyDescent="0.3">
      <c r="H6886" s="5"/>
    </row>
    <row r="6887" spans="8:8" x14ac:dyDescent="0.3">
      <c r="H6887" s="5"/>
    </row>
    <row r="6888" spans="8:8" x14ac:dyDescent="0.3">
      <c r="H6888" s="5"/>
    </row>
    <row r="6889" spans="8:8" x14ac:dyDescent="0.3">
      <c r="H6889" s="5"/>
    </row>
    <row r="6890" spans="8:8" x14ac:dyDescent="0.3">
      <c r="H6890" s="5"/>
    </row>
    <row r="6891" spans="8:8" x14ac:dyDescent="0.3">
      <c r="H6891" s="5"/>
    </row>
    <row r="6892" spans="8:8" x14ac:dyDescent="0.3">
      <c r="H6892" s="5"/>
    </row>
    <row r="6893" spans="8:8" x14ac:dyDescent="0.3">
      <c r="H6893" s="5"/>
    </row>
    <row r="6894" spans="8:8" x14ac:dyDescent="0.3">
      <c r="H6894" s="5"/>
    </row>
    <row r="6895" spans="8:8" x14ac:dyDescent="0.3">
      <c r="H6895" s="5"/>
    </row>
    <row r="6896" spans="8:8" x14ac:dyDescent="0.3">
      <c r="H6896" s="5"/>
    </row>
    <row r="6897" spans="8:8" x14ac:dyDescent="0.3">
      <c r="H6897" s="5"/>
    </row>
    <row r="6898" spans="8:8" x14ac:dyDescent="0.3">
      <c r="H6898" s="5"/>
    </row>
    <row r="6899" spans="8:8" x14ac:dyDescent="0.3">
      <c r="H6899" s="5"/>
    </row>
    <row r="6900" spans="8:8" x14ac:dyDescent="0.3">
      <c r="H6900" s="5"/>
    </row>
    <row r="6901" spans="8:8" x14ac:dyDescent="0.3">
      <c r="H6901" s="5"/>
    </row>
    <row r="6902" spans="8:8" x14ac:dyDescent="0.3">
      <c r="H6902" s="5"/>
    </row>
    <row r="6903" spans="8:8" x14ac:dyDescent="0.3">
      <c r="H6903" s="5"/>
    </row>
    <row r="6904" spans="8:8" x14ac:dyDescent="0.3">
      <c r="H6904" s="5"/>
    </row>
    <row r="6905" spans="8:8" x14ac:dyDescent="0.3">
      <c r="H6905" s="5"/>
    </row>
    <row r="6906" spans="8:8" x14ac:dyDescent="0.3">
      <c r="H6906" s="5"/>
    </row>
    <row r="6907" spans="8:8" x14ac:dyDescent="0.3">
      <c r="H6907" s="5"/>
    </row>
    <row r="6908" spans="8:8" x14ac:dyDescent="0.3">
      <c r="H6908" s="5"/>
    </row>
    <row r="6909" spans="8:8" x14ac:dyDescent="0.3">
      <c r="H6909" s="5"/>
    </row>
    <row r="6910" spans="8:8" x14ac:dyDescent="0.3">
      <c r="H6910" s="5"/>
    </row>
    <row r="6911" spans="8:8" x14ac:dyDescent="0.3">
      <c r="H6911" s="5"/>
    </row>
    <row r="6912" spans="8:8" x14ac:dyDescent="0.3">
      <c r="H6912" s="5"/>
    </row>
    <row r="6913" spans="8:8" x14ac:dyDescent="0.3">
      <c r="H6913" s="5"/>
    </row>
    <row r="6914" spans="8:8" x14ac:dyDescent="0.3">
      <c r="H6914" s="5"/>
    </row>
    <row r="6915" spans="8:8" x14ac:dyDescent="0.3">
      <c r="H6915" s="5"/>
    </row>
    <row r="6916" spans="8:8" x14ac:dyDescent="0.3">
      <c r="H6916" s="5"/>
    </row>
    <row r="6917" spans="8:8" x14ac:dyDescent="0.3">
      <c r="H6917" s="5"/>
    </row>
    <row r="6918" spans="8:8" x14ac:dyDescent="0.3">
      <c r="H6918" s="5"/>
    </row>
    <row r="6919" spans="8:8" x14ac:dyDescent="0.3">
      <c r="H6919" s="5"/>
    </row>
    <row r="6920" spans="8:8" x14ac:dyDescent="0.3">
      <c r="H6920" s="5"/>
    </row>
    <row r="6921" spans="8:8" x14ac:dyDescent="0.3">
      <c r="H6921" s="5"/>
    </row>
    <row r="6922" spans="8:8" x14ac:dyDescent="0.3">
      <c r="H6922" s="5"/>
    </row>
    <row r="6923" spans="8:8" x14ac:dyDescent="0.3">
      <c r="H6923" s="5"/>
    </row>
    <row r="6924" spans="8:8" x14ac:dyDescent="0.3">
      <c r="H6924" s="5"/>
    </row>
    <row r="6925" spans="8:8" x14ac:dyDescent="0.3">
      <c r="H6925" s="5"/>
    </row>
    <row r="6926" spans="8:8" x14ac:dyDescent="0.3">
      <c r="H6926" s="5"/>
    </row>
    <row r="6927" spans="8:8" x14ac:dyDescent="0.3">
      <c r="H6927" s="5"/>
    </row>
    <row r="6928" spans="8:8" x14ac:dyDescent="0.3">
      <c r="H6928" s="5"/>
    </row>
    <row r="6929" spans="8:8" x14ac:dyDescent="0.3">
      <c r="H6929" s="5"/>
    </row>
    <row r="6930" spans="8:8" x14ac:dyDescent="0.3">
      <c r="H6930" s="5"/>
    </row>
    <row r="6931" spans="8:8" x14ac:dyDescent="0.3">
      <c r="H6931" s="5"/>
    </row>
    <row r="6932" spans="8:8" x14ac:dyDescent="0.3">
      <c r="H6932" s="5"/>
    </row>
    <row r="6933" spans="8:8" x14ac:dyDescent="0.3">
      <c r="H6933" s="5"/>
    </row>
    <row r="6934" spans="8:8" x14ac:dyDescent="0.3">
      <c r="H6934" s="5"/>
    </row>
    <row r="6935" spans="8:8" x14ac:dyDescent="0.3">
      <c r="H6935" s="5"/>
    </row>
    <row r="6936" spans="8:8" x14ac:dyDescent="0.3">
      <c r="H6936" s="5"/>
    </row>
    <row r="6937" spans="8:8" x14ac:dyDescent="0.3">
      <c r="H6937" s="5"/>
    </row>
    <row r="6938" spans="8:8" x14ac:dyDescent="0.3">
      <c r="H6938" s="5"/>
    </row>
    <row r="6939" spans="8:8" x14ac:dyDescent="0.3">
      <c r="H6939" s="5"/>
    </row>
    <row r="6940" spans="8:8" x14ac:dyDescent="0.3">
      <c r="H6940" s="5"/>
    </row>
    <row r="6941" spans="8:8" x14ac:dyDescent="0.3">
      <c r="H6941" s="5"/>
    </row>
    <row r="6942" spans="8:8" x14ac:dyDescent="0.3">
      <c r="H6942" s="5"/>
    </row>
    <row r="6943" spans="8:8" x14ac:dyDescent="0.3">
      <c r="H6943" s="5"/>
    </row>
    <row r="6944" spans="8:8" x14ac:dyDescent="0.3">
      <c r="H6944" s="5"/>
    </row>
    <row r="6945" spans="8:8" x14ac:dyDescent="0.3">
      <c r="H6945" s="5"/>
    </row>
    <row r="6946" spans="8:8" x14ac:dyDescent="0.3">
      <c r="H6946" s="5"/>
    </row>
    <row r="6947" spans="8:8" x14ac:dyDescent="0.3">
      <c r="H6947" s="5"/>
    </row>
    <row r="6948" spans="8:8" x14ac:dyDescent="0.3">
      <c r="H6948" s="5"/>
    </row>
    <row r="6949" spans="8:8" x14ac:dyDescent="0.3">
      <c r="H6949" s="5"/>
    </row>
    <row r="6950" spans="8:8" x14ac:dyDescent="0.3">
      <c r="H6950" s="5"/>
    </row>
    <row r="6951" spans="8:8" x14ac:dyDescent="0.3">
      <c r="H6951" s="5"/>
    </row>
    <row r="6952" spans="8:8" x14ac:dyDescent="0.3">
      <c r="H6952" s="5"/>
    </row>
    <row r="6953" spans="8:8" x14ac:dyDescent="0.3">
      <c r="H6953" s="5"/>
    </row>
    <row r="6954" spans="8:8" x14ac:dyDescent="0.3">
      <c r="H6954" s="5"/>
    </row>
    <row r="6955" spans="8:8" x14ac:dyDescent="0.3">
      <c r="H6955" s="5"/>
    </row>
    <row r="6956" spans="8:8" x14ac:dyDescent="0.3">
      <c r="H6956" s="5"/>
    </row>
    <row r="6957" spans="8:8" x14ac:dyDescent="0.3">
      <c r="H6957" s="5"/>
    </row>
    <row r="6958" spans="8:8" x14ac:dyDescent="0.3">
      <c r="H6958" s="5"/>
    </row>
    <row r="6959" spans="8:8" x14ac:dyDescent="0.3">
      <c r="H6959" s="5"/>
    </row>
    <row r="6960" spans="8:8" x14ac:dyDescent="0.3">
      <c r="H6960" s="5"/>
    </row>
    <row r="6961" spans="8:8" x14ac:dyDescent="0.3">
      <c r="H6961" s="5"/>
    </row>
    <row r="6962" spans="8:8" x14ac:dyDescent="0.3">
      <c r="H6962" s="5"/>
    </row>
    <row r="6963" spans="8:8" x14ac:dyDescent="0.3">
      <c r="H6963" s="5"/>
    </row>
    <row r="6964" spans="8:8" x14ac:dyDescent="0.3">
      <c r="H6964" s="5"/>
    </row>
    <row r="6965" spans="8:8" x14ac:dyDescent="0.3">
      <c r="H6965" s="5"/>
    </row>
    <row r="6966" spans="8:8" x14ac:dyDescent="0.3">
      <c r="H6966" s="5"/>
    </row>
    <row r="6967" spans="8:8" x14ac:dyDescent="0.3">
      <c r="H6967" s="5"/>
    </row>
    <row r="6968" spans="8:8" x14ac:dyDescent="0.3">
      <c r="H6968" s="5"/>
    </row>
    <row r="6969" spans="8:8" x14ac:dyDescent="0.3">
      <c r="H6969" s="5"/>
    </row>
    <row r="6970" spans="8:8" x14ac:dyDescent="0.3">
      <c r="H6970" s="5"/>
    </row>
    <row r="6971" spans="8:8" x14ac:dyDescent="0.3">
      <c r="H6971" s="5"/>
    </row>
    <row r="6972" spans="8:8" x14ac:dyDescent="0.3">
      <c r="H6972" s="5"/>
    </row>
    <row r="6973" spans="8:8" x14ac:dyDescent="0.3">
      <c r="H6973" s="5"/>
    </row>
    <row r="6974" spans="8:8" x14ac:dyDescent="0.3">
      <c r="H6974" s="5"/>
    </row>
    <row r="6975" spans="8:8" x14ac:dyDescent="0.3">
      <c r="H6975" s="5"/>
    </row>
    <row r="6976" spans="8:8" x14ac:dyDescent="0.3">
      <c r="H6976" s="5"/>
    </row>
    <row r="6977" spans="8:8" x14ac:dyDescent="0.3">
      <c r="H6977" s="5"/>
    </row>
    <row r="6978" spans="8:8" x14ac:dyDescent="0.3">
      <c r="H6978" s="5"/>
    </row>
    <row r="6979" spans="8:8" x14ac:dyDescent="0.3">
      <c r="H6979" s="5"/>
    </row>
    <row r="6980" spans="8:8" x14ac:dyDescent="0.3">
      <c r="H6980" s="5"/>
    </row>
    <row r="6981" spans="8:8" x14ac:dyDescent="0.3">
      <c r="H6981" s="5"/>
    </row>
    <row r="6982" spans="8:8" x14ac:dyDescent="0.3">
      <c r="H6982" s="5"/>
    </row>
    <row r="6983" spans="8:8" x14ac:dyDescent="0.3">
      <c r="H6983" s="5"/>
    </row>
    <row r="6984" spans="8:8" x14ac:dyDescent="0.3">
      <c r="H6984" s="5"/>
    </row>
    <row r="6985" spans="8:8" x14ac:dyDescent="0.3">
      <c r="H6985" s="5"/>
    </row>
    <row r="6986" spans="8:8" x14ac:dyDescent="0.3">
      <c r="H6986" s="5"/>
    </row>
    <row r="6987" spans="8:8" x14ac:dyDescent="0.3">
      <c r="H6987" s="5"/>
    </row>
    <row r="6988" spans="8:8" x14ac:dyDescent="0.3">
      <c r="H6988" s="5"/>
    </row>
    <row r="6989" spans="8:8" x14ac:dyDescent="0.3">
      <c r="H6989" s="5"/>
    </row>
    <row r="6990" spans="8:8" x14ac:dyDescent="0.3">
      <c r="H6990" s="5"/>
    </row>
    <row r="6991" spans="8:8" x14ac:dyDescent="0.3">
      <c r="H6991" s="5"/>
    </row>
    <row r="6992" spans="8:8" x14ac:dyDescent="0.3">
      <c r="H6992" s="5"/>
    </row>
    <row r="6993" spans="8:8" x14ac:dyDescent="0.3">
      <c r="H6993" s="5"/>
    </row>
    <row r="6994" spans="8:8" x14ac:dyDescent="0.3">
      <c r="H6994" s="5"/>
    </row>
    <row r="6995" spans="8:8" x14ac:dyDescent="0.3">
      <c r="H6995" s="5"/>
    </row>
    <row r="6996" spans="8:8" x14ac:dyDescent="0.3">
      <c r="H6996" s="5"/>
    </row>
    <row r="6997" spans="8:8" x14ac:dyDescent="0.3">
      <c r="H6997" s="5"/>
    </row>
    <row r="6998" spans="8:8" x14ac:dyDescent="0.3">
      <c r="H6998" s="5"/>
    </row>
    <row r="6999" spans="8:8" x14ac:dyDescent="0.3">
      <c r="H6999" s="5"/>
    </row>
    <row r="7000" spans="8:8" x14ac:dyDescent="0.3">
      <c r="H7000" s="5"/>
    </row>
    <row r="7001" spans="8:8" x14ac:dyDescent="0.3">
      <c r="H7001" s="5"/>
    </row>
    <row r="7002" spans="8:8" x14ac:dyDescent="0.3">
      <c r="H7002" s="5"/>
    </row>
    <row r="7003" spans="8:8" x14ac:dyDescent="0.3">
      <c r="H7003" s="5"/>
    </row>
    <row r="7004" spans="8:8" x14ac:dyDescent="0.3">
      <c r="H7004" s="5"/>
    </row>
    <row r="7005" spans="8:8" x14ac:dyDescent="0.3">
      <c r="H7005" s="5"/>
    </row>
    <row r="7006" spans="8:8" x14ac:dyDescent="0.3">
      <c r="H7006" s="5"/>
    </row>
    <row r="7007" spans="8:8" x14ac:dyDescent="0.3">
      <c r="H7007" s="5"/>
    </row>
    <row r="7008" spans="8:8" x14ac:dyDescent="0.3">
      <c r="H7008" s="5"/>
    </row>
    <row r="7009" spans="8:8" x14ac:dyDescent="0.3">
      <c r="H7009" s="5"/>
    </row>
    <row r="7010" spans="8:8" x14ac:dyDescent="0.3">
      <c r="H7010" s="5"/>
    </row>
    <row r="7011" spans="8:8" x14ac:dyDescent="0.3">
      <c r="H7011" s="5"/>
    </row>
    <row r="7012" spans="8:8" x14ac:dyDescent="0.3">
      <c r="H7012" s="5"/>
    </row>
    <row r="7013" spans="8:8" x14ac:dyDescent="0.3">
      <c r="H7013" s="5"/>
    </row>
    <row r="7014" spans="8:8" x14ac:dyDescent="0.3">
      <c r="H7014" s="5"/>
    </row>
    <row r="7015" spans="8:8" x14ac:dyDescent="0.3">
      <c r="H7015" s="5"/>
    </row>
    <row r="7016" spans="8:8" x14ac:dyDescent="0.3">
      <c r="H7016" s="5"/>
    </row>
    <row r="7017" spans="8:8" x14ac:dyDescent="0.3">
      <c r="H7017" s="5"/>
    </row>
    <row r="7018" spans="8:8" x14ac:dyDescent="0.3">
      <c r="H7018" s="5"/>
    </row>
    <row r="7019" spans="8:8" x14ac:dyDescent="0.3">
      <c r="H7019" s="5"/>
    </row>
    <row r="7020" spans="8:8" x14ac:dyDescent="0.3">
      <c r="H7020" s="5"/>
    </row>
    <row r="7021" spans="8:8" x14ac:dyDescent="0.3">
      <c r="H7021" s="5"/>
    </row>
    <row r="7022" spans="8:8" x14ac:dyDescent="0.3">
      <c r="H7022" s="5"/>
    </row>
    <row r="7023" spans="8:8" x14ac:dyDescent="0.3">
      <c r="H7023" s="5"/>
    </row>
    <row r="7024" spans="8:8" x14ac:dyDescent="0.3">
      <c r="H7024" s="5"/>
    </row>
    <row r="7025" spans="8:8" x14ac:dyDescent="0.3">
      <c r="H7025" s="5"/>
    </row>
    <row r="7026" spans="8:8" x14ac:dyDescent="0.3">
      <c r="H7026" s="5"/>
    </row>
    <row r="7027" spans="8:8" x14ac:dyDescent="0.3">
      <c r="H7027" s="5"/>
    </row>
    <row r="7028" spans="8:8" x14ac:dyDescent="0.3">
      <c r="H7028" s="5"/>
    </row>
    <row r="7029" spans="8:8" x14ac:dyDescent="0.3">
      <c r="H7029" s="5"/>
    </row>
    <row r="7030" spans="8:8" x14ac:dyDescent="0.3">
      <c r="H7030" s="5"/>
    </row>
    <row r="7031" spans="8:8" x14ac:dyDescent="0.3">
      <c r="H7031" s="5"/>
    </row>
    <row r="7032" spans="8:8" x14ac:dyDescent="0.3">
      <c r="H7032" s="5"/>
    </row>
    <row r="7033" spans="8:8" x14ac:dyDescent="0.3">
      <c r="H7033" s="5"/>
    </row>
    <row r="7034" spans="8:8" x14ac:dyDescent="0.3">
      <c r="H7034" s="5"/>
    </row>
    <row r="7035" spans="8:8" x14ac:dyDescent="0.3">
      <c r="H7035" s="5"/>
    </row>
    <row r="7036" spans="8:8" x14ac:dyDescent="0.3">
      <c r="H7036" s="5"/>
    </row>
    <row r="7037" spans="8:8" x14ac:dyDescent="0.3">
      <c r="H7037" s="5"/>
    </row>
    <row r="7038" spans="8:8" x14ac:dyDescent="0.3">
      <c r="H7038" s="5"/>
    </row>
    <row r="7039" spans="8:8" x14ac:dyDescent="0.3">
      <c r="H7039" s="5"/>
    </row>
    <row r="7040" spans="8:8" x14ac:dyDescent="0.3">
      <c r="H7040" s="5"/>
    </row>
    <row r="7041" spans="8:8" x14ac:dyDescent="0.3">
      <c r="H7041" s="5"/>
    </row>
    <row r="7042" spans="8:8" x14ac:dyDescent="0.3">
      <c r="H7042" s="5"/>
    </row>
    <row r="7043" spans="8:8" x14ac:dyDescent="0.3">
      <c r="H7043" s="5"/>
    </row>
    <row r="7044" spans="8:8" x14ac:dyDescent="0.3">
      <c r="H7044" s="5"/>
    </row>
    <row r="7045" spans="8:8" x14ac:dyDescent="0.3">
      <c r="H7045" s="5"/>
    </row>
    <row r="7046" spans="8:8" x14ac:dyDescent="0.3">
      <c r="H7046" s="5"/>
    </row>
    <row r="7047" spans="8:8" x14ac:dyDescent="0.3">
      <c r="H7047" s="5"/>
    </row>
    <row r="7048" spans="8:8" x14ac:dyDescent="0.3">
      <c r="H7048" s="5"/>
    </row>
    <row r="7049" spans="8:8" x14ac:dyDescent="0.3">
      <c r="H7049" s="5"/>
    </row>
    <row r="7050" spans="8:8" x14ac:dyDescent="0.3">
      <c r="H7050" s="5"/>
    </row>
    <row r="7051" spans="8:8" x14ac:dyDescent="0.3">
      <c r="H7051" s="5"/>
    </row>
    <row r="7052" spans="8:8" x14ac:dyDescent="0.3">
      <c r="H7052" s="5"/>
    </row>
    <row r="7053" spans="8:8" x14ac:dyDescent="0.3">
      <c r="H7053" s="5"/>
    </row>
    <row r="7054" spans="8:8" x14ac:dyDescent="0.3">
      <c r="H7054" s="5"/>
    </row>
    <row r="7055" spans="8:8" x14ac:dyDescent="0.3">
      <c r="H7055" s="5"/>
    </row>
    <row r="7056" spans="8:8" x14ac:dyDescent="0.3">
      <c r="H7056" s="5"/>
    </row>
    <row r="7057" spans="8:8" x14ac:dyDescent="0.3">
      <c r="H7057" s="5"/>
    </row>
    <row r="7058" spans="8:8" x14ac:dyDescent="0.3">
      <c r="H7058" s="5"/>
    </row>
    <row r="7059" spans="8:8" x14ac:dyDescent="0.3">
      <c r="H7059" s="5"/>
    </row>
    <row r="7060" spans="8:8" x14ac:dyDescent="0.3">
      <c r="H7060" s="5"/>
    </row>
    <row r="7061" spans="8:8" x14ac:dyDescent="0.3">
      <c r="H7061" s="5"/>
    </row>
    <row r="7062" spans="8:8" x14ac:dyDescent="0.3">
      <c r="H7062" s="5"/>
    </row>
    <row r="7063" spans="8:8" x14ac:dyDescent="0.3">
      <c r="H7063" s="5"/>
    </row>
    <row r="7064" spans="8:8" x14ac:dyDescent="0.3">
      <c r="H7064" s="5"/>
    </row>
    <row r="7065" spans="8:8" x14ac:dyDescent="0.3">
      <c r="H7065" s="5"/>
    </row>
    <row r="7066" spans="8:8" x14ac:dyDescent="0.3">
      <c r="H7066" s="5"/>
    </row>
    <row r="7067" spans="8:8" x14ac:dyDescent="0.3">
      <c r="H7067" s="5"/>
    </row>
    <row r="7068" spans="8:8" x14ac:dyDescent="0.3">
      <c r="H7068" s="5"/>
    </row>
    <row r="7069" spans="8:8" x14ac:dyDescent="0.3">
      <c r="H7069" s="5"/>
    </row>
    <row r="7070" spans="8:8" x14ac:dyDescent="0.3">
      <c r="H7070" s="5"/>
    </row>
    <row r="7071" spans="8:8" x14ac:dyDescent="0.3">
      <c r="H7071" s="5"/>
    </row>
    <row r="7072" spans="8:8" x14ac:dyDescent="0.3">
      <c r="H7072" s="5"/>
    </row>
    <row r="7073" spans="8:8" x14ac:dyDescent="0.3">
      <c r="H7073" s="5"/>
    </row>
    <row r="7074" spans="8:8" x14ac:dyDescent="0.3">
      <c r="H7074" s="5"/>
    </row>
    <row r="7075" spans="8:8" x14ac:dyDescent="0.3">
      <c r="H7075" s="5"/>
    </row>
    <row r="7076" spans="8:8" x14ac:dyDescent="0.3">
      <c r="H7076" s="5"/>
    </row>
    <row r="7077" spans="8:8" x14ac:dyDescent="0.3">
      <c r="H7077" s="5"/>
    </row>
    <row r="7078" spans="8:8" x14ac:dyDescent="0.3">
      <c r="H7078" s="5"/>
    </row>
    <row r="7079" spans="8:8" x14ac:dyDescent="0.3">
      <c r="H7079" s="5"/>
    </row>
    <row r="7080" spans="8:8" x14ac:dyDescent="0.3">
      <c r="H7080" s="5"/>
    </row>
    <row r="7081" spans="8:8" x14ac:dyDescent="0.3">
      <c r="H7081" s="5"/>
    </row>
    <row r="7082" spans="8:8" x14ac:dyDescent="0.3">
      <c r="H7082" s="5"/>
    </row>
    <row r="7083" spans="8:8" x14ac:dyDescent="0.3">
      <c r="H7083" s="5"/>
    </row>
    <row r="7084" spans="8:8" x14ac:dyDescent="0.3">
      <c r="H7084" s="5"/>
    </row>
    <row r="7085" spans="8:8" x14ac:dyDescent="0.3">
      <c r="H7085" s="5"/>
    </row>
    <row r="7086" spans="8:8" x14ac:dyDescent="0.3">
      <c r="H7086" s="5"/>
    </row>
    <row r="7087" spans="8:8" x14ac:dyDescent="0.3">
      <c r="H7087" s="5"/>
    </row>
    <row r="7088" spans="8:8" x14ac:dyDescent="0.3">
      <c r="H7088" s="5"/>
    </row>
    <row r="7089" spans="8:8" x14ac:dyDescent="0.3">
      <c r="H7089" s="5"/>
    </row>
    <row r="7090" spans="8:8" x14ac:dyDescent="0.3">
      <c r="H7090" s="5"/>
    </row>
    <row r="7091" spans="8:8" x14ac:dyDescent="0.3">
      <c r="H7091" s="5"/>
    </row>
    <row r="7092" spans="8:8" x14ac:dyDescent="0.3">
      <c r="H7092" s="5"/>
    </row>
    <row r="7093" spans="8:8" x14ac:dyDescent="0.3">
      <c r="H7093" s="5"/>
    </row>
    <row r="7094" spans="8:8" x14ac:dyDescent="0.3">
      <c r="H7094" s="5"/>
    </row>
    <row r="7095" spans="8:8" x14ac:dyDescent="0.3">
      <c r="H7095" s="5"/>
    </row>
    <row r="7096" spans="8:8" x14ac:dyDescent="0.3">
      <c r="H7096" s="5"/>
    </row>
    <row r="7097" spans="8:8" x14ac:dyDescent="0.3">
      <c r="H7097" s="5"/>
    </row>
    <row r="7098" spans="8:8" x14ac:dyDescent="0.3">
      <c r="H7098" s="5"/>
    </row>
    <row r="7099" spans="8:8" x14ac:dyDescent="0.3">
      <c r="H7099" s="5"/>
    </row>
    <row r="7100" spans="8:8" x14ac:dyDescent="0.3">
      <c r="H7100" s="5"/>
    </row>
    <row r="7101" spans="8:8" x14ac:dyDescent="0.3">
      <c r="H7101" s="5"/>
    </row>
    <row r="7102" spans="8:8" x14ac:dyDescent="0.3">
      <c r="H7102" s="5"/>
    </row>
    <row r="7103" spans="8:8" x14ac:dyDescent="0.3">
      <c r="H7103" s="5"/>
    </row>
    <row r="7104" spans="8:8" x14ac:dyDescent="0.3">
      <c r="H7104" s="5"/>
    </row>
    <row r="7105" spans="8:8" x14ac:dyDescent="0.3">
      <c r="H7105" s="5"/>
    </row>
    <row r="7106" spans="8:8" x14ac:dyDescent="0.3">
      <c r="H7106" s="5"/>
    </row>
    <row r="7107" spans="8:8" x14ac:dyDescent="0.3">
      <c r="H7107" s="5"/>
    </row>
    <row r="7108" spans="8:8" x14ac:dyDescent="0.3">
      <c r="H7108" s="5"/>
    </row>
    <row r="7109" spans="8:8" x14ac:dyDescent="0.3">
      <c r="H7109" s="5"/>
    </row>
    <row r="7110" spans="8:8" x14ac:dyDescent="0.3">
      <c r="H7110" s="5"/>
    </row>
    <row r="7111" spans="8:8" x14ac:dyDescent="0.3">
      <c r="H7111" s="5"/>
    </row>
    <row r="7112" spans="8:8" x14ac:dyDescent="0.3">
      <c r="H7112" s="5"/>
    </row>
    <row r="7113" spans="8:8" x14ac:dyDescent="0.3">
      <c r="H7113" s="5"/>
    </row>
    <row r="7114" spans="8:8" x14ac:dyDescent="0.3">
      <c r="H7114" s="5"/>
    </row>
    <row r="7115" spans="8:8" x14ac:dyDescent="0.3">
      <c r="H7115" s="5"/>
    </row>
    <row r="7116" spans="8:8" x14ac:dyDescent="0.3">
      <c r="H7116" s="5"/>
    </row>
    <row r="7117" spans="8:8" x14ac:dyDescent="0.3">
      <c r="H7117" s="5"/>
    </row>
    <row r="7118" spans="8:8" x14ac:dyDescent="0.3">
      <c r="H7118" s="5"/>
    </row>
    <row r="7119" spans="8:8" x14ac:dyDescent="0.3">
      <c r="H7119" s="5"/>
    </row>
    <row r="7120" spans="8:8" x14ac:dyDescent="0.3">
      <c r="H7120" s="5"/>
    </row>
    <row r="7121" spans="8:8" x14ac:dyDescent="0.3">
      <c r="H7121" s="5"/>
    </row>
    <row r="7122" spans="8:8" x14ac:dyDescent="0.3">
      <c r="H7122" s="5"/>
    </row>
    <row r="7123" spans="8:8" x14ac:dyDescent="0.3">
      <c r="H7123" s="5"/>
    </row>
    <row r="7124" spans="8:8" x14ac:dyDescent="0.3">
      <c r="H7124" s="5"/>
    </row>
    <row r="7125" spans="8:8" x14ac:dyDescent="0.3">
      <c r="H7125" s="5"/>
    </row>
    <row r="7126" spans="8:8" x14ac:dyDescent="0.3">
      <c r="H7126" s="5"/>
    </row>
    <row r="7127" spans="8:8" x14ac:dyDescent="0.3">
      <c r="H7127" s="5"/>
    </row>
    <row r="7128" spans="8:8" x14ac:dyDescent="0.3">
      <c r="H7128" s="5"/>
    </row>
    <row r="7129" spans="8:8" x14ac:dyDescent="0.3">
      <c r="H7129" s="5"/>
    </row>
    <row r="7130" spans="8:8" x14ac:dyDescent="0.3">
      <c r="H7130" s="5"/>
    </row>
    <row r="7131" spans="8:8" x14ac:dyDescent="0.3">
      <c r="H7131" s="5"/>
    </row>
    <row r="7132" spans="8:8" x14ac:dyDescent="0.3">
      <c r="H7132" s="5"/>
    </row>
    <row r="7133" spans="8:8" x14ac:dyDescent="0.3">
      <c r="H7133" s="5"/>
    </row>
    <row r="7134" spans="8:8" x14ac:dyDescent="0.3">
      <c r="H7134" s="5"/>
    </row>
    <row r="7135" spans="8:8" x14ac:dyDescent="0.3">
      <c r="H7135" s="5"/>
    </row>
    <row r="7136" spans="8:8" x14ac:dyDescent="0.3">
      <c r="H7136" s="5"/>
    </row>
    <row r="7137" spans="8:8" x14ac:dyDescent="0.3">
      <c r="H7137" s="5"/>
    </row>
    <row r="7138" spans="8:8" x14ac:dyDescent="0.3">
      <c r="H7138" s="5"/>
    </row>
    <row r="7139" spans="8:8" x14ac:dyDescent="0.3">
      <c r="H7139" s="5"/>
    </row>
    <row r="7140" spans="8:8" x14ac:dyDescent="0.3">
      <c r="H7140" s="5"/>
    </row>
    <row r="7141" spans="8:8" x14ac:dyDescent="0.3">
      <c r="H7141" s="5"/>
    </row>
    <row r="7142" spans="8:8" x14ac:dyDescent="0.3">
      <c r="H7142" s="5"/>
    </row>
    <row r="7143" spans="8:8" x14ac:dyDescent="0.3">
      <c r="H7143" s="5"/>
    </row>
    <row r="7144" spans="8:8" x14ac:dyDescent="0.3">
      <c r="H7144" s="5"/>
    </row>
    <row r="7145" spans="8:8" x14ac:dyDescent="0.3">
      <c r="H7145" s="5"/>
    </row>
    <row r="7146" spans="8:8" x14ac:dyDescent="0.3">
      <c r="H7146" s="5"/>
    </row>
    <row r="7147" spans="8:8" x14ac:dyDescent="0.3">
      <c r="H7147" s="5"/>
    </row>
    <row r="7148" spans="8:8" x14ac:dyDescent="0.3">
      <c r="H7148" s="5"/>
    </row>
    <row r="7149" spans="8:8" x14ac:dyDescent="0.3">
      <c r="H7149" s="5"/>
    </row>
    <row r="7150" spans="8:8" x14ac:dyDescent="0.3">
      <c r="H7150" s="5"/>
    </row>
    <row r="7151" spans="8:8" x14ac:dyDescent="0.3">
      <c r="H7151" s="5"/>
    </row>
    <row r="7152" spans="8:8" x14ac:dyDescent="0.3">
      <c r="H7152" s="5"/>
    </row>
    <row r="7153" spans="8:8" x14ac:dyDescent="0.3">
      <c r="H7153" s="5"/>
    </row>
    <row r="7154" spans="8:8" x14ac:dyDescent="0.3">
      <c r="H7154" s="5"/>
    </row>
    <row r="7155" spans="8:8" x14ac:dyDescent="0.3">
      <c r="H7155" s="5"/>
    </row>
    <row r="7156" spans="8:8" x14ac:dyDescent="0.3">
      <c r="H7156" s="5"/>
    </row>
    <row r="7157" spans="8:8" x14ac:dyDescent="0.3">
      <c r="H7157" s="5"/>
    </row>
    <row r="7158" spans="8:8" x14ac:dyDescent="0.3">
      <c r="H7158" s="5"/>
    </row>
    <row r="7159" spans="8:8" x14ac:dyDescent="0.3">
      <c r="H7159" s="5"/>
    </row>
    <row r="7160" spans="8:8" x14ac:dyDescent="0.3">
      <c r="H7160" s="5"/>
    </row>
    <row r="7161" spans="8:8" x14ac:dyDescent="0.3">
      <c r="H7161" s="5"/>
    </row>
    <row r="7162" spans="8:8" x14ac:dyDescent="0.3">
      <c r="H7162" s="5"/>
    </row>
    <row r="7163" spans="8:8" x14ac:dyDescent="0.3">
      <c r="H7163" s="5"/>
    </row>
    <row r="7164" spans="8:8" x14ac:dyDescent="0.3">
      <c r="H7164" s="5"/>
    </row>
    <row r="7165" spans="8:8" x14ac:dyDescent="0.3">
      <c r="H7165" s="5"/>
    </row>
    <row r="7166" spans="8:8" x14ac:dyDescent="0.3">
      <c r="H7166" s="5"/>
    </row>
    <row r="7167" spans="8:8" x14ac:dyDescent="0.3">
      <c r="H7167" s="5"/>
    </row>
    <row r="7168" spans="8:8" x14ac:dyDescent="0.3">
      <c r="H7168" s="5"/>
    </row>
    <row r="7169" spans="8:8" x14ac:dyDescent="0.3">
      <c r="H7169" s="5"/>
    </row>
    <row r="7170" spans="8:8" x14ac:dyDescent="0.3">
      <c r="H7170" s="5"/>
    </row>
    <row r="7171" spans="8:8" x14ac:dyDescent="0.3">
      <c r="H7171" s="5"/>
    </row>
    <row r="7172" spans="8:8" x14ac:dyDescent="0.3">
      <c r="H7172" s="5"/>
    </row>
    <row r="7173" spans="8:8" x14ac:dyDescent="0.3">
      <c r="H7173" s="5"/>
    </row>
    <row r="7174" spans="8:8" x14ac:dyDescent="0.3">
      <c r="H7174" s="5"/>
    </row>
    <row r="7175" spans="8:8" x14ac:dyDescent="0.3">
      <c r="H7175" s="5"/>
    </row>
    <row r="7176" spans="8:8" x14ac:dyDescent="0.3">
      <c r="H7176" s="5"/>
    </row>
    <row r="7177" spans="8:8" x14ac:dyDescent="0.3">
      <c r="H7177" s="5"/>
    </row>
    <row r="7178" spans="8:8" x14ac:dyDescent="0.3">
      <c r="H7178" s="5"/>
    </row>
    <row r="7179" spans="8:8" x14ac:dyDescent="0.3">
      <c r="H7179" s="5"/>
    </row>
    <row r="7180" spans="8:8" x14ac:dyDescent="0.3">
      <c r="H7180" s="5"/>
    </row>
    <row r="7181" spans="8:8" x14ac:dyDescent="0.3">
      <c r="H7181" s="5"/>
    </row>
    <row r="7182" spans="8:8" x14ac:dyDescent="0.3">
      <c r="H7182" s="5"/>
    </row>
    <row r="7183" spans="8:8" x14ac:dyDescent="0.3">
      <c r="H7183" s="5"/>
    </row>
    <row r="7184" spans="8:8" x14ac:dyDescent="0.3">
      <c r="H7184" s="5"/>
    </row>
    <row r="7185" spans="8:8" x14ac:dyDescent="0.3">
      <c r="H7185" s="5"/>
    </row>
    <row r="7186" spans="8:8" x14ac:dyDescent="0.3">
      <c r="H7186" s="5"/>
    </row>
    <row r="7187" spans="8:8" x14ac:dyDescent="0.3">
      <c r="H7187" s="5"/>
    </row>
    <row r="7188" spans="8:8" x14ac:dyDescent="0.3">
      <c r="H7188" s="5"/>
    </row>
    <row r="7189" spans="8:8" x14ac:dyDescent="0.3">
      <c r="H7189" s="5"/>
    </row>
    <row r="7190" spans="8:8" x14ac:dyDescent="0.3">
      <c r="H7190" s="5"/>
    </row>
    <row r="7191" spans="8:8" x14ac:dyDescent="0.3">
      <c r="H7191" s="5"/>
    </row>
    <row r="7192" spans="8:8" x14ac:dyDescent="0.3">
      <c r="H7192" s="5"/>
    </row>
    <row r="7193" spans="8:8" x14ac:dyDescent="0.3">
      <c r="H7193" s="5"/>
    </row>
    <row r="7194" spans="8:8" x14ac:dyDescent="0.3">
      <c r="H7194" s="5"/>
    </row>
    <row r="7195" spans="8:8" x14ac:dyDescent="0.3">
      <c r="H7195" s="5"/>
    </row>
    <row r="7196" spans="8:8" x14ac:dyDescent="0.3">
      <c r="H7196" s="5"/>
    </row>
    <row r="7197" spans="8:8" x14ac:dyDescent="0.3">
      <c r="H7197" s="5"/>
    </row>
    <row r="7198" spans="8:8" x14ac:dyDescent="0.3">
      <c r="H7198" s="5"/>
    </row>
    <row r="7199" spans="8:8" x14ac:dyDescent="0.3">
      <c r="H7199" s="5"/>
    </row>
    <row r="7200" spans="8:8" x14ac:dyDescent="0.3">
      <c r="H7200" s="5"/>
    </row>
    <row r="7201" spans="8:8" x14ac:dyDescent="0.3">
      <c r="H7201" s="5"/>
    </row>
    <row r="7202" spans="8:8" x14ac:dyDescent="0.3">
      <c r="H7202" s="5"/>
    </row>
    <row r="7203" spans="8:8" x14ac:dyDescent="0.3">
      <c r="H7203" s="5"/>
    </row>
    <row r="7204" spans="8:8" x14ac:dyDescent="0.3">
      <c r="H7204" s="5"/>
    </row>
    <row r="7205" spans="8:8" x14ac:dyDescent="0.3">
      <c r="H7205" s="5"/>
    </row>
    <row r="7206" spans="8:8" x14ac:dyDescent="0.3">
      <c r="H7206" s="5"/>
    </row>
    <row r="7207" spans="8:8" x14ac:dyDescent="0.3">
      <c r="H7207" s="5"/>
    </row>
    <row r="7208" spans="8:8" x14ac:dyDescent="0.3">
      <c r="H7208" s="5"/>
    </row>
    <row r="7209" spans="8:8" x14ac:dyDescent="0.3">
      <c r="H7209" s="5"/>
    </row>
    <row r="7210" spans="8:8" x14ac:dyDescent="0.3">
      <c r="H7210" s="5"/>
    </row>
    <row r="7211" spans="8:8" x14ac:dyDescent="0.3">
      <c r="H7211" s="5"/>
    </row>
    <row r="7212" spans="8:8" x14ac:dyDescent="0.3">
      <c r="H7212" s="5"/>
    </row>
    <row r="7213" spans="8:8" x14ac:dyDescent="0.3">
      <c r="H7213" s="5"/>
    </row>
    <row r="7214" spans="8:8" x14ac:dyDescent="0.3">
      <c r="H7214" s="5"/>
    </row>
    <row r="7215" spans="8:8" x14ac:dyDescent="0.3">
      <c r="H7215" s="5"/>
    </row>
    <row r="7216" spans="8:8" x14ac:dyDescent="0.3">
      <c r="H7216" s="5"/>
    </row>
    <row r="7217" spans="8:8" x14ac:dyDescent="0.3">
      <c r="H7217" s="5"/>
    </row>
    <row r="7218" spans="8:8" x14ac:dyDescent="0.3">
      <c r="H7218" s="5"/>
    </row>
    <row r="7219" spans="8:8" x14ac:dyDescent="0.3">
      <c r="H7219" s="5"/>
    </row>
    <row r="7220" spans="8:8" x14ac:dyDescent="0.3">
      <c r="H7220" s="5"/>
    </row>
    <row r="7221" spans="8:8" x14ac:dyDescent="0.3">
      <c r="H7221" s="5"/>
    </row>
    <row r="7222" spans="8:8" x14ac:dyDescent="0.3">
      <c r="H7222" s="5"/>
    </row>
    <row r="7223" spans="8:8" x14ac:dyDescent="0.3">
      <c r="H7223" s="5"/>
    </row>
    <row r="7224" spans="8:8" x14ac:dyDescent="0.3">
      <c r="H7224" s="5"/>
    </row>
    <row r="7225" spans="8:8" x14ac:dyDescent="0.3">
      <c r="H7225" s="5"/>
    </row>
    <row r="7226" spans="8:8" x14ac:dyDescent="0.3">
      <c r="H7226" s="5"/>
    </row>
    <row r="7227" spans="8:8" x14ac:dyDescent="0.3">
      <c r="H7227" s="5"/>
    </row>
    <row r="7228" spans="8:8" x14ac:dyDescent="0.3">
      <c r="H7228" s="5"/>
    </row>
    <row r="7229" spans="8:8" x14ac:dyDescent="0.3">
      <c r="H7229" s="5"/>
    </row>
    <row r="7230" spans="8:8" x14ac:dyDescent="0.3">
      <c r="H7230" s="5"/>
    </row>
    <row r="7231" spans="8:8" x14ac:dyDescent="0.3">
      <c r="H7231" s="5"/>
    </row>
    <row r="7232" spans="8:8" x14ac:dyDescent="0.3">
      <c r="H7232" s="5"/>
    </row>
    <row r="7233" spans="8:8" x14ac:dyDescent="0.3">
      <c r="H7233" s="5"/>
    </row>
    <row r="7234" spans="8:8" x14ac:dyDescent="0.3">
      <c r="H7234" s="5"/>
    </row>
    <row r="7235" spans="8:8" x14ac:dyDescent="0.3">
      <c r="H7235" s="5"/>
    </row>
    <row r="7236" spans="8:8" x14ac:dyDescent="0.3">
      <c r="H7236" s="5"/>
    </row>
    <row r="7237" spans="8:8" x14ac:dyDescent="0.3">
      <c r="H7237" s="5"/>
    </row>
    <row r="7238" spans="8:8" x14ac:dyDescent="0.3">
      <c r="H7238" s="5"/>
    </row>
    <row r="7239" spans="8:8" x14ac:dyDescent="0.3">
      <c r="H7239" s="5"/>
    </row>
    <row r="7240" spans="8:8" x14ac:dyDescent="0.3">
      <c r="H7240" s="5"/>
    </row>
    <row r="7241" spans="8:8" x14ac:dyDescent="0.3">
      <c r="H7241" s="5"/>
    </row>
    <row r="7242" spans="8:8" x14ac:dyDescent="0.3">
      <c r="H7242" s="5"/>
    </row>
    <row r="7243" spans="8:8" x14ac:dyDescent="0.3">
      <c r="H7243" s="5"/>
    </row>
    <row r="7244" spans="8:8" x14ac:dyDescent="0.3">
      <c r="H7244" s="5"/>
    </row>
    <row r="7245" spans="8:8" x14ac:dyDescent="0.3">
      <c r="H7245" s="5"/>
    </row>
    <row r="7246" spans="8:8" x14ac:dyDescent="0.3">
      <c r="H7246" s="5"/>
    </row>
    <row r="7247" spans="8:8" x14ac:dyDescent="0.3">
      <c r="H7247" s="5"/>
    </row>
    <row r="7248" spans="8:8" x14ac:dyDescent="0.3">
      <c r="H7248" s="5"/>
    </row>
    <row r="7249" spans="8:8" x14ac:dyDescent="0.3">
      <c r="H7249" s="5"/>
    </row>
    <row r="7250" spans="8:8" x14ac:dyDescent="0.3">
      <c r="H7250" s="5"/>
    </row>
    <row r="7251" spans="8:8" x14ac:dyDescent="0.3">
      <c r="H7251" s="5"/>
    </row>
    <row r="7252" spans="8:8" x14ac:dyDescent="0.3">
      <c r="H7252" s="5"/>
    </row>
    <row r="7253" spans="8:8" x14ac:dyDescent="0.3">
      <c r="H7253" s="5"/>
    </row>
    <row r="7254" spans="8:8" x14ac:dyDescent="0.3">
      <c r="H7254" s="5"/>
    </row>
    <row r="7255" spans="8:8" x14ac:dyDescent="0.3">
      <c r="H7255" s="5"/>
    </row>
    <row r="7256" spans="8:8" x14ac:dyDescent="0.3">
      <c r="H7256" s="5"/>
    </row>
    <row r="7257" spans="8:8" x14ac:dyDescent="0.3">
      <c r="H7257" s="5"/>
    </row>
    <row r="7258" spans="8:8" x14ac:dyDescent="0.3">
      <c r="H7258" s="5"/>
    </row>
    <row r="7259" spans="8:8" x14ac:dyDescent="0.3">
      <c r="H7259" s="5"/>
    </row>
    <row r="7260" spans="8:8" x14ac:dyDescent="0.3">
      <c r="H7260" s="5"/>
    </row>
    <row r="7261" spans="8:8" x14ac:dyDescent="0.3">
      <c r="H7261" s="5"/>
    </row>
    <row r="7262" spans="8:8" x14ac:dyDescent="0.3">
      <c r="H7262" s="5"/>
    </row>
    <row r="7263" spans="8:8" x14ac:dyDescent="0.3">
      <c r="H7263" s="5"/>
    </row>
    <row r="7264" spans="8:8" x14ac:dyDescent="0.3">
      <c r="H7264" s="5"/>
    </row>
    <row r="7265" spans="8:8" x14ac:dyDescent="0.3">
      <c r="H7265" s="5"/>
    </row>
    <row r="7266" spans="8:8" x14ac:dyDescent="0.3">
      <c r="H7266" s="5"/>
    </row>
    <row r="7267" spans="8:8" x14ac:dyDescent="0.3">
      <c r="H7267" s="5"/>
    </row>
    <row r="7268" spans="8:8" x14ac:dyDescent="0.3">
      <c r="H7268" s="5"/>
    </row>
    <row r="7269" spans="8:8" x14ac:dyDescent="0.3">
      <c r="H7269" s="5"/>
    </row>
    <row r="7270" spans="8:8" x14ac:dyDescent="0.3">
      <c r="H7270" s="5"/>
    </row>
    <row r="7271" spans="8:8" x14ac:dyDescent="0.3">
      <c r="H7271" s="5"/>
    </row>
    <row r="7272" spans="8:8" x14ac:dyDescent="0.3">
      <c r="H7272" s="5"/>
    </row>
    <row r="7273" spans="8:8" x14ac:dyDescent="0.3">
      <c r="H7273" s="5"/>
    </row>
    <row r="7274" spans="8:8" x14ac:dyDescent="0.3">
      <c r="H7274" s="5"/>
    </row>
    <row r="7275" spans="8:8" x14ac:dyDescent="0.3">
      <c r="H7275" s="5"/>
    </row>
    <row r="7276" spans="8:8" x14ac:dyDescent="0.3">
      <c r="H7276" s="5"/>
    </row>
    <row r="7277" spans="8:8" x14ac:dyDescent="0.3">
      <c r="H7277" s="5"/>
    </row>
    <row r="7278" spans="8:8" x14ac:dyDescent="0.3">
      <c r="H7278" s="5"/>
    </row>
    <row r="7279" spans="8:8" x14ac:dyDescent="0.3">
      <c r="H7279" s="5"/>
    </row>
    <row r="7280" spans="8:8" x14ac:dyDescent="0.3">
      <c r="H7280" s="5"/>
    </row>
    <row r="7281" spans="8:8" x14ac:dyDescent="0.3">
      <c r="H7281" s="5"/>
    </row>
    <row r="7282" spans="8:8" x14ac:dyDescent="0.3">
      <c r="H7282" s="5"/>
    </row>
    <row r="7283" spans="8:8" x14ac:dyDescent="0.3">
      <c r="H7283" s="5"/>
    </row>
    <row r="7284" spans="8:8" x14ac:dyDescent="0.3">
      <c r="H7284" s="5"/>
    </row>
    <row r="7285" spans="8:8" x14ac:dyDescent="0.3">
      <c r="H7285" s="5"/>
    </row>
    <row r="7286" spans="8:8" x14ac:dyDescent="0.3">
      <c r="H7286" s="5"/>
    </row>
    <row r="7287" spans="8:8" x14ac:dyDescent="0.3">
      <c r="H7287" s="5"/>
    </row>
    <row r="7288" spans="8:8" x14ac:dyDescent="0.3">
      <c r="H7288" s="5"/>
    </row>
    <row r="7289" spans="8:8" x14ac:dyDescent="0.3">
      <c r="H7289" s="5"/>
    </row>
    <row r="7290" spans="8:8" x14ac:dyDescent="0.3">
      <c r="H7290" s="5"/>
    </row>
    <row r="7291" spans="8:8" x14ac:dyDescent="0.3">
      <c r="H7291" s="5"/>
    </row>
    <row r="7292" spans="8:8" x14ac:dyDescent="0.3">
      <c r="H7292" s="5"/>
    </row>
    <row r="7293" spans="8:8" x14ac:dyDescent="0.3">
      <c r="H7293" s="5"/>
    </row>
    <row r="7294" spans="8:8" x14ac:dyDescent="0.3">
      <c r="H7294" s="5"/>
    </row>
    <row r="7295" spans="8:8" x14ac:dyDescent="0.3">
      <c r="H7295" s="5"/>
    </row>
    <row r="7296" spans="8:8" x14ac:dyDescent="0.3">
      <c r="H7296" s="5"/>
    </row>
    <row r="7297" spans="8:8" x14ac:dyDescent="0.3">
      <c r="H7297" s="5"/>
    </row>
    <row r="7298" spans="8:8" x14ac:dyDescent="0.3">
      <c r="H7298" s="5"/>
    </row>
    <row r="7299" spans="8:8" x14ac:dyDescent="0.3">
      <c r="H7299" s="5"/>
    </row>
    <row r="7300" spans="8:8" x14ac:dyDescent="0.3">
      <c r="H7300" s="5"/>
    </row>
    <row r="7301" spans="8:8" x14ac:dyDescent="0.3">
      <c r="H7301" s="5"/>
    </row>
    <row r="7302" spans="8:8" x14ac:dyDescent="0.3">
      <c r="H7302" s="5"/>
    </row>
    <row r="7303" spans="8:8" x14ac:dyDescent="0.3">
      <c r="H7303" s="5"/>
    </row>
    <row r="7304" spans="8:8" x14ac:dyDescent="0.3">
      <c r="H7304" s="5"/>
    </row>
    <row r="7305" spans="8:8" x14ac:dyDescent="0.3">
      <c r="H7305" s="5"/>
    </row>
    <row r="7306" spans="8:8" x14ac:dyDescent="0.3">
      <c r="H7306" s="5"/>
    </row>
    <row r="7307" spans="8:8" x14ac:dyDescent="0.3">
      <c r="H7307" s="5"/>
    </row>
    <row r="7308" spans="8:8" x14ac:dyDescent="0.3">
      <c r="H7308" s="5"/>
    </row>
    <row r="7309" spans="8:8" x14ac:dyDescent="0.3">
      <c r="H7309" s="5"/>
    </row>
    <row r="7310" spans="8:8" x14ac:dyDescent="0.3">
      <c r="H7310" s="5"/>
    </row>
    <row r="7311" spans="8:8" x14ac:dyDescent="0.3">
      <c r="H7311" s="5"/>
    </row>
    <row r="7312" spans="8:8" x14ac:dyDescent="0.3">
      <c r="H7312" s="5"/>
    </row>
    <row r="7313" spans="8:8" x14ac:dyDescent="0.3">
      <c r="H7313" s="5"/>
    </row>
    <row r="7314" spans="8:8" x14ac:dyDescent="0.3">
      <c r="H7314" s="5"/>
    </row>
    <row r="7315" spans="8:8" x14ac:dyDescent="0.3">
      <c r="H7315" s="5"/>
    </row>
    <row r="7316" spans="8:8" x14ac:dyDescent="0.3">
      <c r="H7316" s="5"/>
    </row>
    <row r="7317" spans="8:8" x14ac:dyDescent="0.3">
      <c r="H7317" s="5"/>
    </row>
    <row r="7318" spans="8:8" x14ac:dyDescent="0.3">
      <c r="H7318" s="5"/>
    </row>
    <row r="7319" spans="8:8" x14ac:dyDescent="0.3">
      <c r="H7319" s="5"/>
    </row>
    <row r="7320" spans="8:8" x14ac:dyDescent="0.3">
      <c r="H7320" s="5"/>
    </row>
    <row r="7321" spans="8:8" x14ac:dyDescent="0.3">
      <c r="H7321" s="5"/>
    </row>
    <row r="7322" spans="8:8" x14ac:dyDescent="0.3">
      <c r="H7322" s="5"/>
    </row>
    <row r="7323" spans="8:8" x14ac:dyDescent="0.3">
      <c r="H7323" s="5"/>
    </row>
    <row r="7324" spans="8:8" x14ac:dyDescent="0.3">
      <c r="H7324" s="5"/>
    </row>
    <row r="7325" spans="8:8" x14ac:dyDescent="0.3">
      <c r="H7325" s="5"/>
    </row>
    <row r="7326" spans="8:8" x14ac:dyDescent="0.3">
      <c r="H7326" s="5"/>
    </row>
    <row r="7327" spans="8:8" x14ac:dyDescent="0.3">
      <c r="H7327" s="5"/>
    </row>
    <row r="7328" spans="8:8" x14ac:dyDescent="0.3">
      <c r="H7328" s="5"/>
    </row>
    <row r="7329" spans="8:8" x14ac:dyDescent="0.3">
      <c r="H7329" s="5"/>
    </row>
    <row r="7330" spans="8:8" x14ac:dyDescent="0.3">
      <c r="H7330" s="5"/>
    </row>
    <row r="7331" spans="8:8" x14ac:dyDescent="0.3">
      <c r="H7331" s="5"/>
    </row>
    <row r="7332" spans="8:8" x14ac:dyDescent="0.3">
      <c r="H7332" s="5"/>
    </row>
    <row r="7333" spans="8:8" x14ac:dyDescent="0.3">
      <c r="H7333" s="5"/>
    </row>
    <row r="7334" spans="8:8" x14ac:dyDescent="0.3">
      <c r="H7334" s="5"/>
    </row>
    <row r="7335" spans="8:8" x14ac:dyDescent="0.3">
      <c r="H7335" s="5"/>
    </row>
    <row r="7336" spans="8:8" x14ac:dyDescent="0.3">
      <c r="H7336" s="5"/>
    </row>
    <row r="7337" spans="8:8" x14ac:dyDescent="0.3">
      <c r="H7337" s="5"/>
    </row>
    <row r="7338" spans="8:8" x14ac:dyDescent="0.3">
      <c r="H7338" s="5"/>
    </row>
    <row r="7339" spans="8:8" x14ac:dyDescent="0.3">
      <c r="H7339" s="5"/>
    </row>
    <row r="7340" spans="8:8" x14ac:dyDescent="0.3">
      <c r="H7340" s="5"/>
    </row>
    <row r="7341" spans="8:8" x14ac:dyDescent="0.3">
      <c r="H7341" s="5"/>
    </row>
    <row r="7342" spans="8:8" x14ac:dyDescent="0.3">
      <c r="H7342" s="5"/>
    </row>
    <row r="7343" spans="8:8" x14ac:dyDescent="0.3">
      <c r="H7343" s="5"/>
    </row>
    <row r="7344" spans="8:8" x14ac:dyDescent="0.3">
      <c r="H7344" s="5"/>
    </row>
    <row r="7345" spans="8:8" x14ac:dyDescent="0.3">
      <c r="H7345" s="5"/>
    </row>
    <row r="7346" spans="8:8" x14ac:dyDescent="0.3">
      <c r="H7346" s="5"/>
    </row>
    <row r="7347" spans="8:8" x14ac:dyDescent="0.3">
      <c r="H7347" s="5"/>
    </row>
    <row r="7348" spans="8:8" x14ac:dyDescent="0.3">
      <c r="H7348" s="5"/>
    </row>
    <row r="7349" spans="8:8" x14ac:dyDescent="0.3">
      <c r="H7349" s="5"/>
    </row>
    <row r="7350" spans="8:8" x14ac:dyDescent="0.3">
      <c r="H7350" s="5"/>
    </row>
    <row r="7351" spans="8:8" x14ac:dyDescent="0.3">
      <c r="H7351" s="5"/>
    </row>
    <row r="7352" spans="8:8" x14ac:dyDescent="0.3">
      <c r="H7352" s="5"/>
    </row>
    <row r="7353" spans="8:8" x14ac:dyDescent="0.3">
      <c r="H7353" s="5"/>
    </row>
    <row r="7354" spans="8:8" x14ac:dyDescent="0.3">
      <c r="H7354" s="5"/>
    </row>
    <row r="7355" spans="8:8" x14ac:dyDescent="0.3">
      <c r="H7355" s="5"/>
    </row>
    <row r="7356" spans="8:8" x14ac:dyDescent="0.3">
      <c r="H7356" s="5"/>
    </row>
    <row r="7357" spans="8:8" x14ac:dyDescent="0.3">
      <c r="H7357" s="5"/>
    </row>
    <row r="7358" spans="8:8" x14ac:dyDescent="0.3">
      <c r="H7358" s="5"/>
    </row>
    <row r="7359" spans="8:8" x14ac:dyDescent="0.3">
      <c r="H7359" s="5"/>
    </row>
    <row r="7360" spans="8:8" x14ac:dyDescent="0.3">
      <c r="H7360" s="5"/>
    </row>
    <row r="7361" spans="8:8" x14ac:dyDescent="0.3">
      <c r="H7361" s="5"/>
    </row>
    <row r="7362" spans="8:8" x14ac:dyDescent="0.3">
      <c r="H7362" s="5"/>
    </row>
    <row r="7363" spans="8:8" x14ac:dyDescent="0.3">
      <c r="H7363" s="5"/>
    </row>
    <row r="7364" spans="8:8" x14ac:dyDescent="0.3">
      <c r="H7364" s="5"/>
    </row>
    <row r="7365" spans="8:8" x14ac:dyDescent="0.3">
      <c r="H7365" s="5"/>
    </row>
    <row r="7366" spans="8:8" x14ac:dyDescent="0.3">
      <c r="H7366" s="5"/>
    </row>
    <row r="7367" spans="8:8" x14ac:dyDescent="0.3">
      <c r="H7367" s="5"/>
    </row>
    <row r="7368" spans="8:8" x14ac:dyDescent="0.3">
      <c r="H7368" s="5"/>
    </row>
    <row r="7369" spans="8:8" x14ac:dyDescent="0.3">
      <c r="H7369" s="5"/>
    </row>
    <row r="7370" spans="8:8" x14ac:dyDescent="0.3">
      <c r="H7370" s="5"/>
    </row>
    <row r="7371" spans="8:8" x14ac:dyDescent="0.3">
      <c r="H7371" s="5"/>
    </row>
    <row r="7372" spans="8:8" x14ac:dyDescent="0.3">
      <c r="H7372" s="5"/>
    </row>
    <row r="7373" spans="8:8" x14ac:dyDescent="0.3">
      <c r="H7373" s="5"/>
    </row>
    <row r="7374" spans="8:8" x14ac:dyDescent="0.3">
      <c r="H7374" s="5"/>
    </row>
    <row r="7375" spans="8:8" x14ac:dyDescent="0.3">
      <c r="H7375" s="5"/>
    </row>
    <row r="7376" spans="8:8" x14ac:dyDescent="0.3">
      <c r="H7376" s="5"/>
    </row>
    <row r="7377" spans="8:8" x14ac:dyDescent="0.3">
      <c r="H7377" s="5"/>
    </row>
    <row r="7378" spans="8:8" x14ac:dyDescent="0.3">
      <c r="H7378" s="5"/>
    </row>
    <row r="7379" spans="8:8" x14ac:dyDescent="0.3">
      <c r="H7379" s="5"/>
    </row>
    <row r="7380" spans="8:8" x14ac:dyDescent="0.3">
      <c r="H7380" s="5"/>
    </row>
    <row r="7381" spans="8:8" x14ac:dyDescent="0.3">
      <c r="H7381" s="5"/>
    </row>
    <row r="7382" spans="8:8" x14ac:dyDescent="0.3">
      <c r="H7382" s="5"/>
    </row>
    <row r="7383" spans="8:8" x14ac:dyDescent="0.3">
      <c r="H7383" s="5"/>
    </row>
    <row r="7384" spans="8:8" x14ac:dyDescent="0.3">
      <c r="H7384" s="5"/>
    </row>
    <row r="7385" spans="8:8" x14ac:dyDescent="0.3">
      <c r="H7385" s="5"/>
    </row>
    <row r="7386" spans="8:8" x14ac:dyDescent="0.3">
      <c r="H7386" s="5"/>
    </row>
    <row r="7387" spans="8:8" x14ac:dyDescent="0.3">
      <c r="H7387" s="5"/>
    </row>
    <row r="7388" spans="8:8" x14ac:dyDescent="0.3">
      <c r="H7388" s="5"/>
    </row>
    <row r="7389" spans="8:8" x14ac:dyDescent="0.3">
      <c r="H7389" s="5"/>
    </row>
    <row r="7390" spans="8:8" x14ac:dyDescent="0.3">
      <c r="H7390" s="5"/>
    </row>
    <row r="7391" spans="8:8" x14ac:dyDescent="0.3">
      <c r="H7391" s="5"/>
    </row>
    <row r="7392" spans="8:8" x14ac:dyDescent="0.3">
      <c r="H7392" s="5"/>
    </row>
    <row r="7393" spans="8:8" x14ac:dyDescent="0.3">
      <c r="H7393" s="5"/>
    </row>
    <row r="7394" spans="8:8" x14ac:dyDescent="0.3">
      <c r="H7394" s="5"/>
    </row>
    <row r="7395" spans="8:8" x14ac:dyDescent="0.3">
      <c r="H7395" s="5"/>
    </row>
    <row r="7396" spans="8:8" x14ac:dyDescent="0.3">
      <c r="H7396" s="5"/>
    </row>
    <row r="7397" spans="8:8" x14ac:dyDescent="0.3">
      <c r="H7397" s="5"/>
    </row>
    <row r="7398" spans="8:8" x14ac:dyDescent="0.3">
      <c r="H7398" s="5"/>
    </row>
    <row r="7399" spans="8:8" x14ac:dyDescent="0.3">
      <c r="H7399" s="5"/>
    </row>
    <row r="7400" spans="8:8" x14ac:dyDescent="0.3">
      <c r="H7400" s="5"/>
    </row>
    <row r="7401" spans="8:8" x14ac:dyDescent="0.3">
      <c r="H7401" s="5"/>
    </row>
    <row r="7402" spans="8:8" x14ac:dyDescent="0.3">
      <c r="H7402" s="5"/>
    </row>
    <row r="7403" spans="8:8" x14ac:dyDescent="0.3">
      <c r="H7403" s="5"/>
    </row>
    <row r="7404" spans="8:8" x14ac:dyDescent="0.3">
      <c r="H7404" s="5"/>
    </row>
    <row r="7405" spans="8:8" x14ac:dyDescent="0.3">
      <c r="H7405" s="5"/>
    </row>
    <row r="7406" spans="8:8" x14ac:dyDescent="0.3">
      <c r="H7406" s="5"/>
    </row>
    <row r="7407" spans="8:8" x14ac:dyDescent="0.3">
      <c r="H7407" s="5"/>
    </row>
    <row r="7408" spans="8:8" x14ac:dyDescent="0.3">
      <c r="H7408" s="5"/>
    </row>
    <row r="7409" spans="8:8" x14ac:dyDescent="0.3">
      <c r="H7409" s="5"/>
    </row>
    <row r="7410" spans="8:8" x14ac:dyDescent="0.3">
      <c r="H7410" s="5"/>
    </row>
    <row r="7411" spans="8:8" x14ac:dyDescent="0.3">
      <c r="H7411" s="5"/>
    </row>
    <row r="7412" spans="8:8" x14ac:dyDescent="0.3">
      <c r="H7412" s="5"/>
    </row>
    <row r="7413" spans="8:8" x14ac:dyDescent="0.3">
      <c r="H7413" s="5"/>
    </row>
    <row r="7414" spans="8:8" x14ac:dyDescent="0.3">
      <c r="H7414" s="5"/>
    </row>
    <row r="7415" spans="8:8" x14ac:dyDescent="0.3">
      <c r="H7415" s="5"/>
    </row>
    <row r="7416" spans="8:8" x14ac:dyDescent="0.3">
      <c r="H7416" s="5"/>
    </row>
    <row r="7417" spans="8:8" x14ac:dyDescent="0.3">
      <c r="H7417" s="5"/>
    </row>
    <row r="7418" spans="8:8" x14ac:dyDescent="0.3">
      <c r="H7418" s="5"/>
    </row>
    <row r="7419" spans="8:8" x14ac:dyDescent="0.3">
      <c r="H7419" s="5"/>
    </row>
    <row r="7420" spans="8:8" x14ac:dyDescent="0.3">
      <c r="H7420" s="5"/>
    </row>
    <row r="7421" spans="8:8" x14ac:dyDescent="0.3">
      <c r="H7421" s="5"/>
    </row>
    <row r="7422" spans="8:8" x14ac:dyDescent="0.3">
      <c r="H7422" s="5"/>
    </row>
    <row r="7423" spans="8:8" x14ac:dyDescent="0.3">
      <c r="H7423" s="5"/>
    </row>
    <row r="7424" spans="8:8" x14ac:dyDescent="0.3">
      <c r="H7424" s="5"/>
    </row>
    <row r="7425" spans="8:8" x14ac:dyDescent="0.3">
      <c r="H7425" s="5"/>
    </row>
    <row r="7426" spans="8:8" x14ac:dyDescent="0.3">
      <c r="H7426" s="5"/>
    </row>
    <row r="7427" spans="8:8" x14ac:dyDescent="0.3">
      <c r="H7427" s="5"/>
    </row>
    <row r="7428" spans="8:8" x14ac:dyDescent="0.3">
      <c r="H7428" s="5"/>
    </row>
    <row r="7429" spans="8:8" x14ac:dyDescent="0.3">
      <c r="H7429" s="5"/>
    </row>
    <row r="7430" spans="8:8" x14ac:dyDescent="0.3">
      <c r="H7430" s="5"/>
    </row>
    <row r="7431" spans="8:8" x14ac:dyDescent="0.3">
      <c r="H7431" s="5"/>
    </row>
    <row r="7432" spans="8:8" x14ac:dyDescent="0.3">
      <c r="H7432" s="5"/>
    </row>
    <row r="7433" spans="8:8" x14ac:dyDescent="0.3">
      <c r="H7433" s="5"/>
    </row>
    <row r="7434" spans="8:8" x14ac:dyDescent="0.3">
      <c r="H7434" s="5"/>
    </row>
    <row r="7435" spans="8:8" x14ac:dyDescent="0.3">
      <c r="H7435" s="5"/>
    </row>
    <row r="7436" spans="8:8" x14ac:dyDescent="0.3">
      <c r="H7436" s="5"/>
    </row>
    <row r="7437" spans="8:8" x14ac:dyDescent="0.3">
      <c r="H7437" s="5"/>
    </row>
    <row r="7438" spans="8:8" x14ac:dyDescent="0.3">
      <c r="H7438" s="5"/>
    </row>
    <row r="7439" spans="8:8" x14ac:dyDescent="0.3">
      <c r="H7439" s="5"/>
    </row>
    <row r="7440" spans="8:8" x14ac:dyDescent="0.3">
      <c r="H7440" s="5"/>
    </row>
    <row r="7441" spans="8:8" x14ac:dyDescent="0.3">
      <c r="H7441" s="5"/>
    </row>
    <row r="7442" spans="8:8" x14ac:dyDescent="0.3">
      <c r="H7442" s="5"/>
    </row>
    <row r="7443" spans="8:8" x14ac:dyDescent="0.3">
      <c r="H7443" s="5"/>
    </row>
    <row r="7444" spans="8:8" x14ac:dyDescent="0.3">
      <c r="H7444" s="5"/>
    </row>
    <row r="7445" spans="8:8" x14ac:dyDescent="0.3">
      <c r="H7445" s="5"/>
    </row>
    <row r="7446" spans="8:8" x14ac:dyDescent="0.3">
      <c r="H7446" s="5"/>
    </row>
    <row r="7447" spans="8:8" x14ac:dyDescent="0.3">
      <c r="H7447" s="5"/>
    </row>
    <row r="7448" spans="8:8" x14ac:dyDescent="0.3">
      <c r="H7448" s="5"/>
    </row>
    <row r="7449" spans="8:8" x14ac:dyDescent="0.3">
      <c r="H7449" s="5"/>
    </row>
    <row r="7450" spans="8:8" x14ac:dyDescent="0.3">
      <c r="H7450" s="5"/>
    </row>
    <row r="7451" spans="8:8" x14ac:dyDescent="0.3">
      <c r="H7451" s="5"/>
    </row>
    <row r="7452" spans="8:8" x14ac:dyDescent="0.3">
      <c r="H7452" s="5"/>
    </row>
    <row r="7453" spans="8:8" x14ac:dyDescent="0.3">
      <c r="H7453" s="5"/>
    </row>
    <row r="7454" spans="8:8" x14ac:dyDescent="0.3">
      <c r="H7454" s="5"/>
    </row>
    <row r="7455" spans="8:8" x14ac:dyDescent="0.3">
      <c r="H7455" s="5"/>
    </row>
    <row r="7456" spans="8:8" x14ac:dyDescent="0.3">
      <c r="H7456" s="5"/>
    </row>
    <row r="7457" spans="8:8" x14ac:dyDescent="0.3">
      <c r="H7457" s="5"/>
    </row>
    <row r="7458" spans="8:8" x14ac:dyDescent="0.3">
      <c r="H7458" s="5"/>
    </row>
    <row r="7459" spans="8:8" x14ac:dyDescent="0.3">
      <c r="H7459" s="5"/>
    </row>
    <row r="7460" spans="8:8" x14ac:dyDescent="0.3">
      <c r="H7460" s="5"/>
    </row>
    <row r="7461" spans="8:8" x14ac:dyDescent="0.3">
      <c r="H7461" s="5"/>
    </row>
    <row r="7462" spans="8:8" x14ac:dyDescent="0.3">
      <c r="H7462" s="5"/>
    </row>
    <row r="7463" spans="8:8" x14ac:dyDescent="0.3">
      <c r="H7463" s="5"/>
    </row>
    <row r="7464" spans="8:8" x14ac:dyDescent="0.3">
      <c r="H7464" s="5"/>
    </row>
    <row r="7465" spans="8:8" x14ac:dyDescent="0.3">
      <c r="H7465" s="5"/>
    </row>
    <row r="7466" spans="8:8" x14ac:dyDescent="0.3">
      <c r="H7466" s="5"/>
    </row>
    <row r="7467" spans="8:8" x14ac:dyDescent="0.3">
      <c r="H7467" s="5"/>
    </row>
    <row r="7468" spans="8:8" x14ac:dyDescent="0.3">
      <c r="H7468" s="5"/>
    </row>
    <row r="7469" spans="8:8" x14ac:dyDescent="0.3">
      <c r="H7469" s="5"/>
    </row>
    <row r="7470" spans="8:8" x14ac:dyDescent="0.3">
      <c r="H7470" s="5"/>
    </row>
    <row r="7471" spans="8:8" x14ac:dyDescent="0.3">
      <c r="H7471" s="5"/>
    </row>
    <row r="7472" spans="8:8" x14ac:dyDescent="0.3">
      <c r="H7472" s="5"/>
    </row>
    <row r="7473" spans="8:8" x14ac:dyDescent="0.3">
      <c r="H7473" s="5"/>
    </row>
    <row r="7474" spans="8:8" x14ac:dyDescent="0.3">
      <c r="H7474" s="5"/>
    </row>
    <row r="7475" spans="8:8" x14ac:dyDescent="0.3">
      <c r="H7475" s="5"/>
    </row>
    <row r="7476" spans="8:8" x14ac:dyDescent="0.3">
      <c r="H7476" s="5"/>
    </row>
    <row r="7477" spans="8:8" x14ac:dyDescent="0.3">
      <c r="H7477" s="5"/>
    </row>
    <row r="7478" spans="8:8" x14ac:dyDescent="0.3">
      <c r="H7478" s="5"/>
    </row>
    <row r="7479" spans="8:8" x14ac:dyDescent="0.3">
      <c r="H7479" s="5"/>
    </row>
    <row r="7480" spans="8:8" x14ac:dyDescent="0.3">
      <c r="H7480" s="5"/>
    </row>
    <row r="7481" spans="8:8" x14ac:dyDescent="0.3">
      <c r="H7481" s="5"/>
    </row>
    <row r="7482" spans="8:8" x14ac:dyDescent="0.3">
      <c r="H7482" s="5"/>
    </row>
    <row r="7483" spans="8:8" x14ac:dyDescent="0.3">
      <c r="H7483" s="5"/>
    </row>
    <row r="7484" spans="8:8" x14ac:dyDescent="0.3">
      <c r="H7484" s="5"/>
    </row>
    <row r="7485" spans="8:8" x14ac:dyDescent="0.3">
      <c r="H7485" s="5"/>
    </row>
    <row r="7486" spans="8:8" x14ac:dyDescent="0.3">
      <c r="H7486" s="5"/>
    </row>
    <row r="7487" spans="8:8" x14ac:dyDescent="0.3">
      <c r="H7487" s="5"/>
    </row>
    <row r="7488" spans="8:8" x14ac:dyDescent="0.3">
      <c r="H7488" s="5"/>
    </row>
    <row r="7489" spans="8:8" x14ac:dyDescent="0.3">
      <c r="H7489" s="5"/>
    </row>
    <row r="7490" spans="8:8" x14ac:dyDescent="0.3">
      <c r="H7490" s="5"/>
    </row>
    <row r="7491" spans="8:8" x14ac:dyDescent="0.3">
      <c r="H7491" s="5"/>
    </row>
    <row r="7492" spans="8:8" x14ac:dyDescent="0.3">
      <c r="H7492" s="5"/>
    </row>
    <row r="7493" spans="8:8" x14ac:dyDescent="0.3">
      <c r="H7493" s="5"/>
    </row>
    <row r="7494" spans="8:8" x14ac:dyDescent="0.3">
      <c r="H7494" s="5"/>
    </row>
    <row r="7495" spans="8:8" x14ac:dyDescent="0.3">
      <c r="H7495" s="5"/>
    </row>
    <row r="7496" spans="8:8" x14ac:dyDescent="0.3">
      <c r="H7496" s="5"/>
    </row>
    <row r="7497" spans="8:8" x14ac:dyDescent="0.3">
      <c r="H7497" s="5"/>
    </row>
    <row r="7498" spans="8:8" x14ac:dyDescent="0.3">
      <c r="H7498" s="5"/>
    </row>
    <row r="7499" spans="8:8" x14ac:dyDescent="0.3">
      <c r="H7499" s="5"/>
    </row>
    <row r="7500" spans="8:8" x14ac:dyDescent="0.3">
      <c r="H7500" s="5"/>
    </row>
    <row r="7501" spans="8:8" x14ac:dyDescent="0.3">
      <c r="H7501" s="5"/>
    </row>
    <row r="7502" spans="8:8" x14ac:dyDescent="0.3">
      <c r="H7502" s="5"/>
    </row>
    <row r="7503" spans="8:8" x14ac:dyDescent="0.3">
      <c r="H7503" s="5"/>
    </row>
    <row r="7504" spans="8:8" x14ac:dyDescent="0.3">
      <c r="H7504" s="5"/>
    </row>
    <row r="7505" spans="8:8" x14ac:dyDescent="0.3">
      <c r="H7505" s="5"/>
    </row>
    <row r="7506" spans="8:8" x14ac:dyDescent="0.3">
      <c r="H7506" s="5"/>
    </row>
    <row r="7507" spans="8:8" x14ac:dyDescent="0.3">
      <c r="H7507" s="5"/>
    </row>
    <row r="7508" spans="8:8" x14ac:dyDescent="0.3">
      <c r="H7508" s="5"/>
    </row>
    <row r="7509" spans="8:8" x14ac:dyDescent="0.3">
      <c r="H7509" s="5"/>
    </row>
    <row r="7510" spans="8:8" x14ac:dyDescent="0.3">
      <c r="H7510" s="5"/>
    </row>
    <row r="7511" spans="8:8" x14ac:dyDescent="0.3">
      <c r="H7511" s="5"/>
    </row>
    <row r="7512" spans="8:8" x14ac:dyDescent="0.3">
      <c r="H7512" s="5"/>
    </row>
    <row r="7513" spans="8:8" x14ac:dyDescent="0.3">
      <c r="H7513" s="5"/>
    </row>
    <row r="7514" spans="8:8" x14ac:dyDescent="0.3">
      <c r="H7514" s="5"/>
    </row>
    <row r="7515" spans="8:8" x14ac:dyDescent="0.3">
      <c r="H7515" s="5"/>
    </row>
    <row r="7516" spans="8:8" x14ac:dyDescent="0.3">
      <c r="H7516" s="5"/>
    </row>
    <row r="7517" spans="8:8" x14ac:dyDescent="0.3">
      <c r="H7517" s="5"/>
    </row>
    <row r="7518" spans="8:8" x14ac:dyDescent="0.3">
      <c r="H7518" s="5"/>
    </row>
    <row r="7519" spans="8:8" x14ac:dyDescent="0.3">
      <c r="H7519" s="5"/>
    </row>
    <row r="7520" spans="8:8" x14ac:dyDescent="0.3">
      <c r="H7520" s="5"/>
    </row>
    <row r="7521" spans="8:8" x14ac:dyDescent="0.3">
      <c r="H7521" s="5"/>
    </row>
    <row r="7522" spans="8:8" x14ac:dyDescent="0.3">
      <c r="H7522" s="5"/>
    </row>
    <row r="7523" spans="8:8" x14ac:dyDescent="0.3">
      <c r="H7523" s="5"/>
    </row>
    <row r="7524" spans="8:8" x14ac:dyDescent="0.3">
      <c r="H7524" s="5"/>
    </row>
    <row r="7525" spans="8:8" x14ac:dyDescent="0.3">
      <c r="H7525" s="5"/>
    </row>
    <row r="7526" spans="8:8" x14ac:dyDescent="0.3">
      <c r="H7526" s="5"/>
    </row>
    <row r="7527" spans="8:8" x14ac:dyDescent="0.3">
      <c r="H7527" s="5"/>
    </row>
    <row r="7528" spans="8:8" x14ac:dyDescent="0.3">
      <c r="H7528" s="5"/>
    </row>
    <row r="7529" spans="8:8" x14ac:dyDescent="0.3">
      <c r="H7529" s="5"/>
    </row>
    <row r="7530" spans="8:8" x14ac:dyDescent="0.3">
      <c r="H7530" s="5"/>
    </row>
    <row r="7531" spans="8:8" x14ac:dyDescent="0.3">
      <c r="H7531" s="5"/>
    </row>
    <row r="7532" spans="8:8" x14ac:dyDescent="0.3">
      <c r="H7532" s="5"/>
    </row>
    <row r="7533" spans="8:8" x14ac:dyDescent="0.3">
      <c r="H7533" s="5"/>
    </row>
    <row r="7534" spans="8:8" x14ac:dyDescent="0.3">
      <c r="H7534" s="5"/>
    </row>
    <row r="7535" spans="8:8" x14ac:dyDescent="0.3">
      <c r="H7535" s="5"/>
    </row>
    <row r="7536" spans="8:8" x14ac:dyDescent="0.3">
      <c r="H7536" s="5"/>
    </row>
    <row r="7537" spans="8:8" x14ac:dyDescent="0.3">
      <c r="H7537" s="5"/>
    </row>
    <row r="7538" spans="8:8" x14ac:dyDescent="0.3">
      <c r="H7538" s="5"/>
    </row>
    <row r="7539" spans="8:8" x14ac:dyDescent="0.3">
      <c r="H7539" s="5"/>
    </row>
    <row r="7540" spans="8:8" x14ac:dyDescent="0.3">
      <c r="H7540" s="5"/>
    </row>
    <row r="7541" spans="8:8" x14ac:dyDescent="0.3">
      <c r="H7541" s="5"/>
    </row>
    <row r="7542" spans="8:8" x14ac:dyDescent="0.3">
      <c r="H7542" s="5"/>
    </row>
    <row r="7543" spans="8:8" x14ac:dyDescent="0.3">
      <c r="H7543" s="5"/>
    </row>
    <row r="7544" spans="8:8" x14ac:dyDescent="0.3">
      <c r="H7544" s="5"/>
    </row>
    <row r="7545" spans="8:8" x14ac:dyDescent="0.3">
      <c r="H7545" s="5"/>
    </row>
    <row r="7546" spans="8:8" x14ac:dyDescent="0.3">
      <c r="H7546" s="5"/>
    </row>
    <row r="7547" spans="8:8" x14ac:dyDescent="0.3">
      <c r="H7547" s="5"/>
    </row>
    <row r="7548" spans="8:8" x14ac:dyDescent="0.3">
      <c r="H7548" s="5"/>
    </row>
    <row r="7549" spans="8:8" x14ac:dyDescent="0.3">
      <c r="H7549" s="5"/>
    </row>
    <row r="7550" spans="8:8" x14ac:dyDescent="0.3">
      <c r="H7550" s="5"/>
    </row>
    <row r="7551" spans="8:8" x14ac:dyDescent="0.3">
      <c r="H7551" s="5"/>
    </row>
    <row r="7552" spans="8:8" x14ac:dyDescent="0.3">
      <c r="H7552" s="5"/>
    </row>
    <row r="7553" spans="8:8" x14ac:dyDescent="0.3">
      <c r="H7553" s="5"/>
    </row>
    <row r="7554" spans="8:8" x14ac:dyDescent="0.3">
      <c r="H7554" s="5"/>
    </row>
    <row r="7555" spans="8:8" x14ac:dyDescent="0.3">
      <c r="H7555" s="5"/>
    </row>
    <row r="7556" spans="8:8" x14ac:dyDescent="0.3">
      <c r="H7556" s="5"/>
    </row>
    <row r="7557" spans="8:8" x14ac:dyDescent="0.3">
      <c r="H7557" s="5"/>
    </row>
    <row r="7558" spans="8:8" x14ac:dyDescent="0.3">
      <c r="H7558" s="5"/>
    </row>
    <row r="7559" spans="8:8" x14ac:dyDescent="0.3">
      <c r="H7559" s="5"/>
    </row>
    <row r="7560" spans="8:8" x14ac:dyDescent="0.3">
      <c r="H7560" s="5"/>
    </row>
    <row r="7561" spans="8:8" x14ac:dyDescent="0.3">
      <c r="H7561" s="5"/>
    </row>
    <row r="7562" spans="8:8" x14ac:dyDescent="0.3">
      <c r="H7562" s="5"/>
    </row>
    <row r="7563" spans="8:8" x14ac:dyDescent="0.3">
      <c r="H7563" s="5"/>
    </row>
    <row r="7564" spans="8:8" x14ac:dyDescent="0.3">
      <c r="H7564" s="5"/>
    </row>
    <row r="7565" spans="8:8" x14ac:dyDescent="0.3">
      <c r="H7565" s="5"/>
    </row>
    <row r="7566" spans="8:8" x14ac:dyDescent="0.3">
      <c r="H7566" s="5"/>
    </row>
    <row r="7567" spans="8:8" x14ac:dyDescent="0.3">
      <c r="H7567" s="5"/>
    </row>
    <row r="7568" spans="8:8" x14ac:dyDescent="0.3">
      <c r="H7568" s="5"/>
    </row>
    <row r="7569" spans="8:8" x14ac:dyDescent="0.3">
      <c r="H7569" s="5"/>
    </row>
    <row r="7570" spans="8:8" x14ac:dyDescent="0.3">
      <c r="H7570" s="5"/>
    </row>
    <row r="7571" spans="8:8" x14ac:dyDescent="0.3">
      <c r="H7571" s="5"/>
    </row>
    <row r="7572" spans="8:8" x14ac:dyDescent="0.3">
      <c r="H7572" s="5"/>
    </row>
    <row r="7573" spans="8:8" x14ac:dyDescent="0.3">
      <c r="H7573" s="5"/>
    </row>
    <row r="7574" spans="8:8" x14ac:dyDescent="0.3">
      <c r="H7574" s="5"/>
    </row>
    <row r="7575" spans="8:8" x14ac:dyDescent="0.3">
      <c r="H7575" s="5"/>
    </row>
    <row r="7576" spans="8:8" x14ac:dyDescent="0.3">
      <c r="H7576" s="5"/>
    </row>
    <row r="7577" spans="8:8" x14ac:dyDescent="0.3">
      <c r="H7577" s="5"/>
    </row>
    <row r="7578" spans="8:8" x14ac:dyDescent="0.3">
      <c r="H7578" s="5"/>
    </row>
    <row r="7579" spans="8:8" x14ac:dyDescent="0.3">
      <c r="H7579" s="5"/>
    </row>
    <row r="7580" spans="8:8" x14ac:dyDescent="0.3">
      <c r="H7580" s="5"/>
    </row>
    <row r="7581" spans="8:8" x14ac:dyDescent="0.3">
      <c r="H7581" s="5"/>
    </row>
    <row r="7582" spans="8:8" x14ac:dyDescent="0.3">
      <c r="H7582" s="5"/>
    </row>
    <row r="7583" spans="8:8" x14ac:dyDescent="0.3">
      <c r="H7583" s="5"/>
    </row>
    <row r="7584" spans="8:8" x14ac:dyDescent="0.3">
      <c r="H7584" s="5"/>
    </row>
    <row r="7585" spans="8:8" x14ac:dyDescent="0.3">
      <c r="H7585" s="5"/>
    </row>
    <row r="7586" spans="8:8" x14ac:dyDescent="0.3">
      <c r="H7586" s="5"/>
    </row>
    <row r="7587" spans="8:8" x14ac:dyDescent="0.3">
      <c r="H7587" s="5"/>
    </row>
    <row r="7588" spans="8:8" x14ac:dyDescent="0.3">
      <c r="H7588" s="5"/>
    </row>
    <row r="7589" spans="8:8" x14ac:dyDescent="0.3">
      <c r="H7589" s="5"/>
    </row>
    <row r="7590" spans="8:8" x14ac:dyDescent="0.3">
      <c r="H7590" s="5"/>
    </row>
    <row r="7591" spans="8:8" x14ac:dyDescent="0.3">
      <c r="H7591" s="5"/>
    </row>
    <row r="7592" spans="8:8" x14ac:dyDescent="0.3">
      <c r="H7592" s="5"/>
    </row>
    <row r="7593" spans="8:8" x14ac:dyDescent="0.3">
      <c r="H7593" s="5"/>
    </row>
    <row r="7594" spans="8:8" x14ac:dyDescent="0.3">
      <c r="H7594" s="5"/>
    </row>
    <row r="7595" spans="8:8" x14ac:dyDescent="0.3">
      <c r="H7595" s="5"/>
    </row>
    <row r="7596" spans="8:8" x14ac:dyDescent="0.3">
      <c r="H7596" s="5"/>
    </row>
    <row r="7597" spans="8:8" x14ac:dyDescent="0.3">
      <c r="H7597" s="5"/>
    </row>
    <row r="7598" spans="8:8" x14ac:dyDescent="0.3">
      <c r="H7598" s="5"/>
    </row>
    <row r="7599" spans="8:8" x14ac:dyDescent="0.3">
      <c r="H7599" s="5"/>
    </row>
    <row r="7600" spans="8:8" x14ac:dyDescent="0.3">
      <c r="H7600" s="5"/>
    </row>
    <row r="7601" spans="8:8" x14ac:dyDescent="0.3">
      <c r="H7601" s="5"/>
    </row>
    <row r="7602" spans="8:8" x14ac:dyDescent="0.3">
      <c r="H7602" s="5"/>
    </row>
    <row r="7603" spans="8:8" x14ac:dyDescent="0.3">
      <c r="H7603" s="5"/>
    </row>
    <row r="7604" spans="8:8" x14ac:dyDescent="0.3">
      <c r="H7604" s="5"/>
    </row>
    <row r="7605" spans="8:8" x14ac:dyDescent="0.3">
      <c r="H7605" s="5"/>
    </row>
    <row r="7606" spans="8:8" x14ac:dyDescent="0.3">
      <c r="H7606" s="5"/>
    </row>
    <row r="7607" spans="8:8" x14ac:dyDescent="0.3">
      <c r="H7607" s="5"/>
    </row>
    <row r="7608" spans="8:8" x14ac:dyDescent="0.3">
      <c r="H7608" s="5"/>
    </row>
    <row r="7609" spans="8:8" x14ac:dyDescent="0.3">
      <c r="H7609" s="5"/>
    </row>
    <row r="7610" spans="8:8" x14ac:dyDescent="0.3">
      <c r="H7610" s="5"/>
    </row>
    <row r="7611" spans="8:8" x14ac:dyDescent="0.3">
      <c r="H7611" s="5"/>
    </row>
    <row r="7612" spans="8:8" x14ac:dyDescent="0.3">
      <c r="H7612" s="5"/>
    </row>
    <row r="7613" spans="8:8" x14ac:dyDescent="0.3">
      <c r="H7613" s="5"/>
    </row>
    <row r="7614" spans="8:8" x14ac:dyDescent="0.3">
      <c r="H7614" s="5"/>
    </row>
    <row r="7615" spans="8:8" x14ac:dyDescent="0.3">
      <c r="H7615" s="5"/>
    </row>
    <row r="7616" spans="8:8" x14ac:dyDescent="0.3">
      <c r="H7616" s="5"/>
    </row>
    <row r="7617" spans="8:8" x14ac:dyDescent="0.3">
      <c r="H7617" s="5"/>
    </row>
    <row r="7618" spans="8:8" x14ac:dyDescent="0.3">
      <c r="H7618" s="5"/>
    </row>
    <row r="7619" spans="8:8" x14ac:dyDescent="0.3">
      <c r="H7619" s="5"/>
    </row>
    <row r="7620" spans="8:8" x14ac:dyDescent="0.3">
      <c r="H7620" s="5"/>
    </row>
    <row r="7621" spans="8:8" x14ac:dyDescent="0.3">
      <c r="H7621" s="5"/>
    </row>
    <row r="7622" spans="8:8" x14ac:dyDescent="0.3">
      <c r="H7622" s="5"/>
    </row>
    <row r="7623" spans="8:8" x14ac:dyDescent="0.3">
      <c r="H7623" s="5"/>
    </row>
    <row r="7624" spans="8:8" x14ac:dyDescent="0.3">
      <c r="H7624" s="5"/>
    </row>
    <row r="7625" spans="8:8" x14ac:dyDescent="0.3">
      <c r="H7625" s="5"/>
    </row>
    <row r="7626" spans="8:8" x14ac:dyDescent="0.3">
      <c r="H7626" s="5"/>
    </row>
    <row r="7627" spans="8:8" x14ac:dyDescent="0.3">
      <c r="H7627" s="5"/>
    </row>
    <row r="7628" spans="8:8" x14ac:dyDescent="0.3">
      <c r="H7628" s="5"/>
    </row>
    <row r="7629" spans="8:8" x14ac:dyDescent="0.3">
      <c r="H7629" s="5"/>
    </row>
    <row r="7630" spans="8:8" x14ac:dyDescent="0.3">
      <c r="H7630" s="5"/>
    </row>
    <row r="7631" spans="8:8" x14ac:dyDescent="0.3">
      <c r="H7631" s="5"/>
    </row>
    <row r="7632" spans="8:8" x14ac:dyDescent="0.3">
      <c r="H7632" s="5"/>
    </row>
    <row r="7633" spans="8:8" x14ac:dyDescent="0.3">
      <c r="H7633" s="5"/>
    </row>
    <row r="7634" spans="8:8" x14ac:dyDescent="0.3">
      <c r="H7634" s="5"/>
    </row>
    <row r="7635" spans="8:8" x14ac:dyDescent="0.3">
      <c r="H7635" s="5"/>
    </row>
    <row r="7636" spans="8:8" x14ac:dyDescent="0.3">
      <c r="H7636" s="5"/>
    </row>
    <row r="7637" spans="8:8" x14ac:dyDescent="0.3">
      <c r="H7637" s="5"/>
    </row>
    <row r="7638" spans="8:8" x14ac:dyDescent="0.3">
      <c r="H7638" s="5"/>
    </row>
    <row r="7639" spans="8:8" x14ac:dyDescent="0.3">
      <c r="H7639" s="5"/>
    </row>
    <row r="7640" spans="8:8" x14ac:dyDescent="0.3">
      <c r="H7640" s="5"/>
    </row>
    <row r="7641" spans="8:8" x14ac:dyDescent="0.3">
      <c r="H7641" s="5"/>
    </row>
    <row r="7642" spans="8:8" x14ac:dyDescent="0.3">
      <c r="H7642" s="5"/>
    </row>
    <row r="7643" spans="8:8" x14ac:dyDescent="0.3">
      <c r="H7643" s="5"/>
    </row>
    <row r="7644" spans="8:8" x14ac:dyDescent="0.3">
      <c r="H7644" s="5"/>
    </row>
    <row r="7645" spans="8:8" x14ac:dyDescent="0.3">
      <c r="H7645" s="5"/>
    </row>
    <row r="7646" spans="8:8" x14ac:dyDescent="0.3">
      <c r="H7646" s="5"/>
    </row>
    <row r="7647" spans="8:8" x14ac:dyDescent="0.3">
      <c r="H7647" s="5"/>
    </row>
    <row r="7648" spans="8:8" x14ac:dyDescent="0.3">
      <c r="H7648" s="5"/>
    </row>
    <row r="7649" spans="8:8" x14ac:dyDescent="0.3">
      <c r="H7649" s="5"/>
    </row>
    <row r="7650" spans="8:8" x14ac:dyDescent="0.3">
      <c r="H7650" s="5"/>
    </row>
    <row r="7651" spans="8:8" x14ac:dyDescent="0.3">
      <c r="H7651" s="5"/>
    </row>
    <row r="7652" spans="8:8" x14ac:dyDescent="0.3">
      <c r="H7652" s="5"/>
    </row>
    <row r="7653" spans="8:8" x14ac:dyDescent="0.3">
      <c r="H7653" s="5"/>
    </row>
    <row r="7654" spans="8:8" x14ac:dyDescent="0.3">
      <c r="H7654" s="5"/>
    </row>
    <row r="7655" spans="8:8" x14ac:dyDescent="0.3">
      <c r="H7655" s="5"/>
    </row>
    <row r="7656" spans="8:8" x14ac:dyDescent="0.3">
      <c r="H7656" s="5"/>
    </row>
    <row r="7657" spans="8:8" x14ac:dyDescent="0.3">
      <c r="H7657" s="5"/>
    </row>
    <row r="7658" spans="8:8" x14ac:dyDescent="0.3">
      <c r="H7658" s="5"/>
    </row>
    <row r="7659" spans="8:8" x14ac:dyDescent="0.3">
      <c r="H7659" s="5"/>
    </row>
    <row r="7660" spans="8:8" x14ac:dyDescent="0.3">
      <c r="H7660" s="5"/>
    </row>
    <row r="7661" spans="8:8" x14ac:dyDescent="0.3">
      <c r="H7661" s="5"/>
    </row>
    <row r="7662" spans="8:8" x14ac:dyDescent="0.3">
      <c r="H7662" s="5"/>
    </row>
    <row r="7663" spans="8:8" x14ac:dyDescent="0.3">
      <c r="H7663" s="5"/>
    </row>
    <row r="7664" spans="8:8" x14ac:dyDescent="0.3">
      <c r="H7664" s="5"/>
    </row>
    <row r="7665" spans="8:8" x14ac:dyDescent="0.3">
      <c r="H7665" s="5"/>
    </row>
    <row r="7666" spans="8:8" x14ac:dyDescent="0.3">
      <c r="H7666" s="5"/>
    </row>
    <row r="7667" spans="8:8" x14ac:dyDescent="0.3">
      <c r="H7667" s="5"/>
    </row>
    <row r="7668" spans="8:8" x14ac:dyDescent="0.3">
      <c r="H7668" s="5"/>
    </row>
    <row r="7669" spans="8:8" x14ac:dyDescent="0.3">
      <c r="H7669" s="5"/>
    </row>
    <row r="7670" spans="8:8" x14ac:dyDescent="0.3">
      <c r="H7670" s="5"/>
    </row>
    <row r="7671" spans="8:8" x14ac:dyDescent="0.3">
      <c r="H7671" s="5"/>
    </row>
    <row r="7672" spans="8:8" x14ac:dyDescent="0.3">
      <c r="H7672" s="5"/>
    </row>
    <row r="7673" spans="8:8" x14ac:dyDescent="0.3">
      <c r="H7673" s="5"/>
    </row>
    <row r="7674" spans="8:8" x14ac:dyDescent="0.3">
      <c r="H7674" s="5"/>
    </row>
    <row r="7675" spans="8:8" x14ac:dyDescent="0.3">
      <c r="H7675" s="5"/>
    </row>
    <row r="7676" spans="8:8" x14ac:dyDescent="0.3">
      <c r="H7676" s="5"/>
    </row>
    <row r="7677" spans="8:8" x14ac:dyDescent="0.3">
      <c r="H7677" s="5"/>
    </row>
    <row r="7678" spans="8:8" x14ac:dyDescent="0.3">
      <c r="H7678" s="5"/>
    </row>
    <row r="7679" spans="8:8" x14ac:dyDescent="0.3">
      <c r="H7679" s="5"/>
    </row>
    <row r="7680" spans="8:8" x14ac:dyDescent="0.3">
      <c r="H7680" s="5"/>
    </row>
    <row r="7681" spans="8:8" x14ac:dyDescent="0.3">
      <c r="H7681" s="5"/>
    </row>
    <row r="7682" spans="8:8" x14ac:dyDescent="0.3">
      <c r="H7682" s="5"/>
    </row>
    <row r="7683" spans="8:8" x14ac:dyDescent="0.3">
      <c r="H7683" s="5"/>
    </row>
    <row r="7684" spans="8:8" x14ac:dyDescent="0.3">
      <c r="H7684" s="5"/>
    </row>
    <row r="7685" spans="8:8" x14ac:dyDescent="0.3">
      <c r="H7685" s="5"/>
    </row>
    <row r="7686" spans="8:8" x14ac:dyDescent="0.3">
      <c r="H7686" s="5"/>
    </row>
    <row r="7687" spans="8:8" x14ac:dyDescent="0.3">
      <c r="H7687" s="5"/>
    </row>
    <row r="7688" spans="8:8" x14ac:dyDescent="0.3">
      <c r="H7688" s="5"/>
    </row>
    <row r="7689" spans="8:8" x14ac:dyDescent="0.3">
      <c r="H7689" s="5"/>
    </row>
    <row r="7690" spans="8:8" x14ac:dyDescent="0.3">
      <c r="H7690" s="5"/>
    </row>
    <row r="7691" spans="8:8" x14ac:dyDescent="0.3">
      <c r="H7691" s="5"/>
    </row>
    <row r="7692" spans="8:8" x14ac:dyDescent="0.3">
      <c r="H7692" s="5"/>
    </row>
    <row r="7693" spans="8:8" x14ac:dyDescent="0.3">
      <c r="H7693" s="5"/>
    </row>
    <row r="7694" spans="8:8" x14ac:dyDescent="0.3">
      <c r="H7694" s="5"/>
    </row>
    <row r="7695" spans="8:8" x14ac:dyDescent="0.3">
      <c r="H7695" s="5"/>
    </row>
    <row r="7696" spans="8:8" x14ac:dyDescent="0.3">
      <c r="H7696" s="5"/>
    </row>
    <row r="7697" spans="8:8" x14ac:dyDescent="0.3">
      <c r="H7697" s="5"/>
    </row>
    <row r="7698" spans="8:8" x14ac:dyDescent="0.3">
      <c r="H7698" s="5"/>
    </row>
    <row r="7699" spans="8:8" x14ac:dyDescent="0.3">
      <c r="H7699" s="5"/>
    </row>
    <row r="7700" spans="8:8" x14ac:dyDescent="0.3">
      <c r="H7700" s="5"/>
    </row>
    <row r="7701" spans="8:8" x14ac:dyDescent="0.3">
      <c r="H7701" s="5"/>
    </row>
    <row r="7702" spans="8:8" x14ac:dyDescent="0.3">
      <c r="H7702" s="5"/>
    </row>
    <row r="7703" spans="8:8" x14ac:dyDescent="0.3">
      <c r="H7703" s="5"/>
    </row>
    <row r="7704" spans="8:8" x14ac:dyDescent="0.3">
      <c r="H7704" s="5"/>
    </row>
    <row r="7705" spans="8:8" x14ac:dyDescent="0.3">
      <c r="H7705" s="5"/>
    </row>
    <row r="7706" spans="8:8" x14ac:dyDescent="0.3">
      <c r="H7706" s="5"/>
    </row>
    <row r="7707" spans="8:8" x14ac:dyDescent="0.3">
      <c r="H7707" s="5"/>
    </row>
    <row r="7708" spans="8:8" x14ac:dyDescent="0.3">
      <c r="H7708" s="5"/>
    </row>
    <row r="7709" spans="8:8" x14ac:dyDescent="0.3">
      <c r="H7709" s="5"/>
    </row>
    <row r="7710" spans="8:8" x14ac:dyDescent="0.3">
      <c r="H7710" s="5"/>
    </row>
    <row r="7711" spans="8:8" x14ac:dyDescent="0.3">
      <c r="H7711" s="5"/>
    </row>
    <row r="7712" spans="8:8" x14ac:dyDescent="0.3">
      <c r="H7712" s="5"/>
    </row>
    <row r="7713" spans="8:8" x14ac:dyDescent="0.3">
      <c r="H7713" s="5"/>
    </row>
    <row r="7714" spans="8:8" x14ac:dyDescent="0.3">
      <c r="H7714" s="5"/>
    </row>
    <row r="7715" spans="8:8" x14ac:dyDescent="0.3">
      <c r="H7715" s="5"/>
    </row>
    <row r="7716" spans="8:8" x14ac:dyDescent="0.3">
      <c r="H7716" s="5"/>
    </row>
    <row r="7717" spans="8:8" x14ac:dyDescent="0.3">
      <c r="H7717" s="5"/>
    </row>
    <row r="7718" spans="8:8" x14ac:dyDescent="0.3">
      <c r="H7718" s="5"/>
    </row>
    <row r="7719" spans="8:8" x14ac:dyDescent="0.3">
      <c r="H7719" s="5"/>
    </row>
    <row r="7720" spans="8:8" x14ac:dyDescent="0.3">
      <c r="H7720" s="5"/>
    </row>
    <row r="7721" spans="8:8" x14ac:dyDescent="0.3">
      <c r="H7721" s="5"/>
    </row>
    <row r="7722" spans="8:8" x14ac:dyDescent="0.3">
      <c r="H7722" s="5"/>
    </row>
    <row r="7723" spans="8:8" x14ac:dyDescent="0.3">
      <c r="H7723" s="5"/>
    </row>
    <row r="7724" spans="8:8" x14ac:dyDescent="0.3">
      <c r="H7724" s="5"/>
    </row>
    <row r="7725" spans="8:8" x14ac:dyDescent="0.3">
      <c r="H7725" s="5"/>
    </row>
    <row r="7726" spans="8:8" x14ac:dyDescent="0.3">
      <c r="H7726" s="5"/>
    </row>
    <row r="7727" spans="8:8" x14ac:dyDescent="0.3">
      <c r="H7727" s="5"/>
    </row>
    <row r="7728" spans="8:8" x14ac:dyDescent="0.3">
      <c r="H7728" s="5"/>
    </row>
    <row r="7729" spans="8:8" x14ac:dyDescent="0.3">
      <c r="H7729" s="5"/>
    </row>
    <row r="7730" spans="8:8" x14ac:dyDescent="0.3">
      <c r="H7730" s="5"/>
    </row>
    <row r="7731" spans="8:8" x14ac:dyDescent="0.3">
      <c r="H7731" s="5"/>
    </row>
    <row r="7732" spans="8:8" x14ac:dyDescent="0.3">
      <c r="H7732" s="5"/>
    </row>
    <row r="7733" spans="8:8" x14ac:dyDescent="0.3">
      <c r="H7733" s="5"/>
    </row>
    <row r="7734" spans="8:8" x14ac:dyDescent="0.3">
      <c r="H7734" s="5"/>
    </row>
    <row r="7735" spans="8:8" x14ac:dyDescent="0.3">
      <c r="H7735" s="5"/>
    </row>
    <row r="7736" spans="8:8" x14ac:dyDescent="0.3">
      <c r="H7736" s="5"/>
    </row>
    <row r="7737" spans="8:8" x14ac:dyDescent="0.3">
      <c r="H7737" s="5"/>
    </row>
    <row r="7738" spans="8:8" x14ac:dyDescent="0.3">
      <c r="H7738" s="5"/>
    </row>
    <row r="7739" spans="8:8" x14ac:dyDescent="0.3">
      <c r="H7739" s="5"/>
    </row>
    <row r="7740" spans="8:8" x14ac:dyDescent="0.3">
      <c r="H7740" s="5"/>
    </row>
    <row r="7741" spans="8:8" x14ac:dyDescent="0.3">
      <c r="H7741" s="5"/>
    </row>
    <row r="7742" spans="8:8" x14ac:dyDescent="0.3">
      <c r="H7742" s="5"/>
    </row>
    <row r="7743" spans="8:8" x14ac:dyDescent="0.3">
      <c r="H7743" s="5"/>
    </row>
    <row r="7744" spans="8:8" x14ac:dyDescent="0.3">
      <c r="H7744" s="5"/>
    </row>
    <row r="7745" spans="8:8" x14ac:dyDescent="0.3">
      <c r="H7745" s="5"/>
    </row>
    <row r="7746" spans="8:8" x14ac:dyDescent="0.3">
      <c r="H7746" s="5"/>
    </row>
    <row r="7747" spans="8:8" x14ac:dyDescent="0.3">
      <c r="H7747" s="5"/>
    </row>
    <row r="7748" spans="8:8" x14ac:dyDescent="0.3">
      <c r="H7748" s="5"/>
    </row>
    <row r="7749" spans="8:8" x14ac:dyDescent="0.3">
      <c r="H7749" s="5"/>
    </row>
    <row r="7750" spans="8:8" x14ac:dyDescent="0.3">
      <c r="H7750" s="5"/>
    </row>
    <row r="7751" spans="8:8" x14ac:dyDescent="0.3">
      <c r="H7751" s="5"/>
    </row>
    <row r="7752" spans="8:8" x14ac:dyDescent="0.3">
      <c r="H7752" s="5"/>
    </row>
    <row r="7753" spans="8:8" x14ac:dyDescent="0.3">
      <c r="H7753" s="5"/>
    </row>
    <row r="7754" spans="8:8" x14ac:dyDescent="0.3">
      <c r="H7754" s="5"/>
    </row>
    <row r="7755" spans="8:8" x14ac:dyDescent="0.3">
      <c r="H7755" s="5"/>
    </row>
    <row r="7756" spans="8:8" x14ac:dyDescent="0.3">
      <c r="H7756" s="5"/>
    </row>
    <row r="7757" spans="8:8" x14ac:dyDescent="0.3">
      <c r="H7757" s="5"/>
    </row>
    <row r="7758" spans="8:8" x14ac:dyDescent="0.3">
      <c r="H7758" s="5"/>
    </row>
    <row r="7759" spans="8:8" x14ac:dyDescent="0.3">
      <c r="H7759" s="5"/>
    </row>
    <row r="7760" spans="8:8" x14ac:dyDescent="0.3">
      <c r="H7760" s="5"/>
    </row>
    <row r="7761" spans="8:8" x14ac:dyDescent="0.3">
      <c r="H7761" s="5"/>
    </row>
    <row r="7762" spans="8:8" x14ac:dyDescent="0.3">
      <c r="H7762" s="5"/>
    </row>
    <row r="7763" spans="8:8" x14ac:dyDescent="0.3">
      <c r="H7763" s="5"/>
    </row>
    <row r="7764" spans="8:8" x14ac:dyDescent="0.3">
      <c r="H7764" s="5"/>
    </row>
    <row r="7765" spans="8:8" x14ac:dyDescent="0.3">
      <c r="H7765" s="5"/>
    </row>
    <row r="7766" spans="8:8" x14ac:dyDescent="0.3">
      <c r="H7766" s="5"/>
    </row>
    <row r="7767" spans="8:8" x14ac:dyDescent="0.3">
      <c r="H7767" s="5"/>
    </row>
    <row r="7768" spans="8:8" x14ac:dyDescent="0.3">
      <c r="H7768" s="5"/>
    </row>
    <row r="7769" spans="8:8" x14ac:dyDescent="0.3">
      <c r="H7769" s="5"/>
    </row>
    <row r="7770" spans="8:8" x14ac:dyDescent="0.3">
      <c r="H7770" s="5"/>
    </row>
    <row r="7771" spans="8:8" x14ac:dyDescent="0.3">
      <c r="H7771" s="5"/>
    </row>
    <row r="7772" spans="8:8" x14ac:dyDescent="0.3">
      <c r="H7772" s="5"/>
    </row>
    <row r="7773" spans="8:8" x14ac:dyDescent="0.3">
      <c r="H7773" s="5"/>
    </row>
    <row r="7774" spans="8:8" x14ac:dyDescent="0.3">
      <c r="H7774" s="5"/>
    </row>
    <row r="7775" spans="8:8" x14ac:dyDescent="0.3">
      <c r="H7775" s="5"/>
    </row>
    <row r="7776" spans="8:8" x14ac:dyDescent="0.3">
      <c r="H7776" s="5"/>
    </row>
    <row r="7777" spans="8:8" x14ac:dyDescent="0.3">
      <c r="H7777" s="5"/>
    </row>
    <row r="7778" spans="8:8" x14ac:dyDescent="0.3">
      <c r="H7778" s="5"/>
    </row>
    <row r="7779" spans="8:8" x14ac:dyDescent="0.3">
      <c r="H7779" s="5"/>
    </row>
    <row r="7780" spans="8:8" x14ac:dyDescent="0.3">
      <c r="H7780" s="5"/>
    </row>
    <row r="7781" spans="8:8" x14ac:dyDescent="0.3">
      <c r="H7781" s="5"/>
    </row>
    <row r="7782" spans="8:8" x14ac:dyDescent="0.3">
      <c r="H7782" s="5"/>
    </row>
    <row r="7783" spans="8:8" x14ac:dyDescent="0.3">
      <c r="H7783" s="5"/>
    </row>
    <row r="7784" spans="8:8" x14ac:dyDescent="0.3">
      <c r="H7784" s="5"/>
    </row>
    <row r="7785" spans="8:8" x14ac:dyDescent="0.3">
      <c r="H7785" s="5"/>
    </row>
    <row r="7786" spans="8:8" x14ac:dyDescent="0.3">
      <c r="H7786" s="5"/>
    </row>
    <row r="7787" spans="8:8" x14ac:dyDescent="0.3">
      <c r="H7787" s="5"/>
    </row>
    <row r="7788" spans="8:8" x14ac:dyDescent="0.3">
      <c r="H7788" s="5"/>
    </row>
    <row r="7789" spans="8:8" x14ac:dyDescent="0.3">
      <c r="H7789" s="5"/>
    </row>
    <row r="7790" spans="8:8" x14ac:dyDescent="0.3">
      <c r="H7790" s="5"/>
    </row>
    <row r="7791" spans="8:8" x14ac:dyDescent="0.3">
      <c r="H7791" s="5"/>
    </row>
    <row r="7792" spans="8:8" x14ac:dyDescent="0.3">
      <c r="H7792" s="5"/>
    </row>
    <row r="7793" spans="8:8" x14ac:dyDescent="0.3">
      <c r="H7793" s="5"/>
    </row>
    <row r="7794" spans="8:8" x14ac:dyDescent="0.3">
      <c r="H7794" s="5"/>
    </row>
    <row r="7795" spans="8:8" x14ac:dyDescent="0.3">
      <c r="H7795" s="5"/>
    </row>
    <row r="7796" spans="8:8" x14ac:dyDescent="0.3">
      <c r="H7796" s="5"/>
    </row>
    <row r="7797" spans="8:8" x14ac:dyDescent="0.3">
      <c r="H7797" s="5"/>
    </row>
    <row r="7798" spans="8:8" x14ac:dyDescent="0.3">
      <c r="H7798" s="5"/>
    </row>
    <row r="7799" spans="8:8" x14ac:dyDescent="0.3">
      <c r="H7799" s="5"/>
    </row>
    <row r="7800" spans="8:8" x14ac:dyDescent="0.3">
      <c r="H7800" s="5"/>
    </row>
    <row r="7801" spans="8:8" x14ac:dyDescent="0.3">
      <c r="H7801" s="5"/>
    </row>
    <row r="7802" spans="8:8" x14ac:dyDescent="0.3">
      <c r="H7802" s="5"/>
    </row>
    <row r="7803" spans="8:8" x14ac:dyDescent="0.3">
      <c r="H7803" s="5"/>
    </row>
    <row r="7804" spans="8:8" x14ac:dyDescent="0.3">
      <c r="H7804" s="5"/>
    </row>
    <row r="7805" spans="8:8" x14ac:dyDescent="0.3">
      <c r="H7805" s="5"/>
    </row>
    <row r="7806" spans="8:8" x14ac:dyDescent="0.3">
      <c r="H7806" s="5"/>
    </row>
    <row r="7807" spans="8:8" x14ac:dyDescent="0.3">
      <c r="H7807" s="5"/>
    </row>
    <row r="7808" spans="8:8" x14ac:dyDescent="0.3">
      <c r="H7808" s="5"/>
    </row>
    <row r="7809" spans="8:8" x14ac:dyDescent="0.3">
      <c r="H7809" s="5"/>
    </row>
    <row r="7810" spans="8:8" x14ac:dyDescent="0.3">
      <c r="H7810" s="5"/>
    </row>
    <row r="7811" spans="8:8" x14ac:dyDescent="0.3">
      <c r="H7811" s="5"/>
    </row>
    <row r="7812" spans="8:8" x14ac:dyDescent="0.3">
      <c r="H7812" s="5"/>
    </row>
    <row r="7813" spans="8:8" x14ac:dyDescent="0.3">
      <c r="H7813" s="5"/>
    </row>
    <row r="7814" spans="8:8" x14ac:dyDescent="0.3">
      <c r="H7814" s="5"/>
    </row>
    <row r="7815" spans="8:8" x14ac:dyDescent="0.3">
      <c r="H7815" s="5"/>
    </row>
    <row r="7816" spans="8:8" x14ac:dyDescent="0.3">
      <c r="H7816" s="5"/>
    </row>
    <row r="7817" spans="8:8" x14ac:dyDescent="0.3">
      <c r="H7817" s="5"/>
    </row>
    <row r="7818" spans="8:8" x14ac:dyDescent="0.3">
      <c r="H7818" s="5"/>
    </row>
    <row r="7819" spans="8:8" x14ac:dyDescent="0.3">
      <c r="H7819" s="5"/>
    </row>
    <row r="7820" spans="8:8" x14ac:dyDescent="0.3">
      <c r="H7820" s="5"/>
    </row>
    <row r="7821" spans="8:8" x14ac:dyDescent="0.3">
      <c r="H7821" s="5"/>
    </row>
    <row r="7822" spans="8:8" x14ac:dyDescent="0.3">
      <c r="H7822" s="5"/>
    </row>
    <row r="7823" spans="8:8" x14ac:dyDescent="0.3">
      <c r="H7823" s="5"/>
    </row>
    <row r="7824" spans="8:8" x14ac:dyDescent="0.3">
      <c r="H7824" s="5"/>
    </row>
    <row r="7825" spans="8:8" x14ac:dyDescent="0.3">
      <c r="H7825" s="5"/>
    </row>
    <row r="7826" spans="8:8" x14ac:dyDescent="0.3">
      <c r="H7826" s="5"/>
    </row>
    <row r="7827" spans="8:8" x14ac:dyDescent="0.3">
      <c r="H7827" s="5"/>
    </row>
    <row r="7828" spans="8:8" x14ac:dyDescent="0.3">
      <c r="H7828" s="5"/>
    </row>
    <row r="7829" spans="8:8" x14ac:dyDescent="0.3">
      <c r="H7829" s="5"/>
    </row>
    <row r="7830" spans="8:8" x14ac:dyDescent="0.3">
      <c r="H7830" s="5"/>
    </row>
    <row r="7831" spans="8:8" x14ac:dyDescent="0.3">
      <c r="H7831" s="5"/>
    </row>
    <row r="7832" spans="8:8" x14ac:dyDescent="0.3">
      <c r="H7832" s="5"/>
    </row>
    <row r="7833" spans="8:8" x14ac:dyDescent="0.3">
      <c r="H7833" s="5"/>
    </row>
    <row r="7834" spans="8:8" x14ac:dyDescent="0.3">
      <c r="H7834" s="5"/>
    </row>
    <row r="7835" spans="8:8" x14ac:dyDescent="0.3">
      <c r="H7835" s="5"/>
    </row>
    <row r="7836" spans="8:8" x14ac:dyDescent="0.3">
      <c r="H7836" s="5"/>
    </row>
    <row r="7837" spans="8:8" x14ac:dyDescent="0.3">
      <c r="H7837" s="5"/>
    </row>
    <row r="7838" spans="8:8" x14ac:dyDescent="0.3">
      <c r="H7838" s="5"/>
    </row>
    <row r="7839" spans="8:8" x14ac:dyDescent="0.3">
      <c r="H7839" s="5"/>
    </row>
    <row r="7840" spans="8:8" x14ac:dyDescent="0.3">
      <c r="H7840" s="5"/>
    </row>
    <row r="7841" spans="8:8" x14ac:dyDescent="0.3">
      <c r="H7841" s="5"/>
    </row>
    <row r="7842" spans="8:8" x14ac:dyDescent="0.3">
      <c r="H7842" s="5"/>
    </row>
    <row r="7843" spans="8:8" x14ac:dyDescent="0.3">
      <c r="H7843" s="5"/>
    </row>
    <row r="7844" spans="8:8" x14ac:dyDescent="0.3">
      <c r="H7844" s="5"/>
    </row>
    <row r="7845" spans="8:8" x14ac:dyDescent="0.3">
      <c r="H7845" s="5"/>
    </row>
    <row r="7846" spans="8:8" x14ac:dyDescent="0.3">
      <c r="H7846" s="5"/>
    </row>
    <row r="7847" spans="8:8" x14ac:dyDescent="0.3">
      <c r="H7847" s="5"/>
    </row>
    <row r="7848" spans="8:8" x14ac:dyDescent="0.3">
      <c r="H7848" s="5"/>
    </row>
    <row r="7849" spans="8:8" x14ac:dyDescent="0.3">
      <c r="H7849" s="5"/>
    </row>
    <row r="7850" spans="8:8" x14ac:dyDescent="0.3">
      <c r="H7850" s="5"/>
    </row>
    <row r="7851" spans="8:8" x14ac:dyDescent="0.3">
      <c r="H7851" s="5"/>
    </row>
    <row r="7852" spans="8:8" x14ac:dyDescent="0.3">
      <c r="H7852" s="5"/>
    </row>
    <row r="7853" spans="8:8" x14ac:dyDescent="0.3">
      <c r="H7853" s="5"/>
    </row>
    <row r="7854" spans="8:8" x14ac:dyDescent="0.3">
      <c r="H7854" s="5"/>
    </row>
    <row r="7855" spans="8:8" x14ac:dyDescent="0.3">
      <c r="H7855" s="5"/>
    </row>
    <row r="7856" spans="8:8" x14ac:dyDescent="0.3">
      <c r="H7856" s="5"/>
    </row>
    <row r="7857" spans="8:8" x14ac:dyDescent="0.3">
      <c r="H7857" s="5"/>
    </row>
    <row r="7858" spans="8:8" x14ac:dyDescent="0.3">
      <c r="H7858" s="5"/>
    </row>
    <row r="7859" spans="8:8" x14ac:dyDescent="0.3">
      <c r="H7859" s="5"/>
    </row>
    <row r="7860" spans="8:8" x14ac:dyDescent="0.3">
      <c r="H7860" s="5"/>
    </row>
    <row r="7861" spans="8:8" x14ac:dyDescent="0.3">
      <c r="H7861" s="5"/>
    </row>
    <row r="7862" spans="8:8" x14ac:dyDescent="0.3">
      <c r="H7862" s="5"/>
    </row>
    <row r="7863" spans="8:8" x14ac:dyDescent="0.3">
      <c r="H7863" s="5"/>
    </row>
    <row r="7864" spans="8:8" x14ac:dyDescent="0.3">
      <c r="H7864" s="5"/>
    </row>
    <row r="7865" spans="8:8" x14ac:dyDescent="0.3">
      <c r="H7865" s="5"/>
    </row>
    <row r="7866" spans="8:8" x14ac:dyDescent="0.3">
      <c r="H7866" s="5"/>
    </row>
    <row r="7867" spans="8:8" x14ac:dyDescent="0.3">
      <c r="H7867" s="5"/>
    </row>
    <row r="7868" spans="8:8" x14ac:dyDescent="0.3">
      <c r="H7868" s="5"/>
    </row>
    <row r="7869" spans="8:8" x14ac:dyDescent="0.3">
      <c r="H7869" s="5"/>
    </row>
    <row r="7870" spans="8:8" x14ac:dyDescent="0.3">
      <c r="H7870" s="5"/>
    </row>
    <row r="7871" spans="8:8" x14ac:dyDescent="0.3">
      <c r="H7871" s="5"/>
    </row>
    <row r="7872" spans="8:8" x14ac:dyDescent="0.3">
      <c r="H7872" s="5"/>
    </row>
    <row r="7873" spans="8:8" x14ac:dyDescent="0.3">
      <c r="H7873" s="5"/>
    </row>
    <row r="7874" spans="8:8" x14ac:dyDescent="0.3">
      <c r="H7874" s="5"/>
    </row>
    <row r="7875" spans="8:8" x14ac:dyDescent="0.3">
      <c r="H7875" s="5"/>
    </row>
    <row r="7876" spans="8:8" x14ac:dyDescent="0.3">
      <c r="H7876" s="5"/>
    </row>
    <row r="7877" spans="8:8" x14ac:dyDescent="0.3">
      <c r="H7877" s="5"/>
    </row>
    <row r="7878" spans="8:8" x14ac:dyDescent="0.3">
      <c r="H7878" s="5"/>
    </row>
    <row r="7879" spans="8:8" x14ac:dyDescent="0.3">
      <c r="H7879" s="5"/>
    </row>
    <row r="7880" spans="8:8" x14ac:dyDescent="0.3">
      <c r="H7880" s="5"/>
    </row>
    <row r="7881" spans="8:8" x14ac:dyDescent="0.3">
      <c r="H7881" s="5"/>
    </row>
    <row r="7882" spans="8:8" x14ac:dyDescent="0.3">
      <c r="H7882" s="5"/>
    </row>
    <row r="7883" spans="8:8" x14ac:dyDescent="0.3">
      <c r="H7883" s="5"/>
    </row>
    <row r="7884" spans="8:8" x14ac:dyDescent="0.3">
      <c r="H7884" s="5"/>
    </row>
    <row r="7885" spans="8:8" x14ac:dyDescent="0.3">
      <c r="H7885" s="5"/>
    </row>
    <row r="7886" spans="8:8" x14ac:dyDescent="0.3">
      <c r="H7886" s="5"/>
    </row>
    <row r="7887" spans="8:8" x14ac:dyDescent="0.3">
      <c r="H7887" s="5"/>
    </row>
    <row r="7888" spans="8:8" x14ac:dyDescent="0.3">
      <c r="H7888" s="5"/>
    </row>
    <row r="7889" spans="8:8" x14ac:dyDescent="0.3">
      <c r="H7889" s="5"/>
    </row>
    <row r="7890" spans="8:8" x14ac:dyDescent="0.3">
      <c r="H7890" s="5"/>
    </row>
    <row r="7891" spans="8:8" x14ac:dyDescent="0.3">
      <c r="H7891" s="5"/>
    </row>
    <row r="7892" spans="8:8" x14ac:dyDescent="0.3">
      <c r="H7892" s="5"/>
    </row>
    <row r="7893" spans="8:8" x14ac:dyDescent="0.3">
      <c r="H7893" s="5"/>
    </row>
    <row r="7894" spans="8:8" x14ac:dyDescent="0.3">
      <c r="H7894" s="5"/>
    </row>
    <row r="7895" spans="8:8" x14ac:dyDescent="0.3">
      <c r="H7895" s="5"/>
    </row>
    <row r="7896" spans="8:8" x14ac:dyDescent="0.3">
      <c r="H7896" s="5"/>
    </row>
    <row r="7897" spans="8:8" x14ac:dyDescent="0.3">
      <c r="H7897" s="5"/>
    </row>
    <row r="7898" spans="8:8" x14ac:dyDescent="0.3">
      <c r="H7898" s="5"/>
    </row>
    <row r="7899" spans="8:8" x14ac:dyDescent="0.3">
      <c r="H7899" s="5"/>
    </row>
    <row r="7900" spans="8:8" x14ac:dyDescent="0.3">
      <c r="H7900" s="5"/>
    </row>
    <row r="7901" spans="8:8" x14ac:dyDescent="0.3">
      <c r="H7901" s="5"/>
    </row>
    <row r="7902" spans="8:8" x14ac:dyDescent="0.3">
      <c r="H7902" s="5"/>
    </row>
    <row r="7903" spans="8:8" x14ac:dyDescent="0.3">
      <c r="H7903" s="5"/>
    </row>
    <row r="7904" spans="8:8" x14ac:dyDescent="0.3">
      <c r="H7904" s="5"/>
    </row>
    <row r="7905" spans="8:8" x14ac:dyDescent="0.3">
      <c r="H7905" s="5"/>
    </row>
    <row r="7906" spans="8:8" x14ac:dyDescent="0.3">
      <c r="H7906" s="5"/>
    </row>
    <row r="7907" spans="8:8" x14ac:dyDescent="0.3">
      <c r="H7907" s="5"/>
    </row>
    <row r="7908" spans="8:8" x14ac:dyDescent="0.3">
      <c r="H7908" s="5"/>
    </row>
    <row r="7909" spans="8:8" x14ac:dyDescent="0.3">
      <c r="H7909" s="5"/>
    </row>
    <row r="7910" spans="8:8" x14ac:dyDescent="0.3">
      <c r="H7910" s="5"/>
    </row>
    <row r="7911" spans="8:8" x14ac:dyDescent="0.3">
      <c r="H7911" s="5"/>
    </row>
    <row r="7912" spans="8:8" x14ac:dyDescent="0.3">
      <c r="H7912" s="5"/>
    </row>
    <row r="7913" spans="8:8" x14ac:dyDescent="0.3">
      <c r="H7913" s="5"/>
    </row>
    <row r="7914" spans="8:8" x14ac:dyDescent="0.3">
      <c r="H7914" s="5"/>
    </row>
    <row r="7915" spans="8:8" x14ac:dyDescent="0.3">
      <c r="H7915" s="5"/>
    </row>
    <row r="7916" spans="8:8" x14ac:dyDescent="0.3">
      <c r="H7916" s="5"/>
    </row>
    <row r="7917" spans="8:8" x14ac:dyDescent="0.3">
      <c r="H7917" s="5"/>
    </row>
    <row r="7918" spans="8:8" x14ac:dyDescent="0.3">
      <c r="H7918" s="5"/>
    </row>
    <row r="7919" spans="8:8" x14ac:dyDescent="0.3">
      <c r="H7919" s="5"/>
    </row>
    <row r="7920" spans="8:8" x14ac:dyDescent="0.3">
      <c r="H7920" s="5"/>
    </row>
    <row r="7921" spans="8:8" x14ac:dyDescent="0.3">
      <c r="H7921" s="5"/>
    </row>
    <row r="7922" spans="8:8" x14ac:dyDescent="0.3">
      <c r="H7922" s="5"/>
    </row>
    <row r="7923" spans="8:8" x14ac:dyDescent="0.3">
      <c r="H7923" s="5"/>
    </row>
    <row r="7924" spans="8:8" x14ac:dyDescent="0.3">
      <c r="H7924" s="5"/>
    </row>
    <row r="7925" spans="8:8" x14ac:dyDescent="0.3">
      <c r="H7925" s="5"/>
    </row>
    <row r="7926" spans="8:8" x14ac:dyDescent="0.3">
      <c r="H7926" s="5"/>
    </row>
    <row r="7927" spans="8:8" x14ac:dyDescent="0.3">
      <c r="H7927" s="5"/>
    </row>
    <row r="7928" spans="8:8" x14ac:dyDescent="0.3">
      <c r="H7928" s="5"/>
    </row>
    <row r="7929" spans="8:8" x14ac:dyDescent="0.3">
      <c r="H7929" s="5"/>
    </row>
    <row r="7930" spans="8:8" x14ac:dyDescent="0.3">
      <c r="H7930" s="5"/>
    </row>
    <row r="7931" spans="8:8" x14ac:dyDescent="0.3">
      <c r="H7931" s="5"/>
    </row>
    <row r="7932" spans="8:8" x14ac:dyDescent="0.3">
      <c r="H7932" s="5"/>
    </row>
    <row r="7933" spans="8:8" x14ac:dyDescent="0.3">
      <c r="H7933" s="5"/>
    </row>
    <row r="7934" spans="8:8" x14ac:dyDescent="0.3">
      <c r="H7934" s="5"/>
    </row>
    <row r="7935" spans="8:8" x14ac:dyDescent="0.3">
      <c r="H7935" s="5"/>
    </row>
    <row r="7936" spans="8:8" x14ac:dyDescent="0.3">
      <c r="H7936" s="5"/>
    </row>
    <row r="7937" spans="8:8" x14ac:dyDescent="0.3">
      <c r="H7937" s="5"/>
    </row>
    <row r="7938" spans="8:8" x14ac:dyDescent="0.3">
      <c r="H7938" s="5"/>
    </row>
    <row r="7939" spans="8:8" x14ac:dyDescent="0.3">
      <c r="H7939" s="5"/>
    </row>
    <row r="7940" spans="8:8" x14ac:dyDescent="0.3">
      <c r="H7940" s="5"/>
    </row>
    <row r="7941" spans="8:8" x14ac:dyDescent="0.3">
      <c r="H7941" s="5"/>
    </row>
    <row r="7942" spans="8:8" x14ac:dyDescent="0.3">
      <c r="H7942" s="5"/>
    </row>
    <row r="7943" spans="8:8" x14ac:dyDescent="0.3">
      <c r="H7943" s="5"/>
    </row>
    <row r="7944" spans="8:8" x14ac:dyDescent="0.3">
      <c r="H7944" s="5"/>
    </row>
    <row r="7945" spans="8:8" x14ac:dyDescent="0.3">
      <c r="H7945" s="5"/>
    </row>
    <row r="7946" spans="8:8" x14ac:dyDescent="0.3">
      <c r="H7946" s="5"/>
    </row>
    <row r="7947" spans="8:8" x14ac:dyDescent="0.3">
      <c r="H7947" s="5"/>
    </row>
    <row r="7948" spans="8:8" x14ac:dyDescent="0.3">
      <c r="H7948" s="5"/>
    </row>
    <row r="7949" spans="8:8" x14ac:dyDescent="0.3">
      <c r="H7949" s="5"/>
    </row>
    <row r="7950" spans="8:8" x14ac:dyDescent="0.3">
      <c r="H7950" s="5"/>
    </row>
    <row r="7951" spans="8:8" x14ac:dyDescent="0.3">
      <c r="H7951" s="5"/>
    </row>
    <row r="7952" spans="8:8" x14ac:dyDescent="0.3">
      <c r="H7952" s="5"/>
    </row>
    <row r="7953" spans="8:8" x14ac:dyDescent="0.3">
      <c r="H7953" s="5"/>
    </row>
    <row r="7954" spans="8:8" x14ac:dyDescent="0.3">
      <c r="H7954" s="5"/>
    </row>
    <row r="7955" spans="8:8" x14ac:dyDescent="0.3">
      <c r="H7955" s="5"/>
    </row>
    <row r="7956" spans="8:8" x14ac:dyDescent="0.3">
      <c r="H7956" s="5"/>
    </row>
    <row r="7957" spans="8:8" x14ac:dyDescent="0.3">
      <c r="H7957" s="5"/>
    </row>
    <row r="7958" spans="8:8" x14ac:dyDescent="0.3">
      <c r="H7958" s="5"/>
    </row>
    <row r="7959" spans="8:8" x14ac:dyDescent="0.3">
      <c r="H7959" s="5"/>
    </row>
    <row r="7960" spans="8:8" x14ac:dyDescent="0.3">
      <c r="H7960" s="5"/>
    </row>
    <row r="7961" spans="8:8" x14ac:dyDescent="0.3">
      <c r="H7961" s="5"/>
    </row>
    <row r="7962" spans="8:8" x14ac:dyDescent="0.3">
      <c r="H7962" s="5"/>
    </row>
    <row r="7963" spans="8:8" x14ac:dyDescent="0.3">
      <c r="H7963" s="5"/>
    </row>
    <row r="7964" spans="8:8" x14ac:dyDescent="0.3">
      <c r="H7964" s="5"/>
    </row>
    <row r="7965" spans="8:8" x14ac:dyDescent="0.3">
      <c r="H7965" s="5"/>
    </row>
    <row r="7966" spans="8:8" x14ac:dyDescent="0.3">
      <c r="H7966" s="5"/>
    </row>
    <row r="7967" spans="8:8" x14ac:dyDescent="0.3">
      <c r="H7967" s="5"/>
    </row>
    <row r="7968" spans="8:8" x14ac:dyDescent="0.3">
      <c r="H7968" s="5"/>
    </row>
    <row r="7969" spans="8:8" x14ac:dyDescent="0.3">
      <c r="H7969" s="5"/>
    </row>
    <row r="7970" spans="8:8" x14ac:dyDescent="0.3">
      <c r="H7970" s="5"/>
    </row>
    <row r="7971" spans="8:8" x14ac:dyDescent="0.3">
      <c r="H7971" s="5"/>
    </row>
    <row r="7972" spans="8:8" x14ac:dyDescent="0.3">
      <c r="H7972" s="5"/>
    </row>
    <row r="7973" spans="8:8" x14ac:dyDescent="0.3">
      <c r="H7973" s="5"/>
    </row>
    <row r="7974" spans="8:8" x14ac:dyDescent="0.3">
      <c r="H7974" s="5"/>
    </row>
    <row r="7975" spans="8:8" x14ac:dyDescent="0.3">
      <c r="H7975" s="5"/>
    </row>
    <row r="7976" spans="8:8" x14ac:dyDescent="0.3">
      <c r="H7976" s="5"/>
    </row>
    <row r="7977" spans="8:8" x14ac:dyDescent="0.3">
      <c r="H7977" s="5"/>
    </row>
    <row r="7978" spans="8:8" x14ac:dyDescent="0.3">
      <c r="H7978" s="5"/>
    </row>
    <row r="7979" spans="8:8" x14ac:dyDescent="0.3">
      <c r="H7979" s="5"/>
    </row>
    <row r="7980" spans="8:8" x14ac:dyDescent="0.3">
      <c r="H7980" s="5"/>
    </row>
    <row r="7981" spans="8:8" x14ac:dyDescent="0.3">
      <c r="H7981" s="5"/>
    </row>
    <row r="7982" spans="8:8" x14ac:dyDescent="0.3">
      <c r="H7982" s="5"/>
    </row>
    <row r="7983" spans="8:8" x14ac:dyDescent="0.3">
      <c r="H7983" s="5"/>
    </row>
    <row r="7984" spans="8:8" x14ac:dyDescent="0.3">
      <c r="H7984" s="5"/>
    </row>
    <row r="7985" spans="8:8" x14ac:dyDescent="0.3">
      <c r="H7985" s="5"/>
    </row>
    <row r="7986" spans="8:8" x14ac:dyDescent="0.3">
      <c r="H7986" s="5"/>
    </row>
    <row r="7987" spans="8:8" x14ac:dyDescent="0.3">
      <c r="H7987" s="5"/>
    </row>
    <row r="7988" spans="8:8" x14ac:dyDescent="0.3">
      <c r="H7988" s="5"/>
    </row>
    <row r="7989" spans="8:8" x14ac:dyDescent="0.3">
      <c r="H7989" s="5"/>
    </row>
    <row r="7990" spans="8:8" x14ac:dyDescent="0.3">
      <c r="H7990" s="5"/>
    </row>
    <row r="7991" spans="8:8" x14ac:dyDescent="0.3">
      <c r="H7991" s="5"/>
    </row>
    <row r="7992" spans="8:8" x14ac:dyDescent="0.3">
      <c r="H7992" s="5"/>
    </row>
    <row r="7993" spans="8:8" x14ac:dyDescent="0.3">
      <c r="H7993" s="5"/>
    </row>
    <row r="7994" spans="8:8" x14ac:dyDescent="0.3">
      <c r="H7994" s="5"/>
    </row>
    <row r="7995" spans="8:8" x14ac:dyDescent="0.3">
      <c r="H7995" s="5"/>
    </row>
    <row r="7996" spans="8:8" x14ac:dyDescent="0.3">
      <c r="H7996" s="5"/>
    </row>
    <row r="7997" spans="8:8" x14ac:dyDescent="0.3">
      <c r="H7997" s="5"/>
    </row>
    <row r="7998" spans="8:8" x14ac:dyDescent="0.3">
      <c r="H7998" s="5"/>
    </row>
    <row r="7999" spans="8:8" x14ac:dyDescent="0.3">
      <c r="H7999" s="5"/>
    </row>
    <row r="8000" spans="8:8" x14ac:dyDescent="0.3">
      <c r="H8000" s="5"/>
    </row>
    <row r="8001" spans="8:8" x14ac:dyDescent="0.3">
      <c r="H8001" s="5"/>
    </row>
    <row r="8002" spans="8:8" x14ac:dyDescent="0.3">
      <c r="H8002" s="5"/>
    </row>
    <row r="8003" spans="8:8" x14ac:dyDescent="0.3">
      <c r="H8003" s="5"/>
    </row>
    <row r="8004" spans="8:8" x14ac:dyDescent="0.3">
      <c r="H8004" s="5"/>
    </row>
    <row r="8005" spans="8:8" x14ac:dyDescent="0.3">
      <c r="H8005" s="5"/>
    </row>
    <row r="8006" spans="8:8" x14ac:dyDescent="0.3">
      <c r="H8006" s="5"/>
    </row>
    <row r="8007" spans="8:8" x14ac:dyDescent="0.3">
      <c r="H8007" s="5"/>
    </row>
    <row r="8008" spans="8:8" x14ac:dyDescent="0.3">
      <c r="H8008" s="5"/>
    </row>
    <row r="8009" spans="8:8" x14ac:dyDescent="0.3">
      <c r="H8009" s="5"/>
    </row>
    <row r="8010" spans="8:8" x14ac:dyDescent="0.3">
      <c r="H8010" s="5"/>
    </row>
    <row r="8011" spans="8:8" x14ac:dyDescent="0.3">
      <c r="H8011" s="5"/>
    </row>
    <row r="8012" spans="8:8" x14ac:dyDescent="0.3">
      <c r="H8012" s="5"/>
    </row>
    <row r="8013" spans="8:8" x14ac:dyDescent="0.3">
      <c r="H8013" s="5"/>
    </row>
    <row r="8014" spans="8:8" x14ac:dyDescent="0.3">
      <c r="H8014" s="5"/>
    </row>
    <row r="8015" spans="8:8" x14ac:dyDescent="0.3">
      <c r="H8015" s="5"/>
    </row>
    <row r="8016" spans="8:8" x14ac:dyDescent="0.3">
      <c r="H8016" s="5"/>
    </row>
    <row r="8017" spans="8:8" x14ac:dyDescent="0.3">
      <c r="H8017" s="5"/>
    </row>
    <row r="8018" spans="8:8" x14ac:dyDescent="0.3">
      <c r="H8018" s="5"/>
    </row>
    <row r="8019" spans="8:8" x14ac:dyDescent="0.3">
      <c r="H8019" s="5"/>
    </row>
    <row r="8020" spans="8:8" x14ac:dyDescent="0.3">
      <c r="H8020" s="5"/>
    </row>
    <row r="8021" spans="8:8" x14ac:dyDescent="0.3">
      <c r="H8021" s="5"/>
    </row>
    <row r="8022" spans="8:8" x14ac:dyDescent="0.3">
      <c r="H8022" s="5"/>
    </row>
    <row r="8023" spans="8:8" x14ac:dyDescent="0.3">
      <c r="H8023" s="5"/>
    </row>
    <row r="8024" spans="8:8" x14ac:dyDescent="0.3">
      <c r="H8024" s="5"/>
    </row>
    <row r="8025" spans="8:8" x14ac:dyDescent="0.3">
      <c r="H8025" s="5"/>
    </row>
    <row r="8026" spans="8:8" x14ac:dyDescent="0.3">
      <c r="H8026" s="5"/>
    </row>
    <row r="8027" spans="8:8" x14ac:dyDescent="0.3">
      <c r="H8027" s="5"/>
    </row>
    <row r="8028" spans="8:8" x14ac:dyDescent="0.3">
      <c r="H8028" s="5"/>
    </row>
    <row r="8029" spans="8:8" x14ac:dyDescent="0.3">
      <c r="H8029" s="5"/>
    </row>
    <row r="8030" spans="8:8" x14ac:dyDescent="0.3">
      <c r="H8030" s="5"/>
    </row>
    <row r="8031" spans="8:8" x14ac:dyDescent="0.3">
      <c r="H8031" s="5"/>
    </row>
    <row r="8032" spans="8:8" x14ac:dyDescent="0.3">
      <c r="H8032" s="5"/>
    </row>
    <row r="8033" spans="8:8" x14ac:dyDescent="0.3">
      <c r="H8033" s="5"/>
    </row>
    <row r="8034" spans="8:8" x14ac:dyDescent="0.3">
      <c r="H8034" s="5"/>
    </row>
    <row r="8035" spans="8:8" x14ac:dyDescent="0.3">
      <c r="H8035" s="5"/>
    </row>
    <row r="8036" spans="8:8" x14ac:dyDescent="0.3">
      <c r="H8036" s="5"/>
    </row>
    <row r="8037" spans="8:8" x14ac:dyDescent="0.3">
      <c r="H8037" s="5"/>
    </row>
    <row r="8038" spans="8:8" x14ac:dyDescent="0.3">
      <c r="H8038" s="5"/>
    </row>
    <row r="8039" spans="8:8" x14ac:dyDescent="0.3">
      <c r="H8039" s="5"/>
    </row>
    <row r="8040" spans="8:8" x14ac:dyDescent="0.3">
      <c r="H8040" s="5"/>
    </row>
    <row r="8041" spans="8:8" x14ac:dyDescent="0.3">
      <c r="H8041" s="5"/>
    </row>
    <row r="8042" spans="8:8" x14ac:dyDescent="0.3">
      <c r="H8042" s="5"/>
    </row>
    <row r="8043" spans="8:8" x14ac:dyDescent="0.3">
      <c r="H8043" s="5"/>
    </row>
    <row r="8044" spans="8:8" x14ac:dyDescent="0.3">
      <c r="H8044" s="5"/>
    </row>
    <row r="8045" spans="8:8" x14ac:dyDescent="0.3">
      <c r="H8045" s="5"/>
    </row>
    <row r="8046" spans="8:8" x14ac:dyDescent="0.3">
      <c r="H8046" s="5"/>
    </row>
    <row r="8047" spans="8:8" x14ac:dyDescent="0.3">
      <c r="H8047" s="5"/>
    </row>
    <row r="8048" spans="8:8" x14ac:dyDescent="0.3">
      <c r="H8048" s="5"/>
    </row>
    <row r="8049" spans="8:8" x14ac:dyDescent="0.3">
      <c r="H8049" s="5"/>
    </row>
    <row r="8050" spans="8:8" x14ac:dyDescent="0.3">
      <c r="H8050" s="5"/>
    </row>
    <row r="8051" spans="8:8" x14ac:dyDescent="0.3">
      <c r="H8051" s="5"/>
    </row>
    <row r="8052" spans="8:8" x14ac:dyDescent="0.3">
      <c r="H8052" s="5"/>
    </row>
    <row r="8053" spans="8:8" x14ac:dyDescent="0.3">
      <c r="H8053" s="5"/>
    </row>
    <row r="8054" spans="8:8" x14ac:dyDescent="0.3">
      <c r="H8054" s="5"/>
    </row>
    <row r="8055" spans="8:8" x14ac:dyDescent="0.3">
      <c r="H8055" s="5"/>
    </row>
    <row r="8056" spans="8:8" x14ac:dyDescent="0.3">
      <c r="H8056" s="5"/>
    </row>
    <row r="8057" spans="8:8" x14ac:dyDescent="0.3">
      <c r="H8057" s="5"/>
    </row>
    <row r="8058" spans="8:8" x14ac:dyDescent="0.3">
      <c r="H8058" s="5"/>
    </row>
    <row r="8059" spans="8:8" x14ac:dyDescent="0.3">
      <c r="H8059" s="5"/>
    </row>
    <row r="8060" spans="8:8" x14ac:dyDescent="0.3">
      <c r="H8060" s="5"/>
    </row>
    <row r="8061" spans="8:8" x14ac:dyDescent="0.3">
      <c r="H8061" s="5"/>
    </row>
    <row r="8062" spans="8:8" x14ac:dyDescent="0.3">
      <c r="H8062" s="5"/>
    </row>
    <row r="8063" spans="8:8" x14ac:dyDescent="0.3">
      <c r="H8063" s="5"/>
    </row>
    <row r="8064" spans="8:8" x14ac:dyDescent="0.3">
      <c r="H8064" s="5"/>
    </row>
    <row r="8065" spans="8:8" x14ac:dyDescent="0.3">
      <c r="H8065" s="5"/>
    </row>
    <row r="8066" spans="8:8" x14ac:dyDescent="0.3">
      <c r="H8066" s="5"/>
    </row>
    <row r="8067" spans="8:8" x14ac:dyDescent="0.3">
      <c r="H8067" s="5"/>
    </row>
    <row r="8068" spans="8:8" x14ac:dyDescent="0.3">
      <c r="H8068" s="5"/>
    </row>
    <row r="8069" spans="8:8" x14ac:dyDescent="0.3">
      <c r="H8069" s="5"/>
    </row>
    <row r="8070" spans="8:8" x14ac:dyDescent="0.3">
      <c r="H8070" s="5"/>
    </row>
    <row r="8071" spans="8:8" x14ac:dyDescent="0.3">
      <c r="H8071" s="5"/>
    </row>
    <row r="8072" spans="8:8" x14ac:dyDescent="0.3">
      <c r="H8072" s="5"/>
    </row>
    <row r="8073" spans="8:8" x14ac:dyDescent="0.3">
      <c r="H8073" s="5"/>
    </row>
    <row r="8074" spans="8:8" x14ac:dyDescent="0.3">
      <c r="H8074" s="5"/>
    </row>
    <row r="8075" spans="8:8" x14ac:dyDescent="0.3">
      <c r="H8075" s="5"/>
    </row>
    <row r="8076" spans="8:8" x14ac:dyDescent="0.3">
      <c r="H8076" s="5"/>
    </row>
    <row r="8077" spans="8:8" x14ac:dyDescent="0.3">
      <c r="H8077" s="5"/>
    </row>
    <row r="8078" spans="8:8" x14ac:dyDescent="0.3">
      <c r="H8078" s="5"/>
    </row>
    <row r="8079" spans="8:8" x14ac:dyDescent="0.3">
      <c r="H8079" s="5"/>
    </row>
    <row r="8080" spans="8:8" x14ac:dyDescent="0.3">
      <c r="H8080" s="5"/>
    </row>
    <row r="8081" spans="8:8" x14ac:dyDescent="0.3">
      <c r="H8081" s="5"/>
    </row>
    <row r="8082" spans="8:8" x14ac:dyDescent="0.3">
      <c r="H8082" s="5"/>
    </row>
    <row r="8083" spans="8:8" x14ac:dyDescent="0.3">
      <c r="H8083" s="5"/>
    </row>
    <row r="8084" spans="8:8" x14ac:dyDescent="0.3">
      <c r="H8084" s="5"/>
    </row>
    <row r="8085" spans="8:8" x14ac:dyDescent="0.3">
      <c r="H8085" s="5"/>
    </row>
    <row r="8086" spans="8:8" x14ac:dyDescent="0.3">
      <c r="H8086" s="5"/>
    </row>
    <row r="8087" spans="8:8" x14ac:dyDescent="0.3">
      <c r="H8087" s="5"/>
    </row>
    <row r="8088" spans="8:8" x14ac:dyDescent="0.3">
      <c r="H8088" s="5"/>
    </row>
    <row r="8089" spans="8:8" x14ac:dyDescent="0.3">
      <c r="H8089" s="5"/>
    </row>
    <row r="8090" spans="8:8" x14ac:dyDescent="0.3">
      <c r="H8090" s="5"/>
    </row>
    <row r="8091" spans="8:8" x14ac:dyDescent="0.3">
      <c r="H8091" s="5"/>
    </row>
    <row r="8092" spans="8:8" x14ac:dyDescent="0.3">
      <c r="H8092" s="5"/>
    </row>
    <row r="8093" spans="8:8" x14ac:dyDescent="0.3">
      <c r="H8093" s="5"/>
    </row>
    <row r="8094" spans="8:8" x14ac:dyDescent="0.3">
      <c r="H8094" s="5"/>
    </row>
    <row r="8095" spans="8:8" x14ac:dyDescent="0.3">
      <c r="H8095" s="5"/>
    </row>
    <row r="8096" spans="8:8" x14ac:dyDescent="0.3">
      <c r="H8096" s="5"/>
    </row>
    <row r="8097" spans="8:8" x14ac:dyDescent="0.3">
      <c r="H8097" s="5"/>
    </row>
    <row r="8098" spans="8:8" x14ac:dyDescent="0.3">
      <c r="H8098" s="5"/>
    </row>
    <row r="8099" spans="8:8" x14ac:dyDescent="0.3">
      <c r="H8099" s="5"/>
    </row>
    <row r="8100" spans="8:8" x14ac:dyDescent="0.3">
      <c r="H8100" s="5"/>
    </row>
    <row r="8101" spans="8:8" x14ac:dyDescent="0.3">
      <c r="H8101" s="5"/>
    </row>
    <row r="8102" spans="8:8" x14ac:dyDescent="0.3">
      <c r="H8102" s="5"/>
    </row>
    <row r="8103" spans="8:8" x14ac:dyDescent="0.3">
      <c r="H8103" s="5"/>
    </row>
    <row r="8104" spans="8:8" x14ac:dyDescent="0.3">
      <c r="H8104" s="5"/>
    </row>
    <row r="8105" spans="8:8" x14ac:dyDescent="0.3">
      <c r="H8105" s="5"/>
    </row>
    <row r="8106" spans="8:8" x14ac:dyDescent="0.3">
      <c r="H8106" s="5"/>
    </row>
    <row r="8107" spans="8:8" x14ac:dyDescent="0.3">
      <c r="H8107" s="5"/>
    </row>
    <row r="8108" spans="8:8" x14ac:dyDescent="0.3">
      <c r="H8108" s="5"/>
    </row>
    <row r="8109" spans="8:8" x14ac:dyDescent="0.3">
      <c r="H8109" s="5"/>
    </row>
    <row r="8110" spans="8:8" x14ac:dyDescent="0.3">
      <c r="H8110" s="5"/>
    </row>
    <row r="8111" spans="8:8" x14ac:dyDescent="0.3">
      <c r="H8111" s="5"/>
    </row>
    <row r="8112" spans="8:8" x14ac:dyDescent="0.3">
      <c r="H8112" s="5"/>
    </row>
    <row r="8113" spans="8:8" x14ac:dyDescent="0.3">
      <c r="H8113" s="5"/>
    </row>
    <row r="8114" spans="8:8" x14ac:dyDescent="0.3">
      <c r="H8114" s="5"/>
    </row>
    <row r="8115" spans="8:8" x14ac:dyDescent="0.3">
      <c r="H8115" s="5"/>
    </row>
    <row r="8116" spans="8:8" x14ac:dyDescent="0.3">
      <c r="H8116" s="5"/>
    </row>
    <row r="8117" spans="8:8" x14ac:dyDescent="0.3">
      <c r="H8117" s="5"/>
    </row>
    <row r="8118" spans="8:8" x14ac:dyDescent="0.3">
      <c r="H8118" s="5"/>
    </row>
    <row r="8119" spans="8:8" x14ac:dyDescent="0.3">
      <c r="H8119" s="5"/>
    </row>
    <row r="8120" spans="8:8" x14ac:dyDescent="0.3">
      <c r="H8120" s="5"/>
    </row>
    <row r="8121" spans="8:8" x14ac:dyDescent="0.3">
      <c r="H8121" s="5"/>
    </row>
    <row r="8122" spans="8:8" x14ac:dyDescent="0.3">
      <c r="H8122" s="5"/>
    </row>
    <row r="8123" spans="8:8" x14ac:dyDescent="0.3">
      <c r="H8123" s="5"/>
    </row>
    <row r="8124" spans="8:8" x14ac:dyDescent="0.3">
      <c r="H8124" s="5"/>
    </row>
    <row r="8125" spans="8:8" x14ac:dyDescent="0.3">
      <c r="H8125" s="5"/>
    </row>
    <row r="8126" spans="8:8" x14ac:dyDescent="0.3">
      <c r="H8126" s="5"/>
    </row>
    <row r="8127" spans="8:8" x14ac:dyDescent="0.3">
      <c r="H8127" s="5"/>
    </row>
    <row r="8128" spans="8:8" x14ac:dyDescent="0.3">
      <c r="H8128" s="5"/>
    </row>
    <row r="8129" spans="8:8" x14ac:dyDescent="0.3">
      <c r="H8129" s="5"/>
    </row>
    <row r="8130" spans="8:8" x14ac:dyDescent="0.3">
      <c r="H8130" s="5"/>
    </row>
    <row r="8131" spans="8:8" x14ac:dyDescent="0.3">
      <c r="H8131" s="5"/>
    </row>
    <row r="8132" spans="8:8" x14ac:dyDescent="0.3">
      <c r="H8132" s="5"/>
    </row>
    <row r="8133" spans="8:8" x14ac:dyDescent="0.3">
      <c r="H8133" s="5"/>
    </row>
    <row r="8134" spans="8:8" x14ac:dyDescent="0.3">
      <c r="H8134" s="5"/>
    </row>
    <row r="8135" spans="8:8" x14ac:dyDescent="0.3">
      <c r="H8135" s="5"/>
    </row>
    <row r="8136" spans="8:8" x14ac:dyDescent="0.3">
      <c r="H8136" s="5"/>
    </row>
    <row r="8137" spans="8:8" x14ac:dyDescent="0.3">
      <c r="H8137" s="5"/>
    </row>
    <row r="8138" spans="8:8" x14ac:dyDescent="0.3">
      <c r="H8138" s="5"/>
    </row>
    <row r="8139" spans="8:8" x14ac:dyDescent="0.3">
      <c r="H8139" s="5"/>
    </row>
    <row r="8140" spans="8:8" x14ac:dyDescent="0.3">
      <c r="H8140" s="5"/>
    </row>
    <row r="8141" spans="8:8" x14ac:dyDescent="0.3">
      <c r="H8141" s="5"/>
    </row>
    <row r="8142" spans="8:8" x14ac:dyDescent="0.3">
      <c r="H8142" s="5"/>
    </row>
    <row r="8143" spans="8:8" x14ac:dyDescent="0.3">
      <c r="H8143" s="5"/>
    </row>
    <row r="8144" spans="8:8" x14ac:dyDescent="0.3">
      <c r="H8144" s="5"/>
    </row>
    <row r="8145" spans="8:8" x14ac:dyDescent="0.3">
      <c r="H8145" s="5"/>
    </row>
    <row r="8146" spans="8:8" x14ac:dyDescent="0.3">
      <c r="H8146" s="5"/>
    </row>
    <row r="8147" spans="8:8" x14ac:dyDescent="0.3">
      <c r="H8147" s="5"/>
    </row>
    <row r="8148" spans="8:8" x14ac:dyDescent="0.3">
      <c r="H8148" s="5"/>
    </row>
    <row r="8149" spans="8:8" x14ac:dyDescent="0.3">
      <c r="H8149" s="5"/>
    </row>
    <row r="8150" spans="8:8" x14ac:dyDescent="0.3">
      <c r="H8150" s="5"/>
    </row>
    <row r="8151" spans="8:8" x14ac:dyDescent="0.3">
      <c r="H8151" s="5"/>
    </row>
    <row r="8152" spans="8:8" x14ac:dyDescent="0.3">
      <c r="H8152" s="5"/>
    </row>
    <row r="8153" spans="8:8" x14ac:dyDescent="0.3">
      <c r="H8153" s="5"/>
    </row>
    <row r="8154" spans="8:8" x14ac:dyDescent="0.3">
      <c r="H8154" s="5"/>
    </row>
    <row r="8155" spans="8:8" x14ac:dyDescent="0.3">
      <c r="H8155" s="5"/>
    </row>
    <row r="8156" spans="8:8" x14ac:dyDescent="0.3">
      <c r="H8156" s="5"/>
    </row>
    <row r="8157" spans="8:8" x14ac:dyDescent="0.3">
      <c r="H8157" s="5"/>
    </row>
    <row r="8158" spans="8:8" x14ac:dyDescent="0.3">
      <c r="H8158" s="5"/>
    </row>
    <row r="8159" spans="8:8" x14ac:dyDescent="0.3">
      <c r="H8159" s="5"/>
    </row>
    <row r="8160" spans="8:8" x14ac:dyDescent="0.3">
      <c r="H8160" s="5"/>
    </row>
    <row r="8161" spans="8:8" x14ac:dyDescent="0.3">
      <c r="H8161" s="5"/>
    </row>
    <row r="8162" spans="8:8" x14ac:dyDescent="0.3">
      <c r="H8162" s="5"/>
    </row>
    <row r="8163" spans="8:8" x14ac:dyDescent="0.3">
      <c r="H8163" s="5"/>
    </row>
    <row r="8164" spans="8:8" x14ac:dyDescent="0.3">
      <c r="H8164" s="5"/>
    </row>
    <row r="8165" spans="8:8" x14ac:dyDescent="0.3">
      <c r="H8165" s="5"/>
    </row>
    <row r="8166" spans="8:8" x14ac:dyDescent="0.3">
      <c r="H8166" s="5"/>
    </row>
    <row r="8167" spans="8:8" x14ac:dyDescent="0.3">
      <c r="H8167" s="5"/>
    </row>
    <row r="8168" spans="8:8" x14ac:dyDescent="0.3">
      <c r="H8168" s="5"/>
    </row>
    <row r="8169" spans="8:8" x14ac:dyDescent="0.3">
      <c r="H8169" s="5"/>
    </row>
    <row r="8170" spans="8:8" x14ac:dyDescent="0.3">
      <c r="H8170" s="5"/>
    </row>
    <row r="8171" spans="8:8" x14ac:dyDescent="0.3">
      <c r="H8171" s="5"/>
    </row>
    <row r="8172" spans="8:8" x14ac:dyDescent="0.3">
      <c r="H8172" s="5"/>
    </row>
    <row r="8173" spans="8:8" x14ac:dyDescent="0.3">
      <c r="H8173" s="5"/>
    </row>
    <row r="8174" spans="8:8" x14ac:dyDescent="0.3">
      <c r="H8174" s="5"/>
    </row>
    <row r="8175" spans="8:8" x14ac:dyDescent="0.3">
      <c r="H8175" s="5"/>
    </row>
    <row r="8176" spans="8:8" x14ac:dyDescent="0.3">
      <c r="H8176" s="5"/>
    </row>
    <row r="8177" spans="8:8" x14ac:dyDescent="0.3">
      <c r="H8177" s="5"/>
    </row>
    <row r="8178" spans="8:8" x14ac:dyDescent="0.3">
      <c r="H8178" s="5"/>
    </row>
    <row r="8179" spans="8:8" x14ac:dyDescent="0.3">
      <c r="H8179" s="5"/>
    </row>
    <row r="8180" spans="8:8" x14ac:dyDescent="0.3">
      <c r="H8180" s="5"/>
    </row>
    <row r="8181" spans="8:8" x14ac:dyDescent="0.3">
      <c r="H8181" s="5"/>
    </row>
    <row r="8182" spans="8:8" x14ac:dyDescent="0.3">
      <c r="H8182" s="5"/>
    </row>
    <row r="8183" spans="8:8" x14ac:dyDescent="0.3">
      <c r="H8183" s="5"/>
    </row>
    <row r="8184" spans="8:8" x14ac:dyDescent="0.3">
      <c r="H8184" s="5"/>
    </row>
    <row r="8185" spans="8:8" x14ac:dyDescent="0.3">
      <c r="H8185" s="5"/>
    </row>
    <row r="8186" spans="8:8" x14ac:dyDescent="0.3">
      <c r="H8186" s="5"/>
    </row>
    <row r="8187" spans="8:8" x14ac:dyDescent="0.3">
      <c r="H8187" s="5"/>
    </row>
    <row r="8188" spans="8:8" x14ac:dyDescent="0.3">
      <c r="H8188" s="5"/>
    </row>
    <row r="8189" spans="8:8" x14ac:dyDescent="0.3">
      <c r="H8189" s="5"/>
    </row>
    <row r="8190" spans="8:8" x14ac:dyDescent="0.3">
      <c r="H8190" s="5"/>
    </row>
    <row r="8191" spans="8:8" x14ac:dyDescent="0.3">
      <c r="H8191" s="5"/>
    </row>
    <row r="8192" spans="8:8" x14ac:dyDescent="0.3">
      <c r="H8192" s="5"/>
    </row>
    <row r="8193" spans="8:8" x14ac:dyDescent="0.3">
      <c r="H8193" s="5"/>
    </row>
    <row r="8194" spans="8:8" x14ac:dyDescent="0.3">
      <c r="H8194" s="5"/>
    </row>
    <row r="8195" spans="8:8" x14ac:dyDescent="0.3">
      <c r="H8195" s="5"/>
    </row>
    <row r="8196" spans="8:8" x14ac:dyDescent="0.3">
      <c r="H8196" s="5"/>
    </row>
    <row r="8197" spans="8:8" x14ac:dyDescent="0.3">
      <c r="H8197" s="5"/>
    </row>
    <row r="8198" spans="8:8" x14ac:dyDescent="0.3">
      <c r="H8198" s="5"/>
    </row>
    <row r="8199" spans="8:8" x14ac:dyDescent="0.3">
      <c r="H8199" s="5"/>
    </row>
    <row r="8200" spans="8:8" x14ac:dyDescent="0.3">
      <c r="H8200" s="5"/>
    </row>
    <row r="8201" spans="8:8" x14ac:dyDescent="0.3">
      <c r="H8201" s="5"/>
    </row>
    <row r="8202" spans="8:8" x14ac:dyDescent="0.3">
      <c r="H8202" s="5"/>
    </row>
    <row r="8203" spans="8:8" x14ac:dyDescent="0.3">
      <c r="H8203" s="5"/>
    </row>
    <row r="8204" spans="8:8" x14ac:dyDescent="0.3">
      <c r="H8204" s="5"/>
    </row>
    <row r="8205" spans="8:8" x14ac:dyDescent="0.3">
      <c r="H8205" s="5"/>
    </row>
    <row r="8206" spans="8:8" x14ac:dyDescent="0.3">
      <c r="H8206" s="5"/>
    </row>
    <row r="8207" spans="8:8" x14ac:dyDescent="0.3">
      <c r="H8207" s="5"/>
    </row>
    <row r="8208" spans="8:8" x14ac:dyDescent="0.3">
      <c r="H8208" s="5"/>
    </row>
    <row r="8209" spans="8:8" x14ac:dyDescent="0.3">
      <c r="H8209" s="5"/>
    </row>
    <row r="8210" spans="8:8" x14ac:dyDescent="0.3">
      <c r="H8210" s="5"/>
    </row>
    <row r="8211" spans="8:8" x14ac:dyDescent="0.3">
      <c r="H8211" s="5"/>
    </row>
    <row r="8212" spans="8:8" x14ac:dyDescent="0.3">
      <c r="H8212" s="5"/>
    </row>
    <row r="8213" spans="8:8" x14ac:dyDescent="0.3">
      <c r="H8213" s="5"/>
    </row>
    <row r="8214" spans="8:8" x14ac:dyDescent="0.3">
      <c r="H8214" s="5"/>
    </row>
    <row r="8215" spans="8:8" x14ac:dyDescent="0.3">
      <c r="H8215" s="5"/>
    </row>
    <row r="8216" spans="8:8" x14ac:dyDescent="0.3">
      <c r="H8216" s="5"/>
    </row>
    <row r="8217" spans="8:8" x14ac:dyDescent="0.3">
      <c r="H8217" s="5"/>
    </row>
    <row r="8218" spans="8:8" x14ac:dyDescent="0.3">
      <c r="H8218" s="5"/>
    </row>
    <row r="8219" spans="8:8" x14ac:dyDescent="0.3">
      <c r="H8219" s="5"/>
    </row>
    <row r="8220" spans="8:8" x14ac:dyDescent="0.3">
      <c r="H8220" s="5"/>
    </row>
    <row r="8221" spans="8:8" x14ac:dyDescent="0.3">
      <c r="H8221" s="5"/>
    </row>
    <row r="8222" spans="8:8" x14ac:dyDescent="0.3">
      <c r="H8222" s="5"/>
    </row>
    <row r="8223" spans="8:8" x14ac:dyDescent="0.3">
      <c r="H8223" s="5"/>
    </row>
    <row r="8224" spans="8:8" x14ac:dyDescent="0.3">
      <c r="H8224" s="5"/>
    </row>
    <row r="8225" spans="8:8" x14ac:dyDescent="0.3">
      <c r="H8225" s="5"/>
    </row>
    <row r="8226" spans="8:8" x14ac:dyDescent="0.3">
      <c r="H8226" s="5"/>
    </row>
    <row r="8227" spans="8:8" x14ac:dyDescent="0.3">
      <c r="H8227" s="5"/>
    </row>
    <row r="8228" spans="8:8" x14ac:dyDescent="0.3">
      <c r="H8228" s="5"/>
    </row>
    <row r="8229" spans="8:8" x14ac:dyDescent="0.3">
      <c r="H8229" s="5"/>
    </row>
    <row r="8230" spans="8:8" x14ac:dyDescent="0.3">
      <c r="H8230" s="5"/>
    </row>
    <row r="8231" spans="8:8" x14ac:dyDescent="0.3">
      <c r="H8231" s="5"/>
    </row>
    <row r="8232" spans="8:8" x14ac:dyDescent="0.3">
      <c r="H8232" s="5"/>
    </row>
    <row r="8233" spans="8:8" x14ac:dyDescent="0.3">
      <c r="H8233" s="5"/>
    </row>
    <row r="8234" spans="8:8" x14ac:dyDescent="0.3">
      <c r="H8234" s="5"/>
    </row>
    <row r="8235" spans="8:8" x14ac:dyDescent="0.3">
      <c r="H8235" s="5"/>
    </row>
    <row r="8236" spans="8:8" x14ac:dyDescent="0.3">
      <c r="H8236" s="5"/>
    </row>
    <row r="8237" spans="8:8" x14ac:dyDescent="0.3">
      <c r="H8237" s="5"/>
    </row>
    <row r="8238" spans="8:8" x14ac:dyDescent="0.3">
      <c r="H8238" s="5"/>
    </row>
    <row r="8239" spans="8:8" x14ac:dyDescent="0.3">
      <c r="H8239" s="5"/>
    </row>
    <row r="8240" spans="8:8" x14ac:dyDescent="0.3">
      <c r="H8240" s="5"/>
    </row>
    <row r="8241" spans="8:8" x14ac:dyDescent="0.3">
      <c r="H8241" s="5"/>
    </row>
    <row r="8242" spans="8:8" x14ac:dyDescent="0.3">
      <c r="H8242" s="5"/>
    </row>
    <row r="8243" spans="8:8" x14ac:dyDescent="0.3">
      <c r="H8243" s="5"/>
    </row>
    <row r="8244" spans="8:8" x14ac:dyDescent="0.3">
      <c r="H8244" s="5"/>
    </row>
    <row r="8245" spans="8:8" x14ac:dyDescent="0.3">
      <c r="H8245" s="5"/>
    </row>
    <row r="8246" spans="8:8" x14ac:dyDescent="0.3">
      <c r="H8246" s="5"/>
    </row>
    <row r="8247" spans="8:8" x14ac:dyDescent="0.3">
      <c r="H8247" s="5"/>
    </row>
    <row r="8248" spans="8:8" x14ac:dyDescent="0.3">
      <c r="H8248" s="5"/>
    </row>
    <row r="8249" spans="8:8" x14ac:dyDescent="0.3">
      <c r="H8249" s="5"/>
    </row>
    <row r="8250" spans="8:8" x14ac:dyDescent="0.3">
      <c r="H8250" s="5"/>
    </row>
    <row r="8251" spans="8:8" x14ac:dyDescent="0.3">
      <c r="H8251" s="5"/>
    </row>
    <row r="8252" spans="8:8" x14ac:dyDescent="0.3">
      <c r="H8252" s="5"/>
    </row>
    <row r="8253" spans="8:8" x14ac:dyDescent="0.3">
      <c r="H8253" s="5"/>
    </row>
    <row r="8254" spans="8:8" x14ac:dyDescent="0.3">
      <c r="H8254" s="5"/>
    </row>
    <row r="8255" spans="8:8" x14ac:dyDescent="0.3">
      <c r="H8255" s="5"/>
    </row>
    <row r="8256" spans="8:8" x14ac:dyDescent="0.3">
      <c r="H8256" s="5"/>
    </row>
    <row r="8257" spans="8:8" x14ac:dyDescent="0.3">
      <c r="H8257" s="5"/>
    </row>
    <row r="8258" spans="8:8" x14ac:dyDescent="0.3">
      <c r="H8258" s="5"/>
    </row>
    <row r="8259" spans="8:8" x14ac:dyDescent="0.3">
      <c r="H8259" s="5"/>
    </row>
    <row r="8260" spans="8:8" x14ac:dyDescent="0.3">
      <c r="H8260" s="5"/>
    </row>
    <row r="8261" spans="8:8" x14ac:dyDescent="0.3">
      <c r="H8261" s="5"/>
    </row>
    <row r="8262" spans="8:8" x14ac:dyDescent="0.3">
      <c r="H8262" s="5"/>
    </row>
    <row r="8263" spans="8:8" x14ac:dyDescent="0.3">
      <c r="H8263" s="5"/>
    </row>
    <row r="8264" spans="8:8" x14ac:dyDescent="0.3">
      <c r="H8264" s="5"/>
    </row>
    <row r="8265" spans="8:8" x14ac:dyDescent="0.3">
      <c r="H8265" s="5"/>
    </row>
    <row r="8266" spans="8:8" x14ac:dyDescent="0.3">
      <c r="H8266" s="5"/>
    </row>
    <row r="8267" spans="8:8" x14ac:dyDescent="0.3">
      <c r="H8267" s="5"/>
    </row>
    <row r="8268" spans="8:8" x14ac:dyDescent="0.3">
      <c r="H8268" s="5"/>
    </row>
    <row r="8269" spans="8:8" x14ac:dyDescent="0.3">
      <c r="H8269" s="5"/>
    </row>
    <row r="8270" spans="8:8" x14ac:dyDescent="0.3">
      <c r="H8270" s="5"/>
    </row>
    <row r="8271" spans="8:8" x14ac:dyDescent="0.3">
      <c r="H8271" s="5"/>
    </row>
    <row r="8272" spans="8:8" x14ac:dyDescent="0.3">
      <c r="H8272" s="5"/>
    </row>
    <row r="8273" spans="8:8" x14ac:dyDescent="0.3">
      <c r="H8273" s="5"/>
    </row>
    <row r="8274" spans="8:8" x14ac:dyDescent="0.3">
      <c r="H8274" s="5"/>
    </row>
    <row r="8275" spans="8:8" x14ac:dyDescent="0.3">
      <c r="H8275" s="5"/>
    </row>
    <row r="8276" spans="8:8" x14ac:dyDescent="0.3">
      <c r="H8276" s="5"/>
    </row>
    <row r="8277" spans="8:8" x14ac:dyDescent="0.3">
      <c r="H8277" s="5"/>
    </row>
    <row r="8278" spans="8:8" x14ac:dyDescent="0.3">
      <c r="H8278" s="5"/>
    </row>
    <row r="8279" spans="8:8" x14ac:dyDescent="0.3">
      <c r="H8279" s="5"/>
    </row>
    <row r="8280" spans="8:8" x14ac:dyDescent="0.3">
      <c r="H8280" s="5"/>
    </row>
    <row r="8281" spans="8:8" x14ac:dyDescent="0.3">
      <c r="H8281" s="5"/>
    </row>
    <row r="8282" spans="8:8" x14ac:dyDescent="0.3">
      <c r="H8282" s="5"/>
    </row>
    <row r="8283" spans="8:8" x14ac:dyDescent="0.3">
      <c r="H8283" s="5"/>
    </row>
    <row r="8284" spans="8:8" x14ac:dyDescent="0.3">
      <c r="H8284" s="5"/>
    </row>
    <row r="8285" spans="8:8" x14ac:dyDescent="0.3">
      <c r="H8285" s="5"/>
    </row>
    <row r="8286" spans="8:8" x14ac:dyDescent="0.3">
      <c r="H8286" s="5"/>
    </row>
    <row r="8287" spans="8:8" x14ac:dyDescent="0.3">
      <c r="H8287" s="5"/>
    </row>
    <row r="8288" spans="8:8" x14ac:dyDescent="0.3">
      <c r="H8288" s="5"/>
    </row>
    <row r="8289" spans="8:8" x14ac:dyDescent="0.3">
      <c r="H8289" s="5"/>
    </row>
    <row r="8290" spans="8:8" x14ac:dyDescent="0.3">
      <c r="H8290" s="5"/>
    </row>
    <row r="8291" spans="8:8" x14ac:dyDescent="0.3">
      <c r="H8291" s="5"/>
    </row>
    <row r="8292" spans="8:8" x14ac:dyDescent="0.3">
      <c r="H8292" s="5"/>
    </row>
    <row r="8293" spans="8:8" x14ac:dyDescent="0.3">
      <c r="H8293" s="5"/>
    </row>
    <row r="8294" spans="8:8" x14ac:dyDescent="0.3">
      <c r="H8294" s="5"/>
    </row>
    <row r="8295" spans="8:8" x14ac:dyDescent="0.3">
      <c r="H8295" s="5"/>
    </row>
    <row r="8296" spans="8:8" x14ac:dyDescent="0.3">
      <c r="H8296" s="5"/>
    </row>
    <row r="8297" spans="8:8" x14ac:dyDescent="0.3">
      <c r="H8297" s="5"/>
    </row>
    <row r="8298" spans="8:8" x14ac:dyDescent="0.3">
      <c r="H8298" s="5"/>
    </row>
    <row r="8299" spans="8:8" x14ac:dyDescent="0.3">
      <c r="H8299" s="5"/>
    </row>
    <row r="8300" spans="8:8" x14ac:dyDescent="0.3">
      <c r="H8300" s="5"/>
    </row>
    <row r="8301" spans="8:8" x14ac:dyDescent="0.3">
      <c r="H8301" s="5"/>
    </row>
    <row r="8302" spans="8:8" x14ac:dyDescent="0.3">
      <c r="H8302" s="5"/>
    </row>
    <row r="8303" spans="8:8" x14ac:dyDescent="0.3">
      <c r="H8303" s="5"/>
    </row>
    <row r="8304" spans="8:8" x14ac:dyDescent="0.3">
      <c r="H8304" s="5"/>
    </row>
    <row r="8305" spans="8:8" x14ac:dyDescent="0.3">
      <c r="H8305" s="5"/>
    </row>
    <row r="8306" spans="8:8" x14ac:dyDescent="0.3">
      <c r="H8306" s="5"/>
    </row>
    <row r="8307" spans="8:8" x14ac:dyDescent="0.3">
      <c r="H8307" s="5"/>
    </row>
    <row r="8308" spans="8:8" x14ac:dyDescent="0.3">
      <c r="H8308" s="5"/>
    </row>
    <row r="8309" spans="8:8" x14ac:dyDescent="0.3">
      <c r="H8309" s="5"/>
    </row>
    <row r="8310" spans="8:8" x14ac:dyDescent="0.3">
      <c r="H8310" s="5"/>
    </row>
    <row r="8311" spans="8:8" x14ac:dyDescent="0.3">
      <c r="H8311" s="5"/>
    </row>
    <row r="8312" spans="8:8" x14ac:dyDescent="0.3">
      <c r="H8312" s="5"/>
    </row>
    <row r="8313" spans="8:8" x14ac:dyDescent="0.3">
      <c r="H8313" s="5"/>
    </row>
    <row r="8314" spans="8:8" x14ac:dyDescent="0.3">
      <c r="H8314" s="5"/>
    </row>
    <row r="8315" spans="8:8" x14ac:dyDescent="0.3">
      <c r="H8315" s="5"/>
    </row>
    <row r="8316" spans="8:8" x14ac:dyDescent="0.3">
      <c r="H8316" s="5"/>
    </row>
    <row r="8317" spans="8:8" x14ac:dyDescent="0.3">
      <c r="H8317" s="5"/>
    </row>
    <row r="8318" spans="8:8" x14ac:dyDescent="0.3">
      <c r="H8318" s="5"/>
    </row>
    <row r="8319" spans="8:8" x14ac:dyDescent="0.3">
      <c r="H8319" s="5"/>
    </row>
    <row r="8320" spans="8:8" x14ac:dyDescent="0.3">
      <c r="H8320" s="5"/>
    </row>
    <row r="8321" spans="8:8" x14ac:dyDescent="0.3">
      <c r="H8321" s="5"/>
    </row>
    <row r="8322" spans="8:8" x14ac:dyDescent="0.3">
      <c r="H8322" s="5"/>
    </row>
    <row r="8323" spans="8:8" x14ac:dyDescent="0.3">
      <c r="H8323" s="5"/>
    </row>
    <row r="8324" spans="8:8" x14ac:dyDescent="0.3">
      <c r="H8324" s="5"/>
    </row>
    <row r="8325" spans="8:8" x14ac:dyDescent="0.3">
      <c r="H8325" s="5"/>
    </row>
    <row r="8326" spans="8:8" x14ac:dyDescent="0.3">
      <c r="H8326" s="5"/>
    </row>
    <row r="8327" spans="8:8" x14ac:dyDescent="0.3">
      <c r="H8327" s="5"/>
    </row>
    <row r="8328" spans="8:8" x14ac:dyDescent="0.3">
      <c r="H8328" s="5"/>
    </row>
    <row r="8329" spans="8:8" x14ac:dyDescent="0.3">
      <c r="H8329" s="5"/>
    </row>
    <row r="8330" spans="8:8" x14ac:dyDescent="0.3">
      <c r="H8330" s="5"/>
    </row>
    <row r="8331" spans="8:8" x14ac:dyDescent="0.3">
      <c r="H8331" s="5"/>
    </row>
    <row r="8332" spans="8:8" x14ac:dyDescent="0.3">
      <c r="H8332" s="5"/>
    </row>
    <row r="8333" spans="8:8" x14ac:dyDescent="0.3">
      <c r="H8333" s="5"/>
    </row>
    <row r="8334" spans="8:8" x14ac:dyDescent="0.3">
      <c r="H8334" s="5"/>
    </row>
    <row r="8335" spans="8:8" x14ac:dyDescent="0.3">
      <c r="H8335" s="5"/>
    </row>
    <row r="8336" spans="8:8" x14ac:dyDescent="0.3">
      <c r="H8336" s="5"/>
    </row>
    <row r="8337" spans="8:8" x14ac:dyDescent="0.3">
      <c r="H8337" s="5"/>
    </row>
    <row r="8338" spans="8:8" x14ac:dyDescent="0.3">
      <c r="H8338" s="5"/>
    </row>
    <row r="8339" spans="8:8" x14ac:dyDescent="0.3">
      <c r="H8339" s="5"/>
    </row>
    <row r="8340" spans="8:8" x14ac:dyDescent="0.3">
      <c r="H8340" s="5"/>
    </row>
    <row r="8341" spans="8:8" x14ac:dyDescent="0.3">
      <c r="H8341" s="5"/>
    </row>
    <row r="8342" spans="8:8" x14ac:dyDescent="0.3">
      <c r="H8342" s="5"/>
    </row>
    <row r="8343" spans="8:8" x14ac:dyDescent="0.3">
      <c r="H8343" s="5"/>
    </row>
    <row r="8344" spans="8:8" x14ac:dyDescent="0.3">
      <c r="H8344" s="5"/>
    </row>
    <row r="8345" spans="8:8" x14ac:dyDescent="0.3">
      <c r="H8345" s="5"/>
    </row>
    <row r="8346" spans="8:8" x14ac:dyDescent="0.3">
      <c r="H8346" s="5"/>
    </row>
    <row r="8347" spans="8:8" x14ac:dyDescent="0.3">
      <c r="H8347" s="5"/>
    </row>
    <row r="8348" spans="8:8" x14ac:dyDescent="0.3">
      <c r="H8348" s="5"/>
    </row>
    <row r="8349" spans="8:8" x14ac:dyDescent="0.3">
      <c r="H8349" s="5"/>
    </row>
    <row r="8350" spans="8:8" x14ac:dyDescent="0.3">
      <c r="H8350" s="5"/>
    </row>
    <row r="8351" spans="8:8" x14ac:dyDescent="0.3">
      <c r="H8351" s="5"/>
    </row>
    <row r="8352" spans="8:8" x14ac:dyDescent="0.3">
      <c r="H8352" s="5"/>
    </row>
    <row r="8353" spans="8:8" x14ac:dyDescent="0.3">
      <c r="H8353" s="5"/>
    </row>
    <row r="8354" spans="8:8" x14ac:dyDescent="0.3">
      <c r="H8354" s="5"/>
    </row>
    <row r="8355" spans="8:8" x14ac:dyDescent="0.3">
      <c r="H8355" s="5"/>
    </row>
    <row r="8356" spans="8:8" x14ac:dyDescent="0.3">
      <c r="H8356" s="5"/>
    </row>
    <row r="8357" spans="8:8" x14ac:dyDescent="0.3">
      <c r="H8357" s="5"/>
    </row>
    <row r="8358" spans="8:8" x14ac:dyDescent="0.3">
      <c r="H8358" s="5"/>
    </row>
    <row r="8359" spans="8:8" x14ac:dyDescent="0.3">
      <c r="H8359" s="5"/>
    </row>
    <row r="8360" spans="8:8" x14ac:dyDescent="0.3">
      <c r="H8360" s="5"/>
    </row>
    <row r="8361" spans="8:8" x14ac:dyDescent="0.3">
      <c r="H8361" s="5"/>
    </row>
    <row r="8362" spans="8:8" x14ac:dyDescent="0.3">
      <c r="H8362" s="5"/>
    </row>
    <row r="8363" spans="8:8" x14ac:dyDescent="0.3">
      <c r="H8363" s="5"/>
    </row>
    <row r="8364" spans="8:8" x14ac:dyDescent="0.3">
      <c r="H8364" s="5"/>
    </row>
    <row r="8365" spans="8:8" x14ac:dyDescent="0.3">
      <c r="H8365" s="5"/>
    </row>
    <row r="8366" spans="8:8" x14ac:dyDescent="0.3">
      <c r="H8366" s="5"/>
    </row>
    <row r="8367" spans="8:8" x14ac:dyDescent="0.3">
      <c r="H8367" s="5"/>
    </row>
    <row r="8368" spans="8:8" x14ac:dyDescent="0.3">
      <c r="H8368" s="5"/>
    </row>
    <row r="8369" spans="8:8" x14ac:dyDescent="0.3">
      <c r="H8369" s="5"/>
    </row>
    <row r="8370" spans="8:8" x14ac:dyDescent="0.3">
      <c r="H8370" s="5"/>
    </row>
    <row r="8371" spans="8:8" x14ac:dyDescent="0.3">
      <c r="H8371" s="5"/>
    </row>
    <row r="8372" spans="8:8" x14ac:dyDescent="0.3">
      <c r="H8372" s="5"/>
    </row>
    <row r="8373" spans="8:8" x14ac:dyDescent="0.3">
      <c r="H8373" s="5"/>
    </row>
    <row r="8374" spans="8:8" x14ac:dyDescent="0.3">
      <c r="H8374" s="5"/>
    </row>
    <row r="8375" spans="8:8" x14ac:dyDescent="0.3">
      <c r="H8375" s="5"/>
    </row>
    <row r="8376" spans="8:8" x14ac:dyDescent="0.3">
      <c r="H8376" s="5"/>
    </row>
    <row r="8377" spans="8:8" x14ac:dyDescent="0.3">
      <c r="H8377" s="5"/>
    </row>
    <row r="8378" spans="8:8" x14ac:dyDescent="0.3">
      <c r="H8378" s="5"/>
    </row>
    <row r="8379" spans="8:8" x14ac:dyDescent="0.3">
      <c r="H8379" s="5"/>
    </row>
    <row r="8380" spans="8:8" x14ac:dyDescent="0.3">
      <c r="H8380" s="5"/>
    </row>
    <row r="8381" spans="8:8" x14ac:dyDescent="0.3">
      <c r="H8381" s="5"/>
    </row>
    <row r="8382" spans="8:8" x14ac:dyDescent="0.3">
      <c r="H8382" s="5"/>
    </row>
    <row r="8383" spans="8:8" x14ac:dyDescent="0.3">
      <c r="H8383" s="5"/>
    </row>
    <row r="8384" spans="8:8" x14ac:dyDescent="0.3">
      <c r="H8384" s="5"/>
    </row>
    <row r="8385" spans="8:8" x14ac:dyDescent="0.3">
      <c r="H8385" s="5"/>
    </row>
    <row r="8386" spans="8:8" x14ac:dyDescent="0.3">
      <c r="H8386" s="5"/>
    </row>
    <row r="8387" spans="8:8" x14ac:dyDescent="0.3">
      <c r="H8387" s="5"/>
    </row>
    <row r="8388" spans="8:8" x14ac:dyDescent="0.3">
      <c r="H8388" s="5"/>
    </row>
    <row r="8389" spans="8:8" x14ac:dyDescent="0.3">
      <c r="H8389" s="5"/>
    </row>
    <row r="8390" spans="8:8" x14ac:dyDescent="0.3">
      <c r="H8390" s="5"/>
    </row>
    <row r="8391" spans="8:8" x14ac:dyDescent="0.3">
      <c r="H8391" s="5"/>
    </row>
    <row r="8392" spans="8:8" x14ac:dyDescent="0.3">
      <c r="H8392" s="5"/>
    </row>
    <row r="8393" spans="8:8" x14ac:dyDescent="0.3">
      <c r="H8393" s="5"/>
    </row>
    <row r="8394" spans="8:8" x14ac:dyDescent="0.3">
      <c r="H8394" s="5"/>
    </row>
    <row r="8395" spans="8:8" x14ac:dyDescent="0.3">
      <c r="H8395" s="5"/>
    </row>
    <row r="8396" spans="8:8" x14ac:dyDescent="0.3">
      <c r="H8396" s="5"/>
    </row>
    <row r="8397" spans="8:8" x14ac:dyDescent="0.3">
      <c r="H8397" s="5"/>
    </row>
    <row r="8398" spans="8:8" x14ac:dyDescent="0.3">
      <c r="H8398" s="5"/>
    </row>
    <row r="8399" spans="8:8" x14ac:dyDescent="0.3">
      <c r="H8399" s="5"/>
    </row>
    <row r="8400" spans="8:8" x14ac:dyDescent="0.3">
      <c r="H8400" s="5"/>
    </row>
    <row r="8401" spans="8:8" x14ac:dyDescent="0.3">
      <c r="H8401" s="5"/>
    </row>
    <row r="8402" spans="8:8" x14ac:dyDescent="0.3">
      <c r="H8402" s="5"/>
    </row>
    <row r="8403" spans="8:8" x14ac:dyDescent="0.3">
      <c r="H8403" s="5"/>
    </row>
    <row r="8404" spans="8:8" x14ac:dyDescent="0.3">
      <c r="H8404" s="5"/>
    </row>
    <row r="8405" spans="8:8" x14ac:dyDescent="0.3">
      <c r="H8405" s="5"/>
    </row>
    <row r="8406" spans="8:8" x14ac:dyDescent="0.3">
      <c r="H8406" s="5"/>
    </row>
    <row r="8407" spans="8:8" x14ac:dyDescent="0.3">
      <c r="H8407" s="5"/>
    </row>
    <row r="8408" spans="8:8" x14ac:dyDescent="0.3">
      <c r="H8408" s="5"/>
    </row>
    <row r="8409" spans="8:8" x14ac:dyDescent="0.3">
      <c r="H8409" s="5"/>
    </row>
    <row r="8410" spans="8:8" x14ac:dyDescent="0.3">
      <c r="H8410" s="5"/>
    </row>
    <row r="8411" spans="8:8" x14ac:dyDescent="0.3">
      <c r="H8411" s="5"/>
    </row>
    <row r="8412" spans="8:8" x14ac:dyDescent="0.3">
      <c r="H8412" s="5"/>
    </row>
    <row r="8413" spans="8:8" x14ac:dyDescent="0.3">
      <c r="H8413" s="5"/>
    </row>
    <row r="8414" spans="8:8" x14ac:dyDescent="0.3">
      <c r="H8414" s="5"/>
    </row>
    <row r="8415" spans="8:8" x14ac:dyDescent="0.3">
      <c r="H8415" s="5"/>
    </row>
    <row r="8416" spans="8:8" x14ac:dyDescent="0.3">
      <c r="H8416" s="5"/>
    </row>
    <row r="8417" spans="8:8" x14ac:dyDescent="0.3">
      <c r="H8417" s="5"/>
    </row>
    <row r="8418" spans="8:8" x14ac:dyDescent="0.3">
      <c r="H8418" s="5"/>
    </row>
    <row r="8419" spans="8:8" x14ac:dyDescent="0.3">
      <c r="H8419" s="5"/>
    </row>
    <row r="8420" spans="8:8" x14ac:dyDescent="0.3">
      <c r="H8420" s="5"/>
    </row>
    <row r="8421" spans="8:8" x14ac:dyDescent="0.3">
      <c r="H8421" s="5"/>
    </row>
    <row r="8422" spans="8:8" x14ac:dyDescent="0.3">
      <c r="H8422" s="5"/>
    </row>
    <row r="8423" spans="8:8" x14ac:dyDescent="0.3">
      <c r="H8423" s="5"/>
    </row>
    <row r="8424" spans="8:8" x14ac:dyDescent="0.3">
      <c r="H8424" s="5"/>
    </row>
    <row r="8425" spans="8:8" x14ac:dyDescent="0.3">
      <c r="H8425" s="5"/>
    </row>
    <row r="8426" spans="8:8" x14ac:dyDescent="0.3">
      <c r="H8426" s="5"/>
    </row>
    <row r="8427" spans="8:8" x14ac:dyDescent="0.3">
      <c r="H8427" s="5"/>
    </row>
    <row r="8428" spans="8:8" x14ac:dyDescent="0.3">
      <c r="H8428" s="5"/>
    </row>
    <row r="8429" spans="8:8" x14ac:dyDescent="0.3">
      <c r="H8429" s="5"/>
    </row>
    <row r="8430" spans="8:8" x14ac:dyDescent="0.3">
      <c r="H8430" s="5"/>
    </row>
    <row r="8431" spans="8:8" x14ac:dyDescent="0.3">
      <c r="H8431" s="5"/>
    </row>
    <row r="8432" spans="8:8" x14ac:dyDescent="0.3">
      <c r="H8432" s="5"/>
    </row>
    <row r="8433" spans="8:8" x14ac:dyDescent="0.3">
      <c r="H8433" s="5"/>
    </row>
    <row r="8434" spans="8:8" x14ac:dyDescent="0.3">
      <c r="H8434" s="5"/>
    </row>
    <row r="8435" spans="8:8" x14ac:dyDescent="0.3">
      <c r="H8435" s="5"/>
    </row>
    <row r="8436" spans="8:8" x14ac:dyDescent="0.3">
      <c r="H8436" s="5"/>
    </row>
    <row r="8437" spans="8:8" x14ac:dyDescent="0.3">
      <c r="H8437" s="5"/>
    </row>
    <row r="8438" spans="8:8" x14ac:dyDescent="0.3">
      <c r="H8438" s="5"/>
    </row>
    <row r="8439" spans="8:8" x14ac:dyDescent="0.3">
      <c r="H8439" s="5"/>
    </row>
    <row r="8440" spans="8:8" x14ac:dyDescent="0.3">
      <c r="H8440" s="5"/>
    </row>
    <row r="8441" spans="8:8" x14ac:dyDescent="0.3">
      <c r="H8441" s="5"/>
    </row>
    <row r="8442" spans="8:8" x14ac:dyDescent="0.3">
      <c r="H8442" s="5"/>
    </row>
    <row r="8443" spans="8:8" x14ac:dyDescent="0.3">
      <c r="H8443" s="5"/>
    </row>
    <row r="8444" spans="8:8" x14ac:dyDescent="0.3">
      <c r="H8444" s="5"/>
    </row>
    <row r="8445" spans="8:8" x14ac:dyDescent="0.3">
      <c r="H8445" s="5"/>
    </row>
    <row r="8446" spans="8:8" x14ac:dyDescent="0.3">
      <c r="H8446" s="5"/>
    </row>
    <row r="8447" spans="8:8" x14ac:dyDescent="0.3">
      <c r="H8447" s="5"/>
    </row>
    <row r="8448" spans="8:8" x14ac:dyDescent="0.3">
      <c r="H8448" s="5"/>
    </row>
    <row r="8449" spans="8:8" x14ac:dyDescent="0.3">
      <c r="H8449" s="5"/>
    </row>
    <row r="8450" spans="8:8" x14ac:dyDescent="0.3">
      <c r="H8450" s="5"/>
    </row>
    <row r="8451" spans="8:8" x14ac:dyDescent="0.3">
      <c r="H8451" s="5"/>
    </row>
    <row r="8452" spans="8:8" x14ac:dyDescent="0.3">
      <c r="H8452" s="5"/>
    </row>
    <row r="8453" spans="8:8" x14ac:dyDescent="0.3">
      <c r="H8453" s="5"/>
    </row>
    <row r="8454" spans="8:8" x14ac:dyDescent="0.3">
      <c r="H8454" s="5"/>
    </row>
    <row r="8455" spans="8:8" x14ac:dyDescent="0.3">
      <c r="H8455" s="5"/>
    </row>
    <row r="8456" spans="8:8" x14ac:dyDescent="0.3">
      <c r="H8456" s="5"/>
    </row>
    <row r="8457" spans="8:8" x14ac:dyDescent="0.3">
      <c r="H8457" s="5"/>
    </row>
    <row r="8458" spans="8:8" x14ac:dyDescent="0.3">
      <c r="H8458" s="5"/>
    </row>
    <row r="8459" spans="8:8" x14ac:dyDescent="0.3">
      <c r="H8459" s="5"/>
    </row>
    <row r="8460" spans="8:8" x14ac:dyDescent="0.3">
      <c r="H8460" s="5"/>
    </row>
    <row r="8461" spans="8:8" x14ac:dyDescent="0.3">
      <c r="H8461" s="5"/>
    </row>
    <row r="8462" spans="8:8" x14ac:dyDescent="0.3">
      <c r="H8462" s="5"/>
    </row>
    <row r="8463" spans="8:8" x14ac:dyDescent="0.3">
      <c r="H8463" s="5"/>
    </row>
    <row r="8464" spans="8:8" x14ac:dyDescent="0.3">
      <c r="H8464" s="5"/>
    </row>
    <row r="8465" spans="8:8" x14ac:dyDescent="0.3">
      <c r="H8465" s="5"/>
    </row>
    <row r="8466" spans="8:8" x14ac:dyDescent="0.3">
      <c r="H8466" s="5"/>
    </row>
    <row r="8467" spans="8:8" x14ac:dyDescent="0.3">
      <c r="H8467" s="5"/>
    </row>
    <row r="8468" spans="8:8" x14ac:dyDescent="0.3">
      <c r="H8468" s="5"/>
    </row>
    <row r="8469" spans="8:8" x14ac:dyDescent="0.3">
      <c r="H8469" s="5"/>
    </row>
    <row r="8470" spans="8:8" x14ac:dyDescent="0.3">
      <c r="H8470" s="5"/>
    </row>
    <row r="8471" spans="8:8" x14ac:dyDescent="0.3">
      <c r="H8471" s="5"/>
    </row>
    <row r="8472" spans="8:8" x14ac:dyDescent="0.3">
      <c r="H8472" s="5"/>
    </row>
    <row r="8473" spans="8:8" x14ac:dyDescent="0.3">
      <c r="H8473" s="5"/>
    </row>
    <row r="8474" spans="8:8" x14ac:dyDescent="0.3">
      <c r="H8474" s="5"/>
    </row>
    <row r="8475" spans="8:8" x14ac:dyDescent="0.3">
      <c r="H8475" s="5"/>
    </row>
    <row r="8476" spans="8:8" x14ac:dyDescent="0.3">
      <c r="H8476" s="5"/>
    </row>
    <row r="8477" spans="8:8" x14ac:dyDescent="0.3">
      <c r="H8477" s="5"/>
    </row>
    <row r="8478" spans="8:8" x14ac:dyDescent="0.3">
      <c r="H8478" s="5"/>
    </row>
    <row r="8479" spans="8:8" x14ac:dyDescent="0.3">
      <c r="H8479" s="5"/>
    </row>
    <row r="8480" spans="8:8" x14ac:dyDescent="0.3">
      <c r="H8480" s="5"/>
    </row>
    <row r="8481" spans="8:8" x14ac:dyDescent="0.3">
      <c r="H8481" s="5"/>
    </row>
    <row r="8482" spans="8:8" x14ac:dyDescent="0.3">
      <c r="H8482" s="5"/>
    </row>
    <row r="8483" spans="8:8" x14ac:dyDescent="0.3">
      <c r="H8483" s="5"/>
    </row>
    <row r="8484" spans="8:8" x14ac:dyDescent="0.3">
      <c r="H8484" s="5"/>
    </row>
    <row r="8485" spans="8:8" x14ac:dyDescent="0.3">
      <c r="H8485" s="5"/>
    </row>
    <row r="8486" spans="8:8" x14ac:dyDescent="0.3">
      <c r="H8486" s="5"/>
    </row>
    <row r="8487" spans="8:8" x14ac:dyDescent="0.3">
      <c r="H8487" s="5"/>
    </row>
    <row r="8488" spans="8:8" x14ac:dyDescent="0.3">
      <c r="H8488" s="5"/>
    </row>
    <row r="8489" spans="8:8" x14ac:dyDescent="0.3">
      <c r="H8489" s="5"/>
    </row>
    <row r="8490" spans="8:8" x14ac:dyDescent="0.3">
      <c r="H8490" s="5"/>
    </row>
    <row r="8491" spans="8:8" x14ac:dyDescent="0.3">
      <c r="H8491" s="5"/>
    </row>
    <row r="8492" spans="8:8" x14ac:dyDescent="0.3">
      <c r="H8492" s="5"/>
    </row>
    <row r="8493" spans="8:8" x14ac:dyDescent="0.3">
      <c r="H8493" s="5"/>
    </row>
    <row r="8494" spans="8:8" x14ac:dyDescent="0.3">
      <c r="H8494" s="5"/>
    </row>
    <row r="8495" spans="8:8" x14ac:dyDescent="0.3">
      <c r="H8495" s="5"/>
    </row>
    <row r="8496" spans="8:8" x14ac:dyDescent="0.3">
      <c r="H8496" s="5"/>
    </row>
    <row r="8497" spans="8:8" x14ac:dyDescent="0.3">
      <c r="H8497" s="5"/>
    </row>
    <row r="8498" spans="8:8" x14ac:dyDescent="0.3">
      <c r="H8498" s="5"/>
    </row>
    <row r="8499" spans="8:8" x14ac:dyDescent="0.3">
      <c r="H8499" s="5"/>
    </row>
    <row r="8500" spans="8:8" x14ac:dyDescent="0.3">
      <c r="H8500" s="5"/>
    </row>
    <row r="8501" spans="8:8" x14ac:dyDescent="0.3">
      <c r="H8501" s="5"/>
    </row>
    <row r="8502" spans="8:8" x14ac:dyDescent="0.3">
      <c r="H8502" s="5"/>
    </row>
    <row r="8503" spans="8:8" x14ac:dyDescent="0.3">
      <c r="H8503" s="5"/>
    </row>
    <row r="8504" spans="8:8" x14ac:dyDescent="0.3">
      <c r="H8504" s="5"/>
    </row>
    <row r="8505" spans="8:8" x14ac:dyDescent="0.3">
      <c r="H8505" s="5"/>
    </row>
    <row r="8506" spans="8:8" x14ac:dyDescent="0.3">
      <c r="H8506" s="5"/>
    </row>
    <row r="8507" spans="8:8" x14ac:dyDescent="0.3">
      <c r="H8507" s="5"/>
    </row>
    <row r="8508" spans="8:8" x14ac:dyDescent="0.3">
      <c r="H8508" s="5"/>
    </row>
    <row r="8509" spans="8:8" x14ac:dyDescent="0.3">
      <c r="H8509" s="5"/>
    </row>
    <row r="8510" spans="8:8" x14ac:dyDescent="0.3">
      <c r="H8510" s="5"/>
    </row>
    <row r="8511" spans="8:8" x14ac:dyDescent="0.3">
      <c r="H8511" s="5"/>
    </row>
    <row r="8512" spans="8:8" x14ac:dyDescent="0.3">
      <c r="H8512" s="5"/>
    </row>
    <row r="8513" spans="8:8" x14ac:dyDescent="0.3">
      <c r="H8513" s="5"/>
    </row>
    <row r="8514" spans="8:8" x14ac:dyDescent="0.3">
      <c r="H8514" s="5"/>
    </row>
    <row r="8515" spans="8:8" x14ac:dyDescent="0.3">
      <c r="H8515" s="5"/>
    </row>
    <row r="8516" spans="8:8" x14ac:dyDescent="0.3">
      <c r="H8516" s="5"/>
    </row>
    <row r="8517" spans="8:8" x14ac:dyDescent="0.3">
      <c r="H8517" s="5"/>
    </row>
    <row r="8518" spans="8:8" x14ac:dyDescent="0.3">
      <c r="H8518" s="5"/>
    </row>
    <row r="8519" spans="8:8" x14ac:dyDescent="0.3">
      <c r="H8519" s="5"/>
    </row>
    <row r="8520" spans="8:8" x14ac:dyDescent="0.3">
      <c r="H8520" s="5"/>
    </row>
    <row r="8521" spans="8:8" x14ac:dyDescent="0.3">
      <c r="H8521" s="5"/>
    </row>
    <row r="8522" spans="8:8" x14ac:dyDescent="0.3">
      <c r="H8522" s="5"/>
    </row>
    <row r="8523" spans="8:8" x14ac:dyDescent="0.3">
      <c r="H8523" s="5"/>
    </row>
    <row r="8524" spans="8:8" x14ac:dyDescent="0.3">
      <c r="H8524" s="5"/>
    </row>
    <row r="8525" spans="8:8" x14ac:dyDescent="0.3">
      <c r="H8525" s="5"/>
    </row>
    <row r="8526" spans="8:8" x14ac:dyDescent="0.3">
      <c r="H8526" s="5"/>
    </row>
    <row r="8527" spans="8:8" x14ac:dyDescent="0.3">
      <c r="H8527" s="5"/>
    </row>
    <row r="8528" spans="8:8" x14ac:dyDescent="0.3">
      <c r="H8528" s="5"/>
    </row>
    <row r="8529" spans="8:8" x14ac:dyDescent="0.3">
      <c r="H8529" s="5"/>
    </row>
    <row r="8530" spans="8:8" x14ac:dyDescent="0.3">
      <c r="H8530" s="5"/>
    </row>
    <row r="8531" spans="8:8" x14ac:dyDescent="0.3">
      <c r="H8531" s="5"/>
    </row>
    <row r="8532" spans="8:8" x14ac:dyDescent="0.3">
      <c r="H8532" s="5"/>
    </row>
    <row r="8533" spans="8:8" x14ac:dyDescent="0.3">
      <c r="H8533" s="5"/>
    </row>
    <row r="8534" spans="8:8" x14ac:dyDescent="0.3">
      <c r="H8534" s="5"/>
    </row>
    <row r="8535" spans="8:8" x14ac:dyDescent="0.3">
      <c r="H8535" s="5"/>
    </row>
    <row r="8536" spans="8:8" x14ac:dyDescent="0.3">
      <c r="H8536" s="5"/>
    </row>
    <row r="8537" spans="8:8" x14ac:dyDescent="0.3">
      <c r="H8537" s="5"/>
    </row>
    <row r="8538" spans="8:8" x14ac:dyDescent="0.3">
      <c r="H8538" s="5"/>
    </row>
    <row r="8539" spans="8:8" x14ac:dyDescent="0.3">
      <c r="H8539" s="5"/>
    </row>
    <row r="8540" spans="8:8" x14ac:dyDescent="0.3">
      <c r="H8540" s="5"/>
    </row>
    <row r="8541" spans="8:8" x14ac:dyDescent="0.3">
      <c r="H8541" s="5"/>
    </row>
    <row r="8542" spans="8:8" x14ac:dyDescent="0.3">
      <c r="H8542" s="5"/>
    </row>
    <row r="8543" spans="8:8" x14ac:dyDescent="0.3">
      <c r="H8543" s="5"/>
    </row>
    <row r="8544" spans="8:8" x14ac:dyDescent="0.3">
      <c r="H8544" s="5"/>
    </row>
    <row r="8545" spans="8:8" x14ac:dyDescent="0.3">
      <c r="H8545" s="5"/>
    </row>
    <row r="8546" spans="8:8" x14ac:dyDescent="0.3">
      <c r="H8546" s="5"/>
    </row>
    <row r="8547" spans="8:8" x14ac:dyDescent="0.3">
      <c r="H8547" s="5"/>
    </row>
    <row r="8548" spans="8:8" x14ac:dyDescent="0.3">
      <c r="H8548" s="5"/>
    </row>
    <row r="8549" spans="8:8" x14ac:dyDescent="0.3">
      <c r="H8549" s="5"/>
    </row>
    <row r="8550" spans="8:8" x14ac:dyDescent="0.3">
      <c r="H8550" s="5"/>
    </row>
    <row r="8551" spans="8:8" x14ac:dyDescent="0.3">
      <c r="H8551" s="5"/>
    </row>
    <row r="8552" spans="8:8" x14ac:dyDescent="0.3">
      <c r="H8552" s="5"/>
    </row>
    <row r="8553" spans="8:8" x14ac:dyDescent="0.3">
      <c r="H8553" s="5"/>
    </row>
    <row r="8554" spans="8:8" x14ac:dyDescent="0.3">
      <c r="H8554" s="5"/>
    </row>
    <row r="8555" spans="8:8" x14ac:dyDescent="0.3">
      <c r="H8555" s="5"/>
    </row>
    <row r="8556" spans="8:8" x14ac:dyDescent="0.3">
      <c r="H8556" s="5"/>
    </row>
    <row r="8557" spans="8:8" x14ac:dyDescent="0.3">
      <c r="H8557" s="5"/>
    </row>
    <row r="8558" spans="8:8" x14ac:dyDescent="0.3">
      <c r="H8558" s="5"/>
    </row>
    <row r="8559" spans="8:8" x14ac:dyDescent="0.3">
      <c r="H8559" s="5"/>
    </row>
    <row r="8560" spans="8:8" x14ac:dyDescent="0.3">
      <c r="H8560" s="5"/>
    </row>
    <row r="8561" spans="8:8" x14ac:dyDescent="0.3">
      <c r="H8561" s="5"/>
    </row>
    <row r="8562" spans="8:8" x14ac:dyDescent="0.3">
      <c r="H8562" s="5"/>
    </row>
    <row r="8563" spans="8:8" x14ac:dyDescent="0.3">
      <c r="H8563" s="5"/>
    </row>
    <row r="8564" spans="8:8" x14ac:dyDescent="0.3">
      <c r="H8564" s="5"/>
    </row>
    <row r="8565" spans="8:8" x14ac:dyDescent="0.3">
      <c r="H8565" s="5"/>
    </row>
    <row r="8566" spans="8:8" x14ac:dyDescent="0.3">
      <c r="H8566" s="5"/>
    </row>
    <row r="8567" spans="8:8" x14ac:dyDescent="0.3">
      <c r="H8567" s="5"/>
    </row>
    <row r="8568" spans="8:8" x14ac:dyDescent="0.3">
      <c r="H8568" s="5"/>
    </row>
    <row r="8569" spans="8:8" x14ac:dyDescent="0.3">
      <c r="H8569" s="5"/>
    </row>
    <row r="8570" spans="8:8" x14ac:dyDescent="0.3">
      <c r="H8570" s="5"/>
    </row>
    <row r="8571" spans="8:8" x14ac:dyDescent="0.3">
      <c r="H8571" s="5"/>
    </row>
    <row r="8572" spans="8:8" x14ac:dyDescent="0.3">
      <c r="H8572" s="5"/>
    </row>
    <row r="8573" spans="8:8" x14ac:dyDescent="0.3">
      <c r="H8573" s="5"/>
    </row>
    <row r="8574" spans="8:8" x14ac:dyDescent="0.3">
      <c r="H8574" s="5"/>
    </row>
    <row r="8575" spans="8:8" x14ac:dyDescent="0.3">
      <c r="H8575" s="5"/>
    </row>
    <row r="8576" spans="8:8" x14ac:dyDescent="0.3">
      <c r="H8576" s="5"/>
    </row>
    <row r="8577" spans="8:8" x14ac:dyDescent="0.3">
      <c r="H8577" s="5"/>
    </row>
    <row r="8578" spans="8:8" x14ac:dyDescent="0.3">
      <c r="H8578" s="5"/>
    </row>
    <row r="8579" spans="8:8" x14ac:dyDescent="0.3">
      <c r="H8579" s="5"/>
    </row>
    <row r="8580" spans="8:8" x14ac:dyDescent="0.3">
      <c r="H8580" s="5"/>
    </row>
    <row r="8581" spans="8:8" x14ac:dyDescent="0.3">
      <c r="H8581" s="5"/>
    </row>
    <row r="8582" spans="8:8" x14ac:dyDescent="0.3">
      <c r="H8582" s="5"/>
    </row>
    <row r="8583" spans="8:8" x14ac:dyDescent="0.3">
      <c r="H8583" s="5"/>
    </row>
    <row r="8584" spans="8:8" x14ac:dyDescent="0.3">
      <c r="H8584" s="5"/>
    </row>
    <row r="8585" spans="8:8" x14ac:dyDescent="0.3">
      <c r="H8585" s="5"/>
    </row>
    <row r="8586" spans="8:8" x14ac:dyDescent="0.3">
      <c r="H8586" s="5"/>
    </row>
    <row r="8587" spans="8:8" x14ac:dyDescent="0.3">
      <c r="H8587" s="5"/>
    </row>
    <row r="8588" spans="8:8" x14ac:dyDescent="0.3">
      <c r="H8588" s="5"/>
    </row>
    <row r="8589" spans="8:8" x14ac:dyDescent="0.3">
      <c r="H8589" s="5"/>
    </row>
    <row r="8590" spans="8:8" x14ac:dyDescent="0.3">
      <c r="H8590" s="5"/>
    </row>
    <row r="8591" spans="8:8" x14ac:dyDescent="0.3">
      <c r="H8591" s="5"/>
    </row>
    <row r="8592" spans="8:8" x14ac:dyDescent="0.3">
      <c r="H8592" s="5"/>
    </row>
    <row r="8593" spans="8:8" x14ac:dyDescent="0.3">
      <c r="H8593" s="5"/>
    </row>
    <row r="8594" spans="8:8" x14ac:dyDescent="0.3">
      <c r="H8594" s="5"/>
    </row>
    <row r="8595" spans="8:8" x14ac:dyDescent="0.3">
      <c r="H8595" s="5"/>
    </row>
    <row r="8596" spans="8:8" x14ac:dyDescent="0.3">
      <c r="H8596" s="5"/>
    </row>
    <row r="8597" spans="8:8" x14ac:dyDescent="0.3">
      <c r="H8597" s="5"/>
    </row>
    <row r="8598" spans="8:8" x14ac:dyDescent="0.3">
      <c r="H8598" s="5"/>
    </row>
    <row r="8599" spans="8:8" x14ac:dyDescent="0.3">
      <c r="H8599" s="5"/>
    </row>
    <row r="8600" spans="8:8" x14ac:dyDescent="0.3">
      <c r="H8600" s="5"/>
    </row>
    <row r="8601" spans="8:8" x14ac:dyDescent="0.3">
      <c r="H8601" s="5"/>
    </row>
    <row r="8602" spans="8:8" x14ac:dyDescent="0.3">
      <c r="H8602" s="5"/>
    </row>
    <row r="8603" spans="8:8" x14ac:dyDescent="0.3">
      <c r="H8603" s="5"/>
    </row>
    <row r="8604" spans="8:8" x14ac:dyDescent="0.3">
      <c r="H8604" s="5"/>
    </row>
    <row r="8605" spans="8:8" x14ac:dyDescent="0.3">
      <c r="H8605" s="5"/>
    </row>
    <row r="8606" spans="8:8" x14ac:dyDescent="0.3">
      <c r="H8606" s="5"/>
    </row>
    <row r="8607" spans="8:8" x14ac:dyDescent="0.3">
      <c r="H8607" s="5"/>
    </row>
    <row r="8608" spans="8:8" x14ac:dyDescent="0.3">
      <c r="H8608" s="5"/>
    </row>
    <row r="8609" spans="8:8" x14ac:dyDescent="0.3">
      <c r="H8609" s="5"/>
    </row>
    <row r="8610" spans="8:8" x14ac:dyDescent="0.3">
      <c r="H8610" s="5"/>
    </row>
    <row r="8611" spans="8:8" x14ac:dyDescent="0.3">
      <c r="H8611" s="5"/>
    </row>
    <row r="8612" spans="8:8" x14ac:dyDescent="0.3">
      <c r="H8612" s="5"/>
    </row>
    <row r="8613" spans="8:8" x14ac:dyDescent="0.3">
      <c r="H8613" s="5"/>
    </row>
    <row r="8614" spans="8:8" x14ac:dyDescent="0.3">
      <c r="H8614" s="5"/>
    </row>
    <row r="8615" spans="8:8" x14ac:dyDescent="0.3">
      <c r="H8615" s="5"/>
    </row>
    <row r="8616" spans="8:8" x14ac:dyDescent="0.3">
      <c r="H8616" s="5"/>
    </row>
    <row r="8617" spans="8:8" x14ac:dyDescent="0.3">
      <c r="H8617" s="5"/>
    </row>
    <row r="8618" spans="8:8" x14ac:dyDescent="0.3">
      <c r="H8618" s="5"/>
    </row>
    <row r="8619" spans="8:8" x14ac:dyDescent="0.3">
      <c r="H8619" s="5"/>
    </row>
    <row r="8620" spans="8:8" x14ac:dyDescent="0.3">
      <c r="H8620" s="5"/>
    </row>
    <row r="8621" spans="8:8" x14ac:dyDescent="0.3">
      <c r="H8621" s="5"/>
    </row>
    <row r="8622" spans="8:8" x14ac:dyDescent="0.3">
      <c r="H8622" s="5"/>
    </row>
    <row r="8623" spans="8:8" x14ac:dyDescent="0.3">
      <c r="H8623" s="5"/>
    </row>
    <row r="8624" spans="8:8" x14ac:dyDescent="0.3">
      <c r="H8624" s="5"/>
    </row>
    <row r="8625" spans="8:8" x14ac:dyDescent="0.3">
      <c r="H8625" s="5"/>
    </row>
    <row r="8626" spans="8:8" x14ac:dyDescent="0.3">
      <c r="H8626" s="5"/>
    </row>
    <row r="8627" spans="8:8" x14ac:dyDescent="0.3">
      <c r="H8627" s="5"/>
    </row>
    <row r="8628" spans="8:8" x14ac:dyDescent="0.3">
      <c r="H8628" s="5"/>
    </row>
    <row r="8629" spans="8:8" x14ac:dyDescent="0.3">
      <c r="H8629" s="5"/>
    </row>
    <row r="8630" spans="8:8" x14ac:dyDescent="0.3">
      <c r="H8630" s="5"/>
    </row>
    <row r="8631" spans="8:8" x14ac:dyDescent="0.3">
      <c r="H8631" s="5"/>
    </row>
    <row r="8632" spans="8:8" x14ac:dyDescent="0.3">
      <c r="H8632" s="5"/>
    </row>
    <row r="8633" spans="8:8" x14ac:dyDescent="0.3">
      <c r="H8633" s="5"/>
    </row>
    <row r="8634" spans="8:8" x14ac:dyDescent="0.3">
      <c r="H8634" s="5"/>
    </row>
    <row r="8635" spans="8:8" x14ac:dyDescent="0.3">
      <c r="H8635" s="5"/>
    </row>
    <row r="8636" spans="8:8" x14ac:dyDescent="0.3">
      <c r="H8636" s="5"/>
    </row>
    <row r="8637" spans="8:8" x14ac:dyDescent="0.3">
      <c r="H8637" s="5"/>
    </row>
    <row r="8638" spans="8:8" x14ac:dyDescent="0.3">
      <c r="H8638" s="5"/>
    </row>
    <row r="8639" spans="8:8" x14ac:dyDescent="0.3">
      <c r="H8639" s="5"/>
    </row>
    <row r="8640" spans="8:8" x14ac:dyDescent="0.3">
      <c r="H8640" s="5"/>
    </row>
    <row r="8641" spans="8:8" x14ac:dyDescent="0.3">
      <c r="H8641" s="5"/>
    </row>
    <row r="8642" spans="8:8" x14ac:dyDescent="0.3">
      <c r="H8642" s="5"/>
    </row>
    <row r="8643" spans="8:8" x14ac:dyDescent="0.3">
      <c r="H8643" s="5"/>
    </row>
    <row r="8644" spans="8:8" x14ac:dyDescent="0.3">
      <c r="H8644" s="5"/>
    </row>
    <row r="8645" spans="8:8" x14ac:dyDescent="0.3">
      <c r="H8645" s="5"/>
    </row>
    <row r="8646" spans="8:8" x14ac:dyDescent="0.3">
      <c r="H8646" s="5"/>
    </row>
    <row r="8647" spans="8:8" x14ac:dyDescent="0.3">
      <c r="H8647" s="5"/>
    </row>
    <row r="8648" spans="8:8" x14ac:dyDescent="0.3">
      <c r="H8648" s="5"/>
    </row>
    <row r="8649" spans="8:8" x14ac:dyDescent="0.3">
      <c r="H8649" s="5"/>
    </row>
    <row r="8650" spans="8:8" x14ac:dyDescent="0.3">
      <c r="H8650" s="5"/>
    </row>
    <row r="8651" spans="8:8" x14ac:dyDescent="0.3">
      <c r="H8651" s="5"/>
    </row>
    <row r="8652" spans="8:8" x14ac:dyDescent="0.3">
      <c r="H8652" s="5"/>
    </row>
    <row r="8653" spans="8:8" x14ac:dyDescent="0.3">
      <c r="H8653" s="5"/>
    </row>
    <row r="8654" spans="8:8" x14ac:dyDescent="0.3">
      <c r="H8654" s="5"/>
    </row>
    <row r="8655" spans="8:8" x14ac:dyDescent="0.3">
      <c r="H8655" s="5"/>
    </row>
    <row r="8656" spans="8:8" x14ac:dyDescent="0.3">
      <c r="H8656" s="5"/>
    </row>
    <row r="8657" spans="8:8" x14ac:dyDescent="0.3">
      <c r="H8657" s="5"/>
    </row>
    <row r="8658" spans="8:8" x14ac:dyDescent="0.3">
      <c r="H8658" s="5"/>
    </row>
    <row r="8659" spans="8:8" x14ac:dyDescent="0.3">
      <c r="H8659" s="5"/>
    </row>
    <row r="8660" spans="8:8" x14ac:dyDescent="0.3">
      <c r="H8660" s="5"/>
    </row>
    <row r="8661" spans="8:8" x14ac:dyDescent="0.3">
      <c r="H8661" s="5"/>
    </row>
    <row r="8662" spans="8:8" x14ac:dyDescent="0.3">
      <c r="H8662" s="5"/>
    </row>
    <row r="8663" spans="8:8" x14ac:dyDescent="0.3">
      <c r="H8663" s="5"/>
    </row>
    <row r="8664" spans="8:8" x14ac:dyDescent="0.3">
      <c r="H8664" s="5"/>
    </row>
    <row r="8665" spans="8:8" x14ac:dyDescent="0.3">
      <c r="H8665" s="5"/>
    </row>
    <row r="8666" spans="8:8" x14ac:dyDescent="0.3">
      <c r="H8666" s="5"/>
    </row>
    <row r="8667" spans="8:8" x14ac:dyDescent="0.3">
      <c r="H8667" s="5"/>
    </row>
    <row r="8668" spans="8:8" x14ac:dyDescent="0.3">
      <c r="H8668" s="5"/>
    </row>
    <row r="8669" spans="8:8" x14ac:dyDescent="0.3">
      <c r="H8669" s="5"/>
    </row>
    <row r="8670" spans="8:8" x14ac:dyDescent="0.3">
      <c r="H8670" s="5"/>
    </row>
    <row r="8671" spans="8:8" x14ac:dyDescent="0.3">
      <c r="H8671" s="5"/>
    </row>
    <row r="8672" spans="8:8" x14ac:dyDescent="0.3">
      <c r="H8672" s="5"/>
    </row>
    <row r="8673" spans="8:8" x14ac:dyDescent="0.3">
      <c r="H8673" s="5"/>
    </row>
    <row r="8674" spans="8:8" x14ac:dyDescent="0.3">
      <c r="H8674" s="5"/>
    </row>
    <row r="8675" spans="8:8" x14ac:dyDescent="0.3">
      <c r="H8675" s="5"/>
    </row>
    <row r="8676" spans="8:8" x14ac:dyDescent="0.3">
      <c r="H8676" s="5"/>
    </row>
    <row r="8677" spans="8:8" x14ac:dyDescent="0.3">
      <c r="H8677" s="5"/>
    </row>
    <row r="8678" spans="8:8" x14ac:dyDescent="0.3">
      <c r="H8678" s="5"/>
    </row>
    <row r="8679" spans="8:8" x14ac:dyDescent="0.3">
      <c r="H8679" s="5"/>
    </row>
    <row r="8680" spans="8:8" x14ac:dyDescent="0.3">
      <c r="H8680" s="5"/>
    </row>
    <row r="8681" spans="8:8" x14ac:dyDescent="0.3">
      <c r="H8681" s="5"/>
    </row>
    <row r="8682" spans="8:8" x14ac:dyDescent="0.3">
      <c r="H8682" s="5"/>
    </row>
    <row r="8683" spans="8:8" x14ac:dyDescent="0.3">
      <c r="H8683" s="5"/>
    </row>
    <row r="8684" spans="8:8" x14ac:dyDescent="0.3">
      <c r="H8684" s="5"/>
    </row>
    <row r="8685" spans="8:8" x14ac:dyDescent="0.3">
      <c r="H8685" s="5"/>
    </row>
    <row r="8686" spans="8:8" x14ac:dyDescent="0.3">
      <c r="H8686" s="5"/>
    </row>
    <row r="8687" spans="8:8" x14ac:dyDescent="0.3">
      <c r="H8687" s="5"/>
    </row>
    <row r="8688" spans="8:8" x14ac:dyDescent="0.3">
      <c r="H8688" s="5"/>
    </row>
    <row r="8689" spans="8:8" x14ac:dyDescent="0.3">
      <c r="H8689" s="5"/>
    </row>
    <row r="8690" spans="8:8" x14ac:dyDescent="0.3">
      <c r="H8690" s="5"/>
    </row>
    <row r="8691" spans="8:8" x14ac:dyDescent="0.3">
      <c r="H8691" s="5"/>
    </row>
    <row r="8692" spans="8:8" x14ac:dyDescent="0.3">
      <c r="H8692" s="5"/>
    </row>
    <row r="8693" spans="8:8" x14ac:dyDescent="0.3">
      <c r="H8693" s="5"/>
    </row>
    <row r="8694" spans="8:8" x14ac:dyDescent="0.3">
      <c r="H8694" s="5"/>
    </row>
    <row r="8695" spans="8:8" x14ac:dyDescent="0.3">
      <c r="H8695" s="5"/>
    </row>
    <row r="8696" spans="8:8" x14ac:dyDescent="0.3">
      <c r="H8696" s="5"/>
    </row>
    <row r="8697" spans="8:8" x14ac:dyDescent="0.3">
      <c r="H8697" s="5"/>
    </row>
    <row r="8698" spans="8:8" x14ac:dyDescent="0.3">
      <c r="H8698" s="5"/>
    </row>
    <row r="8699" spans="8:8" x14ac:dyDescent="0.3">
      <c r="H8699" s="5"/>
    </row>
    <row r="8700" spans="8:8" x14ac:dyDescent="0.3">
      <c r="H8700" s="5"/>
    </row>
    <row r="8701" spans="8:8" x14ac:dyDescent="0.3">
      <c r="H8701" s="5"/>
    </row>
    <row r="8702" spans="8:8" x14ac:dyDescent="0.3">
      <c r="H8702" s="5"/>
    </row>
    <row r="8703" spans="8:8" x14ac:dyDescent="0.3">
      <c r="H8703" s="5"/>
    </row>
    <row r="8704" spans="8:8" x14ac:dyDescent="0.3">
      <c r="H8704" s="5"/>
    </row>
    <row r="8705" spans="8:8" x14ac:dyDescent="0.3">
      <c r="H8705" s="5"/>
    </row>
    <row r="8706" spans="8:8" x14ac:dyDescent="0.3">
      <c r="H8706" s="5"/>
    </row>
    <row r="8707" spans="8:8" x14ac:dyDescent="0.3">
      <c r="H8707" s="5"/>
    </row>
    <row r="8708" spans="8:8" x14ac:dyDescent="0.3">
      <c r="H8708" s="5"/>
    </row>
    <row r="8709" spans="8:8" x14ac:dyDescent="0.3">
      <c r="H8709" s="5"/>
    </row>
    <row r="8710" spans="8:8" x14ac:dyDescent="0.3">
      <c r="H8710" s="5"/>
    </row>
    <row r="8711" spans="8:8" x14ac:dyDescent="0.3">
      <c r="H8711" s="5"/>
    </row>
    <row r="8712" spans="8:8" x14ac:dyDescent="0.3">
      <c r="H8712" s="5"/>
    </row>
    <row r="8713" spans="8:8" x14ac:dyDescent="0.3">
      <c r="H8713" s="5"/>
    </row>
    <row r="8714" spans="8:8" x14ac:dyDescent="0.3">
      <c r="H8714" s="5"/>
    </row>
    <row r="8715" spans="8:8" x14ac:dyDescent="0.3">
      <c r="H8715" s="5"/>
    </row>
    <row r="8716" spans="8:8" x14ac:dyDescent="0.3">
      <c r="H8716" s="5"/>
    </row>
    <row r="8717" spans="8:8" x14ac:dyDescent="0.3">
      <c r="H8717" s="5"/>
    </row>
    <row r="8718" spans="8:8" x14ac:dyDescent="0.3">
      <c r="H8718" s="5"/>
    </row>
    <row r="8719" spans="8:8" x14ac:dyDescent="0.3">
      <c r="H8719" s="5"/>
    </row>
    <row r="8720" spans="8:8" x14ac:dyDescent="0.3">
      <c r="H8720" s="5"/>
    </row>
    <row r="8721" spans="8:8" x14ac:dyDescent="0.3">
      <c r="H8721" s="5"/>
    </row>
    <row r="8722" spans="8:8" x14ac:dyDescent="0.3">
      <c r="H8722" s="5"/>
    </row>
    <row r="8723" spans="8:8" x14ac:dyDescent="0.3">
      <c r="H8723" s="5"/>
    </row>
    <row r="8724" spans="8:8" x14ac:dyDescent="0.3">
      <c r="H8724" s="5"/>
    </row>
    <row r="8725" spans="8:8" x14ac:dyDescent="0.3">
      <c r="H8725" s="5"/>
    </row>
    <row r="8726" spans="8:8" x14ac:dyDescent="0.3">
      <c r="H8726" s="5"/>
    </row>
    <row r="8727" spans="8:8" x14ac:dyDescent="0.3">
      <c r="H8727" s="5"/>
    </row>
    <row r="8728" spans="8:8" x14ac:dyDescent="0.3">
      <c r="H8728" s="5"/>
    </row>
    <row r="8729" spans="8:8" x14ac:dyDescent="0.3">
      <c r="H8729" s="5"/>
    </row>
    <row r="8730" spans="8:8" x14ac:dyDescent="0.3">
      <c r="H8730" s="5"/>
    </row>
    <row r="8731" spans="8:8" x14ac:dyDescent="0.3">
      <c r="H8731" s="5"/>
    </row>
    <row r="8732" spans="8:8" x14ac:dyDescent="0.3">
      <c r="H8732" s="5"/>
    </row>
    <row r="8733" spans="8:8" x14ac:dyDescent="0.3">
      <c r="H8733" s="5"/>
    </row>
    <row r="8734" spans="8:8" x14ac:dyDescent="0.3">
      <c r="H8734" s="5"/>
    </row>
    <row r="8735" spans="8:8" x14ac:dyDescent="0.3">
      <c r="H8735" s="5"/>
    </row>
    <row r="8736" spans="8:8" x14ac:dyDescent="0.3">
      <c r="H8736" s="5"/>
    </row>
    <row r="8737" spans="8:8" x14ac:dyDescent="0.3">
      <c r="H8737" s="5"/>
    </row>
    <row r="8738" spans="8:8" x14ac:dyDescent="0.3">
      <c r="H8738" s="5"/>
    </row>
    <row r="8739" spans="8:8" x14ac:dyDescent="0.3">
      <c r="H8739" s="5"/>
    </row>
    <row r="8740" spans="8:8" x14ac:dyDescent="0.3">
      <c r="H8740" s="5"/>
    </row>
    <row r="8741" spans="8:8" x14ac:dyDescent="0.3">
      <c r="H8741" s="5"/>
    </row>
    <row r="8742" spans="8:8" x14ac:dyDescent="0.3">
      <c r="H8742" s="5"/>
    </row>
    <row r="8743" spans="8:8" x14ac:dyDescent="0.3">
      <c r="H8743" s="5"/>
    </row>
    <row r="8744" spans="8:8" x14ac:dyDescent="0.3">
      <c r="H8744" s="5"/>
    </row>
    <row r="8745" spans="8:8" x14ac:dyDescent="0.3">
      <c r="H8745" s="5"/>
    </row>
    <row r="8746" spans="8:8" x14ac:dyDescent="0.3">
      <c r="H8746" s="5"/>
    </row>
    <row r="8747" spans="8:8" x14ac:dyDescent="0.3">
      <c r="H8747" s="5"/>
    </row>
    <row r="8748" spans="8:8" x14ac:dyDescent="0.3">
      <c r="H8748" s="5"/>
    </row>
    <row r="8749" spans="8:8" x14ac:dyDescent="0.3">
      <c r="H8749" s="5"/>
    </row>
    <row r="8750" spans="8:8" x14ac:dyDescent="0.3">
      <c r="H8750" s="5"/>
    </row>
    <row r="8751" spans="8:8" x14ac:dyDescent="0.3">
      <c r="H8751" s="5"/>
    </row>
    <row r="8752" spans="8:8" x14ac:dyDescent="0.3">
      <c r="H8752" s="5"/>
    </row>
    <row r="8753" spans="8:8" x14ac:dyDescent="0.3">
      <c r="H8753" s="5"/>
    </row>
    <row r="8754" spans="8:8" x14ac:dyDescent="0.3">
      <c r="H8754" s="5"/>
    </row>
    <row r="8755" spans="8:8" x14ac:dyDescent="0.3">
      <c r="H8755" s="5"/>
    </row>
    <row r="8756" spans="8:8" x14ac:dyDescent="0.3">
      <c r="H8756" s="5"/>
    </row>
    <row r="8757" spans="8:8" x14ac:dyDescent="0.3">
      <c r="H8757" s="5"/>
    </row>
    <row r="8758" spans="8:8" x14ac:dyDescent="0.3">
      <c r="H8758" s="5"/>
    </row>
    <row r="8759" spans="8:8" x14ac:dyDescent="0.3">
      <c r="H8759" s="5"/>
    </row>
    <row r="8760" spans="8:8" x14ac:dyDescent="0.3">
      <c r="H8760" s="5"/>
    </row>
    <row r="8761" spans="8:8" x14ac:dyDescent="0.3">
      <c r="H8761" s="5"/>
    </row>
    <row r="8762" spans="8:8" x14ac:dyDescent="0.3">
      <c r="H8762" s="5"/>
    </row>
    <row r="8763" spans="8:8" x14ac:dyDescent="0.3">
      <c r="H8763" s="5"/>
    </row>
    <row r="8764" spans="8:8" x14ac:dyDescent="0.3">
      <c r="H8764" s="5"/>
    </row>
    <row r="8765" spans="8:8" x14ac:dyDescent="0.3">
      <c r="H8765" s="5"/>
    </row>
    <row r="8766" spans="8:8" x14ac:dyDescent="0.3">
      <c r="H8766" s="5"/>
    </row>
    <row r="8767" spans="8:8" x14ac:dyDescent="0.3">
      <c r="H8767" s="5"/>
    </row>
    <row r="8768" spans="8:8" x14ac:dyDescent="0.3">
      <c r="H8768" s="5"/>
    </row>
    <row r="8769" spans="8:8" x14ac:dyDescent="0.3">
      <c r="H8769" s="5"/>
    </row>
    <row r="8770" spans="8:8" x14ac:dyDescent="0.3">
      <c r="H8770" s="5"/>
    </row>
    <row r="8771" spans="8:8" x14ac:dyDescent="0.3">
      <c r="H8771" s="5"/>
    </row>
    <row r="8772" spans="8:8" x14ac:dyDescent="0.3">
      <c r="H8772" s="5"/>
    </row>
    <row r="8773" spans="8:8" x14ac:dyDescent="0.3">
      <c r="H8773" s="5"/>
    </row>
    <row r="8774" spans="8:8" x14ac:dyDescent="0.3">
      <c r="H8774" s="5"/>
    </row>
    <row r="8775" spans="8:8" x14ac:dyDescent="0.3">
      <c r="H8775" s="5"/>
    </row>
    <row r="8776" spans="8:8" x14ac:dyDescent="0.3">
      <c r="H8776" s="5"/>
    </row>
    <row r="8777" spans="8:8" x14ac:dyDescent="0.3">
      <c r="H8777" s="5"/>
    </row>
    <row r="8778" spans="8:8" x14ac:dyDescent="0.3">
      <c r="H8778" s="5"/>
    </row>
    <row r="8779" spans="8:8" x14ac:dyDescent="0.3">
      <c r="H8779" s="5"/>
    </row>
    <row r="8780" spans="8:8" x14ac:dyDescent="0.3">
      <c r="H8780" s="5"/>
    </row>
    <row r="8781" spans="8:8" x14ac:dyDescent="0.3">
      <c r="H8781" s="5"/>
    </row>
    <row r="8782" spans="8:8" x14ac:dyDescent="0.3">
      <c r="H8782" s="5"/>
    </row>
    <row r="8783" spans="8:8" x14ac:dyDescent="0.3">
      <c r="H8783" s="5"/>
    </row>
    <row r="8784" spans="8:8" x14ac:dyDescent="0.3">
      <c r="H8784" s="5"/>
    </row>
    <row r="8785" spans="8:8" x14ac:dyDescent="0.3">
      <c r="H8785" s="5"/>
    </row>
    <row r="8786" spans="8:8" x14ac:dyDescent="0.3">
      <c r="H8786" s="5"/>
    </row>
    <row r="8787" spans="8:8" x14ac:dyDescent="0.3">
      <c r="H8787" s="5"/>
    </row>
    <row r="8788" spans="8:8" x14ac:dyDescent="0.3">
      <c r="H8788" s="5"/>
    </row>
    <row r="8789" spans="8:8" x14ac:dyDescent="0.3">
      <c r="H8789" s="5"/>
    </row>
    <row r="8790" spans="8:8" x14ac:dyDescent="0.3">
      <c r="H8790" s="5"/>
    </row>
    <row r="8791" spans="8:8" x14ac:dyDescent="0.3">
      <c r="H8791" s="5"/>
    </row>
    <row r="8792" spans="8:8" x14ac:dyDescent="0.3">
      <c r="H8792" s="5"/>
    </row>
    <row r="8793" spans="8:8" x14ac:dyDescent="0.3">
      <c r="H8793" s="5"/>
    </row>
    <row r="8794" spans="8:8" x14ac:dyDescent="0.3">
      <c r="H8794" s="5"/>
    </row>
    <row r="8795" spans="8:8" x14ac:dyDescent="0.3">
      <c r="H8795" s="5"/>
    </row>
    <row r="8796" spans="8:8" x14ac:dyDescent="0.3">
      <c r="H8796" s="5"/>
    </row>
    <row r="8797" spans="8:8" x14ac:dyDescent="0.3">
      <c r="H8797" s="5"/>
    </row>
    <row r="8798" spans="8:8" x14ac:dyDescent="0.3">
      <c r="H8798" s="5"/>
    </row>
    <row r="8799" spans="8:8" x14ac:dyDescent="0.3">
      <c r="H8799" s="5"/>
    </row>
    <row r="8800" spans="8:8" x14ac:dyDescent="0.3">
      <c r="H8800" s="5"/>
    </row>
    <row r="8801" spans="8:8" x14ac:dyDescent="0.3">
      <c r="H8801" s="5"/>
    </row>
    <row r="8802" spans="8:8" x14ac:dyDescent="0.3">
      <c r="H8802" s="5"/>
    </row>
    <row r="8803" spans="8:8" x14ac:dyDescent="0.3">
      <c r="H8803" s="5"/>
    </row>
    <row r="8804" spans="8:8" x14ac:dyDescent="0.3">
      <c r="H8804" s="5"/>
    </row>
    <row r="8805" spans="8:8" x14ac:dyDescent="0.3">
      <c r="H8805" s="5"/>
    </row>
    <row r="8806" spans="8:8" x14ac:dyDescent="0.3">
      <c r="H8806" s="5"/>
    </row>
    <row r="8807" spans="8:8" x14ac:dyDescent="0.3">
      <c r="H8807" s="5"/>
    </row>
    <row r="8808" spans="8:8" x14ac:dyDescent="0.3">
      <c r="H8808" s="5"/>
    </row>
    <row r="8809" spans="8:8" x14ac:dyDescent="0.3">
      <c r="H8809" s="5"/>
    </row>
    <row r="8810" spans="8:8" x14ac:dyDescent="0.3">
      <c r="H8810" s="5"/>
    </row>
    <row r="8811" spans="8:8" x14ac:dyDescent="0.3">
      <c r="H8811" s="5"/>
    </row>
    <row r="8812" spans="8:8" x14ac:dyDescent="0.3">
      <c r="H8812" s="5"/>
    </row>
    <row r="8813" spans="8:8" x14ac:dyDescent="0.3">
      <c r="H8813" s="5"/>
    </row>
    <row r="8814" spans="8:8" x14ac:dyDescent="0.3">
      <c r="H8814" s="5"/>
    </row>
    <row r="8815" spans="8:8" x14ac:dyDescent="0.3">
      <c r="H8815" s="5"/>
    </row>
    <row r="8816" spans="8:8" x14ac:dyDescent="0.3">
      <c r="H8816" s="5"/>
    </row>
    <row r="8817" spans="8:8" x14ac:dyDescent="0.3">
      <c r="H8817" s="5"/>
    </row>
    <row r="8818" spans="8:8" x14ac:dyDescent="0.3">
      <c r="H8818" s="5"/>
    </row>
    <row r="8819" spans="8:8" x14ac:dyDescent="0.3">
      <c r="H8819" s="5"/>
    </row>
    <row r="8820" spans="8:8" x14ac:dyDescent="0.3">
      <c r="H8820" s="5"/>
    </row>
    <row r="8821" spans="8:8" x14ac:dyDescent="0.3">
      <c r="H8821" s="5"/>
    </row>
    <row r="8822" spans="8:8" x14ac:dyDescent="0.3">
      <c r="H8822" s="5"/>
    </row>
    <row r="8823" spans="8:8" x14ac:dyDescent="0.3">
      <c r="H8823" s="5"/>
    </row>
    <row r="8824" spans="8:8" x14ac:dyDescent="0.3">
      <c r="H8824" s="5"/>
    </row>
    <row r="8825" spans="8:8" x14ac:dyDescent="0.3">
      <c r="H8825" s="5"/>
    </row>
    <row r="8826" spans="8:8" x14ac:dyDescent="0.3">
      <c r="H8826" s="5"/>
    </row>
    <row r="8827" spans="8:8" x14ac:dyDescent="0.3">
      <c r="H8827" s="5"/>
    </row>
    <row r="8828" spans="8:8" x14ac:dyDescent="0.3">
      <c r="H8828" s="5"/>
    </row>
    <row r="8829" spans="8:8" x14ac:dyDescent="0.3">
      <c r="H8829" s="5"/>
    </row>
    <row r="8830" spans="8:8" x14ac:dyDescent="0.3">
      <c r="H8830" s="5"/>
    </row>
    <row r="8831" spans="8:8" x14ac:dyDescent="0.3">
      <c r="H8831" s="5"/>
    </row>
    <row r="8832" spans="8:8" x14ac:dyDescent="0.3">
      <c r="H8832" s="5"/>
    </row>
    <row r="8833" spans="8:8" x14ac:dyDescent="0.3">
      <c r="H8833" s="5"/>
    </row>
    <row r="8834" spans="8:8" x14ac:dyDescent="0.3">
      <c r="H8834" s="5"/>
    </row>
    <row r="8835" spans="8:8" x14ac:dyDescent="0.3">
      <c r="H8835" s="5"/>
    </row>
    <row r="8836" spans="8:8" x14ac:dyDescent="0.3">
      <c r="H8836" s="5"/>
    </row>
    <row r="8837" spans="8:8" x14ac:dyDescent="0.3">
      <c r="H8837" s="5"/>
    </row>
    <row r="8838" spans="8:8" x14ac:dyDescent="0.3">
      <c r="H8838" s="5"/>
    </row>
    <row r="8839" spans="8:8" x14ac:dyDescent="0.3">
      <c r="H8839" s="5"/>
    </row>
    <row r="8840" spans="8:8" x14ac:dyDescent="0.3">
      <c r="H8840" s="5"/>
    </row>
    <row r="8841" spans="8:8" x14ac:dyDescent="0.3">
      <c r="H8841" s="5"/>
    </row>
    <row r="8842" spans="8:8" x14ac:dyDescent="0.3">
      <c r="H8842" s="5"/>
    </row>
    <row r="8843" spans="8:8" x14ac:dyDescent="0.3">
      <c r="H8843" s="5"/>
    </row>
    <row r="8844" spans="8:8" x14ac:dyDescent="0.3">
      <c r="H8844" s="5"/>
    </row>
    <row r="8845" spans="8:8" x14ac:dyDescent="0.3">
      <c r="H8845" s="5"/>
    </row>
    <row r="8846" spans="8:8" x14ac:dyDescent="0.3">
      <c r="H8846" s="5"/>
    </row>
    <row r="8847" spans="8:8" x14ac:dyDescent="0.3">
      <c r="H8847" s="5"/>
    </row>
    <row r="8848" spans="8:8" x14ac:dyDescent="0.3">
      <c r="H8848" s="5"/>
    </row>
    <row r="8849" spans="8:8" x14ac:dyDescent="0.3">
      <c r="H8849" s="5"/>
    </row>
    <row r="8850" spans="8:8" x14ac:dyDescent="0.3">
      <c r="H8850" s="5"/>
    </row>
    <row r="8851" spans="8:8" x14ac:dyDescent="0.3">
      <c r="H8851" s="5"/>
    </row>
    <row r="8852" spans="8:8" x14ac:dyDescent="0.3">
      <c r="H8852" s="5"/>
    </row>
    <row r="8853" spans="8:8" x14ac:dyDescent="0.3">
      <c r="H8853" s="5"/>
    </row>
    <row r="8854" spans="8:8" x14ac:dyDescent="0.3">
      <c r="H8854" s="5"/>
    </row>
    <row r="8855" spans="8:8" x14ac:dyDescent="0.3">
      <c r="H8855" s="5"/>
    </row>
    <row r="8856" spans="8:8" x14ac:dyDescent="0.3">
      <c r="H8856" s="5"/>
    </row>
    <row r="8857" spans="8:8" x14ac:dyDescent="0.3">
      <c r="H8857" s="5"/>
    </row>
    <row r="8858" spans="8:8" x14ac:dyDescent="0.3">
      <c r="H8858" s="5"/>
    </row>
    <row r="8859" spans="8:8" x14ac:dyDescent="0.3">
      <c r="H8859" s="5"/>
    </row>
    <row r="8860" spans="8:8" x14ac:dyDescent="0.3">
      <c r="H8860" s="5"/>
    </row>
    <row r="8861" spans="8:8" x14ac:dyDescent="0.3">
      <c r="H8861" s="5"/>
    </row>
    <row r="8862" spans="8:8" x14ac:dyDescent="0.3">
      <c r="H8862" s="5"/>
    </row>
    <row r="8863" spans="8:8" x14ac:dyDescent="0.3">
      <c r="H8863" s="5"/>
    </row>
    <row r="8864" spans="8:8" x14ac:dyDescent="0.3">
      <c r="H8864" s="5"/>
    </row>
    <row r="8865" spans="8:8" x14ac:dyDescent="0.3">
      <c r="H8865" s="5"/>
    </row>
    <row r="8866" spans="8:8" x14ac:dyDescent="0.3">
      <c r="H8866" s="5"/>
    </row>
    <row r="8867" spans="8:8" x14ac:dyDescent="0.3">
      <c r="H8867" s="5"/>
    </row>
    <row r="8868" spans="8:8" x14ac:dyDescent="0.3">
      <c r="H8868" s="5"/>
    </row>
    <row r="8869" spans="8:8" x14ac:dyDescent="0.3">
      <c r="H8869" s="5"/>
    </row>
    <row r="8870" spans="8:8" x14ac:dyDescent="0.3">
      <c r="H8870" s="5"/>
    </row>
    <row r="8871" spans="8:8" x14ac:dyDescent="0.3">
      <c r="H8871" s="5"/>
    </row>
    <row r="8872" spans="8:8" x14ac:dyDescent="0.3">
      <c r="H8872" s="5"/>
    </row>
    <row r="8873" spans="8:8" x14ac:dyDescent="0.3">
      <c r="H8873" s="5"/>
    </row>
    <row r="8874" spans="8:8" x14ac:dyDescent="0.3">
      <c r="H8874" s="5"/>
    </row>
    <row r="8875" spans="8:8" x14ac:dyDescent="0.3">
      <c r="H8875" s="5"/>
    </row>
    <row r="8876" spans="8:8" x14ac:dyDescent="0.3">
      <c r="H8876" s="5"/>
    </row>
    <row r="8877" spans="8:8" x14ac:dyDescent="0.3">
      <c r="H8877" s="5"/>
    </row>
    <row r="8878" spans="8:8" x14ac:dyDescent="0.3">
      <c r="H8878" s="5"/>
    </row>
    <row r="8879" spans="8:8" x14ac:dyDescent="0.3">
      <c r="H8879" s="5"/>
    </row>
    <row r="8880" spans="8:8" x14ac:dyDescent="0.3">
      <c r="H8880" s="5"/>
    </row>
    <row r="8881" spans="8:8" x14ac:dyDescent="0.3">
      <c r="H8881" s="5"/>
    </row>
    <row r="8882" spans="8:8" x14ac:dyDescent="0.3">
      <c r="H8882" s="5"/>
    </row>
    <row r="8883" spans="8:8" x14ac:dyDescent="0.3">
      <c r="H8883" s="5"/>
    </row>
    <row r="8884" spans="8:8" x14ac:dyDescent="0.3">
      <c r="H8884" s="5"/>
    </row>
    <row r="8885" spans="8:8" x14ac:dyDescent="0.3">
      <c r="H8885" s="5"/>
    </row>
    <row r="8886" spans="8:8" x14ac:dyDescent="0.3">
      <c r="H8886" s="5"/>
    </row>
    <row r="8887" spans="8:8" x14ac:dyDescent="0.3">
      <c r="H8887" s="5"/>
    </row>
    <row r="8888" spans="8:8" x14ac:dyDescent="0.3">
      <c r="H8888" s="5"/>
    </row>
    <row r="8889" spans="8:8" x14ac:dyDescent="0.3">
      <c r="H8889" s="5"/>
    </row>
    <row r="8890" spans="8:8" x14ac:dyDescent="0.3">
      <c r="H8890" s="5"/>
    </row>
    <row r="8891" spans="8:8" x14ac:dyDescent="0.3">
      <c r="H8891" s="5"/>
    </row>
    <row r="8892" spans="8:8" x14ac:dyDescent="0.3">
      <c r="H8892" s="5"/>
    </row>
    <row r="8893" spans="8:8" x14ac:dyDescent="0.3">
      <c r="H8893" s="5"/>
    </row>
    <row r="8894" spans="8:8" x14ac:dyDescent="0.3">
      <c r="H8894" s="5"/>
    </row>
    <row r="8895" spans="8:8" x14ac:dyDescent="0.3">
      <c r="H8895" s="5"/>
    </row>
    <row r="8896" spans="8:8" x14ac:dyDescent="0.3">
      <c r="H8896" s="5"/>
    </row>
    <row r="8897" spans="8:8" x14ac:dyDescent="0.3">
      <c r="H8897" s="5"/>
    </row>
    <row r="8898" spans="8:8" x14ac:dyDescent="0.3">
      <c r="H8898" s="5"/>
    </row>
    <row r="8899" spans="8:8" x14ac:dyDescent="0.3">
      <c r="H8899" s="5"/>
    </row>
    <row r="8900" spans="8:8" x14ac:dyDescent="0.3">
      <c r="H8900" s="5"/>
    </row>
    <row r="8901" spans="8:8" x14ac:dyDescent="0.3">
      <c r="H8901" s="5"/>
    </row>
    <row r="8902" spans="8:8" x14ac:dyDescent="0.3">
      <c r="H8902" s="5"/>
    </row>
    <row r="8903" spans="8:8" x14ac:dyDescent="0.3">
      <c r="H8903" s="5"/>
    </row>
    <row r="8904" spans="8:8" x14ac:dyDescent="0.3">
      <c r="H8904" s="5"/>
    </row>
    <row r="8905" spans="8:8" x14ac:dyDescent="0.3">
      <c r="H8905" s="5"/>
    </row>
    <row r="8906" spans="8:8" x14ac:dyDescent="0.3">
      <c r="H8906" s="5"/>
    </row>
    <row r="8907" spans="8:8" x14ac:dyDescent="0.3">
      <c r="H8907" s="5"/>
    </row>
    <row r="8908" spans="8:8" x14ac:dyDescent="0.3">
      <c r="H8908" s="5"/>
    </row>
    <row r="8909" spans="8:8" x14ac:dyDescent="0.3">
      <c r="H8909" s="5"/>
    </row>
    <row r="8910" spans="8:8" x14ac:dyDescent="0.3">
      <c r="H8910" s="5"/>
    </row>
    <row r="8911" spans="8:8" x14ac:dyDescent="0.3">
      <c r="H8911" s="5"/>
    </row>
    <row r="8912" spans="8:8" x14ac:dyDescent="0.3">
      <c r="H8912" s="5"/>
    </row>
    <row r="8913" spans="8:8" x14ac:dyDescent="0.3">
      <c r="H8913" s="5"/>
    </row>
    <row r="8914" spans="8:8" x14ac:dyDescent="0.3">
      <c r="H8914" s="5"/>
    </row>
    <row r="8915" spans="8:8" x14ac:dyDescent="0.3">
      <c r="H8915" s="5"/>
    </row>
    <row r="8916" spans="8:8" x14ac:dyDescent="0.3">
      <c r="H8916" s="5"/>
    </row>
    <row r="8917" spans="8:8" x14ac:dyDescent="0.3">
      <c r="H8917" s="5"/>
    </row>
    <row r="8918" spans="8:8" x14ac:dyDescent="0.3">
      <c r="H8918" s="5"/>
    </row>
    <row r="8919" spans="8:8" x14ac:dyDescent="0.3">
      <c r="H8919" s="5"/>
    </row>
    <row r="8920" spans="8:8" x14ac:dyDescent="0.3">
      <c r="H8920" s="5"/>
    </row>
    <row r="8921" spans="8:8" x14ac:dyDescent="0.3">
      <c r="H8921" s="5"/>
    </row>
    <row r="8922" spans="8:8" x14ac:dyDescent="0.3">
      <c r="H8922" s="5"/>
    </row>
    <row r="8923" spans="8:8" x14ac:dyDescent="0.3">
      <c r="H8923" s="5"/>
    </row>
    <row r="8924" spans="8:8" x14ac:dyDescent="0.3">
      <c r="H8924" s="5"/>
    </row>
    <row r="8925" spans="8:8" x14ac:dyDescent="0.3">
      <c r="H8925" s="5"/>
    </row>
    <row r="8926" spans="8:8" x14ac:dyDescent="0.3">
      <c r="H8926" s="5"/>
    </row>
    <row r="8927" spans="8:8" x14ac:dyDescent="0.3">
      <c r="H8927" s="5"/>
    </row>
    <row r="8928" spans="8:8" x14ac:dyDescent="0.3">
      <c r="H8928" s="5"/>
    </row>
    <row r="8929" spans="8:8" x14ac:dyDescent="0.3">
      <c r="H8929" s="5"/>
    </row>
    <row r="8930" spans="8:8" x14ac:dyDescent="0.3">
      <c r="H8930" s="5"/>
    </row>
    <row r="8931" spans="8:8" x14ac:dyDescent="0.3">
      <c r="H8931" s="5"/>
    </row>
    <row r="8932" spans="8:8" x14ac:dyDescent="0.3">
      <c r="H8932" s="5"/>
    </row>
    <row r="8933" spans="8:8" x14ac:dyDescent="0.3">
      <c r="H8933" s="5"/>
    </row>
    <row r="8934" spans="8:8" x14ac:dyDescent="0.3">
      <c r="H8934" s="5"/>
    </row>
    <row r="8935" spans="8:8" x14ac:dyDescent="0.3">
      <c r="H8935" s="5"/>
    </row>
    <row r="8936" spans="8:8" x14ac:dyDescent="0.3">
      <c r="H8936" s="5"/>
    </row>
    <row r="8937" spans="8:8" x14ac:dyDescent="0.3">
      <c r="H8937" s="5"/>
    </row>
    <row r="8938" spans="8:8" x14ac:dyDescent="0.3">
      <c r="H8938" s="5"/>
    </row>
    <row r="8939" spans="8:8" x14ac:dyDescent="0.3">
      <c r="H8939" s="5"/>
    </row>
    <row r="8940" spans="8:8" x14ac:dyDescent="0.3">
      <c r="H8940" s="5"/>
    </row>
    <row r="8941" spans="8:8" x14ac:dyDescent="0.3">
      <c r="H8941" s="5"/>
    </row>
    <row r="8942" spans="8:8" x14ac:dyDescent="0.3">
      <c r="H8942" s="5"/>
    </row>
    <row r="8943" spans="8:8" x14ac:dyDescent="0.3">
      <c r="H8943" s="5"/>
    </row>
    <row r="8944" spans="8:8" x14ac:dyDescent="0.3">
      <c r="H8944" s="5"/>
    </row>
    <row r="8945" spans="8:8" x14ac:dyDescent="0.3">
      <c r="H8945" s="5"/>
    </row>
    <row r="8946" spans="8:8" x14ac:dyDescent="0.3">
      <c r="H8946" s="5"/>
    </row>
    <row r="8947" spans="8:8" x14ac:dyDescent="0.3">
      <c r="H8947" s="5"/>
    </row>
    <row r="8948" spans="8:8" x14ac:dyDescent="0.3">
      <c r="H8948" s="5"/>
    </row>
    <row r="8949" spans="8:8" x14ac:dyDescent="0.3">
      <c r="H8949" s="5"/>
    </row>
    <row r="8950" spans="8:8" x14ac:dyDescent="0.3">
      <c r="H8950" s="5"/>
    </row>
    <row r="8951" spans="8:8" x14ac:dyDescent="0.3">
      <c r="H8951" s="5"/>
    </row>
    <row r="8952" spans="8:8" x14ac:dyDescent="0.3">
      <c r="H8952" s="5"/>
    </row>
    <row r="8953" spans="8:8" x14ac:dyDescent="0.3">
      <c r="H8953" s="5"/>
    </row>
    <row r="8954" spans="8:8" x14ac:dyDescent="0.3">
      <c r="H8954" s="5"/>
    </row>
    <row r="8955" spans="8:8" x14ac:dyDescent="0.3">
      <c r="H8955" s="5"/>
    </row>
    <row r="8956" spans="8:8" x14ac:dyDescent="0.3">
      <c r="H8956" s="5"/>
    </row>
    <row r="8957" spans="8:8" x14ac:dyDescent="0.3">
      <c r="H8957" s="5"/>
    </row>
    <row r="8958" spans="8:8" x14ac:dyDescent="0.3">
      <c r="H8958" s="5"/>
    </row>
    <row r="8959" spans="8:8" x14ac:dyDescent="0.3">
      <c r="H8959" s="5"/>
    </row>
    <row r="8960" spans="8:8" x14ac:dyDescent="0.3">
      <c r="H8960" s="5"/>
    </row>
    <row r="8961" spans="8:8" x14ac:dyDescent="0.3">
      <c r="H8961" s="5"/>
    </row>
    <row r="8962" spans="8:8" x14ac:dyDescent="0.3">
      <c r="H8962" s="5"/>
    </row>
    <row r="8963" spans="8:8" x14ac:dyDescent="0.3">
      <c r="H8963" s="5"/>
    </row>
    <row r="8964" spans="8:8" x14ac:dyDescent="0.3">
      <c r="H8964" s="5"/>
    </row>
    <row r="8965" spans="8:8" x14ac:dyDescent="0.3">
      <c r="H8965" s="5"/>
    </row>
    <row r="8966" spans="8:8" x14ac:dyDescent="0.3">
      <c r="H8966" s="5"/>
    </row>
    <row r="8967" spans="8:8" x14ac:dyDescent="0.3">
      <c r="H8967" s="5"/>
    </row>
    <row r="8968" spans="8:8" x14ac:dyDescent="0.3">
      <c r="H8968" s="5"/>
    </row>
    <row r="8969" spans="8:8" x14ac:dyDescent="0.3">
      <c r="H8969" s="5"/>
    </row>
    <row r="8970" spans="8:8" x14ac:dyDescent="0.3">
      <c r="H8970" s="5"/>
    </row>
    <row r="8971" spans="8:8" x14ac:dyDescent="0.3">
      <c r="H8971" s="5"/>
    </row>
    <row r="8972" spans="8:8" x14ac:dyDescent="0.3">
      <c r="H8972" s="5"/>
    </row>
    <row r="8973" spans="8:8" x14ac:dyDescent="0.3">
      <c r="H8973" s="5"/>
    </row>
    <row r="8974" spans="8:8" x14ac:dyDescent="0.3">
      <c r="H8974" s="5"/>
    </row>
    <row r="8975" spans="8:8" x14ac:dyDescent="0.3">
      <c r="H8975" s="5"/>
    </row>
    <row r="8976" spans="8:8" x14ac:dyDescent="0.3">
      <c r="H8976" s="5"/>
    </row>
    <row r="8977" spans="8:8" x14ac:dyDescent="0.3">
      <c r="H8977" s="5"/>
    </row>
    <row r="8978" spans="8:8" x14ac:dyDescent="0.3">
      <c r="H8978" s="5"/>
    </row>
    <row r="8979" spans="8:8" x14ac:dyDescent="0.3">
      <c r="H8979" s="5"/>
    </row>
    <row r="8980" spans="8:8" x14ac:dyDescent="0.3">
      <c r="H8980" s="5"/>
    </row>
    <row r="8981" spans="8:8" x14ac:dyDescent="0.3">
      <c r="H8981" s="5"/>
    </row>
    <row r="8982" spans="8:8" x14ac:dyDescent="0.3">
      <c r="H8982" s="5"/>
    </row>
    <row r="8983" spans="8:8" x14ac:dyDescent="0.3">
      <c r="H8983" s="5"/>
    </row>
    <row r="8984" spans="8:8" x14ac:dyDescent="0.3">
      <c r="H8984" s="5"/>
    </row>
    <row r="8985" spans="8:8" x14ac:dyDescent="0.3">
      <c r="H8985" s="5"/>
    </row>
    <row r="8986" spans="8:8" x14ac:dyDescent="0.3">
      <c r="H8986" s="5"/>
    </row>
    <row r="8987" spans="8:8" x14ac:dyDescent="0.3">
      <c r="H8987" s="5"/>
    </row>
    <row r="8988" spans="8:8" x14ac:dyDescent="0.3">
      <c r="H8988" s="5"/>
    </row>
    <row r="8989" spans="8:8" x14ac:dyDescent="0.3">
      <c r="H8989" s="5"/>
    </row>
    <row r="8990" spans="8:8" x14ac:dyDescent="0.3">
      <c r="H8990" s="5"/>
    </row>
    <row r="8991" spans="8:8" x14ac:dyDescent="0.3">
      <c r="H8991" s="5"/>
    </row>
    <row r="8992" spans="8:8" x14ac:dyDescent="0.3">
      <c r="H8992" s="5"/>
    </row>
    <row r="8993" spans="8:8" x14ac:dyDescent="0.3">
      <c r="H8993" s="5"/>
    </row>
    <row r="8994" spans="8:8" x14ac:dyDescent="0.3">
      <c r="H8994" s="5"/>
    </row>
    <row r="8995" spans="8:8" x14ac:dyDescent="0.3">
      <c r="H8995" s="5"/>
    </row>
    <row r="8996" spans="8:8" x14ac:dyDescent="0.3">
      <c r="H8996" s="5"/>
    </row>
    <row r="8997" spans="8:8" x14ac:dyDescent="0.3">
      <c r="H8997" s="5"/>
    </row>
    <row r="8998" spans="8:8" x14ac:dyDescent="0.3">
      <c r="H8998" s="5"/>
    </row>
    <row r="8999" spans="8:8" x14ac:dyDescent="0.3">
      <c r="H8999" s="5"/>
    </row>
    <row r="9000" spans="8:8" x14ac:dyDescent="0.3">
      <c r="H9000" s="5"/>
    </row>
    <row r="9001" spans="8:8" x14ac:dyDescent="0.3">
      <c r="H9001" s="5"/>
    </row>
    <row r="9002" spans="8:8" x14ac:dyDescent="0.3">
      <c r="H9002" s="5"/>
    </row>
    <row r="9003" spans="8:8" x14ac:dyDescent="0.3">
      <c r="H9003" s="5"/>
    </row>
    <row r="9004" spans="8:8" x14ac:dyDescent="0.3">
      <c r="H9004" s="5"/>
    </row>
    <row r="9005" spans="8:8" x14ac:dyDescent="0.3">
      <c r="H9005" s="5"/>
    </row>
    <row r="9006" spans="8:8" x14ac:dyDescent="0.3">
      <c r="H9006" s="5"/>
    </row>
    <row r="9007" spans="8:8" x14ac:dyDescent="0.3">
      <c r="H9007" s="5"/>
    </row>
    <row r="9008" spans="8:8" x14ac:dyDescent="0.3">
      <c r="H9008" s="5"/>
    </row>
    <row r="9009" spans="8:8" x14ac:dyDescent="0.3">
      <c r="H9009" s="5"/>
    </row>
    <row r="9010" spans="8:8" x14ac:dyDescent="0.3">
      <c r="H9010" s="5"/>
    </row>
    <row r="9011" spans="8:8" x14ac:dyDescent="0.3">
      <c r="H9011" s="5"/>
    </row>
    <row r="9012" spans="8:8" x14ac:dyDescent="0.3">
      <c r="H9012" s="5"/>
    </row>
    <row r="9013" spans="8:8" x14ac:dyDescent="0.3">
      <c r="H9013" s="5"/>
    </row>
    <row r="9014" spans="8:8" x14ac:dyDescent="0.3">
      <c r="H9014" s="5"/>
    </row>
    <row r="9015" spans="8:8" x14ac:dyDescent="0.3">
      <c r="H9015" s="5"/>
    </row>
    <row r="9016" spans="8:8" x14ac:dyDescent="0.3">
      <c r="H9016" s="5"/>
    </row>
    <row r="9017" spans="8:8" x14ac:dyDescent="0.3">
      <c r="H9017" s="5"/>
    </row>
    <row r="9018" spans="8:8" x14ac:dyDescent="0.3">
      <c r="H9018" s="5"/>
    </row>
    <row r="9019" spans="8:8" x14ac:dyDescent="0.3">
      <c r="H9019" s="5"/>
    </row>
    <row r="9020" spans="8:8" x14ac:dyDescent="0.3">
      <c r="H9020" s="5"/>
    </row>
    <row r="9021" spans="8:8" x14ac:dyDescent="0.3">
      <c r="H9021" s="5"/>
    </row>
    <row r="9022" spans="8:8" x14ac:dyDescent="0.3">
      <c r="H9022" s="5"/>
    </row>
    <row r="9023" spans="8:8" x14ac:dyDescent="0.3">
      <c r="H9023" s="5"/>
    </row>
    <row r="9024" spans="8:8" x14ac:dyDescent="0.3">
      <c r="H9024" s="5"/>
    </row>
    <row r="9025" spans="8:8" x14ac:dyDescent="0.3">
      <c r="H9025" s="5"/>
    </row>
    <row r="9026" spans="8:8" x14ac:dyDescent="0.3">
      <c r="H9026" s="5"/>
    </row>
    <row r="9027" spans="8:8" x14ac:dyDescent="0.3">
      <c r="H9027" s="5"/>
    </row>
    <row r="9028" spans="8:8" x14ac:dyDescent="0.3">
      <c r="H9028" s="5"/>
    </row>
    <row r="9029" spans="8:8" x14ac:dyDescent="0.3">
      <c r="H9029" s="5"/>
    </row>
    <row r="9030" spans="8:8" x14ac:dyDescent="0.3">
      <c r="H9030" s="5"/>
    </row>
    <row r="9031" spans="8:8" x14ac:dyDescent="0.3">
      <c r="H9031" s="5"/>
    </row>
    <row r="9032" spans="8:8" x14ac:dyDescent="0.3">
      <c r="H9032" s="5"/>
    </row>
    <row r="9033" spans="8:8" x14ac:dyDescent="0.3">
      <c r="H9033" s="5"/>
    </row>
    <row r="9034" spans="8:8" x14ac:dyDescent="0.3">
      <c r="H9034" s="5"/>
    </row>
    <row r="9035" spans="8:8" x14ac:dyDescent="0.3">
      <c r="H9035" s="5"/>
    </row>
    <row r="9036" spans="8:8" x14ac:dyDescent="0.3">
      <c r="H9036" s="5"/>
    </row>
    <row r="9037" spans="8:8" x14ac:dyDescent="0.3">
      <c r="H9037" s="5"/>
    </row>
    <row r="9038" spans="8:8" x14ac:dyDescent="0.3">
      <c r="H9038" s="5"/>
    </row>
    <row r="9039" spans="8:8" x14ac:dyDescent="0.3">
      <c r="H9039" s="5"/>
    </row>
    <row r="9040" spans="8:8" x14ac:dyDescent="0.3">
      <c r="H9040" s="5"/>
    </row>
    <row r="9041" spans="8:8" x14ac:dyDescent="0.3">
      <c r="H9041" s="5"/>
    </row>
    <row r="9042" spans="8:8" x14ac:dyDescent="0.3">
      <c r="H9042" s="5"/>
    </row>
    <row r="9043" spans="8:8" x14ac:dyDescent="0.3">
      <c r="H9043" s="5"/>
    </row>
    <row r="9044" spans="8:8" x14ac:dyDescent="0.3">
      <c r="H9044" s="5"/>
    </row>
    <row r="9045" spans="8:8" x14ac:dyDescent="0.3">
      <c r="H9045" s="5"/>
    </row>
    <row r="9046" spans="8:8" x14ac:dyDescent="0.3">
      <c r="H9046" s="5"/>
    </row>
    <row r="9047" spans="8:8" x14ac:dyDescent="0.3">
      <c r="H9047" s="5"/>
    </row>
    <row r="9048" spans="8:8" x14ac:dyDescent="0.3">
      <c r="H9048" s="5"/>
    </row>
    <row r="9049" spans="8:8" x14ac:dyDescent="0.3">
      <c r="H9049" s="5"/>
    </row>
    <row r="9050" spans="8:8" x14ac:dyDescent="0.3">
      <c r="H9050" s="5"/>
    </row>
    <row r="9051" spans="8:8" x14ac:dyDescent="0.3">
      <c r="H9051" s="5"/>
    </row>
    <row r="9052" spans="8:8" x14ac:dyDescent="0.3">
      <c r="H9052" s="5"/>
    </row>
    <row r="9053" spans="8:8" x14ac:dyDescent="0.3">
      <c r="H9053" s="5"/>
    </row>
    <row r="9054" spans="8:8" x14ac:dyDescent="0.3">
      <c r="H9054" s="5"/>
    </row>
    <row r="9055" spans="8:8" x14ac:dyDescent="0.3">
      <c r="H9055" s="5"/>
    </row>
    <row r="9056" spans="8:8" x14ac:dyDescent="0.3">
      <c r="H9056" s="5"/>
    </row>
    <row r="9057" spans="8:8" x14ac:dyDescent="0.3">
      <c r="H9057" s="5"/>
    </row>
    <row r="9058" spans="8:8" x14ac:dyDescent="0.3">
      <c r="H9058" s="5"/>
    </row>
    <row r="9059" spans="8:8" x14ac:dyDescent="0.3">
      <c r="H9059" s="5"/>
    </row>
    <row r="9060" spans="8:8" x14ac:dyDescent="0.3">
      <c r="H9060" s="5"/>
    </row>
    <row r="9061" spans="8:8" x14ac:dyDescent="0.3">
      <c r="H9061" s="5"/>
    </row>
    <row r="9062" spans="8:8" x14ac:dyDescent="0.3">
      <c r="H9062" s="5"/>
    </row>
    <row r="9063" spans="8:8" x14ac:dyDescent="0.3">
      <c r="H9063" s="5"/>
    </row>
    <row r="9064" spans="8:8" x14ac:dyDescent="0.3">
      <c r="H9064" s="5"/>
    </row>
    <row r="9065" spans="8:8" x14ac:dyDescent="0.3">
      <c r="H9065" s="5"/>
    </row>
    <row r="9066" spans="8:8" x14ac:dyDescent="0.3">
      <c r="H9066" s="5"/>
    </row>
    <row r="9067" spans="8:8" x14ac:dyDescent="0.3">
      <c r="H9067" s="5"/>
    </row>
    <row r="9068" spans="8:8" x14ac:dyDescent="0.3">
      <c r="H9068" s="5"/>
    </row>
    <row r="9069" spans="8:8" x14ac:dyDescent="0.3">
      <c r="H9069" s="5"/>
    </row>
    <row r="9070" spans="8:8" x14ac:dyDescent="0.3">
      <c r="H9070" s="5"/>
    </row>
    <row r="9071" spans="8:8" x14ac:dyDescent="0.3">
      <c r="H9071" s="5"/>
    </row>
    <row r="9072" spans="8:8" x14ac:dyDescent="0.3">
      <c r="H9072" s="5"/>
    </row>
    <row r="9073" spans="8:8" x14ac:dyDescent="0.3">
      <c r="H9073" s="5"/>
    </row>
    <row r="9074" spans="8:8" x14ac:dyDescent="0.3">
      <c r="H9074" s="5"/>
    </row>
    <row r="9075" spans="8:8" x14ac:dyDescent="0.3">
      <c r="H9075" s="5"/>
    </row>
    <row r="9076" spans="8:8" x14ac:dyDescent="0.3">
      <c r="H9076" s="5"/>
    </row>
    <row r="9077" spans="8:8" x14ac:dyDescent="0.3">
      <c r="H9077" s="5"/>
    </row>
    <row r="9078" spans="8:8" x14ac:dyDescent="0.3">
      <c r="H9078" s="5"/>
    </row>
    <row r="9079" spans="8:8" x14ac:dyDescent="0.3">
      <c r="H9079" s="5"/>
    </row>
    <row r="9080" spans="8:8" x14ac:dyDescent="0.3">
      <c r="H9080" s="5"/>
    </row>
    <row r="9081" spans="8:8" x14ac:dyDescent="0.3">
      <c r="H9081" s="5"/>
    </row>
    <row r="9082" spans="8:8" x14ac:dyDescent="0.3">
      <c r="H9082" s="5"/>
    </row>
    <row r="9083" spans="8:8" x14ac:dyDescent="0.3">
      <c r="H9083" s="5"/>
    </row>
    <row r="9084" spans="8:8" x14ac:dyDescent="0.3">
      <c r="H9084" s="5"/>
    </row>
    <row r="9085" spans="8:8" x14ac:dyDescent="0.3">
      <c r="H9085" s="5"/>
    </row>
    <row r="9086" spans="8:8" x14ac:dyDescent="0.3">
      <c r="H9086" s="5"/>
    </row>
    <row r="9087" spans="8:8" x14ac:dyDescent="0.3">
      <c r="H9087" s="5"/>
    </row>
    <row r="9088" spans="8:8" x14ac:dyDescent="0.3">
      <c r="H9088" s="5"/>
    </row>
    <row r="9089" spans="8:8" x14ac:dyDescent="0.3">
      <c r="H9089" s="5"/>
    </row>
    <row r="9090" spans="8:8" x14ac:dyDescent="0.3">
      <c r="H9090" s="5"/>
    </row>
    <row r="9091" spans="8:8" x14ac:dyDescent="0.3">
      <c r="H9091" s="5"/>
    </row>
    <row r="9092" spans="8:8" x14ac:dyDescent="0.3">
      <c r="H9092" s="5"/>
    </row>
    <row r="9093" spans="8:8" x14ac:dyDescent="0.3">
      <c r="H9093" s="5"/>
    </row>
    <row r="9094" spans="8:8" x14ac:dyDescent="0.3">
      <c r="H9094" s="5"/>
    </row>
    <row r="9095" spans="8:8" x14ac:dyDescent="0.3">
      <c r="H9095" s="5"/>
    </row>
    <row r="9096" spans="8:8" x14ac:dyDescent="0.3">
      <c r="H9096" s="5"/>
    </row>
    <row r="9097" spans="8:8" x14ac:dyDescent="0.3">
      <c r="H9097" s="5"/>
    </row>
    <row r="9098" spans="8:8" x14ac:dyDescent="0.3">
      <c r="H9098" s="5"/>
    </row>
    <row r="9099" spans="8:8" x14ac:dyDescent="0.3">
      <c r="H9099" s="5"/>
    </row>
    <row r="9100" spans="8:8" x14ac:dyDescent="0.3">
      <c r="H9100" s="5"/>
    </row>
    <row r="9101" spans="8:8" x14ac:dyDescent="0.3">
      <c r="H9101" s="5"/>
    </row>
    <row r="9102" spans="8:8" x14ac:dyDescent="0.3">
      <c r="H9102" s="5"/>
    </row>
    <row r="9103" spans="8:8" x14ac:dyDescent="0.3">
      <c r="H9103" s="5"/>
    </row>
    <row r="9104" spans="8:8" x14ac:dyDescent="0.3">
      <c r="H9104" s="5"/>
    </row>
    <row r="9105" spans="8:8" x14ac:dyDescent="0.3">
      <c r="H9105" s="5"/>
    </row>
    <row r="9106" spans="8:8" x14ac:dyDescent="0.3">
      <c r="H9106" s="5"/>
    </row>
    <row r="9107" spans="8:8" x14ac:dyDescent="0.3">
      <c r="H9107" s="5"/>
    </row>
    <row r="9108" spans="8:8" x14ac:dyDescent="0.3">
      <c r="H9108" s="5"/>
    </row>
    <row r="9109" spans="8:8" x14ac:dyDescent="0.3">
      <c r="H9109" s="5"/>
    </row>
    <row r="9110" spans="8:8" x14ac:dyDescent="0.3">
      <c r="H9110" s="5"/>
    </row>
    <row r="9111" spans="8:8" x14ac:dyDescent="0.3">
      <c r="H9111" s="5"/>
    </row>
    <row r="9112" spans="8:8" x14ac:dyDescent="0.3">
      <c r="H9112" s="5"/>
    </row>
    <row r="9113" spans="8:8" x14ac:dyDescent="0.3">
      <c r="H9113" s="5"/>
    </row>
    <row r="9114" spans="8:8" x14ac:dyDescent="0.3">
      <c r="H9114" s="5"/>
    </row>
    <row r="9115" spans="8:8" x14ac:dyDescent="0.3">
      <c r="H9115" s="5"/>
    </row>
    <row r="9116" spans="8:8" x14ac:dyDescent="0.3">
      <c r="H9116" s="5"/>
    </row>
    <row r="9117" spans="8:8" x14ac:dyDescent="0.3">
      <c r="H9117" s="5"/>
    </row>
    <row r="9118" spans="8:8" x14ac:dyDescent="0.3">
      <c r="H9118" s="5"/>
    </row>
    <row r="9119" spans="8:8" x14ac:dyDescent="0.3">
      <c r="H9119" s="5"/>
    </row>
    <row r="9120" spans="8:8" x14ac:dyDescent="0.3">
      <c r="H9120" s="5"/>
    </row>
    <row r="9121" spans="8:8" x14ac:dyDescent="0.3">
      <c r="H9121" s="5"/>
    </row>
    <row r="9122" spans="8:8" x14ac:dyDescent="0.3">
      <c r="H9122" s="5"/>
    </row>
    <row r="9123" spans="8:8" x14ac:dyDescent="0.3">
      <c r="H9123" s="5"/>
    </row>
    <row r="9124" spans="8:8" x14ac:dyDescent="0.3">
      <c r="H9124" s="5"/>
    </row>
    <row r="9125" spans="8:8" x14ac:dyDescent="0.3">
      <c r="H9125" s="5"/>
    </row>
    <row r="9126" spans="8:8" x14ac:dyDescent="0.3">
      <c r="H9126" s="5"/>
    </row>
    <row r="9127" spans="8:8" x14ac:dyDescent="0.3">
      <c r="H9127" s="5"/>
    </row>
    <row r="9128" spans="8:8" x14ac:dyDescent="0.3">
      <c r="H9128" s="5"/>
    </row>
    <row r="9129" spans="8:8" x14ac:dyDescent="0.3">
      <c r="H9129" s="5"/>
    </row>
    <row r="9130" spans="8:8" x14ac:dyDescent="0.3">
      <c r="H9130" s="5"/>
    </row>
    <row r="9131" spans="8:8" x14ac:dyDescent="0.3">
      <c r="H9131" s="5"/>
    </row>
    <row r="9132" spans="8:8" x14ac:dyDescent="0.3">
      <c r="H9132" s="5"/>
    </row>
    <row r="9133" spans="8:8" x14ac:dyDescent="0.3">
      <c r="H9133" s="5"/>
    </row>
    <row r="9134" spans="8:8" x14ac:dyDescent="0.3">
      <c r="H9134" s="5"/>
    </row>
    <row r="9135" spans="8:8" x14ac:dyDescent="0.3">
      <c r="H9135" s="5"/>
    </row>
    <row r="9136" spans="8:8" x14ac:dyDescent="0.3">
      <c r="H9136" s="5"/>
    </row>
    <row r="9137" spans="8:8" x14ac:dyDescent="0.3">
      <c r="H9137" s="5"/>
    </row>
    <row r="9138" spans="8:8" x14ac:dyDescent="0.3">
      <c r="H9138" s="5"/>
    </row>
    <row r="9139" spans="8:8" x14ac:dyDescent="0.3">
      <c r="H9139" s="5"/>
    </row>
    <row r="9140" spans="8:8" x14ac:dyDescent="0.3">
      <c r="H9140" s="5"/>
    </row>
    <row r="9141" spans="8:8" x14ac:dyDescent="0.3">
      <c r="H9141" s="5"/>
    </row>
    <row r="9142" spans="8:8" x14ac:dyDescent="0.3">
      <c r="H9142" s="5"/>
    </row>
    <row r="9143" spans="8:8" x14ac:dyDescent="0.3">
      <c r="H9143" s="5"/>
    </row>
    <row r="9144" spans="8:8" x14ac:dyDescent="0.3">
      <c r="H9144" s="5"/>
    </row>
    <row r="9145" spans="8:8" x14ac:dyDescent="0.3">
      <c r="H9145" s="5"/>
    </row>
    <row r="9146" spans="8:8" x14ac:dyDescent="0.3">
      <c r="H9146" s="5"/>
    </row>
    <row r="9147" spans="8:8" x14ac:dyDescent="0.3">
      <c r="H9147" s="5"/>
    </row>
    <row r="9148" spans="8:8" x14ac:dyDescent="0.3">
      <c r="H9148" s="5"/>
    </row>
    <row r="9149" spans="8:8" x14ac:dyDescent="0.3">
      <c r="H9149" s="5"/>
    </row>
    <row r="9150" spans="8:8" x14ac:dyDescent="0.3">
      <c r="H9150" s="5"/>
    </row>
    <row r="9151" spans="8:8" x14ac:dyDescent="0.3">
      <c r="H9151" s="5"/>
    </row>
    <row r="9152" spans="8:8" x14ac:dyDescent="0.3">
      <c r="H9152" s="5"/>
    </row>
    <row r="9153" spans="8:8" x14ac:dyDescent="0.3">
      <c r="H9153" s="5"/>
    </row>
    <row r="9154" spans="8:8" x14ac:dyDescent="0.3">
      <c r="H9154" s="5"/>
    </row>
    <row r="9155" spans="8:8" x14ac:dyDescent="0.3">
      <c r="H9155" s="5"/>
    </row>
    <row r="9156" spans="8:8" x14ac:dyDescent="0.3">
      <c r="H9156" s="5"/>
    </row>
    <row r="9157" spans="8:8" x14ac:dyDescent="0.3">
      <c r="H9157" s="5"/>
    </row>
    <row r="9158" spans="8:8" x14ac:dyDescent="0.3">
      <c r="H9158" s="5"/>
    </row>
    <row r="9159" spans="8:8" x14ac:dyDescent="0.3">
      <c r="H9159" s="5"/>
    </row>
    <row r="9160" spans="8:8" x14ac:dyDescent="0.3">
      <c r="H9160" s="5"/>
    </row>
    <row r="9161" spans="8:8" x14ac:dyDescent="0.3">
      <c r="H9161" s="5"/>
    </row>
    <row r="9162" spans="8:8" x14ac:dyDescent="0.3">
      <c r="H9162" s="5"/>
    </row>
    <row r="9163" spans="8:8" x14ac:dyDescent="0.3">
      <c r="H9163" s="5"/>
    </row>
    <row r="9164" spans="8:8" x14ac:dyDescent="0.3">
      <c r="H9164" s="5"/>
    </row>
    <row r="9165" spans="8:8" x14ac:dyDescent="0.3">
      <c r="H9165" s="5"/>
    </row>
    <row r="9166" spans="8:8" x14ac:dyDescent="0.3">
      <c r="H9166" s="5"/>
    </row>
    <row r="9167" spans="8:8" x14ac:dyDescent="0.3">
      <c r="H9167" s="5"/>
    </row>
    <row r="9168" spans="8:8" x14ac:dyDescent="0.3">
      <c r="H9168" s="5"/>
    </row>
    <row r="9169" spans="8:8" x14ac:dyDescent="0.3">
      <c r="H9169" s="5"/>
    </row>
    <row r="9170" spans="8:8" x14ac:dyDescent="0.3">
      <c r="H9170" s="5"/>
    </row>
    <row r="9171" spans="8:8" x14ac:dyDescent="0.3">
      <c r="H9171" s="5"/>
    </row>
    <row r="9172" spans="8:8" x14ac:dyDescent="0.3">
      <c r="H9172" s="5"/>
    </row>
    <row r="9173" spans="8:8" x14ac:dyDescent="0.3">
      <c r="H9173" s="5"/>
    </row>
    <row r="9174" spans="8:8" x14ac:dyDescent="0.3">
      <c r="H9174" s="5"/>
    </row>
    <row r="9175" spans="8:8" x14ac:dyDescent="0.3">
      <c r="H9175" s="5"/>
    </row>
    <row r="9176" spans="8:8" x14ac:dyDescent="0.3">
      <c r="H9176" s="5"/>
    </row>
    <row r="9177" spans="8:8" x14ac:dyDescent="0.3">
      <c r="H9177" s="5"/>
    </row>
    <row r="9178" spans="8:8" x14ac:dyDescent="0.3">
      <c r="H9178" s="5"/>
    </row>
    <row r="9179" spans="8:8" x14ac:dyDescent="0.3">
      <c r="H9179" s="5"/>
    </row>
    <row r="9180" spans="8:8" x14ac:dyDescent="0.3">
      <c r="H9180" s="5"/>
    </row>
    <row r="9181" spans="8:8" x14ac:dyDescent="0.3">
      <c r="H9181" s="5"/>
    </row>
    <row r="9182" spans="8:8" x14ac:dyDescent="0.3">
      <c r="H9182" s="5"/>
    </row>
    <row r="9183" spans="8:8" x14ac:dyDescent="0.3">
      <c r="H9183" s="5"/>
    </row>
    <row r="9184" spans="8:8" x14ac:dyDescent="0.3">
      <c r="H9184" s="5"/>
    </row>
    <row r="9185" spans="8:8" x14ac:dyDescent="0.3">
      <c r="H9185" s="5"/>
    </row>
    <row r="9186" spans="8:8" x14ac:dyDescent="0.3">
      <c r="H9186" s="5"/>
    </row>
    <row r="9187" spans="8:8" x14ac:dyDescent="0.3">
      <c r="H9187" s="5"/>
    </row>
    <row r="9188" spans="8:8" x14ac:dyDescent="0.3">
      <c r="H9188" s="5"/>
    </row>
    <row r="9189" spans="8:8" x14ac:dyDescent="0.3">
      <c r="H9189" s="5"/>
    </row>
    <row r="9190" spans="8:8" x14ac:dyDescent="0.3">
      <c r="H9190" s="5"/>
    </row>
    <row r="9191" spans="8:8" x14ac:dyDescent="0.3">
      <c r="H9191" s="5"/>
    </row>
    <row r="9192" spans="8:8" x14ac:dyDescent="0.3">
      <c r="H9192" s="5"/>
    </row>
    <row r="9193" spans="8:8" x14ac:dyDescent="0.3">
      <c r="H9193" s="5"/>
    </row>
    <row r="9194" spans="8:8" x14ac:dyDescent="0.3">
      <c r="H9194" s="5"/>
    </row>
    <row r="9195" spans="8:8" x14ac:dyDescent="0.3">
      <c r="H9195" s="5"/>
    </row>
    <row r="9196" spans="8:8" x14ac:dyDescent="0.3">
      <c r="H9196" s="5"/>
    </row>
    <row r="9197" spans="8:8" x14ac:dyDescent="0.3">
      <c r="H9197" s="5"/>
    </row>
    <row r="9198" spans="8:8" x14ac:dyDescent="0.3">
      <c r="H9198" s="5"/>
    </row>
    <row r="9199" spans="8:8" x14ac:dyDescent="0.3">
      <c r="H9199" s="5"/>
    </row>
    <row r="9200" spans="8:8" x14ac:dyDescent="0.3">
      <c r="H9200" s="5"/>
    </row>
    <row r="9201" spans="8:8" x14ac:dyDescent="0.3">
      <c r="H9201" s="5"/>
    </row>
    <row r="9202" spans="8:8" x14ac:dyDescent="0.3">
      <c r="H9202" s="5"/>
    </row>
    <row r="9203" spans="8:8" x14ac:dyDescent="0.3">
      <c r="H9203" s="5"/>
    </row>
    <row r="9204" spans="8:8" x14ac:dyDescent="0.3">
      <c r="H9204" s="5"/>
    </row>
    <row r="9205" spans="8:8" x14ac:dyDescent="0.3">
      <c r="H9205" s="5"/>
    </row>
    <row r="9206" spans="8:8" x14ac:dyDescent="0.3">
      <c r="H9206" s="5"/>
    </row>
    <row r="9207" spans="8:8" x14ac:dyDescent="0.3">
      <c r="H9207" s="5"/>
    </row>
    <row r="9208" spans="8:8" x14ac:dyDescent="0.3">
      <c r="H9208" s="5"/>
    </row>
    <row r="9209" spans="8:8" x14ac:dyDescent="0.3">
      <c r="H9209" s="5"/>
    </row>
    <row r="9210" spans="8:8" x14ac:dyDescent="0.3">
      <c r="H9210" s="5"/>
    </row>
    <row r="9211" spans="8:8" x14ac:dyDescent="0.3">
      <c r="H9211" s="5"/>
    </row>
    <row r="9212" spans="8:8" x14ac:dyDescent="0.3">
      <c r="H9212" s="5"/>
    </row>
    <row r="9213" spans="8:8" x14ac:dyDescent="0.3">
      <c r="H9213" s="5"/>
    </row>
    <row r="9214" spans="8:8" x14ac:dyDescent="0.3">
      <c r="H9214" s="5"/>
    </row>
    <row r="9215" spans="8:8" x14ac:dyDescent="0.3">
      <c r="H9215" s="5"/>
    </row>
    <row r="9216" spans="8:8" x14ac:dyDescent="0.3">
      <c r="H9216" s="5"/>
    </row>
    <row r="9217" spans="8:8" x14ac:dyDescent="0.3">
      <c r="H9217" s="5"/>
    </row>
    <row r="9218" spans="8:8" x14ac:dyDescent="0.3">
      <c r="H9218" s="5"/>
    </row>
    <row r="9219" spans="8:8" x14ac:dyDescent="0.3">
      <c r="H9219" s="5"/>
    </row>
    <row r="9220" spans="8:8" x14ac:dyDescent="0.3">
      <c r="H9220" s="5"/>
    </row>
    <row r="9221" spans="8:8" x14ac:dyDescent="0.3">
      <c r="H9221" s="5"/>
    </row>
    <row r="9222" spans="8:8" x14ac:dyDescent="0.3">
      <c r="H9222" s="5"/>
    </row>
    <row r="9223" spans="8:8" x14ac:dyDescent="0.3">
      <c r="H9223" s="5"/>
    </row>
    <row r="9224" spans="8:8" x14ac:dyDescent="0.3">
      <c r="H9224" s="5"/>
    </row>
    <row r="9225" spans="8:8" x14ac:dyDescent="0.3">
      <c r="H9225" s="5"/>
    </row>
    <row r="9226" spans="8:8" x14ac:dyDescent="0.3">
      <c r="H9226" s="5"/>
    </row>
    <row r="9227" spans="8:8" x14ac:dyDescent="0.3">
      <c r="H9227" s="5"/>
    </row>
    <row r="9228" spans="8:8" x14ac:dyDescent="0.3">
      <c r="H9228" s="5"/>
    </row>
    <row r="9229" spans="8:8" x14ac:dyDescent="0.3">
      <c r="H9229" s="5"/>
    </row>
    <row r="9230" spans="8:8" x14ac:dyDescent="0.3">
      <c r="H9230" s="5"/>
    </row>
    <row r="9231" spans="8:8" x14ac:dyDescent="0.3">
      <c r="H9231" s="5"/>
    </row>
    <row r="9232" spans="8:8" x14ac:dyDescent="0.3">
      <c r="H9232" s="5"/>
    </row>
    <row r="9233" spans="8:8" x14ac:dyDescent="0.3">
      <c r="H9233" s="5"/>
    </row>
    <row r="9234" spans="8:8" x14ac:dyDescent="0.3">
      <c r="H9234" s="5"/>
    </row>
    <row r="9235" spans="8:8" x14ac:dyDescent="0.3">
      <c r="H9235" s="5"/>
    </row>
    <row r="9236" spans="8:8" x14ac:dyDescent="0.3">
      <c r="H9236" s="5"/>
    </row>
    <row r="9237" spans="8:8" x14ac:dyDescent="0.3">
      <c r="H9237" s="5"/>
    </row>
    <row r="9238" spans="8:8" x14ac:dyDescent="0.3">
      <c r="H9238" s="5"/>
    </row>
    <row r="9239" spans="8:8" x14ac:dyDescent="0.3">
      <c r="H9239" s="5"/>
    </row>
    <row r="9240" spans="8:8" x14ac:dyDescent="0.3">
      <c r="H9240" s="5"/>
    </row>
    <row r="9241" spans="8:8" x14ac:dyDescent="0.3">
      <c r="H9241" s="5"/>
    </row>
    <row r="9242" spans="8:8" x14ac:dyDescent="0.3">
      <c r="H9242" s="5"/>
    </row>
    <row r="9243" spans="8:8" x14ac:dyDescent="0.3">
      <c r="H9243" s="5"/>
    </row>
    <row r="9244" spans="8:8" x14ac:dyDescent="0.3">
      <c r="H9244" s="5"/>
    </row>
    <row r="9245" spans="8:8" x14ac:dyDescent="0.3">
      <c r="H9245" s="5"/>
    </row>
    <row r="9246" spans="8:8" x14ac:dyDescent="0.3">
      <c r="H9246" s="5"/>
    </row>
    <row r="9247" spans="8:8" x14ac:dyDescent="0.3">
      <c r="H9247" s="5"/>
    </row>
    <row r="9248" spans="8:8" x14ac:dyDescent="0.3">
      <c r="H9248" s="5"/>
    </row>
    <row r="9249" spans="8:8" x14ac:dyDescent="0.3">
      <c r="H9249" s="5"/>
    </row>
    <row r="9250" spans="8:8" x14ac:dyDescent="0.3">
      <c r="H9250" s="5"/>
    </row>
    <row r="9251" spans="8:8" x14ac:dyDescent="0.3">
      <c r="H9251" s="5"/>
    </row>
    <row r="9252" spans="8:8" x14ac:dyDescent="0.3">
      <c r="H9252" s="5"/>
    </row>
    <row r="9253" spans="8:8" x14ac:dyDescent="0.3">
      <c r="H9253" s="5"/>
    </row>
    <row r="9254" spans="8:8" x14ac:dyDescent="0.3">
      <c r="H9254" s="5"/>
    </row>
    <row r="9255" spans="8:8" x14ac:dyDescent="0.3">
      <c r="H9255" s="5"/>
    </row>
    <row r="9256" spans="8:8" x14ac:dyDescent="0.3">
      <c r="H9256" s="5"/>
    </row>
    <row r="9257" spans="8:8" x14ac:dyDescent="0.3">
      <c r="H9257" s="5"/>
    </row>
    <row r="9258" spans="8:8" x14ac:dyDescent="0.3">
      <c r="H9258" s="5"/>
    </row>
    <row r="9259" spans="8:8" x14ac:dyDescent="0.3">
      <c r="H9259" s="5"/>
    </row>
    <row r="9260" spans="8:8" x14ac:dyDescent="0.3">
      <c r="H9260" s="5"/>
    </row>
    <row r="9261" spans="8:8" x14ac:dyDescent="0.3">
      <c r="H9261" s="5"/>
    </row>
    <row r="9262" spans="8:8" x14ac:dyDescent="0.3">
      <c r="H9262" s="5"/>
    </row>
    <row r="9263" spans="8:8" x14ac:dyDescent="0.3">
      <c r="H9263" s="5"/>
    </row>
    <row r="9264" spans="8:8" x14ac:dyDescent="0.3">
      <c r="H9264" s="5"/>
    </row>
    <row r="9265" spans="8:8" x14ac:dyDescent="0.3">
      <c r="H9265" s="5"/>
    </row>
    <row r="9266" spans="8:8" x14ac:dyDescent="0.3">
      <c r="H9266" s="5"/>
    </row>
    <row r="9267" spans="8:8" x14ac:dyDescent="0.3">
      <c r="H9267" s="5"/>
    </row>
    <row r="9268" spans="8:8" x14ac:dyDescent="0.3">
      <c r="H9268" s="5"/>
    </row>
    <row r="9269" spans="8:8" x14ac:dyDescent="0.3">
      <c r="H9269" s="5"/>
    </row>
    <row r="9270" spans="8:8" x14ac:dyDescent="0.3">
      <c r="H9270" s="5"/>
    </row>
    <row r="9271" spans="8:8" x14ac:dyDescent="0.3">
      <c r="H9271" s="5"/>
    </row>
    <row r="9272" spans="8:8" x14ac:dyDescent="0.3">
      <c r="H9272" s="5"/>
    </row>
    <row r="9273" spans="8:8" x14ac:dyDescent="0.3">
      <c r="H9273" s="5"/>
    </row>
    <row r="9274" spans="8:8" x14ac:dyDescent="0.3">
      <c r="H9274" s="5"/>
    </row>
    <row r="9275" spans="8:8" x14ac:dyDescent="0.3">
      <c r="H9275" s="5"/>
    </row>
    <row r="9276" spans="8:8" x14ac:dyDescent="0.3">
      <c r="H9276" s="5"/>
    </row>
    <row r="9277" spans="8:8" x14ac:dyDescent="0.3">
      <c r="H9277" s="5"/>
    </row>
    <row r="9278" spans="8:8" x14ac:dyDescent="0.3">
      <c r="H9278" s="5"/>
    </row>
    <row r="9279" spans="8:8" x14ac:dyDescent="0.3">
      <c r="H9279" s="5"/>
    </row>
    <row r="9280" spans="8:8" x14ac:dyDescent="0.3">
      <c r="H9280" s="5"/>
    </row>
    <row r="9281" spans="8:8" x14ac:dyDescent="0.3">
      <c r="H9281" s="5"/>
    </row>
    <row r="9282" spans="8:8" x14ac:dyDescent="0.3">
      <c r="H9282" s="5"/>
    </row>
    <row r="9283" spans="8:8" x14ac:dyDescent="0.3">
      <c r="H9283" s="5"/>
    </row>
    <row r="9284" spans="8:8" x14ac:dyDescent="0.3">
      <c r="H9284" s="5"/>
    </row>
    <row r="9285" spans="8:8" x14ac:dyDescent="0.3">
      <c r="H9285" s="5"/>
    </row>
    <row r="9286" spans="8:8" x14ac:dyDescent="0.3">
      <c r="H9286" s="5"/>
    </row>
    <row r="9287" spans="8:8" x14ac:dyDescent="0.3">
      <c r="H9287" s="5"/>
    </row>
    <row r="9288" spans="8:8" x14ac:dyDescent="0.3">
      <c r="H9288" s="5"/>
    </row>
    <row r="9289" spans="8:8" x14ac:dyDescent="0.3">
      <c r="H9289" s="5"/>
    </row>
    <row r="9290" spans="8:8" x14ac:dyDescent="0.3">
      <c r="H9290" s="5"/>
    </row>
    <row r="9291" spans="8:8" x14ac:dyDescent="0.3">
      <c r="H9291" s="5"/>
    </row>
    <row r="9292" spans="8:8" x14ac:dyDescent="0.3">
      <c r="H9292" s="5"/>
    </row>
    <row r="9293" spans="8:8" x14ac:dyDescent="0.3">
      <c r="H9293" s="5"/>
    </row>
    <row r="9294" spans="8:8" x14ac:dyDescent="0.3">
      <c r="H9294" s="5"/>
    </row>
    <row r="9295" spans="8:8" x14ac:dyDescent="0.3">
      <c r="H9295" s="5"/>
    </row>
    <row r="9296" spans="8:8" x14ac:dyDescent="0.3">
      <c r="H9296" s="5"/>
    </row>
    <row r="9297" spans="8:8" x14ac:dyDescent="0.3">
      <c r="H9297" s="5"/>
    </row>
    <row r="9298" spans="8:8" x14ac:dyDescent="0.3">
      <c r="H9298" s="5"/>
    </row>
    <row r="9299" spans="8:8" x14ac:dyDescent="0.3">
      <c r="H9299" s="5"/>
    </row>
    <row r="9300" spans="8:8" x14ac:dyDescent="0.3">
      <c r="H9300" s="5"/>
    </row>
    <row r="9301" spans="8:8" x14ac:dyDescent="0.3">
      <c r="H9301" s="5"/>
    </row>
    <row r="9302" spans="8:8" x14ac:dyDescent="0.3">
      <c r="H9302" s="5"/>
    </row>
    <row r="9303" spans="8:8" x14ac:dyDescent="0.3">
      <c r="H9303" s="5"/>
    </row>
    <row r="9304" spans="8:8" x14ac:dyDescent="0.3">
      <c r="H9304" s="5"/>
    </row>
    <row r="9305" spans="8:8" x14ac:dyDescent="0.3">
      <c r="H9305" s="5"/>
    </row>
    <row r="9306" spans="8:8" x14ac:dyDescent="0.3">
      <c r="H9306" s="5"/>
    </row>
    <row r="9307" spans="8:8" x14ac:dyDescent="0.3">
      <c r="H9307" s="5"/>
    </row>
    <row r="9308" spans="8:8" x14ac:dyDescent="0.3">
      <c r="H9308" s="5"/>
    </row>
    <row r="9309" spans="8:8" x14ac:dyDescent="0.3">
      <c r="H9309" s="5"/>
    </row>
    <row r="9310" spans="8:8" x14ac:dyDescent="0.3">
      <c r="H9310" s="5"/>
    </row>
    <row r="9311" spans="8:8" x14ac:dyDescent="0.3">
      <c r="H9311" s="5"/>
    </row>
    <row r="9312" spans="8:8" x14ac:dyDescent="0.3">
      <c r="H9312" s="5"/>
    </row>
    <row r="9313" spans="8:8" x14ac:dyDescent="0.3">
      <c r="H9313" s="5"/>
    </row>
    <row r="9314" spans="8:8" x14ac:dyDescent="0.3">
      <c r="H9314" s="5"/>
    </row>
    <row r="9315" spans="8:8" x14ac:dyDescent="0.3">
      <c r="H9315" s="5"/>
    </row>
    <row r="9316" spans="8:8" x14ac:dyDescent="0.3">
      <c r="H9316" s="5"/>
    </row>
    <row r="9317" spans="8:8" x14ac:dyDescent="0.3">
      <c r="H9317" s="5"/>
    </row>
    <row r="9318" spans="8:8" x14ac:dyDescent="0.3">
      <c r="H9318" s="5"/>
    </row>
    <row r="9319" spans="8:8" x14ac:dyDescent="0.3">
      <c r="H9319" s="5"/>
    </row>
    <row r="9320" spans="8:8" x14ac:dyDescent="0.3">
      <c r="H9320" s="5"/>
    </row>
    <row r="9321" spans="8:8" x14ac:dyDescent="0.3">
      <c r="H9321" s="5"/>
    </row>
    <row r="9322" spans="8:8" x14ac:dyDescent="0.3">
      <c r="H9322" s="5"/>
    </row>
    <row r="9323" spans="8:8" x14ac:dyDescent="0.3">
      <c r="H9323" s="5"/>
    </row>
    <row r="9324" spans="8:8" x14ac:dyDescent="0.3">
      <c r="H9324" s="5"/>
    </row>
    <row r="9325" spans="8:8" x14ac:dyDescent="0.3">
      <c r="H9325" s="5"/>
    </row>
    <row r="9326" spans="8:8" x14ac:dyDescent="0.3">
      <c r="H9326" s="5"/>
    </row>
    <row r="9327" spans="8:8" x14ac:dyDescent="0.3">
      <c r="H9327" s="5"/>
    </row>
    <row r="9328" spans="8:8" x14ac:dyDescent="0.3">
      <c r="H9328" s="5"/>
    </row>
    <row r="9329" spans="8:8" x14ac:dyDescent="0.3">
      <c r="H9329" s="5"/>
    </row>
    <row r="9330" spans="8:8" x14ac:dyDescent="0.3">
      <c r="H9330" s="5"/>
    </row>
    <row r="9331" spans="8:8" x14ac:dyDescent="0.3">
      <c r="H9331" s="5"/>
    </row>
    <row r="9332" spans="8:8" x14ac:dyDescent="0.3">
      <c r="H9332" s="5"/>
    </row>
    <row r="9333" spans="8:8" x14ac:dyDescent="0.3">
      <c r="H9333" s="5"/>
    </row>
    <row r="9334" spans="8:8" x14ac:dyDescent="0.3">
      <c r="H9334" s="5"/>
    </row>
    <row r="9335" spans="8:8" x14ac:dyDescent="0.3">
      <c r="H9335" s="5"/>
    </row>
    <row r="9336" spans="8:8" x14ac:dyDescent="0.3">
      <c r="H9336" s="5"/>
    </row>
    <row r="9337" spans="8:8" x14ac:dyDescent="0.3">
      <c r="H9337" s="5"/>
    </row>
    <row r="9338" spans="8:8" x14ac:dyDescent="0.3">
      <c r="H9338" s="5"/>
    </row>
    <row r="9339" spans="8:8" x14ac:dyDescent="0.3">
      <c r="H9339" s="5"/>
    </row>
    <row r="9340" spans="8:8" x14ac:dyDescent="0.3">
      <c r="H9340" s="5"/>
    </row>
    <row r="9341" spans="8:8" x14ac:dyDescent="0.3">
      <c r="H9341" s="5"/>
    </row>
    <row r="9342" spans="8:8" x14ac:dyDescent="0.3">
      <c r="H9342" s="5"/>
    </row>
    <row r="9343" spans="8:8" x14ac:dyDescent="0.3">
      <c r="H9343" s="5"/>
    </row>
    <row r="9344" spans="8:8" x14ac:dyDescent="0.3">
      <c r="H9344" s="5"/>
    </row>
    <row r="9345" spans="8:8" x14ac:dyDescent="0.3">
      <c r="H9345" s="5"/>
    </row>
    <row r="9346" spans="8:8" x14ac:dyDescent="0.3">
      <c r="H9346" s="5"/>
    </row>
    <row r="9347" spans="8:8" x14ac:dyDescent="0.3">
      <c r="H9347" s="5"/>
    </row>
    <row r="9348" spans="8:8" x14ac:dyDescent="0.3">
      <c r="H9348" s="5"/>
    </row>
    <row r="9349" spans="8:8" x14ac:dyDescent="0.3">
      <c r="H9349" s="5"/>
    </row>
    <row r="9350" spans="8:8" x14ac:dyDescent="0.3">
      <c r="H9350" s="5"/>
    </row>
    <row r="9351" spans="8:8" x14ac:dyDescent="0.3">
      <c r="H9351" s="5"/>
    </row>
    <row r="9352" spans="8:8" x14ac:dyDescent="0.3">
      <c r="H9352" s="5"/>
    </row>
    <row r="9353" spans="8:8" x14ac:dyDescent="0.3">
      <c r="H9353" s="5"/>
    </row>
    <row r="9354" spans="8:8" x14ac:dyDescent="0.3">
      <c r="H9354" s="5"/>
    </row>
    <row r="9355" spans="8:8" x14ac:dyDescent="0.3">
      <c r="H9355" s="5"/>
    </row>
    <row r="9356" spans="8:8" x14ac:dyDescent="0.3">
      <c r="H9356" s="5"/>
    </row>
    <row r="9357" spans="8:8" x14ac:dyDescent="0.3">
      <c r="H9357" s="5"/>
    </row>
    <row r="9358" spans="8:8" x14ac:dyDescent="0.3">
      <c r="H9358" s="5"/>
    </row>
    <row r="9359" spans="8:8" x14ac:dyDescent="0.3">
      <c r="H9359" s="5"/>
    </row>
    <row r="9360" spans="8:8" x14ac:dyDescent="0.3">
      <c r="H9360" s="5"/>
    </row>
    <row r="9361" spans="8:8" x14ac:dyDescent="0.3">
      <c r="H9361" s="5"/>
    </row>
    <row r="9362" spans="8:8" x14ac:dyDescent="0.3">
      <c r="H9362" s="5"/>
    </row>
    <row r="9363" spans="8:8" x14ac:dyDescent="0.3">
      <c r="H9363" s="5"/>
    </row>
    <row r="9364" spans="8:8" x14ac:dyDescent="0.3">
      <c r="H9364" s="5"/>
    </row>
    <row r="9365" spans="8:8" x14ac:dyDescent="0.3">
      <c r="H9365" s="5"/>
    </row>
    <row r="9366" spans="8:8" x14ac:dyDescent="0.3">
      <c r="H9366" s="5"/>
    </row>
    <row r="9367" spans="8:8" x14ac:dyDescent="0.3">
      <c r="H9367" s="5"/>
    </row>
    <row r="9368" spans="8:8" x14ac:dyDescent="0.3">
      <c r="H9368" s="5"/>
    </row>
    <row r="9369" spans="8:8" x14ac:dyDescent="0.3">
      <c r="H9369" s="5"/>
    </row>
    <row r="9370" spans="8:8" x14ac:dyDescent="0.3">
      <c r="H9370" s="5"/>
    </row>
    <row r="9371" spans="8:8" x14ac:dyDescent="0.3">
      <c r="H9371" s="5"/>
    </row>
    <row r="9372" spans="8:8" x14ac:dyDescent="0.3">
      <c r="H9372" s="5"/>
    </row>
    <row r="9373" spans="8:8" x14ac:dyDescent="0.3">
      <c r="H9373" s="5"/>
    </row>
    <row r="9374" spans="8:8" x14ac:dyDescent="0.3">
      <c r="H9374" s="5"/>
    </row>
    <row r="9375" spans="8:8" x14ac:dyDescent="0.3">
      <c r="H9375" s="5"/>
    </row>
    <row r="9376" spans="8:8" x14ac:dyDescent="0.3">
      <c r="H9376" s="5"/>
    </row>
    <row r="9377" spans="8:8" x14ac:dyDescent="0.3">
      <c r="H9377" s="5"/>
    </row>
    <row r="9378" spans="8:8" x14ac:dyDescent="0.3">
      <c r="H9378" s="5"/>
    </row>
    <row r="9379" spans="8:8" x14ac:dyDescent="0.3">
      <c r="H9379" s="5"/>
    </row>
    <row r="9380" spans="8:8" x14ac:dyDescent="0.3">
      <c r="H9380" s="5"/>
    </row>
    <row r="9381" spans="8:8" x14ac:dyDescent="0.3">
      <c r="H9381" s="5"/>
    </row>
    <row r="9382" spans="8:8" x14ac:dyDescent="0.3">
      <c r="H9382" s="5"/>
    </row>
    <row r="9383" spans="8:8" x14ac:dyDescent="0.3">
      <c r="H9383" s="5"/>
    </row>
    <row r="9384" spans="8:8" x14ac:dyDescent="0.3">
      <c r="H9384" s="5"/>
    </row>
    <row r="9385" spans="8:8" x14ac:dyDescent="0.3">
      <c r="H9385" s="5"/>
    </row>
    <row r="9386" spans="8:8" x14ac:dyDescent="0.3">
      <c r="H9386" s="5"/>
    </row>
    <row r="9387" spans="8:8" x14ac:dyDescent="0.3">
      <c r="H9387" s="5"/>
    </row>
    <row r="9388" spans="8:8" x14ac:dyDescent="0.3">
      <c r="H9388" s="5"/>
    </row>
    <row r="9389" spans="8:8" x14ac:dyDescent="0.3">
      <c r="H9389" s="5"/>
    </row>
    <row r="9390" spans="8:8" x14ac:dyDescent="0.3">
      <c r="H9390" s="5"/>
    </row>
    <row r="9391" spans="8:8" x14ac:dyDescent="0.3">
      <c r="H9391" s="5"/>
    </row>
    <row r="9392" spans="8:8" x14ac:dyDescent="0.3">
      <c r="H9392" s="5"/>
    </row>
    <row r="9393" spans="8:8" x14ac:dyDescent="0.3">
      <c r="H9393" s="5"/>
    </row>
    <row r="9394" spans="8:8" x14ac:dyDescent="0.3">
      <c r="H9394" s="5"/>
    </row>
    <row r="9395" spans="8:8" x14ac:dyDescent="0.3">
      <c r="H9395" s="5"/>
    </row>
    <row r="9396" spans="8:8" x14ac:dyDescent="0.3">
      <c r="H9396" s="5"/>
    </row>
    <row r="9397" spans="8:8" x14ac:dyDescent="0.3">
      <c r="H9397" s="5"/>
    </row>
    <row r="9398" spans="8:8" x14ac:dyDescent="0.3">
      <c r="H9398" s="5"/>
    </row>
    <row r="9399" spans="8:8" x14ac:dyDescent="0.3">
      <c r="H9399" s="5"/>
    </row>
    <row r="9400" spans="8:8" x14ac:dyDescent="0.3">
      <c r="H9400" s="5"/>
    </row>
    <row r="9401" spans="8:8" x14ac:dyDescent="0.3">
      <c r="H9401" s="5"/>
    </row>
    <row r="9402" spans="8:8" x14ac:dyDescent="0.3">
      <c r="H9402" s="5"/>
    </row>
    <row r="9403" spans="8:8" x14ac:dyDescent="0.3">
      <c r="H9403" s="5"/>
    </row>
    <row r="9404" spans="8:8" x14ac:dyDescent="0.3">
      <c r="H9404" s="5"/>
    </row>
    <row r="9405" spans="8:8" x14ac:dyDescent="0.3">
      <c r="H9405" s="5"/>
    </row>
    <row r="9406" spans="8:8" x14ac:dyDescent="0.3">
      <c r="H9406" s="5"/>
    </row>
    <row r="9407" spans="8:8" x14ac:dyDescent="0.3">
      <c r="H9407" s="5"/>
    </row>
    <row r="9408" spans="8:8" x14ac:dyDescent="0.3">
      <c r="H9408" s="5"/>
    </row>
    <row r="9409" spans="8:8" x14ac:dyDescent="0.3">
      <c r="H9409" s="5"/>
    </row>
    <row r="9410" spans="8:8" x14ac:dyDescent="0.3">
      <c r="H9410" s="5"/>
    </row>
    <row r="9411" spans="8:8" x14ac:dyDescent="0.3">
      <c r="H9411" s="5"/>
    </row>
    <row r="9412" spans="8:8" x14ac:dyDescent="0.3">
      <c r="H9412" s="5"/>
    </row>
    <row r="9413" spans="8:8" x14ac:dyDescent="0.3">
      <c r="H9413" s="5"/>
    </row>
    <row r="9414" spans="8:8" x14ac:dyDescent="0.3">
      <c r="H9414" s="5"/>
    </row>
    <row r="9415" spans="8:8" x14ac:dyDescent="0.3">
      <c r="H9415" s="5"/>
    </row>
    <row r="9416" spans="8:8" x14ac:dyDescent="0.3">
      <c r="H9416" s="5"/>
    </row>
    <row r="9417" spans="8:8" x14ac:dyDescent="0.3">
      <c r="H9417" s="5"/>
    </row>
    <row r="9418" spans="8:8" x14ac:dyDescent="0.3">
      <c r="H9418" s="5"/>
    </row>
    <row r="9419" spans="8:8" x14ac:dyDescent="0.3">
      <c r="H9419" s="5"/>
    </row>
    <row r="9420" spans="8:8" x14ac:dyDescent="0.3">
      <c r="H9420" s="5"/>
    </row>
    <row r="9421" spans="8:8" x14ac:dyDescent="0.3">
      <c r="H9421" s="5"/>
    </row>
    <row r="9422" spans="8:8" x14ac:dyDescent="0.3">
      <c r="H9422" s="5"/>
    </row>
    <row r="9423" spans="8:8" x14ac:dyDescent="0.3">
      <c r="H9423" s="5"/>
    </row>
    <row r="9424" spans="8:8" x14ac:dyDescent="0.3">
      <c r="H9424" s="5"/>
    </row>
    <row r="9425" spans="8:8" x14ac:dyDescent="0.3">
      <c r="H9425" s="5"/>
    </row>
    <row r="9426" spans="8:8" x14ac:dyDescent="0.3">
      <c r="H9426" s="5"/>
    </row>
    <row r="9427" spans="8:8" x14ac:dyDescent="0.3">
      <c r="H9427" s="5"/>
    </row>
    <row r="9428" spans="8:8" x14ac:dyDescent="0.3">
      <c r="H9428" s="5"/>
    </row>
    <row r="9429" spans="8:8" x14ac:dyDescent="0.3">
      <c r="H9429" s="5"/>
    </row>
    <row r="9430" spans="8:8" x14ac:dyDescent="0.3">
      <c r="H9430" s="5"/>
    </row>
    <row r="9431" spans="8:8" x14ac:dyDescent="0.3">
      <c r="H9431" s="5"/>
    </row>
    <row r="9432" spans="8:8" x14ac:dyDescent="0.3">
      <c r="H9432" s="5"/>
    </row>
    <row r="9433" spans="8:8" x14ac:dyDescent="0.3">
      <c r="H9433" s="5"/>
    </row>
    <row r="9434" spans="8:8" x14ac:dyDescent="0.3">
      <c r="H9434" s="5"/>
    </row>
    <row r="9435" spans="8:8" x14ac:dyDescent="0.3">
      <c r="H9435" s="5"/>
    </row>
    <row r="9436" spans="8:8" x14ac:dyDescent="0.3">
      <c r="H9436" s="5"/>
    </row>
    <row r="9437" spans="8:8" x14ac:dyDescent="0.3">
      <c r="H9437" s="5"/>
    </row>
    <row r="9438" spans="8:8" x14ac:dyDescent="0.3">
      <c r="H9438" s="5"/>
    </row>
    <row r="9439" spans="8:8" x14ac:dyDescent="0.3">
      <c r="H9439" s="5"/>
    </row>
    <row r="9440" spans="8:8" x14ac:dyDescent="0.3">
      <c r="H9440" s="5"/>
    </row>
    <row r="9441" spans="8:8" x14ac:dyDescent="0.3">
      <c r="H9441" s="5"/>
    </row>
    <row r="9442" spans="8:8" x14ac:dyDescent="0.3">
      <c r="H9442" s="5"/>
    </row>
    <row r="9443" spans="8:8" x14ac:dyDescent="0.3">
      <c r="H9443" s="5"/>
    </row>
    <row r="9444" spans="8:8" x14ac:dyDescent="0.3">
      <c r="H9444" s="5"/>
    </row>
    <row r="9445" spans="8:8" x14ac:dyDescent="0.3">
      <c r="H9445" s="5"/>
    </row>
    <row r="9446" spans="8:8" x14ac:dyDescent="0.3">
      <c r="H9446" s="5"/>
    </row>
    <row r="9447" spans="8:8" x14ac:dyDescent="0.3">
      <c r="H9447" s="5"/>
    </row>
    <row r="9448" spans="8:8" x14ac:dyDescent="0.3">
      <c r="H9448" s="5"/>
    </row>
    <row r="9449" spans="8:8" x14ac:dyDescent="0.3">
      <c r="H9449" s="5"/>
    </row>
    <row r="9450" spans="8:8" x14ac:dyDescent="0.3">
      <c r="H9450" s="5"/>
    </row>
    <row r="9451" spans="8:8" x14ac:dyDescent="0.3">
      <c r="H9451" s="5"/>
    </row>
    <row r="9452" spans="8:8" x14ac:dyDescent="0.3">
      <c r="H9452" s="5"/>
    </row>
    <row r="9453" spans="8:8" x14ac:dyDescent="0.3">
      <c r="H9453" s="5"/>
    </row>
    <row r="9454" spans="8:8" x14ac:dyDescent="0.3">
      <c r="H9454" s="5"/>
    </row>
    <row r="9455" spans="8:8" x14ac:dyDescent="0.3">
      <c r="H9455" s="5"/>
    </row>
    <row r="9456" spans="8:8" x14ac:dyDescent="0.3">
      <c r="H9456" s="5"/>
    </row>
    <row r="9457" spans="8:8" x14ac:dyDescent="0.3">
      <c r="H9457" s="5"/>
    </row>
    <row r="9458" spans="8:8" x14ac:dyDescent="0.3">
      <c r="H9458" s="5"/>
    </row>
    <row r="9459" spans="8:8" x14ac:dyDescent="0.3">
      <c r="H9459" s="5"/>
    </row>
    <row r="9460" spans="8:8" x14ac:dyDescent="0.3">
      <c r="H9460" s="5"/>
    </row>
    <row r="9461" spans="8:8" x14ac:dyDescent="0.3">
      <c r="H9461" s="5"/>
    </row>
    <row r="9462" spans="8:8" x14ac:dyDescent="0.3">
      <c r="H9462" s="5"/>
    </row>
    <row r="9463" spans="8:8" x14ac:dyDescent="0.3">
      <c r="H9463" s="5"/>
    </row>
    <row r="9464" spans="8:8" x14ac:dyDescent="0.3">
      <c r="H9464" s="5"/>
    </row>
    <row r="9465" spans="8:8" x14ac:dyDescent="0.3">
      <c r="H9465" s="5"/>
    </row>
    <row r="9466" spans="8:8" x14ac:dyDescent="0.3">
      <c r="H9466" s="5"/>
    </row>
    <row r="9467" spans="8:8" x14ac:dyDescent="0.3">
      <c r="H9467" s="5"/>
    </row>
    <row r="9468" spans="8:8" x14ac:dyDescent="0.3">
      <c r="H9468" s="5"/>
    </row>
    <row r="9469" spans="8:8" x14ac:dyDescent="0.3">
      <c r="H9469" s="5"/>
    </row>
    <row r="9470" spans="8:8" x14ac:dyDescent="0.3">
      <c r="H9470" s="5"/>
    </row>
    <row r="9471" spans="8:8" x14ac:dyDescent="0.3">
      <c r="H9471" s="5"/>
    </row>
    <row r="9472" spans="8:8" x14ac:dyDescent="0.3">
      <c r="H9472" s="5"/>
    </row>
    <row r="9473" spans="8:8" x14ac:dyDescent="0.3">
      <c r="H9473" s="5"/>
    </row>
    <row r="9474" spans="8:8" x14ac:dyDescent="0.3">
      <c r="H9474" s="5"/>
    </row>
    <row r="9475" spans="8:8" x14ac:dyDescent="0.3">
      <c r="H9475" s="5"/>
    </row>
    <row r="9476" spans="8:8" x14ac:dyDescent="0.3">
      <c r="H9476" s="5"/>
    </row>
    <row r="9477" spans="8:8" x14ac:dyDescent="0.3">
      <c r="H9477" s="5"/>
    </row>
    <row r="9478" spans="8:8" x14ac:dyDescent="0.3">
      <c r="H9478" s="5"/>
    </row>
    <row r="9479" spans="8:8" x14ac:dyDescent="0.3">
      <c r="H9479" s="5"/>
    </row>
    <row r="9480" spans="8:8" x14ac:dyDescent="0.3">
      <c r="H9480" s="5"/>
    </row>
    <row r="9481" spans="8:8" x14ac:dyDescent="0.3">
      <c r="H9481" s="5"/>
    </row>
    <row r="9482" spans="8:8" x14ac:dyDescent="0.3">
      <c r="H9482" s="5"/>
    </row>
    <row r="9483" spans="8:8" x14ac:dyDescent="0.3">
      <c r="H9483" s="5"/>
    </row>
    <row r="9484" spans="8:8" x14ac:dyDescent="0.3">
      <c r="H9484" s="5"/>
    </row>
    <row r="9485" spans="8:8" x14ac:dyDescent="0.3">
      <c r="H9485" s="5"/>
    </row>
    <row r="9486" spans="8:8" x14ac:dyDescent="0.3">
      <c r="H9486" s="5"/>
    </row>
    <row r="9487" spans="8:8" x14ac:dyDescent="0.3">
      <c r="H9487" s="5"/>
    </row>
    <row r="9488" spans="8:8" x14ac:dyDescent="0.3">
      <c r="H9488" s="5"/>
    </row>
    <row r="9489" spans="8:8" x14ac:dyDescent="0.3">
      <c r="H9489" s="5"/>
    </row>
    <row r="9490" spans="8:8" x14ac:dyDescent="0.3">
      <c r="H9490" s="5"/>
    </row>
    <row r="9491" spans="8:8" x14ac:dyDescent="0.3">
      <c r="H9491" s="5"/>
    </row>
    <row r="9492" spans="8:8" x14ac:dyDescent="0.3">
      <c r="H9492" s="5"/>
    </row>
    <row r="9493" spans="8:8" x14ac:dyDescent="0.3">
      <c r="H9493" s="5"/>
    </row>
    <row r="9494" spans="8:8" x14ac:dyDescent="0.3">
      <c r="H9494" s="5"/>
    </row>
    <row r="9495" spans="8:8" x14ac:dyDescent="0.3">
      <c r="H9495" s="5"/>
    </row>
    <row r="9496" spans="8:8" x14ac:dyDescent="0.3">
      <c r="H9496" s="5"/>
    </row>
    <row r="9497" spans="8:8" x14ac:dyDescent="0.3">
      <c r="H9497" s="5"/>
    </row>
    <row r="9498" spans="8:8" x14ac:dyDescent="0.3">
      <c r="H9498" s="5"/>
    </row>
    <row r="9499" spans="8:8" x14ac:dyDescent="0.3">
      <c r="H9499" s="5"/>
    </row>
    <row r="9500" spans="8:8" x14ac:dyDescent="0.3">
      <c r="H9500" s="5"/>
    </row>
    <row r="9501" spans="8:8" x14ac:dyDescent="0.3">
      <c r="H9501" s="5"/>
    </row>
    <row r="9502" spans="8:8" x14ac:dyDescent="0.3">
      <c r="H9502" s="5"/>
    </row>
    <row r="9503" spans="8:8" x14ac:dyDescent="0.3">
      <c r="H9503" s="5"/>
    </row>
    <row r="9504" spans="8:8" x14ac:dyDescent="0.3">
      <c r="H9504" s="5"/>
    </row>
    <row r="9505" spans="8:8" x14ac:dyDescent="0.3">
      <c r="H9505" s="5"/>
    </row>
    <row r="9506" spans="8:8" x14ac:dyDescent="0.3">
      <c r="H9506" s="5"/>
    </row>
    <row r="9507" spans="8:8" x14ac:dyDescent="0.3">
      <c r="H9507" s="5"/>
    </row>
    <row r="9508" spans="8:8" x14ac:dyDescent="0.3">
      <c r="H9508" s="5"/>
    </row>
    <row r="9509" spans="8:8" x14ac:dyDescent="0.3">
      <c r="H9509" s="5"/>
    </row>
    <row r="9510" spans="8:8" x14ac:dyDescent="0.3">
      <c r="H9510" s="5"/>
    </row>
    <row r="9511" spans="8:8" x14ac:dyDescent="0.3">
      <c r="H9511" s="5"/>
    </row>
    <row r="9512" spans="8:8" x14ac:dyDescent="0.3">
      <c r="H9512" s="5"/>
    </row>
    <row r="9513" spans="8:8" x14ac:dyDescent="0.3">
      <c r="H9513" s="5"/>
    </row>
    <row r="9514" spans="8:8" x14ac:dyDescent="0.3">
      <c r="H9514" s="5"/>
    </row>
    <row r="9515" spans="8:8" x14ac:dyDescent="0.3">
      <c r="H9515" s="5"/>
    </row>
    <row r="9516" spans="8:8" x14ac:dyDescent="0.3">
      <c r="H9516" s="5"/>
    </row>
    <row r="9517" spans="8:8" x14ac:dyDescent="0.3">
      <c r="H9517" s="5"/>
    </row>
    <row r="9518" spans="8:8" x14ac:dyDescent="0.3">
      <c r="H9518" s="5"/>
    </row>
    <row r="9519" spans="8:8" x14ac:dyDescent="0.3">
      <c r="H9519" s="5"/>
    </row>
    <row r="9520" spans="8:8" x14ac:dyDescent="0.3">
      <c r="H9520" s="5"/>
    </row>
    <row r="9521" spans="8:8" x14ac:dyDescent="0.3">
      <c r="H9521" s="5"/>
    </row>
    <row r="9522" spans="8:8" x14ac:dyDescent="0.3">
      <c r="H9522" s="5"/>
    </row>
    <row r="9523" spans="8:8" x14ac:dyDescent="0.3">
      <c r="H9523" s="5"/>
    </row>
    <row r="9524" spans="8:8" x14ac:dyDescent="0.3">
      <c r="H9524" s="5"/>
    </row>
    <row r="9525" spans="8:8" x14ac:dyDescent="0.3">
      <c r="H9525" s="5"/>
    </row>
    <row r="9526" spans="8:8" x14ac:dyDescent="0.3">
      <c r="H9526" s="5"/>
    </row>
    <row r="9527" spans="8:8" x14ac:dyDescent="0.3">
      <c r="H9527" s="5"/>
    </row>
    <row r="9528" spans="8:8" x14ac:dyDescent="0.3">
      <c r="H9528" s="5"/>
    </row>
    <row r="9529" spans="8:8" x14ac:dyDescent="0.3">
      <c r="H9529" s="5"/>
    </row>
    <row r="9530" spans="8:8" x14ac:dyDescent="0.3">
      <c r="H9530" s="5"/>
    </row>
    <row r="9531" spans="8:8" x14ac:dyDescent="0.3">
      <c r="H9531" s="5"/>
    </row>
    <row r="9532" spans="8:8" x14ac:dyDescent="0.3">
      <c r="H9532" s="5"/>
    </row>
    <row r="9533" spans="8:8" x14ac:dyDescent="0.3">
      <c r="H9533" s="5"/>
    </row>
    <row r="9534" spans="8:8" x14ac:dyDescent="0.3">
      <c r="H9534" s="5"/>
    </row>
    <row r="9535" spans="8:8" x14ac:dyDescent="0.3">
      <c r="H9535" s="5"/>
    </row>
    <row r="9536" spans="8:8" x14ac:dyDescent="0.3">
      <c r="H9536" s="5"/>
    </row>
    <row r="9537" spans="8:8" x14ac:dyDescent="0.3">
      <c r="H9537" s="5"/>
    </row>
    <row r="9538" spans="8:8" x14ac:dyDescent="0.3">
      <c r="H9538" s="5"/>
    </row>
    <row r="9539" spans="8:8" x14ac:dyDescent="0.3">
      <c r="H9539" s="5"/>
    </row>
    <row r="9540" spans="8:8" x14ac:dyDescent="0.3">
      <c r="H9540" s="5"/>
    </row>
    <row r="9541" spans="8:8" x14ac:dyDescent="0.3">
      <c r="H9541" s="5"/>
    </row>
    <row r="9542" spans="8:8" x14ac:dyDescent="0.3">
      <c r="H9542" s="5"/>
    </row>
    <row r="9543" spans="8:8" x14ac:dyDescent="0.3">
      <c r="H9543" s="5"/>
    </row>
    <row r="9544" spans="8:8" x14ac:dyDescent="0.3">
      <c r="H9544" s="5"/>
    </row>
    <row r="9545" spans="8:8" x14ac:dyDescent="0.3">
      <c r="H9545" s="5"/>
    </row>
    <row r="9546" spans="8:8" x14ac:dyDescent="0.3">
      <c r="H9546" s="5"/>
    </row>
    <row r="9547" spans="8:8" x14ac:dyDescent="0.3">
      <c r="H9547" s="5"/>
    </row>
    <row r="9548" spans="8:8" x14ac:dyDescent="0.3">
      <c r="H9548" s="5"/>
    </row>
    <row r="9549" spans="8:8" x14ac:dyDescent="0.3">
      <c r="H9549" s="5"/>
    </row>
    <row r="9550" spans="8:8" x14ac:dyDescent="0.3">
      <c r="H9550" s="5"/>
    </row>
    <row r="9551" spans="8:8" x14ac:dyDescent="0.3">
      <c r="H9551" s="5"/>
    </row>
    <row r="9552" spans="8:8" x14ac:dyDescent="0.3">
      <c r="H9552" s="5"/>
    </row>
    <row r="9553" spans="8:8" x14ac:dyDescent="0.3">
      <c r="H9553" s="5"/>
    </row>
    <row r="9554" spans="8:8" x14ac:dyDescent="0.3">
      <c r="H9554" s="5"/>
    </row>
    <row r="9555" spans="8:8" x14ac:dyDescent="0.3">
      <c r="H9555" s="5"/>
    </row>
    <row r="9556" spans="8:8" x14ac:dyDescent="0.3">
      <c r="H9556" s="5"/>
    </row>
    <row r="9557" spans="8:8" x14ac:dyDescent="0.3">
      <c r="H9557" s="5"/>
    </row>
    <row r="9558" spans="8:8" x14ac:dyDescent="0.3">
      <c r="H9558" s="5"/>
    </row>
    <row r="9559" spans="8:8" x14ac:dyDescent="0.3">
      <c r="H9559" s="5"/>
    </row>
    <row r="9560" spans="8:8" x14ac:dyDescent="0.3">
      <c r="H9560" s="5"/>
    </row>
    <row r="9561" spans="8:8" x14ac:dyDescent="0.3">
      <c r="H9561" s="5"/>
    </row>
    <row r="9562" spans="8:8" x14ac:dyDescent="0.3">
      <c r="H9562" s="5"/>
    </row>
    <row r="9563" spans="8:8" x14ac:dyDescent="0.3">
      <c r="H9563" s="5"/>
    </row>
    <row r="9564" spans="8:8" x14ac:dyDescent="0.3">
      <c r="H9564" s="5"/>
    </row>
    <row r="9565" spans="8:8" x14ac:dyDescent="0.3">
      <c r="H9565" s="5"/>
    </row>
    <row r="9566" spans="8:8" x14ac:dyDescent="0.3">
      <c r="H9566" s="5"/>
    </row>
    <row r="9567" spans="8:8" x14ac:dyDescent="0.3">
      <c r="H9567" s="5"/>
    </row>
    <row r="9568" spans="8:8" x14ac:dyDescent="0.3">
      <c r="H9568" s="5"/>
    </row>
    <row r="9569" spans="8:8" x14ac:dyDescent="0.3">
      <c r="H9569" s="5"/>
    </row>
    <row r="9570" spans="8:8" x14ac:dyDescent="0.3">
      <c r="H9570" s="5"/>
    </row>
    <row r="9571" spans="8:8" x14ac:dyDescent="0.3">
      <c r="H9571" s="5"/>
    </row>
    <row r="9572" spans="8:8" x14ac:dyDescent="0.3">
      <c r="H9572" s="5"/>
    </row>
    <row r="9573" spans="8:8" x14ac:dyDescent="0.3">
      <c r="H9573" s="5"/>
    </row>
    <row r="9574" spans="8:8" x14ac:dyDescent="0.3">
      <c r="H9574" s="5"/>
    </row>
    <row r="9575" spans="8:8" x14ac:dyDescent="0.3">
      <c r="H9575" s="5"/>
    </row>
    <row r="9576" spans="8:8" x14ac:dyDescent="0.3">
      <c r="H9576" s="5"/>
    </row>
    <row r="9577" spans="8:8" x14ac:dyDescent="0.3">
      <c r="H9577" s="5"/>
    </row>
    <row r="9578" spans="8:8" x14ac:dyDescent="0.3">
      <c r="H9578" s="5"/>
    </row>
    <row r="9579" spans="8:8" x14ac:dyDescent="0.3">
      <c r="H9579" s="5"/>
    </row>
    <row r="9580" spans="8:8" x14ac:dyDescent="0.3">
      <c r="H9580" s="5"/>
    </row>
    <row r="9581" spans="8:8" x14ac:dyDescent="0.3">
      <c r="H9581" s="5"/>
    </row>
    <row r="9582" spans="8:8" x14ac:dyDescent="0.3">
      <c r="H9582" s="5"/>
    </row>
    <row r="9583" spans="8:8" x14ac:dyDescent="0.3">
      <c r="H9583" s="5"/>
    </row>
    <row r="9584" spans="8:8" x14ac:dyDescent="0.3">
      <c r="H9584" s="5"/>
    </row>
    <row r="9585" spans="8:8" x14ac:dyDescent="0.3">
      <c r="H9585" s="5"/>
    </row>
    <row r="9586" spans="8:8" x14ac:dyDescent="0.3">
      <c r="H9586" s="5"/>
    </row>
    <row r="9587" spans="8:8" x14ac:dyDescent="0.3">
      <c r="H9587" s="5"/>
    </row>
    <row r="9588" spans="8:8" x14ac:dyDescent="0.3">
      <c r="H9588" s="5"/>
    </row>
    <row r="9589" spans="8:8" x14ac:dyDescent="0.3">
      <c r="H9589" s="5"/>
    </row>
    <row r="9590" spans="8:8" x14ac:dyDescent="0.3">
      <c r="H9590" s="5"/>
    </row>
    <row r="9591" spans="8:8" x14ac:dyDescent="0.3">
      <c r="H9591" s="5"/>
    </row>
    <row r="9592" spans="8:8" x14ac:dyDescent="0.3">
      <c r="H9592" s="5"/>
    </row>
    <row r="9593" spans="8:8" x14ac:dyDescent="0.3">
      <c r="H9593" s="5"/>
    </row>
    <row r="9594" spans="8:8" x14ac:dyDescent="0.3">
      <c r="H9594" s="5"/>
    </row>
    <row r="9595" spans="8:8" x14ac:dyDescent="0.3">
      <c r="H9595" s="5"/>
    </row>
    <row r="9596" spans="8:8" x14ac:dyDescent="0.3">
      <c r="H9596" s="5"/>
    </row>
    <row r="9597" spans="8:8" x14ac:dyDescent="0.3">
      <c r="H9597" s="5"/>
    </row>
    <row r="9598" spans="8:8" x14ac:dyDescent="0.3">
      <c r="H9598" s="5"/>
    </row>
    <row r="9599" spans="8:8" x14ac:dyDescent="0.3">
      <c r="H9599" s="5"/>
    </row>
    <row r="9600" spans="8:8" x14ac:dyDescent="0.3">
      <c r="H9600" s="5"/>
    </row>
    <row r="9601" spans="8:8" x14ac:dyDescent="0.3">
      <c r="H9601" s="5"/>
    </row>
    <row r="9602" spans="8:8" x14ac:dyDescent="0.3">
      <c r="H9602" s="5"/>
    </row>
    <row r="9603" spans="8:8" x14ac:dyDescent="0.3">
      <c r="H9603" s="5"/>
    </row>
    <row r="9604" spans="8:8" x14ac:dyDescent="0.3">
      <c r="H9604" s="5"/>
    </row>
    <row r="9605" spans="8:8" x14ac:dyDescent="0.3">
      <c r="H9605" s="5"/>
    </row>
    <row r="9606" spans="8:8" x14ac:dyDescent="0.3">
      <c r="H9606" s="5"/>
    </row>
    <row r="9607" spans="8:8" x14ac:dyDescent="0.3">
      <c r="H9607" s="5"/>
    </row>
    <row r="9608" spans="8:8" x14ac:dyDescent="0.3">
      <c r="H9608" s="5"/>
    </row>
    <row r="9609" spans="8:8" x14ac:dyDescent="0.3">
      <c r="H9609" s="5"/>
    </row>
    <row r="9610" spans="8:8" x14ac:dyDescent="0.3">
      <c r="H9610" s="5"/>
    </row>
    <row r="9611" spans="8:8" x14ac:dyDescent="0.3">
      <c r="H9611" s="5"/>
    </row>
    <row r="9612" spans="8:8" x14ac:dyDescent="0.3">
      <c r="H9612" s="5"/>
    </row>
    <row r="9613" spans="8:8" x14ac:dyDescent="0.3">
      <c r="H9613" s="5"/>
    </row>
    <row r="9614" spans="8:8" x14ac:dyDescent="0.3">
      <c r="H9614" s="5"/>
    </row>
    <row r="9615" spans="8:8" x14ac:dyDescent="0.3">
      <c r="H9615" s="5"/>
    </row>
    <row r="9616" spans="8:8" x14ac:dyDescent="0.3">
      <c r="H9616" s="5"/>
    </row>
    <row r="9617" spans="8:8" x14ac:dyDescent="0.3">
      <c r="H9617" s="5"/>
    </row>
    <row r="9618" spans="8:8" x14ac:dyDescent="0.3">
      <c r="H9618" s="5"/>
    </row>
    <row r="9619" spans="8:8" x14ac:dyDescent="0.3">
      <c r="H9619" s="5"/>
    </row>
    <row r="9620" spans="8:8" x14ac:dyDescent="0.3">
      <c r="H9620" s="5"/>
    </row>
    <row r="9621" spans="8:8" x14ac:dyDescent="0.3">
      <c r="H9621" s="5"/>
    </row>
    <row r="9622" spans="8:8" x14ac:dyDescent="0.3">
      <c r="H9622" s="5"/>
    </row>
    <row r="9623" spans="8:8" x14ac:dyDescent="0.3">
      <c r="H9623" s="5"/>
    </row>
    <row r="9624" spans="8:8" x14ac:dyDescent="0.3">
      <c r="H9624" s="5"/>
    </row>
    <row r="9625" spans="8:8" x14ac:dyDescent="0.3">
      <c r="H9625" s="5"/>
    </row>
    <row r="9626" spans="8:8" x14ac:dyDescent="0.3">
      <c r="H9626" s="5"/>
    </row>
    <row r="9627" spans="8:8" x14ac:dyDescent="0.3">
      <c r="H9627" s="5"/>
    </row>
    <row r="9628" spans="8:8" x14ac:dyDescent="0.3">
      <c r="H9628" s="5"/>
    </row>
    <row r="9629" spans="8:8" x14ac:dyDescent="0.3">
      <c r="H9629" s="5"/>
    </row>
    <row r="9630" spans="8:8" x14ac:dyDescent="0.3">
      <c r="H9630" s="5"/>
    </row>
    <row r="9631" spans="8:8" x14ac:dyDescent="0.3">
      <c r="H9631" s="5"/>
    </row>
    <row r="9632" spans="8:8" x14ac:dyDescent="0.3">
      <c r="H9632" s="5"/>
    </row>
    <row r="9633" spans="8:8" x14ac:dyDescent="0.3">
      <c r="H9633" s="5"/>
    </row>
    <row r="9634" spans="8:8" x14ac:dyDescent="0.3">
      <c r="H9634" s="5"/>
    </row>
    <row r="9635" spans="8:8" x14ac:dyDescent="0.3">
      <c r="H9635" s="5"/>
    </row>
    <row r="9636" spans="8:8" x14ac:dyDescent="0.3">
      <c r="H9636" s="5"/>
    </row>
    <row r="9637" spans="8:8" x14ac:dyDescent="0.3">
      <c r="H9637" s="5"/>
    </row>
    <row r="9638" spans="8:8" x14ac:dyDescent="0.3">
      <c r="H9638" s="5"/>
    </row>
    <row r="9639" spans="8:8" x14ac:dyDescent="0.3">
      <c r="H9639" s="5"/>
    </row>
    <row r="9640" spans="8:8" x14ac:dyDescent="0.3">
      <c r="H9640" s="5"/>
    </row>
    <row r="9641" spans="8:8" x14ac:dyDescent="0.3">
      <c r="H9641" s="5"/>
    </row>
    <row r="9642" spans="8:8" x14ac:dyDescent="0.3">
      <c r="H9642" s="5"/>
    </row>
    <row r="9643" spans="8:8" x14ac:dyDescent="0.3">
      <c r="H9643" s="5"/>
    </row>
    <row r="9644" spans="8:8" x14ac:dyDescent="0.3">
      <c r="H9644" s="5"/>
    </row>
    <row r="9645" spans="8:8" x14ac:dyDescent="0.3">
      <c r="H9645" s="5"/>
    </row>
    <row r="9646" spans="8:8" x14ac:dyDescent="0.3">
      <c r="H9646" s="5"/>
    </row>
    <row r="9647" spans="8:8" x14ac:dyDescent="0.3">
      <c r="H9647" s="5"/>
    </row>
    <row r="9648" spans="8:8" x14ac:dyDescent="0.3">
      <c r="H9648" s="5"/>
    </row>
    <row r="9649" spans="8:8" x14ac:dyDescent="0.3">
      <c r="H9649" s="5"/>
    </row>
    <row r="9650" spans="8:8" x14ac:dyDescent="0.3">
      <c r="H9650" s="5"/>
    </row>
    <row r="9651" spans="8:8" x14ac:dyDescent="0.3">
      <c r="H9651" s="5"/>
    </row>
    <row r="9652" spans="8:8" x14ac:dyDescent="0.3">
      <c r="H9652" s="5"/>
    </row>
    <row r="9653" spans="8:8" x14ac:dyDescent="0.3">
      <c r="H9653" s="5"/>
    </row>
    <row r="9654" spans="8:8" x14ac:dyDescent="0.3">
      <c r="H9654" s="5"/>
    </row>
    <row r="9655" spans="8:8" x14ac:dyDescent="0.3">
      <c r="H9655" s="5"/>
    </row>
    <row r="9656" spans="8:8" x14ac:dyDescent="0.3">
      <c r="H9656" s="5"/>
    </row>
    <row r="9657" spans="8:8" x14ac:dyDescent="0.3">
      <c r="H9657" s="5"/>
    </row>
    <row r="9658" spans="8:8" x14ac:dyDescent="0.3">
      <c r="H9658" s="5"/>
    </row>
    <row r="9659" spans="8:8" x14ac:dyDescent="0.3">
      <c r="H9659" s="5"/>
    </row>
    <row r="9660" spans="8:8" x14ac:dyDescent="0.3">
      <c r="H9660" s="5"/>
    </row>
    <row r="9661" spans="8:8" x14ac:dyDescent="0.3">
      <c r="H9661" s="5"/>
    </row>
    <row r="9662" spans="8:8" x14ac:dyDescent="0.3">
      <c r="H9662" s="5"/>
    </row>
    <row r="9663" spans="8:8" x14ac:dyDescent="0.3">
      <c r="H9663" s="5"/>
    </row>
    <row r="9664" spans="8:8" x14ac:dyDescent="0.3">
      <c r="H9664" s="5"/>
    </row>
    <row r="9665" spans="8:8" x14ac:dyDescent="0.3">
      <c r="H9665" s="5"/>
    </row>
    <row r="9666" spans="8:8" x14ac:dyDescent="0.3">
      <c r="H9666" s="5"/>
    </row>
    <row r="9667" spans="8:8" x14ac:dyDescent="0.3">
      <c r="H9667" s="5"/>
    </row>
    <row r="9668" spans="8:8" x14ac:dyDescent="0.3">
      <c r="H9668" s="5"/>
    </row>
    <row r="9669" spans="8:8" x14ac:dyDescent="0.3">
      <c r="H9669" s="5"/>
    </row>
    <row r="9670" spans="8:8" x14ac:dyDescent="0.3">
      <c r="H9670" s="5"/>
    </row>
    <row r="9671" spans="8:8" x14ac:dyDescent="0.3">
      <c r="H9671" s="5"/>
    </row>
    <row r="9672" spans="8:8" x14ac:dyDescent="0.3">
      <c r="H9672" s="5"/>
    </row>
    <row r="9673" spans="8:8" x14ac:dyDescent="0.3">
      <c r="H9673" s="5"/>
    </row>
    <row r="9674" spans="8:8" x14ac:dyDescent="0.3">
      <c r="H9674" s="5"/>
    </row>
    <row r="9675" spans="8:8" x14ac:dyDescent="0.3">
      <c r="H9675" s="5"/>
    </row>
    <row r="9676" spans="8:8" x14ac:dyDescent="0.3">
      <c r="H9676" s="5"/>
    </row>
    <row r="9677" spans="8:8" x14ac:dyDescent="0.3">
      <c r="H9677" s="5"/>
    </row>
    <row r="9678" spans="8:8" x14ac:dyDescent="0.3">
      <c r="H9678" s="5"/>
    </row>
    <row r="9679" spans="8:8" x14ac:dyDescent="0.3">
      <c r="H9679" s="5"/>
    </row>
    <row r="9680" spans="8:8" x14ac:dyDescent="0.3">
      <c r="H9680" s="5"/>
    </row>
    <row r="9681" spans="8:8" x14ac:dyDescent="0.3">
      <c r="H9681" s="5"/>
    </row>
    <row r="9682" spans="8:8" x14ac:dyDescent="0.3">
      <c r="H9682" s="5"/>
    </row>
    <row r="9683" spans="8:8" x14ac:dyDescent="0.3">
      <c r="H9683" s="5"/>
    </row>
    <row r="9684" spans="8:8" x14ac:dyDescent="0.3">
      <c r="H9684" s="5"/>
    </row>
    <row r="9685" spans="8:8" x14ac:dyDescent="0.3">
      <c r="H9685" s="5"/>
    </row>
    <row r="9686" spans="8:8" x14ac:dyDescent="0.3">
      <c r="H9686" s="5"/>
    </row>
    <row r="9687" spans="8:8" x14ac:dyDescent="0.3">
      <c r="H9687" s="5"/>
    </row>
    <row r="9688" spans="8:8" x14ac:dyDescent="0.3">
      <c r="H9688" s="5"/>
    </row>
    <row r="9689" spans="8:8" x14ac:dyDescent="0.3">
      <c r="H9689" s="5"/>
    </row>
    <row r="9690" spans="8:8" x14ac:dyDescent="0.3">
      <c r="H9690" s="5"/>
    </row>
    <row r="9691" spans="8:8" x14ac:dyDescent="0.3">
      <c r="H9691" s="5"/>
    </row>
    <row r="9692" spans="8:8" x14ac:dyDescent="0.3">
      <c r="H9692" s="5"/>
    </row>
    <row r="9693" spans="8:8" x14ac:dyDescent="0.3">
      <c r="H9693" s="5"/>
    </row>
    <row r="9694" spans="8:8" x14ac:dyDescent="0.3">
      <c r="H9694" s="5"/>
    </row>
    <row r="9695" spans="8:8" x14ac:dyDescent="0.3">
      <c r="H9695" s="5"/>
    </row>
    <row r="9696" spans="8:8" x14ac:dyDescent="0.3">
      <c r="H9696" s="5"/>
    </row>
    <row r="9697" spans="8:8" x14ac:dyDescent="0.3">
      <c r="H9697" s="5"/>
    </row>
    <row r="9698" spans="8:8" x14ac:dyDescent="0.3">
      <c r="H9698" s="5"/>
    </row>
    <row r="9699" spans="8:8" x14ac:dyDescent="0.3">
      <c r="H9699" s="5"/>
    </row>
    <row r="9700" spans="8:8" x14ac:dyDescent="0.3">
      <c r="H9700" s="5"/>
    </row>
    <row r="9701" spans="8:8" x14ac:dyDescent="0.3">
      <c r="H9701" s="5"/>
    </row>
    <row r="9702" spans="8:8" x14ac:dyDescent="0.3">
      <c r="H9702" s="5"/>
    </row>
    <row r="9703" spans="8:8" x14ac:dyDescent="0.3">
      <c r="H9703" s="5"/>
    </row>
    <row r="9704" spans="8:8" x14ac:dyDescent="0.3">
      <c r="H9704" s="5"/>
    </row>
    <row r="9705" spans="8:8" x14ac:dyDescent="0.3">
      <c r="H9705" s="5"/>
    </row>
    <row r="9706" spans="8:8" x14ac:dyDescent="0.3">
      <c r="H9706" s="5"/>
    </row>
    <row r="9707" spans="8:8" x14ac:dyDescent="0.3">
      <c r="H9707" s="5"/>
    </row>
    <row r="9708" spans="8:8" x14ac:dyDescent="0.3">
      <c r="H9708" s="5"/>
    </row>
    <row r="9709" spans="8:8" x14ac:dyDescent="0.3">
      <c r="H9709" s="5"/>
    </row>
    <row r="9710" spans="8:8" x14ac:dyDescent="0.3">
      <c r="H9710" s="5"/>
    </row>
    <row r="9711" spans="8:8" x14ac:dyDescent="0.3">
      <c r="H9711" s="5"/>
    </row>
    <row r="9712" spans="8:8" x14ac:dyDescent="0.3">
      <c r="H9712" s="5"/>
    </row>
    <row r="9713" spans="8:8" x14ac:dyDescent="0.3">
      <c r="H9713" s="5"/>
    </row>
    <row r="9714" spans="8:8" x14ac:dyDescent="0.3">
      <c r="H9714" s="5"/>
    </row>
    <row r="9715" spans="8:8" x14ac:dyDescent="0.3">
      <c r="H9715" s="5"/>
    </row>
    <row r="9716" spans="8:8" x14ac:dyDescent="0.3">
      <c r="H9716" s="5"/>
    </row>
    <row r="9717" spans="8:8" x14ac:dyDescent="0.3">
      <c r="H9717" s="5"/>
    </row>
    <row r="9718" spans="8:8" x14ac:dyDescent="0.3">
      <c r="H9718" s="5"/>
    </row>
    <row r="9719" spans="8:8" x14ac:dyDescent="0.3">
      <c r="H9719" s="5"/>
    </row>
    <row r="9720" spans="8:8" x14ac:dyDescent="0.3">
      <c r="H9720" s="5"/>
    </row>
    <row r="9721" spans="8:8" x14ac:dyDescent="0.3">
      <c r="H9721" s="5"/>
    </row>
    <row r="9722" spans="8:8" x14ac:dyDescent="0.3">
      <c r="H9722" s="5"/>
    </row>
    <row r="9723" spans="8:8" x14ac:dyDescent="0.3">
      <c r="H9723" s="5"/>
    </row>
    <row r="9724" spans="8:8" x14ac:dyDescent="0.3">
      <c r="H9724" s="5"/>
    </row>
    <row r="9725" spans="8:8" x14ac:dyDescent="0.3">
      <c r="H9725" s="5"/>
    </row>
    <row r="9726" spans="8:8" x14ac:dyDescent="0.3">
      <c r="H9726" s="5"/>
    </row>
    <row r="9727" spans="8:8" x14ac:dyDescent="0.3">
      <c r="H9727" s="5"/>
    </row>
    <row r="9728" spans="8:8" x14ac:dyDescent="0.3">
      <c r="H9728" s="5"/>
    </row>
    <row r="9729" spans="8:8" x14ac:dyDescent="0.3">
      <c r="H9729" s="5"/>
    </row>
    <row r="9730" spans="8:8" x14ac:dyDescent="0.3">
      <c r="H9730" s="5"/>
    </row>
    <row r="9731" spans="8:8" x14ac:dyDescent="0.3">
      <c r="H9731" s="5"/>
    </row>
    <row r="9732" spans="8:8" x14ac:dyDescent="0.3">
      <c r="H9732" s="5"/>
    </row>
    <row r="9733" spans="8:8" x14ac:dyDescent="0.3">
      <c r="H9733" s="5"/>
    </row>
    <row r="9734" spans="8:8" x14ac:dyDescent="0.3">
      <c r="H9734" s="5"/>
    </row>
    <row r="9735" spans="8:8" x14ac:dyDescent="0.3">
      <c r="H9735" s="5"/>
    </row>
    <row r="9736" spans="8:8" x14ac:dyDescent="0.3">
      <c r="H9736" s="5"/>
    </row>
    <row r="9737" spans="8:8" x14ac:dyDescent="0.3">
      <c r="H9737" s="5"/>
    </row>
    <row r="9738" spans="8:8" x14ac:dyDescent="0.3">
      <c r="H9738" s="5"/>
    </row>
    <row r="9739" spans="8:8" x14ac:dyDescent="0.3">
      <c r="H9739" s="5"/>
    </row>
    <row r="9740" spans="8:8" x14ac:dyDescent="0.3">
      <c r="H9740" s="5"/>
    </row>
    <row r="9741" spans="8:8" x14ac:dyDescent="0.3">
      <c r="H9741" s="5"/>
    </row>
    <row r="9742" spans="8:8" x14ac:dyDescent="0.3">
      <c r="H9742" s="5"/>
    </row>
    <row r="9743" spans="8:8" x14ac:dyDescent="0.3">
      <c r="H9743" s="5"/>
    </row>
    <row r="9744" spans="8:8" x14ac:dyDescent="0.3">
      <c r="H9744" s="5"/>
    </row>
    <row r="9745" spans="8:8" x14ac:dyDescent="0.3">
      <c r="H9745" s="5"/>
    </row>
    <row r="9746" spans="8:8" x14ac:dyDescent="0.3">
      <c r="H9746" s="5"/>
    </row>
    <row r="9747" spans="8:8" x14ac:dyDescent="0.3">
      <c r="H9747" s="5"/>
    </row>
    <row r="9748" spans="8:8" x14ac:dyDescent="0.3">
      <c r="H9748" s="5"/>
    </row>
    <row r="9749" spans="8:8" x14ac:dyDescent="0.3">
      <c r="H9749" s="5"/>
    </row>
    <row r="9750" spans="8:8" x14ac:dyDescent="0.3">
      <c r="H9750" s="5"/>
    </row>
    <row r="9751" spans="8:8" x14ac:dyDescent="0.3">
      <c r="H9751" s="5"/>
    </row>
    <row r="9752" spans="8:8" x14ac:dyDescent="0.3">
      <c r="H9752" s="5"/>
    </row>
    <row r="9753" spans="8:8" x14ac:dyDescent="0.3">
      <c r="H9753" s="5"/>
    </row>
    <row r="9754" spans="8:8" x14ac:dyDescent="0.3">
      <c r="H9754" s="5"/>
    </row>
    <row r="9755" spans="8:8" x14ac:dyDescent="0.3">
      <c r="H9755" s="5"/>
    </row>
    <row r="9756" spans="8:8" x14ac:dyDescent="0.3">
      <c r="H9756" s="5"/>
    </row>
    <row r="9757" spans="8:8" x14ac:dyDescent="0.3">
      <c r="H9757" s="5"/>
    </row>
    <row r="9758" spans="8:8" x14ac:dyDescent="0.3">
      <c r="H9758" s="5"/>
    </row>
    <row r="9759" spans="8:8" x14ac:dyDescent="0.3">
      <c r="H9759" s="5"/>
    </row>
    <row r="9760" spans="8:8" x14ac:dyDescent="0.3">
      <c r="H9760" s="5"/>
    </row>
    <row r="9761" spans="8:8" x14ac:dyDescent="0.3">
      <c r="H9761" s="5"/>
    </row>
    <row r="9762" spans="8:8" x14ac:dyDescent="0.3">
      <c r="H9762" s="5"/>
    </row>
    <row r="9763" spans="8:8" x14ac:dyDescent="0.3">
      <c r="H9763" s="5"/>
    </row>
    <row r="9764" spans="8:8" x14ac:dyDescent="0.3">
      <c r="H9764" s="5"/>
    </row>
    <row r="9765" spans="8:8" x14ac:dyDescent="0.3">
      <c r="H9765" s="5"/>
    </row>
    <row r="9766" spans="8:8" x14ac:dyDescent="0.3">
      <c r="H9766" s="5"/>
    </row>
    <row r="9767" spans="8:8" x14ac:dyDescent="0.3">
      <c r="H9767" s="5"/>
    </row>
    <row r="9768" spans="8:8" x14ac:dyDescent="0.3">
      <c r="H9768" s="5"/>
    </row>
    <row r="9769" spans="8:8" x14ac:dyDescent="0.3">
      <c r="H9769" s="5"/>
    </row>
    <row r="9770" spans="8:8" x14ac:dyDescent="0.3">
      <c r="H9770" s="5"/>
    </row>
    <row r="9771" spans="8:8" x14ac:dyDescent="0.3">
      <c r="H9771" s="5"/>
    </row>
    <row r="9772" spans="8:8" x14ac:dyDescent="0.3">
      <c r="H9772" s="5"/>
    </row>
    <row r="9773" spans="8:8" x14ac:dyDescent="0.3">
      <c r="H9773" s="5"/>
    </row>
    <row r="9774" spans="8:8" x14ac:dyDescent="0.3">
      <c r="H9774" s="5"/>
    </row>
    <row r="9775" spans="8:8" x14ac:dyDescent="0.3">
      <c r="H9775" s="5"/>
    </row>
    <row r="9776" spans="8:8" x14ac:dyDescent="0.3">
      <c r="H9776" s="5"/>
    </row>
    <row r="9777" spans="8:8" x14ac:dyDescent="0.3">
      <c r="H9777" s="5"/>
    </row>
    <row r="9778" spans="8:8" x14ac:dyDescent="0.3">
      <c r="H9778" s="5"/>
    </row>
    <row r="9779" spans="8:8" x14ac:dyDescent="0.3">
      <c r="H9779" s="5"/>
    </row>
    <row r="9780" spans="8:8" x14ac:dyDescent="0.3">
      <c r="H9780" s="5"/>
    </row>
    <row r="9781" spans="8:8" x14ac:dyDescent="0.3">
      <c r="H9781" s="5"/>
    </row>
    <row r="9782" spans="8:8" x14ac:dyDescent="0.3">
      <c r="H9782" s="5"/>
    </row>
    <row r="9783" spans="8:8" x14ac:dyDescent="0.3">
      <c r="H9783" s="5"/>
    </row>
    <row r="9784" spans="8:8" x14ac:dyDescent="0.3">
      <c r="H9784" s="5"/>
    </row>
    <row r="9785" spans="8:8" x14ac:dyDescent="0.3">
      <c r="H9785" s="5"/>
    </row>
    <row r="9786" spans="8:8" x14ac:dyDescent="0.3">
      <c r="H9786" s="5"/>
    </row>
    <row r="9787" spans="8:8" x14ac:dyDescent="0.3">
      <c r="H9787" s="5"/>
    </row>
    <row r="9788" spans="8:8" x14ac:dyDescent="0.3">
      <c r="H9788" s="5"/>
    </row>
    <row r="9789" spans="8:8" x14ac:dyDescent="0.3">
      <c r="H9789" s="5"/>
    </row>
    <row r="9790" spans="8:8" x14ac:dyDescent="0.3">
      <c r="H9790" s="5"/>
    </row>
    <row r="9791" spans="8:8" x14ac:dyDescent="0.3">
      <c r="H9791" s="5"/>
    </row>
    <row r="9792" spans="8:8" x14ac:dyDescent="0.3">
      <c r="H9792" s="5"/>
    </row>
    <row r="9793" spans="8:8" x14ac:dyDescent="0.3">
      <c r="H9793" s="5"/>
    </row>
    <row r="9794" spans="8:8" x14ac:dyDescent="0.3">
      <c r="H9794" s="5"/>
    </row>
    <row r="9795" spans="8:8" x14ac:dyDescent="0.3">
      <c r="H9795" s="5"/>
    </row>
    <row r="9796" spans="8:8" x14ac:dyDescent="0.3">
      <c r="H9796" s="5"/>
    </row>
    <row r="9797" spans="8:8" x14ac:dyDescent="0.3">
      <c r="H9797" s="5"/>
    </row>
    <row r="9798" spans="8:8" x14ac:dyDescent="0.3">
      <c r="H9798" s="5"/>
    </row>
    <row r="9799" spans="8:8" x14ac:dyDescent="0.3">
      <c r="H9799" s="5"/>
    </row>
    <row r="9800" spans="8:8" x14ac:dyDescent="0.3">
      <c r="H9800" s="5"/>
    </row>
    <row r="9801" spans="8:8" x14ac:dyDescent="0.3">
      <c r="H9801" s="5"/>
    </row>
    <row r="9802" spans="8:8" x14ac:dyDescent="0.3">
      <c r="H9802" s="5"/>
    </row>
    <row r="9803" spans="8:8" x14ac:dyDescent="0.3">
      <c r="H9803" s="5"/>
    </row>
    <row r="9804" spans="8:8" x14ac:dyDescent="0.3">
      <c r="H9804" s="5"/>
    </row>
    <row r="9805" spans="8:8" x14ac:dyDescent="0.3">
      <c r="H9805" s="5"/>
    </row>
    <row r="9806" spans="8:8" x14ac:dyDescent="0.3">
      <c r="H9806" s="5"/>
    </row>
    <row r="9807" spans="8:8" x14ac:dyDescent="0.3">
      <c r="H9807" s="5"/>
    </row>
    <row r="9808" spans="8:8" x14ac:dyDescent="0.3">
      <c r="H9808" s="5"/>
    </row>
    <row r="9809" spans="8:8" x14ac:dyDescent="0.3">
      <c r="H9809" s="5"/>
    </row>
    <row r="9810" spans="8:8" x14ac:dyDescent="0.3">
      <c r="H9810" s="5"/>
    </row>
    <row r="9811" spans="8:8" x14ac:dyDescent="0.3">
      <c r="H9811" s="5"/>
    </row>
    <row r="9812" spans="8:8" x14ac:dyDescent="0.3">
      <c r="H9812" s="5"/>
    </row>
    <row r="9813" spans="8:8" x14ac:dyDescent="0.3">
      <c r="H9813" s="5"/>
    </row>
    <row r="9814" spans="8:8" x14ac:dyDescent="0.3">
      <c r="H9814" s="5"/>
    </row>
    <row r="9815" spans="8:8" x14ac:dyDescent="0.3">
      <c r="H9815" s="5"/>
    </row>
    <row r="9816" spans="8:8" x14ac:dyDescent="0.3">
      <c r="H9816" s="5"/>
    </row>
    <row r="9817" spans="8:8" x14ac:dyDescent="0.3">
      <c r="H9817" s="5"/>
    </row>
    <row r="9818" spans="8:8" x14ac:dyDescent="0.3">
      <c r="H9818" s="5"/>
    </row>
    <row r="9819" spans="8:8" x14ac:dyDescent="0.3">
      <c r="H9819" s="5"/>
    </row>
    <row r="9820" spans="8:8" x14ac:dyDescent="0.3">
      <c r="H9820" s="5"/>
    </row>
    <row r="9821" spans="8:8" x14ac:dyDescent="0.3">
      <c r="H9821" s="5"/>
    </row>
    <row r="9822" spans="8:8" x14ac:dyDescent="0.3">
      <c r="H9822" s="5"/>
    </row>
    <row r="9823" spans="8:8" x14ac:dyDescent="0.3">
      <c r="H9823" s="5"/>
    </row>
    <row r="9824" spans="8:8" x14ac:dyDescent="0.3">
      <c r="H9824" s="5"/>
    </row>
    <row r="9825" spans="8:8" x14ac:dyDescent="0.3">
      <c r="H9825" s="5"/>
    </row>
    <row r="9826" spans="8:8" x14ac:dyDescent="0.3">
      <c r="H9826" s="5"/>
    </row>
    <row r="9827" spans="8:8" x14ac:dyDescent="0.3">
      <c r="H9827" s="5"/>
    </row>
    <row r="9828" spans="8:8" x14ac:dyDescent="0.3">
      <c r="H9828" s="5"/>
    </row>
    <row r="9829" spans="8:8" x14ac:dyDescent="0.3">
      <c r="H9829" s="5"/>
    </row>
    <row r="9830" spans="8:8" x14ac:dyDescent="0.3">
      <c r="H9830" s="5"/>
    </row>
    <row r="9831" spans="8:8" x14ac:dyDescent="0.3">
      <c r="H9831" s="5"/>
    </row>
    <row r="9832" spans="8:8" x14ac:dyDescent="0.3">
      <c r="H9832" s="5"/>
    </row>
    <row r="9833" spans="8:8" x14ac:dyDescent="0.3">
      <c r="H9833" s="5"/>
    </row>
    <row r="9834" spans="8:8" x14ac:dyDescent="0.3">
      <c r="H9834" s="5"/>
    </row>
    <row r="9835" spans="8:8" x14ac:dyDescent="0.3">
      <c r="H9835" s="5"/>
    </row>
    <row r="9836" spans="8:8" x14ac:dyDescent="0.3">
      <c r="H9836" s="5"/>
    </row>
    <row r="9837" spans="8:8" x14ac:dyDescent="0.3">
      <c r="H9837" s="5"/>
    </row>
    <row r="9838" spans="8:8" x14ac:dyDescent="0.3">
      <c r="H9838" s="5"/>
    </row>
    <row r="9839" spans="8:8" x14ac:dyDescent="0.3">
      <c r="H9839" s="5"/>
    </row>
    <row r="9840" spans="8:8" x14ac:dyDescent="0.3">
      <c r="H9840" s="5"/>
    </row>
    <row r="9841" spans="8:8" x14ac:dyDescent="0.3">
      <c r="H9841" s="5"/>
    </row>
    <row r="9842" spans="8:8" x14ac:dyDescent="0.3">
      <c r="H9842" s="5"/>
    </row>
    <row r="9843" spans="8:8" x14ac:dyDescent="0.3">
      <c r="H9843" s="5"/>
    </row>
    <row r="9844" spans="8:8" x14ac:dyDescent="0.3">
      <c r="H9844" s="5"/>
    </row>
    <row r="9845" spans="8:8" x14ac:dyDescent="0.3">
      <c r="H9845" s="5"/>
    </row>
    <row r="9846" spans="8:8" x14ac:dyDescent="0.3">
      <c r="H9846" s="5"/>
    </row>
    <row r="9847" spans="8:8" x14ac:dyDescent="0.3">
      <c r="H9847" s="5"/>
    </row>
    <row r="9848" spans="8:8" x14ac:dyDescent="0.3">
      <c r="H9848" s="5"/>
    </row>
    <row r="9849" spans="8:8" x14ac:dyDescent="0.3">
      <c r="H9849" s="5"/>
    </row>
    <row r="9850" spans="8:8" x14ac:dyDescent="0.3">
      <c r="H9850" s="5"/>
    </row>
    <row r="9851" spans="8:8" x14ac:dyDescent="0.3">
      <c r="H9851" s="5"/>
    </row>
    <row r="9852" spans="8:8" x14ac:dyDescent="0.3">
      <c r="H9852" s="5"/>
    </row>
    <row r="9853" spans="8:8" x14ac:dyDescent="0.3">
      <c r="H9853" s="5"/>
    </row>
    <row r="9854" spans="8:8" x14ac:dyDescent="0.3">
      <c r="H9854" s="5"/>
    </row>
    <row r="9855" spans="8:8" x14ac:dyDescent="0.3">
      <c r="H9855" s="5"/>
    </row>
    <row r="9856" spans="8:8" x14ac:dyDescent="0.3">
      <c r="H9856" s="5"/>
    </row>
    <row r="9857" spans="8:8" x14ac:dyDescent="0.3">
      <c r="H9857" s="5"/>
    </row>
    <row r="9858" spans="8:8" x14ac:dyDescent="0.3">
      <c r="H9858" s="5"/>
    </row>
    <row r="9859" spans="8:8" x14ac:dyDescent="0.3">
      <c r="H9859" s="5"/>
    </row>
    <row r="9860" spans="8:8" x14ac:dyDescent="0.3">
      <c r="H9860" s="5"/>
    </row>
    <row r="9861" spans="8:8" x14ac:dyDescent="0.3">
      <c r="H9861" s="5"/>
    </row>
    <row r="9862" spans="8:8" x14ac:dyDescent="0.3">
      <c r="H9862" s="5"/>
    </row>
    <row r="9863" spans="8:8" x14ac:dyDescent="0.3">
      <c r="H9863" s="5"/>
    </row>
    <row r="9864" spans="8:8" x14ac:dyDescent="0.3">
      <c r="H9864" s="5"/>
    </row>
    <row r="9865" spans="8:8" x14ac:dyDescent="0.3">
      <c r="H9865" s="5"/>
    </row>
    <row r="9866" spans="8:8" x14ac:dyDescent="0.3">
      <c r="H9866" s="5"/>
    </row>
    <row r="9867" spans="8:8" x14ac:dyDescent="0.3">
      <c r="H9867" s="5"/>
    </row>
    <row r="9868" spans="8:8" x14ac:dyDescent="0.3">
      <c r="H9868" s="5"/>
    </row>
    <row r="9869" spans="8:8" x14ac:dyDescent="0.3">
      <c r="H9869" s="5"/>
    </row>
    <row r="9870" spans="8:8" x14ac:dyDescent="0.3">
      <c r="H9870" s="5"/>
    </row>
    <row r="9871" spans="8:8" x14ac:dyDescent="0.3">
      <c r="H9871" s="5"/>
    </row>
    <row r="9872" spans="8:8" x14ac:dyDescent="0.3">
      <c r="H9872" s="5"/>
    </row>
    <row r="9873" spans="8:8" x14ac:dyDescent="0.3">
      <c r="H9873" s="5"/>
    </row>
    <row r="9874" spans="8:8" x14ac:dyDescent="0.3">
      <c r="H9874" s="5"/>
    </row>
    <row r="9875" spans="8:8" x14ac:dyDescent="0.3">
      <c r="H9875" s="5"/>
    </row>
    <row r="9876" spans="8:8" x14ac:dyDescent="0.3">
      <c r="H9876" s="5"/>
    </row>
    <row r="9877" spans="8:8" x14ac:dyDescent="0.3">
      <c r="H9877" s="5"/>
    </row>
    <row r="9878" spans="8:8" x14ac:dyDescent="0.3">
      <c r="H9878" s="5"/>
    </row>
    <row r="9879" spans="8:8" x14ac:dyDescent="0.3">
      <c r="H9879" s="5"/>
    </row>
    <row r="9880" spans="8:8" x14ac:dyDescent="0.3">
      <c r="H9880" s="5"/>
    </row>
    <row r="9881" spans="8:8" x14ac:dyDescent="0.3">
      <c r="H9881" s="5"/>
    </row>
    <row r="9882" spans="8:8" x14ac:dyDescent="0.3">
      <c r="H9882" s="5"/>
    </row>
    <row r="9883" spans="8:8" x14ac:dyDescent="0.3">
      <c r="H9883" s="5"/>
    </row>
    <row r="9884" spans="8:8" x14ac:dyDescent="0.3">
      <c r="H9884" s="5"/>
    </row>
    <row r="9885" spans="8:8" x14ac:dyDescent="0.3">
      <c r="H9885" s="5"/>
    </row>
    <row r="9886" spans="8:8" x14ac:dyDescent="0.3">
      <c r="H9886" s="5"/>
    </row>
    <row r="9887" spans="8:8" x14ac:dyDescent="0.3">
      <c r="H9887" s="5"/>
    </row>
    <row r="9888" spans="8:8" x14ac:dyDescent="0.3">
      <c r="H9888" s="5"/>
    </row>
    <row r="9889" spans="8:8" x14ac:dyDescent="0.3">
      <c r="H9889" s="5"/>
    </row>
    <row r="9890" spans="8:8" x14ac:dyDescent="0.3">
      <c r="H9890" s="5"/>
    </row>
    <row r="9891" spans="8:8" x14ac:dyDescent="0.3">
      <c r="H9891" s="5"/>
    </row>
    <row r="9892" spans="8:8" x14ac:dyDescent="0.3">
      <c r="H9892" s="5"/>
    </row>
    <row r="9893" spans="8:8" x14ac:dyDescent="0.3">
      <c r="H9893" s="5"/>
    </row>
    <row r="9894" spans="8:8" x14ac:dyDescent="0.3">
      <c r="H9894" s="5"/>
    </row>
    <row r="9895" spans="8:8" x14ac:dyDescent="0.3">
      <c r="H9895" s="5"/>
    </row>
    <row r="9896" spans="8:8" x14ac:dyDescent="0.3">
      <c r="H9896" s="5"/>
    </row>
    <row r="9897" spans="8:8" x14ac:dyDescent="0.3">
      <c r="H9897" s="5"/>
    </row>
    <row r="9898" spans="8:8" x14ac:dyDescent="0.3">
      <c r="H9898" s="5"/>
    </row>
    <row r="9899" spans="8:8" x14ac:dyDescent="0.3">
      <c r="H9899" s="5"/>
    </row>
    <row r="9900" spans="8:8" x14ac:dyDescent="0.3">
      <c r="H9900" s="5"/>
    </row>
    <row r="9901" spans="8:8" x14ac:dyDescent="0.3">
      <c r="H9901" s="5"/>
    </row>
    <row r="9902" spans="8:8" x14ac:dyDescent="0.3">
      <c r="H9902" s="5"/>
    </row>
    <row r="9903" spans="8:8" x14ac:dyDescent="0.3">
      <c r="H9903" s="5"/>
    </row>
    <row r="9904" spans="8:8" x14ac:dyDescent="0.3">
      <c r="H9904" s="5"/>
    </row>
    <row r="9905" spans="8:8" x14ac:dyDescent="0.3">
      <c r="H9905" s="5"/>
    </row>
    <row r="9906" spans="8:8" x14ac:dyDescent="0.3">
      <c r="H9906" s="5"/>
    </row>
    <row r="9907" spans="8:8" x14ac:dyDescent="0.3">
      <c r="H9907" s="5"/>
    </row>
    <row r="9908" spans="8:8" x14ac:dyDescent="0.3">
      <c r="H9908" s="5"/>
    </row>
    <row r="9909" spans="8:8" x14ac:dyDescent="0.3">
      <c r="H9909" s="5"/>
    </row>
    <row r="9910" spans="8:8" x14ac:dyDescent="0.3">
      <c r="H9910" s="5"/>
    </row>
    <row r="9911" spans="8:8" x14ac:dyDescent="0.3">
      <c r="H9911" s="5"/>
    </row>
    <row r="9912" spans="8:8" x14ac:dyDescent="0.3">
      <c r="H9912" s="5"/>
    </row>
    <row r="9913" spans="8:8" x14ac:dyDescent="0.3">
      <c r="H9913" s="5"/>
    </row>
    <row r="9914" spans="8:8" x14ac:dyDescent="0.3">
      <c r="H9914" s="5"/>
    </row>
    <row r="9915" spans="8:8" x14ac:dyDescent="0.3">
      <c r="H9915" s="5"/>
    </row>
    <row r="9916" spans="8:8" x14ac:dyDescent="0.3">
      <c r="H9916" s="5"/>
    </row>
    <row r="9917" spans="8:8" x14ac:dyDescent="0.3">
      <c r="H9917" s="5"/>
    </row>
    <row r="9918" spans="8:8" x14ac:dyDescent="0.3">
      <c r="H9918" s="5"/>
    </row>
    <row r="9919" spans="8:8" x14ac:dyDescent="0.3">
      <c r="H9919" s="5"/>
    </row>
    <row r="9920" spans="8:8" x14ac:dyDescent="0.3">
      <c r="H9920" s="5"/>
    </row>
    <row r="9921" spans="8:8" x14ac:dyDescent="0.3">
      <c r="H9921" s="5"/>
    </row>
    <row r="9922" spans="8:8" x14ac:dyDescent="0.3">
      <c r="H9922" s="5"/>
    </row>
    <row r="9923" spans="8:8" x14ac:dyDescent="0.3">
      <c r="H9923" s="5"/>
    </row>
    <row r="9924" spans="8:8" x14ac:dyDescent="0.3">
      <c r="H9924" s="5"/>
    </row>
    <row r="9925" spans="8:8" x14ac:dyDescent="0.3">
      <c r="H9925" s="5"/>
    </row>
    <row r="9926" spans="8:8" x14ac:dyDescent="0.3">
      <c r="H9926" s="5"/>
    </row>
    <row r="9927" spans="8:8" x14ac:dyDescent="0.3">
      <c r="H9927" s="5"/>
    </row>
    <row r="9928" spans="8:8" x14ac:dyDescent="0.3">
      <c r="H9928" s="5"/>
    </row>
    <row r="9929" spans="8:8" x14ac:dyDescent="0.3">
      <c r="H9929" s="5"/>
    </row>
    <row r="9930" spans="8:8" x14ac:dyDescent="0.3">
      <c r="H9930" s="5"/>
    </row>
    <row r="9931" spans="8:8" x14ac:dyDescent="0.3">
      <c r="H9931" s="5"/>
    </row>
    <row r="9932" spans="8:8" x14ac:dyDescent="0.3">
      <c r="H9932" s="5"/>
    </row>
    <row r="9933" spans="8:8" x14ac:dyDescent="0.3">
      <c r="H9933" s="5"/>
    </row>
    <row r="9934" spans="8:8" x14ac:dyDescent="0.3">
      <c r="H9934" s="5"/>
    </row>
    <row r="9935" spans="8:8" x14ac:dyDescent="0.3">
      <c r="H9935" s="5"/>
    </row>
    <row r="9936" spans="8:8" x14ac:dyDescent="0.3">
      <c r="H9936" s="5"/>
    </row>
    <row r="9937" spans="8:8" x14ac:dyDescent="0.3">
      <c r="H9937" s="5"/>
    </row>
    <row r="9938" spans="8:8" x14ac:dyDescent="0.3">
      <c r="H9938" s="5"/>
    </row>
    <row r="9939" spans="8:8" x14ac:dyDescent="0.3">
      <c r="H9939" s="5"/>
    </row>
    <row r="9940" spans="8:8" x14ac:dyDescent="0.3">
      <c r="H9940" s="5"/>
    </row>
    <row r="9941" spans="8:8" x14ac:dyDescent="0.3">
      <c r="H9941" s="5"/>
    </row>
    <row r="9942" spans="8:8" x14ac:dyDescent="0.3">
      <c r="H9942" s="5"/>
    </row>
    <row r="9943" spans="8:8" x14ac:dyDescent="0.3">
      <c r="H9943" s="5"/>
    </row>
    <row r="9944" spans="8:8" x14ac:dyDescent="0.3">
      <c r="H9944" s="5"/>
    </row>
    <row r="9945" spans="8:8" x14ac:dyDescent="0.3">
      <c r="H9945" s="5"/>
    </row>
    <row r="9946" spans="8:8" x14ac:dyDescent="0.3">
      <c r="H9946" s="5"/>
    </row>
    <row r="9947" spans="8:8" x14ac:dyDescent="0.3">
      <c r="H9947" s="5"/>
    </row>
    <row r="9948" spans="8:8" x14ac:dyDescent="0.3">
      <c r="H9948" s="5"/>
    </row>
    <row r="9949" spans="8:8" x14ac:dyDescent="0.3">
      <c r="H9949" s="5"/>
    </row>
    <row r="9950" spans="8:8" x14ac:dyDescent="0.3">
      <c r="H9950" s="5"/>
    </row>
    <row r="9951" spans="8:8" x14ac:dyDescent="0.3">
      <c r="H9951" s="5"/>
    </row>
    <row r="9952" spans="8:8" x14ac:dyDescent="0.3">
      <c r="H9952" s="5"/>
    </row>
    <row r="9953" spans="8:8" x14ac:dyDescent="0.3">
      <c r="H9953" s="5"/>
    </row>
    <row r="9954" spans="8:8" x14ac:dyDescent="0.3">
      <c r="H9954" s="5"/>
    </row>
    <row r="9955" spans="8:8" x14ac:dyDescent="0.3">
      <c r="H9955" s="5"/>
    </row>
    <row r="9956" spans="8:8" x14ac:dyDescent="0.3">
      <c r="H9956" s="5"/>
    </row>
    <row r="9957" spans="8:8" x14ac:dyDescent="0.3">
      <c r="H9957" s="5"/>
    </row>
    <row r="9958" spans="8:8" x14ac:dyDescent="0.3">
      <c r="H9958" s="5"/>
    </row>
    <row r="9959" spans="8:8" x14ac:dyDescent="0.3">
      <c r="H9959" s="5"/>
    </row>
    <row r="9960" spans="8:8" x14ac:dyDescent="0.3">
      <c r="H9960" s="5"/>
    </row>
    <row r="9961" spans="8:8" x14ac:dyDescent="0.3">
      <c r="H9961" s="5"/>
    </row>
    <row r="9962" spans="8:8" x14ac:dyDescent="0.3">
      <c r="H9962" s="5"/>
    </row>
    <row r="9963" spans="8:8" x14ac:dyDescent="0.3">
      <c r="H9963" s="5"/>
    </row>
    <row r="9964" spans="8:8" x14ac:dyDescent="0.3">
      <c r="H9964" s="5"/>
    </row>
    <row r="9965" spans="8:8" x14ac:dyDescent="0.3">
      <c r="H9965" s="5"/>
    </row>
    <row r="9966" spans="8:8" x14ac:dyDescent="0.3">
      <c r="H9966" s="5"/>
    </row>
    <row r="9967" spans="8:8" x14ac:dyDescent="0.3">
      <c r="H9967" s="5"/>
    </row>
    <row r="9968" spans="8:8" x14ac:dyDescent="0.3">
      <c r="H9968" s="5"/>
    </row>
    <row r="9969" spans="8:8" x14ac:dyDescent="0.3">
      <c r="H9969" s="5"/>
    </row>
    <row r="9970" spans="8:8" x14ac:dyDescent="0.3">
      <c r="H9970" s="5"/>
    </row>
    <row r="9971" spans="8:8" x14ac:dyDescent="0.3">
      <c r="H9971" s="5"/>
    </row>
    <row r="9972" spans="8:8" x14ac:dyDescent="0.3">
      <c r="H9972" s="5"/>
    </row>
    <row r="9973" spans="8:8" x14ac:dyDescent="0.3">
      <c r="H9973" s="5"/>
    </row>
    <row r="9974" spans="8:8" x14ac:dyDescent="0.3">
      <c r="H9974" s="5"/>
    </row>
    <row r="9975" spans="8:8" x14ac:dyDescent="0.3">
      <c r="H9975" s="5"/>
    </row>
    <row r="9976" spans="8:8" x14ac:dyDescent="0.3">
      <c r="H9976" s="5"/>
    </row>
    <row r="9977" spans="8:8" x14ac:dyDescent="0.3">
      <c r="H9977" s="5"/>
    </row>
    <row r="9978" spans="8:8" x14ac:dyDescent="0.3">
      <c r="H9978" s="5"/>
    </row>
    <row r="9979" spans="8:8" x14ac:dyDescent="0.3">
      <c r="H9979" s="5"/>
    </row>
    <row r="9980" spans="8:8" x14ac:dyDescent="0.3">
      <c r="H9980" s="5"/>
    </row>
    <row r="9981" spans="8:8" x14ac:dyDescent="0.3">
      <c r="H9981" s="5"/>
    </row>
    <row r="9982" spans="8:8" x14ac:dyDescent="0.3">
      <c r="H9982" s="5"/>
    </row>
    <row r="9983" spans="8:8" x14ac:dyDescent="0.3">
      <c r="H9983" s="5"/>
    </row>
    <row r="9984" spans="8:8" x14ac:dyDescent="0.3">
      <c r="H9984" s="5"/>
    </row>
    <row r="9985" spans="8:8" x14ac:dyDescent="0.3">
      <c r="H9985" s="5"/>
    </row>
    <row r="9986" spans="8:8" x14ac:dyDescent="0.3">
      <c r="H9986" s="5"/>
    </row>
    <row r="9987" spans="8:8" x14ac:dyDescent="0.3">
      <c r="H9987" s="5"/>
    </row>
    <row r="9988" spans="8:8" x14ac:dyDescent="0.3">
      <c r="H9988" s="5"/>
    </row>
    <row r="9989" spans="8:8" x14ac:dyDescent="0.3">
      <c r="H9989" s="5"/>
    </row>
    <row r="9990" spans="8:8" x14ac:dyDescent="0.3">
      <c r="H9990" s="5"/>
    </row>
    <row r="9991" spans="8:8" x14ac:dyDescent="0.3">
      <c r="H9991" s="5"/>
    </row>
    <row r="9992" spans="8:8" x14ac:dyDescent="0.3">
      <c r="H9992" s="5"/>
    </row>
    <row r="9993" spans="8:8" x14ac:dyDescent="0.3">
      <c r="H9993" s="5"/>
    </row>
    <row r="9994" spans="8:8" x14ac:dyDescent="0.3">
      <c r="H9994" s="5"/>
    </row>
    <row r="9995" spans="8:8" x14ac:dyDescent="0.3">
      <c r="H9995" s="5"/>
    </row>
    <row r="9996" spans="8:8" x14ac:dyDescent="0.3">
      <c r="H9996" s="5"/>
    </row>
    <row r="9997" spans="8:8" x14ac:dyDescent="0.3">
      <c r="H9997" s="5"/>
    </row>
    <row r="9998" spans="8:8" x14ac:dyDescent="0.3">
      <c r="H9998" s="5"/>
    </row>
    <row r="9999" spans="8:8" x14ac:dyDescent="0.3">
      <c r="H9999" s="5"/>
    </row>
    <row r="10000" spans="8:8" x14ac:dyDescent="0.3">
      <c r="H10000" s="5"/>
    </row>
    <row r="10001" spans="8:8" x14ac:dyDescent="0.3">
      <c r="H10001" s="5"/>
    </row>
    <row r="10002" spans="8:8" x14ac:dyDescent="0.3">
      <c r="H10002" s="5"/>
    </row>
    <row r="10003" spans="8:8" x14ac:dyDescent="0.3">
      <c r="H10003" s="5"/>
    </row>
    <row r="10004" spans="8:8" x14ac:dyDescent="0.3">
      <c r="H10004" s="5"/>
    </row>
    <row r="10005" spans="8:8" x14ac:dyDescent="0.3">
      <c r="H10005" s="5"/>
    </row>
    <row r="10006" spans="8:8" x14ac:dyDescent="0.3">
      <c r="H10006" s="5"/>
    </row>
    <row r="10007" spans="8:8" x14ac:dyDescent="0.3">
      <c r="H10007" s="5"/>
    </row>
    <row r="10008" spans="8:8" x14ac:dyDescent="0.3">
      <c r="H10008" s="5"/>
    </row>
    <row r="10009" spans="8:8" x14ac:dyDescent="0.3">
      <c r="H10009" s="5"/>
    </row>
    <row r="10010" spans="8:8" x14ac:dyDescent="0.3">
      <c r="H10010" s="5"/>
    </row>
    <row r="10011" spans="8:8" x14ac:dyDescent="0.3">
      <c r="H10011" s="5"/>
    </row>
    <row r="10012" spans="8:8" x14ac:dyDescent="0.3">
      <c r="H10012" s="5"/>
    </row>
    <row r="10013" spans="8:8" x14ac:dyDescent="0.3">
      <c r="H10013" s="5"/>
    </row>
    <row r="10014" spans="8:8" x14ac:dyDescent="0.3">
      <c r="H10014" s="5"/>
    </row>
    <row r="10015" spans="8:8" x14ac:dyDescent="0.3">
      <c r="H10015" s="5"/>
    </row>
    <row r="10016" spans="8:8" x14ac:dyDescent="0.3">
      <c r="H10016" s="5"/>
    </row>
    <row r="10017" spans="8:8" x14ac:dyDescent="0.3">
      <c r="H10017" s="5"/>
    </row>
    <row r="10018" spans="8:8" x14ac:dyDescent="0.3">
      <c r="H10018" s="5"/>
    </row>
    <row r="10019" spans="8:8" x14ac:dyDescent="0.3">
      <c r="H10019" s="5"/>
    </row>
    <row r="10020" spans="8:8" x14ac:dyDescent="0.3">
      <c r="H10020" s="5"/>
    </row>
    <row r="10021" spans="8:8" x14ac:dyDescent="0.3">
      <c r="H10021" s="5"/>
    </row>
    <row r="10022" spans="8:8" x14ac:dyDescent="0.3">
      <c r="H10022" s="5"/>
    </row>
    <row r="10023" spans="8:8" x14ac:dyDescent="0.3">
      <c r="H10023" s="5"/>
    </row>
    <row r="10024" spans="8:8" x14ac:dyDescent="0.3">
      <c r="H10024" s="5"/>
    </row>
    <row r="10025" spans="8:8" x14ac:dyDescent="0.3">
      <c r="H10025" s="5"/>
    </row>
    <row r="10026" spans="8:8" x14ac:dyDescent="0.3">
      <c r="H10026" s="5"/>
    </row>
    <row r="10027" spans="8:8" x14ac:dyDescent="0.3">
      <c r="H10027" s="5"/>
    </row>
    <row r="10028" spans="8:8" x14ac:dyDescent="0.3">
      <c r="H10028" s="5"/>
    </row>
    <row r="10029" spans="8:8" x14ac:dyDescent="0.3">
      <c r="H10029" s="5"/>
    </row>
    <row r="10030" spans="8:8" x14ac:dyDescent="0.3">
      <c r="H10030" s="5"/>
    </row>
    <row r="10031" spans="8:8" x14ac:dyDescent="0.3">
      <c r="H10031" s="5"/>
    </row>
    <row r="10032" spans="8:8" x14ac:dyDescent="0.3">
      <c r="H10032" s="5"/>
    </row>
    <row r="10033" spans="8:8" x14ac:dyDescent="0.3">
      <c r="H10033" s="5"/>
    </row>
    <row r="10034" spans="8:8" x14ac:dyDescent="0.3">
      <c r="H10034" s="5"/>
    </row>
    <row r="10035" spans="8:8" x14ac:dyDescent="0.3">
      <c r="H10035" s="5"/>
    </row>
    <row r="10036" spans="8:8" x14ac:dyDescent="0.3">
      <c r="H10036" s="5"/>
    </row>
    <row r="10037" spans="8:8" x14ac:dyDescent="0.3">
      <c r="H10037" s="5"/>
    </row>
    <row r="10038" spans="8:8" x14ac:dyDescent="0.3">
      <c r="H10038" s="5"/>
    </row>
    <row r="10039" spans="8:8" x14ac:dyDescent="0.3">
      <c r="H10039" s="5"/>
    </row>
    <row r="10040" spans="8:8" x14ac:dyDescent="0.3">
      <c r="H10040" s="5"/>
    </row>
    <row r="10041" spans="8:8" x14ac:dyDescent="0.3">
      <c r="H10041" s="5"/>
    </row>
    <row r="10042" spans="8:8" x14ac:dyDescent="0.3">
      <c r="H10042" s="5"/>
    </row>
    <row r="10043" spans="8:8" x14ac:dyDescent="0.3">
      <c r="H10043" s="5"/>
    </row>
    <row r="10044" spans="8:8" x14ac:dyDescent="0.3">
      <c r="H10044" s="5"/>
    </row>
    <row r="10045" spans="8:8" x14ac:dyDescent="0.3">
      <c r="H10045" s="5"/>
    </row>
    <row r="10046" spans="8:8" x14ac:dyDescent="0.3">
      <c r="H10046" s="5"/>
    </row>
    <row r="10047" spans="8:8" x14ac:dyDescent="0.3">
      <c r="H10047" s="5"/>
    </row>
    <row r="10048" spans="8:8" x14ac:dyDescent="0.3">
      <c r="H10048" s="5"/>
    </row>
    <row r="10049" spans="8:8" x14ac:dyDescent="0.3">
      <c r="H10049" s="5"/>
    </row>
    <row r="10050" spans="8:8" x14ac:dyDescent="0.3">
      <c r="H10050" s="5"/>
    </row>
    <row r="10051" spans="8:8" x14ac:dyDescent="0.3">
      <c r="H10051" s="5"/>
    </row>
    <row r="10052" spans="8:8" x14ac:dyDescent="0.3">
      <c r="H10052" s="5"/>
    </row>
    <row r="10053" spans="8:8" x14ac:dyDescent="0.3">
      <c r="H10053" s="5"/>
    </row>
    <row r="10054" spans="8:8" x14ac:dyDescent="0.3">
      <c r="H10054" s="5"/>
    </row>
    <row r="10055" spans="8:8" x14ac:dyDescent="0.3">
      <c r="H10055" s="5"/>
    </row>
    <row r="10056" spans="8:8" x14ac:dyDescent="0.3">
      <c r="H10056" s="5"/>
    </row>
    <row r="10057" spans="8:8" x14ac:dyDescent="0.3">
      <c r="H10057" s="5"/>
    </row>
    <row r="10058" spans="8:8" x14ac:dyDescent="0.3">
      <c r="H10058" s="5"/>
    </row>
    <row r="10059" spans="8:8" x14ac:dyDescent="0.3">
      <c r="H10059" s="5"/>
    </row>
    <row r="10060" spans="8:8" x14ac:dyDescent="0.3">
      <c r="H10060" s="5"/>
    </row>
    <row r="10061" spans="8:8" x14ac:dyDescent="0.3">
      <c r="H10061" s="5"/>
    </row>
    <row r="10062" spans="8:8" x14ac:dyDescent="0.3">
      <c r="H10062" s="5"/>
    </row>
    <row r="10063" spans="8:8" x14ac:dyDescent="0.3">
      <c r="H10063" s="5"/>
    </row>
    <row r="10064" spans="8:8" x14ac:dyDescent="0.3">
      <c r="H10064" s="5"/>
    </row>
    <row r="10065" spans="8:8" x14ac:dyDescent="0.3">
      <c r="H10065" s="5"/>
    </row>
    <row r="10066" spans="8:8" x14ac:dyDescent="0.3">
      <c r="H10066" s="5"/>
    </row>
    <row r="10067" spans="8:8" x14ac:dyDescent="0.3">
      <c r="H10067" s="5"/>
    </row>
    <row r="10068" spans="8:8" x14ac:dyDescent="0.3">
      <c r="H10068" s="5"/>
    </row>
    <row r="10069" spans="8:8" x14ac:dyDescent="0.3">
      <c r="H10069" s="5"/>
    </row>
    <row r="10070" spans="8:8" x14ac:dyDescent="0.3">
      <c r="H10070" s="5"/>
    </row>
    <row r="10071" spans="8:8" x14ac:dyDescent="0.3">
      <c r="H10071" s="5"/>
    </row>
    <row r="10072" spans="8:8" x14ac:dyDescent="0.3">
      <c r="H10072" s="5"/>
    </row>
    <row r="10073" spans="8:8" x14ac:dyDescent="0.3">
      <c r="H10073" s="5"/>
    </row>
    <row r="10074" spans="8:8" x14ac:dyDescent="0.3">
      <c r="H10074" s="5"/>
    </row>
    <row r="10075" spans="8:8" x14ac:dyDescent="0.3">
      <c r="H10075" s="5"/>
    </row>
    <row r="10076" spans="8:8" x14ac:dyDescent="0.3">
      <c r="H10076" s="5"/>
    </row>
    <row r="10077" spans="8:8" x14ac:dyDescent="0.3">
      <c r="H10077" s="5"/>
    </row>
    <row r="10078" spans="8:8" x14ac:dyDescent="0.3">
      <c r="H10078" s="5"/>
    </row>
    <row r="10079" spans="8:8" x14ac:dyDescent="0.3">
      <c r="H10079" s="5"/>
    </row>
    <row r="10080" spans="8:8" x14ac:dyDescent="0.3">
      <c r="H10080" s="5"/>
    </row>
    <row r="10081" spans="8:8" x14ac:dyDescent="0.3">
      <c r="H10081" s="5"/>
    </row>
    <row r="10082" spans="8:8" x14ac:dyDescent="0.3">
      <c r="H10082" s="5"/>
    </row>
    <row r="10083" spans="8:8" x14ac:dyDescent="0.3">
      <c r="H10083" s="5"/>
    </row>
    <row r="10084" spans="8:8" x14ac:dyDescent="0.3">
      <c r="H10084" s="5"/>
    </row>
    <row r="10085" spans="8:8" x14ac:dyDescent="0.3">
      <c r="H10085" s="5"/>
    </row>
    <row r="10086" spans="8:8" x14ac:dyDescent="0.3">
      <c r="H10086" s="5"/>
    </row>
    <row r="10087" spans="8:8" x14ac:dyDescent="0.3">
      <c r="H10087" s="5"/>
    </row>
    <row r="10088" spans="8:8" x14ac:dyDescent="0.3">
      <c r="H10088" s="5"/>
    </row>
    <row r="10089" spans="8:8" x14ac:dyDescent="0.3">
      <c r="H10089" s="5"/>
    </row>
    <row r="10090" spans="8:8" x14ac:dyDescent="0.3">
      <c r="H10090" s="5"/>
    </row>
    <row r="10091" spans="8:8" x14ac:dyDescent="0.3">
      <c r="H10091" s="5"/>
    </row>
    <row r="10092" spans="8:8" x14ac:dyDescent="0.3">
      <c r="H10092" s="5"/>
    </row>
    <row r="10093" spans="8:8" x14ac:dyDescent="0.3">
      <c r="H10093" s="5"/>
    </row>
    <row r="10094" spans="8:8" x14ac:dyDescent="0.3">
      <c r="H10094" s="5"/>
    </row>
    <row r="10095" spans="8:8" x14ac:dyDescent="0.3">
      <c r="H10095" s="5"/>
    </row>
    <row r="10096" spans="8:8" x14ac:dyDescent="0.3">
      <c r="H10096" s="5"/>
    </row>
    <row r="10097" spans="8:8" x14ac:dyDescent="0.3">
      <c r="H10097" s="5"/>
    </row>
    <row r="10098" spans="8:8" x14ac:dyDescent="0.3">
      <c r="H10098" s="5"/>
    </row>
    <row r="10099" spans="8:8" x14ac:dyDescent="0.3">
      <c r="H10099" s="5"/>
    </row>
    <row r="10100" spans="8:8" x14ac:dyDescent="0.3">
      <c r="H10100" s="5"/>
    </row>
    <row r="10101" spans="8:8" x14ac:dyDescent="0.3">
      <c r="H10101" s="5"/>
    </row>
    <row r="10102" spans="8:8" x14ac:dyDescent="0.3">
      <c r="H10102" s="5"/>
    </row>
    <row r="10103" spans="8:8" x14ac:dyDescent="0.3">
      <c r="H10103" s="5"/>
    </row>
    <row r="10104" spans="8:8" x14ac:dyDescent="0.3">
      <c r="H10104" s="5"/>
    </row>
    <row r="10105" spans="8:8" x14ac:dyDescent="0.3">
      <c r="H10105" s="5"/>
    </row>
    <row r="10106" spans="8:8" x14ac:dyDescent="0.3">
      <c r="H10106" s="5"/>
    </row>
    <row r="10107" spans="8:8" x14ac:dyDescent="0.3">
      <c r="H10107" s="5"/>
    </row>
    <row r="10108" spans="8:8" x14ac:dyDescent="0.3">
      <c r="H10108" s="5"/>
    </row>
    <row r="10109" spans="8:8" x14ac:dyDescent="0.3">
      <c r="H10109" s="5"/>
    </row>
    <row r="10110" spans="8:8" x14ac:dyDescent="0.3">
      <c r="H10110" s="5"/>
    </row>
    <row r="10111" spans="8:8" x14ac:dyDescent="0.3">
      <c r="H10111" s="5"/>
    </row>
    <row r="10112" spans="8:8" x14ac:dyDescent="0.3">
      <c r="H10112" s="5"/>
    </row>
    <row r="10113" spans="8:8" x14ac:dyDescent="0.3">
      <c r="H10113" s="5"/>
    </row>
    <row r="10114" spans="8:8" x14ac:dyDescent="0.3">
      <c r="H10114" s="5"/>
    </row>
    <row r="10115" spans="8:8" x14ac:dyDescent="0.3">
      <c r="H10115" s="5"/>
    </row>
    <row r="10116" spans="8:8" x14ac:dyDescent="0.3">
      <c r="H10116" s="5"/>
    </row>
    <row r="10117" spans="8:8" x14ac:dyDescent="0.3">
      <c r="H10117" s="5"/>
    </row>
    <row r="10118" spans="8:8" x14ac:dyDescent="0.3">
      <c r="H10118" s="5"/>
    </row>
    <row r="10119" spans="8:8" x14ac:dyDescent="0.3">
      <c r="H10119" s="5"/>
    </row>
    <row r="10120" spans="8:8" x14ac:dyDescent="0.3">
      <c r="H10120" s="5"/>
    </row>
    <row r="10121" spans="8:8" x14ac:dyDescent="0.3">
      <c r="H10121" s="5"/>
    </row>
    <row r="10122" spans="8:8" x14ac:dyDescent="0.3">
      <c r="H10122" s="5"/>
    </row>
    <row r="10123" spans="8:8" x14ac:dyDescent="0.3">
      <c r="H10123" s="5"/>
    </row>
    <row r="10124" spans="8:8" x14ac:dyDescent="0.3">
      <c r="H10124" s="5"/>
    </row>
    <row r="10125" spans="8:8" x14ac:dyDescent="0.3">
      <c r="H10125" s="5"/>
    </row>
    <row r="10126" spans="8:8" x14ac:dyDescent="0.3">
      <c r="H10126" s="5"/>
    </row>
    <row r="10127" spans="8:8" x14ac:dyDescent="0.3">
      <c r="H10127" s="5"/>
    </row>
    <row r="10128" spans="8:8" x14ac:dyDescent="0.3">
      <c r="H10128" s="5"/>
    </row>
    <row r="10129" spans="8:8" x14ac:dyDescent="0.3">
      <c r="H10129" s="5"/>
    </row>
    <row r="10130" spans="8:8" x14ac:dyDescent="0.3">
      <c r="H10130" s="5"/>
    </row>
    <row r="10131" spans="8:8" x14ac:dyDescent="0.3">
      <c r="H10131" s="5"/>
    </row>
    <row r="10132" spans="8:8" x14ac:dyDescent="0.3">
      <c r="H10132" s="5"/>
    </row>
    <row r="10133" spans="8:8" x14ac:dyDescent="0.3">
      <c r="H10133" s="5"/>
    </row>
    <row r="10134" spans="8:8" x14ac:dyDescent="0.3">
      <c r="H10134" s="5"/>
    </row>
    <row r="10135" spans="8:8" x14ac:dyDescent="0.3">
      <c r="H10135" s="5"/>
    </row>
    <row r="10136" spans="8:8" x14ac:dyDescent="0.3">
      <c r="H10136" s="5"/>
    </row>
    <row r="10137" spans="8:8" x14ac:dyDescent="0.3">
      <c r="H10137" s="5"/>
    </row>
    <row r="10138" spans="8:8" x14ac:dyDescent="0.3">
      <c r="H10138" s="5"/>
    </row>
    <row r="10139" spans="8:8" x14ac:dyDescent="0.3">
      <c r="H10139" s="5"/>
    </row>
    <row r="10140" spans="8:8" x14ac:dyDescent="0.3">
      <c r="H10140" s="5"/>
    </row>
    <row r="10141" spans="8:8" x14ac:dyDescent="0.3">
      <c r="H10141" s="5"/>
    </row>
    <row r="10142" spans="8:8" x14ac:dyDescent="0.3">
      <c r="H10142" s="5"/>
    </row>
    <row r="10143" spans="8:8" x14ac:dyDescent="0.3">
      <c r="H10143" s="5"/>
    </row>
    <row r="10144" spans="8:8" x14ac:dyDescent="0.3">
      <c r="H10144" s="5"/>
    </row>
    <row r="10145" spans="8:8" x14ac:dyDescent="0.3">
      <c r="H10145" s="5"/>
    </row>
    <row r="10146" spans="8:8" x14ac:dyDescent="0.3">
      <c r="H10146" s="5"/>
    </row>
    <row r="10147" spans="8:8" x14ac:dyDescent="0.3">
      <c r="H10147" s="5"/>
    </row>
    <row r="10148" spans="8:8" x14ac:dyDescent="0.3">
      <c r="H10148" s="5"/>
    </row>
    <row r="10149" spans="8:8" x14ac:dyDescent="0.3">
      <c r="H10149" s="5"/>
    </row>
    <row r="10150" spans="8:8" x14ac:dyDescent="0.3">
      <c r="H10150" s="5"/>
    </row>
    <row r="10151" spans="8:8" x14ac:dyDescent="0.3">
      <c r="H10151" s="5"/>
    </row>
    <row r="10152" spans="8:8" x14ac:dyDescent="0.3">
      <c r="H10152" s="5"/>
    </row>
    <row r="10153" spans="8:8" x14ac:dyDescent="0.3">
      <c r="H10153" s="5"/>
    </row>
    <row r="10154" spans="8:8" x14ac:dyDescent="0.3">
      <c r="H10154" s="5"/>
    </row>
    <row r="10155" spans="8:8" x14ac:dyDescent="0.3">
      <c r="H10155" s="5"/>
    </row>
    <row r="10156" spans="8:8" x14ac:dyDescent="0.3">
      <c r="H10156" s="5"/>
    </row>
    <row r="10157" spans="8:8" x14ac:dyDescent="0.3">
      <c r="H10157" s="5"/>
    </row>
    <row r="10158" spans="8:8" x14ac:dyDescent="0.3">
      <c r="H10158" s="5"/>
    </row>
    <row r="10159" spans="8:8" x14ac:dyDescent="0.3">
      <c r="H10159" s="5"/>
    </row>
    <row r="10160" spans="8:8" x14ac:dyDescent="0.3">
      <c r="H10160" s="5"/>
    </row>
    <row r="10161" spans="8:8" x14ac:dyDescent="0.3">
      <c r="H10161" s="5"/>
    </row>
    <row r="10162" spans="8:8" x14ac:dyDescent="0.3">
      <c r="H10162" s="5"/>
    </row>
    <row r="10163" spans="8:8" x14ac:dyDescent="0.3">
      <c r="H10163" s="5"/>
    </row>
    <row r="10164" spans="8:8" x14ac:dyDescent="0.3">
      <c r="H10164" s="5"/>
    </row>
    <row r="10165" spans="8:8" x14ac:dyDescent="0.3">
      <c r="H10165" s="5"/>
    </row>
    <row r="10166" spans="8:8" x14ac:dyDescent="0.3">
      <c r="H10166" s="5"/>
    </row>
    <row r="10167" spans="8:8" x14ac:dyDescent="0.3">
      <c r="H10167" s="5"/>
    </row>
    <row r="10168" spans="8:8" x14ac:dyDescent="0.3">
      <c r="H10168" s="5"/>
    </row>
    <row r="10169" spans="8:8" x14ac:dyDescent="0.3">
      <c r="H10169" s="5"/>
    </row>
    <row r="10170" spans="8:8" x14ac:dyDescent="0.3">
      <c r="H10170" s="5"/>
    </row>
    <row r="10171" spans="8:8" x14ac:dyDescent="0.3">
      <c r="H10171" s="5"/>
    </row>
    <row r="10172" spans="8:8" x14ac:dyDescent="0.3">
      <c r="H10172" s="5"/>
    </row>
    <row r="10173" spans="8:8" x14ac:dyDescent="0.3">
      <c r="H10173" s="5"/>
    </row>
    <row r="10174" spans="8:8" x14ac:dyDescent="0.3">
      <c r="H10174" s="5"/>
    </row>
    <row r="10175" spans="8:8" x14ac:dyDescent="0.3">
      <c r="H10175" s="5"/>
    </row>
    <row r="10176" spans="8:8" x14ac:dyDescent="0.3">
      <c r="H10176" s="5"/>
    </row>
    <row r="10177" spans="8:8" x14ac:dyDescent="0.3">
      <c r="H10177" s="5"/>
    </row>
    <row r="10178" spans="8:8" x14ac:dyDescent="0.3">
      <c r="H10178" s="5"/>
    </row>
    <row r="10179" spans="8:8" x14ac:dyDescent="0.3">
      <c r="H10179" s="5"/>
    </row>
    <row r="10180" spans="8:8" x14ac:dyDescent="0.3">
      <c r="H10180" s="5"/>
    </row>
    <row r="10181" spans="8:8" x14ac:dyDescent="0.3">
      <c r="H10181" s="5"/>
    </row>
    <row r="10182" spans="8:8" x14ac:dyDescent="0.3">
      <c r="H10182" s="5"/>
    </row>
    <row r="10183" spans="8:8" x14ac:dyDescent="0.3">
      <c r="H10183" s="5"/>
    </row>
    <row r="10184" spans="8:8" x14ac:dyDescent="0.3">
      <c r="H10184" s="5"/>
    </row>
    <row r="10185" spans="8:8" x14ac:dyDescent="0.3">
      <c r="H10185" s="5"/>
    </row>
    <row r="10186" spans="8:8" x14ac:dyDescent="0.3">
      <c r="H10186" s="5"/>
    </row>
    <row r="10187" spans="8:8" x14ac:dyDescent="0.3">
      <c r="H10187" s="5"/>
    </row>
    <row r="10188" spans="8:8" x14ac:dyDescent="0.3">
      <c r="H10188" s="5"/>
    </row>
    <row r="10189" spans="8:8" x14ac:dyDescent="0.3">
      <c r="H10189" s="5"/>
    </row>
    <row r="10190" spans="8:8" x14ac:dyDescent="0.3">
      <c r="H10190" s="5"/>
    </row>
    <row r="10191" spans="8:8" x14ac:dyDescent="0.3">
      <c r="H10191" s="5"/>
    </row>
    <row r="10192" spans="8:8" x14ac:dyDescent="0.3">
      <c r="H10192" s="5"/>
    </row>
    <row r="10193" spans="8:8" x14ac:dyDescent="0.3">
      <c r="H10193" s="5"/>
    </row>
    <row r="10194" spans="8:8" x14ac:dyDescent="0.3">
      <c r="H10194" s="5"/>
    </row>
    <row r="10195" spans="8:8" x14ac:dyDescent="0.3">
      <c r="H10195" s="5"/>
    </row>
    <row r="10196" spans="8:8" x14ac:dyDescent="0.3">
      <c r="H10196" s="5"/>
    </row>
    <row r="10197" spans="8:8" x14ac:dyDescent="0.3">
      <c r="H10197" s="5"/>
    </row>
    <row r="10198" spans="8:8" x14ac:dyDescent="0.3">
      <c r="H10198" s="5"/>
    </row>
    <row r="10199" spans="8:8" x14ac:dyDescent="0.3">
      <c r="H10199" s="5"/>
    </row>
    <row r="10200" spans="8:8" x14ac:dyDescent="0.3">
      <c r="H10200" s="5"/>
    </row>
    <row r="10201" spans="8:8" x14ac:dyDescent="0.3">
      <c r="H10201" s="5"/>
    </row>
    <row r="10202" spans="8:8" x14ac:dyDescent="0.3">
      <c r="H10202" s="5"/>
    </row>
    <row r="10203" spans="8:8" x14ac:dyDescent="0.3">
      <c r="H10203" s="5"/>
    </row>
    <row r="10204" spans="8:8" x14ac:dyDescent="0.3">
      <c r="H10204" s="5"/>
    </row>
    <row r="10205" spans="8:8" x14ac:dyDescent="0.3">
      <c r="H10205" s="5"/>
    </row>
    <row r="10206" spans="8:8" x14ac:dyDescent="0.3">
      <c r="H10206" s="5"/>
    </row>
    <row r="10207" spans="8:8" x14ac:dyDescent="0.3">
      <c r="H10207" s="5"/>
    </row>
    <row r="10208" spans="8:8" x14ac:dyDescent="0.3">
      <c r="H10208" s="5"/>
    </row>
    <row r="10209" spans="8:8" x14ac:dyDescent="0.3">
      <c r="H10209" s="5"/>
    </row>
    <row r="10210" spans="8:8" x14ac:dyDescent="0.3">
      <c r="H10210" s="5"/>
    </row>
    <row r="10211" spans="8:8" x14ac:dyDescent="0.3">
      <c r="H10211" s="5"/>
    </row>
    <row r="10212" spans="8:8" x14ac:dyDescent="0.3">
      <c r="H10212" s="5"/>
    </row>
    <row r="10213" spans="8:8" x14ac:dyDescent="0.3">
      <c r="H10213" s="5"/>
    </row>
    <row r="10214" spans="8:8" x14ac:dyDescent="0.3">
      <c r="H10214" s="5"/>
    </row>
    <row r="10215" spans="8:8" x14ac:dyDescent="0.3">
      <c r="H10215" s="5"/>
    </row>
    <row r="10216" spans="8:8" x14ac:dyDescent="0.3">
      <c r="H10216" s="5"/>
    </row>
    <row r="10217" spans="8:8" x14ac:dyDescent="0.3">
      <c r="H10217" s="5"/>
    </row>
    <row r="10218" spans="8:8" x14ac:dyDescent="0.3">
      <c r="H10218" s="5"/>
    </row>
    <row r="10219" spans="8:8" x14ac:dyDescent="0.3">
      <c r="H10219" s="5"/>
    </row>
    <row r="10220" spans="8:8" x14ac:dyDescent="0.3">
      <c r="H10220" s="5"/>
    </row>
    <row r="10221" spans="8:8" x14ac:dyDescent="0.3">
      <c r="H10221" s="5"/>
    </row>
    <row r="10222" spans="8:8" x14ac:dyDescent="0.3">
      <c r="H10222" s="5"/>
    </row>
    <row r="10223" spans="8:8" x14ac:dyDescent="0.3">
      <c r="H10223" s="5"/>
    </row>
    <row r="10224" spans="8:8" x14ac:dyDescent="0.3">
      <c r="H10224" s="5"/>
    </row>
    <row r="10225" spans="8:8" x14ac:dyDescent="0.3">
      <c r="H10225" s="5"/>
    </row>
    <row r="10226" spans="8:8" x14ac:dyDescent="0.3">
      <c r="H10226" s="5"/>
    </row>
    <row r="10227" spans="8:8" x14ac:dyDescent="0.3">
      <c r="H10227" s="5"/>
    </row>
    <row r="10228" spans="8:8" x14ac:dyDescent="0.3">
      <c r="H10228" s="5"/>
    </row>
    <row r="10229" spans="8:8" x14ac:dyDescent="0.3">
      <c r="H10229" s="5"/>
    </row>
    <row r="10230" spans="8:8" x14ac:dyDescent="0.3">
      <c r="H10230" s="5"/>
    </row>
    <row r="10231" spans="8:8" x14ac:dyDescent="0.3">
      <c r="H10231" s="5"/>
    </row>
    <row r="10232" spans="8:8" x14ac:dyDescent="0.3">
      <c r="H10232" s="5"/>
    </row>
    <row r="10233" spans="8:8" x14ac:dyDescent="0.3">
      <c r="H10233" s="5"/>
    </row>
    <row r="10234" spans="8:8" x14ac:dyDescent="0.3">
      <c r="H10234" s="5"/>
    </row>
    <row r="10235" spans="8:8" x14ac:dyDescent="0.3">
      <c r="H10235" s="5"/>
    </row>
    <row r="10236" spans="8:8" x14ac:dyDescent="0.3">
      <c r="H10236" s="5"/>
    </row>
    <row r="10237" spans="8:8" x14ac:dyDescent="0.3">
      <c r="H10237" s="5"/>
    </row>
    <row r="10238" spans="8:8" x14ac:dyDescent="0.3">
      <c r="H10238" s="5"/>
    </row>
    <row r="10239" spans="8:8" x14ac:dyDescent="0.3">
      <c r="H10239" s="5"/>
    </row>
    <row r="10240" spans="8:8" x14ac:dyDescent="0.3">
      <c r="H10240" s="5"/>
    </row>
    <row r="10241" spans="8:8" x14ac:dyDescent="0.3">
      <c r="H10241" s="5"/>
    </row>
    <row r="10242" spans="8:8" x14ac:dyDescent="0.3">
      <c r="H10242" s="5"/>
    </row>
    <row r="10243" spans="8:8" x14ac:dyDescent="0.3">
      <c r="H10243" s="5"/>
    </row>
    <row r="10244" spans="8:8" x14ac:dyDescent="0.3">
      <c r="H10244" s="5"/>
    </row>
    <row r="10245" spans="8:8" x14ac:dyDescent="0.3">
      <c r="H10245" s="5"/>
    </row>
    <row r="10246" spans="8:8" x14ac:dyDescent="0.3">
      <c r="H10246" s="5"/>
    </row>
    <row r="10247" spans="8:8" x14ac:dyDescent="0.3">
      <c r="H10247" s="5"/>
    </row>
    <row r="10248" spans="8:8" x14ac:dyDescent="0.3">
      <c r="H10248" s="5"/>
    </row>
    <row r="10249" spans="8:8" x14ac:dyDescent="0.3">
      <c r="H10249" s="5"/>
    </row>
    <row r="10250" spans="8:8" x14ac:dyDescent="0.3">
      <c r="H10250" s="5"/>
    </row>
    <row r="10251" spans="8:8" x14ac:dyDescent="0.3">
      <c r="H10251" s="5"/>
    </row>
    <row r="10252" spans="8:8" x14ac:dyDescent="0.3">
      <c r="H10252" s="5"/>
    </row>
    <row r="10253" spans="8:8" x14ac:dyDescent="0.3">
      <c r="H10253" s="5"/>
    </row>
    <row r="10254" spans="8:8" x14ac:dyDescent="0.3">
      <c r="H10254" s="5"/>
    </row>
    <row r="10255" spans="8:8" x14ac:dyDescent="0.3">
      <c r="H10255" s="5"/>
    </row>
    <row r="10256" spans="8:8" x14ac:dyDescent="0.3">
      <c r="H10256" s="5"/>
    </row>
    <row r="10257" spans="8:8" x14ac:dyDescent="0.3">
      <c r="H10257" s="5"/>
    </row>
    <row r="10258" spans="8:8" x14ac:dyDescent="0.3">
      <c r="H10258" s="5"/>
    </row>
    <row r="10259" spans="8:8" x14ac:dyDescent="0.3">
      <c r="H10259" s="5"/>
    </row>
    <row r="10260" spans="8:8" x14ac:dyDescent="0.3">
      <c r="H10260" s="5"/>
    </row>
    <row r="10261" spans="8:8" x14ac:dyDescent="0.3">
      <c r="H10261" s="5"/>
    </row>
    <row r="10262" spans="8:8" x14ac:dyDescent="0.3">
      <c r="H10262" s="5"/>
    </row>
    <row r="10263" spans="8:8" x14ac:dyDescent="0.3">
      <c r="H10263" s="5"/>
    </row>
    <row r="10264" spans="8:8" x14ac:dyDescent="0.3">
      <c r="H10264" s="5"/>
    </row>
    <row r="10265" spans="8:8" x14ac:dyDescent="0.3">
      <c r="H10265" s="5"/>
    </row>
    <row r="10266" spans="8:8" x14ac:dyDescent="0.3">
      <c r="H10266" s="5"/>
    </row>
    <row r="10267" spans="8:8" x14ac:dyDescent="0.3">
      <c r="H10267" s="5"/>
    </row>
    <row r="10268" spans="8:8" x14ac:dyDescent="0.3">
      <c r="H10268" s="5"/>
    </row>
    <row r="10269" spans="8:8" x14ac:dyDescent="0.3">
      <c r="H10269" s="5"/>
    </row>
    <row r="10270" spans="8:8" x14ac:dyDescent="0.3">
      <c r="H10270" s="5"/>
    </row>
    <row r="10271" spans="8:8" x14ac:dyDescent="0.3">
      <c r="H10271" s="5"/>
    </row>
    <row r="10272" spans="8:8" x14ac:dyDescent="0.3">
      <c r="H10272" s="5"/>
    </row>
    <row r="10273" spans="8:8" x14ac:dyDescent="0.3">
      <c r="H10273" s="5"/>
    </row>
    <row r="10274" spans="8:8" x14ac:dyDescent="0.3">
      <c r="H10274" s="5"/>
    </row>
    <row r="10275" spans="8:8" x14ac:dyDescent="0.3">
      <c r="H10275" s="5"/>
    </row>
    <row r="10276" spans="8:8" x14ac:dyDescent="0.3">
      <c r="H10276" s="5"/>
    </row>
    <row r="10277" spans="8:8" x14ac:dyDescent="0.3">
      <c r="H10277" s="5"/>
    </row>
    <row r="10278" spans="8:8" x14ac:dyDescent="0.3">
      <c r="H10278" s="5"/>
    </row>
    <row r="10279" spans="8:8" x14ac:dyDescent="0.3">
      <c r="H10279" s="5"/>
    </row>
    <row r="10280" spans="8:8" x14ac:dyDescent="0.3">
      <c r="H10280" s="5"/>
    </row>
    <row r="10281" spans="8:8" x14ac:dyDescent="0.3">
      <c r="H10281" s="5"/>
    </row>
    <row r="10282" spans="8:8" x14ac:dyDescent="0.3">
      <c r="H10282" s="5"/>
    </row>
    <row r="10283" spans="8:8" x14ac:dyDescent="0.3">
      <c r="H10283" s="5"/>
    </row>
    <row r="10284" spans="8:8" x14ac:dyDescent="0.3">
      <c r="H10284" s="5"/>
    </row>
    <row r="10285" spans="8:8" x14ac:dyDescent="0.3">
      <c r="H10285" s="5"/>
    </row>
    <row r="10286" spans="8:8" x14ac:dyDescent="0.3">
      <c r="H10286" s="5"/>
    </row>
    <row r="10287" spans="8:8" x14ac:dyDescent="0.3">
      <c r="H10287" s="5"/>
    </row>
    <row r="10288" spans="8:8" x14ac:dyDescent="0.3">
      <c r="H10288" s="5"/>
    </row>
    <row r="10289" spans="8:8" x14ac:dyDescent="0.3">
      <c r="H10289" s="5"/>
    </row>
    <row r="10290" spans="8:8" x14ac:dyDescent="0.3">
      <c r="H10290" s="5"/>
    </row>
    <row r="10291" spans="8:8" x14ac:dyDescent="0.3">
      <c r="H10291" s="5"/>
    </row>
    <row r="10292" spans="8:8" x14ac:dyDescent="0.3">
      <c r="H10292" s="5"/>
    </row>
    <row r="10293" spans="8:8" x14ac:dyDescent="0.3">
      <c r="H10293" s="5"/>
    </row>
    <row r="10294" spans="8:8" x14ac:dyDescent="0.3">
      <c r="H10294" s="5"/>
    </row>
    <row r="10295" spans="8:8" x14ac:dyDescent="0.3">
      <c r="H10295" s="5"/>
    </row>
    <row r="10296" spans="8:8" x14ac:dyDescent="0.3">
      <c r="H10296" s="5"/>
    </row>
    <row r="10297" spans="8:8" x14ac:dyDescent="0.3">
      <c r="H10297" s="5"/>
    </row>
    <row r="10298" spans="8:8" x14ac:dyDescent="0.3">
      <c r="H10298" s="5"/>
    </row>
    <row r="10299" spans="8:8" x14ac:dyDescent="0.3">
      <c r="H10299" s="5"/>
    </row>
    <row r="10300" spans="8:8" x14ac:dyDescent="0.3">
      <c r="H10300" s="5"/>
    </row>
    <row r="10301" spans="8:8" x14ac:dyDescent="0.3">
      <c r="H10301" s="5"/>
    </row>
    <row r="10302" spans="8:8" x14ac:dyDescent="0.3">
      <c r="H10302" s="5"/>
    </row>
    <row r="10303" spans="8:8" x14ac:dyDescent="0.3">
      <c r="H10303" s="5"/>
    </row>
    <row r="10304" spans="8:8" x14ac:dyDescent="0.3">
      <c r="H10304" s="5"/>
    </row>
    <row r="10305" spans="8:8" x14ac:dyDescent="0.3">
      <c r="H10305" s="5"/>
    </row>
    <row r="10306" spans="8:8" x14ac:dyDescent="0.3">
      <c r="H10306" s="5"/>
    </row>
    <row r="10307" spans="8:8" x14ac:dyDescent="0.3">
      <c r="H10307" s="5"/>
    </row>
    <row r="10308" spans="8:8" x14ac:dyDescent="0.3">
      <c r="H10308" s="5"/>
    </row>
    <row r="10309" spans="8:8" x14ac:dyDescent="0.3">
      <c r="H10309" s="5"/>
    </row>
    <row r="10310" spans="8:8" x14ac:dyDescent="0.3">
      <c r="H10310" s="5"/>
    </row>
    <row r="10311" spans="8:8" x14ac:dyDescent="0.3">
      <c r="H10311" s="5"/>
    </row>
    <row r="10312" spans="8:8" x14ac:dyDescent="0.3">
      <c r="H10312" s="5"/>
    </row>
    <row r="10313" spans="8:8" x14ac:dyDescent="0.3">
      <c r="H10313" s="5"/>
    </row>
    <row r="10314" spans="8:8" x14ac:dyDescent="0.3">
      <c r="H10314" s="5"/>
    </row>
    <row r="10315" spans="8:8" x14ac:dyDescent="0.3">
      <c r="H10315" s="5"/>
    </row>
    <row r="10316" spans="8:8" x14ac:dyDescent="0.3">
      <c r="H10316" s="5"/>
    </row>
    <row r="10317" spans="8:8" x14ac:dyDescent="0.3">
      <c r="H10317" s="5"/>
    </row>
    <row r="10318" spans="8:8" x14ac:dyDescent="0.3">
      <c r="H10318" s="5"/>
    </row>
    <row r="10319" spans="8:8" x14ac:dyDescent="0.3">
      <c r="H10319" s="5"/>
    </row>
    <row r="10320" spans="8:8" x14ac:dyDescent="0.3">
      <c r="H10320" s="5"/>
    </row>
    <row r="10321" spans="8:8" x14ac:dyDescent="0.3">
      <c r="H10321" s="5"/>
    </row>
    <row r="10322" spans="8:8" x14ac:dyDescent="0.3">
      <c r="H10322" s="5"/>
    </row>
    <row r="10323" spans="8:8" x14ac:dyDescent="0.3">
      <c r="H10323" s="5"/>
    </row>
    <row r="10324" spans="8:8" x14ac:dyDescent="0.3">
      <c r="H10324" s="5"/>
    </row>
    <row r="10325" spans="8:8" x14ac:dyDescent="0.3">
      <c r="H10325" s="5"/>
    </row>
    <row r="10326" spans="8:8" x14ac:dyDescent="0.3">
      <c r="H10326" s="5"/>
    </row>
    <row r="10327" spans="8:8" x14ac:dyDescent="0.3">
      <c r="H10327" s="5"/>
    </row>
    <row r="10328" spans="8:8" x14ac:dyDescent="0.3">
      <c r="H10328" s="5"/>
    </row>
    <row r="10329" spans="8:8" x14ac:dyDescent="0.3">
      <c r="H10329" s="5"/>
    </row>
    <row r="10330" spans="8:8" x14ac:dyDescent="0.3">
      <c r="H10330" s="5"/>
    </row>
    <row r="10331" spans="8:8" x14ac:dyDescent="0.3">
      <c r="H10331" s="5"/>
    </row>
    <row r="10332" spans="8:8" x14ac:dyDescent="0.3">
      <c r="H10332" s="5"/>
    </row>
    <row r="10333" spans="8:8" x14ac:dyDescent="0.3">
      <c r="H10333" s="5"/>
    </row>
    <row r="10334" spans="8:8" x14ac:dyDescent="0.3">
      <c r="H10334" s="5"/>
    </row>
    <row r="10335" spans="8:8" x14ac:dyDescent="0.3">
      <c r="H10335" s="5"/>
    </row>
    <row r="10336" spans="8:8" x14ac:dyDescent="0.3">
      <c r="H10336" s="5"/>
    </row>
    <row r="10337" spans="8:8" x14ac:dyDescent="0.3">
      <c r="H10337" s="5"/>
    </row>
    <row r="10338" spans="8:8" x14ac:dyDescent="0.3">
      <c r="H10338" s="5"/>
    </row>
    <row r="10339" spans="8:8" x14ac:dyDescent="0.3">
      <c r="H10339" s="5"/>
    </row>
    <row r="10340" spans="8:8" x14ac:dyDescent="0.3">
      <c r="H10340" s="5"/>
    </row>
    <row r="10341" spans="8:8" x14ac:dyDescent="0.3">
      <c r="H10341" s="5"/>
    </row>
    <row r="10342" spans="8:8" x14ac:dyDescent="0.3">
      <c r="H10342" s="5"/>
    </row>
    <row r="10343" spans="8:8" x14ac:dyDescent="0.3">
      <c r="H10343" s="5"/>
    </row>
    <row r="10344" spans="8:8" x14ac:dyDescent="0.3">
      <c r="H10344" s="5"/>
    </row>
    <row r="10345" spans="8:8" x14ac:dyDescent="0.3">
      <c r="H10345" s="5"/>
    </row>
    <row r="10346" spans="8:8" x14ac:dyDescent="0.3">
      <c r="H10346" s="5"/>
    </row>
    <row r="10347" spans="8:8" x14ac:dyDescent="0.3">
      <c r="H10347" s="5"/>
    </row>
    <row r="10348" spans="8:8" x14ac:dyDescent="0.3">
      <c r="H10348" s="5"/>
    </row>
    <row r="10349" spans="8:8" x14ac:dyDescent="0.3">
      <c r="H10349" s="5"/>
    </row>
    <row r="10350" spans="8:8" x14ac:dyDescent="0.3">
      <c r="H10350" s="5"/>
    </row>
    <row r="10351" spans="8:8" x14ac:dyDescent="0.3">
      <c r="H10351" s="5"/>
    </row>
    <row r="10352" spans="8:8" x14ac:dyDescent="0.3">
      <c r="H10352" s="5"/>
    </row>
    <row r="10353" spans="8:8" x14ac:dyDescent="0.3">
      <c r="H10353" s="5"/>
    </row>
    <row r="10354" spans="8:8" x14ac:dyDescent="0.3">
      <c r="H10354" s="5"/>
    </row>
    <row r="10355" spans="8:8" x14ac:dyDescent="0.3">
      <c r="H10355" s="5"/>
    </row>
    <row r="10356" spans="8:8" x14ac:dyDescent="0.3">
      <c r="H10356" s="5"/>
    </row>
    <row r="10357" spans="8:8" x14ac:dyDescent="0.3">
      <c r="H10357" s="5"/>
    </row>
    <row r="10358" spans="8:8" x14ac:dyDescent="0.3">
      <c r="H10358" s="5"/>
    </row>
    <row r="10359" spans="8:8" x14ac:dyDescent="0.3">
      <c r="H10359" s="5"/>
    </row>
    <row r="10360" spans="8:8" x14ac:dyDescent="0.3">
      <c r="H10360" s="5"/>
    </row>
    <row r="10361" spans="8:8" x14ac:dyDescent="0.3">
      <c r="H10361" s="5"/>
    </row>
    <row r="10362" spans="8:8" x14ac:dyDescent="0.3">
      <c r="H10362" s="5"/>
    </row>
    <row r="10363" spans="8:8" x14ac:dyDescent="0.3">
      <c r="H10363" s="5"/>
    </row>
    <row r="10364" spans="8:8" x14ac:dyDescent="0.3">
      <c r="H10364" s="5"/>
    </row>
    <row r="10365" spans="8:8" x14ac:dyDescent="0.3">
      <c r="H10365" s="5"/>
    </row>
    <row r="10366" spans="8:8" x14ac:dyDescent="0.3">
      <c r="H10366" s="5"/>
    </row>
    <row r="10367" spans="8:8" x14ac:dyDescent="0.3">
      <c r="H10367" s="5"/>
    </row>
    <row r="10368" spans="8:8" x14ac:dyDescent="0.3">
      <c r="H10368" s="5"/>
    </row>
    <row r="10369" spans="8:8" x14ac:dyDescent="0.3">
      <c r="H10369" s="5"/>
    </row>
    <row r="10370" spans="8:8" x14ac:dyDescent="0.3">
      <c r="H10370" s="5"/>
    </row>
    <row r="10371" spans="8:8" x14ac:dyDescent="0.3">
      <c r="H10371" s="5"/>
    </row>
    <row r="10372" spans="8:8" x14ac:dyDescent="0.3">
      <c r="H10372" s="5"/>
    </row>
    <row r="10373" spans="8:8" x14ac:dyDescent="0.3">
      <c r="H10373" s="5"/>
    </row>
    <row r="10374" spans="8:8" x14ac:dyDescent="0.3">
      <c r="H10374" s="5"/>
    </row>
    <row r="10375" spans="8:8" x14ac:dyDescent="0.3">
      <c r="H10375" s="5"/>
    </row>
    <row r="10376" spans="8:8" x14ac:dyDescent="0.3">
      <c r="H10376" s="5"/>
    </row>
    <row r="10377" spans="8:8" x14ac:dyDescent="0.3">
      <c r="H10377" s="5"/>
    </row>
    <row r="10378" spans="8:8" x14ac:dyDescent="0.3">
      <c r="H10378" s="5"/>
    </row>
    <row r="10379" spans="8:8" x14ac:dyDescent="0.3">
      <c r="H10379" s="5"/>
    </row>
    <row r="10380" spans="8:8" x14ac:dyDescent="0.3">
      <c r="H10380" s="5"/>
    </row>
    <row r="10381" spans="8:8" x14ac:dyDescent="0.3">
      <c r="H10381" s="5"/>
    </row>
    <row r="10382" spans="8:8" x14ac:dyDescent="0.3">
      <c r="H10382" s="5"/>
    </row>
    <row r="10383" spans="8:8" x14ac:dyDescent="0.3">
      <c r="H10383" s="5"/>
    </row>
    <row r="10384" spans="8:8" x14ac:dyDescent="0.3">
      <c r="H10384" s="5"/>
    </row>
    <row r="10385" spans="8:8" x14ac:dyDescent="0.3">
      <c r="H10385" s="5"/>
    </row>
    <row r="10386" spans="8:8" x14ac:dyDescent="0.3">
      <c r="H10386" s="5"/>
    </row>
    <row r="10387" spans="8:8" x14ac:dyDescent="0.3">
      <c r="H10387" s="5"/>
    </row>
    <row r="10388" spans="8:8" x14ac:dyDescent="0.3">
      <c r="H10388" s="5"/>
    </row>
    <row r="10389" spans="8:8" x14ac:dyDescent="0.3">
      <c r="H10389" s="5"/>
    </row>
    <row r="10390" spans="8:8" x14ac:dyDescent="0.3">
      <c r="H10390" s="5"/>
    </row>
    <row r="10391" spans="8:8" x14ac:dyDescent="0.3">
      <c r="H10391" s="5"/>
    </row>
    <row r="10392" spans="8:8" x14ac:dyDescent="0.3">
      <c r="H10392" s="5"/>
    </row>
    <row r="10393" spans="8:8" x14ac:dyDescent="0.3">
      <c r="H10393" s="5"/>
    </row>
    <row r="10394" spans="8:8" x14ac:dyDescent="0.3">
      <c r="H10394" s="5"/>
    </row>
    <row r="10395" spans="8:8" x14ac:dyDescent="0.3">
      <c r="H10395" s="5"/>
    </row>
    <row r="10396" spans="8:8" x14ac:dyDescent="0.3">
      <c r="H10396" s="5"/>
    </row>
    <row r="10397" spans="8:8" x14ac:dyDescent="0.3">
      <c r="H10397" s="5"/>
    </row>
    <row r="10398" spans="8:8" x14ac:dyDescent="0.3">
      <c r="H10398" s="5"/>
    </row>
    <row r="10399" spans="8:8" x14ac:dyDescent="0.3">
      <c r="H10399" s="5"/>
    </row>
    <row r="10400" spans="8:8" x14ac:dyDescent="0.3">
      <c r="H10400" s="5"/>
    </row>
    <row r="10401" spans="8:8" x14ac:dyDescent="0.3">
      <c r="H10401" s="5"/>
    </row>
    <row r="10402" spans="8:8" x14ac:dyDescent="0.3">
      <c r="H10402" s="5"/>
    </row>
    <row r="10403" spans="8:8" x14ac:dyDescent="0.3">
      <c r="H10403" s="5"/>
    </row>
    <row r="10404" spans="8:8" x14ac:dyDescent="0.3">
      <c r="H10404" s="5"/>
    </row>
    <row r="10405" spans="8:8" x14ac:dyDescent="0.3">
      <c r="H10405" s="5"/>
    </row>
    <row r="10406" spans="8:8" x14ac:dyDescent="0.3">
      <c r="H10406" s="5"/>
    </row>
    <row r="10407" spans="8:8" x14ac:dyDescent="0.3">
      <c r="H10407" s="5"/>
    </row>
    <row r="10408" spans="8:8" x14ac:dyDescent="0.3">
      <c r="H10408" s="5"/>
    </row>
    <row r="10409" spans="8:8" x14ac:dyDescent="0.3">
      <c r="H10409" s="5"/>
    </row>
    <row r="10410" spans="8:8" x14ac:dyDescent="0.3">
      <c r="H10410" s="5"/>
    </row>
    <row r="10411" spans="8:8" x14ac:dyDescent="0.3">
      <c r="H10411" s="5"/>
    </row>
    <row r="10412" spans="8:8" x14ac:dyDescent="0.3">
      <c r="H10412" s="5"/>
    </row>
    <row r="10413" spans="8:8" x14ac:dyDescent="0.3">
      <c r="H10413" s="5"/>
    </row>
    <row r="10414" spans="8:8" x14ac:dyDescent="0.3">
      <c r="H10414" s="5"/>
    </row>
    <row r="10415" spans="8:8" x14ac:dyDescent="0.3">
      <c r="H10415" s="5"/>
    </row>
    <row r="10416" spans="8:8" x14ac:dyDescent="0.3">
      <c r="H10416" s="5"/>
    </row>
    <row r="10417" spans="8:8" x14ac:dyDescent="0.3">
      <c r="H10417" s="5"/>
    </row>
    <row r="10418" spans="8:8" x14ac:dyDescent="0.3">
      <c r="H10418" s="5"/>
    </row>
    <row r="10419" spans="8:8" x14ac:dyDescent="0.3">
      <c r="H10419" s="5"/>
    </row>
    <row r="10420" spans="8:8" x14ac:dyDescent="0.3">
      <c r="H10420" s="5"/>
    </row>
    <row r="10421" spans="8:8" x14ac:dyDescent="0.3">
      <c r="H10421" s="5"/>
    </row>
    <row r="10422" spans="8:8" x14ac:dyDescent="0.3">
      <c r="H10422" s="5"/>
    </row>
    <row r="10423" spans="8:8" x14ac:dyDescent="0.3">
      <c r="H10423" s="5"/>
    </row>
    <row r="10424" spans="8:8" x14ac:dyDescent="0.3">
      <c r="H10424" s="5"/>
    </row>
    <row r="10425" spans="8:8" x14ac:dyDescent="0.3">
      <c r="H10425" s="5"/>
    </row>
    <row r="10426" spans="8:8" x14ac:dyDescent="0.3">
      <c r="H10426" s="5"/>
    </row>
    <row r="10427" spans="8:8" x14ac:dyDescent="0.3">
      <c r="H10427" s="5"/>
    </row>
    <row r="10428" spans="8:8" x14ac:dyDescent="0.3">
      <c r="H10428" s="5"/>
    </row>
    <row r="10429" spans="8:8" x14ac:dyDescent="0.3">
      <c r="H10429" s="5"/>
    </row>
    <row r="10430" spans="8:8" x14ac:dyDescent="0.3">
      <c r="H10430" s="5"/>
    </row>
    <row r="10431" spans="8:8" x14ac:dyDescent="0.3">
      <c r="H10431" s="5"/>
    </row>
    <row r="10432" spans="8:8" x14ac:dyDescent="0.3">
      <c r="H10432" s="5"/>
    </row>
    <row r="10433" spans="8:8" x14ac:dyDescent="0.3">
      <c r="H10433" s="5"/>
    </row>
    <row r="10434" spans="8:8" x14ac:dyDescent="0.3">
      <c r="H10434" s="5"/>
    </row>
    <row r="10435" spans="8:8" x14ac:dyDescent="0.3">
      <c r="H10435" s="5"/>
    </row>
    <row r="10436" spans="8:8" x14ac:dyDescent="0.3">
      <c r="H10436" s="5"/>
    </row>
    <row r="10437" spans="8:8" x14ac:dyDescent="0.3">
      <c r="H10437" s="5"/>
    </row>
    <row r="10438" spans="8:8" x14ac:dyDescent="0.3">
      <c r="H10438" s="5"/>
    </row>
    <row r="10439" spans="8:8" x14ac:dyDescent="0.3">
      <c r="H10439" s="5"/>
    </row>
    <row r="10440" spans="8:8" x14ac:dyDescent="0.3">
      <c r="H10440" s="5"/>
    </row>
    <row r="10441" spans="8:8" x14ac:dyDescent="0.3">
      <c r="H10441" s="5"/>
    </row>
    <row r="10442" spans="8:8" x14ac:dyDescent="0.3">
      <c r="H10442" s="5"/>
    </row>
    <row r="10443" spans="8:8" x14ac:dyDescent="0.3">
      <c r="H10443" s="5"/>
    </row>
    <row r="10444" spans="8:8" x14ac:dyDescent="0.3">
      <c r="H10444" s="5"/>
    </row>
    <row r="10445" spans="8:8" x14ac:dyDescent="0.3">
      <c r="H10445" s="5"/>
    </row>
    <row r="10446" spans="8:8" x14ac:dyDescent="0.3">
      <c r="H10446" s="5"/>
    </row>
    <row r="10447" spans="8:8" x14ac:dyDescent="0.3">
      <c r="H10447" s="5"/>
    </row>
    <row r="10448" spans="8:8" x14ac:dyDescent="0.3">
      <c r="H10448" s="5"/>
    </row>
    <row r="10449" spans="8:8" x14ac:dyDescent="0.3">
      <c r="H10449" s="5"/>
    </row>
    <row r="10450" spans="8:8" x14ac:dyDescent="0.3">
      <c r="H10450" s="5"/>
    </row>
    <row r="10451" spans="8:8" x14ac:dyDescent="0.3">
      <c r="H10451" s="5"/>
    </row>
    <row r="10452" spans="8:8" x14ac:dyDescent="0.3">
      <c r="H10452" s="5"/>
    </row>
    <row r="10453" spans="8:8" x14ac:dyDescent="0.3">
      <c r="H10453" s="5"/>
    </row>
    <row r="10454" spans="8:8" x14ac:dyDescent="0.3">
      <c r="H10454" s="5"/>
    </row>
    <row r="10455" spans="8:8" x14ac:dyDescent="0.3">
      <c r="H10455" s="5"/>
    </row>
    <row r="10456" spans="8:8" x14ac:dyDescent="0.3">
      <c r="H10456" s="5"/>
    </row>
    <row r="10457" spans="8:8" x14ac:dyDescent="0.3">
      <c r="H10457" s="5"/>
    </row>
    <row r="10458" spans="8:8" x14ac:dyDescent="0.3">
      <c r="H10458" s="5"/>
    </row>
    <row r="10459" spans="8:8" x14ac:dyDescent="0.3">
      <c r="H10459" s="5"/>
    </row>
    <row r="10460" spans="8:8" x14ac:dyDescent="0.3">
      <c r="H10460" s="5"/>
    </row>
    <row r="10461" spans="8:8" x14ac:dyDescent="0.3">
      <c r="H10461" s="5"/>
    </row>
    <row r="10462" spans="8:8" x14ac:dyDescent="0.3">
      <c r="H10462" s="5"/>
    </row>
    <row r="10463" spans="8:8" x14ac:dyDescent="0.3">
      <c r="H10463" s="5"/>
    </row>
    <row r="10464" spans="8:8" x14ac:dyDescent="0.3">
      <c r="H10464" s="5"/>
    </row>
    <row r="10465" spans="8:8" x14ac:dyDescent="0.3">
      <c r="H10465" s="5"/>
    </row>
    <row r="10466" spans="8:8" x14ac:dyDescent="0.3">
      <c r="H10466" s="5"/>
    </row>
    <row r="10467" spans="8:8" x14ac:dyDescent="0.3">
      <c r="H10467" s="5"/>
    </row>
    <row r="10468" spans="8:8" x14ac:dyDescent="0.3">
      <c r="H10468" s="5"/>
    </row>
    <row r="10469" spans="8:8" x14ac:dyDescent="0.3">
      <c r="H10469" s="5"/>
    </row>
    <row r="10470" spans="8:8" x14ac:dyDescent="0.3">
      <c r="H10470" s="5"/>
    </row>
    <row r="10471" spans="8:8" x14ac:dyDescent="0.3">
      <c r="H10471" s="5"/>
    </row>
    <row r="10472" spans="8:8" x14ac:dyDescent="0.3">
      <c r="H10472" s="5"/>
    </row>
    <row r="10473" spans="8:8" x14ac:dyDescent="0.3">
      <c r="H10473" s="5"/>
    </row>
    <row r="10474" spans="8:8" x14ac:dyDescent="0.3">
      <c r="H10474" s="5"/>
    </row>
    <row r="10475" spans="8:8" x14ac:dyDescent="0.3">
      <c r="H10475" s="5"/>
    </row>
    <row r="10476" spans="8:8" x14ac:dyDescent="0.3">
      <c r="H10476" s="5"/>
    </row>
    <row r="10477" spans="8:8" x14ac:dyDescent="0.3">
      <c r="H10477" s="5"/>
    </row>
    <row r="10478" spans="8:8" x14ac:dyDescent="0.3">
      <c r="H10478" s="5"/>
    </row>
    <row r="10479" spans="8:8" x14ac:dyDescent="0.3">
      <c r="H10479" s="5"/>
    </row>
    <row r="10480" spans="8:8" x14ac:dyDescent="0.3">
      <c r="H10480" s="5"/>
    </row>
    <row r="10481" spans="8:8" x14ac:dyDescent="0.3">
      <c r="H10481" s="5"/>
    </row>
    <row r="10482" spans="8:8" x14ac:dyDescent="0.3">
      <c r="H10482" s="5"/>
    </row>
    <row r="10483" spans="8:8" x14ac:dyDescent="0.3">
      <c r="H10483" s="5"/>
    </row>
    <row r="10484" spans="8:8" x14ac:dyDescent="0.3">
      <c r="H10484" s="5"/>
    </row>
    <row r="10485" spans="8:8" x14ac:dyDescent="0.3">
      <c r="H10485" s="5"/>
    </row>
    <row r="10486" spans="8:8" x14ac:dyDescent="0.3">
      <c r="H10486" s="5"/>
    </row>
    <row r="10487" spans="8:8" x14ac:dyDescent="0.3">
      <c r="H10487" s="5"/>
    </row>
    <row r="10488" spans="8:8" x14ac:dyDescent="0.3">
      <c r="H10488" s="5"/>
    </row>
    <row r="10489" spans="8:8" x14ac:dyDescent="0.3">
      <c r="H10489" s="5"/>
    </row>
    <row r="10490" spans="8:8" x14ac:dyDescent="0.3">
      <c r="H10490" s="5"/>
    </row>
    <row r="10491" spans="8:8" x14ac:dyDescent="0.3">
      <c r="H10491" s="5"/>
    </row>
    <row r="10492" spans="8:8" x14ac:dyDescent="0.3">
      <c r="H10492" s="5"/>
    </row>
    <row r="10493" spans="8:8" x14ac:dyDescent="0.3">
      <c r="H10493" s="5"/>
    </row>
    <row r="10494" spans="8:8" x14ac:dyDescent="0.3">
      <c r="H10494" s="5"/>
    </row>
    <row r="10495" spans="8:8" x14ac:dyDescent="0.3">
      <c r="H10495" s="5"/>
    </row>
    <row r="10496" spans="8:8" x14ac:dyDescent="0.3">
      <c r="H10496" s="5"/>
    </row>
    <row r="10497" spans="8:8" x14ac:dyDescent="0.3">
      <c r="H10497" s="5"/>
    </row>
    <row r="10498" spans="8:8" x14ac:dyDescent="0.3">
      <c r="H10498" s="5"/>
    </row>
    <row r="10499" spans="8:8" x14ac:dyDescent="0.3">
      <c r="H10499" s="5"/>
    </row>
    <row r="10500" spans="8:8" x14ac:dyDescent="0.3">
      <c r="H10500" s="5"/>
    </row>
    <row r="10501" spans="8:8" x14ac:dyDescent="0.3">
      <c r="H10501" s="5"/>
    </row>
    <row r="10502" spans="8:8" x14ac:dyDescent="0.3">
      <c r="H10502" s="5"/>
    </row>
    <row r="10503" spans="8:8" x14ac:dyDescent="0.3">
      <c r="H10503" s="5"/>
    </row>
    <row r="10504" spans="8:8" x14ac:dyDescent="0.3">
      <c r="H10504" s="5"/>
    </row>
    <row r="10505" spans="8:8" x14ac:dyDescent="0.3">
      <c r="H10505" s="5"/>
    </row>
    <row r="10506" spans="8:8" x14ac:dyDescent="0.3">
      <c r="H10506" s="5"/>
    </row>
    <row r="10507" spans="8:8" x14ac:dyDescent="0.3">
      <c r="H10507" s="5"/>
    </row>
    <row r="10508" spans="8:8" x14ac:dyDescent="0.3">
      <c r="H10508" s="5"/>
    </row>
    <row r="10509" spans="8:8" x14ac:dyDescent="0.3">
      <c r="H10509" s="5"/>
    </row>
    <row r="10510" spans="8:8" x14ac:dyDescent="0.3">
      <c r="H10510" s="5"/>
    </row>
    <row r="10511" spans="8:8" x14ac:dyDescent="0.3">
      <c r="H10511" s="5"/>
    </row>
    <row r="10512" spans="8:8" x14ac:dyDescent="0.3">
      <c r="H10512" s="5"/>
    </row>
    <row r="10513" spans="8:8" x14ac:dyDescent="0.3">
      <c r="H10513" s="5"/>
    </row>
    <row r="10514" spans="8:8" x14ac:dyDescent="0.3">
      <c r="H10514" s="5"/>
    </row>
    <row r="10515" spans="8:8" x14ac:dyDescent="0.3">
      <c r="H10515" s="5"/>
    </row>
    <row r="10516" spans="8:8" x14ac:dyDescent="0.3">
      <c r="H10516" s="5"/>
    </row>
    <row r="10517" spans="8:8" x14ac:dyDescent="0.3">
      <c r="H10517" s="5"/>
    </row>
    <row r="10518" spans="8:8" x14ac:dyDescent="0.3">
      <c r="H10518" s="5"/>
    </row>
    <row r="10519" spans="8:8" x14ac:dyDescent="0.3">
      <c r="H10519" s="5"/>
    </row>
    <row r="10520" spans="8:8" x14ac:dyDescent="0.3">
      <c r="H10520" s="5"/>
    </row>
    <row r="10521" spans="8:8" x14ac:dyDescent="0.3">
      <c r="H10521" s="5"/>
    </row>
    <row r="10522" spans="8:8" x14ac:dyDescent="0.3">
      <c r="H10522" s="5"/>
    </row>
    <row r="10523" spans="8:8" x14ac:dyDescent="0.3">
      <c r="H10523" s="5"/>
    </row>
    <row r="10524" spans="8:8" x14ac:dyDescent="0.3">
      <c r="H10524" s="5"/>
    </row>
    <row r="10525" spans="8:8" x14ac:dyDescent="0.3">
      <c r="H10525" s="5"/>
    </row>
    <row r="10526" spans="8:8" x14ac:dyDescent="0.3">
      <c r="H10526" s="5"/>
    </row>
    <row r="10527" spans="8:8" x14ac:dyDescent="0.3">
      <c r="H10527" s="5"/>
    </row>
    <row r="10528" spans="8:8" x14ac:dyDescent="0.3">
      <c r="H10528" s="5"/>
    </row>
    <row r="10529" spans="8:8" x14ac:dyDescent="0.3">
      <c r="H10529" s="5"/>
    </row>
    <row r="10530" spans="8:8" x14ac:dyDescent="0.3">
      <c r="H10530" s="5"/>
    </row>
    <row r="10531" spans="8:8" x14ac:dyDescent="0.3">
      <c r="H10531" s="5"/>
    </row>
    <row r="10532" spans="8:8" x14ac:dyDescent="0.3">
      <c r="H10532" s="5"/>
    </row>
    <row r="10533" spans="8:8" x14ac:dyDescent="0.3">
      <c r="H10533" s="5"/>
    </row>
    <row r="10534" spans="8:8" x14ac:dyDescent="0.3">
      <c r="H10534" s="5"/>
    </row>
    <row r="10535" spans="8:8" x14ac:dyDescent="0.3">
      <c r="H10535" s="5"/>
    </row>
    <row r="10536" spans="8:8" x14ac:dyDescent="0.3">
      <c r="H10536" s="5"/>
    </row>
    <row r="10537" spans="8:8" x14ac:dyDescent="0.3">
      <c r="H10537" s="5"/>
    </row>
    <row r="10538" spans="8:8" x14ac:dyDescent="0.3">
      <c r="H10538" s="5"/>
    </row>
    <row r="10539" spans="8:8" x14ac:dyDescent="0.3">
      <c r="H10539" s="5"/>
    </row>
    <row r="10540" spans="8:8" x14ac:dyDescent="0.3">
      <c r="H10540" s="5"/>
    </row>
    <row r="10541" spans="8:8" x14ac:dyDescent="0.3">
      <c r="H10541" s="5"/>
    </row>
    <row r="10542" spans="8:8" x14ac:dyDescent="0.3">
      <c r="H10542" s="5"/>
    </row>
    <row r="10543" spans="8:8" x14ac:dyDescent="0.3">
      <c r="H10543" s="5"/>
    </row>
    <row r="10544" spans="8:8" x14ac:dyDescent="0.3">
      <c r="H10544" s="5"/>
    </row>
    <row r="10545" spans="8:8" x14ac:dyDescent="0.3">
      <c r="H10545" s="5"/>
    </row>
    <row r="10546" spans="8:8" x14ac:dyDescent="0.3">
      <c r="H10546" s="5"/>
    </row>
    <row r="10547" spans="8:8" x14ac:dyDescent="0.3">
      <c r="H10547" s="5"/>
    </row>
    <row r="10548" spans="8:8" x14ac:dyDescent="0.3">
      <c r="H10548" s="5"/>
    </row>
    <row r="10549" spans="8:8" x14ac:dyDescent="0.3">
      <c r="H10549" s="5"/>
    </row>
    <row r="10550" spans="8:8" x14ac:dyDescent="0.3">
      <c r="H10550" s="5"/>
    </row>
    <row r="10551" spans="8:8" x14ac:dyDescent="0.3">
      <c r="H10551" s="5"/>
    </row>
    <row r="10552" spans="8:8" x14ac:dyDescent="0.3">
      <c r="H10552" s="5"/>
    </row>
    <row r="10553" spans="8:8" x14ac:dyDescent="0.3">
      <c r="H10553" s="5"/>
    </row>
    <row r="10554" spans="8:8" x14ac:dyDescent="0.3">
      <c r="H10554" s="5"/>
    </row>
    <row r="10555" spans="8:8" x14ac:dyDescent="0.3">
      <c r="H10555" s="5"/>
    </row>
    <row r="10556" spans="8:8" x14ac:dyDescent="0.3">
      <c r="H10556" s="5"/>
    </row>
    <row r="10557" spans="8:8" x14ac:dyDescent="0.3">
      <c r="H10557" s="5"/>
    </row>
    <row r="10558" spans="8:8" x14ac:dyDescent="0.3">
      <c r="H10558" s="5"/>
    </row>
    <row r="10559" spans="8:8" x14ac:dyDescent="0.3">
      <c r="H10559" s="5"/>
    </row>
    <row r="10560" spans="8:8" x14ac:dyDescent="0.3">
      <c r="H10560" s="5"/>
    </row>
    <row r="10561" spans="8:8" x14ac:dyDescent="0.3">
      <c r="H10561" s="5"/>
    </row>
    <row r="10562" spans="8:8" x14ac:dyDescent="0.3">
      <c r="H10562" s="5"/>
    </row>
    <row r="10563" spans="8:8" x14ac:dyDescent="0.3">
      <c r="H10563" s="5"/>
    </row>
    <row r="10564" spans="8:8" x14ac:dyDescent="0.3">
      <c r="H10564" s="5"/>
    </row>
    <row r="10565" spans="8:8" x14ac:dyDescent="0.3">
      <c r="H10565" s="5"/>
    </row>
    <row r="10566" spans="8:8" x14ac:dyDescent="0.3">
      <c r="H10566" s="5"/>
    </row>
    <row r="10567" spans="8:8" x14ac:dyDescent="0.3">
      <c r="H10567" s="5"/>
    </row>
    <row r="10568" spans="8:8" x14ac:dyDescent="0.3">
      <c r="H10568" s="5"/>
    </row>
    <row r="10569" spans="8:8" x14ac:dyDescent="0.3">
      <c r="H10569" s="5"/>
    </row>
    <row r="10570" spans="8:8" x14ac:dyDescent="0.3">
      <c r="H10570" s="5"/>
    </row>
    <row r="10571" spans="8:8" x14ac:dyDescent="0.3">
      <c r="H10571" s="5"/>
    </row>
    <row r="10572" spans="8:8" x14ac:dyDescent="0.3">
      <c r="H10572" s="5"/>
    </row>
    <row r="10573" spans="8:8" x14ac:dyDescent="0.3">
      <c r="H10573" s="5"/>
    </row>
    <row r="10574" spans="8:8" x14ac:dyDescent="0.3">
      <c r="H10574" s="5"/>
    </row>
    <row r="10575" spans="8:8" x14ac:dyDescent="0.3">
      <c r="H10575" s="5"/>
    </row>
    <row r="10576" spans="8:8" x14ac:dyDescent="0.3">
      <c r="H10576" s="5"/>
    </row>
    <row r="10577" spans="8:8" x14ac:dyDescent="0.3">
      <c r="H10577" s="5"/>
    </row>
    <row r="10578" spans="8:8" x14ac:dyDescent="0.3">
      <c r="H10578" s="5"/>
    </row>
    <row r="10579" spans="8:8" x14ac:dyDescent="0.3">
      <c r="H10579" s="5"/>
    </row>
    <row r="10580" spans="8:8" x14ac:dyDescent="0.3">
      <c r="H10580" s="5"/>
    </row>
    <row r="10581" spans="8:8" x14ac:dyDescent="0.3">
      <c r="H10581" s="5"/>
    </row>
    <row r="10582" spans="8:8" x14ac:dyDescent="0.3">
      <c r="H10582" s="5"/>
    </row>
    <row r="10583" spans="8:8" x14ac:dyDescent="0.3">
      <c r="H10583" s="5"/>
    </row>
    <row r="10584" spans="8:8" x14ac:dyDescent="0.3">
      <c r="H10584" s="5"/>
    </row>
    <row r="10585" spans="8:8" x14ac:dyDescent="0.3">
      <c r="H10585" s="5"/>
    </row>
    <row r="10586" spans="8:8" x14ac:dyDescent="0.3">
      <c r="H10586" s="5"/>
    </row>
    <row r="10587" spans="8:8" x14ac:dyDescent="0.3">
      <c r="H10587" s="5"/>
    </row>
    <row r="10588" spans="8:8" x14ac:dyDescent="0.3">
      <c r="H10588" s="5"/>
    </row>
    <row r="10589" spans="8:8" x14ac:dyDescent="0.3">
      <c r="H10589" s="5"/>
    </row>
    <row r="10590" spans="8:8" x14ac:dyDescent="0.3">
      <c r="H10590" s="5"/>
    </row>
    <row r="10591" spans="8:8" x14ac:dyDescent="0.3">
      <c r="H10591" s="5"/>
    </row>
    <row r="10592" spans="8:8" x14ac:dyDescent="0.3">
      <c r="H10592" s="5"/>
    </row>
    <row r="10593" spans="8:8" x14ac:dyDescent="0.3">
      <c r="H10593" s="5"/>
    </row>
    <row r="10594" spans="8:8" x14ac:dyDescent="0.3">
      <c r="H10594" s="5"/>
    </row>
    <row r="10595" spans="8:8" x14ac:dyDescent="0.3">
      <c r="H10595" s="5"/>
    </row>
    <row r="10596" spans="8:8" x14ac:dyDescent="0.3">
      <c r="H10596" s="5"/>
    </row>
    <row r="10597" spans="8:8" x14ac:dyDescent="0.3">
      <c r="H10597" s="5"/>
    </row>
    <row r="10598" spans="8:8" x14ac:dyDescent="0.3">
      <c r="H10598" s="5"/>
    </row>
    <row r="10599" spans="8:8" x14ac:dyDescent="0.3">
      <c r="H10599" s="5"/>
    </row>
    <row r="10600" spans="8:8" x14ac:dyDescent="0.3">
      <c r="H10600" s="5"/>
    </row>
    <row r="10601" spans="8:8" x14ac:dyDescent="0.3">
      <c r="H10601" s="5"/>
    </row>
    <row r="10602" spans="8:8" x14ac:dyDescent="0.3">
      <c r="H10602" s="5"/>
    </row>
    <row r="10603" spans="8:8" x14ac:dyDescent="0.3">
      <c r="H10603" s="5"/>
    </row>
    <row r="10604" spans="8:8" x14ac:dyDescent="0.3">
      <c r="H10604" s="5"/>
    </row>
    <row r="10605" spans="8:8" x14ac:dyDescent="0.3">
      <c r="H10605" s="5"/>
    </row>
    <row r="10606" spans="8:8" x14ac:dyDescent="0.3">
      <c r="H10606" s="5"/>
    </row>
    <row r="10607" spans="8:8" x14ac:dyDescent="0.3">
      <c r="H10607" s="5"/>
    </row>
    <row r="10608" spans="8:8" x14ac:dyDescent="0.3">
      <c r="H10608" s="5"/>
    </row>
    <row r="10609" spans="8:8" x14ac:dyDescent="0.3">
      <c r="H10609" s="5"/>
    </row>
    <row r="10610" spans="8:8" x14ac:dyDescent="0.3">
      <c r="H10610" s="5"/>
    </row>
    <row r="10611" spans="8:8" x14ac:dyDescent="0.3">
      <c r="H10611" s="5"/>
    </row>
    <row r="10612" spans="8:8" x14ac:dyDescent="0.3">
      <c r="H10612" s="5"/>
    </row>
    <row r="10613" spans="8:8" x14ac:dyDescent="0.3">
      <c r="H10613" s="5"/>
    </row>
    <row r="10614" spans="8:8" x14ac:dyDescent="0.3">
      <c r="H10614" s="5"/>
    </row>
    <row r="10615" spans="8:8" x14ac:dyDescent="0.3">
      <c r="H10615" s="5"/>
    </row>
    <row r="10616" spans="8:8" x14ac:dyDescent="0.3">
      <c r="H10616" s="5"/>
    </row>
    <row r="10617" spans="8:8" x14ac:dyDescent="0.3">
      <c r="H10617" s="5"/>
    </row>
    <row r="10618" spans="8:8" x14ac:dyDescent="0.3">
      <c r="H10618" s="5"/>
    </row>
    <row r="10619" spans="8:8" x14ac:dyDescent="0.3">
      <c r="H10619" s="5"/>
    </row>
    <row r="10620" spans="8:8" x14ac:dyDescent="0.3">
      <c r="H10620" s="5"/>
    </row>
    <row r="10621" spans="8:8" x14ac:dyDescent="0.3">
      <c r="H10621" s="5"/>
    </row>
    <row r="10622" spans="8:8" x14ac:dyDescent="0.3">
      <c r="H10622" s="5"/>
    </row>
    <row r="10623" spans="8:8" x14ac:dyDescent="0.3">
      <c r="H10623" s="5"/>
    </row>
    <row r="10624" spans="8:8" x14ac:dyDescent="0.3">
      <c r="H10624" s="5"/>
    </row>
    <row r="10625" spans="8:8" x14ac:dyDescent="0.3">
      <c r="H10625" s="5"/>
    </row>
    <row r="10626" spans="8:8" x14ac:dyDescent="0.3">
      <c r="H10626" s="5"/>
    </row>
    <row r="10627" spans="8:8" x14ac:dyDescent="0.3">
      <c r="H10627" s="5"/>
    </row>
    <row r="10628" spans="8:8" x14ac:dyDescent="0.3">
      <c r="H10628" s="5"/>
    </row>
    <row r="10629" spans="8:8" x14ac:dyDescent="0.3">
      <c r="H10629" s="5"/>
    </row>
    <row r="10630" spans="8:8" x14ac:dyDescent="0.3">
      <c r="H10630" s="5"/>
    </row>
    <row r="10631" spans="8:8" x14ac:dyDescent="0.3">
      <c r="H10631" s="5"/>
    </row>
    <row r="10632" spans="8:8" x14ac:dyDescent="0.3">
      <c r="H10632" s="5"/>
    </row>
    <row r="10633" spans="8:8" x14ac:dyDescent="0.3">
      <c r="H10633" s="5"/>
    </row>
    <row r="10634" spans="8:8" x14ac:dyDescent="0.3">
      <c r="H10634" s="5"/>
    </row>
    <row r="10635" spans="8:8" x14ac:dyDescent="0.3">
      <c r="H10635" s="5"/>
    </row>
    <row r="10636" spans="8:8" x14ac:dyDescent="0.3">
      <c r="H10636" s="5"/>
    </row>
    <row r="10637" spans="8:8" x14ac:dyDescent="0.3">
      <c r="H10637" s="5"/>
    </row>
    <row r="10638" spans="8:8" x14ac:dyDescent="0.3">
      <c r="H10638" s="5"/>
    </row>
    <row r="10639" spans="8:8" x14ac:dyDescent="0.3">
      <c r="H10639" s="5"/>
    </row>
    <row r="10640" spans="8:8" x14ac:dyDescent="0.3">
      <c r="H10640" s="5"/>
    </row>
    <row r="10641" spans="8:8" x14ac:dyDescent="0.3">
      <c r="H10641" s="5"/>
    </row>
    <row r="10642" spans="8:8" x14ac:dyDescent="0.3">
      <c r="H10642" s="5"/>
    </row>
    <row r="10643" spans="8:8" x14ac:dyDescent="0.3">
      <c r="H10643" s="5"/>
    </row>
    <row r="10644" spans="8:8" x14ac:dyDescent="0.3">
      <c r="H10644" s="5"/>
    </row>
    <row r="10645" spans="8:8" x14ac:dyDescent="0.3">
      <c r="H10645" s="5"/>
    </row>
    <row r="10646" spans="8:8" x14ac:dyDescent="0.3">
      <c r="H10646" s="5"/>
    </row>
    <row r="10647" spans="8:8" x14ac:dyDescent="0.3">
      <c r="H10647" s="5"/>
    </row>
    <row r="10648" spans="8:8" x14ac:dyDescent="0.3">
      <c r="H10648" s="5"/>
    </row>
    <row r="10649" spans="8:8" x14ac:dyDescent="0.3">
      <c r="H10649" s="5"/>
    </row>
    <row r="10650" spans="8:8" x14ac:dyDescent="0.3">
      <c r="H10650" s="5"/>
    </row>
    <row r="10651" spans="8:8" x14ac:dyDescent="0.3">
      <c r="H10651" s="5"/>
    </row>
    <row r="10652" spans="8:8" x14ac:dyDescent="0.3">
      <c r="H10652" s="5"/>
    </row>
    <row r="10653" spans="8:8" x14ac:dyDescent="0.3">
      <c r="H10653" s="5"/>
    </row>
    <row r="10654" spans="8:8" x14ac:dyDescent="0.3">
      <c r="H10654" s="5"/>
    </row>
    <row r="10655" spans="8:8" x14ac:dyDescent="0.3">
      <c r="H10655" s="5"/>
    </row>
    <row r="10656" spans="8:8" x14ac:dyDescent="0.3">
      <c r="H10656" s="5"/>
    </row>
    <row r="10657" spans="8:8" x14ac:dyDescent="0.3">
      <c r="H10657" s="5"/>
    </row>
    <row r="10658" spans="8:8" x14ac:dyDescent="0.3">
      <c r="H10658" s="5"/>
    </row>
    <row r="10659" spans="8:8" x14ac:dyDescent="0.3">
      <c r="H10659" s="5"/>
    </row>
    <row r="10660" spans="8:8" x14ac:dyDescent="0.3">
      <c r="H10660" s="5"/>
    </row>
    <row r="10661" spans="8:8" x14ac:dyDescent="0.3">
      <c r="H10661" s="5"/>
    </row>
    <row r="10662" spans="8:8" x14ac:dyDescent="0.3">
      <c r="H10662" s="5"/>
    </row>
    <row r="10663" spans="8:8" x14ac:dyDescent="0.3">
      <c r="H10663" s="5"/>
    </row>
    <row r="10664" spans="8:8" x14ac:dyDescent="0.3">
      <c r="H10664" s="5"/>
    </row>
    <row r="10665" spans="8:8" x14ac:dyDescent="0.3">
      <c r="H10665" s="5"/>
    </row>
    <row r="10666" spans="8:8" x14ac:dyDescent="0.3">
      <c r="H10666" s="5"/>
    </row>
    <row r="10667" spans="8:8" x14ac:dyDescent="0.3">
      <c r="H10667" s="5"/>
    </row>
    <row r="10668" spans="8:8" x14ac:dyDescent="0.3">
      <c r="H10668" s="5"/>
    </row>
    <row r="10669" spans="8:8" x14ac:dyDescent="0.3">
      <c r="H10669" s="5"/>
    </row>
    <row r="10670" spans="8:8" x14ac:dyDescent="0.3">
      <c r="H10670" s="5"/>
    </row>
    <row r="10671" spans="8:8" x14ac:dyDescent="0.3">
      <c r="H10671" s="5"/>
    </row>
    <row r="10672" spans="8:8" x14ac:dyDescent="0.3">
      <c r="H10672" s="5"/>
    </row>
    <row r="10673" spans="8:8" x14ac:dyDescent="0.3">
      <c r="H10673" s="5"/>
    </row>
    <row r="10674" spans="8:8" x14ac:dyDescent="0.3">
      <c r="H10674" s="5"/>
    </row>
    <row r="10675" spans="8:8" x14ac:dyDescent="0.3">
      <c r="H10675" s="5"/>
    </row>
    <row r="10676" spans="8:8" x14ac:dyDescent="0.3">
      <c r="H10676" s="5"/>
    </row>
    <row r="10677" spans="8:8" x14ac:dyDescent="0.3">
      <c r="H10677" s="5"/>
    </row>
    <row r="10678" spans="8:8" x14ac:dyDescent="0.3">
      <c r="H10678" s="5"/>
    </row>
    <row r="10679" spans="8:8" x14ac:dyDescent="0.3">
      <c r="H10679" s="5"/>
    </row>
    <row r="10680" spans="8:8" x14ac:dyDescent="0.3">
      <c r="H10680" s="5"/>
    </row>
    <row r="10681" spans="8:8" x14ac:dyDescent="0.3">
      <c r="H10681" s="5"/>
    </row>
    <row r="10682" spans="8:8" x14ac:dyDescent="0.3">
      <c r="H10682" s="5"/>
    </row>
    <row r="10683" spans="8:8" x14ac:dyDescent="0.3">
      <c r="H10683" s="5"/>
    </row>
    <row r="10684" spans="8:8" x14ac:dyDescent="0.3">
      <c r="H10684" s="5"/>
    </row>
    <row r="10685" spans="8:8" x14ac:dyDescent="0.3">
      <c r="H10685" s="5"/>
    </row>
    <row r="10686" spans="8:8" x14ac:dyDescent="0.3">
      <c r="H10686" s="5"/>
    </row>
    <row r="10687" spans="8:8" x14ac:dyDescent="0.3">
      <c r="H10687" s="5"/>
    </row>
    <row r="10688" spans="8:8" x14ac:dyDescent="0.3">
      <c r="H10688" s="5"/>
    </row>
    <row r="10689" spans="8:8" x14ac:dyDescent="0.3">
      <c r="H10689" s="5"/>
    </row>
    <row r="10690" spans="8:8" x14ac:dyDescent="0.3">
      <c r="H10690" s="5"/>
    </row>
    <row r="10691" spans="8:8" x14ac:dyDescent="0.3">
      <c r="H10691" s="5"/>
    </row>
    <row r="10692" spans="8:8" x14ac:dyDescent="0.3">
      <c r="H10692" s="5"/>
    </row>
    <row r="10693" spans="8:8" x14ac:dyDescent="0.3">
      <c r="H10693" s="5"/>
    </row>
    <row r="10694" spans="8:8" x14ac:dyDescent="0.3">
      <c r="H10694" s="5"/>
    </row>
    <row r="10695" spans="8:8" x14ac:dyDescent="0.3">
      <c r="H10695" s="5"/>
    </row>
    <row r="10696" spans="8:8" x14ac:dyDescent="0.3">
      <c r="H10696" s="5"/>
    </row>
    <row r="10697" spans="8:8" x14ac:dyDescent="0.3">
      <c r="H10697" s="5"/>
    </row>
    <row r="10698" spans="8:8" x14ac:dyDescent="0.3">
      <c r="H10698" s="5"/>
    </row>
    <row r="10699" spans="8:8" x14ac:dyDescent="0.3">
      <c r="H10699" s="5"/>
    </row>
    <row r="10700" spans="8:8" x14ac:dyDescent="0.3">
      <c r="H10700" s="5"/>
    </row>
    <row r="10701" spans="8:8" x14ac:dyDescent="0.3">
      <c r="H10701" s="5"/>
    </row>
    <row r="10702" spans="8:8" x14ac:dyDescent="0.3">
      <c r="H10702" s="5"/>
    </row>
    <row r="10703" spans="8:8" x14ac:dyDescent="0.3">
      <c r="H10703" s="5"/>
    </row>
    <row r="10704" spans="8:8" x14ac:dyDescent="0.3">
      <c r="H10704" s="5"/>
    </row>
    <row r="10705" spans="8:8" x14ac:dyDescent="0.3">
      <c r="H10705" s="5"/>
    </row>
    <row r="10706" spans="8:8" x14ac:dyDescent="0.3">
      <c r="H10706" s="5"/>
    </row>
    <row r="10707" spans="8:8" x14ac:dyDescent="0.3">
      <c r="H10707" s="5"/>
    </row>
    <row r="10708" spans="8:8" x14ac:dyDescent="0.3">
      <c r="H10708" s="5"/>
    </row>
    <row r="10709" spans="8:8" x14ac:dyDescent="0.3">
      <c r="H10709" s="5"/>
    </row>
    <row r="10710" spans="8:8" x14ac:dyDescent="0.3">
      <c r="H10710" s="5"/>
    </row>
    <row r="10711" spans="8:8" x14ac:dyDescent="0.3">
      <c r="H10711" s="5"/>
    </row>
    <row r="10712" spans="8:8" x14ac:dyDescent="0.3">
      <c r="H10712" s="5"/>
    </row>
    <row r="10713" spans="8:8" x14ac:dyDescent="0.3">
      <c r="H10713" s="5"/>
    </row>
    <row r="10714" spans="8:8" x14ac:dyDescent="0.3">
      <c r="H10714" s="5"/>
    </row>
    <row r="10715" spans="8:8" x14ac:dyDescent="0.3">
      <c r="H10715" s="5"/>
    </row>
    <row r="10716" spans="8:8" x14ac:dyDescent="0.3">
      <c r="H10716" s="5"/>
    </row>
    <row r="10717" spans="8:8" x14ac:dyDescent="0.3">
      <c r="H10717" s="5"/>
    </row>
    <row r="10718" spans="8:8" x14ac:dyDescent="0.3">
      <c r="H10718" s="5"/>
    </row>
    <row r="10719" spans="8:8" x14ac:dyDescent="0.3">
      <c r="H10719" s="5"/>
    </row>
    <row r="10720" spans="8:8" x14ac:dyDescent="0.3">
      <c r="H10720" s="5"/>
    </row>
    <row r="10721" spans="8:8" x14ac:dyDescent="0.3">
      <c r="H10721" s="5"/>
    </row>
    <row r="10722" spans="8:8" x14ac:dyDescent="0.3">
      <c r="H10722" s="5"/>
    </row>
    <row r="10723" spans="8:8" x14ac:dyDescent="0.3">
      <c r="H10723" s="5"/>
    </row>
    <row r="10724" spans="8:8" x14ac:dyDescent="0.3">
      <c r="H10724" s="5"/>
    </row>
    <row r="10725" spans="8:8" x14ac:dyDescent="0.3">
      <c r="H10725" s="5"/>
    </row>
    <row r="10726" spans="8:8" x14ac:dyDescent="0.3">
      <c r="H10726" s="5"/>
    </row>
    <row r="10727" spans="8:8" x14ac:dyDescent="0.3">
      <c r="H10727" s="5"/>
    </row>
    <row r="10728" spans="8:8" x14ac:dyDescent="0.3">
      <c r="H10728" s="5"/>
    </row>
    <row r="10729" spans="8:8" x14ac:dyDescent="0.3">
      <c r="H10729" s="5"/>
    </row>
    <row r="10730" spans="8:8" x14ac:dyDescent="0.3">
      <c r="H10730" s="5"/>
    </row>
    <row r="10731" spans="8:8" x14ac:dyDescent="0.3">
      <c r="H10731" s="5"/>
    </row>
    <row r="10732" spans="8:8" x14ac:dyDescent="0.3">
      <c r="H10732" s="5"/>
    </row>
    <row r="10733" spans="8:8" x14ac:dyDescent="0.3">
      <c r="H10733" s="5"/>
    </row>
    <row r="10734" spans="8:8" x14ac:dyDescent="0.3">
      <c r="H10734" s="5"/>
    </row>
    <row r="10735" spans="8:8" x14ac:dyDescent="0.3">
      <c r="H10735" s="5"/>
    </row>
    <row r="10736" spans="8:8" x14ac:dyDescent="0.3">
      <c r="H10736" s="5"/>
    </row>
    <row r="10737" spans="8:8" x14ac:dyDescent="0.3">
      <c r="H10737" s="5"/>
    </row>
    <row r="10738" spans="8:8" x14ac:dyDescent="0.3">
      <c r="H10738" s="5"/>
    </row>
    <row r="10739" spans="8:8" x14ac:dyDescent="0.3">
      <c r="H10739" s="5"/>
    </row>
    <row r="10740" spans="8:8" x14ac:dyDescent="0.3">
      <c r="H10740" s="5"/>
    </row>
    <row r="10741" spans="8:8" x14ac:dyDescent="0.3">
      <c r="H10741" s="5"/>
    </row>
    <row r="10742" spans="8:8" x14ac:dyDescent="0.3">
      <c r="H10742" s="5"/>
    </row>
    <row r="10743" spans="8:8" x14ac:dyDescent="0.3">
      <c r="H10743" s="5"/>
    </row>
    <row r="10744" spans="8:8" x14ac:dyDescent="0.3">
      <c r="H10744" s="5"/>
    </row>
    <row r="10745" spans="8:8" x14ac:dyDescent="0.3">
      <c r="H10745" s="5"/>
    </row>
    <row r="10746" spans="8:8" x14ac:dyDescent="0.3">
      <c r="H10746" s="5"/>
    </row>
    <row r="10747" spans="8:8" x14ac:dyDescent="0.3">
      <c r="H10747" s="5"/>
    </row>
    <row r="10748" spans="8:8" x14ac:dyDescent="0.3">
      <c r="H10748" s="5"/>
    </row>
    <row r="10749" spans="8:8" x14ac:dyDescent="0.3">
      <c r="H10749" s="5"/>
    </row>
    <row r="10750" spans="8:8" x14ac:dyDescent="0.3">
      <c r="H10750" s="5"/>
    </row>
    <row r="10751" spans="8:8" x14ac:dyDescent="0.3">
      <c r="H10751" s="5"/>
    </row>
    <row r="10752" spans="8:8" x14ac:dyDescent="0.3">
      <c r="H10752" s="5"/>
    </row>
    <row r="10753" spans="8:8" x14ac:dyDescent="0.3">
      <c r="H10753" s="5"/>
    </row>
    <row r="10754" spans="8:8" x14ac:dyDescent="0.3">
      <c r="H10754" s="5"/>
    </row>
    <row r="10755" spans="8:8" x14ac:dyDescent="0.3">
      <c r="H10755" s="5"/>
    </row>
    <row r="10756" spans="8:8" x14ac:dyDescent="0.3">
      <c r="H10756" s="5"/>
    </row>
    <row r="10757" spans="8:8" x14ac:dyDescent="0.3">
      <c r="H10757" s="5"/>
    </row>
    <row r="10758" spans="8:8" x14ac:dyDescent="0.3">
      <c r="H10758" s="5"/>
    </row>
    <row r="10759" spans="8:8" x14ac:dyDescent="0.3">
      <c r="H10759" s="5"/>
    </row>
    <row r="10760" spans="8:8" x14ac:dyDescent="0.3">
      <c r="H10760" s="5"/>
    </row>
    <row r="10761" spans="8:8" x14ac:dyDescent="0.3">
      <c r="H10761" s="5"/>
    </row>
    <row r="10762" spans="8:8" x14ac:dyDescent="0.3">
      <c r="H10762" s="5"/>
    </row>
    <row r="10763" spans="8:8" x14ac:dyDescent="0.3">
      <c r="H10763" s="5"/>
    </row>
    <row r="10764" spans="8:8" x14ac:dyDescent="0.3">
      <c r="H10764" s="5"/>
    </row>
    <row r="10765" spans="8:8" x14ac:dyDescent="0.3">
      <c r="H10765" s="5"/>
    </row>
    <row r="10766" spans="8:8" x14ac:dyDescent="0.3">
      <c r="H10766" s="5"/>
    </row>
    <row r="10767" spans="8:8" x14ac:dyDescent="0.3">
      <c r="H10767" s="5"/>
    </row>
    <row r="10768" spans="8:8" x14ac:dyDescent="0.3">
      <c r="H10768" s="5"/>
    </row>
    <row r="10769" spans="8:8" x14ac:dyDescent="0.3">
      <c r="H10769" s="5"/>
    </row>
    <row r="10770" spans="8:8" x14ac:dyDescent="0.3">
      <c r="H10770" s="5"/>
    </row>
    <row r="10771" spans="8:8" x14ac:dyDescent="0.3">
      <c r="H10771" s="5"/>
    </row>
    <row r="10772" spans="8:8" x14ac:dyDescent="0.3">
      <c r="H10772" s="5"/>
    </row>
    <row r="10773" spans="8:8" x14ac:dyDescent="0.3">
      <c r="H10773" s="5"/>
    </row>
    <row r="10774" spans="8:8" x14ac:dyDescent="0.3">
      <c r="H10774" s="5"/>
    </row>
    <row r="10775" spans="8:8" x14ac:dyDescent="0.3">
      <c r="H10775" s="5"/>
    </row>
    <row r="10776" spans="8:8" x14ac:dyDescent="0.3">
      <c r="H10776" s="5"/>
    </row>
    <row r="10777" spans="8:8" x14ac:dyDescent="0.3">
      <c r="H10777" s="5"/>
    </row>
    <row r="10778" spans="8:8" x14ac:dyDescent="0.3">
      <c r="H10778" s="5"/>
    </row>
    <row r="10779" spans="8:8" x14ac:dyDescent="0.3">
      <c r="H10779" s="5"/>
    </row>
    <row r="10780" spans="8:8" x14ac:dyDescent="0.3">
      <c r="H10780" s="5"/>
    </row>
    <row r="10781" spans="8:8" x14ac:dyDescent="0.3">
      <c r="H10781" s="5"/>
    </row>
    <row r="10782" spans="8:8" x14ac:dyDescent="0.3">
      <c r="H10782" s="5"/>
    </row>
    <row r="10783" spans="8:8" x14ac:dyDescent="0.3">
      <c r="H10783" s="5"/>
    </row>
    <row r="10784" spans="8:8" x14ac:dyDescent="0.3">
      <c r="H10784" s="5"/>
    </row>
    <row r="10785" spans="8:8" x14ac:dyDescent="0.3">
      <c r="H10785" s="5"/>
    </row>
    <row r="10786" spans="8:8" x14ac:dyDescent="0.3">
      <c r="H10786" s="5"/>
    </row>
    <row r="10787" spans="8:8" x14ac:dyDescent="0.3">
      <c r="H10787" s="5"/>
    </row>
    <row r="10788" spans="8:8" x14ac:dyDescent="0.3">
      <c r="H10788" s="5"/>
    </row>
    <row r="10789" spans="8:8" x14ac:dyDescent="0.3">
      <c r="H10789" s="5"/>
    </row>
    <row r="10790" spans="8:8" x14ac:dyDescent="0.3">
      <c r="H10790" s="5"/>
    </row>
    <row r="10791" spans="8:8" x14ac:dyDescent="0.3">
      <c r="H10791" s="5"/>
    </row>
    <row r="10792" spans="8:8" x14ac:dyDescent="0.3">
      <c r="H10792" s="5"/>
    </row>
    <row r="10793" spans="8:8" x14ac:dyDescent="0.3">
      <c r="H10793" s="5"/>
    </row>
    <row r="10794" spans="8:8" x14ac:dyDescent="0.3">
      <c r="H10794" s="5"/>
    </row>
    <row r="10795" spans="8:8" x14ac:dyDescent="0.3">
      <c r="H10795" s="5"/>
    </row>
    <row r="10796" spans="8:8" x14ac:dyDescent="0.3">
      <c r="H10796" s="5"/>
    </row>
    <row r="10797" spans="8:8" x14ac:dyDescent="0.3">
      <c r="H10797" s="5"/>
    </row>
    <row r="10798" spans="8:8" x14ac:dyDescent="0.3">
      <c r="H10798" s="5"/>
    </row>
    <row r="10799" spans="8:8" x14ac:dyDescent="0.3">
      <c r="H10799" s="5"/>
    </row>
    <row r="10800" spans="8:8" x14ac:dyDescent="0.3">
      <c r="H10800" s="5"/>
    </row>
    <row r="10801" spans="8:8" x14ac:dyDescent="0.3">
      <c r="H10801" s="5"/>
    </row>
    <row r="10802" spans="8:8" x14ac:dyDescent="0.3">
      <c r="H10802" s="5"/>
    </row>
    <row r="10803" spans="8:8" x14ac:dyDescent="0.3">
      <c r="H10803" s="5"/>
    </row>
    <row r="10804" spans="8:8" x14ac:dyDescent="0.3">
      <c r="H10804" s="5"/>
    </row>
    <row r="10805" spans="8:8" x14ac:dyDescent="0.3">
      <c r="H10805" s="5"/>
    </row>
    <row r="10806" spans="8:8" x14ac:dyDescent="0.3">
      <c r="H10806" s="5"/>
    </row>
    <row r="10807" spans="8:8" x14ac:dyDescent="0.3">
      <c r="H10807" s="5"/>
    </row>
    <row r="10808" spans="8:8" x14ac:dyDescent="0.3">
      <c r="H10808" s="5"/>
    </row>
    <row r="10809" spans="8:8" x14ac:dyDescent="0.3">
      <c r="H10809" s="5"/>
    </row>
    <row r="10810" spans="8:8" x14ac:dyDescent="0.3">
      <c r="H10810" s="5"/>
    </row>
    <row r="10811" spans="8:8" x14ac:dyDescent="0.3">
      <c r="H10811" s="5"/>
    </row>
    <row r="10812" spans="8:8" x14ac:dyDescent="0.3">
      <c r="H10812" s="5"/>
    </row>
    <row r="10813" spans="8:8" x14ac:dyDescent="0.3">
      <c r="H10813" s="5"/>
    </row>
    <row r="10814" spans="8:8" x14ac:dyDescent="0.3">
      <c r="H10814" s="5"/>
    </row>
    <row r="10815" spans="8:8" x14ac:dyDescent="0.3">
      <c r="H10815" s="5"/>
    </row>
    <row r="10816" spans="8:8" x14ac:dyDescent="0.3">
      <c r="H10816" s="5"/>
    </row>
    <row r="10817" spans="8:8" x14ac:dyDescent="0.3">
      <c r="H10817" s="5"/>
    </row>
    <row r="10818" spans="8:8" x14ac:dyDescent="0.3">
      <c r="H10818" s="5"/>
    </row>
    <row r="10819" spans="8:8" x14ac:dyDescent="0.3">
      <c r="H10819" s="5"/>
    </row>
    <row r="10820" spans="8:8" x14ac:dyDescent="0.3">
      <c r="H10820" s="5"/>
    </row>
    <row r="10821" spans="8:8" x14ac:dyDescent="0.3">
      <c r="H10821" s="5"/>
    </row>
    <row r="10822" spans="8:8" x14ac:dyDescent="0.3">
      <c r="H10822" s="5"/>
    </row>
    <row r="10823" spans="8:8" x14ac:dyDescent="0.3">
      <c r="H10823" s="5"/>
    </row>
    <row r="10824" spans="8:8" x14ac:dyDescent="0.3">
      <c r="H10824" s="5"/>
    </row>
    <row r="10825" spans="8:8" x14ac:dyDescent="0.3">
      <c r="H10825" s="5"/>
    </row>
    <row r="10826" spans="8:8" x14ac:dyDescent="0.3">
      <c r="H10826" s="5"/>
    </row>
    <row r="10827" spans="8:8" x14ac:dyDescent="0.3">
      <c r="H10827" s="5"/>
    </row>
    <row r="10828" spans="8:8" x14ac:dyDescent="0.3">
      <c r="H10828" s="5"/>
    </row>
    <row r="10829" spans="8:8" x14ac:dyDescent="0.3">
      <c r="H10829" s="5"/>
    </row>
    <row r="10830" spans="8:8" x14ac:dyDescent="0.3">
      <c r="H10830" s="5"/>
    </row>
    <row r="10831" spans="8:8" x14ac:dyDescent="0.3">
      <c r="H10831" s="5"/>
    </row>
    <row r="10832" spans="8:8" x14ac:dyDescent="0.3">
      <c r="H10832" s="5"/>
    </row>
    <row r="10833" spans="8:8" x14ac:dyDescent="0.3">
      <c r="H10833" s="5"/>
    </row>
    <row r="10834" spans="8:8" x14ac:dyDescent="0.3">
      <c r="H10834" s="5"/>
    </row>
    <row r="10835" spans="8:8" x14ac:dyDescent="0.3">
      <c r="H10835" s="5"/>
    </row>
    <row r="10836" spans="8:8" x14ac:dyDescent="0.3">
      <c r="H10836" s="5"/>
    </row>
    <row r="10837" spans="8:8" x14ac:dyDescent="0.3">
      <c r="H10837" s="5"/>
    </row>
    <row r="10838" spans="8:8" x14ac:dyDescent="0.3">
      <c r="H10838" s="5"/>
    </row>
    <row r="10839" spans="8:8" x14ac:dyDescent="0.3">
      <c r="H10839" s="5"/>
    </row>
    <row r="10840" spans="8:8" x14ac:dyDescent="0.3">
      <c r="H10840" s="5"/>
    </row>
    <row r="10841" spans="8:8" x14ac:dyDescent="0.3">
      <c r="H10841" s="5"/>
    </row>
    <row r="10842" spans="8:8" x14ac:dyDescent="0.3">
      <c r="H10842" s="5"/>
    </row>
    <row r="10843" spans="8:8" x14ac:dyDescent="0.3">
      <c r="H10843" s="5"/>
    </row>
    <row r="10844" spans="8:8" x14ac:dyDescent="0.3">
      <c r="H10844" s="5"/>
    </row>
    <row r="10845" spans="8:8" x14ac:dyDescent="0.3">
      <c r="H10845" s="5"/>
    </row>
    <row r="10846" spans="8:8" x14ac:dyDescent="0.3">
      <c r="H10846" s="5"/>
    </row>
    <row r="10847" spans="8:8" x14ac:dyDescent="0.3">
      <c r="H10847" s="5"/>
    </row>
    <row r="10848" spans="8:8" x14ac:dyDescent="0.3">
      <c r="H10848" s="5"/>
    </row>
    <row r="10849" spans="8:8" x14ac:dyDescent="0.3">
      <c r="H10849" s="5"/>
    </row>
    <row r="10850" spans="8:8" x14ac:dyDescent="0.3">
      <c r="H10850" s="5"/>
    </row>
    <row r="10851" spans="8:8" x14ac:dyDescent="0.3">
      <c r="H10851" s="5"/>
    </row>
    <row r="10852" spans="8:8" x14ac:dyDescent="0.3">
      <c r="H10852" s="5"/>
    </row>
    <row r="10853" spans="8:8" x14ac:dyDescent="0.3">
      <c r="H10853" s="5"/>
    </row>
    <row r="10854" spans="8:8" x14ac:dyDescent="0.3">
      <c r="H10854" s="5"/>
    </row>
    <row r="10855" spans="8:8" x14ac:dyDescent="0.3">
      <c r="H10855" s="5"/>
    </row>
    <row r="10856" spans="8:8" x14ac:dyDescent="0.3">
      <c r="H10856" s="5"/>
    </row>
    <row r="10857" spans="8:8" x14ac:dyDescent="0.3">
      <c r="H10857" s="5"/>
    </row>
    <row r="10858" spans="8:8" x14ac:dyDescent="0.3">
      <c r="H10858" s="5"/>
    </row>
    <row r="10859" spans="8:8" x14ac:dyDescent="0.3">
      <c r="H10859" s="5"/>
    </row>
    <row r="10860" spans="8:8" x14ac:dyDescent="0.3">
      <c r="H10860" s="5"/>
    </row>
    <row r="10861" spans="8:8" x14ac:dyDescent="0.3">
      <c r="H10861" s="5"/>
    </row>
    <row r="10862" spans="8:8" x14ac:dyDescent="0.3">
      <c r="H10862" s="5"/>
    </row>
    <row r="10863" spans="8:8" x14ac:dyDescent="0.3">
      <c r="H10863" s="5"/>
    </row>
    <row r="10864" spans="8:8" x14ac:dyDescent="0.3">
      <c r="H10864" s="5"/>
    </row>
    <row r="10865" spans="8:8" x14ac:dyDescent="0.3">
      <c r="H10865" s="5"/>
    </row>
    <row r="10866" spans="8:8" x14ac:dyDescent="0.3">
      <c r="H10866" s="5"/>
    </row>
    <row r="10867" spans="8:8" x14ac:dyDescent="0.3">
      <c r="H10867" s="5"/>
    </row>
    <row r="10868" spans="8:8" x14ac:dyDescent="0.3">
      <c r="H10868" s="5"/>
    </row>
    <row r="10869" spans="8:8" x14ac:dyDescent="0.3">
      <c r="H10869" s="5"/>
    </row>
    <row r="10870" spans="8:8" x14ac:dyDescent="0.3">
      <c r="H10870" s="5"/>
    </row>
    <row r="10871" spans="8:8" x14ac:dyDescent="0.3">
      <c r="H10871" s="5"/>
    </row>
    <row r="10872" spans="8:8" x14ac:dyDescent="0.3">
      <c r="H10872" s="5"/>
    </row>
    <row r="10873" spans="8:8" x14ac:dyDescent="0.3">
      <c r="H10873" s="5"/>
    </row>
    <row r="10874" spans="8:8" x14ac:dyDescent="0.3">
      <c r="H10874" s="5"/>
    </row>
    <row r="10875" spans="8:8" x14ac:dyDescent="0.3">
      <c r="H10875" s="5"/>
    </row>
    <row r="10876" spans="8:8" x14ac:dyDescent="0.3">
      <c r="H10876" s="5"/>
    </row>
    <row r="10877" spans="8:8" x14ac:dyDescent="0.3">
      <c r="H10877" s="5"/>
    </row>
    <row r="10878" spans="8:8" x14ac:dyDescent="0.3">
      <c r="H10878" s="5"/>
    </row>
    <row r="10879" spans="8:8" x14ac:dyDescent="0.3">
      <c r="H10879" s="5"/>
    </row>
    <row r="10880" spans="8:8" x14ac:dyDescent="0.3">
      <c r="H10880" s="5"/>
    </row>
    <row r="10881" spans="8:8" x14ac:dyDescent="0.3">
      <c r="H10881" s="5"/>
    </row>
    <row r="10882" spans="8:8" x14ac:dyDescent="0.3">
      <c r="H10882" s="5"/>
    </row>
    <row r="10883" spans="8:8" x14ac:dyDescent="0.3">
      <c r="H10883" s="5"/>
    </row>
    <row r="10884" spans="8:8" x14ac:dyDescent="0.3">
      <c r="H10884" s="5"/>
    </row>
    <row r="10885" spans="8:8" x14ac:dyDescent="0.3">
      <c r="H10885" s="5"/>
    </row>
    <row r="10886" spans="8:8" x14ac:dyDescent="0.3">
      <c r="H10886" s="5"/>
    </row>
    <row r="10887" spans="8:8" x14ac:dyDescent="0.3">
      <c r="H10887" s="5"/>
    </row>
    <row r="10888" spans="8:8" x14ac:dyDescent="0.3">
      <c r="H10888" s="5"/>
    </row>
    <row r="10889" spans="8:8" x14ac:dyDescent="0.3">
      <c r="H10889" s="5"/>
    </row>
    <row r="10890" spans="8:8" x14ac:dyDescent="0.3">
      <c r="H10890" s="5"/>
    </row>
    <row r="10891" spans="8:8" x14ac:dyDescent="0.3">
      <c r="H10891" s="5"/>
    </row>
    <row r="10892" spans="8:8" x14ac:dyDescent="0.3">
      <c r="H10892" s="5"/>
    </row>
    <row r="10893" spans="8:8" x14ac:dyDescent="0.3">
      <c r="H10893" s="5"/>
    </row>
    <row r="10894" spans="8:8" x14ac:dyDescent="0.3">
      <c r="H10894" s="5"/>
    </row>
    <row r="10895" spans="8:8" x14ac:dyDescent="0.3">
      <c r="H10895" s="5"/>
    </row>
    <row r="10896" spans="8:8" x14ac:dyDescent="0.3">
      <c r="H10896" s="5"/>
    </row>
    <row r="10897" spans="8:8" x14ac:dyDescent="0.3">
      <c r="H10897" s="5"/>
    </row>
    <row r="10898" spans="8:8" x14ac:dyDescent="0.3">
      <c r="H10898" s="5"/>
    </row>
    <row r="10899" spans="8:8" x14ac:dyDescent="0.3">
      <c r="H10899" s="5"/>
    </row>
    <row r="10900" spans="8:8" x14ac:dyDescent="0.3">
      <c r="H10900" s="5"/>
    </row>
    <row r="10901" spans="8:8" x14ac:dyDescent="0.3">
      <c r="H10901" s="5"/>
    </row>
    <row r="10902" spans="8:8" x14ac:dyDescent="0.3">
      <c r="H10902" s="5"/>
    </row>
    <row r="10903" spans="8:8" x14ac:dyDescent="0.3">
      <c r="H10903" s="5"/>
    </row>
    <row r="10904" spans="8:8" x14ac:dyDescent="0.3">
      <c r="H10904" s="5"/>
    </row>
    <row r="10905" spans="8:8" x14ac:dyDescent="0.3">
      <c r="H10905" s="5"/>
    </row>
    <row r="10906" spans="8:8" x14ac:dyDescent="0.3">
      <c r="H10906" s="5"/>
    </row>
    <row r="10907" spans="8:8" x14ac:dyDescent="0.3">
      <c r="H10907" s="5"/>
    </row>
    <row r="10908" spans="8:8" x14ac:dyDescent="0.3">
      <c r="H10908" s="5"/>
    </row>
    <row r="10909" spans="8:8" x14ac:dyDescent="0.3">
      <c r="H10909" s="5"/>
    </row>
    <row r="10910" spans="8:8" x14ac:dyDescent="0.3">
      <c r="H10910" s="5"/>
    </row>
    <row r="10911" spans="8:8" x14ac:dyDescent="0.3">
      <c r="H10911" s="5"/>
    </row>
    <row r="10912" spans="8:8" x14ac:dyDescent="0.3">
      <c r="H10912" s="5"/>
    </row>
    <row r="10913" spans="8:8" x14ac:dyDescent="0.3">
      <c r="H10913" s="5"/>
    </row>
    <row r="10914" spans="8:8" x14ac:dyDescent="0.3">
      <c r="H10914" s="5"/>
    </row>
    <row r="10915" spans="8:8" x14ac:dyDescent="0.3">
      <c r="H10915" s="5"/>
    </row>
    <row r="10916" spans="8:8" x14ac:dyDescent="0.3">
      <c r="H10916" s="5"/>
    </row>
    <row r="10917" spans="8:8" x14ac:dyDescent="0.3">
      <c r="H10917" s="5"/>
    </row>
    <row r="10918" spans="8:8" x14ac:dyDescent="0.3">
      <c r="H10918" s="5"/>
    </row>
    <row r="10919" spans="8:8" x14ac:dyDescent="0.3">
      <c r="H10919" s="5"/>
    </row>
    <row r="10920" spans="8:8" x14ac:dyDescent="0.3">
      <c r="H10920" s="5"/>
    </row>
    <row r="10921" spans="8:8" x14ac:dyDescent="0.3">
      <c r="H10921" s="5"/>
    </row>
    <row r="10922" spans="8:8" x14ac:dyDescent="0.3">
      <c r="H10922" s="5"/>
    </row>
    <row r="10923" spans="8:8" x14ac:dyDescent="0.3">
      <c r="H10923" s="5"/>
    </row>
    <row r="10924" spans="8:8" x14ac:dyDescent="0.3">
      <c r="H10924" s="5"/>
    </row>
    <row r="10925" spans="8:8" x14ac:dyDescent="0.3">
      <c r="H10925" s="5"/>
    </row>
    <row r="10926" spans="8:8" x14ac:dyDescent="0.3">
      <c r="H10926" s="5"/>
    </row>
    <row r="10927" spans="8:8" x14ac:dyDescent="0.3">
      <c r="H10927" s="5"/>
    </row>
    <row r="10928" spans="8:8" x14ac:dyDescent="0.3">
      <c r="H10928" s="5"/>
    </row>
    <row r="10929" spans="8:8" x14ac:dyDescent="0.3">
      <c r="H10929" s="5"/>
    </row>
    <row r="10930" spans="8:8" x14ac:dyDescent="0.3">
      <c r="H10930" s="5"/>
    </row>
    <row r="10931" spans="8:8" x14ac:dyDescent="0.3">
      <c r="H10931" s="5"/>
    </row>
    <row r="10932" spans="8:8" x14ac:dyDescent="0.3">
      <c r="H10932" s="5"/>
    </row>
    <row r="10933" spans="8:8" x14ac:dyDescent="0.3">
      <c r="H10933" s="5"/>
    </row>
    <row r="10934" spans="8:8" x14ac:dyDescent="0.3">
      <c r="H10934" s="5"/>
    </row>
    <row r="10935" spans="8:8" x14ac:dyDescent="0.3">
      <c r="H10935" s="5"/>
    </row>
    <row r="10936" spans="8:8" x14ac:dyDescent="0.3">
      <c r="H10936" s="5"/>
    </row>
    <row r="10937" spans="8:8" x14ac:dyDescent="0.3">
      <c r="H10937" s="5"/>
    </row>
    <row r="10938" spans="8:8" x14ac:dyDescent="0.3">
      <c r="H10938" s="5"/>
    </row>
    <row r="10939" spans="8:8" x14ac:dyDescent="0.3">
      <c r="H10939" s="5"/>
    </row>
    <row r="10940" spans="8:8" x14ac:dyDescent="0.3">
      <c r="H10940" s="5"/>
    </row>
    <row r="10941" spans="8:8" x14ac:dyDescent="0.3">
      <c r="H10941" s="5"/>
    </row>
    <row r="10942" spans="8:8" x14ac:dyDescent="0.3">
      <c r="H10942" s="5"/>
    </row>
    <row r="10943" spans="8:8" x14ac:dyDescent="0.3">
      <c r="H10943" s="5"/>
    </row>
    <row r="10944" spans="8:8" x14ac:dyDescent="0.3">
      <c r="H10944" s="5"/>
    </row>
    <row r="10945" spans="8:8" x14ac:dyDescent="0.3">
      <c r="H10945" s="5"/>
    </row>
    <row r="10946" spans="8:8" x14ac:dyDescent="0.3">
      <c r="H10946" s="5"/>
    </row>
    <row r="10947" spans="8:8" x14ac:dyDescent="0.3">
      <c r="H10947" s="5"/>
    </row>
    <row r="10948" spans="8:8" x14ac:dyDescent="0.3">
      <c r="H10948" s="5"/>
    </row>
    <row r="10949" spans="8:8" x14ac:dyDescent="0.3">
      <c r="H10949" s="5"/>
    </row>
    <row r="10950" spans="8:8" x14ac:dyDescent="0.3">
      <c r="H10950" s="5"/>
    </row>
    <row r="10951" spans="8:8" x14ac:dyDescent="0.3">
      <c r="H10951" s="5"/>
    </row>
    <row r="10952" spans="8:8" x14ac:dyDescent="0.3">
      <c r="H10952" s="5"/>
    </row>
    <row r="10953" spans="8:8" x14ac:dyDescent="0.3">
      <c r="H10953" s="5"/>
    </row>
    <row r="10954" spans="8:8" x14ac:dyDescent="0.3">
      <c r="H10954" s="5"/>
    </row>
    <row r="10955" spans="8:8" x14ac:dyDescent="0.3">
      <c r="H10955" s="5"/>
    </row>
    <row r="10956" spans="8:8" x14ac:dyDescent="0.3">
      <c r="H10956" s="5"/>
    </row>
    <row r="10957" spans="8:8" x14ac:dyDescent="0.3">
      <c r="H10957" s="5"/>
    </row>
    <row r="10958" spans="8:8" x14ac:dyDescent="0.3">
      <c r="H10958" s="5"/>
    </row>
    <row r="10959" spans="8:8" x14ac:dyDescent="0.3">
      <c r="H10959" s="5"/>
    </row>
    <row r="10960" spans="8:8" x14ac:dyDescent="0.3">
      <c r="H10960" s="5"/>
    </row>
    <row r="10961" spans="8:8" x14ac:dyDescent="0.3">
      <c r="H10961" s="5"/>
    </row>
    <row r="10962" spans="8:8" x14ac:dyDescent="0.3">
      <c r="H10962" s="5"/>
    </row>
    <row r="10963" spans="8:8" x14ac:dyDescent="0.3">
      <c r="H10963" s="5"/>
    </row>
    <row r="10964" spans="8:8" x14ac:dyDescent="0.3">
      <c r="H10964" s="5"/>
    </row>
    <row r="10965" spans="8:8" x14ac:dyDescent="0.3">
      <c r="H10965" s="5"/>
    </row>
    <row r="10966" spans="8:8" x14ac:dyDescent="0.3">
      <c r="H10966" s="5"/>
    </row>
    <row r="10967" spans="8:8" x14ac:dyDescent="0.3">
      <c r="H10967" s="5"/>
    </row>
    <row r="10968" spans="8:8" x14ac:dyDescent="0.3">
      <c r="H10968" s="5"/>
    </row>
    <row r="10969" spans="8:8" x14ac:dyDescent="0.3">
      <c r="H10969" s="5"/>
    </row>
    <row r="10970" spans="8:8" x14ac:dyDescent="0.3">
      <c r="H10970" s="5"/>
    </row>
    <row r="10971" spans="8:8" x14ac:dyDescent="0.3">
      <c r="H10971" s="5"/>
    </row>
    <row r="10972" spans="8:8" x14ac:dyDescent="0.3">
      <c r="H10972" s="5"/>
    </row>
    <row r="10973" spans="8:8" x14ac:dyDescent="0.3">
      <c r="H10973" s="5"/>
    </row>
    <row r="10974" spans="8:8" x14ac:dyDescent="0.3">
      <c r="H10974" s="5"/>
    </row>
    <row r="10975" spans="8:8" x14ac:dyDescent="0.3">
      <c r="H10975" s="5"/>
    </row>
    <row r="10976" spans="8:8" x14ac:dyDescent="0.3">
      <c r="H10976" s="5"/>
    </row>
    <row r="10977" spans="8:8" x14ac:dyDescent="0.3">
      <c r="H10977" s="5"/>
    </row>
    <row r="10978" spans="8:8" x14ac:dyDescent="0.3">
      <c r="H10978" s="5"/>
    </row>
    <row r="10979" spans="8:8" x14ac:dyDescent="0.3">
      <c r="H10979" s="5"/>
    </row>
    <row r="10980" spans="8:8" x14ac:dyDescent="0.3">
      <c r="H10980" s="5"/>
    </row>
    <row r="10981" spans="8:8" x14ac:dyDescent="0.3">
      <c r="H10981" s="5"/>
    </row>
    <row r="10982" spans="8:8" x14ac:dyDescent="0.3">
      <c r="H10982" s="5"/>
    </row>
    <row r="10983" spans="8:8" x14ac:dyDescent="0.3">
      <c r="H10983" s="5"/>
    </row>
    <row r="10984" spans="8:8" x14ac:dyDescent="0.3">
      <c r="H10984" s="5"/>
    </row>
    <row r="10985" spans="8:8" x14ac:dyDescent="0.3">
      <c r="H10985" s="5"/>
    </row>
    <row r="10986" spans="8:8" x14ac:dyDescent="0.3">
      <c r="H10986" s="5"/>
    </row>
    <row r="10987" spans="8:8" x14ac:dyDescent="0.3">
      <c r="H10987" s="5"/>
    </row>
    <row r="10988" spans="8:8" x14ac:dyDescent="0.3">
      <c r="H10988" s="5"/>
    </row>
    <row r="10989" spans="8:8" x14ac:dyDescent="0.3">
      <c r="H10989" s="5"/>
    </row>
    <row r="10990" spans="8:8" x14ac:dyDescent="0.3">
      <c r="H10990" s="5"/>
    </row>
    <row r="10991" spans="8:8" x14ac:dyDescent="0.3">
      <c r="H10991" s="5"/>
    </row>
    <row r="10992" spans="8:8" x14ac:dyDescent="0.3">
      <c r="H10992" s="5"/>
    </row>
    <row r="10993" spans="8:8" x14ac:dyDescent="0.3">
      <c r="H10993" s="5"/>
    </row>
    <row r="10994" spans="8:8" x14ac:dyDescent="0.3">
      <c r="H10994" s="5"/>
    </row>
    <row r="10995" spans="8:8" x14ac:dyDescent="0.3">
      <c r="H10995" s="5"/>
    </row>
    <row r="10996" spans="8:8" x14ac:dyDescent="0.3">
      <c r="H10996" s="5"/>
    </row>
    <row r="10997" spans="8:8" x14ac:dyDescent="0.3">
      <c r="H10997" s="5"/>
    </row>
    <row r="10998" spans="8:8" x14ac:dyDescent="0.3">
      <c r="H10998" s="5"/>
    </row>
    <row r="10999" spans="8:8" x14ac:dyDescent="0.3">
      <c r="H10999" s="5"/>
    </row>
    <row r="11000" spans="8:8" x14ac:dyDescent="0.3">
      <c r="H11000" s="5"/>
    </row>
    <row r="11001" spans="8:8" x14ac:dyDescent="0.3">
      <c r="H11001" s="5"/>
    </row>
    <row r="11002" spans="8:8" x14ac:dyDescent="0.3">
      <c r="H11002" s="5"/>
    </row>
    <row r="11003" spans="8:8" x14ac:dyDescent="0.3">
      <c r="H11003" s="5"/>
    </row>
    <row r="11004" spans="8:8" x14ac:dyDescent="0.3">
      <c r="H11004" s="5"/>
    </row>
    <row r="11005" spans="8:8" x14ac:dyDescent="0.3">
      <c r="H11005" s="5"/>
    </row>
    <row r="11006" spans="8:8" x14ac:dyDescent="0.3">
      <c r="H11006" s="5"/>
    </row>
    <row r="11007" spans="8:8" x14ac:dyDescent="0.3">
      <c r="H11007" s="5"/>
    </row>
    <row r="11008" spans="8:8" x14ac:dyDescent="0.3">
      <c r="H11008" s="5"/>
    </row>
    <row r="11009" spans="8:8" x14ac:dyDescent="0.3">
      <c r="H11009" s="5"/>
    </row>
    <row r="11010" spans="8:8" x14ac:dyDescent="0.3">
      <c r="H11010" s="5"/>
    </row>
    <row r="11011" spans="8:8" x14ac:dyDescent="0.3">
      <c r="H11011" s="5"/>
    </row>
    <row r="11012" spans="8:8" x14ac:dyDescent="0.3">
      <c r="H11012" s="5"/>
    </row>
    <row r="11013" spans="8:8" x14ac:dyDescent="0.3">
      <c r="H11013" s="5"/>
    </row>
    <row r="11014" spans="8:8" x14ac:dyDescent="0.3">
      <c r="H11014" s="5"/>
    </row>
    <row r="11015" spans="8:8" x14ac:dyDescent="0.3">
      <c r="H11015" s="5"/>
    </row>
    <row r="11016" spans="8:8" x14ac:dyDescent="0.3">
      <c r="H11016" s="5"/>
    </row>
    <row r="11017" spans="8:8" x14ac:dyDescent="0.3">
      <c r="H11017" s="5"/>
    </row>
    <row r="11018" spans="8:8" x14ac:dyDescent="0.3">
      <c r="H11018" s="5"/>
    </row>
    <row r="11019" spans="8:8" x14ac:dyDescent="0.3">
      <c r="H11019" s="5"/>
    </row>
    <row r="11020" spans="8:8" x14ac:dyDescent="0.3">
      <c r="H11020" s="5"/>
    </row>
    <row r="11021" spans="8:8" x14ac:dyDescent="0.3">
      <c r="H11021" s="5"/>
    </row>
    <row r="11022" spans="8:8" x14ac:dyDescent="0.3">
      <c r="H11022" s="5"/>
    </row>
    <row r="11023" spans="8:8" x14ac:dyDescent="0.3">
      <c r="H11023" s="5"/>
    </row>
    <row r="11024" spans="8:8" x14ac:dyDescent="0.3">
      <c r="H11024" s="5"/>
    </row>
    <row r="11025" spans="8:8" x14ac:dyDescent="0.3">
      <c r="H11025" s="5"/>
    </row>
    <row r="11026" spans="8:8" x14ac:dyDescent="0.3">
      <c r="H11026" s="5"/>
    </row>
    <row r="11027" spans="8:8" x14ac:dyDescent="0.3">
      <c r="H11027" s="5"/>
    </row>
    <row r="11028" spans="8:8" x14ac:dyDescent="0.3">
      <c r="H11028" s="5"/>
    </row>
    <row r="11029" spans="8:8" x14ac:dyDescent="0.3">
      <c r="H11029" s="5"/>
    </row>
    <row r="11030" spans="8:8" x14ac:dyDescent="0.3">
      <c r="H11030" s="5"/>
    </row>
    <row r="11031" spans="8:8" x14ac:dyDescent="0.3">
      <c r="H11031" s="5"/>
    </row>
    <row r="11032" spans="8:8" x14ac:dyDescent="0.3">
      <c r="H11032" s="5"/>
    </row>
    <row r="11033" spans="8:8" x14ac:dyDescent="0.3">
      <c r="H11033" s="5"/>
    </row>
    <row r="11034" spans="8:8" x14ac:dyDescent="0.3">
      <c r="H11034" s="5"/>
    </row>
    <row r="11035" spans="8:8" x14ac:dyDescent="0.3">
      <c r="H11035" s="5"/>
    </row>
    <row r="11036" spans="8:8" x14ac:dyDescent="0.3">
      <c r="H11036" s="5"/>
    </row>
    <row r="11037" spans="8:8" x14ac:dyDescent="0.3">
      <c r="H11037" s="5"/>
    </row>
    <row r="11038" spans="8:8" x14ac:dyDescent="0.3">
      <c r="H11038" s="5"/>
    </row>
    <row r="11039" spans="8:8" x14ac:dyDescent="0.3">
      <c r="H11039" s="5"/>
    </row>
    <row r="11040" spans="8:8" x14ac:dyDescent="0.3">
      <c r="H11040" s="5"/>
    </row>
    <row r="11041" spans="8:8" x14ac:dyDescent="0.3">
      <c r="H11041" s="5"/>
    </row>
    <row r="11042" spans="8:8" x14ac:dyDescent="0.3">
      <c r="H11042" s="5"/>
    </row>
    <row r="11043" spans="8:8" x14ac:dyDescent="0.3">
      <c r="H11043" s="5"/>
    </row>
    <row r="11044" spans="8:8" x14ac:dyDescent="0.3">
      <c r="H11044" s="5"/>
    </row>
    <row r="11045" spans="8:8" x14ac:dyDescent="0.3">
      <c r="H11045" s="5"/>
    </row>
    <row r="11046" spans="8:8" x14ac:dyDescent="0.3">
      <c r="H11046" s="5"/>
    </row>
    <row r="11047" spans="8:8" x14ac:dyDescent="0.3">
      <c r="H11047" s="5"/>
    </row>
    <row r="11048" spans="8:8" x14ac:dyDescent="0.3">
      <c r="H11048" s="5"/>
    </row>
    <row r="11049" spans="8:8" x14ac:dyDescent="0.3">
      <c r="H11049" s="5"/>
    </row>
    <row r="11050" spans="8:8" x14ac:dyDescent="0.3">
      <c r="H11050" s="5"/>
    </row>
    <row r="11051" spans="8:8" x14ac:dyDescent="0.3">
      <c r="H11051" s="5"/>
    </row>
    <row r="11052" spans="8:8" x14ac:dyDescent="0.3">
      <c r="H11052" s="5"/>
    </row>
    <row r="11053" spans="8:8" x14ac:dyDescent="0.3">
      <c r="H11053" s="5"/>
    </row>
    <row r="11054" spans="8:8" x14ac:dyDescent="0.3">
      <c r="H11054" s="5"/>
    </row>
    <row r="11055" spans="8:8" x14ac:dyDescent="0.3">
      <c r="H11055" s="5"/>
    </row>
    <row r="11056" spans="8:8" x14ac:dyDescent="0.3">
      <c r="H11056" s="5"/>
    </row>
    <row r="11057" spans="8:8" x14ac:dyDescent="0.3">
      <c r="H11057" s="5"/>
    </row>
    <row r="11058" spans="8:8" x14ac:dyDescent="0.3">
      <c r="H11058" s="5"/>
    </row>
    <row r="11059" spans="8:8" x14ac:dyDescent="0.3">
      <c r="H11059" s="5"/>
    </row>
    <row r="11060" spans="8:8" x14ac:dyDescent="0.3">
      <c r="H11060" s="5"/>
    </row>
    <row r="11061" spans="8:8" x14ac:dyDescent="0.3">
      <c r="H11061" s="5"/>
    </row>
    <row r="11062" spans="8:8" x14ac:dyDescent="0.3">
      <c r="H11062" s="5"/>
    </row>
    <row r="11063" spans="8:8" x14ac:dyDescent="0.3">
      <c r="H11063" s="5"/>
    </row>
    <row r="11064" spans="8:8" x14ac:dyDescent="0.3">
      <c r="H11064" s="5"/>
    </row>
    <row r="11065" spans="8:8" x14ac:dyDescent="0.3">
      <c r="H11065" s="5"/>
    </row>
    <row r="11066" spans="8:8" x14ac:dyDescent="0.3">
      <c r="H11066" s="5"/>
    </row>
    <row r="11067" spans="8:8" x14ac:dyDescent="0.3">
      <c r="H11067" s="5"/>
    </row>
    <row r="11068" spans="8:8" x14ac:dyDescent="0.3">
      <c r="H11068" s="5"/>
    </row>
    <row r="11069" spans="8:8" x14ac:dyDescent="0.3">
      <c r="H11069" s="5"/>
    </row>
    <row r="11070" spans="8:8" x14ac:dyDescent="0.3">
      <c r="H11070" s="5"/>
    </row>
    <row r="11071" spans="8:8" x14ac:dyDescent="0.3">
      <c r="H11071" s="5"/>
    </row>
    <row r="11072" spans="8:8" x14ac:dyDescent="0.3">
      <c r="H11072" s="5"/>
    </row>
    <row r="11073" spans="8:8" x14ac:dyDescent="0.3">
      <c r="H11073" s="5"/>
    </row>
    <row r="11074" spans="8:8" x14ac:dyDescent="0.3">
      <c r="H11074" s="5"/>
    </row>
    <row r="11075" spans="8:8" x14ac:dyDescent="0.3">
      <c r="H11075" s="5"/>
    </row>
    <row r="11076" spans="8:8" x14ac:dyDescent="0.3">
      <c r="H11076" s="5"/>
    </row>
    <row r="11077" spans="8:8" x14ac:dyDescent="0.3">
      <c r="H11077" s="5"/>
    </row>
    <row r="11078" spans="8:8" x14ac:dyDescent="0.3">
      <c r="H11078" s="5"/>
    </row>
    <row r="11079" spans="8:8" x14ac:dyDescent="0.3">
      <c r="H11079" s="5"/>
    </row>
    <row r="11080" spans="8:8" x14ac:dyDescent="0.3">
      <c r="H11080" s="5"/>
    </row>
    <row r="11081" spans="8:8" x14ac:dyDescent="0.3">
      <c r="H11081" s="5"/>
    </row>
    <row r="11082" spans="8:8" x14ac:dyDescent="0.3">
      <c r="H11082" s="5"/>
    </row>
    <row r="11083" spans="8:8" x14ac:dyDescent="0.3">
      <c r="H11083" s="5"/>
    </row>
    <row r="11084" spans="8:8" x14ac:dyDescent="0.3">
      <c r="H11084" s="5"/>
    </row>
    <row r="11085" spans="8:8" x14ac:dyDescent="0.3">
      <c r="H11085" s="5"/>
    </row>
    <row r="11086" spans="8:8" x14ac:dyDescent="0.3">
      <c r="H11086" s="5"/>
    </row>
    <row r="11087" spans="8:8" x14ac:dyDescent="0.3">
      <c r="H11087" s="5"/>
    </row>
    <row r="11088" spans="8:8" x14ac:dyDescent="0.3">
      <c r="H11088" s="5"/>
    </row>
    <row r="11089" spans="8:8" x14ac:dyDescent="0.3">
      <c r="H11089" s="5"/>
    </row>
    <row r="11090" spans="8:8" x14ac:dyDescent="0.3">
      <c r="H11090" s="5"/>
    </row>
    <row r="11091" spans="8:8" x14ac:dyDescent="0.3">
      <c r="H11091" s="5"/>
    </row>
    <row r="11092" spans="8:8" x14ac:dyDescent="0.3">
      <c r="H11092" s="5"/>
    </row>
    <row r="11093" spans="8:8" x14ac:dyDescent="0.3">
      <c r="H11093" s="5"/>
    </row>
    <row r="11094" spans="8:8" x14ac:dyDescent="0.3">
      <c r="H11094" s="5"/>
    </row>
    <row r="11095" spans="8:8" x14ac:dyDescent="0.3">
      <c r="H11095" s="5"/>
    </row>
    <row r="11096" spans="8:8" x14ac:dyDescent="0.3">
      <c r="H11096" s="5"/>
    </row>
    <row r="11097" spans="8:8" x14ac:dyDescent="0.3">
      <c r="H11097" s="5"/>
    </row>
    <row r="11098" spans="8:8" x14ac:dyDescent="0.3">
      <c r="H11098" s="5"/>
    </row>
    <row r="11099" spans="8:8" x14ac:dyDescent="0.3">
      <c r="H11099" s="5"/>
    </row>
    <row r="11100" spans="8:8" x14ac:dyDescent="0.3">
      <c r="H11100" s="5"/>
    </row>
    <row r="11101" spans="8:8" x14ac:dyDescent="0.3">
      <c r="H11101" s="5"/>
    </row>
    <row r="11102" spans="8:8" x14ac:dyDescent="0.3">
      <c r="H11102" s="5"/>
    </row>
    <row r="11103" spans="8:8" x14ac:dyDescent="0.3">
      <c r="H11103" s="5"/>
    </row>
    <row r="11104" spans="8:8" x14ac:dyDescent="0.3">
      <c r="H11104" s="5"/>
    </row>
    <row r="11105" spans="8:8" x14ac:dyDescent="0.3">
      <c r="H11105" s="5"/>
    </row>
    <row r="11106" spans="8:8" x14ac:dyDescent="0.3">
      <c r="H11106" s="5"/>
    </row>
    <row r="11107" spans="8:8" x14ac:dyDescent="0.3">
      <c r="H11107" s="5"/>
    </row>
    <row r="11108" spans="8:8" x14ac:dyDescent="0.3">
      <c r="H11108" s="5"/>
    </row>
    <row r="11109" spans="8:8" x14ac:dyDescent="0.3">
      <c r="H11109" s="5"/>
    </row>
    <row r="11110" spans="8:8" x14ac:dyDescent="0.3">
      <c r="H11110" s="5"/>
    </row>
    <row r="11111" spans="8:8" x14ac:dyDescent="0.3">
      <c r="H11111" s="5"/>
    </row>
    <row r="11112" spans="8:8" x14ac:dyDescent="0.3">
      <c r="H11112" s="5"/>
    </row>
    <row r="11113" spans="8:8" x14ac:dyDescent="0.3">
      <c r="H11113" s="5"/>
    </row>
    <row r="11114" spans="8:8" x14ac:dyDescent="0.3">
      <c r="H11114" s="5"/>
    </row>
    <row r="11115" spans="8:8" x14ac:dyDescent="0.3">
      <c r="H11115" s="5"/>
    </row>
    <row r="11116" spans="8:8" x14ac:dyDescent="0.3">
      <c r="H11116" s="5"/>
    </row>
    <row r="11117" spans="8:8" x14ac:dyDescent="0.3">
      <c r="H11117" s="5"/>
    </row>
    <row r="11118" spans="8:8" x14ac:dyDescent="0.3">
      <c r="H11118" s="5"/>
    </row>
    <row r="11119" spans="8:8" x14ac:dyDescent="0.3">
      <c r="H11119" s="5"/>
    </row>
    <row r="11120" spans="8:8" x14ac:dyDescent="0.3">
      <c r="H11120" s="5"/>
    </row>
    <row r="11121" spans="8:8" x14ac:dyDescent="0.3">
      <c r="H11121" s="5"/>
    </row>
    <row r="11122" spans="8:8" x14ac:dyDescent="0.3">
      <c r="H11122" s="5"/>
    </row>
    <row r="11123" spans="8:8" x14ac:dyDescent="0.3">
      <c r="H11123" s="5"/>
    </row>
    <row r="11124" spans="8:8" x14ac:dyDescent="0.3">
      <c r="H11124" s="5"/>
    </row>
    <row r="11125" spans="8:8" x14ac:dyDescent="0.3">
      <c r="H11125" s="5"/>
    </row>
    <row r="11126" spans="8:8" x14ac:dyDescent="0.3">
      <c r="H11126" s="5"/>
    </row>
    <row r="11127" spans="8:8" x14ac:dyDescent="0.3">
      <c r="H11127" s="5"/>
    </row>
    <row r="11128" spans="8:8" x14ac:dyDescent="0.3">
      <c r="H11128" s="5"/>
    </row>
    <row r="11129" spans="8:8" x14ac:dyDescent="0.3">
      <c r="H11129" s="5"/>
    </row>
    <row r="11130" spans="8:8" x14ac:dyDescent="0.3">
      <c r="H11130" s="5"/>
    </row>
    <row r="11131" spans="8:8" x14ac:dyDescent="0.3">
      <c r="H11131" s="5"/>
    </row>
    <row r="11132" spans="8:8" x14ac:dyDescent="0.3">
      <c r="H11132" s="5"/>
    </row>
    <row r="11133" spans="8:8" x14ac:dyDescent="0.3">
      <c r="H11133" s="5"/>
    </row>
    <row r="11134" spans="8:8" x14ac:dyDescent="0.3">
      <c r="H11134" s="5"/>
    </row>
    <row r="11135" spans="8:8" x14ac:dyDescent="0.3">
      <c r="H11135" s="5"/>
    </row>
    <row r="11136" spans="8:8" x14ac:dyDescent="0.3">
      <c r="H11136" s="5"/>
    </row>
    <row r="11137" spans="8:8" x14ac:dyDescent="0.3">
      <c r="H11137" s="5"/>
    </row>
    <row r="11138" spans="8:8" x14ac:dyDescent="0.3">
      <c r="H11138" s="5"/>
    </row>
    <row r="11139" spans="8:8" x14ac:dyDescent="0.3">
      <c r="H11139" s="5"/>
    </row>
    <row r="11140" spans="8:8" x14ac:dyDescent="0.3">
      <c r="H11140" s="5"/>
    </row>
    <row r="11141" spans="8:8" x14ac:dyDescent="0.3">
      <c r="H11141" s="5"/>
    </row>
    <row r="11142" spans="8:8" x14ac:dyDescent="0.3">
      <c r="H11142" s="5"/>
    </row>
    <row r="11143" spans="8:8" x14ac:dyDescent="0.3">
      <c r="H11143" s="5"/>
    </row>
    <row r="11144" spans="8:8" x14ac:dyDescent="0.3">
      <c r="H11144" s="5"/>
    </row>
    <row r="11145" spans="8:8" x14ac:dyDescent="0.3">
      <c r="H11145" s="5"/>
    </row>
    <row r="11146" spans="8:8" x14ac:dyDescent="0.3">
      <c r="H11146" s="5"/>
    </row>
    <row r="11147" spans="8:8" x14ac:dyDescent="0.3">
      <c r="H11147" s="5"/>
    </row>
    <row r="11148" spans="8:8" x14ac:dyDescent="0.3">
      <c r="H11148" s="5"/>
    </row>
    <row r="11149" spans="8:8" x14ac:dyDescent="0.3">
      <c r="H11149" s="5"/>
    </row>
    <row r="11150" spans="8:8" x14ac:dyDescent="0.3">
      <c r="H11150" s="5"/>
    </row>
    <row r="11151" spans="8:8" x14ac:dyDescent="0.3">
      <c r="H11151" s="5"/>
    </row>
    <row r="11152" spans="8:8" x14ac:dyDescent="0.3">
      <c r="H11152" s="5"/>
    </row>
    <row r="11153" spans="8:8" x14ac:dyDescent="0.3">
      <c r="H11153" s="5"/>
    </row>
    <row r="11154" spans="8:8" x14ac:dyDescent="0.3">
      <c r="H11154" s="5"/>
    </row>
    <row r="11155" spans="8:8" x14ac:dyDescent="0.3">
      <c r="H11155" s="5"/>
    </row>
    <row r="11156" spans="8:8" x14ac:dyDescent="0.3">
      <c r="H11156" s="5"/>
    </row>
    <row r="11157" spans="8:8" x14ac:dyDescent="0.3">
      <c r="H11157" s="5"/>
    </row>
    <row r="11158" spans="8:8" x14ac:dyDescent="0.3">
      <c r="H11158" s="5"/>
    </row>
    <row r="11159" spans="8:8" x14ac:dyDescent="0.3">
      <c r="H11159" s="5"/>
    </row>
    <row r="11160" spans="8:8" x14ac:dyDescent="0.3">
      <c r="H11160" s="5"/>
    </row>
    <row r="11161" spans="8:8" x14ac:dyDescent="0.3">
      <c r="H11161" s="5"/>
    </row>
    <row r="11162" spans="8:8" x14ac:dyDescent="0.3">
      <c r="H11162" s="5"/>
    </row>
    <row r="11163" spans="8:8" x14ac:dyDescent="0.3">
      <c r="H11163" s="5"/>
    </row>
    <row r="11164" spans="8:8" x14ac:dyDescent="0.3">
      <c r="H11164" s="5"/>
    </row>
    <row r="11165" spans="8:8" x14ac:dyDescent="0.3">
      <c r="H11165" s="5"/>
    </row>
    <row r="11166" spans="8:8" x14ac:dyDescent="0.3">
      <c r="H11166" s="5"/>
    </row>
    <row r="11167" spans="8:8" x14ac:dyDescent="0.3">
      <c r="H11167" s="5"/>
    </row>
    <row r="11168" spans="8:8" x14ac:dyDescent="0.3">
      <c r="H11168" s="5"/>
    </row>
    <row r="11169" spans="8:8" x14ac:dyDescent="0.3">
      <c r="H11169" s="5"/>
    </row>
    <row r="11170" spans="8:8" x14ac:dyDescent="0.3">
      <c r="H11170" s="5"/>
    </row>
    <row r="11171" spans="8:8" x14ac:dyDescent="0.3">
      <c r="H11171" s="5"/>
    </row>
    <row r="11172" spans="8:8" x14ac:dyDescent="0.3">
      <c r="H11172" s="5"/>
    </row>
    <row r="11173" spans="8:8" x14ac:dyDescent="0.3">
      <c r="H11173" s="5"/>
    </row>
    <row r="11174" spans="8:8" x14ac:dyDescent="0.3">
      <c r="H11174" s="5"/>
    </row>
    <row r="11175" spans="8:8" x14ac:dyDescent="0.3">
      <c r="H11175" s="5"/>
    </row>
    <row r="11176" spans="8:8" x14ac:dyDescent="0.3">
      <c r="H11176" s="5"/>
    </row>
    <row r="11177" spans="8:8" x14ac:dyDescent="0.3">
      <c r="H11177" s="5"/>
    </row>
    <row r="11178" spans="8:8" x14ac:dyDescent="0.3">
      <c r="H11178" s="5"/>
    </row>
    <row r="11179" spans="8:8" x14ac:dyDescent="0.3">
      <c r="H11179" s="5"/>
    </row>
    <row r="11180" spans="8:8" x14ac:dyDescent="0.3">
      <c r="H11180" s="5"/>
    </row>
    <row r="11181" spans="8:8" x14ac:dyDescent="0.3">
      <c r="H11181" s="5"/>
    </row>
    <row r="11182" spans="8:8" x14ac:dyDescent="0.3">
      <c r="H11182" s="5"/>
    </row>
    <row r="11183" spans="8:8" x14ac:dyDescent="0.3">
      <c r="H11183" s="5"/>
    </row>
    <row r="11184" spans="8:8" x14ac:dyDescent="0.3">
      <c r="H11184" s="5"/>
    </row>
    <row r="11185" spans="8:8" x14ac:dyDescent="0.3">
      <c r="H11185" s="5"/>
    </row>
    <row r="11186" spans="8:8" x14ac:dyDescent="0.3">
      <c r="H11186" s="5"/>
    </row>
    <row r="11187" spans="8:8" x14ac:dyDescent="0.3">
      <c r="H11187" s="5"/>
    </row>
    <row r="11188" spans="8:8" x14ac:dyDescent="0.3">
      <c r="H11188" s="5"/>
    </row>
    <row r="11189" spans="8:8" x14ac:dyDescent="0.3">
      <c r="H11189" s="5"/>
    </row>
    <row r="11190" spans="8:8" x14ac:dyDescent="0.3">
      <c r="H11190" s="5"/>
    </row>
    <row r="11191" spans="8:8" x14ac:dyDescent="0.3">
      <c r="H11191" s="5"/>
    </row>
    <row r="11192" spans="8:8" x14ac:dyDescent="0.3">
      <c r="H11192" s="5"/>
    </row>
    <row r="11193" spans="8:8" x14ac:dyDescent="0.3">
      <c r="H11193" s="5"/>
    </row>
    <row r="11194" spans="8:8" x14ac:dyDescent="0.3">
      <c r="H11194" s="5"/>
    </row>
    <row r="11195" spans="8:8" x14ac:dyDescent="0.3">
      <c r="H11195" s="5"/>
    </row>
    <row r="11196" spans="8:8" x14ac:dyDescent="0.3">
      <c r="H11196" s="5"/>
    </row>
    <row r="11197" spans="8:8" x14ac:dyDescent="0.3">
      <c r="H11197" s="5"/>
    </row>
    <row r="11198" spans="8:8" x14ac:dyDescent="0.3">
      <c r="H11198" s="5"/>
    </row>
    <row r="11199" spans="8:8" x14ac:dyDescent="0.3">
      <c r="H11199" s="5"/>
    </row>
    <row r="11200" spans="8:8" x14ac:dyDescent="0.3">
      <c r="H11200" s="5"/>
    </row>
    <row r="11201" spans="8:8" x14ac:dyDescent="0.3">
      <c r="H11201" s="5"/>
    </row>
    <row r="11202" spans="8:8" x14ac:dyDescent="0.3">
      <c r="H11202" s="5"/>
    </row>
    <row r="11203" spans="8:8" x14ac:dyDescent="0.3">
      <c r="H11203" s="5"/>
    </row>
    <row r="11204" spans="8:8" x14ac:dyDescent="0.3">
      <c r="H11204" s="5"/>
    </row>
    <row r="11205" spans="8:8" x14ac:dyDescent="0.3">
      <c r="H11205" s="5"/>
    </row>
    <row r="11206" spans="8:8" x14ac:dyDescent="0.3">
      <c r="H11206" s="5"/>
    </row>
    <row r="11207" spans="8:8" x14ac:dyDescent="0.3">
      <c r="H11207" s="5"/>
    </row>
    <row r="11208" spans="8:8" x14ac:dyDescent="0.3">
      <c r="H11208" s="5"/>
    </row>
    <row r="11209" spans="8:8" x14ac:dyDescent="0.3">
      <c r="H11209" s="5"/>
    </row>
    <row r="11210" spans="8:8" x14ac:dyDescent="0.3">
      <c r="H11210" s="5"/>
    </row>
    <row r="11211" spans="8:8" x14ac:dyDescent="0.3">
      <c r="H11211" s="5"/>
    </row>
    <row r="11212" spans="8:8" x14ac:dyDescent="0.3">
      <c r="H11212" s="5"/>
    </row>
    <row r="11213" spans="8:8" x14ac:dyDescent="0.3">
      <c r="H11213" s="5"/>
    </row>
    <row r="11214" spans="8:8" x14ac:dyDescent="0.3">
      <c r="H11214" s="5"/>
    </row>
    <row r="11215" spans="8:8" x14ac:dyDescent="0.3">
      <c r="H11215" s="5"/>
    </row>
    <row r="11216" spans="8:8" x14ac:dyDescent="0.3">
      <c r="H11216" s="5"/>
    </row>
    <row r="11217" spans="8:8" x14ac:dyDescent="0.3">
      <c r="H11217" s="5"/>
    </row>
    <row r="11218" spans="8:8" x14ac:dyDescent="0.3">
      <c r="H11218" s="5"/>
    </row>
    <row r="11219" spans="8:8" x14ac:dyDescent="0.3">
      <c r="H11219" s="5"/>
    </row>
    <row r="11220" spans="8:8" x14ac:dyDescent="0.3">
      <c r="H11220" s="5"/>
    </row>
    <row r="11221" spans="8:8" x14ac:dyDescent="0.3">
      <c r="H11221" s="5"/>
    </row>
    <row r="11222" spans="8:8" x14ac:dyDescent="0.3">
      <c r="H11222" s="5"/>
    </row>
    <row r="11223" spans="8:8" x14ac:dyDescent="0.3">
      <c r="H11223" s="5"/>
    </row>
    <row r="11224" spans="8:8" x14ac:dyDescent="0.3">
      <c r="H11224" s="5"/>
    </row>
    <row r="11225" spans="8:8" x14ac:dyDescent="0.3">
      <c r="H11225" s="5"/>
    </row>
    <row r="11226" spans="8:8" x14ac:dyDescent="0.3">
      <c r="H11226" s="5"/>
    </row>
    <row r="11227" spans="8:8" x14ac:dyDescent="0.3">
      <c r="H11227" s="5"/>
    </row>
    <row r="11228" spans="8:8" x14ac:dyDescent="0.3">
      <c r="H11228" s="5"/>
    </row>
    <row r="11229" spans="8:8" x14ac:dyDescent="0.3">
      <c r="H11229" s="5"/>
    </row>
    <row r="11230" spans="8:8" x14ac:dyDescent="0.3">
      <c r="H11230" s="5"/>
    </row>
    <row r="11231" spans="8:8" x14ac:dyDescent="0.3">
      <c r="H11231" s="5"/>
    </row>
    <row r="11232" spans="8:8" x14ac:dyDescent="0.3">
      <c r="H11232" s="5"/>
    </row>
    <row r="11233" spans="8:8" x14ac:dyDescent="0.3">
      <c r="H11233" s="5"/>
    </row>
    <row r="11234" spans="8:8" x14ac:dyDescent="0.3">
      <c r="H11234" s="5"/>
    </row>
    <row r="11235" spans="8:8" x14ac:dyDescent="0.3">
      <c r="H11235" s="5"/>
    </row>
    <row r="11236" spans="8:8" x14ac:dyDescent="0.3">
      <c r="H11236" s="5"/>
    </row>
    <row r="11237" spans="8:8" x14ac:dyDescent="0.3">
      <c r="H11237" s="5"/>
    </row>
    <row r="11238" spans="8:8" x14ac:dyDescent="0.3">
      <c r="H11238" s="5"/>
    </row>
    <row r="11239" spans="8:8" x14ac:dyDescent="0.3">
      <c r="H11239" s="5"/>
    </row>
    <row r="11240" spans="8:8" x14ac:dyDescent="0.3">
      <c r="H11240" s="5"/>
    </row>
    <row r="11241" spans="8:8" x14ac:dyDescent="0.3">
      <c r="H11241" s="5"/>
    </row>
    <row r="11242" spans="8:8" x14ac:dyDescent="0.3">
      <c r="H11242" s="5"/>
    </row>
    <row r="11243" spans="8:8" x14ac:dyDescent="0.3">
      <c r="H11243" s="5"/>
    </row>
    <row r="11244" spans="8:8" x14ac:dyDescent="0.3">
      <c r="H11244" s="5"/>
    </row>
    <row r="11245" spans="8:8" x14ac:dyDescent="0.3">
      <c r="H11245" s="5"/>
    </row>
    <row r="11246" spans="8:8" x14ac:dyDescent="0.3">
      <c r="H11246" s="5"/>
    </row>
    <row r="11247" spans="8:8" x14ac:dyDescent="0.3">
      <c r="H11247" s="5"/>
    </row>
    <row r="11248" spans="8:8" x14ac:dyDescent="0.3">
      <c r="H11248" s="5"/>
    </row>
    <row r="11249" spans="8:8" x14ac:dyDescent="0.3">
      <c r="H11249" s="5"/>
    </row>
    <row r="11250" spans="8:8" x14ac:dyDescent="0.3">
      <c r="H11250" s="5"/>
    </row>
    <row r="11251" spans="8:8" x14ac:dyDescent="0.3">
      <c r="H11251" s="5"/>
    </row>
    <row r="11252" spans="8:8" x14ac:dyDescent="0.3">
      <c r="H11252" s="5"/>
    </row>
    <row r="11253" spans="8:8" x14ac:dyDescent="0.3">
      <c r="H11253" s="5"/>
    </row>
    <row r="11254" spans="8:8" x14ac:dyDescent="0.3">
      <c r="H11254" s="5"/>
    </row>
    <row r="11255" spans="8:8" x14ac:dyDescent="0.3">
      <c r="H11255" s="5"/>
    </row>
    <row r="11256" spans="8:8" x14ac:dyDescent="0.3">
      <c r="H11256" s="5"/>
    </row>
    <row r="11257" spans="8:8" x14ac:dyDescent="0.3">
      <c r="H11257" s="5"/>
    </row>
    <row r="11258" spans="8:8" x14ac:dyDescent="0.3">
      <c r="H11258" s="5"/>
    </row>
    <row r="11259" spans="8:8" x14ac:dyDescent="0.3">
      <c r="H11259" s="5"/>
    </row>
    <row r="11260" spans="8:8" x14ac:dyDescent="0.3">
      <c r="H11260" s="5"/>
    </row>
    <row r="11261" spans="8:8" x14ac:dyDescent="0.3">
      <c r="H11261" s="5"/>
    </row>
    <row r="11262" spans="8:8" x14ac:dyDescent="0.3">
      <c r="H11262" s="5"/>
    </row>
    <row r="11263" spans="8:8" x14ac:dyDescent="0.3">
      <c r="H11263" s="5"/>
    </row>
    <row r="11264" spans="8:8" x14ac:dyDescent="0.3">
      <c r="H11264" s="5"/>
    </row>
    <row r="11265" spans="8:8" x14ac:dyDescent="0.3">
      <c r="H11265" s="5"/>
    </row>
    <row r="11266" spans="8:8" x14ac:dyDescent="0.3">
      <c r="H11266" s="5"/>
    </row>
    <row r="11267" spans="8:8" x14ac:dyDescent="0.3">
      <c r="H11267" s="5"/>
    </row>
    <row r="11268" spans="8:8" x14ac:dyDescent="0.3">
      <c r="H11268" s="5"/>
    </row>
    <row r="11269" spans="8:8" x14ac:dyDescent="0.3">
      <c r="H11269" s="5"/>
    </row>
    <row r="11270" spans="8:8" x14ac:dyDescent="0.3">
      <c r="H11270" s="5"/>
    </row>
    <row r="11271" spans="8:8" x14ac:dyDescent="0.3">
      <c r="H11271" s="5"/>
    </row>
    <row r="11272" spans="8:8" x14ac:dyDescent="0.3">
      <c r="H11272" s="5"/>
    </row>
    <row r="11273" spans="8:8" x14ac:dyDescent="0.3">
      <c r="H11273" s="5"/>
    </row>
    <row r="11274" spans="8:8" x14ac:dyDescent="0.3">
      <c r="H11274" s="5"/>
    </row>
    <row r="11275" spans="8:8" x14ac:dyDescent="0.3">
      <c r="H11275" s="5"/>
    </row>
    <row r="11276" spans="8:8" x14ac:dyDescent="0.3">
      <c r="H11276" s="5"/>
    </row>
    <row r="11277" spans="8:8" x14ac:dyDescent="0.3">
      <c r="H11277" s="5"/>
    </row>
    <row r="11278" spans="8:8" x14ac:dyDescent="0.3">
      <c r="H11278" s="5"/>
    </row>
    <row r="11279" spans="8:8" x14ac:dyDescent="0.3">
      <c r="H11279" s="5"/>
    </row>
    <row r="11280" spans="8:8" x14ac:dyDescent="0.3">
      <c r="H11280" s="5"/>
    </row>
    <row r="11281" spans="8:8" x14ac:dyDescent="0.3">
      <c r="H11281" s="5"/>
    </row>
    <row r="11282" spans="8:8" x14ac:dyDescent="0.3">
      <c r="H11282" s="5"/>
    </row>
    <row r="11283" spans="8:8" x14ac:dyDescent="0.3">
      <c r="H11283" s="5"/>
    </row>
    <row r="11284" spans="8:8" x14ac:dyDescent="0.3">
      <c r="H11284" s="5"/>
    </row>
    <row r="11285" spans="8:8" x14ac:dyDescent="0.3">
      <c r="H11285" s="5"/>
    </row>
    <row r="11286" spans="8:8" x14ac:dyDescent="0.3">
      <c r="H11286" s="5"/>
    </row>
    <row r="11287" spans="8:8" x14ac:dyDescent="0.3">
      <c r="H11287" s="5"/>
    </row>
    <row r="11288" spans="8:8" x14ac:dyDescent="0.3">
      <c r="H11288" s="5"/>
    </row>
    <row r="11289" spans="8:8" x14ac:dyDescent="0.3">
      <c r="H11289" s="5"/>
    </row>
    <row r="11290" spans="8:8" x14ac:dyDescent="0.3">
      <c r="H11290" s="5"/>
    </row>
    <row r="11291" spans="8:8" x14ac:dyDescent="0.3">
      <c r="H11291" s="5"/>
    </row>
    <row r="11292" spans="8:8" x14ac:dyDescent="0.3">
      <c r="H11292" s="5"/>
    </row>
    <row r="11293" spans="8:8" x14ac:dyDescent="0.3">
      <c r="H11293" s="5"/>
    </row>
    <row r="11294" spans="8:8" x14ac:dyDescent="0.3">
      <c r="H11294" s="5"/>
    </row>
    <row r="11295" spans="8:8" x14ac:dyDescent="0.3">
      <c r="H11295" s="5"/>
    </row>
    <row r="11296" spans="8:8" x14ac:dyDescent="0.3">
      <c r="H11296" s="5"/>
    </row>
    <row r="11297" spans="8:8" x14ac:dyDescent="0.3">
      <c r="H11297" s="5"/>
    </row>
    <row r="11298" spans="8:8" x14ac:dyDescent="0.3">
      <c r="H11298" s="5"/>
    </row>
    <row r="11299" spans="8:8" x14ac:dyDescent="0.3">
      <c r="H11299" s="5"/>
    </row>
    <row r="11300" spans="8:8" x14ac:dyDescent="0.3">
      <c r="H11300" s="5"/>
    </row>
    <row r="11301" spans="8:8" x14ac:dyDescent="0.3">
      <c r="H11301" s="5"/>
    </row>
    <row r="11302" spans="8:8" x14ac:dyDescent="0.3">
      <c r="H11302" s="5"/>
    </row>
    <row r="11303" spans="8:8" x14ac:dyDescent="0.3">
      <c r="H11303" s="5"/>
    </row>
    <row r="11304" spans="8:8" x14ac:dyDescent="0.3">
      <c r="H11304" s="5"/>
    </row>
    <row r="11305" spans="8:8" x14ac:dyDescent="0.3">
      <c r="H11305" s="5"/>
    </row>
    <row r="11306" spans="8:8" x14ac:dyDescent="0.3">
      <c r="H11306" s="5"/>
    </row>
    <row r="11307" spans="8:8" x14ac:dyDescent="0.3">
      <c r="H11307" s="5"/>
    </row>
    <row r="11308" spans="8:8" x14ac:dyDescent="0.3">
      <c r="H11308" s="5"/>
    </row>
    <row r="11309" spans="8:8" x14ac:dyDescent="0.3">
      <c r="H11309" s="5"/>
    </row>
    <row r="11310" spans="8:8" x14ac:dyDescent="0.3">
      <c r="H11310" s="5"/>
    </row>
    <row r="11311" spans="8:8" x14ac:dyDescent="0.3">
      <c r="H11311" s="5"/>
    </row>
    <row r="11312" spans="8:8" x14ac:dyDescent="0.3">
      <c r="H11312" s="5"/>
    </row>
    <row r="11313" spans="8:8" x14ac:dyDescent="0.3">
      <c r="H11313" s="5"/>
    </row>
    <row r="11314" spans="8:8" x14ac:dyDescent="0.3">
      <c r="H11314" s="5"/>
    </row>
    <row r="11315" spans="8:8" x14ac:dyDescent="0.3">
      <c r="H11315" s="5"/>
    </row>
    <row r="11316" spans="8:8" x14ac:dyDescent="0.3">
      <c r="H11316" s="5"/>
    </row>
    <row r="11317" spans="8:8" x14ac:dyDescent="0.3">
      <c r="H11317" s="5"/>
    </row>
    <row r="11318" spans="8:8" x14ac:dyDescent="0.3">
      <c r="H11318" s="5"/>
    </row>
    <row r="11319" spans="8:8" x14ac:dyDescent="0.3">
      <c r="H11319" s="5"/>
    </row>
    <row r="11320" spans="8:8" x14ac:dyDescent="0.3">
      <c r="H11320" s="5"/>
    </row>
    <row r="11321" spans="8:8" x14ac:dyDescent="0.3">
      <c r="H11321" s="5"/>
    </row>
    <row r="11322" spans="8:8" x14ac:dyDescent="0.3">
      <c r="H11322" s="5"/>
    </row>
    <row r="11323" spans="8:8" x14ac:dyDescent="0.3">
      <c r="H11323" s="5"/>
    </row>
    <row r="11324" spans="8:8" x14ac:dyDescent="0.3">
      <c r="H11324" s="5"/>
    </row>
    <row r="11325" spans="8:8" x14ac:dyDescent="0.3">
      <c r="H11325" s="5"/>
    </row>
    <row r="11326" spans="8:8" x14ac:dyDescent="0.3">
      <c r="H11326" s="5"/>
    </row>
    <row r="11327" spans="8:8" x14ac:dyDescent="0.3">
      <c r="H11327" s="5"/>
    </row>
    <row r="11328" spans="8:8" x14ac:dyDescent="0.3">
      <c r="H11328" s="5"/>
    </row>
    <row r="11329" spans="8:8" x14ac:dyDescent="0.3">
      <c r="H11329" s="5"/>
    </row>
    <row r="11330" spans="8:8" x14ac:dyDescent="0.3">
      <c r="H11330" s="5"/>
    </row>
    <row r="11331" spans="8:8" x14ac:dyDescent="0.3">
      <c r="H11331" s="5"/>
    </row>
    <row r="11332" spans="8:8" x14ac:dyDescent="0.3">
      <c r="H11332" s="5"/>
    </row>
    <row r="11333" spans="8:8" x14ac:dyDescent="0.3">
      <c r="H11333" s="5"/>
    </row>
    <row r="11334" spans="8:8" x14ac:dyDescent="0.3">
      <c r="H11334" s="5"/>
    </row>
    <row r="11335" spans="8:8" x14ac:dyDescent="0.3">
      <c r="H11335" s="5"/>
    </row>
    <row r="11336" spans="8:8" x14ac:dyDescent="0.3">
      <c r="H11336" s="5"/>
    </row>
    <row r="11337" spans="8:8" x14ac:dyDescent="0.3">
      <c r="H11337" s="5"/>
    </row>
    <row r="11338" spans="8:8" x14ac:dyDescent="0.3">
      <c r="H11338" s="5"/>
    </row>
    <row r="11339" spans="8:8" x14ac:dyDescent="0.3">
      <c r="H11339" s="5"/>
    </row>
    <row r="11340" spans="8:8" x14ac:dyDescent="0.3">
      <c r="H11340" s="5"/>
    </row>
    <row r="11341" spans="8:8" x14ac:dyDescent="0.3">
      <c r="H11341" s="5"/>
    </row>
    <row r="11342" spans="8:8" x14ac:dyDescent="0.3">
      <c r="H11342" s="5"/>
    </row>
    <row r="11343" spans="8:8" x14ac:dyDescent="0.3">
      <c r="H11343" s="5"/>
    </row>
    <row r="11344" spans="8:8" x14ac:dyDescent="0.3">
      <c r="H11344" s="5"/>
    </row>
    <row r="11345" spans="8:8" x14ac:dyDescent="0.3">
      <c r="H11345" s="5"/>
    </row>
    <row r="11346" spans="8:8" x14ac:dyDescent="0.3">
      <c r="H11346" s="5"/>
    </row>
    <row r="11347" spans="8:8" x14ac:dyDescent="0.3">
      <c r="H11347" s="5"/>
    </row>
    <row r="11348" spans="8:8" x14ac:dyDescent="0.3">
      <c r="H11348" s="5"/>
    </row>
    <row r="11349" spans="8:8" x14ac:dyDescent="0.3">
      <c r="H11349" s="5"/>
    </row>
    <row r="11350" spans="8:8" x14ac:dyDescent="0.3">
      <c r="H11350" s="5"/>
    </row>
    <row r="11351" spans="8:8" x14ac:dyDescent="0.3">
      <c r="H11351" s="5"/>
    </row>
    <row r="11352" spans="8:8" x14ac:dyDescent="0.3">
      <c r="H11352" s="5"/>
    </row>
    <row r="11353" spans="8:8" x14ac:dyDescent="0.3">
      <c r="H11353" s="5"/>
    </row>
    <row r="11354" spans="8:8" x14ac:dyDescent="0.3">
      <c r="H11354" s="5"/>
    </row>
    <row r="11355" spans="8:8" x14ac:dyDescent="0.3">
      <c r="H11355" s="5"/>
    </row>
    <row r="11356" spans="8:8" x14ac:dyDescent="0.3">
      <c r="H11356" s="5"/>
    </row>
    <row r="11357" spans="8:8" x14ac:dyDescent="0.3">
      <c r="H11357" s="5"/>
    </row>
    <row r="11358" spans="8:8" x14ac:dyDescent="0.3">
      <c r="H11358" s="5"/>
    </row>
    <row r="11359" spans="8:8" x14ac:dyDescent="0.3">
      <c r="H11359" s="5"/>
    </row>
    <row r="11360" spans="8:8" x14ac:dyDescent="0.3">
      <c r="H11360" s="5"/>
    </row>
    <row r="11361" spans="8:8" x14ac:dyDescent="0.3">
      <c r="H11361" s="5"/>
    </row>
    <row r="11362" spans="8:8" x14ac:dyDescent="0.3">
      <c r="H11362" s="5"/>
    </row>
    <row r="11363" spans="8:8" x14ac:dyDescent="0.3">
      <c r="H11363" s="5"/>
    </row>
    <row r="11364" spans="8:8" x14ac:dyDescent="0.3">
      <c r="H11364" s="5"/>
    </row>
    <row r="11365" spans="8:8" x14ac:dyDescent="0.3">
      <c r="H11365" s="5"/>
    </row>
    <row r="11366" spans="8:8" x14ac:dyDescent="0.3">
      <c r="H11366" s="5"/>
    </row>
    <row r="11367" spans="8:8" x14ac:dyDescent="0.3">
      <c r="H11367" s="5"/>
    </row>
    <row r="11368" spans="8:8" x14ac:dyDescent="0.3">
      <c r="H11368" s="5"/>
    </row>
    <row r="11369" spans="8:8" x14ac:dyDescent="0.3">
      <c r="H11369" s="5"/>
    </row>
    <row r="11370" spans="8:8" x14ac:dyDescent="0.3">
      <c r="H11370" s="5"/>
    </row>
    <row r="11371" spans="8:8" x14ac:dyDescent="0.3">
      <c r="H11371" s="5"/>
    </row>
    <row r="11372" spans="8:8" x14ac:dyDescent="0.3">
      <c r="H11372" s="5"/>
    </row>
    <row r="11373" spans="8:8" x14ac:dyDescent="0.3">
      <c r="H11373" s="5"/>
    </row>
    <row r="11374" spans="8:8" x14ac:dyDescent="0.3">
      <c r="H11374" s="5"/>
    </row>
    <row r="11375" spans="8:8" x14ac:dyDescent="0.3">
      <c r="H11375" s="5"/>
    </row>
    <row r="11376" spans="8:8" x14ac:dyDescent="0.3">
      <c r="H11376" s="5"/>
    </row>
    <row r="11377" spans="8:8" x14ac:dyDescent="0.3">
      <c r="H11377" s="5"/>
    </row>
    <row r="11378" spans="8:8" x14ac:dyDescent="0.3">
      <c r="H11378" s="5"/>
    </row>
    <row r="11379" spans="8:8" x14ac:dyDescent="0.3">
      <c r="H11379" s="5"/>
    </row>
    <row r="11380" spans="8:8" x14ac:dyDescent="0.3">
      <c r="H11380" s="5"/>
    </row>
    <row r="11381" spans="8:8" x14ac:dyDescent="0.3">
      <c r="H11381" s="5"/>
    </row>
    <row r="11382" spans="8:8" x14ac:dyDescent="0.3">
      <c r="H11382" s="5"/>
    </row>
    <row r="11383" spans="8:8" x14ac:dyDescent="0.3">
      <c r="H11383" s="5"/>
    </row>
    <row r="11384" spans="8:8" x14ac:dyDescent="0.3">
      <c r="H11384" s="5"/>
    </row>
    <row r="11385" spans="8:8" x14ac:dyDescent="0.3">
      <c r="H11385" s="5"/>
    </row>
    <row r="11386" spans="8:8" x14ac:dyDescent="0.3">
      <c r="H11386" s="5"/>
    </row>
    <row r="11387" spans="8:8" x14ac:dyDescent="0.3">
      <c r="H11387" s="5"/>
    </row>
    <row r="11388" spans="8:8" x14ac:dyDescent="0.3">
      <c r="H11388" s="5"/>
    </row>
    <row r="11389" spans="8:8" x14ac:dyDescent="0.3">
      <c r="H11389" s="5"/>
    </row>
    <row r="11390" spans="8:8" x14ac:dyDescent="0.3">
      <c r="H11390" s="5"/>
    </row>
    <row r="11391" spans="8:8" x14ac:dyDescent="0.3">
      <c r="H11391" s="5"/>
    </row>
    <row r="11392" spans="8:8" x14ac:dyDescent="0.3">
      <c r="H11392" s="5"/>
    </row>
    <row r="11393" spans="8:8" x14ac:dyDescent="0.3">
      <c r="H11393" s="5"/>
    </row>
    <row r="11394" spans="8:8" x14ac:dyDescent="0.3">
      <c r="H11394" s="5"/>
    </row>
    <row r="11395" spans="8:8" x14ac:dyDescent="0.3">
      <c r="H11395" s="5"/>
    </row>
    <row r="11396" spans="8:8" x14ac:dyDescent="0.3">
      <c r="H11396" s="5"/>
    </row>
    <row r="11397" spans="8:8" x14ac:dyDescent="0.3">
      <c r="H11397" s="5"/>
    </row>
    <row r="11398" spans="8:8" x14ac:dyDescent="0.3">
      <c r="H11398" s="5"/>
    </row>
    <row r="11399" spans="8:8" x14ac:dyDescent="0.3">
      <c r="H11399" s="5"/>
    </row>
    <row r="11400" spans="8:8" x14ac:dyDescent="0.3">
      <c r="H11400" s="5"/>
    </row>
    <row r="11401" spans="8:8" x14ac:dyDescent="0.3">
      <c r="H11401" s="5"/>
    </row>
    <row r="11402" spans="8:8" x14ac:dyDescent="0.3">
      <c r="H11402" s="5"/>
    </row>
    <row r="11403" spans="8:8" x14ac:dyDescent="0.3">
      <c r="H11403" s="5"/>
    </row>
    <row r="11404" spans="8:8" x14ac:dyDescent="0.3">
      <c r="H11404" s="5"/>
    </row>
    <row r="11405" spans="8:8" x14ac:dyDescent="0.3">
      <c r="H11405" s="5"/>
    </row>
    <row r="11406" spans="8:8" x14ac:dyDescent="0.3">
      <c r="H11406" s="5"/>
    </row>
    <row r="11407" spans="8:8" x14ac:dyDescent="0.3">
      <c r="H11407" s="5"/>
    </row>
    <row r="11408" spans="8:8" x14ac:dyDescent="0.3">
      <c r="H11408" s="5"/>
    </row>
    <row r="11409" spans="8:8" x14ac:dyDescent="0.3">
      <c r="H11409" s="5"/>
    </row>
    <row r="11410" spans="8:8" x14ac:dyDescent="0.3">
      <c r="H11410" s="5"/>
    </row>
    <row r="11411" spans="8:8" x14ac:dyDescent="0.3">
      <c r="H11411" s="5"/>
    </row>
    <row r="11412" spans="8:8" x14ac:dyDescent="0.3">
      <c r="H11412" s="5"/>
    </row>
    <row r="11413" spans="8:8" x14ac:dyDescent="0.3">
      <c r="H11413" s="5"/>
    </row>
    <row r="11414" spans="8:8" x14ac:dyDescent="0.3">
      <c r="H11414" s="5"/>
    </row>
    <row r="11415" spans="8:8" x14ac:dyDescent="0.3">
      <c r="H11415" s="5"/>
    </row>
    <row r="11416" spans="8:8" x14ac:dyDescent="0.3">
      <c r="H11416" s="5"/>
    </row>
    <row r="11417" spans="8:8" x14ac:dyDescent="0.3">
      <c r="H11417" s="5"/>
    </row>
    <row r="11418" spans="8:8" x14ac:dyDescent="0.3">
      <c r="H11418" s="5"/>
    </row>
    <row r="11419" spans="8:8" x14ac:dyDescent="0.3">
      <c r="H11419" s="5"/>
    </row>
    <row r="11420" spans="8:8" x14ac:dyDescent="0.3">
      <c r="H11420" s="5"/>
    </row>
    <row r="11421" spans="8:8" x14ac:dyDescent="0.3">
      <c r="H11421" s="5"/>
    </row>
    <row r="11422" spans="8:8" x14ac:dyDescent="0.3">
      <c r="H11422" s="5"/>
    </row>
    <row r="11423" spans="8:8" x14ac:dyDescent="0.3">
      <c r="H11423" s="5"/>
    </row>
    <row r="11424" spans="8:8" x14ac:dyDescent="0.3">
      <c r="H11424" s="5"/>
    </row>
    <row r="11425" spans="8:8" x14ac:dyDescent="0.3">
      <c r="H11425" s="5"/>
    </row>
    <row r="11426" spans="8:8" x14ac:dyDescent="0.3">
      <c r="H11426" s="5"/>
    </row>
    <row r="11427" spans="8:8" x14ac:dyDescent="0.3">
      <c r="H11427" s="5"/>
    </row>
    <row r="11428" spans="8:8" x14ac:dyDescent="0.3">
      <c r="H11428" s="5"/>
    </row>
    <row r="11429" spans="8:8" x14ac:dyDescent="0.3">
      <c r="H11429" s="5"/>
    </row>
    <row r="11430" spans="8:8" x14ac:dyDescent="0.3">
      <c r="H11430" s="5"/>
    </row>
    <row r="11431" spans="8:8" x14ac:dyDescent="0.3">
      <c r="H11431" s="5"/>
    </row>
    <row r="11432" spans="8:8" x14ac:dyDescent="0.3">
      <c r="H11432" s="5"/>
    </row>
    <row r="11433" spans="8:8" x14ac:dyDescent="0.3">
      <c r="H11433" s="5"/>
    </row>
    <row r="11434" spans="8:8" x14ac:dyDescent="0.3">
      <c r="H11434" s="5"/>
    </row>
    <row r="11435" spans="8:8" x14ac:dyDescent="0.3">
      <c r="H11435" s="5"/>
    </row>
    <row r="11436" spans="8:8" x14ac:dyDescent="0.3">
      <c r="H11436" s="5"/>
    </row>
    <row r="11437" spans="8:8" x14ac:dyDescent="0.3">
      <c r="H11437" s="5"/>
    </row>
    <row r="11438" spans="8:8" x14ac:dyDescent="0.3">
      <c r="H11438" s="5"/>
    </row>
    <row r="11439" spans="8:8" x14ac:dyDescent="0.3">
      <c r="H11439" s="5"/>
    </row>
    <row r="11440" spans="8:8" x14ac:dyDescent="0.3">
      <c r="H11440" s="5"/>
    </row>
    <row r="11441" spans="8:8" x14ac:dyDescent="0.3">
      <c r="H11441" s="5"/>
    </row>
    <row r="11442" spans="8:8" x14ac:dyDescent="0.3">
      <c r="H11442" s="5"/>
    </row>
    <row r="11443" spans="8:8" x14ac:dyDescent="0.3">
      <c r="H11443" s="5"/>
    </row>
    <row r="11444" spans="8:8" x14ac:dyDescent="0.3">
      <c r="H11444" s="5"/>
    </row>
    <row r="11445" spans="8:8" x14ac:dyDescent="0.3">
      <c r="H11445" s="5"/>
    </row>
    <row r="11446" spans="8:8" x14ac:dyDescent="0.3">
      <c r="H11446" s="5"/>
    </row>
    <row r="11447" spans="8:8" x14ac:dyDescent="0.3">
      <c r="H11447" s="5"/>
    </row>
    <row r="11448" spans="8:8" x14ac:dyDescent="0.3">
      <c r="H11448" s="5"/>
    </row>
    <row r="11449" spans="8:8" x14ac:dyDescent="0.3">
      <c r="H11449" s="5"/>
    </row>
    <row r="11450" spans="8:8" x14ac:dyDescent="0.3">
      <c r="H11450" s="5"/>
    </row>
    <row r="11451" spans="8:8" x14ac:dyDescent="0.3">
      <c r="H11451" s="5"/>
    </row>
    <row r="11452" spans="8:8" x14ac:dyDescent="0.3">
      <c r="H11452" s="5"/>
    </row>
    <row r="11453" spans="8:8" x14ac:dyDescent="0.3">
      <c r="H11453" s="5"/>
    </row>
    <row r="11454" spans="8:8" x14ac:dyDescent="0.3">
      <c r="H11454" s="5"/>
    </row>
    <row r="11455" spans="8:8" x14ac:dyDescent="0.3">
      <c r="H11455" s="5"/>
    </row>
    <row r="11456" spans="8:8" x14ac:dyDescent="0.3">
      <c r="H11456" s="5"/>
    </row>
    <row r="11457" spans="8:8" x14ac:dyDescent="0.3">
      <c r="H11457" s="5"/>
    </row>
    <row r="11458" spans="8:8" x14ac:dyDescent="0.3">
      <c r="H11458" s="5"/>
    </row>
    <row r="11459" spans="8:8" x14ac:dyDescent="0.3">
      <c r="H11459" s="5"/>
    </row>
    <row r="11460" spans="8:8" x14ac:dyDescent="0.3">
      <c r="H11460" s="5"/>
    </row>
    <row r="11461" spans="8:8" x14ac:dyDescent="0.3">
      <c r="H11461" s="5"/>
    </row>
    <row r="11462" spans="8:8" x14ac:dyDescent="0.3">
      <c r="H11462" s="5"/>
    </row>
    <row r="11463" spans="8:8" x14ac:dyDescent="0.3">
      <c r="H11463" s="5"/>
    </row>
    <row r="11464" spans="8:8" x14ac:dyDescent="0.3">
      <c r="H11464" s="5"/>
    </row>
    <row r="11465" spans="8:8" x14ac:dyDescent="0.3">
      <c r="H11465" s="5"/>
    </row>
    <row r="11466" spans="8:8" x14ac:dyDescent="0.3">
      <c r="H11466" s="5"/>
    </row>
    <row r="11467" spans="8:8" x14ac:dyDescent="0.3">
      <c r="H11467" s="5"/>
    </row>
    <row r="11468" spans="8:8" x14ac:dyDescent="0.3">
      <c r="H11468" s="5"/>
    </row>
    <row r="11469" spans="8:8" x14ac:dyDescent="0.3">
      <c r="H11469" s="5"/>
    </row>
    <row r="11470" spans="8:8" x14ac:dyDescent="0.3">
      <c r="H11470" s="5"/>
    </row>
    <row r="11471" spans="8:8" x14ac:dyDescent="0.3">
      <c r="H11471" s="5"/>
    </row>
    <row r="11472" spans="8:8" x14ac:dyDescent="0.3">
      <c r="H11472" s="5"/>
    </row>
    <row r="11473" spans="8:8" x14ac:dyDescent="0.3">
      <c r="H11473" s="5"/>
    </row>
    <row r="11474" spans="8:8" x14ac:dyDescent="0.3">
      <c r="H11474" s="5"/>
    </row>
    <row r="11475" spans="8:8" x14ac:dyDescent="0.3">
      <c r="H11475" s="5"/>
    </row>
    <row r="11476" spans="8:8" x14ac:dyDescent="0.3">
      <c r="H11476" s="5"/>
    </row>
    <row r="11477" spans="8:8" x14ac:dyDescent="0.3">
      <c r="H11477" s="5"/>
    </row>
    <row r="11478" spans="8:8" x14ac:dyDescent="0.3">
      <c r="H11478" s="5"/>
    </row>
    <row r="11479" spans="8:8" x14ac:dyDescent="0.3">
      <c r="H11479" s="5"/>
    </row>
    <row r="11480" spans="8:8" x14ac:dyDescent="0.3">
      <c r="H11480" s="5"/>
    </row>
    <row r="11481" spans="8:8" x14ac:dyDescent="0.3">
      <c r="H11481" s="5"/>
    </row>
    <row r="11482" spans="8:8" x14ac:dyDescent="0.3">
      <c r="H11482" s="5"/>
    </row>
    <row r="11483" spans="8:8" x14ac:dyDescent="0.3">
      <c r="H11483" s="5"/>
    </row>
    <row r="11484" spans="8:8" x14ac:dyDescent="0.3">
      <c r="H11484" s="5"/>
    </row>
    <row r="11485" spans="8:8" x14ac:dyDescent="0.3">
      <c r="H11485" s="5"/>
    </row>
    <row r="11486" spans="8:8" x14ac:dyDescent="0.3">
      <c r="H11486" s="5"/>
    </row>
    <row r="11487" spans="8:8" x14ac:dyDescent="0.3">
      <c r="H11487" s="5"/>
    </row>
    <row r="11488" spans="8:8" x14ac:dyDescent="0.3">
      <c r="H11488" s="5"/>
    </row>
    <row r="11489" spans="8:8" x14ac:dyDescent="0.3">
      <c r="H11489" s="5"/>
    </row>
    <row r="11490" spans="8:8" x14ac:dyDescent="0.3">
      <c r="H11490" s="5"/>
    </row>
    <row r="11491" spans="8:8" x14ac:dyDescent="0.3">
      <c r="H11491" s="5"/>
    </row>
    <row r="11492" spans="8:8" x14ac:dyDescent="0.3">
      <c r="H11492" s="5"/>
    </row>
    <row r="11493" spans="8:8" x14ac:dyDescent="0.3">
      <c r="H11493" s="5"/>
    </row>
    <row r="11494" spans="8:8" x14ac:dyDescent="0.3">
      <c r="H11494" s="5"/>
    </row>
    <row r="11495" spans="8:8" x14ac:dyDescent="0.3">
      <c r="H11495" s="5"/>
    </row>
    <row r="11496" spans="8:8" x14ac:dyDescent="0.3">
      <c r="H11496" s="5"/>
    </row>
    <row r="11497" spans="8:8" x14ac:dyDescent="0.3">
      <c r="H11497" s="5"/>
    </row>
    <row r="11498" spans="8:8" x14ac:dyDescent="0.3">
      <c r="H11498" s="5"/>
    </row>
    <row r="11499" spans="8:8" x14ac:dyDescent="0.3">
      <c r="H11499" s="5"/>
    </row>
    <row r="11500" spans="8:8" x14ac:dyDescent="0.3">
      <c r="H11500" s="5"/>
    </row>
    <row r="11501" spans="8:8" x14ac:dyDescent="0.3">
      <c r="H11501" s="5"/>
    </row>
    <row r="11502" spans="8:8" x14ac:dyDescent="0.3">
      <c r="H11502" s="5"/>
    </row>
    <row r="11503" spans="8:8" x14ac:dyDescent="0.3">
      <c r="H11503" s="5"/>
    </row>
    <row r="11504" spans="8:8" x14ac:dyDescent="0.3">
      <c r="H11504" s="5"/>
    </row>
    <row r="11505" spans="8:8" x14ac:dyDescent="0.3">
      <c r="H11505" s="5"/>
    </row>
    <row r="11506" spans="8:8" x14ac:dyDescent="0.3">
      <c r="H11506" s="5"/>
    </row>
    <row r="11507" spans="8:8" x14ac:dyDescent="0.3">
      <c r="H11507" s="5"/>
    </row>
    <row r="11508" spans="8:8" x14ac:dyDescent="0.3">
      <c r="H11508" s="5"/>
    </row>
    <row r="11509" spans="8:8" x14ac:dyDescent="0.3">
      <c r="H11509" s="5"/>
    </row>
    <row r="11510" spans="8:8" x14ac:dyDescent="0.3">
      <c r="H11510" s="5"/>
    </row>
    <row r="11511" spans="8:8" x14ac:dyDescent="0.3">
      <c r="H11511" s="5"/>
    </row>
    <row r="11512" spans="8:8" x14ac:dyDescent="0.3">
      <c r="H11512" s="5"/>
    </row>
    <row r="11513" spans="8:8" x14ac:dyDescent="0.3">
      <c r="H11513" s="5"/>
    </row>
    <row r="11514" spans="8:8" x14ac:dyDescent="0.3">
      <c r="H11514" s="5"/>
    </row>
    <row r="11515" spans="8:8" x14ac:dyDescent="0.3">
      <c r="H11515" s="5"/>
    </row>
    <row r="11516" spans="8:8" x14ac:dyDescent="0.3">
      <c r="H11516" s="5"/>
    </row>
    <row r="11517" spans="8:8" x14ac:dyDescent="0.3">
      <c r="H11517" s="5"/>
    </row>
    <row r="11518" spans="8:8" x14ac:dyDescent="0.3">
      <c r="H11518" s="5"/>
    </row>
    <row r="11519" spans="8:8" x14ac:dyDescent="0.3">
      <c r="H11519" s="5"/>
    </row>
    <row r="11520" spans="8:8" x14ac:dyDescent="0.3">
      <c r="H11520" s="5"/>
    </row>
    <row r="11521" spans="8:8" x14ac:dyDescent="0.3">
      <c r="H11521" s="5"/>
    </row>
    <row r="11522" spans="8:8" x14ac:dyDescent="0.3">
      <c r="H11522" s="5"/>
    </row>
    <row r="11523" spans="8:8" x14ac:dyDescent="0.3">
      <c r="H11523" s="5"/>
    </row>
    <row r="11524" spans="8:8" x14ac:dyDescent="0.3">
      <c r="H11524" s="5"/>
    </row>
    <row r="11525" spans="8:8" x14ac:dyDescent="0.3">
      <c r="H11525" s="5"/>
    </row>
    <row r="11526" spans="8:8" x14ac:dyDescent="0.3">
      <c r="H11526" s="5"/>
    </row>
    <row r="11527" spans="8:8" x14ac:dyDescent="0.3">
      <c r="H11527" s="5"/>
    </row>
    <row r="11528" spans="8:8" x14ac:dyDescent="0.3">
      <c r="H11528" s="5"/>
    </row>
    <row r="11529" spans="8:8" x14ac:dyDescent="0.3">
      <c r="H11529" s="5"/>
    </row>
    <row r="11530" spans="8:8" x14ac:dyDescent="0.3">
      <c r="H11530" s="5"/>
    </row>
    <row r="11531" spans="8:8" x14ac:dyDescent="0.3">
      <c r="H11531" s="5"/>
    </row>
    <row r="11532" spans="8:8" x14ac:dyDescent="0.3">
      <c r="H11532" s="5"/>
    </row>
    <row r="11533" spans="8:8" x14ac:dyDescent="0.3">
      <c r="H11533" s="5"/>
    </row>
    <row r="11534" spans="8:8" x14ac:dyDescent="0.3">
      <c r="H11534" s="5"/>
    </row>
    <row r="11535" spans="8:8" x14ac:dyDescent="0.3">
      <c r="H11535" s="5"/>
    </row>
    <row r="11536" spans="8:8" x14ac:dyDescent="0.3">
      <c r="H11536" s="5"/>
    </row>
    <row r="11537" spans="8:8" x14ac:dyDescent="0.3">
      <c r="H11537" s="5"/>
    </row>
    <row r="11538" spans="8:8" x14ac:dyDescent="0.3">
      <c r="H11538" s="5"/>
    </row>
    <row r="11539" spans="8:8" x14ac:dyDescent="0.3">
      <c r="H11539" s="5"/>
    </row>
    <row r="11540" spans="8:8" x14ac:dyDescent="0.3">
      <c r="H11540" s="5"/>
    </row>
    <row r="11541" spans="8:8" x14ac:dyDescent="0.3">
      <c r="H11541" s="5"/>
    </row>
    <row r="11542" spans="8:8" x14ac:dyDescent="0.3">
      <c r="H11542" s="5"/>
    </row>
    <row r="11543" spans="8:8" x14ac:dyDescent="0.3">
      <c r="H11543" s="5"/>
    </row>
    <row r="11544" spans="8:8" x14ac:dyDescent="0.3">
      <c r="H11544" s="5"/>
    </row>
    <row r="11545" spans="8:8" x14ac:dyDescent="0.3">
      <c r="H11545" s="5"/>
    </row>
    <row r="11546" spans="8:8" x14ac:dyDescent="0.3">
      <c r="H11546" s="5"/>
    </row>
    <row r="11547" spans="8:8" x14ac:dyDescent="0.3">
      <c r="H11547" s="5"/>
    </row>
    <row r="11548" spans="8:8" x14ac:dyDescent="0.3">
      <c r="H11548" s="5"/>
    </row>
    <row r="11549" spans="8:8" x14ac:dyDescent="0.3">
      <c r="H11549" s="5"/>
    </row>
    <row r="11550" spans="8:8" x14ac:dyDescent="0.3">
      <c r="H11550" s="5"/>
    </row>
    <row r="11551" spans="8:8" x14ac:dyDescent="0.3">
      <c r="H11551" s="5"/>
    </row>
    <row r="11552" spans="8:8" x14ac:dyDescent="0.3">
      <c r="H11552" s="5"/>
    </row>
    <row r="11553" spans="8:8" x14ac:dyDescent="0.3">
      <c r="H11553" s="5"/>
    </row>
    <row r="11554" spans="8:8" x14ac:dyDescent="0.3">
      <c r="H11554" s="5"/>
    </row>
    <row r="11555" spans="8:8" x14ac:dyDescent="0.3">
      <c r="H11555" s="5"/>
    </row>
    <row r="11556" spans="8:8" x14ac:dyDescent="0.3">
      <c r="H11556" s="5"/>
    </row>
    <row r="11557" spans="8:8" x14ac:dyDescent="0.3">
      <c r="H11557" s="5"/>
    </row>
    <row r="11558" spans="8:8" x14ac:dyDescent="0.3">
      <c r="H11558" s="5"/>
    </row>
    <row r="11559" spans="8:8" x14ac:dyDescent="0.3">
      <c r="H11559" s="5"/>
    </row>
    <row r="11560" spans="8:8" x14ac:dyDescent="0.3">
      <c r="H11560" s="5"/>
    </row>
    <row r="11561" spans="8:8" x14ac:dyDescent="0.3">
      <c r="H11561" s="5"/>
    </row>
    <row r="11562" spans="8:8" x14ac:dyDescent="0.3">
      <c r="H11562" s="5"/>
    </row>
    <row r="11563" spans="8:8" x14ac:dyDescent="0.3">
      <c r="H11563" s="5"/>
    </row>
    <row r="11564" spans="8:8" x14ac:dyDescent="0.3">
      <c r="H11564" s="5"/>
    </row>
    <row r="11565" spans="8:8" x14ac:dyDescent="0.3">
      <c r="H11565" s="5"/>
    </row>
    <row r="11566" spans="8:8" x14ac:dyDescent="0.3">
      <c r="H11566" s="5"/>
    </row>
    <row r="11567" spans="8:8" x14ac:dyDescent="0.3">
      <c r="H11567" s="5"/>
    </row>
    <row r="11568" spans="8:8" x14ac:dyDescent="0.3">
      <c r="H11568" s="5"/>
    </row>
    <row r="11569" spans="8:8" x14ac:dyDescent="0.3">
      <c r="H11569" s="5"/>
    </row>
    <row r="11570" spans="8:8" x14ac:dyDescent="0.3">
      <c r="H11570" s="5"/>
    </row>
    <row r="11571" spans="8:8" x14ac:dyDescent="0.3">
      <c r="H11571" s="5"/>
    </row>
    <row r="11572" spans="8:8" x14ac:dyDescent="0.3">
      <c r="H11572" s="5"/>
    </row>
    <row r="11573" spans="8:8" x14ac:dyDescent="0.3">
      <c r="H11573" s="5"/>
    </row>
    <row r="11574" spans="8:8" x14ac:dyDescent="0.3">
      <c r="H11574" s="5"/>
    </row>
    <row r="11575" spans="8:8" x14ac:dyDescent="0.3">
      <c r="H11575" s="5"/>
    </row>
    <row r="11576" spans="8:8" x14ac:dyDescent="0.3">
      <c r="H11576" s="5"/>
    </row>
    <row r="11577" spans="8:8" x14ac:dyDescent="0.3">
      <c r="H11577" s="5"/>
    </row>
    <row r="11578" spans="8:8" x14ac:dyDescent="0.3">
      <c r="H11578" s="5"/>
    </row>
    <row r="11579" spans="8:8" x14ac:dyDescent="0.3">
      <c r="H11579" s="5"/>
    </row>
    <row r="11580" spans="8:8" x14ac:dyDescent="0.3">
      <c r="H11580" s="5"/>
    </row>
    <row r="11581" spans="8:8" x14ac:dyDescent="0.3">
      <c r="H11581" s="5"/>
    </row>
    <row r="11582" spans="8:8" x14ac:dyDescent="0.3">
      <c r="H11582" s="5"/>
    </row>
    <row r="11583" spans="8:8" x14ac:dyDescent="0.3">
      <c r="H11583" s="5"/>
    </row>
    <row r="11584" spans="8:8" x14ac:dyDescent="0.3">
      <c r="H11584" s="5"/>
    </row>
    <row r="11585" spans="8:8" x14ac:dyDescent="0.3">
      <c r="H11585" s="5"/>
    </row>
    <row r="11586" spans="8:8" x14ac:dyDescent="0.3">
      <c r="H11586" s="5"/>
    </row>
    <row r="11587" spans="8:8" x14ac:dyDescent="0.3">
      <c r="H11587" s="5"/>
    </row>
    <row r="11588" spans="8:8" x14ac:dyDescent="0.3">
      <c r="H11588" s="5"/>
    </row>
    <row r="11589" spans="8:8" x14ac:dyDescent="0.3">
      <c r="H11589" s="5"/>
    </row>
    <row r="11590" spans="8:8" x14ac:dyDescent="0.3">
      <c r="H11590" s="5"/>
    </row>
    <row r="11591" spans="8:8" x14ac:dyDescent="0.3">
      <c r="H11591" s="5"/>
    </row>
    <row r="11592" spans="8:8" x14ac:dyDescent="0.3">
      <c r="H11592" s="5"/>
    </row>
    <row r="11593" spans="8:8" x14ac:dyDescent="0.3">
      <c r="H11593" s="5"/>
    </row>
    <row r="11594" spans="8:8" x14ac:dyDescent="0.3">
      <c r="H11594" s="5"/>
    </row>
    <row r="11595" spans="8:8" x14ac:dyDescent="0.3">
      <c r="H11595" s="5"/>
    </row>
    <row r="11596" spans="8:8" x14ac:dyDescent="0.3">
      <c r="H11596" s="5"/>
    </row>
    <row r="11597" spans="8:8" x14ac:dyDescent="0.3">
      <c r="H11597" s="5"/>
    </row>
    <row r="11598" spans="8:8" x14ac:dyDescent="0.3">
      <c r="H11598" s="5"/>
    </row>
    <row r="11599" spans="8:8" x14ac:dyDescent="0.3">
      <c r="H11599" s="5"/>
    </row>
    <row r="11600" spans="8:8" x14ac:dyDescent="0.3">
      <c r="H11600" s="5"/>
    </row>
    <row r="11601" spans="8:8" x14ac:dyDescent="0.3">
      <c r="H11601" s="5"/>
    </row>
    <row r="11602" spans="8:8" x14ac:dyDescent="0.3">
      <c r="H11602" s="5"/>
    </row>
    <row r="11603" spans="8:8" x14ac:dyDescent="0.3">
      <c r="H11603" s="5"/>
    </row>
    <row r="11604" spans="8:8" x14ac:dyDescent="0.3">
      <c r="H11604" s="5"/>
    </row>
    <row r="11605" spans="8:8" x14ac:dyDescent="0.3">
      <c r="H11605" s="5"/>
    </row>
    <row r="11606" spans="8:8" x14ac:dyDescent="0.3">
      <c r="H11606" s="5"/>
    </row>
    <row r="11607" spans="8:8" x14ac:dyDescent="0.3">
      <c r="H11607" s="5"/>
    </row>
    <row r="11608" spans="8:8" x14ac:dyDescent="0.3">
      <c r="H11608" s="5"/>
    </row>
    <row r="11609" spans="8:8" x14ac:dyDescent="0.3">
      <c r="H11609" s="5"/>
    </row>
    <row r="11610" spans="8:8" x14ac:dyDescent="0.3">
      <c r="H11610" s="5"/>
    </row>
    <row r="11611" spans="8:8" x14ac:dyDescent="0.3">
      <c r="H11611" s="5"/>
    </row>
    <row r="11612" spans="8:8" x14ac:dyDescent="0.3">
      <c r="H11612" s="5"/>
    </row>
    <row r="11613" spans="8:8" x14ac:dyDescent="0.3">
      <c r="H11613" s="5"/>
    </row>
    <row r="11614" spans="8:8" x14ac:dyDescent="0.3">
      <c r="H11614" s="5"/>
    </row>
    <row r="11615" spans="8:8" x14ac:dyDescent="0.3">
      <c r="H11615" s="5"/>
    </row>
    <row r="11616" spans="8:8" x14ac:dyDescent="0.3">
      <c r="H11616" s="5"/>
    </row>
    <row r="11617" spans="8:8" x14ac:dyDescent="0.3">
      <c r="H11617" s="5"/>
    </row>
    <row r="11618" spans="8:8" x14ac:dyDescent="0.3">
      <c r="H11618" s="5"/>
    </row>
    <row r="11619" spans="8:8" x14ac:dyDescent="0.3">
      <c r="H11619" s="5"/>
    </row>
    <row r="11620" spans="8:8" x14ac:dyDescent="0.3">
      <c r="H11620" s="5"/>
    </row>
    <row r="11621" spans="8:8" x14ac:dyDescent="0.3">
      <c r="H11621" s="5"/>
    </row>
    <row r="11622" spans="8:8" x14ac:dyDescent="0.3">
      <c r="H11622" s="5"/>
    </row>
    <row r="11623" spans="8:8" x14ac:dyDescent="0.3">
      <c r="H11623" s="5"/>
    </row>
    <row r="11624" spans="8:8" x14ac:dyDescent="0.3">
      <c r="H11624" s="5"/>
    </row>
    <row r="11625" spans="8:8" x14ac:dyDescent="0.3">
      <c r="H11625" s="5"/>
    </row>
    <row r="11626" spans="8:8" x14ac:dyDescent="0.3">
      <c r="H11626" s="5"/>
    </row>
    <row r="11627" spans="8:8" x14ac:dyDescent="0.3">
      <c r="H11627" s="5"/>
    </row>
    <row r="11628" spans="8:8" x14ac:dyDescent="0.3">
      <c r="H11628" s="5"/>
    </row>
    <row r="11629" spans="8:8" x14ac:dyDescent="0.3">
      <c r="H11629" s="5"/>
    </row>
    <row r="11630" spans="8:8" x14ac:dyDescent="0.3">
      <c r="H11630" s="5"/>
    </row>
    <row r="11631" spans="8:8" x14ac:dyDescent="0.3">
      <c r="H11631" s="5"/>
    </row>
    <row r="11632" spans="8:8" x14ac:dyDescent="0.3">
      <c r="H11632" s="5"/>
    </row>
    <row r="11633" spans="8:8" x14ac:dyDescent="0.3">
      <c r="H11633" s="5"/>
    </row>
    <row r="11634" spans="8:8" x14ac:dyDescent="0.3">
      <c r="H11634" s="5"/>
    </row>
    <row r="11635" spans="8:8" x14ac:dyDescent="0.3">
      <c r="H11635" s="5"/>
    </row>
    <row r="11636" spans="8:8" x14ac:dyDescent="0.3">
      <c r="H11636" s="5"/>
    </row>
    <row r="11637" spans="8:8" x14ac:dyDescent="0.3">
      <c r="H11637" s="5"/>
    </row>
    <row r="11638" spans="8:8" x14ac:dyDescent="0.3">
      <c r="H11638" s="5"/>
    </row>
    <row r="11639" spans="8:8" x14ac:dyDescent="0.3">
      <c r="H11639" s="5"/>
    </row>
    <row r="11640" spans="8:8" x14ac:dyDescent="0.3">
      <c r="H11640" s="5"/>
    </row>
    <row r="11641" spans="8:8" x14ac:dyDescent="0.3">
      <c r="H11641" s="5"/>
    </row>
    <row r="11642" spans="8:8" x14ac:dyDescent="0.3">
      <c r="H11642" s="5"/>
    </row>
    <row r="11643" spans="8:8" x14ac:dyDescent="0.3">
      <c r="H11643" s="5"/>
    </row>
    <row r="11644" spans="8:8" x14ac:dyDescent="0.3">
      <c r="H11644" s="5"/>
    </row>
    <row r="11645" spans="8:8" x14ac:dyDescent="0.3">
      <c r="H11645" s="5"/>
    </row>
    <row r="11646" spans="8:8" x14ac:dyDescent="0.3">
      <c r="H11646" s="5"/>
    </row>
    <row r="11647" spans="8:8" x14ac:dyDescent="0.3">
      <c r="H11647" s="5"/>
    </row>
    <row r="11648" spans="8:8" x14ac:dyDescent="0.3">
      <c r="H11648" s="5"/>
    </row>
    <row r="11649" spans="8:8" x14ac:dyDescent="0.3">
      <c r="H11649" s="5"/>
    </row>
    <row r="11650" spans="8:8" x14ac:dyDescent="0.3">
      <c r="H11650" s="5"/>
    </row>
    <row r="11651" spans="8:8" x14ac:dyDescent="0.3">
      <c r="H11651" s="5"/>
    </row>
    <row r="11652" spans="8:8" x14ac:dyDescent="0.3">
      <c r="H11652" s="5"/>
    </row>
    <row r="11653" spans="8:8" x14ac:dyDescent="0.3">
      <c r="H11653" s="5"/>
    </row>
    <row r="11654" spans="8:8" x14ac:dyDescent="0.3">
      <c r="H11654" s="5"/>
    </row>
    <row r="11655" spans="8:8" x14ac:dyDescent="0.3">
      <c r="H11655" s="5"/>
    </row>
    <row r="11656" spans="8:8" x14ac:dyDescent="0.3">
      <c r="H11656" s="5"/>
    </row>
    <row r="11657" spans="8:8" x14ac:dyDescent="0.3">
      <c r="H11657" s="5"/>
    </row>
    <row r="11658" spans="8:8" x14ac:dyDescent="0.3">
      <c r="H11658" s="5"/>
    </row>
    <row r="11659" spans="8:8" x14ac:dyDescent="0.3">
      <c r="H11659" s="5"/>
    </row>
    <row r="11660" spans="8:8" x14ac:dyDescent="0.3">
      <c r="H11660" s="5"/>
    </row>
    <row r="11661" spans="8:8" x14ac:dyDescent="0.3">
      <c r="H11661" s="5"/>
    </row>
    <row r="11662" spans="8:8" x14ac:dyDescent="0.3">
      <c r="H11662" s="5"/>
    </row>
    <row r="11663" spans="8:8" x14ac:dyDescent="0.3">
      <c r="H11663" s="5"/>
    </row>
    <row r="11664" spans="8:8" x14ac:dyDescent="0.3">
      <c r="H11664" s="5"/>
    </row>
    <row r="11665" spans="8:8" x14ac:dyDescent="0.3">
      <c r="H11665" s="5"/>
    </row>
    <row r="11666" spans="8:8" x14ac:dyDescent="0.3">
      <c r="H11666" s="5"/>
    </row>
    <row r="11667" spans="8:8" x14ac:dyDescent="0.3">
      <c r="H11667" s="5"/>
    </row>
    <row r="11668" spans="8:8" x14ac:dyDescent="0.3">
      <c r="H11668" s="5"/>
    </row>
    <row r="11669" spans="8:8" x14ac:dyDescent="0.3">
      <c r="H11669" s="5"/>
    </row>
    <row r="11670" spans="8:8" x14ac:dyDescent="0.3">
      <c r="H11670" s="5"/>
    </row>
    <row r="11671" spans="8:8" x14ac:dyDescent="0.3">
      <c r="H11671" s="5"/>
    </row>
    <row r="11672" spans="8:8" x14ac:dyDescent="0.3">
      <c r="H11672" s="5"/>
    </row>
    <row r="11673" spans="8:8" x14ac:dyDescent="0.3">
      <c r="H11673" s="5"/>
    </row>
    <row r="11674" spans="8:8" x14ac:dyDescent="0.3">
      <c r="H11674" s="5"/>
    </row>
    <row r="11675" spans="8:8" x14ac:dyDescent="0.3">
      <c r="H11675" s="5"/>
    </row>
    <row r="11676" spans="8:8" x14ac:dyDescent="0.3">
      <c r="H11676" s="5"/>
    </row>
    <row r="11677" spans="8:8" x14ac:dyDescent="0.3">
      <c r="H11677" s="5"/>
    </row>
    <row r="11678" spans="8:8" x14ac:dyDescent="0.3">
      <c r="H11678" s="5"/>
    </row>
    <row r="11679" spans="8:8" x14ac:dyDescent="0.3">
      <c r="H11679" s="5"/>
    </row>
    <row r="11680" spans="8:8" x14ac:dyDescent="0.3">
      <c r="H11680" s="5"/>
    </row>
    <row r="11681" spans="8:8" x14ac:dyDescent="0.3">
      <c r="H11681" s="5"/>
    </row>
    <row r="11682" spans="8:8" x14ac:dyDescent="0.3">
      <c r="H11682" s="5"/>
    </row>
    <row r="11683" spans="8:8" x14ac:dyDescent="0.3">
      <c r="H11683" s="5"/>
    </row>
    <row r="11684" spans="8:8" x14ac:dyDescent="0.3">
      <c r="H11684" s="5"/>
    </row>
    <row r="11685" spans="8:8" x14ac:dyDescent="0.3">
      <c r="H11685" s="5"/>
    </row>
    <row r="11686" spans="8:8" x14ac:dyDescent="0.3">
      <c r="H11686" s="5"/>
    </row>
    <row r="11687" spans="8:8" x14ac:dyDescent="0.3">
      <c r="H11687" s="5"/>
    </row>
    <row r="11688" spans="8:8" x14ac:dyDescent="0.3">
      <c r="H11688" s="5"/>
    </row>
    <row r="11689" spans="8:8" x14ac:dyDescent="0.3">
      <c r="H11689" s="5"/>
    </row>
    <row r="11690" spans="8:8" x14ac:dyDescent="0.3">
      <c r="H11690" s="5"/>
    </row>
    <row r="11691" spans="8:8" x14ac:dyDescent="0.3">
      <c r="H11691" s="5"/>
    </row>
    <row r="11692" spans="8:8" x14ac:dyDescent="0.3">
      <c r="H11692" s="5"/>
    </row>
    <row r="11693" spans="8:8" x14ac:dyDescent="0.3">
      <c r="H11693" s="5"/>
    </row>
    <row r="11694" spans="8:8" x14ac:dyDescent="0.3">
      <c r="H11694" s="5"/>
    </row>
    <row r="11695" spans="8:8" x14ac:dyDescent="0.3">
      <c r="H11695" s="5"/>
    </row>
    <row r="11696" spans="8:8" x14ac:dyDescent="0.3">
      <c r="H11696" s="5"/>
    </row>
    <row r="11697" spans="8:8" x14ac:dyDescent="0.3">
      <c r="H11697" s="5"/>
    </row>
    <row r="11698" spans="8:8" x14ac:dyDescent="0.3">
      <c r="H11698" s="5"/>
    </row>
    <row r="11699" spans="8:8" x14ac:dyDescent="0.3">
      <c r="H11699" s="5"/>
    </row>
    <row r="11700" spans="8:8" x14ac:dyDescent="0.3">
      <c r="H11700" s="5"/>
    </row>
    <row r="11701" spans="8:8" x14ac:dyDescent="0.3">
      <c r="H11701" s="5"/>
    </row>
    <row r="11702" spans="8:8" x14ac:dyDescent="0.3">
      <c r="H11702" s="5"/>
    </row>
    <row r="11703" spans="8:8" x14ac:dyDescent="0.3">
      <c r="H11703" s="5"/>
    </row>
    <row r="11704" spans="8:8" x14ac:dyDescent="0.3">
      <c r="H11704" s="5"/>
    </row>
    <row r="11705" spans="8:8" x14ac:dyDescent="0.3">
      <c r="H11705" s="5"/>
    </row>
    <row r="11706" spans="8:8" x14ac:dyDescent="0.3">
      <c r="H11706" s="5"/>
    </row>
    <row r="11707" spans="8:8" x14ac:dyDescent="0.3">
      <c r="H11707" s="5"/>
    </row>
    <row r="11708" spans="8:8" x14ac:dyDescent="0.3">
      <c r="H11708" s="5"/>
    </row>
    <row r="11709" spans="8:8" x14ac:dyDescent="0.3">
      <c r="H11709" s="5"/>
    </row>
    <row r="11710" spans="8:8" x14ac:dyDescent="0.3">
      <c r="H11710" s="5"/>
    </row>
    <row r="11711" spans="8:8" x14ac:dyDescent="0.3">
      <c r="H11711" s="5"/>
    </row>
    <row r="11712" spans="8:8" x14ac:dyDescent="0.3">
      <c r="H11712" s="5"/>
    </row>
    <row r="11713" spans="8:8" x14ac:dyDescent="0.3">
      <c r="H11713" s="5"/>
    </row>
    <row r="11714" spans="8:8" x14ac:dyDescent="0.3">
      <c r="H11714" s="5"/>
    </row>
    <row r="11715" spans="8:8" x14ac:dyDescent="0.3">
      <c r="H11715" s="5"/>
    </row>
    <row r="11716" spans="8:8" x14ac:dyDescent="0.3">
      <c r="H11716" s="5"/>
    </row>
    <row r="11717" spans="8:8" x14ac:dyDescent="0.3">
      <c r="H11717" s="5"/>
    </row>
    <row r="11718" spans="8:8" x14ac:dyDescent="0.3">
      <c r="H11718" s="5"/>
    </row>
    <row r="11719" spans="8:8" x14ac:dyDescent="0.3">
      <c r="H11719" s="5"/>
    </row>
    <row r="11720" spans="8:8" x14ac:dyDescent="0.3">
      <c r="H11720" s="5"/>
    </row>
    <row r="11721" spans="8:8" x14ac:dyDescent="0.3">
      <c r="H11721" s="5"/>
    </row>
    <row r="11722" spans="8:8" x14ac:dyDescent="0.3">
      <c r="H11722" s="5"/>
    </row>
    <row r="11723" spans="8:8" x14ac:dyDescent="0.3">
      <c r="H11723" s="5"/>
    </row>
    <row r="11724" spans="8:8" x14ac:dyDescent="0.3">
      <c r="H11724" s="5"/>
    </row>
    <row r="11725" spans="8:8" x14ac:dyDescent="0.3">
      <c r="H11725" s="5"/>
    </row>
    <row r="11726" spans="8:8" x14ac:dyDescent="0.3">
      <c r="H11726" s="5"/>
    </row>
    <row r="11727" spans="8:8" x14ac:dyDescent="0.3">
      <c r="H11727" s="5"/>
    </row>
    <row r="11728" spans="8:8" x14ac:dyDescent="0.3">
      <c r="H11728" s="5"/>
    </row>
    <row r="11729" spans="8:8" x14ac:dyDescent="0.3">
      <c r="H11729" s="5"/>
    </row>
    <row r="11730" spans="8:8" x14ac:dyDescent="0.3">
      <c r="H11730" s="5"/>
    </row>
    <row r="11731" spans="8:8" x14ac:dyDescent="0.3">
      <c r="H11731" s="5"/>
    </row>
    <row r="11732" spans="8:8" x14ac:dyDescent="0.3">
      <c r="H11732" s="5"/>
    </row>
    <row r="11733" spans="8:8" x14ac:dyDescent="0.3">
      <c r="H11733" s="5"/>
    </row>
    <row r="11734" spans="8:8" x14ac:dyDescent="0.3">
      <c r="H11734" s="5"/>
    </row>
    <row r="11735" spans="8:8" x14ac:dyDescent="0.3">
      <c r="H11735" s="5"/>
    </row>
    <row r="11736" spans="8:8" x14ac:dyDescent="0.3">
      <c r="H11736" s="5"/>
    </row>
    <row r="11737" spans="8:8" x14ac:dyDescent="0.3">
      <c r="H11737" s="5"/>
    </row>
    <row r="11738" spans="8:8" x14ac:dyDescent="0.3">
      <c r="H11738" s="5"/>
    </row>
    <row r="11739" spans="8:8" x14ac:dyDescent="0.3">
      <c r="H11739" s="5"/>
    </row>
    <row r="11740" spans="8:8" x14ac:dyDescent="0.3">
      <c r="H11740" s="5"/>
    </row>
    <row r="11741" spans="8:8" x14ac:dyDescent="0.3">
      <c r="H11741" s="5"/>
    </row>
    <row r="11742" spans="8:8" x14ac:dyDescent="0.3">
      <c r="H11742" s="5"/>
    </row>
    <row r="11743" spans="8:8" x14ac:dyDescent="0.3">
      <c r="H11743" s="5"/>
    </row>
    <row r="11744" spans="8:8" x14ac:dyDescent="0.3">
      <c r="H11744" s="5"/>
    </row>
    <row r="11745" spans="8:8" x14ac:dyDescent="0.3">
      <c r="H11745" s="5"/>
    </row>
    <row r="11746" spans="8:8" x14ac:dyDescent="0.3">
      <c r="H11746" s="5"/>
    </row>
    <row r="11747" spans="8:8" x14ac:dyDescent="0.3">
      <c r="H11747" s="5"/>
    </row>
    <row r="11748" spans="8:8" x14ac:dyDescent="0.3">
      <c r="H11748" s="5"/>
    </row>
    <row r="11749" spans="8:8" x14ac:dyDescent="0.3">
      <c r="H11749" s="5"/>
    </row>
    <row r="11750" spans="8:8" x14ac:dyDescent="0.3">
      <c r="H11750" s="5"/>
    </row>
    <row r="11751" spans="8:8" x14ac:dyDescent="0.3">
      <c r="H11751" s="5"/>
    </row>
    <row r="11752" spans="8:8" x14ac:dyDescent="0.3">
      <c r="H11752" s="5"/>
    </row>
    <row r="11753" spans="8:8" x14ac:dyDescent="0.3">
      <c r="H11753" s="5"/>
    </row>
    <row r="11754" spans="8:8" x14ac:dyDescent="0.3">
      <c r="H11754" s="5"/>
    </row>
    <row r="11755" spans="8:8" x14ac:dyDescent="0.3">
      <c r="H11755" s="5"/>
    </row>
    <row r="11756" spans="8:8" x14ac:dyDescent="0.3">
      <c r="H11756" s="5"/>
    </row>
    <row r="11757" spans="8:8" x14ac:dyDescent="0.3">
      <c r="H11757" s="5"/>
    </row>
    <row r="11758" spans="8:8" x14ac:dyDescent="0.3">
      <c r="H11758" s="5"/>
    </row>
    <row r="11759" spans="8:8" x14ac:dyDescent="0.3">
      <c r="H11759" s="5"/>
    </row>
    <row r="11760" spans="8:8" x14ac:dyDescent="0.3">
      <c r="H11760" s="5"/>
    </row>
    <row r="11761" spans="8:8" x14ac:dyDescent="0.3">
      <c r="H11761" s="5"/>
    </row>
    <row r="11762" spans="8:8" x14ac:dyDescent="0.3">
      <c r="H11762" s="5"/>
    </row>
    <row r="11763" spans="8:8" x14ac:dyDescent="0.3">
      <c r="H11763" s="5"/>
    </row>
    <row r="11764" spans="8:8" x14ac:dyDescent="0.3">
      <c r="H11764" s="5"/>
    </row>
    <row r="11765" spans="8:8" x14ac:dyDescent="0.3">
      <c r="H11765" s="5"/>
    </row>
    <row r="11766" spans="8:8" x14ac:dyDescent="0.3">
      <c r="H11766" s="5"/>
    </row>
    <row r="11767" spans="8:8" x14ac:dyDescent="0.3">
      <c r="H11767" s="5"/>
    </row>
    <row r="11768" spans="8:8" x14ac:dyDescent="0.3">
      <c r="H11768" s="5"/>
    </row>
    <row r="11769" spans="8:8" x14ac:dyDescent="0.3">
      <c r="H11769" s="5"/>
    </row>
    <row r="11770" spans="8:8" x14ac:dyDescent="0.3">
      <c r="H11770" s="5"/>
    </row>
    <row r="11771" spans="8:8" x14ac:dyDescent="0.3">
      <c r="H11771" s="5"/>
    </row>
    <row r="11772" spans="8:8" x14ac:dyDescent="0.3">
      <c r="H11772" s="5"/>
    </row>
    <row r="11773" spans="8:8" x14ac:dyDescent="0.3">
      <c r="H11773" s="5"/>
    </row>
    <row r="11774" spans="8:8" x14ac:dyDescent="0.3">
      <c r="H11774" s="5"/>
    </row>
    <row r="11775" spans="8:8" x14ac:dyDescent="0.3">
      <c r="H11775" s="5"/>
    </row>
    <row r="11776" spans="8:8" x14ac:dyDescent="0.3">
      <c r="H11776" s="5"/>
    </row>
    <row r="11777" spans="8:8" x14ac:dyDescent="0.3">
      <c r="H11777" s="5"/>
    </row>
    <row r="11778" spans="8:8" x14ac:dyDescent="0.3">
      <c r="H11778" s="5"/>
    </row>
    <row r="11779" spans="8:8" x14ac:dyDescent="0.3">
      <c r="H11779" s="5"/>
    </row>
    <row r="11780" spans="8:8" x14ac:dyDescent="0.3">
      <c r="H11780" s="5"/>
    </row>
    <row r="11781" spans="8:8" x14ac:dyDescent="0.3">
      <c r="H11781" s="5"/>
    </row>
    <row r="11782" spans="8:8" x14ac:dyDescent="0.3">
      <c r="H11782" s="5"/>
    </row>
    <row r="11783" spans="8:8" x14ac:dyDescent="0.3">
      <c r="H11783" s="5"/>
    </row>
    <row r="11784" spans="8:8" x14ac:dyDescent="0.3">
      <c r="H11784" s="5"/>
    </row>
    <row r="11785" spans="8:8" x14ac:dyDescent="0.3">
      <c r="H11785" s="5"/>
    </row>
    <row r="11786" spans="8:8" x14ac:dyDescent="0.3">
      <c r="H11786" s="5"/>
    </row>
    <row r="11787" spans="8:8" x14ac:dyDescent="0.3">
      <c r="H11787" s="5"/>
    </row>
    <row r="11788" spans="8:8" x14ac:dyDescent="0.3">
      <c r="H11788" s="5"/>
    </row>
    <row r="11789" spans="8:8" x14ac:dyDescent="0.3">
      <c r="H11789" s="5"/>
    </row>
    <row r="11790" spans="8:8" x14ac:dyDescent="0.3">
      <c r="H11790" s="5"/>
    </row>
    <row r="11791" spans="8:8" x14ac:dyDescent="0.3">
      <c r="H11791" s="5"/>
    </row>
    <row r="11792" spans="8:8" x14ac:dyDescent="0.3">
      <c r="H11792" s="5"/>
    </row>
    <row r="11793" spans="8:8" x14ac:dyDescent="0.3">
      <c r="H11793" s="5"/>
    </row>
    <row r="11794" spans="8:8" x14ac:dyDescent="0.3">
      <c r="H11794" s="5"/>
    </row>
    <row r="11795" spans="8:8" x14ac:dyDescent="0.3">
      <c r="H11795" s="5"/>
    </row>
    <row r="11796" spans="8:8" x14ac:dyDescent="0.3">
      <c r="H11796" s="5"/>
    </row>
    <row r="11797" spans="8:8" x14ac:dyDescent="0.3">
      <c r="H11797" s="5"/>
    </row>
    <row r="11798" spans="8:8" x14ac:dyDescent="0.3">
      <c r="H11798" s="5"/>
    </row>
    <row r="11799" spans="8:8" x14ac:dyDescent="0.3">
      <c r="H11799" s="5"/>
    </row>
    <row r="11800" spans="8:8" x14ac:dyDescent="0.3">
      <c r="H11800" s="5"/>
    </row>
    <row r="11801" spans="8:8" x14ac:dyDescent="0.3">
      <c r="H11801" s="5"/>
    </row>
    <row r="11802" spans="8:8" x14ac:dyDescent="0.3">
      <c r="H11802" s="5"/>
    </row>
    <row r="11803" spans="8:8" x14ac:dyDescent="0.3">
      <c r="H11803" s="5"/>
    </row>
    <row r="11804" spans="8:8" x14ac:dyDescent="0.3">
      <c r="H11804" s="5"/>
    </row>
    <row r="11805" spans="8:8" x14ac:dyDescent="0.3">
      <c r="H11805" s="5"/>
    </row>
    <row r="11806" spans="8:8" x14ac:dyDescent="0.3">
      <c r="H11806" s="5"/>
    </row>
    <row r="11807" spans="8:8" x14ac:dyDescent="0.3">
      <c r="H11807" s="5"/>
    </row>
    <row r="11808" spans="8:8" x14ac:dyDescent="0.3">
      <c r="H11808" s="5"/>
    </row>
    <row r="11809" spans="8:8" x14ac:dyDescent="0.3">
      <c r="H11809" s="5"/>
    </row>
    <row r="11810" spans="8:8" x14ac:dyDescent="0.3">
      <c r="H11810" s="5"/>
    </row>
    <row r="11811" spans="8:8" x14ac:dyDescent="0.3">
      <c r="H11811" s="5"/>
    </row>
    <row r="11812" spans="8:8" x14ac:dyDescent="0.3">
      <c r="H11812" s="5"/>
    </row>
    <row r="11813" spans="8:8" x14ac:dyDescent="0.3">
      <c r="H11813" s="5"/>
    </row>
    <row r="11814" spans="8:8" x14ac:dyDescent="0.3">
      <c r="H11814" s="5"/>
    </row>
    <row r="11815" spans="8:8" x14ac:dyDescent="0.3">
      <c r="H11815" s="5"/>
    </row>
    <row r="11816" spans="8:8" x14ac:dyDescent="0.3">
      <c r="H11816" s="5"/>
    </row>
    <row r="11817" spans="8:8" x14ac:dyDescent="0.3">
      <c r="H11817" s="5"/>
    </row>
    <row r="11818" spans="8:8" x14ac:dyDescent="0.3">
      <c r="H11818" s="5"/>
    </row>
    <row r="11819" spans="8:8" x14ac:dyDescent="0.3">
      <c r="H11819" s="5"/>
    </row>
    <row r="11820" spans="8:8" x14ac:dyDescent="0.3">
      <c r="H11820" s="5"/>
    </row>
    <row r="11821" spans="8:8" x14ac:dyDescent="0.3">
      <c r="H11821" s="5"/>
    </row>
    <row r="11822" spans="8:8" x14ac:dyDescent="0.3">
      <c r="H11822" s="5"/>
    </row>
    <row r="11823" spans="8:8" x14ac:dyDescent="0.3">
      <c r="H11823" s="5"/>
    </row>
    <row r="11824" spans="8:8" x14ac:dyDescent="0.3">
      <c r="H11824" s="5"/>
    </row>
    <row r="11825" spans="8:8" x14ac:dyDescent="0.3">
      <c r="H11825" s="5"/>
    </row>
    <row r="11826" spans="8:8" x14ac:dyDescent="0.3">
      <c r="H11826" s="5"/>
    </row>
    <row r="11827" spans="8:8" x14ac:dyDescent="0.3">
      <c r="H11827" s="5"/>
    </row>
    <row r="11828" spans="8:8" x14ac:dyDescent="0.3">
      <c r="H11828" s="5"/>
    </row>
    <row r="11829" spans="8:8" x14ac:dyDescent="0.3">
      <c r="H11829" s="5"/>
    </row>
    <row r="11830" spans="8:8" x14ac:dyDescent="0.3">
      <c r="H11830" s="5"/>
    </row>
    <row r="11831" spans="8:8" x14ac:dyDescent="0.3">
      <c r="H11831" s="5"/>
    </row>
    <row r="11832" spans="8:8" x14ac:dyDescent="0.3">
      <c r="H11832" s="5"/>
    </row>
    <row r="11833" spans="8:8" x14ac:dyDescent="0.3">
      <c r="H11833" s="5"/>
    </row>
    <row r="11834" spans="8:8" x14ac:dyDescent="0.3">
      <c r="H11834" s="5"/>
    </row>
    <row r="11835" spans="8:8" x14ac:dyDescent="0.3">
      <c r="H11835" s="5"/>
    </row>
    <row r="11836" spans="8:8" x14ac:dyDescent="0.3">
      <c r="H11836" s="5"/>
    </row>
    <row r="11837" spans="8:8" x14ac:dyDescent="0.3">
      <c r="H11837" s="5"/>
    </row>
    <row r="11838" spans="8:8" x14ac:dyDescent="0.3">
      <c r="H11838" s="5"/>
    </row>
    <row r="11839" spans="8:8" x14ac:dyDescent="0.3">
      <c r="H11839" s="5"/>
    </row>
    <row r="11840" spans="8:8" x14ac:dyDescent="0.3">
      <c r="H11840" s="5"/>
    </row>
    <row r="11841" spans="8:8" x14ac:dyDescent="0.3">
      <c r="H11841" s="5"/>
    </row>
    <row r="11842" spans="8:8" x14ac:dyDescent="0.3">
      <c r="H11842" s="5"/>
    </row>
    <row r="11843" spans="8:8" x14ac:dyDescent="0.3">
      <c r="H11843" s="5"/>
    </row>
    <row r="11844" spans="8:8" x14ac:dyDescent="0.3">
      <c r="H11844" s="5"/>
    </row>
    <row r="11845" spans="8:8" x14ac:dyDescent="0.3">
      <c r="H11845" s="5"/>
    </row>
    <row r="11846" spans="8:8" x14ac:dyDescent="0.3">
      <c r="H11846" s="5"/>
    </row>
    <row r="11847" spans="8:8" x14ac:dyDescent="0.3">
      <c r="H11847" s="5"/>
    </row>
    <row r="11848" spans="8:8" x14ac:dyDescent="0.3">
      <c r="H11848" s="5"/>
    </row>
    <row r="11849" spans="8:8" x14ac:dyDescent="0.3">
      <c r="H11849" s="5"/>
    </row>
    <row r="11850" spans="8:8" x14ac:dyDescent="0.3">
      <c r="H11850" s="5"/>
    </row>
    <row r="11851" spans="8:8" x14ac:dyDescent="0.3">
      <c r="H11851" s="5"/>
    </row>
    <row r="11852" spans="8:8" x14ac:dyDescent="0.3">
      <c r="H11852" s="5"/>
    </row>
    <row r="11853" spans="8:8" x14ac:dyDescent="0.3">
      <c r="H11853" s="5"/>
    </row>
    <row r="11854" spans="8:8" x14ac:dyDescent="0.3">
      <c r="H11854" s="5"/>
    </row>
    <row r="11855" spans="8:8" x14ac:dyDescent="0.3">
      <c r="H11855" s="5"/>
    </row>
    <row r="11856" spans="8:8" x14ac:dyDescent="0.3">
      <c r="H11856" s="5"/>
    </row>
    <row r="11857" spans="8:8" x14ac:dyDescent="0.3">
      <c r="H11857" s="5"/>
    </row>
    <row r="11858" spans="8:8" x14ac:dyDescent="0.3">
      <c r="H11858" s="5"/>
    </row>
    <row r="11859" spans="8:8" x14ac:dyDescent="0.3">
      <c r="H11859" s="5"/>
    </row>
    <row r="11860" spans="8:8" x14ac:dyDescent="0.3">
      <c r="H11860" s="5"/>
    </row>
    <row r="11861" spans="8:8" x14ac:dyDescent="0.3">
      <c r="H11861" s="5"/>
    </row>
    <row r="11862" spans="8:8" x14ac:dyDescent="0.3">
      <c r="H11862" s="5"/>
    </row>
    <row r="11863" spans="8:8" x14ac:dyDescent="0.3">
      <c r="H11863" s="5"/>
    </row>
    <row r="11864" spans="8:8" x14ac:dyDescent="0.3">
      <c r="H11864" s="5"/>
    </row>
    <row r="11865" spans="8:8" x14ac:dyDescent="0.3">
      <c r="H11865" s="5"/>
    </row>
    <row r="11866" spans="8:8" x14ac:dyDescent="0.3">
      <c r="H11866" s="5"/>
    </row>
    <row r="11867" spans="8:8" x14ac:dyDescent="0.3">
      <c r="H11867" s="5"/>
    </row>
    <row r="11868" spans="8:8" x14ac:dyDescent="0.3">
      <c r="H11868" s="5"/>
    </row>
    <row r="11869" spans="8:8" x14ac:dyDescent="0.3">
      <c r="H11869" s="5"/>
    </row>
    <row r="11870" spans="8:8" x14ac:dyDescent="0.3">
      <c r="H11870" s="5"/>
    </row>
    <row r="11871" spans="8:8" x14ac:dyDescent="0.3">
      <c r="H11871" s="5"/>
    </row>
    <row r="11872" spans="8:8" x14ac:dyDescent="0.3">
      <c r="H11872" s="5"/>
    </row>
    <row r="11873" spans="8:8" x14ac:dyDescent="0.3">
      <c r="H11873" s="5"/>
    </row>
    <row r="11874" spans="8:8" x14ac:dyDescent="0.3">
      <c r="H11874" s="5"/>
    </row>
    <row r="11875" spans="8:8" x14ac:dyDescent="0.3">
      <c r="H11875" s="5"/>
    </row>
    <row r="11876" spans="8:8" x14ac:dyDescent="0.3">
      <c r="H11876" s="5"/>
    </row>
    <row r="11877" spans="8:8" x14ac:dyDescent="0.3">
      <c r="H11877" s="5"/>
    </row>
    <row r="11878" spans="8:8" x14ac:dyDescent="0.3">
      <c r="H11878" s="5"/>
    </row>
    <row r="11879" spans="8:8" x14ac:dyDescent="0.3">
      <c r="H11879" s="5"/>
    </row>
    <row r="11880" spans="8:8" x14ac:dyDescent="0.3">
      <c r="H11880" s="5"/>
    </row>
    <row r="11881" spans="8:8" x14ac:dyDescent="0.3">
      <c r="H11881" s="5"/>
    </row>
    <row r="11882" spans="8:8" x14ac:dyDescent="0.3">
      <c r="H11882" s="5"/>
    </row>
    <row r="11883" spans="8:8" x14ac:dyDescent="0.3">
      <c r="H11883" s="5"/>
    </row>
    <row r="11884" spans="8:8" x14ac:dyDescent="0.3">
      <c r="H11884" s="5"/>
    </row>
    <row r="11885" spans="8:8" x14ac:dyDescent="0.3">
      <c r="H11885" s="5"/>
    </row>
    <row r="11886" spans="8:8" x14ac:dyDescent="0.3">
      <c r="H11886" s="5"/>
    </row>
    <row r="11887" spans="8:8" x14ac:dyDescent="0.3">
      <c r="H11887" s="5"/>
    </row>
    <row r="11888" spans="8:8" x14ac:dyDescent="0.3">
      <c r="H11888" s="5"/>
    </row>
    <row r="11889" spans="8:8" x14ac:dyDescent="0.3">
      <c r="H11889" s="5"/>
    </row>
    <row r="11890" spans="8:8" x14ac:dyDescent="0.3">
      <c r="H11890" s="5"/>
    </row>
    <row r="11891" spans="8:8" x14ac:dyDescent="0.3">
      <c r="H11891" s="5"/>
    </row>
    <row r="11892" spans="8:8" x14ac:dyDescent="0.3">
      <c r="H11892" s="5"/>
    </row>
    <row r="11893" spans="8:8" x14ac:dyDescent="0.3">
      <c r="H11893" s="5"/>
    </row>
    <row r="11894" spans="8:8" x14ac:dyDescent="0.3">
      <c r="H11894" s="5"/>
    </row>
    <row r="11895" spans="8:8" x14ac:dyDescent="0.3">
      <c r="H11895" s="5"/>
    </row>
    <row r="11896" spans="8:8" x14ac:dyDescent="0.3">
      <c r="H11896" s="5"/>
    </row>
    <row r="11897" spans="8:8" x14ac:dyDescent="0.3">
      <c r="H11897" s="5"/>
    </row>
    <row r="11898" spans="8:8" x14ac:dyDescent="0.3">
      <c r="H11898" s="5"/>
    </row>
    <row r="11899" spans="8:8" x14ac:dyDescent="0.3">
      <c r="H11899" s="5"/>
    </row>
    <row r="11900" spans="8:8" x14ac:dyDescent="0.3">
      <c r="H11900" s="5"/>
    </row>
    <row r="11901" spans="8:8" x14ac:dyDescent="0.3">
      <c r="H11901" s="5"/>
    </row>
    <row r="11902" spans="8:8" x14ac:dyDescent="0.3">
      <c r="H11902" s="5"/>
    </row>
    <row r="11903" spans="8:8" x14ac:dyDescent="0.3">
      <c r="H11903" s="5"/>
    </row>
    <row r="11904" spans="8:8" x14ac:dyDescent="0.3">
      <c r="H11904" s="5"/>
    </row>
    <row r="11905" spans="8:8" x14ac:dyDescent="0.3">
      <c r="H11905" s="5"/>
    </row>
    <row r="11906" spans="8:8" x14ac:dyDescent="0.3">
      <c r="H11906" s="5"/>
    </row>
    <row r="11907" spans="8:8" x14ac:dyDescent="0.3">
      <c r="H11907" s="5"/>
    </row>
    <row r="11908" spans="8:8" x14ac:dyDescent="0.3">
      <c r="H11908" s="5"/>
    </row>
    <row r="11909" spans="8:8" x14ac:dyDescent="0.3">
      <c r="H11909" s="5"/>
    </row>
    <row r="11910" spans="8:8" x14ac:dyDescent="0.3">
      <c r="H11910" s="5"/>
    </row>
    <row r="11911" spans="8:8" x14ac:dyDescent="0.3">
      <c r="H11911" s="5"/>
    </row>
    <row r="11912" spans="8:8" x14ac:dyDescent="0.3">
      <c r="H11912" s="5"/>
    </row>
    <row r="11913" spans="8:8" x14ac:dyDescent="0.3">
      <c r="H11913" s="5"/>
    </row>
    <row r="11914" spans="8:8" x14ac:dyDescent="0.3">
      <c r="H11914" s="5"/>
    </row>
    <row r="11915" spans="8:8" x14ac:dyDescent="0.3">
      <c r="H11915" s="5"/>
    </row>
    <row r="11916" spans="8:8" x14ac:dyDescent="0.3">
      <c r="H11916" s="5"/>
    </row>
    <row r="11917" spans="8:8" x14ac:dyDescent="0.3">
      <c r="H11917" s="5"/>
    </row>
    <row r="11918" spans="8:8" x14ac:dyDescent="0.3">
      <c r="H11918" s="5"/>
    </row>
    <row r="11919" spans="8:8" x14ac:dyDescent="0.3">
      <c r="H11919" s="5"/>
    </row>
    <row r="11920" spans="8:8" x14ac:dyDescent="0.3">
      <c r="H11920" s="5"/>
    </row>
    <row r="11921" spans="8:8" x14ac:dyDescent="0.3">
      <c r="H11921" s="5"/>
    </row>
    <row r="11922" spans="8:8" x14ac:dyDescent="0.3">
      <c r="H11922" s="5"/>
    </row>
    <row r="11923" spans="8:8" x14ac:dyDescent="0.3">
      <c r="H11923" s="5"/>
    </row>
    <row r="11924" spans="8:8" x14ac:dyDescent="0.3">
      <c r="H11924" s="5"/>
    </row>
    <row r="11925" spans="8:8" x14ac:dyDescent="0.3">
      <c r="H11925" s="5"/>
    </row>
    <row r="11926" spans="8:8" x14ac:dyDescent="0.3">
      <c r="H11926" s="5"/>
    </row>
    <row r="11927" spans="8:8" x14ac:dyDescent="0.3">
      <c r="H11927" s="5"/>
    </row>
    <row r="11928" spans="8:8" x14ac:dyDescent="0.3">
      <c r="H11928" s="5"/>
    </row>
    <row r="11929" spans="8:8" x14ac:dyDescent="0.3">
      <c r="H11929" s="5"/>
    </row>
    <row r="11930" spans="8:8" x14ac:dyDescent="0.3">
      <c r="H11930" s="5"/>
    </row>
    <row r="11931" spans="8:8" x14ac:dyDescent="0.3">
      <c r="H11931" s="5"/>
    </row>
    <row r="11932" spans="8:8" x14ac:dyDescent="0.3">
      <c r="H11932" s="5"/>
    </row>
    <row r="11933" spans="8:8" x14ac:dyDescent="0.3">
      <c r="H11933" s="5"/>
    </row>
    <row r="11934" spans="8:8" x14ac:dyDescent="0.3">
      <c r="H11934" s="5"/>
    </row>
    <row r="11935" spans="8:8" x14ac:dyDescent="0.3">
      <c r="H11935" s="5"/>
    </row>
    <row r="11936" spans="8:8" x14ac:dyDescent="0.3">
      <c r="H11936" s="5"/>
    </row>
    <row r="11937" spans="8:8" x14ac:dyDescent="0.3">
      <c r="H11937" s="5"/>
    </row>
    <row r="11938" spans="8:8" x14ac:dyDescent="0.3">
      <c r="H11938" s="5"/>
    </row>
    <row r="11939" spans="8:8" x14ac:dyDescent="0.3">
      <c r="H11939" s="5"/>
    </row>
    <row r="11940" spans="8:8" x14ac:dyDescent="0.3">
      <c r="H11940" s="5"/>
    </row>
    <row r="11941" spans="8:8" x14ac:dyDescent="0.3">
      <c r="H11941" s="5"/>
    </row>
    <row r="11942" spans="8:8" x14ac:dyDescent="0.3">
      <c r="H11942" s="5"/>
    </row>
    <row r="11943" spans="8:8" x14ac:dyDescent="0.3">
      <c r="H11943" s="5"/>
    </row>
    <row r="11944" spans="8:8" x14ac:dyDescent="0.3">
      <c r="H11944" s="5"/>
    </row>
    <row r="11945" spans="8:8" x14ac:dyDescent="0.3">
      <c r="H11945" s="5"/>
    </row>
    <row r="11946" spans="8:8" x14ac:dyDescent="0.3">
      <c r="H11946" s="5"/>
    </row>
    <row r="11947" spans="8:8" x14ac:dyDescent="0.3">
      <c r="H11947" s="5"/>
    </row>
    <row r="11948" spans="8:8" x14ac:dyDescent="0.3">
      <c r="H11948" s="5"/>
    </row>
    <row r="11949" spans="8:8" x14ac:dyDescent="0.3">
      <c r="H11949" s="5"/>
    </row>
    <row r="11950" spans="8:8" x14ac:dyDescent="0.3">
      <c r="H11950" s="5"/>
    </row>
    <row r="11951" spans="8:8" x14ac:dyDescent="0.3">
      <c r="H11951" s="5"/>
    </row>
    <row r="11952" spans="8:8" x14ac:dyDescent="0.3">
      <c r="H11952" s="5"/>
    </row>
    <row r="11953" spans="8:8" x14ac:dyDescent="0.3">
      <c r="H11953" s="5"/>
    </row>
    <row r="11954" spans="8:8" x14ac:dyDescent="0.3">
      <c r="H11954" s="5"/>
    </row>
    <row r="11955" spans="8:8" x14ac:dyDescent="0.3">
      <c r="H11955" s="5"/>
    </row>
    <row r="11956" spans="8:8" x14ac:dyDescent="0.3">
      <c r="H11956" s="5"/>
    </row>
    <row r="11957" spans="8:8" x14ac:dyDescent="0.3">
      <c r="H11957" s="5"/>
    </row>
    <row r="11958" spans="8:8" x14ac:dyDescent="0.3">
      <c r="H11958" s="5"/>
    </row>
    <row r="11959" spans="8:8" x14ac:dyDescent="0.3">
      <c r="H11959" s="5"/>
    </row>
    <row r="11960" spans="8:8" x14ac:dyDescent="0.3">
      <c r="H11960" s="5"/>
    </row>
    <row r="11961" spans="8:8" x14ac:dyDescent="0.3">
      <c r="H11961" s="5"/>
    </row>
    <row r="11962" spans="8:8" x14ac:dyDescent="0.3">
      <c r="H11962" s="5"/>
    </row>
    <row r="11963" spans="8:8" x14ac:dyDescent="0.3">
      <c r="H11963" s="5"/>
    </row>
    <row r="11964" spans="8:8" x14ac:dyDescent="0.3">
      <c r="H11964" s="5"/>
    </row>
    <row r="11965" spans="8:8" x14ac:dyDescent="0.3">
      <c r="H11965" s="5"/>
    </row>
    <row r="11966" spans="8:8" x14ac:dyDescent="0.3">
      <c r="H11966" s="5"/>
    </row>
    <row r="11967" spans="8:8" x14ac:dyDescent="0.3">
      <c r="H11967" s="5"/>
    </row>
    <row r="11968" spans="8:8" x14ac:dyDescent="0.3">
      <c r="H11968" s="5"/>
    </row>
    <row r="11969" spans="8:8" x14ac:dyDescent="0.3">
      <c r="H11969" s="5"/>
    </row>
    <row r="11970" spans="8:8" x14ac:dyDescent="0.3">
      <c r="H11970" s="5"/>
    </row>
    <row r="11971" spans="8:8" x14ac:dyDescent="0.3">
      <c r="H11971" s="5"/>
    </row>
    <row r="11972" spans="8:8" x14ac:dyDescent="0.3">
      <c r="H11972" s="5"/>
    </row>
    <row r="11973" spans="8:8" x14ac:dyDescent="0.3">
      <c r="H11973" s="5"/>
    </row>
    <row r="11974" spans="8:8" x14ac:dyDescent="0.3">
      <c r="H11974" s="5"/>
    </row>
    <row r="11975" spans="8:8" x14ac:dyDescent="0.3">
      <c r="H11975" s="5"/>
    </row>
    <row r="11976" spans="8:8" x14ac:dyDescent="0.3">
      <c r="H11976" s="5"/>
    </row>
    <row r="11977" spans="8:8" x14ac:dyDescent="0.3">
      <c r="H11977" s="5"/>
    </row>
    <row r="11978" spans="8:8" x14ac:dyDescent="0.3">
      <c r="H11978" s="5"/>
    </row>
    <row r="11979" spans="8:8" x14ac:dyDescent="0.3">
      <c r="H11979" s="5"/>
    </row>
    <row r="11980" spans="8:8" x14ac:dyDescent="0.3">
      <c r="H11980" s="5"/>
    </row>
    <row r="11981" spans="8:8" x14ac:dyDescent="0.3">
      <c r="H11981" s="5"/>
    </row>
    <row r="11982" spans="8:8" x14ac:dyDescent="0.3">
      <c r="H11982" s="5"/>
    </row>
    <row r="11983" spans="8:8" x14ac:dyDescent="0.3">
      <c r="H11983" s="5"/>
    </row>
    <row r="11984" spans="8:8" x14ac:dyDescent="0.3">
      <c r="H11984" s="5"/>
    </row>
    <row r="11985" spans="8:8" x14ac:dyDescent="0.3">
      <c r="H11985" s="5"/>
    </row>
    <row r="11986" spans="8:8" x14ac:dyDescent="0.3">
      <c r="H11986" s="5"/>
    </row>
    <row r="11987" spans="8:8" x14ac:dyDescent="0.3">
      <c r="H11987" s="5"/>
    </row>
    <row r="11988" spans="8:8" x14ac:dyDescent="0.3">
      <c r="H11988" s="5"/>
    </row>
    <row r="11989" spans="8:8" x14ac:dyDescent="0.3">
      <c r="H11989" s="5"/>
    </row>
    <row r="11990" spans="8:8" x14ac:dyDescent="0.3">
      <c r="H11990" s="5"/>
    </row>
    <row r="11991" spans="8:8" x14ac:dyDescent="0.3">
      <c r="H11991" s="5"/>
    </row>
    <row r="11992" spans="8:8" x14ac:dyDescent="0.3">
      <c r="H11992" s="5"/>
    </row>
    <row r="11993" spans="8:8" x14ac:dyDescent="0.3">
      <c r="H11993" s="5"/>
    </row>
    <row r="11994" spans="8:8" x14ac:dyDescent="0.3">
      <c r="H11994" s="5"/>
    </row>
    <row r="11995" spans="8:8" x14ac:dyDescent="0.3">
      <c r="H11995" s="5"/>
    </row>
    <row r="11996" spans="8:8" x14ac:dyDescent="0.3">
      <c r="H11996" s="5"/>
    </row>
    <row r="11997" spans="8:8" x14ac:dyDescent="0.3">
      <c r="H11997" s="5"/>
    </row>
    <row r="11998" spans="8:8" x14ac:dyDescent="0.3">
      <c r="H11998" s="5"/>
    </row>
    <row r="11999" spans="8:8" x14ac:dyDescent="0.3">
      <c r="H11999" s="5"/>
    </row>
    <row r="12000" spans="8:8" x14ac:dyDescent="0.3">
      <c r="H12000" s="5"/>
    </row>
    <row r="12001" spans="8:8" x14ac:dyDescent="0.3">
      <c r="H12001" s="5"/>
    </row>
    <row r="12002" spans="8:8" x14ac:dyDescent="0.3">
      <c r="H12002" s="5"/>
    </row>
    <row r="12003" spans="8:8" x14ac:dyDescent="0.3">
      <c r="H12003" s="5"/>
    </row>
    <row r="12004" spans="8:8" x14ac:dyDescent="0.3">
      <c r="H12004" s="5"/>
    </row>
    <row r="12005" spans="8:8" x14ac:dyDescent="0.3">
      <c r="H12005" s="5"/>
    </row>
    <row r="12006" spans="8:8" x14ac:dyDescent="0.3">
      <c r="H12006" s="5"/>
    </row>
    <row r="12007" spans="8:8" x14ac:dyDescent="0.3">
      <c r="H12007" s="5"/>
    </row>
    <row r="12008" spans="8:8" x14ac:dyDescent="0.3">
      <c r="H12008" s="5"/>
    </row>
    <row r="12009" spans="8:8" x14ac:dyDescent="0.3">
      <c r="H12009" s="5"/>
    </row>
    <row r="12010" spans="8:8" x14ac:dyDescent="0.3">
      <c r="H12010" s="5"/>
    </row>
    <row r="12011" spans="8:8" x14ac:dyDescent="0.3">
      <c r="H12011" s="5"/>
    </row>
    <row r="12012" spans="8:8" x14ac:dyDescent="0.3">
      <c r="H12012" s="5"/>
    </row>
    <row r="12013" spans="8:8" x14ac:dyDescent="0.3">
      <c r="H12013" s="5"/>
    </row>
    <row r="12014" spans="8:8" x14ac:dyDescent="0.3">
      <c r="H12014" s="5"/>
    </row>
    <row r="12015" spans="8:8" x14ac:dyDescent="0.3">
      <c r="H12015" s="5"/>
    </row>
    <row r="12016" spans="8:8" x14ac:dyDescent="0.3">
      <c r="H12016" s="5"/>
    </row>
    <row r="12017" spans="8:8" x14ac:dyDescent="0.3">
      <c r="H12017" s="5"/>
    </row>
    <row r="12018" spans="8:8" x14ac:dyDescent="0.3">
      <c r="H12018" s="5"/>
    </row>
    <row r="12019" spans="8:8" x14ac:dyDescent="0.3">
      <c r="H12019" s="5"/>
    </row>
    <row r="12020" spans="8:8" x14ac:dyDescent="0.3">
      <c r="H12020" s="5"/>
    </row>
    <row r="12021" spans="8:8" x14ac:dyDescent="0.3">
      <c r="H12021" s="5"/>
    </row>
    <row r="12022" spans="8:8" x14ac:dyDescent="0.3">
      <c r="H12022" s="5"/>
    </row>
    <row r="12023" spans="8:8" x14ac:dyDescent="0.3">
      <c r="H12023" s="5"/>
    </row>
    <row r="12024" spans="8:8" x14ac:dyDescent="0.3">
      <c r="H12024" s="5"/>
    </row>
    <row r="12025" spans="8:8" x14ac:dyDescent="0.3">
      <c r="H12025" s="5"/>
    </row>
    <row r="12026" spans="8:8" x14ac:dyDescent="0.3">
      <c r="H12026" s="5"/>
    </row>
    <row r="12027" spans="8:8" x14ac:dyDescent="0.3">
      <c r="H12027" s="5"/>
    </row>
    <row r="12028" spans="8:8" x14ac:dyDescent="0.3">
      <c r="H12028" s="5"/>
    </row>
    <row r="12029" spans="8:8" x14ac:dyDescent="0.3">
      <c r="H12029" s="5"/>
    </row>
    <row r="12030" spans="8:8" x14ac:dyDescent="0.3">
      <c r="H12030" s="5"/>
    </row>
    <row r="12031" spans="8:8" x14ac:dyDescent="0.3">
      <c r="H12031" s="5"/>
    </row>
    <row r="12032" spans="8:8" x14ac:dyDescent="0.3">
      <c r="H12032" s="5"/>
    </row>
    <row r="12033" spans="8:8" x14ac:dyDescent="0.3">
      <c r="H12033" s="5"/>
    </row>
    <row r="12034" spans="8:8" x14ac:dyDescent="0.3">
      <c r="H12034" s="5"/>
    </row>
    <row r="12035" spans="8:8" x14ac:dyDescent="0.3">
      <c r="H12035" s="5"/>
    </row>
    <row r="12036" spans="8:8" x14ac:dyDescent="0.3">
      <c r="H12036" s="5"/>
    </row>
    <row r="12037" spans="8:8" x14ac:dyDescent="0.3">
      <c r="H12037" s="5"/>
    </row>
    <row r="12038" spans="8:8" x14ac:dyDescent="0.3">
      <c r="H12038" s="5"/>
    </row>
    <row r="12039" spans="8:8" x14ac:dyDescent="0.3">
      <c r="H12039" s="5"/>
    </row>
    <row r="12040" spans="8:8" x14ac:dyDescent="0.3">
      <c r="H12040" s="5"/>
    </row>
    <row r="12041" spans="8:8" x14ac:dyDescent="0.3">
      <c r="H12041" s="5"/>
    </row>
    <row r="12042" spans="8:8" x14ac:dyDescent="0.3">
      <c r="H12042" s="5"/>
    </row>
    <row r="12043" spans="8:8" x14ac:dyDescent="0.3">
      <c r="H12043" s="5"/>
    </row>
    <row r="12044" spans="8:8" x14ac:dyDescent="0.3">
      <c r="H12044" s="5"/>
    </row>
    <row r="12045" spans="8:8" x14ac:dyDescent="0.3">
      <c r="H12045" s="5"/>
    </row>
    <row r="12046" spans="8:8" x14ac:dyDescent="0.3">
      <c r="H12046" s="5"/>
    </row>
    <row r="12047" spans="8:8" x14ac:dyDescent="0.3">
      <c r="H12047" s="5"/>
    </row>
    <row r="12048" spans="8:8" x14ac:dyDescent="0.3">
      <c r="H12048" s="5"/>
    </row>
    <row r="12049" spans="8:8" x14ac:dyDescent="0.3">
      <c r="H12049" s="5"/>
    </row>
    <row r="12050" spans="8:8" x14ac:dyDescent="0.3">
      <c r="H12050" s="5"/>
    </row>
    <row r="12051" spans="8:8" x14ac:dyDescent="0.3">
      <c r="H12051" s="5"/>
    </row>
    <row r="12052" spans="8:8" x14ac:dyDescent="0.3">
      <c r="H12052" s="5"/>
    </row>
    <row r="12053" spans="8:8" x14ac:dyDescent="0.3">
      <c r="H12053" s="5"/>
    </row>
    <row r="12054" spans="8:8" x14ac:dyDescent="0.3">
      <c r="H12054" s="5"/>
    </row>
    <row r="12055" spans="8:8" x14ac:dyDescent="0.3">
      <c r="H12055" s="5"/>
    </row>
    <row r="12056" spans="8:8" x14ac:dyDescent="0.3">
      <c r="H12056" s="5"/>
    </row>
    <row r="12057" spans="8:8" x14ac:dyDescent="0.3">
      <c r="H12057" s="5"/>
    </row>
    <row r="12058" spans="8:8" x14ac:dyDescent="0.3">
      <c r="H12058" s="5"/>
    </row>
    <row r="12059" spans="8:8" x14ac:dyDescent="0.3">
      <c r="H12059" s="5"/>
    </row>
    <row r="12060" spans="8:8" x14ac:dyDescent="0.3">
      <c r="H12060" s="5"/>
    </row>
    <row r="12061" spans="8:8" x14ac:dyDescent="0.3">
      <c r="H12061" s="5"/>
    </row>
    <row r="12062" spans="8:8" x14ac:dyDescent="0.3">
      <c r="H12062" s="5"/>
    </row>
    <row r="12063" spans="8:8" x14ac:dyDescent="0.3">
      <c r="H12063" s="5"/>
    </row>
    <row r="12064" spans="8:8" x14ac:dyDescent="0.3">
      <c r="H12064" s="5"/>
    </row>
    <row r="12065" spans="8:8" x14ac:dyDescent="0.3">
      <c r="H12065" s="5"/>
    </row>
    <row r="12066" spans="8:8" x14ac:dyDescent="0.3">
      <c r="H12066" s="5"/>
    </row>
    <row r="12067" spans="8:8" x14ac:dyDescent="0.3">
      <c r="H12067" s="5"/>
    </row>
    <row r="12068" spans="8:8" x14ac:dyDescent="0.3">
      <c r="H12068" s="5"/>
    </row>
    <row r="12069" spans="8:8" x14ac:dyDescent="0.3">
      <c r="H12069" s="5"/>
    </row>
    <row r="12070" spans="8:8" x14ac:dyDescent="0.3">
      <c r="H12070" s="5"/>
    </row>
    <row r="12071" spans="8:8" x14ac:dyDescent="0.3">
      <c r="H12071" s="5"/>
    </row>
    <row r="12072" spans="8:8" x14ac:dyDescent="0.3">
      <c r="H12072" s="5"/>
    </row>
    <row r="12073" spans="8:8" x14ac:dyDescent="0.3">
      <c r="H12073" s="5"/>
    </row>
    <row r="12074" spans="8:8" x14ac:dyDescent="0.3">
      <c r="H12074" s="5"/>
    </row>
    <row r="12075" spans="8:8" x14ac:dyDescent="0.3">
      <c r="H12075" s="5"/>
    </row>
    <row r="12076" spans="8:8" x14ac:dyDescent="0.3">
      <c r="H12076" s="5"/>
    </row>
    <row r="12077" spans="8:8" x14ac:dyDescent="0.3">
      <c r="H12077" s="5"/>
    </row>
    <row r="12078" spans="8:8" x14ac:dyDescent="0.3">
      <c r="H12078" s="5"/>
    </row>
    <row r="12079" spans="8:8" x14ac:dyDescent="0.3">
      <c r="H12079" s="5"/>
    </row>
    <row r="12080" spans="8:8" x14ac:dyDescent="0.3">
      <c r="H12080" s="5"/>
    </row>
    <row r="12081" spans="8:8" x14ac:dyDescent="0.3">
      <c r="H12081" s="5"/>
    </row>
    <row r="12082" spans="8:8" x14ac:dyDescent="0.3">
      <c r="H12082" s="5"/>
    </row>
    <row r="12083" spans="8:8" x14ac:dyDescent="0.3">
      <c r="H12083" s="5"/>
    </row>
    <row r="12084" spans="8:8" x14ac:dyDescent="0.3">
      <c r="H12084" s="5"/>
    </row>
    <row r="12085" spans="8:8" x14ac:dyDescent="0.3">
      <c r="H12085" s="5"/>
    </row>
    <row r="12086" spans="8:8" x14ac:dyDescent="0.3">
      <c r="H12086" s="5"/>
    </row>
    <row r="12087" spans="8:8" x14ac:dyDescent="0.3">
      <c r="H12087" s="5"/>
    </row>
    <row r="12088" spans="8:8" x14ac:dyDescent="0.3">
      <c r="H12088" s="5"/>
    </row>
    <row r="12089" spans="8:8" x14ac:dyDescent="0.3">
      <c r="H12089" s="5"/>
    </row>
    <row r="12090" spans="8:8" x14ac:dyDescent="0.3">
      <c r="H12090" s="5"/>
    </row>
    <row r="12091" spans="8:8" x14ac:dyDescent="0.3">
      <c r="H12091" s="5"/>
    </row>
    <row r="12092" spans="8:8" x14ac:dyDescent="0.3">
      <c r="H12092" s="5"/>
    </row>
    <row r="12093" spans="8:8" x14ac:dyDescent="0.3">
      <c r="H12093" s="5"/>
    </row>
    <row r="12094" spans="8:8" x14ac:dyDescent="0.3">
      <c r="H12094" s="5"/>
    </row>
    <row r="12095" spans="8:8" x14ac:dyDescent="0.3">
      <c r="H12095" s="5"/>
    </row>
    <row r="12096" spans="8:8" x14ac:dyDescent="0.3">
      <c r="H12096" s="5"/>
    </row>
    <row r="12097" spans="8:8" x14ac:dyDescent="0.3">
      <c r="H12097" s="5"/>
    </row>
    <row r="12098" spans="8:8" x14ac:dyDescent="0.3">
      <c r="H12098" s="5"/>
    </row>
    <row r="12099" spans="8:8" x14ac:dyDescent="0.3">
      <c r="H12099" s="5"/>
    </row>
    <row r="12100" spans="8:8" x14ac:dyDescent="0.3">
      <c r="H12100" s="5"/>
    </row>
    <row r="12101" spans="8:8" x14ac:dyDescent="0.3">
      <c r="H12101" s="5"/>
    </row>
    <row r="12102" spans="8:8" x14ac:dyDescent="0.3">
      <c r="H12102" s="5"/>
    </row>
    <row r="12103" spans="8:8" x14ac:dyDescent="0.3">
      <c r="H12103" s="5"/>
    </row>
    <row r="12104" spans="8:8" x14ac:dyDescent="0.3">
      <c r="H12104" s="5"/>
    </row>
    <row r="12105" spans="8:8" x14ac:dyDescent="0.3">
      <c r="H12105" s="5"/>
    </row>
    <row r="12106" spans="8:8" x14ac:dyDescent="0.3">
      <c r="H12106" s="5"/>
    </row>
    <row r="12107" spans="8:8" x14ac:dyDescent="0.3">
      <c r="H12107" s="5"/>
    </row>
    <row r="12108" spans="8:8" x14ac:dyDescent="0.3">
      <c r="H12108" s="5"/>
    </row>
    <row r="12109" spans="8:8" x14ac:dyDescent="0.3">
      <c r="H12109" s="5"/>
    </row>
    <row r="12110" spans="8:8" x14ac:dyDescent="0.3">
      <c r="H12110" s="5"/>
    </row>
    <row r="12111" spans="8:8" x14ac:dyDescent="0.3">
      <c r="H12111" s="5"/>
    </row>
    <row r="12112" spans="8:8" x14ac:dyDescent="0.3">
      <c r="H12112" s="5"/>
    </row>
    <row r="12113" spans="8:8" x14ac:dyDescent="0.3">
      <c r="H12113" s="5"/>
    </row>
    <row r="12114" spans="8:8" x14ac:dyDescent="0.3">
      <c r="H12114" s="5"/>
    </row>
    <row r="12115" spans="8:8" x14ac:dyDescent="0.3">
      <c r="H12115" s="5"/>
    </row>
    <row r="12116" spans="8:8" x14ac:dyDescent="0.3">
      <c r="H12116" s="5"/>
    </row>
    <row r="12117" spans="8:8" x14ac:dyDescent="0.3">
      <c r="H12117" s="5"/>
    </row>
    <row r="12118" spans="8:8" x14ac:dyDescent="0.3">
      <c r="H12118" s="5"/>
    </row>
    <row r="12119" spans="8:8" x14ac:dyDescent="0.3">
      <c r="H12119" s="5"/>
    </row>
    <row r="12120" spans="8:8" x14ac:dyDescent="0.3">
      <c r="H12120" s="5"/>
    </row>
    <row r="12121" spans="8:8" x14ac:dyDescent="0.3">
      <c r="H12121" s="5"/>
    </row>
    <row r="12122" spans="8:8" x14ac:dyDescent="0.3">
      <c r="H12122" s="5"/>
    </row>
    <row r="12123" spans="8:8" x14ac:dyDescent="0.3">
      <c r="H12123" s="5"/>
    </row>
    <row r="12124" spans="8:8" x14ac:dyDescent="0.3">
      <c r="H12124" s="5"/>
    </row>
    <row r="12125" spans="8:8" x14ac:dyDescent="0.3">
      <c r="H12125" s="5"/>
    </row>
    <row r="12126" spans="8:8" x14ac:dyDescent="0.3">
      <c r="H12126" s="5"/>
    </row>
    <row r="12127" spans="8:8" x14ac:dyDescent="0.3">
      <c r="H12127" s="5"/>
    </row>
    <row r="12128" spans="8:8" x14ac:dyDescent="0.3">
      <c r="H12128" s="5"/>
    </row>
    <row r="12129" spans="8:8" x14ac:dyDescent="0.3">
      <c r="H12129" s="5"/>
    </row>
    <row r="12130" spans="8:8" x14ac:dyDescent="0.3">
      <c r="H12130" s="5"/>
    </row>
    <row r="12131" spans="8:8" x14ac:dyDescent="0.3">
      <c r="H12131" s="5"/>
    </row>
    <row r="12132" spans="8:8" x14ac:dyDescent="0.3">
      <c r="H12132" s="5"/>
    </row>
    <row r="12133" spans="8:8" x14ac:dyDescent="0.3">
      <c r="H12133" s="5"/>
    </row>
    <row r="12134" spans="8:8" x14ac:dyDescent="0.3">
      <c r="H12134" s="5"/>
    </row>
    <row r="12135" spans="8:8" x14ac:dyDescent="0.3">
      <c r="H12135" s="5"/>
    </row>
    <row r="12136" spans="8:8" x14ac:dyDescent="0.3">
      <c r="H12136" s="5"/>
    </row>
    <row r="12137" spans="8:8" x14ac:dyDescent="0.3">
      <c r="H12137" s="5"/>
    </row>
    <row r="12138" spans="8:8" x14ac:dyDescent="0.3">
      <c r="H12138" s="5"/>
    </row>
    <row r="12139" spans="8:8" x14ac:dyDescent="0.3">
      <c r="H12139" s="5"/>
    </row>
    <row r="12140" spans="8:8" x14ac:dyDescent="0.3">
      <c r="H12140" s="5"/>
    </row>
    <row r="12141" spans="8:8" x14ac:dyDescent="0.3">
      <c r="H12141" s="5"/>
    </row>
    <row r="12142" spans="8:8" x14ac:dyDescent="0.3">
      <c r="H12142" s="5"/>
    </row>
    <row r="12143" spans="8:8" x14ac:dyDescent="0.3">
      <c r="H12143" s="5"/>
    </row>
    <row r="12144" spans="8:8" x14ac:dyDescent="0.3">
      <c r="H12144" s="5"/>
    </row>
    <row r="12145" spans="8:8" x14ac:dyDescent="0.3">
      <c r="H12145" s="5"/>
    </row>
    <row r="12146" spans="8:8" x14ac:dyDescent="0.3">
      <c r="H12146" s="5"/>
    </row>
    <row r="12147" spans="8:8" x14ac:dyDescent="0.3">
      <c r="H12147" s="5"/>
    </row>
    <row r="12148" spans="8:8" x14ac:dyDescent="0.3">
      <c r="H12148" s="5"/>
    </row>
    <row r="12149" spans="8:8" x14ac:dyDescent="0.3">
      <c r="H12149" s="5"/>
    </row>
    <row r="12150" spans="8:8" x14ac:dyDescent="0.3">
      <c r="H12150" s="5"/>
    </row>
    <row r="12151" spans="8:8" x14ac:dyDescent="0.3">
      <c r="H12151" s="5"/>
    </row>
    <row r="12152" spans="8:8" x14ac:dyDescent="0.3">
      <c r="H12152" s="5"/>
    </row>
    <row r="12153" spans="8:8" x14ac:dyDescent="0.3">
      <c r="H12153" s="5"/>
    </row>
    <row r="12154" spans="8:8" x14ac:dyDescent="0.3">
      <c r="H12154" s="5"/>
    </row>
    <row r="12155" spans="8:8" x14ac:dyDescent="0.3">
      <c r="H12155" s="5"/>
    </row>
    <row r="12156" spans="8:8" x14ac:dyDescent="0.3">
      <c r="H12156" s="5"/>
    </row>
    <row r="12157" spans="8:8" x14ac:dyDescent="0.3">
      <c r="H12157" s="5"/>
    </row>
    <row r="12158" spans="8:8" x14ac:dyDescent="0.3">
      <c r="H12158" s="5"/>
    </row>
    <row r="12159" spans="8:8" x14ac:dyDescent="0.3">
      <c r="H12159" s="5"/>
    </row>
    <row r="12160" spans="8:8" x14ac:dyDescent="0.3">
      <c r="H12160" s="5"/>
    </row>
    <row r="12161" spans="8:8" x14ac:dyDescent="0.3">
      <c r="H12161" s="5"/>
    </row>
    <row r="12162" spans="8:8" x14ac:dyDescent="0.3">
      <c r="H12162" s="5"/>
    </row>
    <row r="12163" spans="8:8" x14ac:dyDescent="0.3">
      <c r="H12163" s="5"/>
    </row>
    <row r="12164" spans="8:8" x14ac:dyDescent="0.3">
      <c r="H12164" s="5"/>
    </row>
    <row r="12165" spans="8:8" x14ac:dyDescent="0.3">
      <c r="H12165" s="5"/>
    </row>
    <row r="12166" spans="8:8" x14ac:dyDescent="0.3">
      <c r="H12166" s="5"/>
    </row>
    <row r="12167" spans="8:8" x14ac:dyDescent="0.3">
      <c r="H12167" s="5"/>
    </row>
    <row r="12168" spans="8:8" x14ac:dyDescent="0.3">
      <c r="H12168" s="5"/>
    </row>
    <row r="12169" spans="8:8" x14ac:dyDescent="0.3">
      <c r="H12169" s="5"/>
    </row>
    <row r="12170" spans="8:8" x14ac:dyDescent="0.3">
      <c r="H12170" s="5"/>
    </row>
    <row r="12171" spans="8:8" x14ac:dyDescent="0.3">
      <c r="H12171" s="5"/>
    </row>
    <row r="12172" spans="8:8" x14ac:dyDescent="0.3">
      <c r="H12172" s="5"/>
    </row>
    <row r="12173" spans="8:8" x14ac:dyDescent="0.3">
      <c r="H12173" s="5"/>
    </row>
    <row r="12174" spans="8:8" x14ac:dyDescent="0.3">
      <c r="H12174" s="5"/>
    </row>
    <row r="12175" spans="8:8" x14ac:dyDescent="0.3">
      <c r="H12175" s="5"/>
    </row>
    <row r="12176" spans="8:8" x14ac:dyDescent="0.3">
      <c r="H12176" s="5"/>
    </row>
    <row r="12177" spans="8:8" x14ac:dyDescent="0.3">
      <c r="H12177" s="5"/>
    </row>
    <row r="12178" spans="8:8" x14ac:dyDescent="0.3">
      <c r="H12178" s="5"/>
    </row>
    <row r="12179" spans="8:8" x14ac:dyDescent="0.3">
      <c r="H12179" s="5"/>
    </row>
    <row r="12180" spans="8:8" x14ac:dyDescent="0.3">
      <c r="H12180" s="5"/>
    </row>
    <row r="12181" spans="8:8" x14ac:dyDescent="0.3">
      <c r="H12181" s="5"/>
    </row>
    <row r="12182" spans="8:8" x14ac:dyDescent="0.3">
      <c r="H12182" s="5"/>
    </row>
    <row r="12183" spans="8:8" x14ac:dyDescent="0.3">
      <c r="H12183" s="5"/>
    </row>
    <row r="12184" spans="8:8" x14ac:dyDescent="0.3">
      <c r="H12184" s="5"/>
    </row>
    <row r="12185" spans="8:8" x14ac:dyDescent="0.3">
      <c r="H12185" s="5"/>
    </row>
    <row r="12186" spans="8:8" x14ac:dyDescent="0.3">
      <c r="H12186" s="5"/>
    </row>
    <row r="12187" spans="8:8" x14ac:dyDescent="0.3">
      <c r="H12187" s="5"/>
    </row>
    <row r="12188" spans="8:8" x14ac:dyDescent="0.3">
      <c r="H12188" s="5"/>
    </row>
    <row r="12189" spans="8:8" x14ac:dyDescent="0.3">
      <c r="H12189" s="5"/>
    </row>
    <row r="12190" spans="8:8" x14ac:dyDescent="0.3">
      <c r="H12190" s="5"/>
    </row>
    <row r="12191" spans="8:8" x14ac:dyDescent="0.3">
      <c r="H12191" s="5"/>
    </row>
    <row r="12192" spans="8:8" x14ac:dyDescent="0.3">
      <c r="H12192" s="5"/>
    </row>
    <row r="12193" spans="8:8" x14ac:dyDescent="0.3">
      <c r="H12193" s="5"/>
    </row>
    <row r="12194" spans="8:8" x14ac:dyDescent="0.3">
      <c r="H12194" s="5"/>
    </row>
    <row r="12195" spans="8:8" x14ac:dyDescent="0.3">
      <c r="H12195" s="5"/>
    </row>
    <row r="12196" spans="8:8" x14ac:dyDescent="0.3">
      <c r="H12196" s="5"/>
    </row>
    <row r="12197" spans="8:8" x14ac:dyDescent="0.3">
      <c r="H12197" s="5"/>
    </row>
    <row r="12198" spans="8:8" x14ac:dyDescent="0.3">
      <c r="H12198" s="5"/>
    </row>
    <row r="12199" spans="8:8" x14ac:dyDescent="0.3">
      <c r="H12199" s="5"/>
    </row>
    <row r="12200" spans="8:8" x14ac:dyDescent="0.3">
      <c r="H12200" s="5"/>
    </row>
    <row r="12201" spans="8:8" x14ac:dyDescent="0.3">
      <c r="H12201" s="5"/>
    </row>
    <row r="12202" spans="8:8" x14ac:dyDescent="0.3">
      <c r="H12202" s="5"/>
    </row>
    <row r="12203" spans="8:8" x14ac:dyDescent="0.3">
      <c r="H12203" s="5"/>
    </row>
    <row r="12204" spans="8:8" x14ac:dyDescent="0.3">
      <c r="H12204" s="5"/>
    </row>
    <row r="12205" spans="8:8" x14ac:dyDescent="0.3">
      <c r="H12205" s="5"/>
    </row>
    <row r="12206" spans="8:8" x14ac:dyDescent="0.3">
      <c r="H12206" s="5"/>
    </row>
    <row r="12207" spans="8:8" x14ac:dyDescent="0.3">
      <c r="H12207" s="5"/>
    </row>
    <row r="12208" spans="8:8" x14ac:dyDescent="0.3">
      <c r="H12208" s="5"/>
    </row>
    <row r="12209" spans="8:8" x14ac:dyDescent="0.3">
      <c r="H12209" s="5"/>
    </row>
    <row r="12210" spans="8:8" x14ac:dyDescent="0.3">
      <c r="H12210" s="5"/>
    </row>
    <row r="12211" spans="8:8" x14ac:dyDescent="0.3">
      <c r="H12211" s="5"/>
    </row>
    <row r="12212" spans="8:8" x14ac:dyDescent="0.3">
      <c r="H12212" s="5"/>
    </row>
    <row r="12213" spans="8:8" x14ac:dyDescent="0.3">
      <c r="H12213" s="5"/>
    </row>
    <row r="12214" spans="8:8" x14ac:dyDescent="0.3">
      <c r="H12214" s="5"/>
    </row>
    <row r="12215" spans="8:8" x14ac:dyDescent="0.3">
      <c r="H12215" s="5"/>
    </row>
    <row r="12216" spans="8:8" x14ac:dyDescent="0.3">
      <c r="H12216" s="5"/>
    </row>
    <row r="12217" spans="8:8" x14ac:dyDescent="0.3">
      <c r="H12217" s="5"/>
    </row>
    <row r="12218" spans="8:8" x14ac:dyDescent="0.3">
      <c r="H12218" s="5"/>
    </row>
    <row r="12219" spans="8:8" x14ac:dyDescent="0.3">
      <c r="H12219" s="5"/>
    </row>
    <row r="12220" spans="8:8" x14ac:dyDescent="0.3">
      <c r="H12220" s="5"/>
    </row>
    <row r="12221" spans="8:8" x14ac:dyDescent="0.3">
      <c r="H12221" s="5"/>
    </row>
    <row r="12222" spans="8:8" x14ac:dyDescent="0.3">
      <c r="H12222" s="5"/>
    </row>
    <row r="12223" spans="8:8" x14ac:dyDescent="0.3">
      <c r="H12223" s="5"/>
    </row>
    <row r="12224" spans="8:8" x14ac:dyDescent="0.3">
      <c r="H12224" s="5"/>
    </row>
    <row r="12225" spans="8:8" x14ac:dyDescent="0.3">
      <c r="H12225" s="5"/>
    </row>
    <row r="12226" spans="8:8" x14ac:dyDescent="0.3">
      <c r="H12226" s="5"/>
    </row>
    <row r="12227" spans="8:8" x14ac:dyDescent="0.3">
      <c r="H12227" s="5"/>
    </row>
    <row r="12228" spans="8:8" x14ac:dyDescent="0.3">
      <c r="H12228" s="5"/>
    </row>
    <row r="12229" spans="8:8" x14ac:dyDescent="0.3">
      <c r="H12229" s="5"/>
    </row>
    <row r="12230" spans="8:8" x14ac:dyDescent="0.3">
      <c r="H12230" s="5"/>
    </row>
    <row r="12231" spans="8:8" x14ac:dyDescent="0.3">
      <c r="H12231" s="5"/>
    </row>
    <row r="12232" spans="8:8" x14ac:dyDescent="0.3">
      <c r="H12232" s="5"/>
    </row>
    <row r="12233" spans="8:8" x14ac:dyDescent="0.3">
      <c r="H12233" s="5"/>
    </row>
    <row r="12234" spans="8:8" x14ac:dyDescent="0.3">
      <c r="H12234" s="5"/>
    </row>
    <row r="12235" spans="8:8" x14ac:dyDescent="0.3">
      <c r="H12235" s="5"/>
    </row>
    <row r="12236" spans="8:8" x14ac:dyDescent="0.3">
      <c r="H12236" s="5"/>
    </row>
    <row r="12237" spans="8:8" x14ac:dyDescent="0.3">
      <c r="H12237" s="5"/>
    </row>
    <row r="12238" spans="8:8" x14ac:dyDescent="0.3">
      <c r="H12238" s="5"/>
    </row>
    <row r="12239" spans="8:8" x14ac:dyDescent="0.3">
      <c r="H12239" s="5"/>
    </row>
    <row r="12240" spans="8:8" x14ac:dyDescent="0.3">
      <c r="H12240" s="5"/>
    </row>
    <row r="12241" spans="8:8" x14ac:dyDescent="0.3">
      <c r="H12241" s="5"/>
    </row>
    <row r="12242" spans="8:8" x14ac:dyDescent="0.3">
      <c r="H12242" s="5"/>
    </row>
    <row r="12243" spans="8:8" x14ac:dyDescent="0.3">
      <c r="H12243" s="5"/>
    </row>
    <row r="12244" spans="8:8" x14ac:dyDescent="0.3">
      <c r="H12244" s="5"/>
    </row>
    <row r="12245" spans="8:8" x14ac:dyDescent="0.3">
      <c r="H12245" s="5"/>
    </row>
    <row r="12246" spans="8:8" x14ac:dyDescent="0.3">
      <c r="H12246" s="5"/>
    </row>
    <row r="12247" spans="8:8" x14ac:dyDescent="0.3">
      <c r="H12247" s="5"/>
    </row>
    <row r="12248" spans="8:8" x14ac:dyDescent="0.3">
      <c r="H12248" s="5"/>
    </row>
    <row r="12249" spans="8:8" x14ac:dyDescent="0.3">
      <c r="H12249" s="5"/>
    </row>
    <row r="12250" spans="8:8" x14ac:dyDescent="0.3">
      <c r="H12250" s="5"/>
    </row>
    <row r="12251" spans="8:8" x14ac:dyDescent="0.3">
      <c r="H12251" s="5"/>
    </row>
    <row r="12252" spans="8:8" x14ac:dyDescent="0.3">
      <c r="H12252" s="5"/>
    </row>
    <row r="12253" spans="8:8" x14ac:dyDescent="0.3">
      <c r="H12253" s="5"/>
    </row>
    <row r="12254" spans="8:8" x14ac:dyDescent="0.3">
      <c r="H12254" s="5"/>
    </row>
    <row r="12255" spans="8:8" x14ac:dyDescent="0.3">
      <c r="H12255" s="5"/>
    </row>
    <row r="12256" spans="8:8" x14ac:dyDescent="0.3">
      <c r="H12256" s="5"/>
    </row>
    <row r="12257" spans="8:8" x14ac:dyDescent="0.3">
      <c r="H12257" s="5"/>
    </row>
    <row r="12258" spans="8:8" x14ac:dyDescent="0.3">
      <c r="H12258" s="5"/>
    </row>
    <row r="12259" spans="8:8" x14ac:dyDescent="0.3">
      <c r="H12259" s="5"/>
    </row>
    <row r="12260" spans="8:8" x14ac:dyDescent="0.3">
      <c r="H12260" s="5"/>
    </row>
    <row r="12261" spans="8:8" x14ac:dyDescent="0.3">
      <c r="H12261" s="5"/>
    </row>
    <row r="12262" spans="8:8" x14ac:dyDescent="0.3">
      <c r="H12262" s="5"/>
    </row>
    <row r="12263" spans="8:8" x14ac:dyDescent="0.3">
      <c r="H12263" s="5"/>
    </row>
    <row r="12264" spans="8:8" x14ac:dyDescent="0.3">
      <c r="H12264" s="5"/>
    </row>
    <row r="12265" spans="8:8" x14ac:dyDescent="0.3">
      <c r="H12265" s="5"/>
    </row>
    <row r="12266" spans="8:8" x14ac:dyDescent="0.3">
      <c r="H12266" s="5"/>
    </row>
    <row r="12267" spans="8:8" x14ac:dyDescent="0.3">
      <c r="H12267" s="5"/>
    </row>
    <row r="12268" spans="8:8" x14ac:dyDescent="0.3">
      <c r="H12268" s="5"/>
    </row>
    <row r="12269" spans="8:8" x14ac:dyDescent="0.3">
      <c r="H12269" s="5"/>
    </row>
    <row r="12270" spans="8:8" x14ac:dyDescent="0.3">
      <c r="H12270" s="5"/>
    </row>
    <row r="12271" spans="8:8" x14ac:dyDescent="0.3">
      <c r="H12271" s="5"/>
    </row>
    <row r="12272" spans="8:8" x14ac:dyDescent="0.3">
      <c r="H12272" s="5"/>
    </row>
    <row r="12273" spans="8:8" x14ac:dyDescent="0.3">
      <c r="H12273" s="5"/>
    </row>
    <row r="12274" spans="8:8" x14ac:dyDescent="0.3">
      <c r="H12274" s="5"/>
    </row>
    <row r="12275" spans="8:8" x14ac:dyDescent="0.3">
      <c r="H12275" s="5"/>
    </row>
    <row r="12276" spans="8:8" x14ac:dyDescent="0.3">
      <c r="H12276" s="5"/>
    </row>
    <row r="12277" spans="8:8" x14ac:dyDescent="0.3">
      <c r="H12277" s="5"/>
    </row>
    <row r="12278" spans="8:8" x14ac:dyDescent="0.3">
      <c r="H12278" s="5"/>
    </row>
    <row r="12279" spans="8:8" x14ac:dyDescent="0.3">
      <c r="H12279" s="5"/>
    </row>
    <row r="12280" spans="8:8" x14ac:dyDescent="0.3">
      <c r="H12280" s="5"/>
    </row>
    <row r="12281" spans="8:8" x14ac:dyDescent="0.3">
      <c r="H12281" s="5"/>
    </row>
    <row r="12282" spans="8:8" x14ac:dyDescent="0.3">
      <c r="H12282" s="5"/>
    </row>
    <row r="12283" spans="8:8" x14ac:dyDescent="0.3">
      <c r="H12283" s="5"/>
    </row>
    <row r="12284" spans="8:8" x14ac:dyDescent="0.3">
      <c r="H12284" s="5"/>
    </row>
    <row r="12285" spans="8:8" x14ac:dyDescent="0.3">
      <c r="H12285" s="5"/>
    </row>
    <row r="12286" spans="8:8" x14ac:dyDescent="0.3">
      <c r="H12286" s="5"/>
    </row>
    <row r="12287" spans="8:8" x14ac:dyDescent="0.3">
      <c r="H12287" s="5"/>
    </row>
    <row r="12288" spans="8:8" x14ac:dyDescent="0.3">
      <c r="H12288" s="5"/>
    </row>
    <row r="12289" spans="8:8" x14ac:dyDescent="0.3">
      <c r="H12289" s="5"/>
    </row>
    <row r="12290" spans="8:8" x14ac:dyDescent="0.3">
      <c r="H12290" s="5"/>
    </row>
    <row r="12291" spans="8:8" x14ac:dyDescent="0.3">
      <c r="H12291" s="5"/>
    </row>
    <row r="12292" spans="8:8" x14ac:dyDescent="0.3">
      <c r="H12292" s="5"/>
    </row>
    <row r="12293" spans="8:8" x14ac:dyDescent="0.3">
      <c r="H12293" s="5"/>
    </row>
    <row r="12294" spans="8:8" x14ac:dyDescent="0.3">
      <c r="H12294" s="5"/>
    </row>
    <row r="12295" spans="8:8" x14ac:dyDescent="0.3">
      <c r="H12295" s="5"/>
    </row>
    <row r="12296" spans="8:8" x14ac:dyDescent="0.3">
      <c r="H12296" s="5"/>
    </row>
    <row r="12297" spans="8:8" x14ac:dyDescent="0.3">
      <c r="H12297" s="5"/>
    </row>
    <row r="12298" spans="8:8" x14ac:dyDescent="0.3">
      <c r="H12298" s="5"/>
    </row>
    <row r="12299" spans="8:8" x14ac:dyDescent="0.3">
      <c r="H12299" s="5"/>
    </row>
    <row r="12300" spans="8:8" x14ac:dyDescent="0.3">
      <c r="H12300" s="5"/>
    </row>
    <row r="12301" spans="8:8" x14ac:dyDescent="0.3">
      <c r="H12301" s="5"/>
    </row>
    <row r="12302" spans="8:8" x14ac:dyDescent="0.3">
      <c r="H12302" s="5"/>
    </row>
    <row r="12303" spans="8:8" x14ac:dyDescent="0.3">
      <c r="H12303" s="5"/>
    </row>
    <row r="12304" spans="8:8" x14ac:dyDescent="0.3">
      <c r="H12304" s="5"/>
    </row>
    <row r="12305" spans="8:8" x14ac:dyDescent="0.3">
      <c r="H12305" s="5"/>
    </row>
    <row r="12306" spans="8:8" x14ac:dyDescent="0.3">
      <c r="H12306" s="5"/>
    </row>
    <row r="12307" spans="8:8" x14ac:dyDescent="0.3">
      <c r="H12307" s="5"/>
    </row>
    <row r="12308" spans="8:8" x14ac:dyDescent="0.3">
      <c r="H12308" s="5"/>
    </row>
    <row r="12309" spans="8:8" x14ac:dyDescent="0.3">
      <c r="H12309" s="5"/>
    </row>
    <row r="12310" spans="8:8" x14ac:dyDescent="0.3">
      <c r="H12310" s="5"/>
    </row>
    <row r="12311" spans="8:8" x14ac:dyDescent="0.3">
      <c r="H12311" s="5"/>
    </row>
    <row r="12312" spans="8:8" x14ac:dyDescent="0.3">
      <c r="H12312" s="5"/>
    </row>
    <row r="12313" spans="8:8" x14ac:dyDescent="0.3">
      <c r="H12313" s="5"/>
    </row>
    <row r="12314" spans="8:8" x14ac:dyDescent="0.3">
      <c r="H12314" s="5"/>
    </row>
    <row r="12315" spans="8:8" x14ac:dyDescent="0.3">
      <c r="H12315" s="5"/>
    </row>
    <row r="12316" spans="8:8" x14ac:dyDescent="0.3">
      <c r="H12316" s="5"/>
    </row>
    <row r="12317" spans="8:8" x14ac:dyDescent="0.3">
      <c r="H12317" s="5"/>
    </row>
    <row r="12318" spans="8:8" x14ac:dyDescent="0.3">
      <c r="H12318" s="5"/>
    </row>
    <row r="12319" spans="8:8" x14ac:dyDescent="0.3">
      <c r="H12319" s="5"/>
    </row>
    <row r="12320" spans="8:8" x14ac:dyDescent="0.3">
      <c r="H12320" s="5"/>
    </row>
    <row r="12321" spans="8:8" x14ac:dyDescent="0.3">
      <c r="H12321" s="5"/>
    </row>
    <row r="12322" spans="8:8" x14ac:dyDescent="0.3">
      <c r="H12322" s="5"/>
    </row>
    <row r="12323" spans="8:8" x14ac:dyDescent="0.3">
      <c r="H12323" s="5"/>
    </row>
    <row r="12324" spans="8:8" x14ac:dyDescent="0.3">
      <c r="H12324" s="5"/>
    </row>
    <row r="12325" spans="8:8" x14ac:dyDescent="0.3">
      <c r="H12325" s="5"/>
    </row>
    <row r="12326" spans="8:8" x14ac:dyDescent="0.3">
      <c r="H12326" s="5"/>
    </row>
    <row r="12327" spans="8:8" x14ac:dyDescent="0.3">
      <c r="H12327" s="5"/>
    </row>
    <row r="12328" spans="8:8" x14ac:dyDescent="0.3">
      <c r="H12328" s="5"/>
    </row>
    <row r="12329" spans="8:8" x14ac:dyDescent="0.3">
      <c r="H12329" s="5"/>
    </row>
    <row r="12330" spans="8:8" x14ac:dyDescent="0.3">
      <c r="H12330" s="5"/>
    </row>
    <row r="12331" spans="8:8" x14ac:dyDescent="0.3">
      <c r="H12331" s="5"/>
    </row>
    <row r="12332" spans="8:8" x14ac:dyDescent="0.3">
      <c r="H12332" s="5"/>
    </row>
    <row r="12333" spans="8:8" x14ac:dyDescent="0.3">
      <c r="H12333" s="5"/>
    </row>
    <row r="12334" spans="8:8" x14ac:dyDescent="0.3">
      <c r="H12334" s="5"/>
    </row>
    <row r="12335" spans="8:8" x14ac:dyDescent="0.3">
      <c r="H12335" s="5"/>
    </row>
    <row r="12336" spans="8:8" x14ac:dyDescent="0.3">
      <c r="H12336" s="5"/>
    </row>
    <row r="12337" spans="8:8" x14ac:dyDescent="0.3">
      <c r="H12337" s="5"/>
    </row>
    <row r="12338" spans="8:8" x14ac:dyDescent="0.3">
      <c r="H12338" s="5"/>
    </row>
    <row r="12339" spans="8:8" x14ac:dyDescent="0.3">
      <c r="H12339" s="5"/>
    </row>
    <row r="12340" spans="8:8" x14ac:dyDescent="0.3">
      <c r="H12340" s="5"/>
    </row>
    <row r="12341" spans="8:8" x14ac:dyDescent="0.3">
      <c r="H12341" s="5"/>
    </row>
    <row r="12342" spans="8:8" x14ac:dyDescent="0.3">
      <c r="H12342" s="5"/>
    </row>
    <row r="12343" spans="8:8" x14ac:dyDescent="0.3">
      <c r="H12343" s="5"/>
    </row>
    <row r="12344" spans="8:8" x14ac:dyDescent="0.3">
      <c r="H12344" s="5"/>
    </row>
    <row r="12345" spans="8:8" x14ac:dyDescent="0.3">
      <c r="H12345" s="5"/>
    </row>
    <row r="12346" spans="8:8" x14ac:dyDescent="0.3">
      <c r="H12346" s="5"/>
    </row>
    <row r="12347" spans="8:8" x14ac:dyDescent="0.3">
      <c r="H12347" s="5"/>
    </row>
    <row r="12348" spans="8:8" x14ac:dyDescent="0.3">
      <c r="H12348" s="5"/>
    </row>
    <row r="12349" spans="8:8" x14ac:dyDescent="0.3">
      <c r="H12349" s="5"/>
    </row>
    <row r="12350" spans="8:8" x14ac:dyDescent="0.3">
      <c r="H12350" s="5"/>
    </row>
    <row r="12351" spans="8:8" x14ac:dyDescent="0.3">
      <c r="H12351" s="5"/>
    </row>
    <row r="12352" spans="8:8" x14ac:dyDescent="0.3">
      <c r="H12352" s="5"/>
    </row>
    <row r="12353" spans="8:8" x14ac:dyDescent="0.3">
      <c r="H12353" s="5"/>
    </row>
    <row r="12354" spans="8:8" x14ac:dyDescent="0.3">
      <c r="H12354" s="5"/>
    </row>
    <row r="12355" spans="8:8" x14ac:dyDescent="0.3">
      <c r="H12355" s="5"/>
    </row>
    <row r="12356" spans="8:8" x14ac:dyDescent="0.3">
      <c r="H12356" s="5"/>
    </row>
    <row r="12357" spans="8:8" x14ac:dyDescent="0.3">
      <c r="H12357" s="5"/>
    </row>
    <row r="12358" spans="8:8" x14ac:dyDescent="0.3">
      <c r="H12358" s="5"/>
    </row>
    <row r="12359" spans="8:8" x14ac:dyDescent="0.3">
      <c r="H12359" s="5"/>
    </row>
    <row r="12360" spans="8:8" x14ac:dyDescent="0.3">
      <c r="H12360" s="5"/>
    </row>
    <row r="12361" spans="8:8" x14ac:dyDescent="0.3">
      <c r="H12361" s="5"/>
    </row>
    <row r="12362" spans="8:8" x14ac:dyDescent="0.3">
      <c r="H12362" s="5"/>
    </row>
    <row r="12363" spans="8:8" x14ac:dyDescent="0.3">
      <c r="H12363" s="5"/>
    </row>
    <row r="12364" spans="8:8" x14ac:dyDescent="0.3">
      <c r="H12364" s="5"/>
    </row>
    <row r="12365" spans="8:8" x14ac:dyDescent="0.3">
      <c r="H12365" s="5"/>
    </row>
    <row r="12366" spans="8:8" x14ac:dyDescent="0.3">
      <c r="H12366" s="5"/>
    </row>
    <row r="12367" spans="8:8" x14ac:dyDescent="0.3">
      <c r="H12367" s="5"/>
    </row>
    <row r="12368" spans="8:8" x14ac:dyDescent="0.3">
      <c r="H12368" s="5"/>
    </row>
    <row r="12369" spans="8:8" x14ac:dyDescent="0.3">
      <c r="H12369" s="5"/>
    </row>
    <row r="12370" spans="8:8" x14ac:dyDescent="0.3">
      <c r="H12370" s="5"/>
    </row>
    <row r="12371" spans="8:8" x14ac:dyDescent="0.3">
      <c r="H12371" s="5"/>
    </row>
    <row r="12372" spans="8:8" x14ac:dyDescent="0.3">
      <c r="H12372" s="5"/>
    </row>
    <row r="12373" spans="8:8" x14ac:dyDescent="0.3">
      <c r="H12373" s="5"/>
    </row>
    <row r="12374" spans="8:8" x14ac:dyDescent="0.3">
      <c r="H12374" s="5"/>
    </row>
    <row r="12375" spans="8:8" x14ac:dyDescent="0.3">
      <c r="H12375" s="5"/>
    </row>
    <row r="12376" spans="8:8" x14ac:dyDescent="0.3">
      <c r="H12376" s="5"/>
    </row>
    <row r="12377" spans="8:8" x14ac:dyDescent="0.3">
      <c r="H12377" s="5"/>
    </row>
    <row r="12378" spans="8:8" x14ac:dyDescent="0.3">
      <c r="H12378" s="5"/>
    </row>
    <row r="12379" spans="8:8" x14ac:dyDescent="0.3">
      <c r="H12379" s="5"/>
    </row>
    <row r="12380" spans="8:8" x14ac:dyDescent="0.3">
      <c r="H12380" s="5"/>
    </row>
    <row r="12381" spans="8:8" x14ac:dyDescent="0.3">
      <c r="H12381" s="5"/>
    </row>
    <row r="12382" spans="8:8" x14ac:dyDescent="0.3">
      <c r="H12382" s="5"/>
    </row>
    <row r="12383" spans="8:8" x14ac:dyDescent="0.3">
      <c r="H12383" s="5"/>
    </row>
    <row r="12384" spans="8:8" x14ac:dyDescent="0.3">
      <c r="H12384" s="5"/>
    </row>
    <row r="12385" spans="8:8" x14ac:dyDescent="0.3">
      <c r="H12385" s="5"/>
    </row>
    <row r="12386" spans="8:8" x14ac:dyDescent="0.3">
      <c r="H12386" s="5"/>
    </row>
    <row r="12387" spans="8:8" x14ac:dyDescent="0.3">
      <c r="H12387" s="5"/>
    </row>
    <row r="12388" spans="8:8" x14ac:dyDescent="0.3">
      <c r="H12388" s="5"/>
    </row>
    <row r="12389" spans="8:8" x14ac:dyDescent="0.3">
      <c r="H12389" s="5"/>
    </row>
    <row r="12390" spans="8:8" x14ac:dyDescent="0.3">
      <c r="H12390" s="5"/>
    </row>
    <row r="12391" spans="8:8" x14ac:dyDescent="0.3">
      <c r="H12391" s="5"/>
    </row>
    <row r="12392" spans="8:8" x14ac:dyDescent="0.3">
      <c r="H12392" s="5"/>
    </row>
    <row r="12393" spans="8:8" x14ac:dyDescent="0.3">
      <c r="H12393" s="5"/>
    </row>
    <row r="12394" spans="8:8" x14ac:dyDescent="0.3">
      <c r="H12394" s="5"/>
    </row>
    <row r="12395" spans="8:8" x14ac:dyDescent="0.3">
      <c r="H12395" s="5"/>
    </row>
    <row r="12396" spans="8:8" x14ac:dyDescent="0.3">
      <c r="H12396" s="5"/>
    </row>
    <row r="12397" spans="8:8" x14ac:dyDescent="0.3">
      <c r="H12397" s="5"/>
    </row>
    <row r="12398" spans="8:8" x14ac:dyDescent="0.3">
      <c r="H12398" s="5"/>
    </row>
    <row r="12399" spans="8:8" x14ac:dyDescent="0.3">
      <c r="H12399" s="5"/>
    </row>
    <row r="12400" spans="8:8" x14ac:dyDescent="0.3">
      <c r="H12400" s="5"/>
    </row>
    <row r="12401" spans="8:8" x14ac:dyDescent="0.3">
      <c r="H12401" s="5"/>
    </row>
    <row r="12402" spans="8:8" x14ac:dyDescent="0.3">
      <c r="H12402" s="5"/>
    </row>
    <row r="12403" spans="8:8" x14ac:dyDescent="0.3">
      <c r="H12403" s="5"/>
    </row>
    <row r="12404" spans="8:8" x14ac:dyDescent="0.3">
      <c r="H12404" s="5"/>
    </row>
    <row r="12405" spans="8:8" x14ac:dyDescent="0.3">
      <c r="H12405" s="5"/>
    </row>
    <row r="12406" spans="8:8" x14ac:dyDescent="0.3">
      <c r="H12406" s="5"/>
    </row>
    <row r="12407" spans="8:8" x14ac:dyDescent="0.3">
      <c r="H12407" s="5"/>
    </row>
    <row r="12408" spans="8:8" x14ac:dyDescent="0.3">
      <c r="H12408" s="5"/>
    </row>
    <row r="12409" spans="8:8" x14ac:dyDescent="0.3">
      <c r="H12409" s="5"/>
    </row>
    <row r="12410" spans="8:8" x14ac:dyDescent="0.3">
      <c r="H12410" s="5"/>
    </row>
    <row r="12411" spans="8:8" x14ac:dyDescent="0.3">
      <c r="H12411" s="5"/>
    </row>
    <row r="12412" spans="8:8" x14ac:dyDescent="0.3">
      <c r="H12412" s="5"/>
    </row>
    <row r="12413" spans="8:8" x14ac:dyDescent="0.3">
      <c r="H12413" s="5"/>
    </row>
    <row r="12414" spans="8:8" x14ac:dyDescent="0.3">
      <c r="H12414" s="5"/>
    </row>
    <row r="12415" spans="8:8" x14ac:dyDescent="0.3">
      <c r="H12415" s="5"/>
    </row>
    <row r="12416" spans="8:8" x14ac:dyDescent="0.3">
      <c r="H12416" s="5"/>
    </row>
    <row r="12417" spans="8:8" x14ac:dyDescent="0.3">
      <c r="H12417" s="5"/>
    </row>
    <row r="12418" spans="8:8" x14ac:dyDescent="0.3">
      <c r="H12418" s="5"/>
    </row>
    <row r="12419" spans="8:8" x14ac:dyDescent="0.3">
      <c r="H12419" s="5"/>
    </row>
    <row r="12420" spans="8:8" x14ac:dyDescent="0.3">
      <c r="H12420" s="5"/>
    </row>
    <row r="12421" spans="8:8" x14ac:dyDescent="0.3">
      <c r="H12421" s="5"/>
    </row>
    <row r="12422" spans="8:8" x14ac:dyDescent="0.3">
      <c r="H12422" s="5"/>
    </row>
    <row r="12423" spans="8:8" x14ac:dyDescent="0.3">
      <c r="H12423" s="5"/>
    </row>
    <row r="12424" spans="8:8" x14ac:dyDescent="0.3">
      <c r="H12424" s="5"/>
    </row>
    <row r="12425" spans="8:8" x14ac:dyDescent="0.3">
      <c r="H12425" s="5"/>
    </row>
    <row r="12426" spans="8:8" x14ac:dyDescent="0.3">
      <c r="H12426" s="5"/>
    </row>
    <row r="12427" spans="8:8" x14ac:dyDescent="0.3">
      <c r="H12427" s="5"/>
    </row>
    <row r="12428" spans="8:8" x14ac:dyDescent="0.3">
      <c r="H12428" s="5"/>
    </row>
    <row r="12429" spans="8:8" x14ac:dyDescent="0.3">
      <c r="H12429" s="5"/>
    </row>
    <row r="12430" spans="8:8" x14ac:dyDescent="0.3">
      <c r="H12430" s="5"/>
    </row>
    <row r="12431" spans="8:8" x14ac:dyDescent="0.3">
      <c r="H12431" s="5"/>
    </row>
    <row r="12432" spans="8:8" x14ac:dyDescent="0.3">
      <c r="H12432" s="5"/>
    </row>
    <row r="12433" spans="8:8" x14ac:dyDescent="0.3">
      <c r="H12433" s="5"/>
    </row>
    <row r="12434" spans="8:8" x14ac:dyDescent="0.3">
      <c r="H12434" s="5"/>
    </row>
    <row r="12435" spans="8:8" x14ac:dyDescent="0.3">
      <c r="H12435" s="5"/>
    </row>
    <row r="12436" spans="8:8" x14ac:dyDescent="0.3">
      <c r="H12436" s="5"/>
    </row>
    <row r="12437" spans="8:8" x14ac:dyDescent="0.3">
      <c r="H12437" s="5"/>
    </row>
    <row r="12438" spans="8:8" x14ac:dyDescent="0.3">
      <c r="H12438" s="5"/>
    </row>
    <row r="12439" spans="8:8" x14ac:dyDescent="0.3">
      <c r="H12439" s="5"/>
    </row>
    <row r="12440" spans="8:8" x14ac:dyDescent="0.3">
      <c r="H12440" s="5"/>
    </row>
    <row r="12441" spans="8:8" x14ac:dyDescent="0.3">
      <c r="H12441" s="5"/>
    </row>
    <row r="12442" spans="8:8" x14ac:dyDescent="0.3">
      <c r="H12442" s="5"/>
    </row>
    <row r="12443" spans="8:8" x14ac:dyDescent="0.3">
      <c r="H12443" s="5"/>
    </row>
    <row r="12444" spans="8:8" x14ac:dyDescent="0.3">
      <c r="H12444" s="5"/>
    </row>
    <row r="12445" spans="8:8" x14ac:dyDescent="0.3">
      <c r="H12445" s="5"/>
    </row>
    <row r="12446" spans="8:8" x14ac:dyDescent="0.3">
      <c r="H12446" s="5"/>
    </row>
    <row r="12447" spans="8:8" x14ac:dyDescent="0.3">
      <c r="H12447" s="5"/>
    </row>
    <row r="12448" spans="8:8" x14ac:dyDescent="0.3">
      <c r="H12448" s="5"/>
    </row>
    <row r="12449" spans="8:8" x14ac:dyDescent="0.3">
      <c r="H12449" s="5"/>
    </row>
    <row r="12450" spans="8:8" x14ac:dyDescent="0.3">
      <c r="H12450" s="5"/>
    </row>
    <row r="12451" spans="8:8" x14ac:dyDescent="0.3">
      <c r="H12451" s="5"/>
    </row>
    <row r="12452" spans="8:8" x14ac:dyDescent="0.3">
      <c r="H12452" s="5"/>
    </row>
    <row r="12453" spans="8:8" x14ac:dyDescent="0.3">
      <c r="H12453" s="5"/>
    </row>
    <row r="12454" spans="8:8" x14ac:dyDescent="0.3">
      <c r="H12454" s="5"/>
    </row>
    <row r="12455" spans="8:8" x14ac:dyDescent="0.3">
      <c r="H12455" s="5"/>
    </row>
    <row r="12456" spans="8:8" x14ac:dyDescent="0.3">
      <c r="H12456" s="5"/>
    </row>
    <row r="12457" spans="8:8" x14ac:dyDescent="0.3">
      <c r="H12457" s="5"/>
    </row>
    <row r="12458" spans="8:8" x14ac:dyDescent="0.3">
      <c r="H12458" s="5"/>
    </row>
    <row r="12459" spans="8:8" x14ac:dyDescent="0.3">
      <c r="H12459" s="5"/>
    </row>
    <row r="12460" spans="8:8" x14ac:dyDescent="0.3">
      <c r="H12460" s="5"/>
    </row>
    <row r="12461" spans="8:8" x14ac:dyDescent="0.3">
      <c r="H12461" s="5"/>
    </row>
    <row r="12462" spans="8:8" x14ac:dyDescent="0.3">
      <c r="H12462" s="5"/>
    </row>
    <row r="12463" spans="8:8" x14ac:dyDescent="0.3">
      <c r="H12463" s="5"/>
    </row>
    <row r="12464" spans="8:8" x14ac:dyDescent="0.3">
      <c r="H12464" s="5"/>
    </row>
    <row r="12465" spans="8:8" x14ac:dyDescent="0.3">
      <c r="H12465" s="5"/>
    </row>
    <row r="12466" spans="8:8" x14ac:dyDescent="0.3">
      <c r="H12466" s="5"/>
    </row>
    <row r="12467" spans="8:8" x14ac:dyDescent="0.3">
      <c r="H12467" s="5"/>
    </row>
    <row r="12468" spans="8:8" x14ac:dyDescent="0.3">
      <c r="H12468" s="5"/>
    </row>
    <row r="12469" spans="8:8" x14ac:dyDescent="0.3">
      <c r="H12469" s="5"/>
    </row>
    <row r="12470" spans="8:8" x14ac:dyDescent="0.3">
      <c r="H12470" s="5"/>
    </row>
    <row r="12471" spans="8:8" x14ac:dyDescent="0.3">
      <c r="H12471" s="5"/>
    </row>
    <row r="12472" spans="8:8" x14ac:dyDescent="0.3">
      <c r="H12472" s="5"/>
    </row>
    <row r="12473" spans="8:8" x14ac:dyDescent="0.3">
      <c r="H12473" s="5"/>
    </row>
    <row r="12474" spans="8:8" x14ac:dyDescent="0.3">
      <c r="H12474" s="5"/>
    </row>
    <row r="12475" spans="8:8" x14ac:dyDescent="0.3">
      <c r="H12475" s="5"/>
    </row>
    <row r="12476" spans="8:8" x14ac:dyDescent="0.3">
      <c r="H12476" s="5"/>
    </row>
    <row r="12477" spans="8:8" x14ac:dyDescent="0.3">
      <c r="H12477" s="5"/>
    </row>
    <row r="12478" spans="8:8" x14ac:dyDescent="0.3">
      <c r="H12478" s="5"/>
    </row>
    <row r="12479" spans="8:8" x14ac:dyDescent="0.3">
      <c r="H12479" s="5"/>
    </row>
    <row r="12480" spans="8:8" x14ac:dyDescent="0.3">
      <c r="H12480" s="5"/>
    </row>
    <row r="12481" spans="8:8" x14ac:dyDescent="0.3">
      <c r="H12481" s="5"/>
    </row>
    <row r="12482" spans="8:8" x14ac:dyDescent="0.3">
      <c r="H12482" s="5"/>
    </row>
    <row r="12483" spans="8:8" x14ac:dyDescent="0.3">
      <c r="H12483" s="5"/>
    </row>
    <row r="12484" spans="8:8" x14ac:dyDescent="0.3">
      <c r="H12484" s="5"/>
    </row>
    <row r="12485" spans="8:8" x14ac:dyDescent="0.3">
      <c r="H12485" s="5"/>
    </row>
    <row r="12486" spans="8:8" x14ac:dyDescent="0.3">
      <c r="H12486" s="5"/>
    </row>
    <row r="12487" spans="8:8" x14ac:dyDescent="0.3">
      <c r="H12487" s="5"/>
    </row>
    <row r="12488" spans="8:8" x14ac:dyDescent="0.3">
      <c r="H12488" s="5"/>
    </row>
    <row r="12489" spans="8:8" x14ac:dyDescent="0.3">
      <c r="H12489" s="5"/>
    </row>
    <row r="12490" spans="8:8" x14ac:dyDescent="0.3">
      <c r="H12490" s="5"/>
    </row>
    <row r="12491" spans="8:8" x14ac:dyDescent="0.3">
      <c r="H12491" s="5"/>
    </row>
    <row r="12492" spans="8:8" x14ac:dyDescent="0.3">
      <c r="H12492" s="5"/>
    </row>
    <row r="12493" spans="8:8" x14ac:dyDescent="0.3">
      <c r="H12493" s="5"/>
    </row>
    <row r="12494" spans="8:8" x14ac:dyDescent="0.3">
      <c r="H12494" s="5"/>
    </row>
    <row r="12495" spans="8:8" x14ac:dyDescent="0.3">
      <c r="H12495" s="5"/>
    </row>
    <row r="12496" spans="8:8" x14ac:dyDescent="0.3">
      <c r="H12496" s="5"/>
    </row>
    <row r="12497" spans="8:8" x14ac:dyDescent="0.3">
      <c r="H12497" s="5"/>
    </row>
    <row r="12498" spans="8:8" x14ac:dyDescent="0.3">
      <c r="H12498" s="5"/>
    </row>
    <row r="12499" spans="8:8" x14ac:dyDescent="0.3">
      <c r="H12499" s="5"/>
    </row>
    <row r="12500" spans="8:8" x14ac:dyDescent="0.3">
      <c r="H12500" s="5"/>
    </row>
    <row r="12501" spans="8:8" x14ac:dyDescent="0.3">
      <c r="H12501" s="5"/>
    </row>
    <row r="12502" spans="8:8" x14ac:dyDescent="0.3">
      <c r="H12502" s="5"/>
    </row>
    <row r="12503" spans="8:8" x14ac:dyDescent="0.3">
      <c r="H12503" s="5"/>
    </row>
    <row r="12504" spans="8:8" x14ac:dyDescent="0.3">
      <c r="H12504" s="5"/>
    </row>
    <row r="12505" spans="8:8" x14ac:dyDescent="0.3">
      <c r="H12505" s="5"/>
    </row>
    <row r="12506" spans="8:8" x14ac:dyDescent="0.3">
      <c r="H12506" s="5"/>
    </row>
    <row r="12507" spans="8:8" x14ac:dyDescent="0.3">
      <c r="H12507" s="5"/>
    </row>
    <row r="12508" spans="8:8" x14ac:dyDescent="0.3">
      <c r="H12508" s="5"/>
    </row>
    <row r="12509" spans="8:8" x14ac:dyDescent="0.3">
      <c r="H12509" s="5"/>
    </row>
    <row r="12510" spans="8:8" x14ac:dyDescent="0.3">
      <c r="H12510" s="5"/>
    </row>
    <row r="12511" spans="8:8" x14ac:dyDescent="0.3">
      <c r="H12511" s="5"/>
    </row>
    <row r="12512" spans="8:8" x14ac:dyDescent="0.3">
      <c r="H12512" s="5"/>
    </row>
    <row r="12513" spans="8:8" x14ac:dyDescent="0.3">
      <c r="H12513" s="5"/>
    </row>
    <row r="12514" spans="8:8" x14ac:dyDescent="0.3">
      <c r="H12514" s="5"/>
    </row>
    <row r="12515" spans="8:8" x14ac:dyDescent="0.3">
      <c r="H12515" s="5"/>
    </row>
    <row r="12516" spans="8:8" x14ac:dyDescent="0.3">
      <c r="H12516" s="5"/>
    </row>
    <row r="12517" spans="8:8" x14ac:dyDescent="0.3">
      <c r="H12517" s="5"/>
    </row>
    <row r="12518" spans="8:8" x14ac:dyDescent="0.3">
      <c r="H12518" s="5"/>
    </row>
    <row r="12519" spans="8:8" x14ac:dyDescent="0.3">
      <c r="H12519" s="5"/>
    </row>
    <row r="12520" spans="8:8" x14ac:dyDescent="0.3">
      <c r="H12520" s="5"/>
    </row>
    <row r="12521" spans="8:8" x14ac:dyDescent="0.3">
      <c r="H12521" s="5"/>
    </row>
    <row r="12522" spans="8:8" x14ac:dyDescent="0.3">
      <c r="H12522" s="5"/>
    </row>
    <row r="12523" spans="8:8" x14ac:dyDescent="0.3">
      <c r="H12523" s="5"/>
    </row>
    <row r="12524" spans="8:8" x14ac:dyDescent="0.3">
      <c r="H12524" s="5"/>
    </row>
    <row r="12525" spans="8:8" x14ac:dyDescent="0.3">
      <c r="H12525" s="5"/>
    </row>
    <row r="12526" spans="8:8" x14ac:dyDescent="0.3">
      <c r="H12526" s="5"/>
    </row>
    <row r="12527" spans="8:8" x14ac:dyDescent="0.3">
      <c r="H12527" s="5"/>
    </row>
    <row r="12528" spans="8:8" x14ac:dyDescent="0.3">
      <c r="H12528" s="5"/>
    </row>
    <row r="12529" spans="8:8" x14ac:dyDescent="0.3">
      <c r="H12529" s="5"/>
    </row>
    <row r="12530" spans="8:8" x14ac:dyDescent="0.3">
      <c r="H12530" s="5"/>
    </row>
    <row r="12531" spans="8:8" x14ac:dyDescent="0.3">
      <c r="H12531" s="5"/>
    </row>
    <row r="12532" spans="8:8" x14ac:dyDescent="0.3">
      <c r="H12532" s="5"/>
    </row>
    <row r="12533" spans="8:8" x14ac:dyDescent="0.3">
      <c r="H12533" s="5"/>
    </row>
    <row r="12534" spans="8:8" x14ac:dyDescent="0.3">
      <c r="H12534" s="5"/>
    </row>
    <row r="12535" spans="8:8" x14ac:dyDescent="0.3">
      <c r="H12535" s="5"/>
    </row>
    <row r="12536" spans="8:8" x14ac:dyDescent="0.3">
      <c r="H12536" s="5"/>
    </row>
    <row r="12537" spans="8:8" x14ac:dyDescent="0.3">
      <c r="H12537" s="5"/>
    </row>
    <row r="12538" spans="8:8" x14ac:dyDescent="0.3">
      <c r="H12538" s="5"/>
    </row>
    <row r="12539" spans="8:8" x14ac:dyDescent="0.3">
      <c r="H12539" s="5"/>
    </row>
    <row r="12540" spans="8:8" x14ac:dyDescent="0.3">
      <c r="H12540" s="5"/>
    </row>
    <row r="12541" spans="8:8" x14ac:dyDescent="0.3">
      <c r="H12541" s="5"/>
    </row>
    <row r="12542" spans="8:8" x14ac:dyDescent="0.3">
      <c r="H12542" s="5"/>
    </row>
    <row r="12543" spans="8:8" x14ac:dyDescent="0.3">
      <c r="H12543" s="5"/>
    </row>
    <row r="12544" spans="8:8" x14ac:dyDescent="0.3">
      <c r="H12544" s="5"/>
    </row>
    <row r="12545" spans="8:8" x14ac:dyDescent="0.3">
      <c r="H12545" s="5"/>
    </row>
    <row r="12546" spans="8:8" x14ac:dyDescent="0.3">
      <c r="H12546" s="5"/>
    </row>
    <row r="12547" spans="8:8" x14ac:dyDescent="0.3">
      <c r="H12547" s="5"/>
    </row>
    <row r="12548" spans="8:8" x14ac:dyDescent="0.3">
      <c r="H12548" s="5"/>
    </row>
    <row r="12549" spans="8:8" x14ac:dyDescent="0.3">
      <c r="H12549" s="5"/>
    </row>
    <row r="12550" spans="8:8" x14ac:dyDescent="0.3">
      <c r="H12550" s="5"/>
    </row>
    <row r="12551" spans="8:8" x14ac:dyDescent="0.3">
      <c r="H12551" s="5"/>
    </row>
    <row r="12552" spans="8:8" x14ac:dyDescent="0.3">
      <c r="H12552" s="5"/>
    </row>
    <row r="12553" spans="8:8" x14ac:dyDescent="0.3">
      <c r="H12553" s="5"/>
    </row>
    <row r="12554" spans="8:8" x14ac:dyDescent="0.3">
      <c r="H12554" s="5"/>
    </row>
    <row r="12555" spans="8:8" x14ac:dyDescent="0.3">
      <c r="H12555" s="5"/>
    </row>
    <row r="12556" spans="8:8" x14ac:dyDescent="0.3">
      <c r="H12556" s="5"/>
    </row>
    <row r="12557" spans="8:8" x14ac:dyDescent="0.3">
      <c r="H12557" s="5"/>
    </row>
    <row r="12558" spans="8:8" x14ac:dyDescent="0.3">
      <c r="H12558" s="5"/>
    </row>
    <row r="12559" spans="8:8" x14ac:dyDescent="0.3">
      <c r="H12559" s="5"/>
    </row>
    <row r="12560" spans="8:8" x14ac:dyDescent="0.3">
      <c r="H12560" s="5"/>
    </row>
    <row r="12561" spans="8:8" x14ac:dyDescent="0.3">
      <c r="H12561" s="5"/>
    </row>
    <row r="12562" spans="8:8" x14ac:dyDescent="0.3">
      <c r="H12562" s="5"/>
    </row>
    <row r="12563" spans="8:8" x14ac:dyDescent="0.3">
      <c r="H12563" s="5"/>
    </row>
    <row r="12564" spans="8:8" x14ac:dyDescent="0.3">
      <c r="H12564" s="5"/>
    </row>
    <row r="12565" spans="8:8" x14ac:dyDescent="0.3">
      <c r="H12565" s="5"/>
    </row>
    <row r="12566" spans="8:8" x14ac:dyDescent="0.3">
      <c r="H12566" s="5"/>
    </row>
    <row r="12567" spans="8:8" x14ac:dyDescent="0.3">
      <c r="H12567" s="5"/>
    </row>
    <row r="12568" spans="8:8" x14ac:dyDescent="0.3">
      <c r="H12568" s="5"/>
    </row>
    <row r="12569" spans="8:8" x14ac:dyDescent="0.3">
      <c r="H12569" s="5"/>
    </row>
    <row r="12570" spans="8:8" x14ac:dyDescent="0.3">
      <c r="H12570" s="5"/>
    </row>
    <row r="12571" spans="8:8" x14ac:dyDescent="0.3">
      <c r="H12571" s="5"/>
    </row>
    <row r="12572" spans="8:8" x14ac:dyDescent="0.3">
      <c r="H12572" s="5"/>
    </row>
    <row r="12573" spans="8:8" x14ac:dyDescent="0.3">
      <c r="H12573" s="5"/>
    </row>
    <row r="12574" spans="8:8" x14ac:dyDescent="0.3">
      <c r="H12574" s="5"/>
    </row>
    <row r="12575" spans="8:8" x14ac:dyDescent="0.3">
      <c r="H12575" s="5"/>
    </row>
    <row r="12576" spans="8:8" x14ac:dyDescent="0.3">
      <c r="H12576" s="5"/>
    </row>
    <row r="12577" spans="8:8" x14ac:dyDescent="0.3">
      <c r="H12577" s="5"/>
    </row>
    <row r="12578" spans="8:8" x14ac:dyDescent="0.3">
      <c r="H12578" s="5"/>
    </row>
    <row r="12579" spans="8:8" x14ac:dyDescent="0.3">
      <c r="H12579" s="5"/>
    </row>
    <row r="12580" spans="8:8" x14ac:dyDescent="0.3">
      <c r="H12580" s="5"/>
    </row>
    <row r="12581" spans="8:8" x14ac:dyDescent="0.3">
      <c r="H12581" s="5"/>
    </row>
    <row r="12582" spans="8:8" x14ac:dyDescent="0.3">
      <c r="H12582" s="5"/>
    </row>
    <row r="12583" spans="8:8" x14ac:dyDescent="0.3">
      <c r="H12583" s="5"/>
    </row>
    <row r="12584" spans="8:8" x14ac:dyDescent="0.3">
      <c r="H12584" s="5"/>
    </row>
    <row r="12585" spans="8:8" x14ac:dyDescent="0.3">
      <c r="H12585" s="5"/>
    </row>
    <row r="12586" spans="8:8" x14ac:dyDescent="0.3">
      <c r="H12586" s="5"/>
    </row>
    <row r="12587" spans="8:8" x14ac:dyDescent="0.3">
      <c r="H12587" s="5"/>
    </row>
    <row r="12588" spans="8:8" x14ac:dyDescent="0.3">
      <c r="H12588" s="5"/>
    </row>
    <row r="12589" spans="8:8" x14ac:dyDescent="0.3">
      <c r="H12589" s="5"/>
    </row>
    <row r="12590" spans="8:8" x14ac:dyDescent="0.3">
      <c r="H12590" s="5"/>
    </row>
    <row r="12591" spans="8:8" x14ac:dyDescent="0.3">
      <c r="H12591" s="5"/>
    </row>
    <row r="12592" spans="8:8" x14ac:dyDescent="0.3">
      <c r="H12592" s="5"/>
    </row>
    <row r="12593" spans="8:8" x14ac:dyDescent="0.3">
      <c r="H12593" s="5"/>
    </row>
    <row r="12594" spans="8:8" x14ac:dyDescent="0.3">
      <c r="H12594" s="5"/>
    </row>
    <row r="12595" spans="8:8" x14ac:dyDescent="0.3">
      <c r="H12595" s="5"/>
    </row>
    <row r="12596" spans="8:8" x14ac:dyDescent="0.3">
      <c r="H12596" s="5"/>
    </row>
    <row r="12597" spans="8:8" x14ac:dyDescent="0.3">
      <c r="H12597" s="5"/>
    </row>
    <row r="12598" spans="8:8" x14ac:dyDescent="0.3">
      <c r="H12598" s="5"/>
    </row>
    <row r="12599" spans="8:8" x14ac:dyDescent="0.3">
      <c r="H12599" s="5"/>
    </row>
    <row r="12600" spans="8:8" x14ac:dyDescent="0.3">
      <c r="H12600" s="5"/>
    </row>
    <row r="12601" spans="8:8" x14ac:dyDescent="0.3">
      <c r="H12601" s="5"/>
    </row>
    <row r="12602" spans="8:8" x14ac:dyDescent="0.3">
      <c r="H12602" s="5"/>
    </row>
    <row r="12603" spans="8:8" x14ac:dyDescent="0.3">
      <c r="H12603" s="5"/>
    </row>
    <row r="12604" spans="8:8" x14ac:dyDescent="0.3">
      <c r="H12604" s="5"/>
    </row>
    <row r="12605" spans="8:8" x14ac:dyDescent="0.3">
      <c r="H12605" s="5"/>
    </row>
    <row r="12606" spans="8:8" x14ac:dyDescent="0.3">
      <c r="H12606" s="5"/>
    </row>
    <row r="12607" spans="8:8" x14ac:dyDescent="0.3">
      <c r="H12607" s="5"/>
    </row>
    <row r="12608" spans="8:8" x14ac:dyDescent="0.3">
      <c r="H12608" s="5"/>
    </row>
    <row r="12609" spans="8:8" x14ac:dyDescent="0.3">
      <c r="H12609" s="5"/>
    </row>
    <row r="12610" spans="8:8" x14ac:dyDescent="0.3">
      <c r="H12610" s="5"/>
    </row>
    <row r="12611" spans="8:8" x14ac:dyDescent="0.3">
      <c r="H12611" s="5"/>
    </row>
    <row r="12612" spans="8:8" x14ac:dyDescent="0.3">
      <c r="H12612" s="5"/>
    </row>
    <row r="12613" spans="8:8" x14ac:dyDescent="0.3">
      <c r="H12613" s="5"/>
    </row>
    <row r="12614" spans="8:8" x14ac:dyDescent="0.3">
      <c r="H12614" s="5"/>
    </row>
    <row r="12615" spans="8:8" x14ac:dyDescent="0.3">
      <c r="H12615" s="5"/>
    </row>
    <row r="12616" spans="8:8" x14ac:dyDescent="0.3">
      <c r="H12616" s="5"/>
    </row>
    <row r="12617" spans="8:8" x14ac:dyDescent="0.3">
      <c r="H12617" s="5"/>
    </row>
    <row r="12618" spans="8:8" x14ac:dyDescent="0.3">
      <c r="H12618" s="5"/>
    </row>
    <row r="12619" spans="8:8" x14ac:dyDescent="0.3">
      <c r="H12619" s="5"/>
    </row>
    <row r="12620" spans="8:8" x14ac:dyDescent="0.3">
      <c r="H12620" s="5"/>
    </row>
    <row r="12621" spans="8:8" x14ac:dyDescent="0.3">
      <c r="H12621" s="5"/>
    </row>
    <row r="12622" spans="8:8" x14ac:dyDescent="0.3">
      <c r="H12622" s="5"/>
    </row>
    <row r="12623" spans="8:8" x14ac:dyDescent="0.3">
      <c r="H12623" s="5"/>
    </row>
    <row r="12624" spans="8:8" x14ac:dyDescent="0.3">
      <c r="H12624" s="5"/>
    </row>
    <row r="12625" spans="8:8" x14ac:dyDescent="0.3">
      <c r="H12625" s="5"/>
    </row>
    <row r="12626" spans="8:8" x14ac:dyDescent="0.3">
      <c r="H12626" s="5"/>
    </row>
    <row r="12627" spans="8:8" x14ac:dyDescent="0.3">
      <c r="H12627" s="5"/>
    </row>
    <row r="12628" spans="8:8" x14ac:dyDescent="0.3">
      <c r="H12628" s="5"/>
    </row>
    <row r="12629" spans="8:8" x14ac:dyDescent="0.3">
      <c r="H12629" s="5"/>
    </row>
    <row r="12630" spans="8:8" x14ac:dyDescent="0.3">
      <c r="H12630" s="5"/>
    </row>
    <row r="12631" spans="8:8" x14ac:dyDescent="0.3">
      <c r="H12631" s="5"/>
    </row>
    <row r="12632" spans="8:8" x14ac:dyDescent="0.3">
      <c r="H12632" s="5"/>
    </row>
    <row r="12633" spans="8:8" x14ac:dyDescent="0.3">
      <c r="H12633" s="5"/>
    </row>
    <row r="12634" spans="8:8" x14ac:dyDescent="0.3">
      <c r="H12634" s="5"/>
    </row>
    <row r="12635" spans="8:8" x14ac:dyDescent="0.3">
      <c r="H12635" s="5"/>
    </row>
    <row r="12636" spans="8:8" x14ac:dyDescent="0.3">
      <c r="H12636" s="5"/>
    </row>
    <row r="12637" spans="8:8" x14ac:dyDescent="0.3">
      <c r="H12637" s="5"/>
    </row>
    <row r="12638" spans="8:8" x14ac:dyDescent="0.3">
      <c r="H12638" s="5"/>
    </row>
    <row r="12639" spans="8:8" x14ac:dyDescent="0.3">
      <c r="H12639" s="5"/>
    </row>
    <row r="12640" spans="8:8" x14ac:dyDescent="0.3">
      <c r="H12640" s="5"/>
    </row>
    <row r="12641" spans="8:8" x14ac:dyDescent="0.3">
      <c r="H12641" s="5"/>
    </row>
    <row r="12642" spans="8:8" x14ac:dyDescent="0.3">
      <c r="H12642" s="5"/>
    </row>
    <row r="12643" spans="8:8" x14ac:dyDescent="0.3">
      <c r="H12643" s="5"/>
    </row>
    <row r="12644" spans="8:8" x14ac:dyDescent="0.3">
      <c r="H12644" s="5"/>
    </row>
    <row r="12645" spans="8:8" x14ac:dyDescent="0.3">
      <c r="H12645" s="5"/>
    </row>
    <row r="12646" spans="8:8" x14ac:dyDescent="0.3">
      <c r="H12646" s="5"/>
    </row>
    <row r="12647" spans="8:8" x14ac:dyDescent="0.3">
      <c r="H12647" s="5"/>
    </row>
    <row r="12648" spans="8:8" x14ac:dyDescent="0.3">
      <c r="H12648" s="5"/>
    </row>
    <row r="12649" spans="8:8" x14ac:dyDescent="0.3">
      <c r="H12649" s="5"/>
    </row>
    <row r="12650" spans="8:8" x14ac:dyDescent="0.3">
      <c r="H12650" s="5"/>
    </row>
    <row r="12651" spans="8:8" x14ac:dyDescent="0.3">
      <c r="H12651" s="5"/>
    </row>
    <row r="12652" spans="8:8" x14ac:dyDescent="0.3">
      <c r="H12652" s="5"/>
    </row>
    <row r="12653" spans="8:8" x14ac:dyDescent="0.3">
      <c r="H12653" s="5"/>
    </row>
    <row r="12654" spans="8:8" x14ac:dyDescent="0.3">
      <c r="H12654" s="5"/>
    </row>
    <row r="12655" spans="8:8" x14ac:dyDescent="0.3">
      <c r="H12655" s="5"/>
    </row>
    <row r="12656" spans="8:8" x14ac:dyDescent="0.3">
      <c r="H12656" s="5"/>
    </row>
    <row r="12657" spans="8:8" x14ac:dyDescent="0.3">
      <c r="H12657" s="5"/>
    </row>
    <row r="12658" spans="8:8" x14ac:dyDescent="0.3">
      <c r="H12658" s="5"/>
    </row>
    <row r="12659" spans="8:8" x14ac:dyDescent="0.3">
      <c r="H12659" s="5"/>
    </row>
    <row r="12660" spans="8:8" x14ac:dyDescent="0.3">
      <c r="H12660" s="5"/>
    </row>
    <row r="12661" spans="8:8" x14ac:dyDescent="0.3">
      <c r="H12661" s="5"/>
    </row>
    <row r="12662" spans="8:8" x14ac:dyDescent="0.3">
      <c r="H12662" s="5"/>
    </row>
    <row r="12663" spans="8:8" x14ac:dyDescent="0.3">
      <c r="H12663" s="5"/>
    </row>
    <row r="12664" spans="8:8" x14ac:dyDescent="0.3">
      <c r="H12664" s="5"/>
    </row>
    <row r="12665" spans="8:8" x14ac:dyDescent="0.3">
      <c r="H12665" s="5"/>
    </row>
    <row r="12666" spans="8:8" x14ac:dyDescent="0.3">
      <c r="H12666" s="5"/>
    </row>
    <row r="12667" spans="8:8" x14ac:dyDescent="0.3">
      <c r="H12667" s="5"/>
    </row>
    <row r="12668" spans="8:8" x14ac:dyDescent="0.3">
      <c r="H12668" s="5"/>
    </row>
    <row r="12669" spans="8:8" x14ac:dyDescent="0.3">
      <c r="H12669" s="5"/>
    </row>
    <row r="12670" spans="8:8" x14ac:dyDescent="0.3">
      <c r="H12670" s="5"/>
    </row>
    <row r="12671" spans="8:8" x14ac:dyDescent="0.3">
      <c r="H12671" s="5"/>
    </row>
    <row r="12672" spans="8:8" x14ac:dyDescent="0.3">
      <c r="H12672" s="5"/>
    </row>
    <row r="12673" spans="8:8" x14ac:dyDescent="0.3">
      <c r="H12673" s="5"/>
    </row>
    <row r="12674" spans="8:8" x14ac:dyDescent="0.3">
      <c r="H12674" s="5"/>
    </row>
    <row r="12675" spans="8:8" x14ac:dyDescent="0.3">
      <c r="H12675" s="5"/>
    </row>
    <row r="12676" spans="8:8" x14ac:dyDescent="0.3">
      <c r="H12676" s="5"/>
    </row>
    <row r="12677" spans="8:8" x14ac:dyDescent="0.3">
      <c r="H12677" s="5"/>
    </row>
    <row r="12678" spans="8:8" x14ac:dyDescent="0.3">
      <c r="H12678" s="5"/>
    </row>
    <row r="12679" spans="8:8" x14ac:dyDescent="0.3">
      <c r="H12679" s="5"/>
    </row>
    <row r="12680" spans="8:8" x14ac:dyDescent="0.3">
      <c r="H12680" s="5"/>
    </row>
    <row r="12681" spans="8:8" x14ac:dyDescent="0.3">
      <c r="H12681" s="5"/>
    </row>
    <row r="12682" spans="8:8" x14ac:dyDescent="0.3">
      <c r="H12682" s="5"/>
    </row>
    <row r="12683" spans="8:8" x14ac:dyDescent="0.3">
      <c r="H12683" s="5"/>
    </row>
    <row r="12684" spans="8:8" x14ac:dyDescent="0.3">
      <c r="H12684" s="5"/>
    </row>
    <row r="12685" spans="8:8" x14ac:dyDescent="0.3">
      <c r="H12685" s="5"/>
    </row>
    <row r="12686" spans="8:8" x14ac:dyDescent="0.3">
      <c r="H12686" s="5"/>
    </row>
    <row r="12687" spans="8:8" x14ac:dyDescent="0.3">
      <c r="H12687" s="5"/>
    </row>
    <row r="12688" spans="8:8" x14ac:dyDescent="0.3">
      <c r="H12688" s="5"/>
    </row>
    <row r="12689" spans="8:8" x14ac:dyDescent="0.3">
      <c r="H12689" s="5"/>
    </row>
    <row r="12690" spans="8:8" x14ac:dyDescent="0.3">
      <c r="H12690" s="5"/>
    </row>
    <row r="12691" spans="8:8" x14ac:dyDescent="0.3">
      <c r="H12691" s="5"/>
    </row>
    <row r="12692" spans="8:8" x14ac:dyDescent="0.3">
      <c r="H12692" s="5"/>
    </row>
    <row r="12693" spans="8:8" x14ac:dyDescent="0.3">
      <c r="H12693" s="5"/>
    </row>
    <row r="12694" spans="8:8" x14ac:dyDescent="0.3">
      <c r="H12694" s="5"/>
    </row>
    <row r="12695" spans="8:8" x14ac:dyDescent="0.3">
      <c r="H12695" s="5"/>
    </row>
    <row r="12696" spans="8:8" x14ac:dyDescent="0.3">
      <c r="H12696" s="5"/>
    </row>
    <row r="12697" spans="8:8" x14ac:dyDescent="0.3">
      <c r="H12697" s="5"/>
    </row>
    <row r="12698" spans="8:8" x14ac:dyDescent="0.3">
      <c r="H12698" s="5"/>
    </row>
    <row r="12699" spans="8:8" x14ac:dyDescent="0.3">
      <c r="H12699" s="5"/>
    </row>
    <row r="12700" spans="8:8" x14ac:dyDescent="0.3">
      <c r="H12700" s="5"/>
    </row>
    <row r="12701" spans="8:8" x14ac:dyDescent="0.3">
      <c r="H12701" s="5"/>
    </row>
    <row r="12702" spans="8:8" x14ac:dyDescent="0.3">
      <c r="H12702" s="5"/>
    </row>
    <row r="12703" spans="8:8" x14ac:dyDescent="0.3">
      <c r="H12703" s="5"/>
    </row>
    <row r="12704" spans="8:8" x14ac:dyDescent="0.3">
      <c r="H12704" s="5"/>
    </row>
    <row r="12705" spans="8:8" x14ac:dyDescent="0.3">
      <c r="H12705" s="5"/>
    </row>
    <row r="12706" spans="8:8" x14ac:dyDescent="0.3">
      <c r="H12706" s="5"/>
    </row>
    <row r="12707" spans="8:8" x14ac:dyDescent="0.3">
      <c r="H12707" s="5"/>
    </row>
    <row r="12708" spans="8:8" x14ac:dyDescent="0.3">
      <c r="H12708" s="5"/>
    </row>
    <row r="12709" spans="8:8" x14ac:dyDescent="0.3">
      <c r="H12709" s="5"/>
    </row>
    <row r="12710" spans="8:8" x14ac:dyDescent="0.3">
      <c r="H12710" s="5"/>
    </row>
    <row r="12711" spans="8:8" x14ac:dyDescent="0.3">
      <c r="H12711" s="5"/>
    </row>
    <row r="12712" spans="8:8" x14ac:dyDescent="0.3">
      <c r="H12712" s="5"/>
    </row>
    <row r="12713" spans="8:8" x14ac:dyDescent="0.3">
      <c r="H12713" s="5"/>
    </row>
    <row r="12714" spans="8:8" x14ac:dyDescent="0.3">
      <c r="H12714" s="5"/>
    </row>
    <row r="12715" spans="8:8" x14ac:dyDescent="0.3">
      <c r="H12715" s="5"/>
    </row>
    <row r="12716" spans="8:8" x14ac:dyDescent="0.3">
      <c r="H12716" s="5"/>
    </row>
    <row r="12717" spans="8:8" x14ac:dyDescent="0.3">
      <c r="H12717" s="5"/>
    </row>
    <row r="12718" spans="8:8" x14ac:dyDescent="0.3">
      <c r="H12718" s="5"/>
    </row>
    <row r="12719" spans="8:8" x14ac:dyDescent="0.3">
      <c r="H12719" s="5"/>
    </row>
    <row r="12720" spans="8:8" x14ac:dyDescent="0.3">
      <c r="H12720" s="5"/>
    </row>
    <row r="12721" spans="8:8" x14ac:dyDescent="0.3">
      <c r="H12721" s="5"/>
    </row>
    <row r="12722" spans="8:8" x14ac:dyDescent="0.3">
      <c r="H12722" s="5"/>
    </row>
    <row r="12723" spans="8:8" x14ac:dyDescent="0.3">
      <c r="H12723" s="5"/>
    </row>
    <row r="12724" spans="8:8" x14ac:dyDescent="0.3">
      <c r="H12724" s="5"/>
    </row>
    <row r="12725" spans="8:8" x14ac:dyDescent="0.3">
      <c r="H12725" s="5"/>
    </row>
    <row r="12726" spans="8:8" x14ac:dyDescent="0.3">
      <c r="H12726" s="5"/>
    </row>
    <row r="12727" spans="8:8" x14ac:dyDescent="0.3">
      <c r="H12727" s="5"/>
    </row>
    <row r="12728" spans="8:8" x14ac:dyDescent="0.3">
      <c r="H12728" s="5"/>
    </row>
    <row r="12729" spans="8:8" x14ac:dyDescent="0.3">
      <c r="H12729" s="5"/>
    </row>
    <row r="12730" spans="8:8" x14ac:dyDescent="0.3">
      <c r="H12730" s="5"/>
    </row>
    <row r="12731" spans="8:8" x14ac:dyDescent="0.3">
      <c r="H12731" s="5"/>
    </row>
    <row r="12732" spans="8:8" x14ac:dyDescent="0.3">
      <c r="H12732" s="5"/>
    </row>
    <row r="12733" spans="8:8" x14ac:dyDescent="0.3">
      <c r="H12733" s="5"/>
    </row>
    <row r="12734" spans="8:8" x14ac:dyDescent="0.3">
      <c r="H12734" s="5"/>
    </row>
    <row r="12735" spans="8:8" x14ac:dyDescent="0.3">
      <c r="H12735" s="5"/>
    </row>
    <row r="12736" spans="8:8" x14ac:dyDescent="0.3">
      <c r="H12736" s="5"/>
    </row>
    <row r="12737" spans="8:8" x14ac:dyDescent="0.3">
      <c r="H12737" s="5"/>
    </row>
    <row r="12738" spans="8:8" x14ac:dyDescent="0.3">
      <c r="H12738" s="5"/>
    </row>
    <row r="12739" spans="8:8" x14ac:dyDescent="0.3">
      <c r="H12739" s="5"/>
    </row>
    <row r="12740" spans="8:8" x14ac:dyDescent="0.3">
      <c r="H12740" s="5"/>
    </row>
    <row r="12741" spans="8:8" x14ac:dyDescent="0.3">
      <c r="H12741" s="5"/>
    </row>
    <row r="12742" spans="8:8" x14ac:dyDescent="0.3">
      <c r="H12742" s="5"/>
    </row>
    <row r="12743" spans="8:8" x14ac:dyDescent="0.3">
      <c r="H12743" s="5"/>
    </row>
    <row r="12744" spans="8:8" x14ac:dyDescent="0.3">
      <c r="H12744" s="5"/>
    </row>
    <row r="12745" spans="8:8" x14ac:dyDescent="0.3">
      <c r="H12745" s="5"/>
    </row>
    <row r="12746" spans="8:8" x14ac:dyDescent="0.3">
      <c r="H12746" s="5"/>
    </row>
    <row r="12747" spans="8:8" x14ac:dyDescent="0.3">
      <c r="H12747" s="5"/>
    </row>
    <row r="12748" spans="8:8" x14ac:dyDescent="0.3">
      <c r="H12748" s="5"/>
    </row>
    <row r="12749" spans="8:8" x14ac:dyDescent="0.3">
      <c r="H12749" s="5"/>
    </row>
    <row r="12750" spans="8:8" x14ac:dyDescent="0.3">
      <c r="H12750" s="5"/>
    </row>
    <row r="12751" spans="8:8" x14ac:dyDescent="0.3">
      <c r="H12751" s="5"/>
    </row>
    <row r="12752" spans="8:8" x14ac:dyDescent="0.3">
      <c r="H12752" s="5"/>
    </row>
    <row r="12753" spans="8:8" x14ac:dyDescent="0.3">
      <c r="H12753" s="5"/>
    </row>
    <row r="12754" spans="8:8" x14ac:dyDescent="0.3">
      <c r="H12754" s="5"/>
    </row>
    <row r="12755" spans="8:8" x14ac:dyDescent="0.3">
      <c r="H12755" s="5"/>
    </row>
    <row r="12756" spans="8:8" x14ac:dyDescent="0.3">
      <c r="H12756" s="5"/>
    </row>
    <row r="12757" spans="8:8" x14ac:dyDescent="0.3">
      <c r="H12757" s="5"/>
    </row>
    <row r="12758" spans="8:8" x14ac:dyDescent="0.3">
      <c r="H12758" s="5"/>
    </row>
    <row r="12759" spans="8:8" x14ac:dyDescent="0.3">
      <c r="H12759" s="5"/>
    </row>
    <row r="12760" spans="8:8" x14ac:dyDescent="0.3">
      <c r="H12760" s="5"/>
    </row>
    <row r="12761" spans="8:8" x14ac:dyDescent="0.3">
      <c r="H12761" s="5"/>
    </row>
    <row r="12762" spans="8:8" x14ac:dyDescent="0.3">
      <c r="H12762" s="5"/>
    </row>
    <row r="12763" spans="8:8" x14ac:dyDescent="0.3">
      <c r="H12763" s="5"/>
    </row>
    <row r="12764" spans="8:8" x14ac:dyDescent="0.3">
      <c r="H12764" s="5"/>
    </row>
    <row r="12765" spans="8:8" x14ac:dyDescent="0.3">
      <c r="H12765" s="5"/>
    </row>
    <row r="12766" spans="8:8" x14ac:dyDescent="0.3">
      <c r="H12766" s="5"/>
    </row>
    <row r="12767" spans="8:8" x14ac:dyDescent="0.3">
      <c r="H12767" s="5"/>
    </row>
    <row r="12768" spans="8:8" x14ac:dyDescent="0.3">
      <c r="H12768" s="5"/>
    </row>
    <row r="12769" spans="8:8" x14ac:dyDescent="0.3">
      <c r="H12769" s="5"/>
    </row>
    <row r="12770" spans="8:8" x14ac:dyDescent="0.3">
      <c r="H12770" s="5"/>
    </row>
    <row r="12771" spans="8:8" x14ac:dyDescent="0.3">
      <c r="H12771" s="5"/>
    </row>
    <row r="12772" spans="8:8" x14ac:dyDescent="0.3">
      <c r="H12772" s="5"/>
    </row>
    <row r="12773" spans="8:8" x14ac:dyDescent="0.3">
      <c r="H12773" s="5"/>
    </row>
    <row r="12774" spans="8:8" x14ac:dyDescent="0.3">
      <c r="H12774" s="5"/>
    </row>
    <row r="12775" spans="8:8" x14ac:dyDescent="0.3">
      <c r="H12775" s="5"/>
    </row>
    <row r="12776" spans="8:8" x14ac:dyDescent="0.3">
      <c r="H12776" s="5"/>
    </row>
    <row r="12777" spans="8:8" x14ac:dyDescent="0.3">
      <c r="H12777" s="5"/>
    </row>
    <row r="12778" spans="8:8" x14ac:dyDescent="0.3">
      <c r="H12778" s="5"/>
    </row>
    <row r="12779" spans="8:8" x14ac:dyDescent="0.3">
      <c r="H12779" s="5"/>
    </row>
    <row r="12780" spans="8:8" x14ac:dyDescent="0.3">
      <c r="H12780" s="5"/>
    </row>
    <row r="12781" spans="8:8" x14ac:dyDescent="0.3">
      <c r="H12781" s="5"/>
    </row>
    <row r="12782" spans="8:8" x14ac:dyDescent="0.3">
      <c r="H12782" s="5"/>
    </row>
    <row r="12783" spans="8:8" x14ac:dyDescent="0.3">
      <c r="H12783" s="5"/>
    </row>
    <row r="12784" spans="8:8" x14ac:dyDescent="0.3">
      <c r="H12784" s="5"/>
    </row>
    <row r="12785" spans="8:8" x14ac:dyDescent="0.3">
      <c r="H12785" s="5"/>
    </row>
    <row r="12786" spans="8:8" x14ac:dyDescent="0.3">
      <c r="H12786" s="5"/>
    </row>
    <row r="12787" spans="8:8" x14ac:dyDescent="0.3">
      <c r="H12787" s="5"/>
    </row>
    <row r="12788" spans="8:8" x14ac:dyDescent="0.3">
      <c r="H12788" s="5"/>
    </row>
    <row r="12789" spans="8:8" x14ac:dyDescent="0.3">
      <c r="H12789" s="5"/>
    </row>
    <row r="12790" spans="8:8" x14ac:dyDescent="0.3">
      <c r="H12790" s="5"/>
    </row>
    <row r="12791" spans="8:8" x14ac:dyDescent="0.3">
      <c r="H12791" s="5"/>
    </row>
    <row r="12792" spans="8:8" x14ac:dyDescent="0.3">
      <c r="H12792" s="5"/>
    </row>
    <row r="12793" spans="8:8" x14ac:dyDescent="0.3">
      <c r="H12793" s="5"/>
    </row>
    <row r="12794" spans="8:8" x14ac:dyDescent="0.3">
      <c r="H12794" s="5"/>
    </row>
    <row r="12795" spans="8:8" x14ac:dyDescent="0.3">
      <c r="H12795" s="5"/>
    </row>
    <row r="12796" spans="8:8" x14ac:dyDescent="0.3">
      <c r="H12796" s="5"/>
    </row>
    <row r="12797" spans="8:8" x14ac:dyDescent="0.3">
      <c r="H12797" s="5"/>
    </row>
    <row r="12798" spans="8:8" x14ac:dyDescent="0.3">
      <c r="H12798" s="5"/>
    </row>
    <row r="12799" spans="8:8" x14ac:dyDescent="0.3">
      <c r="H12799" s="5"/>
    </row>
    <row r="12800" spans="8:8" x14ac:dyDescent="0.3">
      <c r="H12800" s="5"/>
    </row>
    <row r="12801" spans="8:8" x14ac:dyDescent="0.3">
      <c r="H12801" s="5"/>
    </row>
    <row r="12802" spans="8:8" x14ac:dyDescent="0.3">
      <c r="H12802" s="5"/>
    </row>
    <row r="12803" spans="8:8" x14ac:dyDescent="0.3">
      <c r="H12803" s="5"/>
    </row>
    <row r="12804" spans="8:8" x14ac:dyDescent="0.3">
      <c r="H12804" s="5"/>
    </row>
    <row r="12805" spans="8:8" x14ac:dyDescent="0.3">
      <c r="H12805" s="5"/>
    </row>
    <row r="12806" spans="8:8" x14ac:dyDescent="0.3">
      <c r="H12806" s="5"/>
    </row>
    <row r="12807" spans="8:8" x14ac:dyDescent="0.3">
      <c r="H12807" s="5"/>
    </row>
    <row r="12808" spans="8:8" x14ac:dyDescent="0.3">
      <c r="H12808" s="5"/>
    </row>
    <row r="12809" spans="8:8" x14ac:dyDescent="0.3">
      <c r="H12809" s="5"/>
    </row>
    <row r="12810" spans="8:8" x14ac:dyDescent="0.3">
      <c r="H12810" s="5"/>
    </row>
    <row r="12811" spans="8:8" x14ac:dyDescent="0.3">
      <c r="H12811" s="5"/>
    </row>
    <row r="12812" spans="8:8" x14ac:dyDescent="0.3">
      <c r="H12812" s="5"/>
    </row>
    <row r="12813" spans="8:8" x14ac:dyDescent="0.3">
      <c r="H12813" s="5"/>
    </row>
    <row r="12814" spans="8:8" x14ac:dyDescent="0.3">
      <c r="H12814" s="5"/>
    </row>
    <row r="12815" spans="8:8" x14ac:dyDescent="0.3">
      <c r="H12815" s="5"/>
    </row>
    <row r="12816" spans="8:8" x14ac:dyDescent="0.3">
      <c r="H12816" s="5"/>
    </row>
    <row r="12817" spans="8:8" x14ac:dyDescent="0.3">
      <c r="H12817" s="5"/>
    </row>
    <row r="12818" spans="8:8" x14ac:dyDescent="0.3">
      <c r="H12818" s="5"/>
    </row>
    <row r="12819" spans="8:8" x14ac:dyDescent="0.3">
      <c r="H12819" s="5"/>
    </row>
    <row r="12820" spans="8:8" x14ac:dyDescent="0.3">
      <c r="H12820" s="5"/>
    </row>
    <row r="12821" spans="8:8" x14ac:dyDescent="0.3">
      <c r="H12821" s="5"/>
    </row>
    <row r="12822" spans="8:8" x14ac:dyDescent="0.3">
      <c r="H12822" s="5"/>
    </row>
    <row r="12823" spans="8:8" x14ac:dyDescent="0.3">
      <c r="H12823" s="5"/>
    </row>
    <row r="12824" spans="8:8" x14ac:dyDescent="0.3">
      <c r="H12824" s="5"/>
    </row>
    <row r="12825" spans="8:8" x14ac:dyDescent="0.3">
      <c r="H12825" s="5"/>
    </row>
    <row r="12826" spans="8:8" x14ac:dyDescent="0.3">
      <c r="H12826" s="5"/>
    </row>
    <row r="12827" spans="8:8" x14ac:dyDescent="0.3">
      <c r="H12827" s="5"/>
    </row>
    <row r="12828" spans="8:8" x14ac:dyDescent="0.3">
      <c r="H12828" s="5"/>
    </row>
    <row r="12829" spans="8:8" x14ac:dyDescent="0.3">
      <c r="H12829" s="5"/>
    </row>
    <row r="12830" spans="8:8" x14ac:dyDescent="0.3">
      <c r="H12830" s="5"/>
    </row>
    <row r="12831" spans="8:8" x14ac:dyDescent="0.3">
      <c r="H12831" s="5"/>
    </row>
    <row r="12832" spans="8:8" x14ac:dyDescent="0.3">
      <c r="H12832" s="5"/>
    </row>
    <row r="12833" spans="8:8" x14ac:dyDescent="0.3">
      <c r="H12833" s="5"/>
    </row>
    <row r="12834" spans="8:8" x14ac:dyDescent="0.3">
      <c r="H12834" s="5"/>
    </row>
    <row r="12835" spans="8:8" x14ac:dyDescent="0.3">
      <c r="H12835" s="5"/>
    </row>
    <row r="12836" spans="8:8" x14ac:dyDescent="0.3">
      <c r="H12836" s="5"/>
    </row>
    <row r="12837" spans="8:8" x14ac:dyDescent="0.3">
      <c r="H12837" s="5"/>
    </row>
    <row r="12838" spans="8:8" x14ac:dyDescent="0.3">
      <c r="H12838" s="5"/>
    </row>
    <row r="12839" spans="8:8" x14ac:dyDescent="0.3">
      <c r="H12839" s="5"/>
    </row>
    <row r="12840" spans="8:8" x14ac:dyDescent="0.3">
      <c r="H12840" s="5"/>
    </row>
    <row r="12841" spans="8:8" x14ac:dyDescent="0.3">
      <c r="H12841" s="5"/>
    </row>
    <row r="12842" spans="8:8" x14ac:dyDescent="0.3">
      <c r="H12842" s="5"/>
    </row>
    <row r="12843" spans="8:8" x14ac:dyDescent="0.3">
      <c r="H12843" s="5"/>
    </row>
    <row r="12844" spans="8:8" x14ac:dyDescent="0.3">
      <c r="H12844" s="5"/>
    </row>
    <row r="12845" spans="8:8" x14ac:dyDescent="0.3">
      <c r="H12845" s="5"/>
    </row>
    <row r="12846" spans="8:8" x14ac:dyDescent="0.3">
      <c r="H12846" s="5"/>
    </row>
    <row r="12847" spans="8:8" x14ac:dyDescent="0.3">
      <c r="H12847" s="5"/>
    </row>
    <row r="12848" spans="8:8" x14ac:dyDescent="0.3">
      <c r="H12848" s="5"/>
    </row>
    <row r="12849" spans="8:8" x14ac:dyDescent="0.3">
      <c r="H12849" s="5"/>
    </row>
    <row r="12850" spans="8:8" x14ac:dyDescent="0.3">
      <c r="H12850" s="5"/>
    </row>
    <row r="12851" spans="8:8" x14ac:dyDescent="0.3">
      <c r="H12851" s="5"/>
    </row>
    <row r="12852" spans="8:8" x14ac:dyDescent="0.3">
      <c r="H12852" s="5"/>
    </row>
    <row r="12853" spans="8:8" x14ac:dyDescent="0.3">
      <c r="H12853" s="5"/>
    </row>
    <row r="12854" spans="8:8" x14ac:dyDescent="0.3">
      <c r="H12854" s="5"/>
    </row>
    <row r="12855" spans="8:8" x14ac:dyDescent="0.3">
      <c r="H12855" s="5"/>
    </row>
    <row r="12856" spans="8:8" x14ac:dyDescent="0.3">
      <c r="H12856" s="5"/>
    </row>
    <row r="12857" spans="8:8" x14ac:dyDescent="0.3">
      <c r="H12857" s="5"/>
    </row>
    <row r="12858" spans="8:8" x14ac:dyDescent="0.3">
      <c r="H12858" s="5"/>
    </row>
    <row r="12859" spans="8:8" x14ac:dyDescent="0.3">
      <c r="H12859" s="5"/>
    </row>
    <row r="12860" spans="8:8" x14ac:dyDescent="0.3">
      <c r="H12860" s="5"/>
    </row>
    <row r="12861" spans="8:8" x14ac:dyDescent="0.3">
      <c r="H12861" s="5"/>
    </row>
    <row r="12862" spans="8:8" x14ac:dyDescent="0.3">
      <c r="H12862" s="5"/>
    </row>
    <row r="12863" spans="8:8" x14ac:dyDescent="0.3">
      <c r="H12863" s="5"/>
    </row>
    <row r="12864" spans="8:8" x14ac:dyDescent="0.3">
      <c r="H12864" s="5"/>
    </row>
    <row r="12865" spans="8:8" x14ac:dyDescent="0.3">
      <c r="H12865" s="5"/>
    </row>
    <row r="12866" spans="8:8" x14ac:dyDescent="0.3">
      <c r="H12866" s="5"/>
    </row>
    <row r="12867" spans="8:8" x14ac:dyDescent="0.3">
      <c r="H12867" s="5"/>
    </row>
    <row r="12868" spans="8:8" x14ac:dyDescent="0.3">
      <c r="H12868" s="5"/>
    </row>
    <row r="12869" spans="8:8" x14ac:dyDescent="0.3">
      <c r="H12869" s="5"/>
    </row>
    <row r="12870" spans="8:8" x14ac:dyDescent="0.3">
      <c r="H12870" s="5"/>
    </row>
    <row r="12871" spans="8:8" x14ac:dyDescent="0.3">
      <c r="H12871" s="5"/>
    </row>
    <row r="12872" spans="8:8" x14ac:dyDescent="0.3">
      <c r="H12872" s="5"/>
    </row>
    <row r="12873" spans="8:8" x14ac:dyDescent="0.3">
      <c r="H12873" s="5"/>
    </row>
    <row r="12874" spans="8:8" x14ac:dyDescent="0.3">
      <c r="H12874" s="5"/>
    </row>
    <row r="12875" spans="8:8" x14ac:dyDescent="0.3">
      <c r="H12875" s="5"/>
    </row>
    <row r="12876" spans="8:8" x14ac:dyDescent="0.3">
      <c r="H12876" s="5"/>
    </row>
    <row r="12877" spans="8:8" x14ac:dyDescent="0.3">
      <c r="H12877" s="5"/>
    </row>
    <row r="12878" spans="8:8" x14ac:dyDescent="0.3">
      <c r="H12878" s="5"/>
    </row>
    <row r="12879" spans="8:8" x14ac:dyDescent="0.3">
      <c r="H12879" s="5"/>
    </row>
    <row r="12880" spans="8:8" x14ac:dyDescent="0.3">
      <c r="H12880" s="5"/>
    </row>
    <row r="12881" spans="8:8" x14ac:dyDescent="0.3">
      <c r="H12881" s="5"/>
    </row>
    <row r="12882" spans="8:8" x14ac:dyDescent="0.3">
      <c r="H12882" s="5"/>
    </row>
    <row r="12883" spans="8:8" x14ac:dyDescent="0.3">
      <c r="H12883" s="5"/>
    </row>
    <row r="12884" spans="8:8" x14ac:dyDescent="0.3">
      <c r="H12884" s="5"/>
    </row>
    <row r="12885" spans="8:8" x14ac:dyDescent="0.3">
      <c r="H12885" s="5"/>
    </row>
    <row r="12886" spans="8:8" x14ac:dyDescent="0.3">
      <c r="H12886" s="5"/>
    </row>
    <row r="12887" spans="8:8" x14ac:dyDescent="0.3">
      <c r="H12887" s="5"/>
    </row>
    <row r="12888" spans="8:8" x14ac:dyDescent="0.3">
      <c r="H12888" s="5"/>
    </row>
    <row r="12889" spans="8:8" x14ac:dyDescent="0.3">
      <c r="H12889" s="5"/>
    </row>
    <row r="12890" spans="8:8" x14ac:dyDescent="0.3">
      <c r="H12890" s="5"/>
    </row>
    <row r="12891" spans="8:8" x14ac:dyDescent="0.3">
      <c r="H12891" s="5"/>
    </row>
    <row r="12892" spans="8:8" x14ac:dyDescent="0.3">
      <c r="H12892" s="5"/>
    </row>
    <row r="12893" spans="8:8" x14ac:dyDescent="0.3">
      <c r="H12893" s="5"/>
    </row>
    <row r="12894" spans="8:8" x14ac:dyDescent="0.3">
      <c r="H12894" s="5"/>
    </row>
    <row r="12895" spans="8:8" x14ac:dyDescent="0.3">
      <c r="H12895" s="5"/>
    </row>
    <row r="12896" spans="8:8" x14ac:dyDescent="0.3">
      <c r="H12896" s="5"/>
    </row>
    <row r="12897" spans="8:8" x14ac:dyDescent="0.3">
      <c r="H12897" s="5"/>
    </row>
    <row r="12898" spans="8:8" x14ac:dyDescent="0.3">
      <c r="H12898" s="5"/>
    </row>
    <row r="12899" spans="8:8" x14ac:dyDescent="0.3">
      <c r="H12899" s="5"/>
    </row>
    <row r="12900" spans="8:8" x14ac:dyDescent="0.3">
      <c r="H12900" s="5"/>
    </row>
    <row r="12901" spans="8:8" x14ac:dyDescent="0.3">
      <c r="H12901" s="5"/>
    </row>
    <row r="12902" spans="8:8" x14ac:dyDescent="0.3">
      <c r="H12902" s="5"/>
    </row>
    <row r="12903" spans="8:8" x14ac:dyDescent="0.3">
      <c r="H12903" s="5"/>
    </row>
    <row r="12904" spans="8:8" x14ac:dyDescent="0.3">
      <c r="H12904" s="5"/>
    </row>
    <row r="12905" spans="8:8" x14ac:dyDescent="0.3">
      <c r="H12905" s="5"/>
    </row>
    <row r="12906" spans="8:8" x14ac:dyDescent="0.3">
      <c r="H12906" s="5"/>
    </row>
    <row r="12907" spans="8:8" x14ac:dyDescent="0.3">
      <c r="H12907" s="5"/>
    </row>
    <row r="12908" spans="8:8" x14ac:dyDescent="0.3">
      <c r="H12908" s="5"/>
    </row>
    <row r="12909" spans="8:8" x14ac:dyDescent="0.3">
      <c r="H12909" s="5"/>
    </row>
    <row r="12910" spans="8:8" x14ac:dyDescent="0.3">
      <c r="H12910" s="5"/>
    </row>
    <row r="12911" spans="8:8" x14ac:dyDescent="0.3">
      <c r="H12911" s="5"/>
    </row>
    <row r="12912" spans="8:8" x14ac:dyDescent="0.3">
      <c r="H12912" s="5"/>
    </row>
    <row r="12913" spans="8:8" x14ac:dyDescent="0.3">
      <c r="H12913" s="5"/>
    </row>
    <row r="12914" spans="8:8" x14ac:dyDescent="0.3">
      <c r="H12914" s="5"/>
    </row>
    <row r="12915" spans="8:8" x14ac:dyDescent="0.3">
      <c r="H12915" s="5"/>
    </row>
    <row r="12916" spans="8:8" x14ac:dyDescent="0.3">
      <c r="H12916" s="5"/>
    </row>
    <row r="12917" spans="8:8" x14ac:dyDescent="0.3">
      <c r="H12917" s="5"/>
    </row>
    <row r="12918" spans="8:8" x14ac:dyDescent="0.3">
      <c r="H12918" s="5"/>
    </row>
    <row r="12919" spans="8:8" x14ac:dyDescent="0.3">
      <c r="H12919" s="5"/>
    </row>
    <row r="12920" spans="8:8" x14ac:dyDescent="0.3">
      <c r="H12920" s="5"/>
    </row>
    <row r="12921" spans="8:8" x14ac:dyDescent="0.3">
      <c r="H12921" s="5"/>
    </row>
    <row r="12922" spans="8:8" x14ac:dyDescent="0.3">
      <c r="H12922" s="5"/>
    </row>
    <row r="12923" spans="8:8" x14ac:dyDescent="0.3">
      <c r="H12923" s="5"/>
    </row>
    <row r="12924" spans="8:8" x14ac:dyDescent="0.3">
      <c r="H12924" s="5"/>
    </row>
    <row r="12925" spans="8:8" x14ac:dyDescent="0.3">
      <c r="H12925" s="5"/>
    </row>
    <row r="12926" spans="8:8" x14ac:dyDescent="0.3">
      <c r="H12926" s="5"/>
    </row>
    <row r="12927" spans="8:8" x14ac:dyDescent="0.3">
      <c r="H12927" s="5"/>
    </row>
    <row r="12928" spans="8:8" x14ac:dyDescent="0.3">
      <c r="H12928" s="5"/>
    </row>
    <row r="12929" spans="8:8" x14ac:dyDescent="0.3">
      <c r="H12929" s="5"/>
    </row>
    <row r="12930" spans="8:8" x14ac:dyDescent="0.3">
      <c r="H12930" s="5"/>
    </row>
    <row r="12931" spans="8:8" x14ac:dyDescent="0.3">
      <c r="H12931" s="5"/>
    </row>
    <row r="12932" spans="8:8" x14ac:dyDescent="0.3">
      <c r="H12932" s="5"/>
    </row>
    <row r="12933" spans="8:8" x14ac:dyDescent="0.3">
      <c r="H12933" s="5"/>
    </row>
    <row r="12934" spans="8:8" x14ac:dyDescent="0.3">
      <c r="H12934" s="5"/>
    </row>
    <row r="12935" spans="8:8" x14ac:dyDescent="0.3">
      <c r="H12935" s="5"/>
    </row>
    <row r="12936" spans="8:8" x14ac:dyDescent="0.3">
      <c r="H12936" s="5"/>
    </row>
    <row r="12937" spans="8:8" x14ac:dyDescent="0.3">
      <c r="H12937" s="5"/>
    </row>
    <row r="12938" spans="8:8" x14ac:dyDescent="0.3">
      <c r="H12938" s="5"/>
    </row>
    <row r="12939" spans="8:8" x14ac:dyDescent="0.3">
      <c r="H12939" s="5"/>
    </row>
    <row r="12940" spans="8:8" x14ac:dyDescent="0.3">
      <c r="H12940" s="5"/>
    </row>
    <row r="12941" spans="8:8" x14ac:dyDescent="0.3">
      <c r="H12941" s="5"/>
    </row>
    <row r="12942" spans="8:8" x14ac:dyDescent="0.3">
      <c r="H12942" s="5"/>
    </row>
    <row r="12943" spans="8:8" x14ac:dyDescent="0.3">
      <c r="H12943" s="5"/>
    </row>
    <row r="12944" spans="8:8" x14ac:dyDescent="0.3">
      <c r="H12944" s="5"/>
    </row>
    <row r="12945" spans="8:8" x14ac:dyDescent="0.3">
      <c r="H12945" s="5"/>
    </row>
    <row r="12946" spans="8:8" x14ac:dyDescent="0.3">
      <c r="H12946" s="5"/>
    </row>
    <row r="12947" spans="8:8" x14ac:dyDescent="0.3">
      <c r="H12947" s="5"/>
    </row>
    <row r="12948" spans="8:8" x14ac:dyDescent="0.3">
      <c r="H12948" s="5"/>
    </row>
    <row r="12949" spans="8:8" x14ac:dyDescent="0.3">
      <c r="H12949" s="5"/>
    </row>
    <row r="12950" spans="8:8" x14ac:dyDescent="0.3">
      <c r="H12950" s="5"/>
    </row>
    <row r="12951" spans="8:8" x14ac:dyDescent="0.3">
      <c r="H12951" s="5"/>
    </row>
    <row r="12952" spans="8:8" x14ac:dyDescent="0.3">
      <c r="H12952" s="5"/>
    </row>
    <row r="12953" spans="8:8" x14ac:dyDescent="0.3">
      <c r="H12953" s="5"/>
    </row>
    <row r="12954" spans="8:8" x14ac:dyDescent="0.3">
      <c r="H12954" s="5"/>
    </row>
    <row r="12955" spans="8:8" x14ac:dyDescent="0.3">
      <c r="H12955" s="5"/>
    </row>
    <row r="12956" spans="8:8" x14ac:dyDescent="0.3">
      <c r="H12956" s="5"/>
    </row>
    <row r="12957" spans="8:8" x14ac:dyDescent="0.3">
      <c r="H12957" s="5"/>
    </row>
    <row r="12958" spans="8:8" x14ac:dyDescent="0.3">
      <c r="H12958" s="5"/>
    </row>
    <row r="12959" spans="8:8" x14ac:dyDescent="0.3">
      <c r="H12959" s="5"/>
    </row>
    <row r="12960" spans="8:8" x14ac:dyDescent="0.3">
      <c r="H12960" s="5"/>
    </row>
    <row r="12961" spans="8:8" x14ac:dyDescent="0.3">
      <c r="H12961" s="5"/>
    </row>
    <row r="12962" spans="8:8" x14ac:dyDescent="0.3">
      <c r="H12962" s="5"/>
    </row>
    <row r="12963" spans="8:8" x14ac:dyDescent="0.3">
      <c r="H12963" s="5"/>
    </row>
    <row r="12964" spans="8:8" x14ac:dyDescent="0.3">
      <c r="H12964" s="5"/>
    </row>
    <row r="12965" spans="8:8" x14ac:dyDescent="0.3">
      <c r="H12965" s="5"/>
    </row>
    <row r="12966" spans="8:8" x14ac:dyDescent="0.3">
      <c r="H12966" s="5"/>
    </row>
    <row r="12967" spans="8:8" x14ac:dyDescent="0.3">
      <c r="H12967" s="5"/>
    </row>
    <row r="12968" spans="8:8" x14ac:dyDescent="0.3">
      <c r="H12968" s="5"/>
    </row>
    <row r="12969" spans="8:8" x14ac:dyDescent="0.3">
      <c r="H12969" s="5"/>
    </row>
    <row r="12970" spans="8:8" x14ac:dyDescent="0.3">
      <c r="H12970" s="5"/>
    </row>
    <row r="12971" spans="8:8" x14ac:dyDescent="0.3">
      <c r="H12971" s="5"/>
    </row>
    <row r="12972" spans="8:8" x14ac:dyDescent="0.3">
      <c r="H12972" s="5"/>
    </row>
    <row r="12973" spans="8:8" x14ac:dyDescent="0.3">
      <c r="H12973" s="5"/>
    </row>
    <row r="12974" spans="8:8" x14ac:dyDescent="0.3">
      <c r="H12974" s="5"/>
    </row>
    <row r="12975" spans="8:8" x14ac:dyDescent="0.3">
      <c r="H12975" s="5"/>
    </row>
    <row r="12976" spans="8:8" x14ac:dyDescent="0.3">
      <c r="H12976" s="5"/>
    </row>
    <row r="12977" spans="8:8" x14ac:dyDescent="0.3">
      <c r="H12977" s="5"/>
    </row>
    <row r="12978" spans="8:8" x14ac:dyDescent="0.3">
      <c r="H12978" s="5"/>
    </row>
    <row r="12979" spans="8:8" x14ac:dyDescent="0.3">
      <c r="H12979" s="5"/>
    </row>
    <row r="12980" spans="8:8" x14ac:dyDescent="0.3">
      <c r="H12980" s="5"/>
    </row>
    <row r="12981" spans="8:8" x14ac:dyDescent="0.3">
      <c r="H12981" s="5"/>
    </row>
    <row r="12982" spans="8:8" x14ac:dyDescent="0.3">
      <c r="H12982" s="5"/>
    </row>
    <row r="12983" spans="8:8" x14ac:dyDescent="0.3">
      <c r="H12983" s="5"/>
    </row>
    <row r="12984" spans="8:8" x14ac:dyDescent="0.3">
      <c r="H12984" s="5"/>
    </row>
    <row r="12985" spans="8:8" x14ac:dyDescent="0.3">
      <c r="H12985" s="5"/>
    </row>
    <row r="12986" spans="8:8" x14ac:dyDescent="0.3">
      <c r="H12986" s="5"/>
    </row>
    <row r="12987" spans="8:8" x14ac:dyDescent="0.3">
      <c r="H12987" s="5"/>
    </row>
    <row r="12988" spans="8:8" x14ac:dyDescent="0.3">
      <c r="H12988" s="5"/>
    </row>
    <row r="12989" spans="8:8" x14ac:dyDescent="0.3">
      <c r="H12989" s="5"/>
    </row>
    <row r="12990" spans="8:8" x14ac:dyDescent="0.3">
      <c r="H12990" s="5"/>
    </row>
    <row r="12991" spans="8:8" x14ac:dyDescent="0.3">
      <c r="H12991" s="5"/>
    </row>
    <row r="12992" spans="8:8" x14ac:dyDescent="0.3">
      <c r="H12992" s="5"/>
    </row>
    <row r="12993" spans="8:8" x14ac:dyDescent="0.3">
      <c r="H12993" s="5"/>
    </row>
    <row r="12994" spans="8:8" x14ac:dyDescent="0.3">
      <c r="H12994" s="5"/>
    </row>
    <row r="12995" spans="8:8" x14ac:dyDescent="0.3">
      <c r="H12995" s="5"/>
    </row>
    <row r="12996" spans="8:8" x14ac:dyDescent="0.3">
      <c r="H12996" s="5"/>
    </row>
    <row r="12997" spans="8:8" x14ac:dyDescent="0.3">
      <c r="H12997" s="5"/>
    </row>
    <row r="12998" spans="8:8" x14ac:dyDescent="0.3">
      <c r="H12998" s="5"/>
    </row>
    <row r="12999" spans="8:8" x14ac:dyDescent="0.3">
      <c r="H12999" s="5"/>
    </row>
    <row r="13000" spans="8:8" x14ac:dyDescent="0.3">
      <c r="H13000" s="5"/>
    </row>
    <row r="13001" spans="8:8" x14ac:dyDescent="0.3">
      <c r="H13001" s="5"/>
    </row>
    <row r="13002" spans="8:8" x14ac:dyDescent="0.3">
      <c r="H13002" s="5"/>
    </row>
    <row r="13003" spans="8:8" x14ac:dyDescent="0.3">
      <c r="H13003" s="5"/>
    </row>
    <row r="13004" spans="8:8" x14ac:dyDescent="0.3">
      <c r="H13004" s="5"/>
    </row>
    <row r="13005" spans="8:8" x14ac:dyDescent="0.3">
      <c r="H13005" s="5"/>
    </row>
    <row r="13006" spans="8:8" x14ac:dyDescent="0.3">
      <c r="H13006" s="5"/>
    </row>
    <row r="13007" spans="8:8" x14ac:dyDescent="0.3">
      <c r="H13007" s="5"/>
    </row>
    <row r="13008" spans="8:8" x14ac:dyDescent="0.3">
      <c r="H13008" s="5"/>
    </row>
    <row r="13009" spans="8:8" x14ac:dyDescent="0.3">
      <c r="H13009" s="5"/>
    </row>
    <row r="13010" spans="8:8" x14ac:dyDescent="0.3">
      <c r="H13010" s="5"/>
    </row>
    <row r="13011" spans="8:8" x14ac:dyDescent="0.3">
      <c r="H13011" s="5"/>
    </row>
    <row r="13012" spans="8:8" x14ac:dyDescent="0.3">
      <c r="H13012" s="5"/>
    </row>
    <row r="13013" spans="8:8" x14ac:dyDescent="0.3">
      <c r="H13013" s="5"/>
    </row>
    <row r="13014" spans="8:8" x14ac:dyDescent="0.3">
      <c r="H13014" s="5"/>
    </row>
    <row r="13015" spans="8:8" x14ac:dyDescent="0.3">
      <c r="H13015" s="5"/>
    </row>
    <row r="13016" spans="8:8" x14ac:dyDescent="0.3">
      <c r="H13016" s="5"/>
    </row>
    <row r="13017" spans="8:8" x14ac:dyDescent="0.3">
      <c r="H13017" s="5"/>
    </row>
    <row r="13018" spans="8:8" x14ac:dyDescent="0.3">
      <c r="H13018" s="5"/>
    </row>
    <row r="13019" spans="8:8" x14ac:dyDescent="0.3">
      <c r="H13019" s="5"/>
    </row>
    <row r="13020" spans="8:8" x14ac:dyDescent="0.3">
      <c r="H13020" s="5"/>
    </row>
    <row r="13021" spans="8:8" x14ac:dyDescent="0.3">
      <c r="H13021" s="5"/>
    </row>
    <row r="13022" spans="8:8" x14ac:dyDescent="0.3">
      <c r="H13022" s="5"/>
    </row>
    <row r="13023" spans="8:8" x14ac:dyDescent="0.3">
      <c r="H13023" s="5"/>
    </row>
    <row r="13024" spans="8:8" x14ac:dyDescent="0.3">
      <c r="H13024" s="5"/>
    </row>
    <row r="13025" spans="8:8" x14ac:dyDescent="0.3">
      <c r="H13025" s="5"/>
    </row>
    <row r="13026" spans="8:8" x14ac:dyDescent="0.3">
      <c r="H13026" s="5"/>
    </row>
    <row r="13027" spans="8:8" x14ac:dyDescent="0.3">
      <c r="H13027" s="5"/>
    </row>
    <row r="13028" spans="8:8" x14ac:dyDescent="0.3">
      <c r="H13028" s="5"/>
    </row>
    <row r="13029" spans="8:8" x14ac:dyDescent="0.3">
      <c r="H13029" s="5"/>
    </row>
    <row r="13030" spans="8:8" x14ac:dyDescent="0.3">
      <c r="H13030" s="5"/>
    </row>
    <row r="13031" spans="8:8" x14ac:dyDescent="0.3">
      <c r="H13031" s="5"/>
    </row>
    <row r="13032" spans="8:8" x14ac:dyDescent="0.3">
      <c r="H13032" s="5"/>
    </row>
    <row r="13033" spans="8:8" x14ac:dyDescent="0.3">
      <c r="H13033" s="5"/>
    </row>
    <row r="13034" spans="8:8" x14ac:dyDescent="0.3">
      <c r="H13034" s="5"/>
    </row>
    <row r="13035" spans="8:8" x14ac:dyDescent="0.3">
      <c r="H13035" s="5"/>
    </row>
    <row r="13036" spans="8:8" x14ac:dyDescent="0.3">
      <c r="H13036" s="5"/>
    </row>
    <row r="13037" spans="8:8" x14ac:dyDescent="0.3">
      <c r="H13037" s="5"/>
    </row>
    <row r="13038" spans="8:8" x14ac:dyDescent="0.3">
      <c r="H13038" s="5"/>
    </row>
    <row r="13039" spans="8:8" x14ac:dyDescent="0.3">
      <c r="H13039" s="5"/>
    </row>
    <row r="13040" spans="8:8" x14ac:dyDescent="0.3">
      <c r="H13040" s="5"/>
    </row>
    <row r="13041" spans="8:8" x14ac:dyDescent="0.3">
      <c r="H13041" s="5"/>
    </row>
    <row r="13042" spans="8:8" x14ac:dyDescent="0.3">
      <c r="H13042" s="5"/>
    </row>
    <row r="13043" spans="8:8" x14ac:dyDescent="0.3">
      <c r="H13043" s="5"/>
    </row>
    <row r="13044" spans="8:8" x14ac:dyDescent="0.3">
      <c r="H13044" s="5"/>
    </row>
    <row r="13045" spans="8:8" x14ac:dyDescent="0.3">
      <c r="H13045" s="5"/>
    </row>
    <row r="13046" spans="8:8" x14ac:dyDescent="0.3">
      <c r="H13046" s="5"/>
    </row>
    <row r="13047" spans="8:8" x14ac:dyDescent="0.3">
      <c r="H13047" s="5"/>
    </row>
    <row r="13048" spans="8:8" x14ac:dyDescent="0.3">
      <c r="H13048" s="5"/>
    </row>
    <row r="13049" spans="8:8" x14ac:dyDescent="0.3">
      <c r="H13049" s="5"/>
    </row>
    <row r="13050" spans="8:8" x14ac:dyDescent="0.3">
      <c r="H13050" s="5"/>
    </row>
    <row r="13051" spans="8:8" x14ac:dyDescent="0.3">
      <c r="H13051" s="5"/>
    </row>
    <row r="13052" spans="8:8" x14ac:dyDescent="0.3">
      <c r="H13052" s="5"/>
    </row>
    <row r="13053" spans="8:8" x14ac:dyDescent="0.3">
      <c r="H13053" s="5"/>
    </row>
    <row r="13054" spans="8:8" x14ac:dyDescent="0.3">
      <c r="H13054" s="5"/>
    </row>
    <row r="13055" spans="8:8" x14ac:dyDescent="0.3">
      <c r="H13055" s="5"/>
    </row>
    <row r="13056" spans="8:8" x14ac:dyDescent="0.3">
      <c r="H13056" s="5"/>
    </row>
    <row r="13057" spans="8:8" x14ac:dyDescent="0.3">
      <c r="H13057" s="5"/>
    </row>
    <row r="13058" spans="8:8" x14ac:dyDescent="0.3">
      <c r="H13058" s="5"/>
    </row>
    <row r="13059" spans="8:8" x14ac:dyDescent="0.3">
      <c r="H13059" s="5"/>
    </row>
    <row r="13060" spans="8:8" x14ac:dyDescent="0.3">
      <c r="H13060" s="5"/>
    </row>
    <row r="13061" spans="8:8" x14ac:dyDescent="0.3">
      <c r="H13061" s="5"/>
    </row>
    <row r="13062" spans="8:8" x14ac:dyDescent="0.3">
      <c r="H13062" s="5"/>
    </row>
    <row r="13063" spans="8:8" x14ac:dyDescent="0.3">
      <c r="H13063" s="5"/>
    </row>
    <row r="13064" spans="8:8" x14ac:dyDescent="0.3">
      <c r="H13064" s="5"/>
    </row>
    <row r="13065" spans="8:8" x14ac:dyDescent="0.3">
      <c r="H13065" s="5"/>
    </row>
    <row r="13066" spans="8:8" x14ac:dyDescent="0.3">
      <c r="H13066" s="5"/>
    </row>
    <row r="13067" spans="8:8" x14ac:dyDescent="0.3">
      <c r="H13067" s="5"/>
    </row>
    <row r="13068" spans="8:8" x14ac:dyDescent="0.3">
      <c r="H13068" s="5"/>
    </row>
    <row r="13069" spans="8:8" x14ac:dyDescent="0.3">
      <c r="H13069" s="5"/>
    </row>
    <row r="13070" spans="8:8" x14ac:dyDescent="0.3">
      <c r="H13070" s="5"/>
    </row>
    <row r="13071" spans="8:8" x14ac:dyDescent="0.3">
      <c r="H13071" s="5"/>
    </row>
    <row r="13072" spans="8:8" x14ac:dyDescent="0.3">
      <c r="H13072" s="5"/>
    </row>
    <row r="13073" spans="8:8" x14ac:dyDescent="0.3">
      <c r="H13073" s="5"/>
    </row>
    <row r="13074" spans="8:8" x14ac:dyDescent="0.3">
      <c r="H13074" s="5"/>
    </row>
    <row r="13075" spans="8:8" x14ac:dyDescent="0.3">
      <c r="H13075" s="5"/>
    </row>
    <row r="13076" spans="8:8" x14ac:dyDescent="0.3">
      <c r="H13076" s="5"/>
    </row>
    <row r="13077" spans="8:8" x14ac:dyDescent="0.3">
      <c r="H13077" s="5"/>
    </row>
    <row r="13078" spans="8:8" x14ac:dyDescent="0.3">
      <c r="H13078" s="5"/>
    </row>
    <row r="13079" spans="8:8" x14ac:dyDescent="0.3">
      <c r="H13079" s="5"/>
    </row>
    <row r="13080" spans="8:8" x14ac:dyDescent="0.3">
      <c r="H13080" s="5"/>
    </row>
    <row r="13081" spans="8:8" x14ac:dyDescent="0.3">
      <c r="H13081" s="5"/>
    </row>
    <row r="13082" spans="8:8" x14ac:dyDescent="0.3">
      <c r="H13082" s="5"/>
    </row>
    <row r="13083" spans="8:8" x14ac:dyDescent="0.3">
      <c r="H13083" s="5"/>
    </row>
    <row r="13084" spans="8:8" x14ac:dyDescent="0.3">
      <c r="H13084" s="5"/>
    </row>
    <row r="13085" spans="8:8" x14ac:dyDescent="0.3">
      <c r="H13085" s="5"/>
    </row>
    <row r="13086" spans="8:8" x14ac:dyDescent="0.3">
      <c r="H13086" s="5"/>
    </row>
    <row r="13087" spans="8:8" x14ac:dyDescent="0.3">
      <c r="H13087" s="5"/>
    </row>
    <row r="13088" spans="8:8" x14ac:dyDescent="0.3">
      <c r="H13088" s="5"/>
    </row>
    <row r="13089" spans="8:8" x14ac:dyDescent="0.3">
      <c r="H13089" s="5"/>
    </row>
    <row r="13090" spans="8:8" x14ac:dyDescent="0.3">
      <c r="H13090" s="5"/>
    </row>
    <row r="13091" spans="8:8" x14ac:dyDescent="0.3">
      <c r="H13091" s="5"/>
    </row>
    <row r="13092" spans="8:8" x14ac:dyDescent="0.3">
      <c r="H13092" s="5"/>
    </row>
    <row r="13093" spans="8:8" x14ac:dyDescent="0.3">
      <c r="H13093" s="5"/>
    </row>
    <row r="13094" spans="8:8" x14ac:dyDescent="0.3">
      <c r="H13094" s="5"/>
    </row>
    <row r="13095" spans="8:8" x14ac:dyDescent="0.3">
      <c r="H13095" s="5"/>
    </row>
    <row r="13096" spans="8:8" x14ac:dyDescent="0.3">
      <c r="H13096" s="5"/>
    </row>
    <row r="13097" spans="8:8" x14ac:dyDescent="0.3">
      <c r="H13097" s="5"/>
    </row>
    <row r="13098" spans="8:8" x14ac:dyDescent="0.3">
      <c r="H13098" s="5"/>
    </row>
    <row r="13099" spans="8:8" x14ac:dyDescent="0.3">
      <c r="H13099" s="5"/>
    </row>
    <row r="13100" spans="8:8" x14ac:dyDescent="0.3">
      <c r="H13100" s="5"/>
    </row>
    <row r="13101" spans="8:8" x14ac:dyDescent="0.3">
      <c r="H13101" s="5"/>
    </row>
    <row r="13102" spans="8:8" x14ac:dyDescent="0.3">
      <c r="H13102" s="5"/>
    </row>
    <row r="13103" spans="8:8" x14ac:dyDescent="0.3">
      <c r="H13103" s="5"/>
    </row>
    <row r="13104" spans="8:8" x14ac:dyDescent="0.3">
      <c r="H13104" s="5"/>
    </row>
    <row r="13105" spans="8:8" x14ac:dyDescent="0.3">
      <c r="H13105" s="5"/>
    </row>
    <row r="13106" spans="8:8" x14ac:dyDescent="0.3">
      <c r="H13106" s="5"/>
    </row>
    <row r="13107" spans="8:8" x14ac:dyDescent="0.3">
      <c r="H13107" s="5"/>
    </row>
    <row r="13108" spans="8:8" x14ac:dyDescent="0.3">
      <c r="H13108" s="5"/>
    </row>
    <row r="13109" spans="8:8" x14ac:dyDescent="0.3">
      <c r="H13109" s="5"/>
    </row>
    <row r="13110" spans="8:8" x14ac:dyDescent="0.3">
      <c r="H13110" s="5"/>
    </row>
    <row r="13111" spans="8:8" x14ac:dyDescent="0.3">
      <c r="H13111" s="5"/>
    </row>
    <row r="13112" spans="8:8" x14ac:dyDescent="0.3">
      <c r="H13112" s="5"/>
    </row>
    <row r="13113" spans="8:8" x14ac:dyDescent="0.3">
      <c r="H13113" s="5"/>
    </row>
    <row r="13114" spans="8:8" x14ac:dyDescent="0.3">
      <c r="H13114" s="5"/>
    </row>
    <row r="13115" spans="8:8" x14ac:dyDescent="0.3">
      <c r="H13115" s="5"/>
    </row>
    <row r="13116" spans="8:8" x14ac:dyDescent="0.3">
      <c r="H13116" s="5"/>
    </row>
    <row r="13117" spans="8:8" x14ac:dyDescent="0.3">
      <c r="H13117" s="5"/>
    </row>
    <row r="13118" spans="8:8" x14ac:dyDescent="0.3">
      <c r="H13118" s="5"/>
    </row>
    <row r="13119" spans="8:8" x14ac:dyDescent="0.3">
      <c r="H13119" s="5"/>
    </row>
    <row r="13120" spans="8:8" x14ac:dyDescent="0.3">
      <c r="H13120" s="5"/>
    </row>
    <row r="13121" spans="8:8" x14ac:dyDescent="0.3">
      <c r="H13121" s="5"/>
    </row>
    <row r="13122" spans="8:8" x14ac:dyDescent="0.3">
      <c r="H13122" s="5"/>
    </row>
    <row r="13123" spans="8:8" x14ac:dyDescent="0.3">
      <c r="H13123" s="5"/>
    </row>
    <row r="13124" spans="8:8" x14ac:dyDescent="0.3">
      <c r="H13124" s="5"/>
    </row>
    <row r="13125" spans="8:8" x14ac:dyDescent="0.3">
      <c r="H13125" s="5"/>
    </row>
    <row r="13126" spans="8:8" x14ac:dyDescent="0.3">
      <c r="H13126" s="5"/>
    </row>
    <row r="13127" spans="8:8" x14ac:dyDescent="0.3">
      <c r="H13127" s="5"/>
    </row>
    <row r="13128" spans="8:8" x14ac:dyDescent="0.3">
      <c r="H13128" s="5"/>
    </row>
    <row r="13129" spans="8:8" x14ac:dyDescent="0.3">
      <c r="H13129" s="5"/>
    </row>
    <row r="13130" spans="8:8" x14ac:dyDescent="0.3">
      <c r="H13130" s="5"/>
    </row>
    <row r="13131" spans="8:8" x14ac:dyDescent="0.3">
      <c r="H13131" s="5"/>
    </row>
    <row r="13132" spans="8:8" x14ac:dyDescent="0.3">
      <c r="H13132" s="5"/>
    </row>
    <row r="13133" spans="8:8" x14ac:dyDescent="0.3">
      <c r="H13133" s="5"/>
    </row>
    <row r="13134" spans="8:8" x14ac:dyDescent="0.3">
      <c r="H13134" s="5"/>
    </row>
    <row r="13135" spans="8:8" x14ac:dyDescent="0.3">
      <c r="H13135" s="5"/>
    </row>
    <row r="13136" spans="8:8" x14ac:dyDescent="0.3">
      <c r="H13136" s="5"/>
    </row>
    <row r="13137" spans="8:8" x14ac:dyDescent="0.3">
      <c r="H13137" s="5"/>
    </row>
    <row r="13138" spans="8:8" x14ac:dyDescent="0.3">
      <c r="H13138" s="5"/>
    </row>
    <row r="13139" spans="8:8" x14ac:dyDescent="0.3">
      <c r="H13139" s="5"/>
    </row>
    <row r="13140" spans="8:8" x14ac:dyDescent="0.3">
      <c r="H13140" s="5"/>
    </row>
    <row r="13141" spans="8:8" x14ac:dyDescent="0.3">
      <c r="H13141" s="5"/>
    </row>
    <row r="13142" spans="8:8" x14ac:dyDescent="0.3">
      <c r="H13142" s="5"/>
    </row>
    <row r="13143" spans="8:8" x14ac:dyDescent="0.3">
      <c r="H13143" s="5"/>
    </row>
    <row r="13144" spans="8:8" x14ac:dyDescent="0.3">
      <c r="H13144" s="5"/>
    </row>
    <row r="13145" spans="8:8" x14ac:dyDescent="0.3">
      <c r="H13145" s="5"/>
    </row>
    <row r="13146" spans="8:8" x14ac:dyDescent="0.3">
      <c r="H13146" s="5"/>
    </row>
    <row r="13147" spans="8:8" x14ac:dyDescent="0.3">
      <c r="H13147" s="5"/>
    </row>
    <row r="13148" spans="8:8" x14ac:dyDescent="0.3">
      <c r="H13148" s="5"/>
    </row>
    <row r="13149" spans="8:8" x14ac:dyDescent="0.3">
      <c r="H13149" s="5"/>
    </row>
    <row r="13150" spans="8:8" x14ac:dyDescent="0.3">
      <c r="H13150" s="5"/>
    </row>
    <row r="13151" spans="8:8" x14ac:dyDescent="0.3">
      <c r="H13151" s="5"/>
    </row>
    <row r="13152" spans="8:8" x14ac:dyDescent="0.3">
      <c r="H13152" s="5"/>
    </row>
    <row r="13153" spans="8:8" x14ac:dyDescent="0.3">
      <c r="H13153" s="5"/>
    </row>
    <row r="13154" spans="8:8" x14ac:dyDescent="0.3">
      <c r="H13154" s="5"/>
    </row>
    <row r="13155" spans="8:8" x14ac:dyDescent="0.3">
      <c r="H13155" s="5"/>
    </row>
    <row r="13156" spans="8:8" x14ac:dyDescent="0.3">
      <c r="H13156" s="5"/>
    </row>
    <row r="13157" spans="8:8" x14ac:dyDescent="0.3">
      <c r="H13157" s="5"/>
    </row>
    <row r="13158" spans="8:8" x14ac:dyDescent="0.3">
      <c r="H13158" s="5"/>
    </row>
    <row r="13159" spans="8:8" x14ac:dyDescent="0.3">
      <c r="H13159" s="5"/>
    </row>
    <row r="13160" spans="8:8" x14ac:dyDescent="0.3">
      <c r="H13160" s="5"/>
    </row>
    <row r="13161" spans="8:8" x14ac:dyDescent="0.3">
      <c r="H13161" s="5"/>
    </row>
    <row r="13162" spans="8:8" x14ac:dyDescent="0.3">
      <c r="H13162" s="5"/>
    </row>
    <row r="13163" spans="8:8" x14ac:dyDescent="0.3">
      <c r="H13163" s="5"/>
    </row>
    <row r="13164" spans="8:8" x14ac:dyDescent="0.3">
      <c r="H13164" s="5"/>
    </row>
    <row r="13165" spans="8:8" x14ac:dyDescent="0.3">
      <c r="H13165" s="5"/>
    </row>
    <row r="13166" spans="8:8" x14ac:dyDescent="0.3">
      <c r="H13166" s="5"/>
    </row>
    <row r="13167" spans="8:8" x14ac:dyDescent="0.3">
      <c r="H13167" s="5"/>
    </row>
    <row r="13168" spans="8:8" x14ac:dyDescent="0.3">
      <c r="H13168" s="5"/>
    </row>
    <row r="13169" spans="8:8" x14ac:dyDescent="0.3">
      <c r="H13169" s="5"/>
    </row>
    <row r="13170" spans="8:8" x14ac:dyDescent="0.3">
      <c r="H13170" s="5"/>
    </row>
    <row r="13171" spans="8:8" x14ac:dyDescent="0.3">
      <c r="H13171" s="5"/>
    </row>
    <row r="13172" spans="8:8" x14ac:dyDescent="0.3">
      <c r="H13172" s="5"/>
    </row>
    <row r="13173" spans="8:8" x14ac:dyDescent="0.3">
      <c r="H13173" s="5"/>
    </row>
    <row r="13174" spans="8:8" x14ac:dyDescent="0.3">
      <c r="H13174" s="5"/>
    </row>
    <row r="13175" spans="8:8" x14ac:dyDescent="0.3">
      <c r="H13175" s="5"/>
    </row>
    <row r="13176" spans="8:8" x14ac:dyDescent="0.3">
      <c r="H13176" s="5"/>
    </row>
    <row r="13177" spans="8:8" x14ac:dyDescent="0.3">
      <c r="H13177" s="5"/>
    </row>
    <row r="13178" spans="8:8" x14ac:dyDescent="0.3">
      <c r="H13178" s="5"/>
    </row>
    <row r="13179" spans="8:8" x14ac:dyDescent="0.3">
      <c r="H13179" s="5"/>
    </row>
    <row r="13180" spans="8:8" x14ac:dyDescent="0.3">
      <c r="H13180" s="5"/>
    </row>
    <row r="13181" spans="8:8" x14ac:dyDescent="0.3">
      <c r="H13181" s="5"/>
    </row>
    <row r="13182" spans="8:8" x14ac:dyDescent="0.3">
      <c r="H13182" s="5"/>
    </row>
    <row r="13183" spans="8:8" x14ac:dyDescent="0.3">
      <c r="H13183" s="5"/>
    </row>
    <row r="13184" spans="8:8" x14ac:dyDescent="0.3">
      <c r="H13184" s="5"/>
    </row>
    <row r="13185" spans="8:8" x14ac:dyDescent="0.3">
      <c r="H13185" s="5"/>
    </row>
    <row r="13186" spans="8:8" x14ac:dyDescent="0.3">
      <c r="H13186" s="5"/>
    </row>
    <row r="13187" spans="8:8" x14ac:dyDescent="0.3">
      <c r="H13187" s="5"/>
    </row>
    <row r="13188" spans="8:8" x14ac:dyDescent="0.3">
      <c r="H13188" s="5"/>
    </row>
    <row r="13189" spans="8:8" x14ac:dyDescent="0.3">
      <c r="H13189" s="5"/>
    </row>
    <row r="13190" spans="8:8" x14ac:dyDescent="0.3">
      <c r="H13190" s="5"/>
    </row>
    <row r="13191" spans="8:8" x14ac:dyDescent="0.3">
      <c r="H13191" s="5"/>
    </row>
    <row r="13192" spans="8:8" x14ac:dyDescent="0.3">
      <c r="H13192" s="5"/>
    </row>
    <row r="13193" spans="8:8" x14ac:dyDescent="0.3">
      <c r="H13193" s="5"/>
    </row>
    <row r="13194" spans="8:8" x14ac:dyDescent="0.3">
      <c r="H13194" s="5"/>
    </row>
    <row r="13195" spans="8:8" x14ac:dyDescent="0.3">
      <c r="H13195" s="5"/>
    </row>
    <row r="13196" spans="8:8" x14ac:dyDescent="0.3">
      <c r="H13196" s="5"/>
    </row>
    <row r="13197" spans="8:8" x14ac:dyDescent="0.3">
      <c r="H13197" s="5"/>
    </row>
    <row r="13198" spans="8:8" x14ac:dyDescent="0.3">
      <c r="H13198" s="5"/>
    </row>
    <row r="13199" spans="8:8" x14ac:dyDescent="0.3">
      <c r="H13199" s="5"/>
    </row>
    <row r="13200" spans="8:8" x14ac:dyDescent="0.3">
      <c r="H13200" s="5"/>
    </row>
    <row r="13201" spans="8:8" x14ac:dyDescent="0.3">
      <c r="H13201" s="5"/>
    </row>
    <row r="13202" spans="8:8" x14ac:dyDescent="0.3">
      <c r="H13202" s="5"/>
    </row>
    <row r="13203" spans="8:8" x14ac:dyDescent="0.3">
      <c r="H13203" s="5"/>
    </row>
    <row r="13204" spans="8:8" x14ac:dyDescent="0.3">
      <c r="H13204" s="5"/>
    </row>
    <row r="13205" spans="8:8" x14ac:dyDescent="0.3">
      <c r="H13205" s="5"/>
    </row>
    <row r="13206" spans="8:8" x14ac:dyDescent="0.3">
      <c r="H13206" s="5"/>
    </row>
    <row r="13207" spans="8:8" x14ac:dyDescent="0.3">
      <c r="H13207" s="5"/>
    </row>
    <row r="13208" spans="8:8" x14ac:dyDescent="0.3">
      <c r="H13208" s="5"/>
    </row>
    <row r="13209" spans="8:8" x14ac:dyDescent="0.3">
      <c r="H13209" s="5"/>
    </row>
    <row r="13210" spans="8:8" x14ac:dyDescent="0.3">
      <c r="H13210" s="5"/>
    </row>
    <row r="13211" spans="8:8" x14ac:dyDescent="0.3">
      <c r="H13211" s="5"/>
    </row>
    <row r="13212" spans="8:8" x14ac:dyDescent="0.3">
      <c r="H13212" s="5"/>
    </row>
    <row r="13213" spans="8:8" x14ac:dyDescent="0.3">
      <c r="H13213" s="5"/>
    </row>
    <row r="13214" spans="8:8" x14ac:dyDescent="0.3">
      <c r="H13214" s="5"/>
    </row>
    <row r="13215" spans="8:8" x14ac:dyDescent="0.3">
      <c r="H13215" s="5"/>
    </row>
    <row r="13216" spans="8:8" x14ac:dyDescent="0.3">
      <c r="H13216" s="5"/>
    </row>
    <row r="13217" spans="8:8" x14ac:dyDescent="0.3">
      <c r="H13217" s="5"/>
    </row>
    <row r="13218" spans="8:8" x14ac:dyDescent="0.3">
      <c r="H13218" s="5"/>
    </row>
    <row r="13219" spans="8:8" x14ac:dyDescent="0.3">
      <c r="H13219" s="5"/>
    </row>
    <row r="13220" spans="8:8" x14ac:dyDescent="0.3">
      <c r="H13220" s="5"/>
    </row>
    <row r="13221" spans="8:8" x14ac:dyDescent="0.3">
      <c r="H13221" s="5"/>
    </row>
    <row r="13222" spans="8:8" x14ac:dyDescent="0.3">
      <c r="H13222" s="5"/>
    </row>
    <row r="13223" spans="8:8" x14ac:dyDescent="0.3">
      <c r="H13223" s="5"/>
    </row>
    <row r="13224" spans="8:8" x14ac:dyDescent="0.3">
      <c r="H13224" s="5"/>
    </row>
    <row r="13225" spans="8:8" x14ac:dyDescent="0.3">
      <c r="H13225" s="5"/>
    </row>
    <row r="13226" spans="8:8" x14ac:dyDescent="0.3">
      <c r="H13226" s="5"/>
    </row>
    <row r="13227" spans="8:8" x14ac:dyDescent="0.3">
      <c r="H13227" s="5"/>
    </row>
    <row r="13228" spans="8:8" x14ac:dyDescent="0.3">
      <c r="H13228" s="5"/>
    </row>
    <row r="13229" spans="8:8" x14ac:dyDescent="0.3">
      <c r="H13229" s="5"/>
    </row>
    <row r="13230" spans="8:8" x14ac:dyDescent="0.3">
      <c r="H13230" s="5"/>
    </row>
    <row r="13231" spans="8:8" x14ac:dyDescent="0.3">
      <c r="H13231" s="5"/>
    </row>
    <row r="13232" spans="8:8" x14ac:dyDescent="0.3">
      <c r="H13232" s="5"/>
    </row>
    <row r="13233" spans="8:8" x14ac:dyDescent="0.3">
      <c r="H13233" s="5"/>
    </row>
    <row r="13234" spans="8:8" x14ac:dyDescent="0.3">
      <c r="H13234" s="5"/>
    </row>
    <row r="13235" spans="8:8" x14ac:dyDescent="0.3">
      <c r="H13235" s="5"/>
    </row>
    <row r="13236" spans="8:8" x14ac:dyDescent="0.3">
      <c r="H13236" s="5"/>
    </row>
    <row r="13237" spans="8:8" x14ac:dyDescent="0.3">
      <c r="H13237" s="5"/>
    </row>
    <row r="13238" spans="8:8" x14ac:dyDescent="0.3">
      <c r="H13238" s="5"/>
    </row>
    <row r="13239" spans="8:8" x14ac:dyDescent="0.3">
      <c r="H13239" s="5"/>
    </row>
    <row r="13240" spans="8:8" x14ac:dyDescent="0.3">
      <c r="H13240" s="5"/>
    </row>
    <row r="13241" spans="8:8" x14ac:dyDescent="0.3">
      <c r="H13241" s="5"/>
    </row>
    <row r="13242" spans="8:8" x14ac:dyDescent="0.3">
      <c r="H13242" s="5"/>
    </row>
    <row r="13243" spans="8:8" x14ac:dyDescent="0.3">
      <c r="H13243" s="5"/>
    </row>
    <row r="13244" spans="8:8" x14ac:dyDescent="0.3">
      <c r="H13244" s="5"/>
    </row>
    <row r="13245" spans="8:8" x14ac:dyDescent="0.3">
      <c r="H13245" s="5"/>
    </row>
    <row r="13246" spans="8:8" x14ac:dyDescent="0.3">
      <c r="H13246" s="5"/>
    </row>
    <row r="13247" spans="8:8" x14ac:dyDescent="0.3">
      <c r="H13247" s="5"/>
    </row>
    <row r="13248" spans="8:8" x14ac:dyDescent="0.3">
      <c r="H13248" s="5"/>
    </row>
    <row r="13249" spans="8:8" x14ac:dyDescent="0.3">
      <c r="H13249" s="5"/>
    </row>
    <row r="13250" spans="8:8" x14ac:dyDescent="0.3">
      <c r="H13250" s="5"/>
    </row>
    <row r="13251" spans="8:8" x14ac:dyDescent="0.3">
      <c r="H13251" s="5"/>
    </row>
    <row r="13252" spans="8:8" x14ac:dyDescent="0.3">
      <c r="H13252" s="5"/>
    </row>
    <row r="13253" spans="8:8" x14ac:dyDescent="0.3">
      <c r="H13253" s="5"/>
    </row>
    <row r="13254" spans="8:8" x14ac:dyDescent="0.3">
      <c r="H13254" s="5"/>
    </row>
    <row r="13255" spans="8:8" x14ac:dyDescent="0.3">
      <c r="H13255" s="5"/>
    </row>
    <row r="13256" spans="8:8" x14ac:dyDescent="0.3">
      <c r="H13256" s="5"/>
    </row>
    <row r="13257" spans="8:8" x14ac:dyDescent="0.3">
      <c r="H13257" s="5"/>
    </row>
    <row r="13258" spans="8:8" x14ac:dyDescent="0.3">
      <c r="H13258" s="5"/>
    </row>
    <row r="13259" spans="8:8" x14ac:dyDescent="0.3">
      <c r="H13259" s="5"/>
    </row>
    <row r="13260" spans="8:8" x14ac:dyDescent="0.3">
      <c r="H13260" s="5"/>
    </row>
    <row r="13261" spans="8:8" x14ac:dyDescent="0.3">
      <c r="H13261" s="5"/>
    </row>
    <row r="13262" spans="8:8" x14ac:dyDescent="0.3">
      <c r="H13262" s="5"/>
    </row>
    <row r="13263" spans="8:8" x14ac:dyDescent="0.3">
      <c r="H13263" s="5"/>
    </row>
    <row r="13264" spans="8:8" x14ac:dyDescent="0.3">
      <c r="H13264" s="5"/>
    </row>
    <row r="13265" spans="8:8" x14ac:dyDescent="0.3">
      <c r="H13265" s="5"/>
    </row>
    <row r="13266" spans="8:8" x14ac:dyDescent="0.3">
      <c r="H13266" s="5"/>
    </row>
    <row r="13267" spans="8:8" x14ac:dyDescent="0.3">
      <c r="H13267" s="5"/>
    </row>
    <row r="13268" spans="8:8" x14ac:dyDescent="0.3">
      <c r="H13268" s="5"/>
    </row>
    <row r="13269" spans="8:8" x14ac:dyDescent="0.3">
      <c r="H13269" s="5"/>
    </row>
    <row r="13270" spans="8:8" x14ac:dyDescent="0.3">
      <c r="H13270" s="5"/>
    </row>
    <row r="13271" spans="8:8" x14ac:dyDescent="0.3">
      <c r="H13271" s="5"/>
    </row>
    <row r="13272" spans="8:8" x14ac:dyDescent="0.3">
      <c r="H13272" s="5"/>
    </row>
    <row r="13273" spans="8:8" x14ac:dyDescent="0.3">
      <c r="H13273" s="5"/>
    </row>
    <row r="13274" spans="8:8" x14ac:dyDescent="0.3">
      <c r="H13274" s="5"/>
    </row>
    <row r="13275" spans="8:8" x14ac:dyDescent="0.3">
      <c r="H13275" s="5"/>
    </row>
    <row r="13276" spans="8:8" x14ac:dyDescent="0.3">
      <c r="H13276" s="5"/>
    </row>
    <row r="13277" spans="8:8" x14ac:dyDescent="0.3">
      <c r="H13277" s="5"/>
    </row>
    <row r="13278" spans="8:8" x14ac:dyDescent="0.3">
      <c r="H13278" s="5"/>
    </row>
    <row r="13279" spans="8:8" x14ac:dyDescent="0.3">
      <c r="H13279" s="5"/>
    </row>
    <row r="13280" spans="8:8" x14ac:dyDescent="0.3">
      <c r="H13280" s="5"/>
    </row>
    <row r="13281" spans="8:8" x14ac:dyDescent="0.3">
      <c r="H13281" s="5"/>
    </row>
    <row r="13282" spans="8:8" x14ac:dyDescent="0.3">
      <c r="H13282" s="5"/>
    </row>
    <row r="13283" spans="8:8" x14ac:dyDescent="0.3">
      <c r="H13283" s="5"/>
    </row>
    <row r="13284" spans="8:8" x14ac:dyDescent="0.3">
      <c r="H13284" s="5"/>
    </row>
    <row r="13285" spans="8:8" x14ac:dyDescent="0.3">
      <c r="H13285" s="5"/>
    </row>
    <row r="13286" spans="8:8" x14ac:dyDescent="0.3">
      <c r="H13286" s="5"/>
    </row>
    <row r="13287" spans="8:8" x14ac:dyDescent="0.3">
      <c r="H13287" s="5"/>
    </row>
    <row r="13288" spans="8:8" x14ac:dyDescent="0.3">
      <c r="H13288" s="5"/>
    </row>
    <row r="13289" spans="8:8" x14ac:dyDescent="0.3">
      <c r="H13289" s="5"/>
    </row>
    <row r="13290" spans="8:8" x14ac:dyDescent="0.3">
      <c r="H13290" s="5"/>
    </row>
    <row r="13291" spans="8:8" x14ac:dyDescent="0.3">
      <c r="H13291" s="5"/>
    </row>
    <row r="13292" spans="8:8" x14ac:dyDescent="0.3">
      <c r="H13292" s="5"/>
    </row>
    <row r="13293" spans="8:8" x14ac:dyDescent="0.3">
      <c r="H13293" s="5"/>
    </row>
    <row r="13294" spans="8:8" x14ac:dyDescent="0.3">
      <c r="H13294" s="5"/>
    </row>
    <row r="13295" spans="8:8" x14ac:dyDescent="0.3">
      <c r="H13295" s="5"/>
    </row>
    <row r="13296" spans="8:8" x14ac:dyDescent="0.3">
      <c r="H13296" s="5"/>
    </row>
    <row r="13297" spans="8:8" x14ac:dyDescent="0.3">
      <c r="H13297" s="5"/>
    </row>
    <row r="13298" spans="8:8" x14ac:dyDescent="0.3">
      <c r="H13298" s="5"/>
    </row>
    <row r="13299" spans="8:8" x14ac:dyDescent="0.3">
      <c r="H13299" s="5"/>
    </row>
    <row r="13300" spans="8:8" x14ac:dyDescent="0.3">
      <c r="H13300" s="5"/>
    </row>
    <row r="13301" spans="8:8" x14ac:dyDescent="0.3">
      <c r="H13301" s="5"/>
    </row>
    <row r="13302" spans="8:8" x14ac:dyDescent="0.3">
      <c r="H13302" s="5"/>
    </row>
    <row r="13303" spans="8:8" x14ac:dyDescent="0.3">
      <c r="H13303" s="5"/>
    </row>
    <row r="13304" spans="8:8" x14ac:dyDescent="0.3">
      <c r="H13304" s="5"/>
    </row>
    <row r="13305" spans="8:8" x14ac:dyDescent="0.3">
      <c r="H13305" s="5"/>
    </row>
    <row r="13306" spans="8:8" x14ac:dyDescent="0.3">
      <c r="H13306" s="5"/>
    </row>
    <row r="13307" spans="8:8" x14ac:dyDescent="0.3">
      <c r="H13307" s="5"/>
    </row>
    <row r="13308" spans="8:8" x14ac:dyDescent="0.3">
      <c r="H13308" s="5"/>
    </row>
    <row r="13309" spans="8:8" x14ac:dyDescent="0.3">
      <c r="H13309" s="5"/>
    </row>
    <row r="13310" spans="8:8" x14ac:dyDescent="0.3">
      <c r="H13310" s="5"/>
    </row>
    <row r="13311" spans="8:8" x14ac:dyDescent="0.3">
      <c r="H13311" s="5"/>
    </row>
    <row r="13312" spans="8:8" x14ac:dyDescent="0.3">
      <c r="H13312" s="5"/>
    </row>
    <row r="13313" spans="8:8" x14ac:dyDescent="0.3">
      <c r="H13313" s="5"/>
    </row>
    <row r="13314" spans="8:8" x14ac:dyDescent="0.3">
      <c r="H13314" s="5"/>
    </row>
    <row r="13315" spans="8:8" x14ac:dyDescent="0.3">
      <c r="H13315" s="5"/>
    </row>
    <row r="13316" spans="8:8" x14ac:dyDescent="0.3">
      <c r="H13316" s="5"/>
    </row>
    <row r="13317" spans="8:8" x14ac:dyDescent="0.3">
      <c r="H13317" s="5"/>
    </row>
    <row r="13318" spans="8:8" x14ac:dyDescent="0.3">
      <c r="H13318" s="5"/>
    </row>
    <row r="13319" spans="8:8" x14ac:dyDescent="0.3">
      <c r="H13319" s="5"/>
    </row>
    <row r="13320" spans="8:8" x14ac:dyDescent="0.3">
      <c r="H13320" s="5"/>
    </row>
    <row r="13321" spans="8:8" x14ac:dyDescent="0.3">
      <c r="H13321" s="5"/>
    </row>
    <row r="13322" spans="8:8" x14ac:dyDescent="0.3">
      <c r="H13322" s="5"/>
    </row>
    <row r="13323" spans="8:8" x14ac:dyDescent="0.3">
      <c r="H13323" s="5"/>
    </row>
    <row r="13324" spans="8:8" x14ac:dyDescent="0.3">
      <c r="H13324" s="5"/>
    </row>
    <row r="13325" spans="8:8" x14ac:dyDescent="0.3">
      <c r="H13325" s="5"/>
    </row>
    <row r="13326" spans="8:8" x14ac:dyDescent="0.3">
      <c r="H13326" s="5"/>
    </row>
    <row r="13327" spans="8:8" x14ac:dyDescent="0.3">
      <c r="H13327" s="5"/>
    </row>
    <row r="13328" spans="8:8" x14ac:dyDescent="0.3">
      <c r="H13328" s="5"/>
    </row>
    <row r="13329" spans="8:8" x14ac:dyDescent="0.3">
      <c r="H13329" s="5"/>
    </row>
    <row r="13330" spans="8:8" x14ac:dyDescent="0.3">
      <c r="H13330" s="5"/>
    </row>
    <row r="13331" spans="8:8" x14ac:dyDescent="0.3">
      <c r="H13331" s="5"/>
    </row>
    <row r="13332" spans="8:8" x14ac:dyDescent="0.3">
      <c r="H13332" s="5"/>
    </row>
    <row r="13333" spans="8:8" x14ac:dyDescent="0.3">
      <c r="H13333" s="5"/>
    </row>
    <row r="13334" spans="8:8" x14ac:dyDescent="0.3">
      <c r="H13334" s="5"/>
    </row>
    <row r="13335" spans="8:8" x14ac:dyDescent="0.3">
      <c r="H13335" s="5"/>
    </row>
    <row r="13336" spans="8:8" x14ac:dyDescent="0.3">
      <c r="H13336" s="5"/>
    </row>
    <row r="13337" spans="8:8" x14ac:dyDescent="0.3">
      <c r="H13337" s="5"/>
    </row>
    <row r="13338" spans="8:8" x14ac:dyDescent="0.3">
      <c r="H13338" s="5"/>
    </row>
    <row r="13339" spans="8:8" x14ac:dyDescent="0.3">
      <c r="H13339" s="5"/>
    </row>
    <row r="13340" spans="8:8" x14ac:dyDescent="0.3">
      <c r="H13340" s="5"/>
    </row>
    <row r="13341" spans="8:8" x14ac:dyDescent="0.3">
      <c r="H13341" s="5"/>
    </row>
    <row r="13342" spans="8:8" x14ac:dyDescent="0.3">
      <c r="H13342" s="5"/>
    </row>
    <row r="13343" spans="8:8" x14ac:dyDescent="0.3">
      <c r="H13343" s="5"/>
    </row>
    <row r="13344" spans="8:8" x14ac:dyDescent="0.3">
      <c r="H13344" s="5"/>
    </row>
    <row r="13345" spans="8:8" x14ac:dyDescent="0.3">
      <c r="H13345" s="5"/>
    </row>
    <row r="13346" spans="8:8" x14ac:dyDescent="0.3">
      <c r="H13346" s="5"/>
    </row>
    <row r="13347" spans="8:8" x14ac:dyDescent="0.3">
      <c r="H13347" s="5"/>
    </row>
    <row r="13348" spans="8:8" x14ac:dyDescent="0.3">
      <c r="H13348" s="5"/>
    </row>
    <row r="13349" spans="8:8" x14ac:dyDescent="0.3">
      <c r="H13349" s="5"/>
    </row>
    <row r="13350" spans="8:8" x14ac:dyDescent="0.3">
      <c r="H13350" s="5"/>
    </row>
    <row r="13351" spans="8:8" x14ac:dyDescent="0.3">
      <c r="H13351" s="5"/>
    </row>
    <row r="13352" spans="8:8" x14ac:dyDescent="0.3">
      <c r="H13352" s="5"/>
    </row>
    <row r="13353" spans="8:8" x14ac:dyDescent="0.3">
      <c r="H13353" s="5"/>
    </row>
    <row r="13354" spans="8:8" x14ac:dyDescent="0.3">
      <c r="H13354" s="5"/>
    </row>
    <row r="13355" spans="8:8" x14ac:dyDescent="0.3">
      <c r="H13355" s="5"/>
    </row>
    <row r="13356" spans="8:8" x14ac:dyDescent="0.3">
      <c r="H13356" s="5"/>
    </row>
    <row r="13357" spans="8:8" x14ac:dyDescent="0.3">
      <c r="H13357" s="5"/>
    </row>
    <row r="13358" spans="8:8" x14ac:dyDescent="0.3">
      <c r="H13358" s="5"/>
    </row>
    <row r="13359" spans="8:8" x14ac:dyDescent="0.3">
      <c r="H13359" s="5"/>
    </row>
    <row r="13360" spans="8:8" x14ac:dyDescent="0.3">
      <c r="H13360" s="5"/>
    </row>
    <row r="13361" spans="8:8" x14ac:dyDescent="0.3">
      <c r="H13361" s="5"/>
    </row>
    <row r="13362" spans="8:8" x14ac:dyDescent="0.3">
      <c r="H13362" s="5"/>
    </row>
    <row r="13363" spans="8:8" x14ac:dyDescent="0.3">
      <c r="H13363" s="5"/>
    </row>
    <row r="13364" spans="8:8" x14ac:dyDescent="0.3">
      <c r="H13364" s="5"/>
    </row>
    <row r="13365" spans="8:8" x14ac:dyDescent="0.3">
      <c r="H13365" s="5"/>
    </row>
    <row r="13366" spans="8:8" x14ac:dyDescent="0.3">
      <c r="H13366" s="5"/>
    </row>
    <row r="13367" spans="8:8" x14ac:dyDescent="0.3">
      <c r="H13367" s="5"/>
    </row>
    <row r="13368" spans="8:8" x14ac:dyDescent="0.3">
      <c r="H13368" s="5"/>
    </row>
    <row r="13369" spans="8:8" x14ac:dyDescent="0.3">
      <c r="H13369" s="5"/>
    </row>
    <row r="13370" spans="8:8" x14ac:dyDescent="0.3">
      <c r="H13370" s="5"/>
    </row>
    <row r="13371" spans="8:8" x14ac:dyDescent="0.3">
      <c r="H13371" s="5"/>
    </row>
    <row r="13372" spans="8:8" x14ac:dyDescent="0.3">
      <c r="H13372" s="5"/>
    </row>
    <row r="13373" spans="8:8" x14ac:dyDescent="0.3">
      <c r="H13373" s="5"/>
    </row>
    <row r="13374" spans="8:8" x14ac:dyDescent="0.3">
      <c r="H13374" s="5"/>
    </row>
    <row r="13375" spans="8:8" x14ac:dyDescent="0.3">
      <c r="H13375" s="5"/>
    </row>
    <row r="13376" spans="8:8" x14ac:dyDescent="0.3">
      <c r="H13376" s="5"/>
    </row>
    <row r="13377" spans="8:8" x14ac:dyDescent="0.3">
      <c r="H13377" s="5"/>
    </row>
    <row r="13378" spans="8:8" x14ac:dyDescent="0.3">
      <c r="H13378" s="5"/>
    </row>
    <row r="13379" spans="8:8" x14ac:dyDescent="0.3">
      <c r="H13379" s="5"/>
    </row>
    <row r="13380" spans="8:8" x14ac:dyDescent="0.3">
      <c r="H13380" s="5"/>
    </row>
    <row r="13381" spans="8:8" x14ac:dyDescent="0.3">
      <c r="H13381" s="5"/>
    </row>
    <row r="13382" spans="8:8" x14ac:dyDescent="0.3">
      <c r="H13382" s="5"/>
    </row>
    <row r="13383" spans="8:8" x14ac:dyDescent="0.3">
      <c r="H13383" s="5"/>
    </row>
    <row r="13384" spans="8:8" x14ac:dyDescent="0.3">
      <c r="H13384" s="5"/>
    </row>
    <row r="13385" spans="8:8" x14ac:dyDescent="0.3">
      <c r="H13385" s="5"/>
    </row>
    <row r="13386" spans="8:8" x14ac:dyDescent="0.3">
      <c r="H13386" s="5"/>
    </row>
    <row r="13387" spans="8:8" x14ac:dyDescent="0.3">
      <c r="H13387" s="5"/>
    </row>
    <row r="13388" spans="8:8" x14ac:dyDescent="0.3">
      <c r="H13388" s="5"/>
    </row>
    <row r="13389" spans="8:8" x14ac:dyDescent="0.3">
      <c r="H13389" s="5"/>
    </row>
    <row r="13390" spans="8:8" x14ac:dyDescent="0.3">
      <c r="H13390" s="5"/>
    </row>
    <row r="13391" spans="8:8" x14ac:dyDescent="0.3">
      <c r="H13391" s="5"/>
    </row>
    <row r="13392" spans="8:8" x14ac:dyDescent="0.3">
      <c r="H13392" s="5"/>
    </row>
    <row r="13393" spans="8:8" x14ac:dyDescent="0.3">
      <c r="H13393" s="5"/>
    </row>
    <row r="13394" spans="8:8" x14ac:dyDescent="0.3">
      <c r="H13394" s="5"/>
    </row>
    <row r="13395" spans="8:8" x14ac:dyDescent="0.3">
      <c r="H13395" s="5"/>
    </row>
    <row r="13396" spans="8:8" x14ac:dyDescent="0.3">
      <c r="H13396" s="5"/>
    </row>
    <row r="13397" spans="8:8" x14ac:dyDescent="0.3">
      <c r="H13397" s="5"/>
    </row>
    <row r="13398" spans="8:8" x14ac:dyDescent="0.3">
      <c r="H13398" s="5"/>
    </row>
    <row r="13399" spans="8:8" x14ac:dyDescent="0.3">
      <c r="H13399" s="5"/>
    </row>
    <row r="13400" spans="8:8" x14ac:dyDescent="0.3">
      <c r="H13400" s="5"/>
    </row>
    <row r="13401" spans="8:8" x14ac:dyDescent="0.3">
      <c r="H13401" s="5"/>
    </row>
    <row r="13402" spans="8:8" x14ac:dyDescent="0.3">
      <c r="H13402" s="5"/>
    </row>
    <row r="13403" spans="8:8" x14ac:dyDescent="0.3">
      <c r="H13403" s="5"/>
    </row>
    <row r="13404" spans="8:8" x14ac:dyDescent="0.3">
      <c r="H13404" s="5"/>
    </row>
    <row r="13405" spans="8:8" x14ac:dyDescent="0.3">
      <c r="H13405" s="5"/>
    </row>
    <row r="13406" spans="8:8" x14ac:dyDescent="0.3">
      <c r="H13406" s="5"/>
    </row>
    <row r="13407" spans="8:8" x14ac:dyDescent="0.3">
      <c r="H13407" s="5"/>
    </row>
    <row r="13408" spans="8:8" x14ac:dyDescent="0.3">
      <c r="H13408" s="5"/>
    </row>
    <row r="13409" spans="8:8" x14ac:dyDescent="0.3">
      <c r="H13409" s="5"/>
    </row>
    <row r="13410" spans="8:8" x14ac:dyDescent="0.3">
      <c r="H13410" s="5"/>
    </row>
    <row r="13411" spans="8:8" x14ac:dyDescent="0.3">
      <c r="H13411" s="5"/>
    </row>
    <row r="13412" spans="8:8" x14ac:dyDescent="0.3">
      <c r="H13412" s="5"/>
    </row>
    <row r="13413" spans="8:8" x14ac:dyDescent="0.3">
      <c r="H13413" s="5"/>
    </row>
    <row r="13414" spans="8:8" x14ac:dyDescent="0.3">
      <c r="H13414" s="5"/>
    </row>
    <row r="13415" spans="8:8" x14ac:dyDescent="0.3">
      <c r="H13415" s="5"/>
    </row>
    <row r="13416" spans="8:8" x14ac:dyDescent="0.3">
      <c r="H13416" s="5"/>
    </row>
    <row r="13417" spans="8:8" x14ac:dyDescent="0.3">
      <c r="H13417" s="5"/>
    </row>
    <row r="13418" spans="8:8" x14ac:dyDescent="0.3">
      <c r="H13418" s="5"/>
    </row>
    <row r="13419" spans="8:8" x14ac:dyDescent="0.3">
      <c r="H13419" s="5"/>
    </row>
    <row r="13420" spans="8:8" x14ac:dyDescent="0.3">
      <c r="H13420" s="5"/>
    </row>
    <row r="13421" spans="8:8" x14ac:dyDescent="0.3">
      <c r="H13421" s="5"/>
    </row>
    <row r="13422" spans="8:8" x14ac:dyDescent="0.3">
      <c r="H13422" s="5"/>
    </row>
    <row r="13423" spans="8:8" x14ac:dyDescent="0.3">
      <c r="H13423" s="5"/>
    </row>
    <row r="13424" spans="8:8" x14ac:dyDescent="0.3">
      <c r="H13424" s="5"/>
    </row>
    <row r="13425" spans="8:8" x14ac:dyDescent="0.3">
      <c r="H13425" s="5"/>
    </row>
    <row r="13426" spans="8:8" x14ac:dyDescent="0.3">
      <c r="H13426" s="5"/>
    </row>
    <row r="13427" spans="8:8" x14ac:dyDescent="0.3">
      <c r="H13427" s="5"/>
    </row>
    <row r="13428" spans="8:8" x14ac:dyDescent="0.3">
      <c r="H13428" s="5"/>
    </row>
    <row r="13429" spans="8:8" x14ac:dyDescent="0.3">
      <c r="H13429" s="5"/>
    </row>
    <row r="13430" spans="8:8" x14ac:dyDescent="0.3">
      <c r="H13430" s="5"/>
    </row>
    <row r="13431" spans="8:8" x14ac:dyDescent="0.3">
      <c r="H13431" s="5"/>
    </row>
    <row r="13432" spans="8:8" x14ac:dyDescent="0.3">
      <c r="H13432" s="5"/>
    </row>
    <row r="13433" spans="8:8" x14ac:dyDescent="0.3">
      <c r="H13433" s="5"/>
    </row>
    <row r="13434" spans="8:8" x14ac:dyDescent="0.3">
      <c r="H13434" s="5"/>
    </row>
    <row r="13435" spans="8:8" x14ac:dyDescent="0.3">
      <c r="H13435" s="5"/>
    </row>
    <row r="13436" spans="8:8" x14ac:dyDescent="0.3">
      <c r="H13436" s="5"/>
    </row>
    <row r="13437" spans="8:8" x14ac:dyDescent="0.3">
      <c r="H13437" s="5"/>
    </row>
    <row r="13438" spans="8:8" x14ac:dyDescent="0.3">
      <c r="H13438" s="5"/>
    </row>
    <row r="13439" spans="8:8" x14ac:dyDescent="0.3">
      <c r="H13439" s="5"/>
    </row>
    <row r="13440" spans="8:8" x14ac:dyDescent="0.3">
      <c r="H13440" s="5"/>
    </row>
    <row r="13441" spans="8:8" x14ac:dyDescent="0.3">
      <c r="H13441" s="5"/>
    </row>
    <row r="13442" spans="8:8" x14ac:dyDescent="0.3">
      <c r="H13442" s="5"/>
    </row>
    <row r="13443" spans="8:8" x14ac:dyDescent="0.3">
      <c r="H13443" s="5"/>
    </row>
    <row r="13444" spans="8:8" x14ac:dyDescent="0.3">
      <c r="H13444" s="5"/>
    </row>
    <row r="13445" spans="8:8" x14ac:dyDescent="0.3">
      <c r="H13445" s="5"/>
    </row>
    <row r="13446" spans="8:8" x14ac:dyDescent="0.3">
      <c r="H13446" s="5"/>
    </row>
    <row r="13447" spans="8:8" x14ac:dyDescent="0.3">
      <c r="H13447" s="5"/>
    </row>
    <row r="13448" spans="8:8" x14ac:dyDescent="0.3">
      <c r="H13448" s="5"/>
    </row>
    <row r="13449" spans="8:8" x14ac:dyDescent="0.3">
      <c r="H13449" s="5"/>
    </row>
    <row r="13450" spans="8:8" x14ac:dyDescent="0.3">
      <c r="H13450" s="5"/>
    </row>
    <row r="13451" spans="8:8" x14ac:dyDescent="0.3">
      <c r="H13451" s="5"/>
    </row>
    <row r="13452" spans="8:8" x14ac:dyDescent="0.3">
      <c r="H13452" s="5"/>
    </row>
    <row r="13453" spans="8:8" x14ac:dyDescent="0.3">
      <c r="H13453" s="5"/>
    </row>
    <row r="13454" spans="8:8" x14ac:dyDescent="0.3">
      <c r="H13454" s="5"/>
    </row>
    <row r="13455" spans="8:8" x14ac:dyDescent="0.3">
      <c r="H13455" s="5"/>
    </row>
    <row r="13456" spans="8:8" x14ac:dyDescent="0.3">
      <c r="H13456" s="5"/>
    </row>
    <row r="13457" spans="8:8" x14ac:dyDescent="0.3">
      <c r="H13457" s="5"/>
    </row>
    <row r="13458" spans="8:8" x14ac:dyDescent="0.3">
      <c r="H13458" s="5"/>
    </row>
    <row r="13459" spans="8:8" x14ac:dyDescent="0.3">
      <c r="H13459" s="5"/>
    </row>
    <row r="13460" spans="8:8" x14ac:dyDescent="0.3">
      <c r="H13460" s="5"/>
    </row>
    <row r="13461" spans="8:8" x14ac:dyDescent="0.3">
      <c r="H13461" s="5"/>
    </row>
    <row r="13462" spans="8:8" x14ac:dyDescent="0.3">
      <c r="H13462" s="5"/>
    </row>
    <row r="13463" spans="8:8" x14ac:dyDescent="0.3">
      <c r="H13463" s="5"/>
    </row>
    <row r="13464" spans="8:8" x14ac:dyDescent="0.3">
      <c r="H13464" s="5"/>
    </row>
    <row r="13465" spans="8:8" x14ac:dyDescent="0.3">
      <c r="H13465" s="5"/>
    </row>
    <row r="13466" spans="8:8" x14ac:dyDescent="0.3">
      <c r="H13466" s="5"/>
    </row>
    <row r="13467" spans="8:8" x14ac:dyDescent="0.3">
      <c r="H13467" s="5"/>
    </row>
    <row r="13468" spans="8:8" x14ac:dyDescent="0.3">
      <c r="H13468" s="5"/>
    </row>
    <row r="13469" spans="8:8" x14ac:dyDescent="0.3">
      <c r="H13469" s="5"/>
    </row>
    <row r="13470" spans="8:8" x14ac:dyDescent="0.3">
      <c r="H13470" s="5"/>
    </row>
    <row r="13471" spans="8:8" x14ac:dyDescent="0.3">
      <c r="H13471" s="5"/>
    </row>
    <row r="13472" spans="8:8" x14ac:dyDescent="0.3">
      <c r="H13472" s="5"/>
    </row>
    <row r="13473" spans="8:8" x14ac:dyDescent="0.3">
      <c r="H13473" s="5"/>
    </row>
    <row r="13474" spans="8:8" x14ac:dyDescent="0.3">
      <c r="H13474" s="5"/>
    </row>
    <row r="13475" spans="8:8" x14ac:dyDescent="0.3">
      <c r="H13475" s="5"/>
    </row>
    <row r="13476" spans="8:8" x14ac:dyDescent="0.3">
      <c r="H13476" s="5"/>
    </row>
    <row r="13477" spans="8:8" x14ac:dyDescent="0.3">
      <c r="H13477" s="5"/>
    </row>
    <row r="13478" spans="8:8" x14ac:dyDescent="0.3">
      <c r="H13478" s="5"/>
    </row>
    <row r="13479" spans="8:8" x14ac:dyDescent="0.3">
      <c r="H13479" s="5"/>
    </row>
    <row r="13480" spans="8:8" x14ac:dyDescent="0.3">
      <c r="H13480" s="5"/>
    </row>
    <row r="13481" spans="8:8" x14ac:dyDescent="0.3">
      <c r="H13481" s="5"/>
    </row>
    <row r="13482" spans="8:8" x14ac:dyDescent="0.3">
      <c r="H13482" s="5"/>
    </row>
    <row r="13483" spans="8:8" x14ac:dyDescent="0.3">
      <c r="H13483" s="5"/>
    </row>
    <row r="13484" spans="8:8" x14ac:dyDescent="0.3">
      <c r="H13484" s="5"/>
    </row>
    <row r="13485" spans="8:8" x14ac:dyDescent="0.3">
      <c r="H13485" s="5"/>
    </row>
    <row r="13486" spans="8:8" x14ac:dyDescent="0.3">
      <c r="H13486" s="5"/>
    </row>
    <row r="13487" spans="8:8" x14ac:dyDescent="0.3">
      <c r="H13487" s="5"/>
    </row>
    <row r="13488" spans="8:8" x14ac:dyDescent="0.3">
      <c r="H13488" s="5"/>
    </row>
    <row r="13489" spans="8:8" x14ac:dyDescent="0.3">
      <c r="H13489" s="5"/>
    </row>
    <row r="13490" spans="8:8" x14ac:dyDescent="0.3">
      <c r="H13490" s="5"/>
    </row>
    <row r="13491" spans="8:8" x14ac:dyDescent="0.3">
      <c r="H13491" s="5"/>
    </row>
    <row r="13492" spans="8:8" x14ac:dyDescent="0.3">
      <c r="H13492" s="5"/>
    </row>
    <row r="13493" spans="8:8" x14ac:dyDescent="0.3">
      <c r="H13493" s="5"/>
    </row>
    <row r="13494" spans="8:8" x14ac:dyDescent="0.3">
      <c r="H13494" s="5"/>
    </row>
    <row r="13495" spans="8:8" x14ac:dyDescent="0.3">
      <c r="H13495" s="5"/>
    </row>
    <row r="13496" spans="8:8" x14ac:dyDescent="0.3">
      <c r="H13496" s="5"/>
    </row>
    <row r="13497" spans="8:8" x14ac:dyDescent="0.3">
      <c r="H13497" s="5"/>
    </row>
    <row r="13498" spans="8:8" x14ac:dyDescent="0.3">
      <c r="H13498" s="5"/>
    </row>
    <row r="13499" spans="8:8" x14ac:dyDescent="0.3">
      <c r="H13499" s="5"/>
    </row>
    <row r="13500" spans="8:8" x14ac:dyDescent="0.3">
      <c r="H13500" s="5"/>
    </row>
    <row r="13501" spans="8:8" x14ac:dyDescent="0.3">
      <c r="H13501" s="5"/>
    </row>
    <row r="13502" spans="8:8" x14ac:dyDescent="0.3">
      <c r="H13502" s="5"/>
    </row>
    <row r="13503" spans="8:8" x14ac:dyDescent="0.3">
      <c r="H13503" s="5"/>
    </row>
    <row r="13504" spans="8:8" x14ac:dyDescent="0.3">
      <c r="H13504" s="5"/>
    </row>
    <row r="13505" spans="8:8" x14ac:dyDescent="0.3">
      <c r="H13505" s="5"/>
    </row>
    <row r="13506" spans="8:8" x14ac:dyDescent="0.3">
      <c r="H13506" s="5"/>
    </row>
    <row r="13507" spans="8:8" x14ac:dyDescent="0.3">
      <c r="H13507" s="5"/>
    </row>
    <row r="13508" spans="8:8" x14ac:dyDescent="0.3">
      <c r="H13508" s="5"/>
    </row>
    <row r="13509" spans="8:8" x14ac:dyDescent="0.3">
      <c r="H13509" s="5"/>
    </row>
    <row r="13510" spans="8:8" x14ac:dyDescent="0.3">
      <c r="H13510" s="5"/>
    </row>
    <row r="13511" spans="8:8" x14ac:dyDescent="0.3">
      <c r="H13511" s="5"/>
    </row>
    <row r="13512" spans="8:8" x14ac:dyDescent="0.3">
      <c r="H13512" s="5"/>
    </row>
    <row r="13513" spans="8:8" x14ac:dyDescent="0.3">
      <c r="H13513" s="5"/>
    </row>
    <row r="13514" spans="8:8" x14ac:dyDescent="0.3">
      <c r="H13514" s="5"/>
    </row>
    <row r="13515" spans="8:8" x14ac:dyDescent="0.3">
      <c r="H13515" s="5"/>
    </row>
    <row r="13516" spans="8:8" x14ac:dyDescent="0.3">
      <c r="H13516" s="5"/>
    </row>
    <row r="13517" spans="8:8" x14ac:dyDescent="0.3">
      <c r="H13517" s="5"/>
    </row>
    <row r="13518" spans="8:8" x14ac:dyDescent="0.3">
      <c r="H13518" s="5"/>
    </row>
    <row r="13519" spans="8:8" x14ac:dyDescent="0.3">
      <c r="H13519" s="5"/>
    </row>
    <row r="13520" spans="8:8" x14ac:dyDescent="0.3">
      <c r="H13520" s="5"/>
    </row>
    <row r="13521" spans="8:8" x14ac:dyDescent="0.3">
      <c r="H13521" s="5"/>
    </row>
    <row r="13522" spans="8:8" x14ac:dyDescent="0.3">
      <c r="H13522" s="5"/>
    </row>
    <row r="13523" spans="8:8" x14ac:dyDescent="0.3">
      <c r="H13523" s="5"/>
    </row>
    <row r="13524" spans="8:8" x14ac:dyDescent="0.3">
      <c r="H13524" s="5"/>
    </row>
    <row r="13525" spans="8:8" x14ac:dyDescent="0.3">
      <c r="H13525" s="5"/>
    </row>
    <row r="13526" spans="8:8" x14ac:dyDescent="0.3">
      <c r="H13526" s="5"/>
    </row>
    <row r="13527" spans="8:8" x14ac:dyDescent="0.3">
      <c r="H13527" s="5"/>
    </row>
    <row r="13528" spans="8:8" x14ac:dyDescent="0.3">
      <c r="H13528" s="5"/>
    </row>
    <row r="13529" spans="8:8" x14ac:dyDescent="0.3">
      <c r="H13529" s="5"/>
    </row>
    <row r="13530" spans="8:8" x14ac:dyDescent="0.3">
      <c r="H13530" s="5"/>
    </row>
    <row r="13531" spans="8:8" x14ac:dyDescent="0.3">
      <c r="H13531" s="5"/>
    </row>
    <row r="13532" spans="8:8" x14ac:dyDescent="0.3">
      <c r="H13532" s="5"/>
    </row>
    <row r="13533" spans="8:8" x14ac:dyDescent="0.3">
      <c r="H13533" s="5"/>
    </row>
    <row r="13534" spans="8:8" x14ac:dyDescent="0.3">
      <c r="H13534" s="5"/>
    </row>
    <row r="13535" spans="8:8" x14ac:dyDescent="0.3">
      <c r="H13535" s="5"/>
    </row>
    <row r="13536" spans="8:8" x14ac:dyDescent="0.3">
      <c r="H13536" s="5"/>
    </row>
    <row r="13537" spans="8:8" x14ac:dyDescent="0.3">
      <c r="H13537" s="5"/>
    </row>
    <row r="13538" spans="8:8" x14ac:dyDescent="0.3">
      <c r="H13538" s="5"/>
    </row>
    <row r="13539" spans="8:8" x14ac:dyDescent="0.3">
      <c r="H13539" s="5"/>
    </row>
    <row r="13540" spans="8:8" x14ac:dyDescent="0.3">
      <c r="H13540" s="5"/>
    </row>
    <row r="13541" spans="8:8" x14ac:dyDescent="0.3">
      <c r="H13541" s="5"/>
    </row>
    <row r="13542" spans="8:8" x14ac:dyDescent="0.3">
      <c r="H13542" s="5"/>
    </row>
    <row r="13543" spans="8:8" x14ac:dyDescent="0.3">
      <c r="H13543" s="5"/>
    </row>
    <row r="13544" spans="8:8" x14ac:dyDescent="0.3">
      <c r="H13544" s="5"/>
    </row>
    <row r="13545" spans="8:8" x14ac:dyDescent="0.3">
      <c r="H13545" s="5"/>
    </row>
    <row r="13546" spans="8:8" x14ac:dyDescent="0.3">
      <c r="H13546" s="5"/>
    </row>
    <row r="13547" spans="8:8" x14ac:dyDescent="0.3">
      <c r="H13547" s="5"/>
    </row>
    <row r="13548" spans="8:8" x14ac:dyDescent="0.3">
      <c r="H13548" s="5"/>
    </row>
    <row r="13549" spans="8:8" x14ac:dyDescent="0.3">
      <c r="H13549" s="5"/>
    </row>
    <row r="13550" spans="8:8" x14ac:dyDescent="0.3">
      <c r="H13550" s="5"/>
    </row>
    <row r="13551" spans="8:8" x14ac:dyDescent="0.3">
      <c r="H13551" s="5"/>
    </row>
    <row r="13552" spans="8:8" x14ac:dyDescent="0.3">
      <c r="H13552" s="5"/>
    </row>
    <row r="13553" spans="8:8" x14ac:dyDescent="0.3">
      <c r="H13553" s="5"/>
    </row>
    <row r="13554" spans="8:8" x14ac:dyDescent="0.3">
      <c r="H13554" s="5"/>
    </row>
    <row r="13555" spans="8:8" x14ac:dyDescent="0.3">
      <c r="H13555" s="5"/>
    </row>
    <row r="13556" spans="8:8" x14ac:dyDescent="0.3">
      <c r="H13556" s="5"/>
    </row>
    <row r="13557" spans="8:8" x14ac:dyDescent="0.3">
      <c r="H13557" s="5"/>
    </row>
    <row r="13558" spans="8:8" x14ac:dyDescent="0.3">
      <c r="H13558" s="5"/>
    </row>
    <row r="13559" spans="8:8" x14ac:dyDescent="0.3">
      <c r="H13559" s="5"/>
    </row>
    <row r="13560" spans="8:8" x14ac:dyDescent="0.3">
      <c r="H13560" s="5"/>
    </row>
    <row r="13561" spans="8:8" x14ac:dyDescent="0.3">
      <c r="H13561" s="5"/>
    </row>
    <row r="13562" spans="8:8" x14ac:dyDescent="0.3">
      <c r="H13562" s="5"/>
    </row>
    <row r="13563" spans="8:8" x14ac:dyDescent="0.3">
      <c r="H13563" s="5"/>
    </row>
    <row r="13564" spans="8:8" x14ac:dyDescent="0.3">
      <c r="H13564" s="5"/>
    </row>
    <row r="13565" spans="8:8" x14ac:dyDescent="0.3">
      <c r="H13565" s="5"/>
    </row>
    <row r="13566" spans="8:8" x14ac:dyDescent="0.3">
      <c r="H13566" s="5"/>
    </row>
    <row r="13567" spans="8:8" x14ac:dyDescent="0.3">
      <c r="H13567" s="5"/>
    </row>
    <row r="13568" spans="8:8" x14ac:dyDescent="0.3">
      <c r="H13568" s="5"/>
    </row>
    <row r="13569" spans="8:8" x14ac:dyDescent="0.3">
      <c r="H13569" s="5"/>
    </row>
    <row r="13570" spans="8:8" x14ac:dyDescent="0.3">
      <c r="H13570" s="5"/>
    </row>
    <row r="13571" spans="8:8" x14ac:dyDescent="0.3">
      <c r="H13571" s="5"/>
    </row>
    <row r="13572" spans="8:8" x14ac:dyDescent="0.3">
      <c r="H13572" s="5"/>
    </row>
    <row r="13573" spans="8:8" x14ac:dyDescent="0.3">
      <c r="H13573" s="5"/>
    </row>
    <row r="13574" spans="8:8" x14ac:dyDescent="0.3">
      <c r="H13574" s="5"/>
    </row>
    <row r="13575" spans="8:8" x14ac:dyDescent="0.3">
      <c r="H13575" s="5"/>
    </row>
    <row r="13576" spans="8:8" x14ac:dyDescent="0.3">
      <c r="H13576" s="5"/>
    </row>
    <row r="13577" spans="8:8" x14ac:dyDescent="0.3">
      <c r="H13577" s="5"/>
    </row>
    <row r="13578" spans="8:8" x14ac:dyDescent="0.3">
      <c r="H13578" s="5"/>
    </row>
    <row r="13579" spans="8:8" x14ac:dyDescent="0.3">
      <c r="H13579" s="5"/>
    </row>
    <row r="13580" spans="8:8" x14ac:dyDescent="0.3">
      <c r="H13580" s="5"/>
    </row>
    <row r="13581" spans="8:8" x14ac:dyDescent="0.3">
      <c r="H13581" s="5"/>
    </row>
    <row r="13582" spans="8:8" x14ac:dyDescent="0.3">
      <c r="H13582" s="5"/>
    </row>
    <row r="13583" spans="8:8" x14ac:dyDescent="0.3">
      <c r="H13583" s="5"/>
    </row>
    <row r="13584" spans="8:8" x14ac:dyDescent="0.3">
      <c r="H13584" s="5"/>
    </row>
    <row r="13585" spans="8:8" x14ac:dyDescent="0.3">
      <c r="H13585" s="5"/>
    </row>
    <row r="13586" spans="8:8" x14ac:dyDescent="0.3">
      <c r="H13586" s="5"/>
    </row>
    <row r="13587" spans="8:8" x14ac:dyDescent="0.3">
      <c r="H13587" s="5"/>
    </row>
    <row r="13588" spans="8:8" x14ac:dyDescent="0.3">
      <c r="H13588" s="5"/>
    </row>
    <row r="13589" spans="8:8" x14ac:dyDescent="0.3">
      <c r="H13589" s="5"/>
    </row>
    <row r="13590" spans="8:8" x14ac:dyDescent="0.3">
      <c r="H13590" s="5"/>
    </row>
    <row r="13591" spans="8:8" x14ac:dyDescent="0.3">
      <c r="H13591" s="5"/>
    </row>
    <row r="13592" spans="8:8" x14ac:dyDescent="0.3">
      <c r="H13592" s="5"/>
    </row>
    <row r="13593" spans="8:8" x14ac:dyDescent="0.3">
      <c r="H13593" s="5"/>
    </row>
    <row r="13594" spans="8:8" x14ac:dyDescent="0.3">
      <c r="H13594" s="5"/>
    </row>
    <row r="13595" spans="8:8" x14ac:dyDescent="0.3">
      <c r="H13595" s="5"/>
    </row>
    <row r="13596" spans="8:8" x14ac:dyDescent="0.3">
      <c r="H13596" s="5"/>
    </row>
    <row r="13597" spans="8:8" x14ac:dyDescent="0.3">
      <c r="H13597" s="5"/>
    </row>
    <row r="13598" spans="8:8" x14ac:dyDescent="0.3">
      <c r="H13598" s="5"/>
    </row>
    <row r="13599" spans="8:8" x14ac:dyDescent="0.3">
      <c r="H13599" s="5"/>
    </row>
    <row r="13600" spans="8:8" x14ac:dyDescent="0.3">
      <c r="H13600" s="5"/>
    </row>
    <row r="13601" spans="8:8" x14ac:dyDescent="0.3">
      <c r="H13601" s="5"/>
    </row>
    <row r="13602" spans="8:8" x14ac:dyDescent="0.3">
      <c r="H13602" s="5"/>
    </row>
    <row r="13603" spans="8:8" x14ac:dyDescent="0.3">
      <c r="H13603" s="5"/>
    </row>
    <row r="13604" spans="8:8" x14ac:dyDescent="0.3">
      <c r="H13604" s="5"/>
    </row>
    <row r="13605" spans="8:8" x14ac:dyDescent="0.3">
      <c r="H13605" s="5"/>
    </row>
    <row r="13606" spans="8:8" x14ac:dyDescent="0.3">
      <c r="H13606" s="5"/>
    </row>
    <row r="13607" spans="8:8" x14ac:dyDescent="0.3">
      <c r="H13607" s="5"/>
    </row>
    <row r="13608" spans="8:8" x14ac:dyDescent="0.3">
      <c r="H13608" s="5"/>
    </row>
    <row r="13609" spans="8:8" x14ac:dyDescent="0.3">
      <c r="H13609" s="5"/>
    </row>
    <row r="13610" spans="8:8" x14ac:dyDescent="0.3">
      <c r="H13610" s="5"/>
    </row>
    <row r="13611" spans="8:8" x14ac:dyDescent="0.3">
      <c r="H13611" s="5"/>
    </row>
    <row r="13612" spans="8:8" x14ac:dyDescent="0.3">
      <c r="H13612" s="5"/>
    </row>
    <row r="13613" spans="8:8" x14ac:dyDescent="0.3">
      <c r="H13613" s="5"/>
    </row>
    <row r="13614" spans="8:8" x14ac:dyDescent="0.3">
      <c r="H13614" s="5"/>
    </row>
    <row r="13615" spans="8:8" x14ac:dyDescent="0.3">
      <c r="H13615" s="5"/>
    </row>
    <row r="13616" spans="8:8" x14ac:dyDescent="0.3">
      <c r="H13616" s="5"/>
    </row>
    <row r="13617" spans="8:8" x14ac:dyDescent="0.3">
      <c r="H13617" s="5"/>
    </row>
    <row r="13618" spans="8:8" x14ac:dyDescent="0.3">
      <c r="H13618" s="5"/>
    </row>
    <row r="13619" spans="8:8" x14ac:dyDescent="0.3">
      <c r="H13619" s="5"/>
    </row>
    <row r="13620" spans="8:8" x14ac:dyDescent="0.3">
      <c r="H13620" s="5"/>
    </row>
    <row r="13621" spans="8:8" x14ac:dyDescent="0.3">
      <c r="H13621" s="5"/>
    </row>
    <row r="13622" spans="8:8" x14ac:dyDescent="0.3">
      <c r="H13622" s="5"/>
    </row>
    <row r="13623" spans="8:8" x14ac:dyDescent="0.3">
      <c r="H13623" s="5"/>
    </row>
    <row r="13624" spans="8:8" x14ac:dyDescent="0.3">
      <c r="H13624" s="5"/>
    </row>
    <row r="13625" spans="8:8" x14ac:dyDescent="0.3">
      <c r="H13625" s="5"/>
    </row>
    <row r="13626" spans="8:8" x14ac:dyDescent="0.3">
      <c r="H13626" s="5"/>
    </row>
    <row r="13627" spans="8:8" x14ac:dyDescent="0.3">
      <c r="H13627" s="5"/>
    </row>
    <row r="13628" spans="8:8" x14ac:dyDescent="0.3">
      <c r="H13628" s="5"/>
    </row>
    <row r="13629" spans="8:8" x14ac:dyDescent="0.3">
      <c r="H13629" s="5"/>
    </row>
    <row r="13630" spans="8:8" x14ac:dyDescent="0.3">
      <c r="H13630" s="5"/>
    </row>
    <row r="13631" spans="8:8" x14ac:dyDescent="0.3">
      <c r="H13631" s="5"/>
    </row>
    <row r="13632" spans="8:8" x14ac:dyDescent="0.3">
      <c r="H13632" s="5"/>
    </row>
    <row r="13633" spans="8:8" x14ac:dyDescent="0.3">
      <c r="H13633" s="5"/>
    </row>
    <row r="13634" spans="8:8" x14ac:dyDescent="0.3">
      <c r="H13634" s="5"/>
    </row>
    <row r="13635" spans="8:8" x14ac:dyDescent="0.3">
      <c r="H13635" s="5"/>
    </row>
    <row r="13636" spans="8:8" x14ac:dyDescent="0.3">
      <c r="H13636" s="5"/>
    </row>
    <row r="13637" spans="8:8" x14ac:dyDescent="0.3">
      <c r="H13637" s="5"/>
    </row>
    <row r="13638" spans="8:8" x14ac:dyDescent="0.3">
      <c r="H13638" s="5"/>
    </row>
    <row r="13639" spans="8:8" x14ac:dyDescent="0.3">
      <c r="H13639" s="5"/>
    </row>
    <row r="13640" spans="8:8" x14ac:dyDescent="0.3">
      <c r="H13640" s="5"/>
    </row>
    <row r="13641" spans="8:8" x14ac:dyDescent="0.3">
      <c r="H13641" s="5"/>
    </row>
    <row r="13642" spans="8:8" x14ac:dyDescent="0.3">
      <c r="H13642" s="5"/>
    </row>
    <row r="13643" spans="8:8" x14ac:dyDescent="0.3">
      <c r="H13643" s="5"/>
    </row>
    <row r="13644" spans="8:8" x14ac:dyDescent="0.3">
      <c r="H13644" s="5"/>
    </row>
    <row r="13645" spans="8:8" x14ac:dyDescent="0.3">
      <c r="H13645" s="5"/>
    </row>
    <row r="13646" spans="8:8" x14ac:dyDescent="0.3">
      <c r="H13646" s="5"/>
    </row>
    <row r="13647" spans="8:8" x14ac:dyDescent="0.3">
      <c r="H13647" s="5"/>
    </row>
    <row r="13648" spans="8:8" x14ac:dyDescent="0.3">
      <c r="H13648" s="5"/>
    </row>
    <row r="13649" spans="8:8" x14ac:dyDescent="0.3">
      <c r="H13649" s="5"/>
    </row>
    <row r="13650" spans="8:8" x14ac:dyDescent="0.3">
      <c r="H13650" s="5"/>
    </row>
    <row r="13651" spans="8:8" x14ac:dyDescent="0.3">
      <c r="H13651" s="5"/>
    </row>
    <row r="13652" spans="8:8" x14ac:dyDescent="0.3">
      <c r="H13652" s="5"/>
    </row>
    <row r="13653" spans="8:8" x14ac:dyDescent="0.3">
      <c r="H13653" s="5"/>
    </row>
    <row r="13654" spans="8:8" x14ac:dyDescent="0.3">
      <c r="H13654" s="5"/>
    </row>
    <row r="13655" spans="8:8" x14ac:dyDescent="0.3">
      <c r="H13655" s="5"/>
    </row>
    <row r="13656" spans="8:8" x14ac:dyDescent="0.3">
      <c r="H13656" s="5"/>
    </row>
    <row r="13657" spans="8:8" x14ac:dyDescent="0.3">
      <c r="H13657" s="5"/>
    </row>
    <row r="13658" spans="8:8" x14ac:dyDescent="0.3">
      <c r="H13658" s="5"/>
    </row>
    <row r="13659" spans="8:8" x14ac:dyDescent="0.3">
      <c r="H13659" s="5"/>
    </row>
    <row r="13660" spans="8:8" x14ac:dyDescent="0.3">
      <c r="H13660" s="5"/>
    </row>
    <row r="13661" spans="8:8" x14ac:dyDescent="0.3">
      <c r="H13661" s="5"/>
    </row>
    <row r="13662" spans="8:8" x14ac:dyDescent="0.3">
      <c r="H13662" s="5"/>
    </row>
    <row r="13663" spans="8:8" x14ac:dyDescent="0.3">
      <c r="H13663" s="5"/>
    </row>
    <row r="13664" spans="8:8" x14ac:dyDescent="0.3">
      <c r="H13664" s="5"/>
    </row>
    <row r="13665" spans="8:8" x14ac:dyDescent="0.3">
      <c r="H13665" s="5"/>
    </row>
    <row r="13666" spans="8:8" x14ac:dyDescent="0.3">
      <c r="H13666" s="5"/>
    </row>
    <row r="13667" spans="8:8" x14ac:dyDescent="0.3">
      <c r="H13667" s="5"/>
    </row>
    <row r="13668" spans="8:8" x14ac:dyDescent="0.3">
      <c r="H13668" s="5"/>
    </row>
    <row r="13669" spans="8:8" x14ac:dyDescent="0.3">
      <c r="H13669" s="5"/>
    </row>
    <row r="13670" spans="8:8" x14ac:dyDescent="0.3">
      <c r="H13670" s="5"/>
    </row>
    <row r="13671" spans="8:8" x14ac:dyDescent="0.3">
      <c r="H13671" s="5"/>
    </row>
    <row r="13672" spans="8:8" x14ac:dyDescent="0.3">
      <c r="H13672" s="5"/>
    </row>
    <row r="13673" spans="8:8" x14ac:dyDescent="0.3">
      <c r="H13673" s="5"/>
    </row>
    <row r="13674" spans="8:8" x14ac:dyDescent="0.3">
      <c r="H13674" s="5"/>
    </row>
    <row r="13675" spans="8:8" x14ac:dyDescent="0.3">
      <c r="H13675" s="5"/>
    </row>
    <row r="13676" spans="8:8" x14ac:dyDescent="0.3">
      <c r="H13676" s="5"/>
    </row>
    <row r="13677" spans="8:8" x14ac:dyDescent="0.3">
      <c r="H13677" s="5"/>
    </row>
    <row r="13678" spans="8:8" x14ac:dyDescent="0.3">
      <c r="H13678" s="5"/>
    </row>
    <row r="13679" spans="8:8" x14ac:dyDescent="0.3">
      <c r="H13679" s="5"/>
    </row>
    <row r="13680" spans="8:8" x14ac:dyDescent="0.3">
      <c r="H13680" s="5"/>
    </row>
    <row r="13681" spans="8:8" x14ac:dyDescent="0.3">
      <c r="H13681" s="5"/>
    </row>
    <row r="13682" spans="8:8" x14ac:dyDescent="0.3">
      <c r="H13682" s="5"/>
    </row>
    <row r="13683" spans="8:8" x14ac:dyDescent="0.3">
      <c r="H13683" s="5"/>
    </row>
    <row r="13684" spans="8:8" x14ac:dyDescent="0.3">
      <c r="H13684" s="5"/>
    </row>
    <row r="13685" spans="8:8" x14ac:dyDescent="0.3">
      <c r="H13685" s="5"/>
    </row>
    <row r="13686" spans="8:8" x14ac:dyDescent="0.3">
      <c r="H13686" s="5"/>
    </row>
    <row r="13687" spans="8:8" x14ac:dyDescent="0.3">
      <c r="H13687" s="5"/>
    </row>
    <row r="13688" spans="8:8" x14ac:dyDescent="0.3">
      <c r="H13688" s="5"/>
    </row>
    <row r="13689" spans="8:8" x14ac:dyDescent="0.3">
      <c r="H13689" s="5"/>
    </row>
    <row r="13690" spans="8:8" x14ac:dyDescent="0.3">
      <c r="H13690" s="5"/>
    </row>
    <row r="13691" spans="8:8" x14ac:dyDescent="0.3">
      <c r="H13691" s="5"/>
    </row>
    <row r="13692" spans="8:8" x14ac:dyDescent="0.3">
      <c r="H13692" s="5"/>
    </row>
    <row r="13693" spans="8:8" x14ac:dyDescent="0.3">
      <c r="H13693" s="5"/>
    </row>
    <row r="13694" spans="8:8" x14ac:dyDescent="0.3">
      <c r="H13694" s="5"/>
    </row>
    <row r="13695" spans="8:8" x14ac:dyDescent="0.3">
      <c r="H13695" s="5"/>
    </row>
    <row r="13696" spans="8:8" x14ac:dyDescent="0.3">
      <c r="H13696" s="5"/>
    </row>
    <row r="13697" spans="8:8" x14ac:dyDescent="0.3">
      <c r="H13697" s="5"/>
    </row>
    <row r="13698" spans="8:8" x14ac:dyDescent="0.3">
      <c r="H13698" s="5"/>
    </row>
    <row r="13699" spans="8:8" x14ac:dyDescent="0.3">
      <c r="H13699" s="5"/>
    </row>
    <row r="13700" spans="8:8" x14ac:dyDescent="0.3">
      <c r="H13700" s="5"/>
    </row>
    <row r="13701" spans="8:8" x14ac:dyDescent="0.3">
      <c r="H13701" s="5"/>
    </row>
    <row r="13702" spans="8:8" x14ac:dyDescent="0.3">
      <c r="H13702" s="5"/>
    </row>
    <row r="13703" spans="8:8" x14ac:dyDescent="0.3">
      <c r="H13703" s="5"/>
    </row>
    <row r="13704" spans="8:8" x14ac:dyDescent="0.3">
      <c r="H13704" s="5"/>
    </row>
    <row r="13705" spans="8:8" x14ac:dyDescent="0.3">
      <c r="H13705" s="5"/>
    </row>
    <row r="13706" spans="8:8" x14ac:dyDescent="0.3">
      <c r="H13706" s="5"/>
    </row>
    <row r="13707" spans="8:8" x14ac:dyDescent="0.3">
      <c r="H13707" s="5"/>
    </row>
    <row r="13708" spans="8:8" x14ac:dyDescent="0.3">
      <c r="H13708" s="5"/>
    </row>
    <row r="13709" spans="8:8" x14ac:dyDescent="0.3">
      <c r="H13709" s="5"/>
    </row>
    <row r="13710" spans="8:8" x14ac:dyDescent="0.3">
      <c r="H13710" s="5"/>
    </row>
    <row r="13711" spans="8:8" x14ac:dyDescent="0.3">
      <c r="H13711" s="5"/>
    </row>
    <row r="13712" spans="8:8" x14ac:dyDescent="0.3">
      <c r="H13712" s="5"/>
    </row>
    <row r="13713" spans="8:8" x14ac:dyDescent="0.3">
      <c r="H13713" s="5"/>
    </row>
    <row r="13714" spans="8:8" x14ac:dyDescent="0.3">
      <c r="H13714" s="5"/>
    </row>
    <row r="13715" spans="8:8" x14ac:dyDescent="0.3">
      <c r="H13715" s="5"/>
    </row>
    <row r="13716" spans="8:8" x14ac:dyDescent="0.3">
      <c r="H13716" s="5"/>
    </row>
    <row r="13717" spans="8:8" x14ac:dyDescent="0.3">
      <c r="H13717" s="5"/>
    </row>
    <row r="13718" spans="8:8" x14ac:dyDescent="0.3">
      <c r="H13718" s="5"/>
    </row>
    <row r="13719" spans="8:8" x14ac:dyDescent="0.3">
      <c r="H13719" s="5"/>
    </row>
    <row r="13720" spans="8:8" x14ac:dyDescent="0.3">
      <c r="H13720" s="5"/>
    </row>
    <row r="13721" spans="8:8" x14ac:dyDescent="0.3">
      <c r="H13721" s="5"/>
    </row>
    <row r="13722" spans="8:8" x14ac:dyDescent="0.3">
      <c r="H13722" s="5"/>
    </row>
    <row r="13723" spans="8:8" x14ac:dyDescent="0.3">
      <c r="H13723" s="5"/>
    </row>
    <row r="13724" spans="8:8" x14ac:dyDescent="0.3">
      <c r="H13724" s="5"/>
    </row>
    <row r="13725" spans="8:8" x14ac:dyDescent="0.3">
      <c r="H13725" s="5"/>
    </row>
    <row r="13726" spans="8:8" x14ac:dyDescent="0.3">
      <c r="H13726" s="5"/>
    </row>
    <row r="13727" spans="8:8" x14ac:dyDescent="0.3">
      <c r="H13727" s="5"/>
    </row>
    <row r="13728" spans="8:8" x14ac:dyDescent="0.3">
      <c r="H13728" s="5"/>
    </row>
    <row r="13729" spans="8:8" x14ac:dyDescent="0.3">
      <c r="H13729" s="5"/>
    </row>
    <row r="13730" spans="8:8" x14ac:dyDescent="0.3">
      <c r="H13730" s="5"/>
    </row>
    <row r="13731" spans="8:8" x14ac:dyDescent="0.3">
      <c r="H13731" s="5"/>
    </row>
    <row r="13732" spans="8:8" x14ac:dyDescent="0.3">
      <c r="H13732" s="5"/>
    </row>
    <row r="13733" spans="8:8" x14ac:dyDescent="0.3">
      <c r="H13733" s="5"/>
    </row>
    <row r="13734" spans="8:8" x14ac:dyDescent="0.3">
      <c r="H13734" s="5"/>
    </row>
    <row r="13735" spans="8:8" x14ac:dyDescent="0.3">
      <c r="H13735" s="5"/>
    </row>
    <row r="13736" spans="8:8" x14ac:dyDescent="0.3">
      <c r="H13736" s="5"/>
    </row>
    <row r="13737" spans="8:8" x14ac:dyDescent="0.3">
      <c r="H13737" s="5"/>
    </row>
    <row r="13738" spans="8:8" x14ac:dyDescent="0.3">
      <c r="H13738" s="5"/>
    </row>
    <row r="13739" spans="8:8" x14ac:dyDescent="0.3">
      <c r="H13739" s="5"/>
    </row>
    <row r="13740" spans="8:8" x14ac:dyDescent="0.3">
      <c r="H13740" s="5"/>
    </row>
    <row r="13741" spans="8:8" x14ac:dyDescent="0.3">
      <c r="H13741" s="5"/>
    </row>
    <row r="13742" spans="8:8" x14ac:dyDescent="0.3">
      <c r="H13742" s="5"/>
    </row>
    <row r="13743" spans="8:8" x14ac:dyDescent="0.3">
      <c r="H13743" s="5"/>
    </row>
    <row r="13744" spans="8:8" x14ac:dyDescent="0.3">
      <c r="H13744" s="5"/>
    </row>
    <row r="13745" spans="8:8" x14ac:dyDescent="0.3">
      <c r="H13745" s="5"/>
    </row>
    <row r="13746" spans="8:8" x14ac:dyDescent="0.3">
      <c r="H13746" s="5"/>
    </row>
    <row r="13747" spans="8:8" x14ac:dyDescent="0.3">
      <c r="H13747" s="5"/>
    </row>
    <row r="13748" spans="8:8" x14ac:dyDescent="0.3">
      <c r="H13748" s="5"/>
    </row>
    <row r="13749" spans="8:8" x14ac:dyDescent="0.3">
      <c r="H13749" s="5"/>
    </row>
    <row r="13750" spans="8:8" x14ac:dyDescent="0.3">
      <c r="H13750" s="5"/>
    </row>
    <row r="13751" spans="8:8" x14ac:dyDescent="0.3">
      <c r="H13751" s="5"/>
    </row>
    <row r="13752" spans="8:8" x14ac:dyDescent="0.3">
      <c r="H13752" s="5"/>
    </row>
    <row r="13753" spans="8:8" x14ac:dyDescent="0.3">
      <c r="H13753" s="5"/>
    </row>
    <row r="13754" spans="8:8" x14ac:dyDescent="0.3">
      <c r="H13754" s="5"/>
    </row>
    <row r="13755" spans="8:8" x14ac:dyDescent="0.3">
      <c r="H13755" s="5"/>
    </row>
    <row r="13756" spans="8:8" x14ac:dyDescent="0.3">
      <c r="H13756" s="5"/>
    </row>
    <row r="13757" spans="8:8" x14ac:dyDescent="0.3">
      <c r="H13757" s="5"/>
    </row>
    <row r="13758" spans="8:8" x14ac:dyDescent="0.3">
      <c r="H13758" s="5"/>
    </row>
    <row r="13759" spans="8:8" x14ac:dyDescent="0.3">
      <c r="H13759" s="5"/>
    </row>
    <row r="13760" spans="8:8" x14ac:dyDescent="0.3">
      <c r="H13760" s="5"/>
    </row>
    <row r="13761" spans="8:8" x14ac:dyDescent="0.3">
      <c r="H13761" s="5"/>
    </row>
    <row r="13762" spans="8:8" x14ac:dyDescent="0.3">
      <c r="H13762" s="5"/>
    </row>
    <row r="13763" spans="8:8" x14ac:dyDescent="0.3">
      <c r="H13763" s="5"/>
    </row>
    <row r="13764" spans="8:8" x14ac:dyDescent="0.3">
      <c r="H13764" s="5"/>
    </row>
    <row r="13765" spans="8:8" x14ac:dyDescent="0.3">
      <c r="H13765" s="5"/>
    </row>
    <row r="13766" spans="8:8" x14ac:dyDescent="0.3">
      <c r="H13766" s="5"/>
    </row>
    <row r="13767" spans="8:8" x14ac:dyDescent="0.3">
      <c r="H13767" s="5"/>
    </row>
    <row r="13768" spans="8:8" x14ac:dyDescent="0.3">
      <c r="H13768" s="5"/>
    </row>
    <row r="13769" spans="8:8" x14ac:dyDescent="0.3">
      <c r="H13769" s="5"/>
    </row>
    <row r="13770" spans="8:8" x14ac:dyDescent="0.3">
      <c r="H13770" s="5"/>
    </row>
    <row r="13771" spans="8:8" x14ac:dyDescent="0.3">
      <c r="H13771" s="5"/>
    </row>
    <row r="13772" spans="8:8" x14ac:dyDescent="0.3">
      <c r="H13772" s="5"/>
    </row>
    <row r="13773" spans="8:8" x14ac:dyDescent="0.3">
      <c r="H13773" s="5"/>
    </row>
    <row r="13774" spans="8:8" x14ac:dyDescent="0.3">
      <c r="H13774" s="5"/>
    </row>
    <row r="13775" spans="8:8" x14ac:dyDescent="0.3">
      <c r="H13775" s="5"/>
    </row>
    <row r="13776" spans="8:8" x14ac:dyDescent="0.3">
      <c r="H13776" s="5"/>
    </row>
    <row r="13777" spans="8:8" x14ac:dyDescent="0.3">
      <c r="H13777" s="5"/>
    </row>
    <row r="13778" spans="8:8" x14ac:dyDescent="0.3">
      <c r="H13778" s="5"/>
    </row>
    <row r="13779" spans="8:8" x14ac:dyDescent="0.3">
      <c r="H13779" s="5"/>
    </row>
    <row r="13780" spans="8:8" x14ac:dyDescent="0.3">
      <c r="H13780" s="5"/>
    </row>
    <row r="13781" spans="8:8" x14ac:dyDescent="0.3">
      <c r="H13781" s="5"/>
    </row>
    <row r="13782" spans="8:8" x14ac:dyDescent="0.3">
      <c r="H13782" s="5"/>
    </row>
    <row r="13783" spans="8:8" x14ac:dyDescent="0.3">
      <c r="H13783" s="5"/>
    </row>
    <row r="13784" spans="8:8" x14ac:dyDescent="0.3">
      <c r="H13784" s="5"/>
    </row>
    <row r="13785" spans="8:8" x14ac:dyDescent="0.3">
      <c r="H13785" s="5"/>
    </row>
    <row r="13786" spans="8:8" x14ac:dyDescent="0.3">
      <c r="H13786" s="5"/>
    </row>
    <row r="13787" spans="8:8" x14ac:dyDescent="0.3">
      <c r="H13787" s="5"/>
    </row>
    <row r="13788" spans="8:8" x14ac:dyDescent="0.3">
      <c r="H13788" s="5"/>
    </row>
    <row r="13789" spans="8:8" x14ac:dyDescent="0.3">
      <c r="H13789" s="5"/>
    </row>
    <row r="13790" spans="8:8" x14ac:dyDescent="0.3">
      <c r="H13790" s="5"/>
    </row>
    <row r="13791" spans="8:8" x14ac:dyDescent="0.3">
      <c r="H13791" s="5"/>
    </row>
    <row r="13792" spans="8:8" x14ac:dyDescent="0.3">
      <c r="H13792" s="5"/>
    </row>
    <row r="13793" spans="8:8" x14ac:dyDescent="0.3">
      <c r="H13793" s="5"/>
    </row>
    <row r="13794" spans="8:8" x14ac:dyDescent="0.3">
      <c r="H13794" s="5"/>
    </row>
    <row r="13795" spans="8:8" x14ac:dyDescent="0.3">
      <c r="H13795" s="5"/>
    </row>
    <row r="13796" spans="8:8" x14ac:dyDescent="0.3">
      <c r="H13796" s="5"/>
    </row>
    <row r="13797" spans="8:8" x14ac:dyDescent="0.3">
      <c r="H13797" s="5"/>
    </row>
    <row r="13798" spans="8:8" x14ac:dyDescent="0.3">
      <c r="H13798" s="5"/>
    </row>
    <row r="13799" spans="8:8" x14ac:dyDescent="0.3">
      <c r="H13799" s="5"/>
    </row>
    <row r="13800" spans="8:8" x14ac:dyDescent="0.3">
      <c r="H13800" s="5"/>
    </row>
    <row r="13801" spans="8:8" x14ac:dyDescent="0.3">
      <c r="H13801" s="5"/>
    </row>
    <row r="13802" spans="8:8" x14ac:dyDescent="0.3">
      <c r="H13802" s="5"/>
    </row>
    <row r="13803" spans="8:8" x14ac:dyDescent="0.3">
      <c r="H13803" s="5"/>
    </row>
    <row r="13804" spans="8:8" x14ac:dyDescent="0.3">
      <c r="H13804" s="5"/>
    </row>
    <row r="13805" spans="8:8" x14ac:dyDescent="0.3">
      <c r="H13805" s="5"/>
    </row>
    <row r="13806" spans="8:8" x14ac:dyDescent="0.3">
      <c r="H13806" s="5"/>
    </row>
    <row r="13807" spans="8:8" x14ac:dyDescent="0.3">
      <c r="H13807" s="5"/>
    </row>
    <row r="13808" spans="8:8" x14ac:dyDescent="0.3">
      <c r="H13808" s="5"/>
    </row>
    <row r="13809" spans="8:8" x14ac:dyDescent="0.3">
      <c r="H13809" s="5"/>
    </row>
    <row r="13810" spans="8:8" x14ac:dyDescent="0.3">
      <c r="H13810" s="5"/>
    </row>
    <row r="13811" spans="8:8" x14ac:dyDescent="0.3">
      <c r="H13811" s="5"/>
    </row>
    <row r="13812" spans="8:8" x14ac:dyDescent="0.3">
      <c r="H13812" s="5"/>
    </row>
    <row r="13813" spans="8:8" x14ac:dyDescent="0.3">
      <c r="H13813" s="5"/>
    </row>
    <row r="13814" spans="8:8" x14ac:dyDescent="0.3">
      <c r="H13814" s="5"/>
    </row>
    <row r="13815" spans="8:8" x14ac:dyDescent="0.3">
      <c r="H13815" s="5"/>
    </row>
    <row r="13816" spans="8:8" x14ac:dyDescent="0.3">
      <c r="H13816" s="5"/>
    </row>
    <row r="13817" spans="8:8" x14ac:dyDescent="0.3">
      <c r="H13817" s="5"/>
    </row>
    <row r="13818" spans="8:8" x14ac:dyDescent="0.3">
      <c r="H13818" s="5"/>
    </row>
    <row r="13819" spans="8:8" x14ac:dyDescent="0.3">
      <c r="H13819" s="5"/>
    </row>
    <row r="13820" spans="8:8" x14ac:dyDescent="0.3">
      <c r="H13820" s="5"/>
    </row>
    <row r="13821" spans="8:8" x14ac:dyDescent="0.3">
      <c r="H13821" s="5"/>
    </row>
    <row r="13822" spans="8:8" x14ac:dyDescent="0.3">
      <c r="H13822" s="5"/>
    </row>
    <row r="13823" spans="8:8" x14ac:dyDescent="0.3">
      <c r="H13823" s="5"/>
    </row>
    <row r="13824" spans="8:8" x14ac:dyDescent="0.3">
      <c r="H13824" s="5"/>
    </row>
    <row r="13825" spans="8:8" x14ac:dyDescent="0.3">
      <c r="H13825" s="5"/>
    </row>
    <row r="13826" spans="8:8" x14ac:dyDescent="0.3">
      <c r="H13826" s="5"/>
    </row>
    <row r="13827" spans="8:8" x14ac:dyDescent="0.3">
      <c r="H13827" s="5"/>
    </row>
    <row r="13828" spans="8:8" x14ac:dyDescent="0.3">
      <c r="H13828" s="5"/>
    </row>
    <row r="13829" spans="8:8" x14ac:dyDescent="0.3">
      <c r="H13829" s="5"/>
    </row>
    <row r="13830" spans="8:8" x14ac:dyDescent="0.3">
      <c r="H13830" s="5"/>
    </row>
    <row r="13831" spans="8:8" x14ac:dyDescent="0.3">
      <c r="H13831" s="5"/>
    </row>
    <row r="13832" spans="8:8" x14ac:dyDescent="0.3">
      <c r="H13832" s="5"/>
    </row>
    <row r="13833" spans="8:8" x14ac:dyDescent="0.3">
      <c r="H13833" s="5"/>
    </row>
    <row r="13834" spans="8:8" x14ac:dyDescent="0.3">
      <c r="H13834" s="5"/>
    </row>
    <row r="13835" spans="8:8" x14ac:dyDescent="0.3">
      <c r="H13835" s="5"/>
    </row>
    <row r="13836" spans="8:8" x14ac:dyDescent="0.3">
      <c r="H13836" s="5"/>
    </row>
    <row r="13837" spans="8:8" x14ac:dyDescent="0.3">
      <c r="H13837" s="5"/>
    </row>
    <row r="13838" spans="8:8" x14ac:dyDescent="0.3">
      <c r="H13838" s="5"/>
    </row>
    <row r="13839" spans="8:8" x14ac:dyDescent="0.3">
      <c r="H13839" s="5"/>
    </row>
    <row r="13840" spans="8:8" x14ac:dyDescent="0.3">
      <c r="H13840" s="5"/>
    </row>
    <row r="13841" spans="8:8" x14ac:dyDescent="0.3">
      <c r="H13841" s="5"/>
    </row>
    <row r="13842" spans="8:8" x14ac:dyDescent="0.3">
      <c r="H13842" s="5"/>
    </row>
    <row r="13843" spans="8:8" x14ac:dyDescent="0.3">
      <c r="H13843" s="5"/>
    </row>
    <row r="13844" spans="8:8" x14ac:dyDescent="0.3">
      <c r="H13844" s="5"/>
    </row>
    <row r="13845" spans="8:8" x14ac:dyDescent="0.3">
      <c r="H13845" s="5"/>
    </row>
    <row r="13846" spans="8:8" x14ac:dyDescent="0.3">
      <c r="H13846" s="5"/>
    </row>
    <row r="13847" spans="8:8" x14ac:dyDescent="0.3">
      <c r="H13847" s="5"/>
    </row>
    <row r="13848" spans="8:8" x14ac:dyDescent="0.3">
      <c r="H13848" s="5"/>
    </row>
    <row r="13849" spans="8:8" x14ac:dyDescent="0.3">
      <c r="H13849" s="5"/>
    </row>
    <row r="13850" spans="8:8" x14ac:dyDescent="0.3">
      <c r="H13850" s="5"/>
    </row>
    <row r="13851" spans="8:8" x14ac:dyDescent="0.3">
      <c r="H13851" s="5"/>
    </row>
    <row r="13852" spans="8:8" x14ac:dyDescent="0.3">
      <c r="H13852" s="5"/>
    </row>
    <row r="13853" spans="8:8" x14ac:dyDescent="0.3">
      <c r="H13853" s="5"/>
    </row>
    <row r="13854" spans="8:8" x14ac:dyDescent="0.3">
      <c r="H13854" s="5"/>
    </row>
    <row r="13855" spans="8:8" x14ac:dyDescent="0.3">
      <c r="H13855" s="5"/>
    </row>
    <row r="13856" spans="8:8" x14ac:dyDescent="0.3">
      <c r="H13856" s="5"/>
    </row>
    <row r="13857" spans="8:8" x14ac:dyDescent="0.3">
      <c r="H13857" s="5"/>
    </row>
    <row r="13858" spans="8:8" x14ac:dyDescent="0.3">
      <c r="H13858" s="5"/>
    </row>
    <row r="13859" spans="8:8" x14ac:dyDescent="0.3">
      <c r="H13859" s="5"/>
    </row>
    <row r="13860" spans="8:8" x14ac:dyDescent="0.3">
      <c r="H13860" s="5"/>
    </row>
    <row r="13861" spans="8:8" x14ac:dyDescent="0.3">
      <c r="H13861" s="5"/>
    </row>
    <row r="13862" spans="8:8" x14ac:dyDescent="0.3">
      <c r="H13862" s="5"/>
    </row>
    <row r="13863" spans="8:8" x14ac:dyDescent="0.3">
      <c r="H13863" s="5"/>
    </row>
    <row r="13864" spans="8:8" x14ac:dyDescent="0.3">
      <c r="H13864" s="5"/>
    </row>
    <row r="13865" spans="8:8" x14ac:dyDescent="0.3">
      <c r="H13865" s="5"/>
    </row>
    <row r="13866" spans="8:8" x14ac:dyDescent="0.3">
      <c r="H13866" s="5"/>
    </row>
    <row r="13867" spans="8:8" x14ac:dyDescent="0.3">
      <c r="H13867" s="5"/>
    </row>
    <row r="13868" spans="8:8" x14ac:dyDescent="0.3">
      <c r="H13868" s="5"/>
    </row>
    <row r="13869" spans="8:8" x14ac:dyDescent="0.3">
      <c r="H13869" s="5"/>
    </row>
    <row r="13870" spans="8:8" x14ac:dyDescent="0.3">
      <c r="H13870" s="5"/>
    </row>
    <row r="13871" spans="8:8" x14ac:dyDescent="0.3">
      <c r="H13871" s="5"/>
    </row>
    <row r="13872" spans="8:8" x14ac:dyDescent="0.3">
      <c r="H13872" s="5"/>
    </row>
    <row r="13873" spans="8:8" x14ac:dyDescent="0.3">
      <c r="H13873" s="5"/>
    </row>
    <row r="13874" spans="8:8" x14ac:dyDescent="0.3">
      <c r="H13874" s="5"/>
    </row>
    <row r="13875" spans="8:8" x14ac:dyDescent="0.3">
      <c r="H13875" s="5"/>
    </row>
    <row r="13876" spans="8:8" x14ac:dyDescent="0.3">
      <c r="H13876" s="5"/>
    </row>
    <row r="13877" spans="8:8" x14ac:dyDescent="0.3">
      <c r="H13877" s="5"/>
    </row>
    <row r="13878" spans="8:8" x14ac:dyDescent="0.3">
      <c r="H13878" s="5"/>
    </row>
    <row r="13879" spans="8:8" x14ac:dyDescent="0.3">
      <c r="H13879" s="5"/>
    </row>
    <row r="13880" spans="8:8" x14ac:dyDescent="0.3">
      <c r="H13880" s="5"/>
    </row>
    <row r="13881" spans="8:8" x14ac:dyDescent="0.3">
      <c r="H13881" s="5"/>
    </row>
    <row r="13882" spans="8:8" x14ac:dyDescent="0.3">
      <c r="H13882" s="5"/>
    </row>
    <row r="13883" spans="8:8" x14ac:dyDescent="0.3">
      <c r="H13883" s="5"/>
    </row>
    <row r="13884" spans="8:8" x14ac:dyDescent="0.3">
      <c r="H13884" s="5"/>
    </row>
    <row r="13885" spans="8:8" x14ac:dyDescent="0.3">
      <c r="H13885" s="5"/>
    </row>
    <row r="13886" spans="8:8" x14ac:dyDescent="0.3">
      <c r="H13886" s="5"/>
    </row>
    <row r="13887" spans="8:8" x14ac:dyDescent="0.3">
      <c r="H13887" s="5"/>
    </row>
    <row r="13888" spans="8:8" x14ac:dyDescent="0.3">
      <c r="H13888" s="5"/>
    </row>
    <row r="13889" spans="8:8" x14ac:dyDescent="0.3">
      <c r="H13889" s="5"/>
    </row>
    <row r="13890" spans="8:8" x14ac:dyDescent="0.3">
      <c r="H13890" s="5"/>
    </row>
    <row r="13891" spans="8:8" x14ac:dyDescent="0.3">
      <c r="H13891" s="5"/>
    </row>
    <row r="13892" spans="8:8" x14ac:dyDescent="0.3">
      <c r="H13892" s="5"/>
    </row>
    <row r="13893" spans="8:8" x14ac:dyDescent="0.3">
      <c r="H13893" s="5"/>
    </row>
    <row r="13894" spans="8:8" x14ac:dyDescent="0.3">
      <c r="H13894" s="5"/>
    </row>
    <row r="13895" spans="8:8" x14ac:dyDescent="0.3">
      <c r="H13895" s="5"/>
    </row>
    <row r="13896" spans="8:8" x14ac:dyDescent="0.3">
      <c r="H13896" s="5"/>
    </row>
    <row r="13897" spans="8:8" x14ac:dyDescent="0.3">
      <c r="H13897" s="5"/>
    </row>
    <row r="13898" spans="8:8" x14ac:dyDescent="0.3">
      <c r="H13898" s="5"/>
    </row>
    <row r="13899" spans="8:8" x14ac:dyDescent="0.3">
      <c r="H13899" s="5"/>
    </row>
    <row r="13900" spans="8:8" x14ac:dyDescent="0.3">
      <c r="H13900" s="5"/>
    </row>
    <row r="13901" spans="8:8" x14ac:dyDescent="0.3">
      <c r="H13901" s="5"/>
    </row>
    <row r="13902" spans="8:8" x14ac:dyDescent="0.3">
      <c r="H13902" s="5"/>
    </row>
    <row r="13903" spans="8:8" x14ac:dyDescent="0.3">
      <c r="H13903" s="5"/>
    </row>
    <row r="13904" spans="8:8" x14ac:dyDescent="0.3">
      <c r="H13904" s="5"/>
    </row>
    <row r="13905" spans="8:8" x14ac:dyDescent="0.3">
      <c r="H13905" s="5"/>
    </row>
    <row r="13906" spans="8:8" x14ac:dyDescent="0.3">
      <c r="H13906" s="5"/>
    </row>
    <row r="13907" spans="8:8" x14ac:dyDescent="0.3">
      <c r="H13907" s="5"/>
    </row>
    <row r="13908" spans="8:8" x14ac:dyDescent="0.3">
      <c r="H13908" s="5"/>
    </row>
    <row r="13909" spans="8:8" x14ac:dyDescent="0.3">
      <c r="H13909" s="5"/>
    </row>
    <row r="13910" spans="8:8" x14ac:dyDescent="0.3">
      <c r="H13910" s="5"/>
    </row>
    <row r="13911" spans="8:8" x14ac:dyDescent="0.3">
      <c r="H13911" s="5"/>
    </row>
    <row r="13912" spans="8:8" x14ac:dyDescent="0.3">
      <c r="H13912" s="5"/>
    </row>
    <row r="13913" spans="8:8" x14ac:dyDescent="0.3">
      <c r="H13913" s="5"/>
    </row>
    <row r="13914" spans="8:8" x14ac:dyDescent="0.3">
      <c r="H13914" s="5"/>
    </row>
    <row r="13915" spans="8:8" x14ac:dyDescent="0.3">
      <c r="H13915" s="5"/>
    </row>
    <row r="13916" spans="8:8" x14ac:dyDescent="0.3">
      <c r="H13916" s="5"/>
    </row>
    <row r="13917" spans="8:8" x14ac:dyDescent="0.3">
      <c r="H13917" s="5"/>
    </row>
    <row r="13918" spans="8:8" x14ac:dyDescent="0.3">
      <c r="H13918" s="5"/>
    </row>
    <row r="13919" spans="8:8" x14ac:dyDescent="0.3">
      <c r="H13919" s="5"/>
    </row>
    <row r="13920" spans="8:8" x14ac:dyDescent="0.3">
      <c r="H13920" s="5"/>
    </row>
    <row r="13921" spans="8:8" x14ac:dyDescent="0.3">
      <c r="H13921" s="5"/>
    </row>
    <row r="13922" spans="8:8" x14ac:dyDescent="0.3">
      <c r="H13922" s="5"/>
    </row>
    <row r="13923" spans="8:8" x14ac:dyDescent="0.3">
      <c r="H13923" s="5"/>
    </row>
    <row r="13924" spans="8:8" x14ac:dyDescent="0.3">
      <c r="H13924" s="5"/>
    </row>
    <row r="13925" spans="8:8" x14ac:dyDescent="0.3">
      <c r="H13925" s="5"/>
    </row>
    <row r="13926" spans="8:8" x14ac:dyDescent="0.3">
      <c r="H13926" s="5"/>
    </row>
    <row r="13927" spans="8:8" x14ac:dyDescent="0.3">
      <c r="H13927" s="5"/>
    </row>
    <row r="13928" spans="8:8" x14ac:dyDescent="0.3">
      <c r="H13928" s="5"/>
    </row>
    <row r="13929" spans="8:8" x14ac:dyDescent="0.3">
      <c r="H13929" s="5"/>
    </row>
    <row r="13930" spans="8:8" x14ac:dyDescent="0.3">
      <c r="H13930" s="5"/>
    </row>
    <row r="13931" spans="8:8" x14ac:dyDescent="0.3">
      <c r="H13931" s="5"/>
    </row>
    <row r="13932" spans="8:8" x14ac:dyDescent="0.3">
      <c r="H13932" s="5"/>
    </row>
    <row r="13933" spans="8:8" x14ac:dyDescent="0.3">
      <c r="H13933" s="5"/>
    </row>
    <row r="13934" spans="8:8" x14ac:dyDescent="0.3">
      <c r="H13934" s="5"/>
    </row>
    <row r="13935" spans="8:8" x14ac:dyDescent="0.3">
      <c r="H13935" s="5"/>
    </row>
    <row r="13936" spans="8:8" x14ac:dyDescent="0.3">
      <c r="H13936" s="5"/>
    </row>
    <row r="13937" spans="8:8" x14ac:dyDescent="0.3">
      <c r="H13937" s="5"/>
    </row>
    <row r="13938" spans="8:8" x14ac:dyDescent="0.3">
      <c r="H13938" s="5"/>
    </row>
    <row r="13939" spans="8:8" x14ac:dyDescent="0.3">
      <c r="H13939" s="5"/>
    </row>
    <row r="13940" spans="8:8" x14ac:dyDescent="0.3">
      <c r="H13940" s="5"/>
    </row>
    <row r="13941" spans="8:8" x14ac:dyDescent="0.3">
      <c r="H13941" s="5"/>
    </row>
    <row r="13942" spans="8:8" x14ac:dyDescent="0.3">
      <c r="H13942" s="5"/>
    </row>
    <row r="13943" spans="8:8" x14ac:dyDescent="0.3">
      <c r="H13943" s="5"/>
    </row>
    <row r="13944" spans="8:8" x14ac:dyDescent="0.3">
      <c r="H13944" s="5"/>
    </row>
    <row r="13945" spans="8:8" x14ac:dyDescent="0.3">
      <c r="H13945" s="5"/>
    </row>
    <row r="13946" spans="8:8" x14ac:dyDescent="0.3">
      <c r="H13946" s="5"/>
    </row>
    <row r="13947" spans="8:8" x14ac:dyDescent="0.3">
      <c r="H13947" s="5"/>
    </row>
    <row r="13948" spans="8:8" x14ac:dyDescent="0.3">
      <c r="H13948" s="5"/>
    </row>
    <row r="13949" spans="8:8" x14ac:dyDescent="0.3">
      <c r="H13949" s="5"/>
    </row>
    <row r="13950" spans="8:8" x14ac:dyDescent="0.3">
      <c r="H13950" s="5"/>
    </row>
    <row r="13951" spans="8:8" x14ac:dyDescent="0.3">
      <c r="H13951" s="5"/>
    </row>
    <row r="13952" spans="8:8" x14ac:dyDescent="0.3">
      <c r="H13952" s="5"/>
    </row>
    <row r="13953" spans="8:8" x14ac:dyDescent="0.3">
      <c r="H13953" s="5"/>
    </row>
    <row r="13954" spans="8:8" x14ac:dyDescent="0.3">
      <c r="H13954" s="5"/>
    </row>
    <row r="13955" spans="8:8" x14ac:dyDescent="0.3">
      <c r="H13955" s="5"/>
    </row>
    <row r="13956" spans="8:8" x14ac:dyDescent="0.3">
      <c r="H13956" s="5"/>
    </row>
    <row r="13957" spans="8:8" x14ac:dyDescent="0.3">
      <c r="H13957" s="5"/>
    </row>
    <row r="13958" spans="8:8" x14ac:dyDescent="0.3">
      <c r="H13958" s="5"/>
    </row>
    <row r="13959" spans="8:8" x14ac:dyDescent="0.3">
      <c r="H13959" s="5"/>
    </row>
    <row r="13960" spans="8:8" x14ac:dyDescent="0.3">
      <c r="H13960" s="5"/>
    </row>
    <row r="13961" spans="8:8" x14ac:dyDescent="0.3">
      <c r="H13961" s="5"/>
    </row>
    <row r="13962" spans="8:8" x14ac:dyDescent="0.3">
      <c r="H13962" s="5"/>
    </row>
    <row r="13963" spans="8:8" x14ac:dyDescent="0.3">
      <c r="H13963" s="5"/>
    </row>
    <row r="13964" spans="8:8" x14ac:dyDescent="0.3">
      <c r="H13964" s="5"/>
    </row>
    <row r="13965" spans="8:8" x14ac:dyDescent="0.3">
      <c r="H13965" s="5"/>
    </row>
    <row r="13966" spans="8:8" x14ac:dyDescent="0.3">
      <c r="H13966" s="5"/>
    </row>
    <row r="13967" spans="8:8" x14ac:dyDescent="0.3">
      <c r="H13967" s="5"/>
    </row>
    <row r="13968" spans="8:8" x14ac:dyDescent="0.3">
      <c r="H13968" s="5"/>
    </row>
    <row r="13969" spans="8:8" x14ac:dyDescent="0.3">
      <c r="H13969" s="5"/>
    </row>
    <row r="13970" spans="8:8" x14ac:dyDescent="0.3">
      <c r="H13970" s="5"/>
    </row>
    <row r="13971" spans="8:8" x14ac:dyDescent="0.3">
      <c r="H13971" s="5"/>
    </row>
    <row r="13972" spans="8:8" x14ac:dyDescent="0.3">
      <c r="H13972" s="5"/>
    </row>
    <row r="13973" spans="8:8" x14ac:dyDescent="0.3">
      <c r="H13973" s="5"/>
    </row>
    <row r="13974" spans="8:8" x14ac:dyDescent="0.3">
      <c r="H13974" s="5"/>
    </row>
    <row r="13975" spans="8:8" x14ac:dyDescent="0.3">
      <c r="H13975" s="5"/>
    </row>
    <row r="13976" spans="8:8" x14ac:dyDescent="0.3">
      <c r="H13976" s="5"/>
    </row>
    <row r="13977" spans="8:8" x14ac:dyDescent="0.3">
      <c r="H13977" s="5"/>
    </row>
    <row r="13978" spans="8:8" x14ac:dyDescent="0.3">
      <c r="H13978" s="5"/>
    </row>
    <row r="13979" spans="8:8" x14ac:dyDescent="0.3">
      <c r="H13979" s="5"/>
    </row>
    <row r="13980" spans="8:8" x14ac:dyDescent="0.3">
      <c r="H13980" s="5"/>
    </row>
    <row r="13981" spans="8:8" x14ac:dyDescent="0.3">
      <c r="H13981" s="5"/>
    </row>
    <row r="13982" spans="8:8" x14ac:dyDescent="0.3">
      <c r="H13982" s="5"/>
    </row>
    <row r="13983" spans="8:8" x14ac:dyDescent="0.3">
      <c r="H13983" s="5"/>
    </row>
    <row r="13984" spans="8:8" x14ac:dyDescent="0.3">
      <c r="H13984" s="5"/>
    </row>
    <row r="13985" spans="8:8" x14ac:dyDescent="0.3">
      <c r="H13985" s="5"/>
    </row>
    <row r="13986" spans="8:8" x14ac:dyDescent="0.3">
      <c r="H13986" s="5"/>
    </row>
    <row r="13987" spans="8:8" x14ac:dyDescent="0.3">
      <c r="H13987" s="5"/>
    </row>
    <row r="13988" spans="8:8" x14ac:dyDescent="0.3">
      <c r="H13988" s="5"/>
    </row>
    <row r="13989" spans="8:8" x14ac:dyDescent="0.3">
      <c r="H13989" s="5"/>
    </row>
    <row r="13990" spans="8:8" x14ac:dyDescent="0.3">
      <c r="H13990" s="5"/>
    </row>
    <row r="13991" spans="8:8" x14ac:dyDescent="0.3">
      <c r="H13991" s="5"/>
    </row>
    <row r="13992" spans="8:8" x14ac:dyDescent="0.3">
      <c r="H13992" s="5"/>
    </row>
    <row r="13993" spans="8:8" x14ac:dyDescent="0.3">
      <c r="H13993" s="5"/>
    </row>
    <row r="13994" spans="8:8" x14ac:dyDescent="0.3">
      <c r="H13994" s="5"/>
    </row>
    <row r="13995" spans="8:8" x14ac:dyDescent="0.3">
      <c r="H13995" s="5"/>
    </row>
    <row r="13996" spans="8:8" x14ac:dyDescent="0.3">
      <c r="H13996" s="5"/>
    </row>
    <row r="13997" spans="8:8" x14ac:dyDescent="0.3">
      <c r="H13997" s="5"/>
    </row>
    <row r="13998" spans="8:8" x14ac:dyDescent="0.3">
      <c r="H13998" s="5"/>
    </row>
    <row r="13999" spans="8:8" x14ac:dyDescent="0.3">
      <c r="H13999" s="5"/>
    </row>
    <row r="14000" spans="8:8" x14ac:dyDescent="0.3">
      <c r="H14000" s="5"/>
    </row>
    <row r="14001" spans="8:8" x14ac:dyDescent="0.3">
      <c r="H14001" s="5"/>
    </row>
    <row r="14002" spans="8:8" x14ac:dyDescent="0.3">
      <c r="H14002" s="5"/>
    </row>
    <row r="14003" spans="8:8" x14ac:dyDescent="0.3">
      <c r="H14003" s="5"/>
    </row>
    <row r="14004" spans="8:8" x14ac:dyDescent="0.3">
      <c r="H14004" s="5"/>
    </row>
    <row r="14005" spans="8:8" x14ac:dyDescent="0.3">
      <c r="H14005" s="5"/>
    </row>
    <row r="14006" spans="8:8" x14ac:dyDescent="0.3">
      <c r="H14006" s="5"/>
    </row>
    <row r="14007" spans="8:8" x14ac:dyDescent="0.3">
      <c r="H14007" s="5"/>
    </row>
    <row r="14008" spans="8:8" x14ac:dyDescent="0.3">
      <c r="H14008" s="5"/>
    </row>
    <row r="14009" spans="8:8" x14ac:dyDescent="0.3">
      <c r="H14009" s="5"/>
    </row>
    <row r="14010" spans="8:8" x14ac:dyDescent="0.3">
      <c r="H14010" s="5"/>
    </row>
    <row r="14011" spans="8:8" x14ac:dyDescent="0.3">
      <c r="H14011" s="5"/>
    </row>
    <row r="14012" spans="8:8" x14ac:dyDescent="0.3">
      <c r="H14012" s="5"/>
    </row>
    <row r="14013" spans="8:8" x14ac:dyDescent="0.3">
      <c r="H14013" s="5"/>
    </row>
    <row r="14014" spans="8:8" x14ac:dyDescent="0.3">
      <c r="H14014" s="5"/>
    </row>
    <row r="14015" spans="8:8" x14ac:dyDescent="0.3">
      <c r="H14015" s="5"/>
    </row>
    <row r="14016" spans="8:8" x14ac:dyDescent="0.3">
      <c r="H14016" s="5"/>
    </row>
    <row r="14017" spans="8:8" x14ac:dyDescent="0.3">
      <c r="H14017" s="5"/>
    </row>
    <row r="14018" spans="8:8" x14ac:dyDescent="0.3">
      <c r="H14018" s="5"/>
    </row>
    <row r="14019" spans="8:8" x14ac:dyDescent="0.3">
      <c r="H14019" s="5"/>
    </row>
    <row r="14020" spans="8:8" x14ac:dyDescent="0.3">
      <c r="H14020" s="5"/>
    </row>
    <row r="14021" spans="8:8" x14ac:dyDescent="0.3">
      <c r="H14021" s="5"/>
    </row>
    <row r="14022" spans="8:8" x14ac:dyDescent="0.3">
      <c r="H14022" s="5"/>
    </row>
    <row r="14023" spans="8:8" x14ac:dyDescent="0.3">
      <c r="H14023" s="5"/>
    </row>
    <row r="14024" spans="8:8" x14ac:dyDescent="0.3">
      <c r="H14024" s="5"/>
    </row>
    <row r="14025" spans="8:8" x14ac:dyDescent="0.3">
      <c r="H14025" s="5"/>
    </row>
    <row r="14026" spans="8:8" x14ac:dyDescent="0.3">
      <c r="H14026" s="5"/>
    </row>
    <row r="14027" spans="8:8" x14ac:dyDescent="0.3">
      <c r="H14027" s="5"/>
    </row>
    <row r="14028" spans="8:8" x14ac:dyDescent="0.3">
      <c r="H14028" s="5"/>
    </row>
    <row r="14029" spans="8:8" x14ac:dyDescent="0.3">
      <c r="H14029" s="5"/>
    </row>
    <row r="14030" spans="8:8" x14ac:dyDescent="0.3">
      <c r="H14030" s="5"/>
    </row>
    <row r="14031" spans="8:8" x14ac:dyDescent="0.3">
      <c r="H14031" s="5"/>
    </row>
    <row r="14032" spans="8:8" x14ac:dyDescent="0.3">
      <c r="H14032" s="5"/>
    </row>
    <row r="14033" spans="8:8" x14ac:dyDescent="0.3">
      <c r="H14033" s="5"/>
    </row>
    <row r="14034" spans="8:8" x14ac:dyDescent="0.3">
      <c r="H14034" s="5"/>
    </row>
    <row r="14035" spans="8:8" x14ac:dyDescent="0.3">
      <c r="H14035" s="5"/>
    </row>
    <row r="14036" spans="8:8" x14ac:dyDescent="0.3">
      <c r="H14036" s="5"/>
    </row>
    <row r="14037" spans="8:8" x14ac:dyDescent="0.3">
      <c r="H14037" s="5"/>
    </row>
    <row r="14038" spans="8:8" x14ac:dyDescent="0.3">
      <c r="H14038" s="5"/>
    </row>
    <row r="14039" spans="8:8" x14ac:dyDescent="0.3">
      <c r="H14039" s="5"/>
    </row>
    <row r="14040" spans="8:8" x14ac:dyDescent="0.3">
      <c r="H14040" s="5"/>
    </row>
    <row r="14041" spans="8:8" x14ac:dyDescent="0.3">
      <c r="H14041" s="5"/>
    </row>
    <row r="14042" spans="8:8" x14ac:dyDescent="0.3">
      <c r="H14042" s="5"/>
    </row>
    <row r="14043" spans="8:8" x14ac:dyDescent="0.3">
      <c r="H14043" s="5"/>
    </row>
    <row r="14044" spans="8:8" x14ac:dyDescent="0.3">
      <c r="H14044" s="5"/>
    </row>
    <row r="14045" spans="8:8" x14ac:dyDescent="0.3">
      <c r="H14045" s="5"/>
    </row>
    <row r="14046" spans="8:8" x14ac:dyDescent="0.3">
      <c r="H14046" s="5"/>
    </row>
    <row r="14047" spans="8:8" x14ac:dyDescent="0.3">
      <c r="H14047" s="5"/>
    </row>
    <row r="14048" spans="8:8" x14ac:dyDescent="0.3">
      <c r="H14048" s="5"/>
    </row>
    <row r="14049" spans="8:8" x14ac:dyDescent="0.3">
      <c r="H14049" s="5"/>
    </row>
    <row r="14050" spans="8:8" x14ac:dyDescent="0.3">
      <c r="H14050" s="5"/>
    </row>
    <row r="14051" spans="8:8" x14ac:dyDescent="0.3">
      <c r="H14051" s="5"/>
    </row>
    <row r="14052" spans="8:8" x14ac:dyDescent="0.3">
      <c r="H14052" s="5"/>
    </row>
    <row r="14053" spans="8:8" x14ac:dyDescent="0.3">
      <c r="H14053" s="5"/>
    </row>
    <row r="14054" spans="8:8" x14ac:dyDescent="0.3">
      <c r="H14054" s="5"/>
    </row>
    <row r="14055" spans="8:8" x14ac:dyDescent="0.3">
      <c r="H14055" s="5"/>
    </row>
    <row r="14056" spans="8:8" x14ac:dyDescent="0.3">
      <c r="H14056" s="5"/>
    </row>
    <row r="14057" spans="8:8" x14ac:dyDescent="0.3">
      <c r="H14057" s="5"/>
    </row>
    <row r="14058" spans="8:8" x14ac:dyDescent="0.3">
      <c r="H14058" s="5"/>
    </row>
    <row r="14059" spans="8:8" x14ac:dyDescent="0.3">
      <c r="H14059" s="5"/>
    </row>
    <row r="14060" spans="8:8" x14ac:dyDescent="0.3">
      <c r="H14060" s="5"/>
    </row>
    <row r="14061" spans="8:8" x14ac:dyDescent="0.3">
      <c r="H14061" s="5"/>
    </row>
    <row r="14062" spans="8:8" x14ac:dyDescent="0.3">
      <c r="H14062" s="5"/>
    </row>
    <row r="14063" spans="8:8" x14ac:dyDescent="0.3">
      <c r="H14063" s="5"/>
    </row>
    <row r="14064" spans="8:8" x14ac:dyDescent="0.3">
      <c r="H14064" s="5"/>
    </row>
    <row r="14065" spans="8:8" x14ac:dyDescent="0.3">
      <c r="H14065" s="5"/>
    </row>
    <row r="14066" spans="8:8" x14ac:dyDescent="0.3">
      <c r="H14066" s="5"/>
    </row>
    <row r="14067" spans="8:8" x14ac:dyDescent="0.3">
      <c r="H14067" s="5"/>
    </row>
    <row r="14068" spans="8:8" x14ac:dyDescent="0.3">
      <c r="H14068" s="5"/>
    </row>
    <row r="14069" spans="8:8" x14ac:dyDescent="0.3">
      <c r="H14069" s="5"/>
    </row>
    <row r="14070" spans="8:8" x14ac:dyDescent="0.3">
      <c r="H14070" s="5"/>
    </row>
    <row r="14071" spans="8:8" x14ac:dyDescent="0.3">
      <c r="H14071" s="5"/>
    </row>
    <row r="14072" spans="8:8" x14ac:dyDescent="0.3">
      <c r="H14072" s="5"/>
    </row>
    <row r="14073" spans="8:8" x14ac:dyDescent="0.3">
      <c r="H14073" s="5"/>
    </row>
    <row r="14074" spans="8:8" x14ac:dyDescent="0.3">
      <c r="H14074" s="5"/>
    </row>
    <row r="14075" spans="8:8" x14ac:dyDescent="0.3">
      <c r="H14075" s="5"/>
    </row>
    <row r="14076" spans="8:8" x14ac:dyDescent="0.3">
      <c r="H14076" s="5"/>
    </row>
    <row r="14077" spans="8:8" x14ac:dyDescent="0.3">
      <c r="H14077" s="5"/>
    </row>
    <row r="14078" spans="8:8" x14ac:dyDescent="0.3">
      <c r="H14078" s="5"/>
    </row>
    <row r="14079" spans="8:8" x14ac:dyDescent="0.3">
      <c r="H14079" s="5"/>
    </row>
    <row r="14080" spans="8:8" x14ac:dyDescent="0.3">
      <c r="H14080" s="5"/>
    </row>
    <row r="14081" spans="8:8" x14ac:dyDescent="0.3">
      <c r="H14081" s="5"/>
    </row>
    <row r="14082" spans="8:8" x14ac:dyDescent="0.3">
      <c r="H14082" s="5"/>
    </row>
    <row r="14083" spans="8:8" x14ac:dyDescent="0.3">
      <c r="H14083" s="5"/>
    </row>
    <row r="14084" spans="8:8" x14ac:dyDescent="0.3">
      <c r="H14084" s="5"/>
    </row>
    <row r="14085" spans="8:8" x14ac:dyDescent="0.3">
      <c r="H14085" s="5"/>
    </row>
    <row r="14086" spans="8:8" x14ac:dyDescent="0.3">
      <c r="H14086" s="5"/>
    </row>
    <row r="14087" spans="8:8" x14ac:dyDescent="0.3">
      <c r="H14087" s="5"/>
    </row>
    <row r="14088" spans="8:8" x14ac:dyDescent="0.3">
      <c r="H14088" s="5"/>
    </row>
    <row r="14089" spans="8:8" x14ac:dyDescent="0.3">
      <c r="H14089" s="5"/>
    </row>
    <row r="14090" spans="8:8" x14ac:dyDescent="0.3">
      <c r="H14090" s="5"/>
    </row>
    <row r="14091" spans="8:8" x14ac:dyDescent="0.3">
      <c r="H14091" s="5"/>
    </row>
    <row r="14092" spans="8:8" x14ac:dyDescent="0.3">
      <c r="H14092" s="5"/>
    </row>
    <row r="14093" spans="8:8" x14ac:dyDescent="0.3">
      <c r="H14093" s="5"/>
    </row>
    <row r="14094" spans="8:8" x14ac:dyDescent="0.3">
      <c r="H14094" s="5"/>
    </row>
    <row r="14095" spans="8:8" x14ac:dyDescent="0.3">
      <c r="H14095" s="5"/>
    </row>
    <row r="14096" spans="8:8" x14ac:dyDescent="0.3">
      <c r="H14096" s="5"/>
    </row>
    <row r="14097" spans="8:8" x14ac:dyDescent="0.3">
      <c r="H14097" s="5"/>
    </row>
    <row r="14098" spans="8:8" x14ac:dyDescent="0.3">
      <c r="H14098" s="5"/>
    </row>
    <row r="14099" spans="8:8" x14ac:dyDescent="0.3">
      <c r="H14099" s="5"/>
    </row>
    <row r="14100" spans="8:8" x14ac:dyDescent="0.3">
      <c r="H14100" s="5"/>
    </row>
    <row r="14101" spans="8:8" x14ac:dyDescent="0.3">
      <c r="H14101" s="5"/>
    </row>
    <row r="14102" spans="8:8" x14ac:dyDescent="0.3">
      <c r="H14102" s="5"/>
    </row>
    <row r="14103" spans="8:8" x14ac:dyDescent="0.3">
      <c r="H14103" s="5"/>
    </row>
    <row r="14104" spans="8:8" x14ac:dyDescent="0.3">
      <c r="H14104" s="5"/>
    </row>
    <row r="14105" spans="8:8" x14ac:dyDescent="0.3">
      <c r="H14105" s="5"/>
    </row>
    <row r="14106" spans="8:8" x14ac:dyDescent="0.3">
      <c r="H14106" s="5"/>
    </row>
    <row r="14107" spans="8:8" x14ac:dyDescent="0.3">
      <c r="H14107" s="5"/>
    </row>
    <row r="14108" spans="8:8" x14ac:dyDescent="0.3">
      <c r="H14108" s="5"/>
    </row>
    <row r="14109" spans="8:8" x14ac:dyDescent="0.3">
      <c r="H14109" s="5"/>
    </row>
    <row r="14110" spans="8:8" x14ac:dyDescent="0.3">
      <c r="H14110" s="5"/>
    </row>
    <row r="14111" spans="8:8" x14ac:dyDescent="0.3">
      <c r="H14111" s="5"/>
    </row>
    <row r="14112" spans="8:8" x14ac:dyDescent="0.3">
      <c r="H14112" s="5"/>
    </row>
    <row r="14113" spans="8:8" x14ac:dyDescent="0.3">
      <c r="H14113" s="5"/>
    </row>
    <row r="14114" spans="8:8" x14ac:dyDescent="0.3">
      <c r="H14114" s="5"/>
    </row>
    <row r="14115" spans="8:8" x14ac:dyDescent="0.3">
      <c r="H14115" s="5"/>
    </row>
    <row r="14116" spans="8:8" x14ac:dyDescent="0.3">
      <c r="H14116" s="5"/>
    </row>
    <row r="14117" spans="8:8" x14ac:dyDescent="0.3">
      <c r="H14117" s="5"/>
    </row>
    <row r="14118" spans="8:8" x14ac:dyDescent="0.3">
      <c r="H14118" s="5"/>
    </row>
    <row r="14119" spans="8:8" x14ac:dyDescent="0.3">
      <c r="H14119" s="5"/>
    </row>
    <row r="14120" spans="8:8" x14ac:dyDescent="0.3">
      <c r="H14120" s="5"/>
    </row>
    <row r="14121" spans="8:8" x14ac:dyDescent="0.3">
      <c r="H14121" s="5"/>
    </row>
    <row r="14122" spans="8:8" x14ac:dyDescent="0.3">
      <c r="H14122" s="5"/>
    </row>
    <row r="14123" spans="8:8" x14ac:dyDescent="0.3">
      <c r="H14123" s="5"/>
    </row>
    <row r="14124" spans="8:8" x14ac:dyDescent="0.3">
      <c r="H14124" s="5"/>
    </row>
    <row r="14125" spans="8:8" x14ac:dyDescent="0.3">
      <c r="H14125" s="5"/>
    </row>
    <row r="14126" spans="8:8" x14ac:dyDescent="0.3">
      <c r="H14126" s="5"/>
    </row>
    <row r="14127" spans="8:8" x14ac:dyDescent="0.3">
      <c r="H14127" s="5"/>
    </row>
    <row r="14128" spans="8:8" x14ac:dyDescent="0.3">
      <c r="H14128" s="5"/>
    </row>
    <row r="14129" spans="8:8" x14ac:dyDescent="0.3">
      <c r="H14129" s="5"/>
    </row>
    <row r="14130" spans="8:8" x14ac:dyDescent="0.3">
      <c r="H14130" s="5"/>
    </row>
    <row r="14131" spans="8:8" x14ac:dyDescent="0.3">
      <c r="H14131" s="5"/>
    </row>
    <row r="14132" spans="8:8" x14ac:dyDescent="0.3">
      <c r="H14132" s="5"/>
    </row>
    <row r="14133" spans="8:8" x14ac:dyDescent="0.3">
      <c r="H14133" s="5"/>
    </row>
    <row r="14134" spans="8:8" x14ac:dyDescent="0.3">
      <c r="H14134" s="5"/>
    </row>
    <row r="14135" spans="8:8" x14ac:dyDescent="0.3">
      <c r="H14135" s="5"/>
    </row>
    <row r="14136" spans="8:8" x14ac:dyDescent="0.3">
      <c r="H14136" s="5"/>
    </row>
    <row r="14137" spans="8:8" x14ac:dyDescent="0.3">
      <c r="H14137" s="5"/>
    </row>
    <row r="14138" spans="8:8" x14ac:dyDescent="0.3">
      <c r="H14138" s="5"/>
    </row>
    <row r="14139" spans="8:8" x14ac:dyDescent="0.3">
      <c r="H14139" s="5"/>
    </row>
    <row r="14140" spans="8:8" x14ac:dyDescent="0.3">
      <c r="H14140" s="5"/>
    </row>
    <row r="14141" spans="8:8" x14ac:dyDescent="0.3">
      <c r="H14141" s="5"/>
    </row>
    <row r="14142" spans="8:8" x14ac:dyDescent="0.3">
      <c r="H14142" s="5"/>
    </row>
    <row r="14143" spans="8:8" x14ac:dyDescent="0.3">
      <c r="H14143" s="5"/>
    </row>
    <row r="14144" spans="8:8" x14ac:dyDescent="0.3">
      <c r="H14144" s="5"/>
    </row>
    <row r="14145" spans="8:8" x14ac:dyDescent="0.3">
      <c r="H14145" s="5"/>
    </row>
    <row r="14146" spans="8:8" x14ac:dyDescent="0.3">
      <c r="H14146" s="5"/>
    </row>
    <row r="14147" spans="8:8" x14ac:dyDescent="0.3">
      <c r="H14147" s="5"/>
    </row>
    <row r="14148" spans="8:8" x14ac:dyDescent="0.3">
      <c r="H14148" s="5"/>
    </row>
    <row r="14149" spans="8:8" x14ac:dyDescent="0.3">
      <c r="H14149" s="5"/>
    </row>
    <row r="14150" spans="8:8" x14ac:dyDescent="0.3">
      <c r="H14150" s="5"/>
    </row>
    <row r="14151" spans="8:8" x14ac:dyDescent="0.3">
      <c r="H14151" s="5"/>
    </row>
    <row r="14152" spans="8:8" x14ac:dyDescent="0.3">
      <c r="H14152" s="5"/>
    </row>
    <row r="14153" spans="8:8" x14ac:dyDescent="0.3">
      <c r="H14153" s="5"/>
    </row>
    <row r="14154" spans="8:8" x14ac:dyDescent="0.3">
      <c r="H14154" s="5"/>
    </row>
    <row r="14155" spans="8:8" x14ac:dyDescent="0.3">
      <c r="H14155" s="5"/>
    </row>
    <row r="14156" spans="8:8" x14ac:dyDescent="0.3">
      <c r="H14156" s="5"/>
    </row>
    <row r="14157" spans="8:8" x14ac:dyDescent="0.3">
      <c r="H14157" s="5"/>
    </row>
    <row r="14158" spans="8:8" x14ac:dyDescent="0.3">
      <c r="H14158" s="5"/>
    </row>
    <row r="14159" spans="8:8" x14ac:dyDescent="0.3">
      <c r="H14159" s="5"/>
    </row>
    <row r="14160" spans="8:8" x14ac:dyDescent="0.3">
      <c r="H14160" s="5"/>
    </row>
    <row r="14161" spans="8:8" x14ac:dyDescent="0.3">
      <c r="H14161" s="5"/>
    </row>
    <row r="14162" spans="8:8" x14ac:dyDescent="0.3">
      <c r="H14162" s="5"/>
    </row>
    <row r="14163" spans="8:8" x14ac:dyDescent="0.3">
      <c r="H14163" s="5"/>
    </row>
    <row r="14164" spans="8:8" x14ac:dyDescent="0.3">
      <c r="H14164" s="5"/>
    </row>
    <row r="14165" spans="8:8" x14ac:dyDescent="0.3">
      <c r="H14165" s="5"/>
    </row>
    <row r="14166" spans="8:8" x14ac:dyDescent="0.3">
      <c r="H14166" s="5"/>
    </row>
    <row r="14167" spans="8:8" x14ac:dyDescent="0.3">
      <c r="H14167" s="5"/>
    </row>
    <row r="14168" spans="8:8" x14ac:dyDescent="0.3">
      <c r="H14168" s="5"/>
    </row>
    <row r="14169" spans="8:8" x14ac:dyDescent="0.3">
      <c r="H14169" s="5"/>
    </row>
    <row r="14170" spans="8:8" x14ac:dyDescent="0.3">
      <c r="H14170" s="5"/>
    </row>
    <row r="14171" spans="8:8" x14ac:dyDescent="0.3">
      <c r="H14171" s="5"/>
    </row>
    <row r="14172" spans="8:8" x14ac:dyDescent="0.3">
      <c r="H14172" s="5"/>
    </row>
    <row r="14173" spans="8:8" x14ac:dyDescent="0.3">
      <c r="H14173" s="5"/>
    </row>
    <row r="14174" spans="8:8" x14ac:dyDescent="0.3">
      <c r="H14174" s="5"/>
    </row>
    <row r="14175" spans="8:8" x14ac:dyDescent="0.3">
      <c r="H14175" s="5"/>
    </row>
    <row r="14176" spans="8:8" x14ac:dyDescent="0.3">
      <c r="H14176" s="5"/>
    </row>
    <row r="14177" spans="8:8" x14ac:dyDescent="0.3">
      <c r="H14177" s="5"/>
    </row>
    <row r="14178" spans="8:8" x14ac:dyDescent="0.3">
      <c r="H14178" s="5"/>
    </row>
    <row r="14179" spans="8:8" x14ac:dyDescent="0.3">
      <c r="H14179" s="5"/>
    </row>
    <row r="14180" spans="8:8" x14ac:dyDescent="0.3">
      <c r="H14180" s="5"/>
    </row>
    <row r="14181" spans="8:8" x14ac:dyDescent="0.3">
      <c r="H14181" s="5"/>
    </row>
    <row r="14182" spans="8:8" x14ac:dyDescent="0.3">
      <c r="H14182" s="5"/>
    </row>
    <row r="14183" spans="8:8" x14ac:dyDescent="0.3">
      <c r="H14183" s="5"/>
    </row>
    <row r="14184" spans="8:8" x14ac:dyDescent="0.3">
      <c r="H14184" s="5"/>
    </row>
    <row r="14185" spans="8:8" x14ac:dyDescent="0.3">
      <c r="H14185" s="5"/>
    </row>
    <row r="14186" spans="8:8" x14ac:dyDescent="0.3">
      <c r="H14186" s="5"/>
    </row>
    <row r="14187" spans="8:8" x14ac:dyDescent="0.3">
      <c r="H14187" s="5"/>
    </row>
    <row r="14188" spans="8:8" x14ac:dyDescent="0.3">
      <c r="H14188" s="5"/>
    </row>
    <row r="14189" spans="8:8" x14ac:dyDescent="0.3">
      <c r="H14189" s="5"/>
    </row>
    <row r="14190" spans="8:8" x14ac:dyDescent="0.3">
      <c r="H14190" s="5"/>
    </row>
    <row r="14191" spans="8:8" x14ac:dyDescent="0.3">
      <c r="H14191" s="5"/>
    </row>
    <row r="14192" spans="8:8" x14ac:dyDescent="0.3">
      <c r="H14192" s="5"/>
    </row>
    <row r="14193" spans="8:8" x14ac:dyDescent="0.3">
      <c r="H14193" s="5"/>
    </row>
    <row r="14194" spans="8:8" x14ac:dyDescent="0.3">
      <c r="H14194" s="5"/>
    </row>
    <row r="14195" spans="8:8" x14ac:dyDescent="0.3">
      <c r="H14195" s="5"/>
    </row>
    <row r="14196" spans="8:8" x14ac:dyDescent="0.3">
      <c r="H14196" s="5"/>
    </row>
    <row r="14197" spans="8:8" x14ac:dyDescent="0.3">
      <c r="H14197" s="5"/>
    </row>
    <row r="14198" spans="8:8" x14ac:dyDescent="0.3">
      <c r="H14198" s="5"/>
    </row>
    <row r="14199" spans="8:8" x14ac:dyDescent="0.3">
      <c r="H14199" s="5"/>
    </row>
    <row r="14200" spans="8:8" x14ac:dyDescent="0.3">
      <c r="H14200" s="5"/>
    </row>
    <row r="14201" spans="8:8" x14ac:dyDescent="0.3">
      <c r="H14201" s="5"/>
    </row>
    <row r="14202" spans="8:8" x14ac:dyDescent="0.3">
      <c r="H14202" s="5"/>
    </row>
    <row r="14203" spans="8:8" x14ac:dyDescent="0.3">
      <c r="H14203" s="5"/>
    </row>
    <row r="14204" spans="8:8" x14ac:dyDescent="0.3">
      <c r="H14204" s="5"/>
    </row>
    <row r="14205" spans="8:8" x14ac:dyDescent="0.3">
      <c r="H14205" s="5"/>
    </row>
    <row r="14206" spans="8:8" x14ac:dyDescent="0.3">
      <c r="H14206" s="5"/>
    </row>
    <row r="14207" spans="8:8" x14ac:dyDescent="0.3">
      <c r="H14207" s="5"/>
    </row>
    <row r="14208" spans="8:8" x14ac:dyDescent="0.3">
      <c r="H14208" s="5"/>
    </row>
    <row r="14209" spans="8:8" x14ac:dyDescent="0.3">
      <c r="H14209" s="5"/>
    </row>
    <row r="14210" spans="8:8" x14ac:dyDescent="0.3">
      <c r="H14210" s="5"/>
    </row>
    <row r="14211" spans="8:8" x14ac:dyDescent="0.3">
      <c r="H14211" s="5"/>
    </row>
    <row r="14212" spans="8:8" x14ac:dyDescent="0.3">
      <c r="H14212" s="5"/>
    </row>
    <row r="14213" spans="8:8" x14ac:dyDescent="0.3">
      <c r="H14213" s="5"/>
    </row>
    <row r="14214" spans="8:8" x14ac:dyDescent="0.3">
      <c r="H14214" s="5"/>
    </row>
    <row r="14215" spans="8:8" x14ac:dyDescent="0.3">
      <c r="H14215" s="5"/>
    </row>
    <row r="14216" spans="8:8" x14ac:dyDescent="0.3">
      <c r="H14216" s="5"/>
    </row>
    <row r="14217" spans="8:8" x14ac:dyDescent="0.3">
      <c r="H14217" s="5"/>
    </row>
    <row r="14218" spans="8:8" x14ac:dyDescent="0.3">
      <c r="H14218" s="5"/>
    </row>
    <row r="14219" spans="8:8" x14ac:dyDescent="0.3">
      <c r="H14219" s="5"/>
    </row>
    <row r="14220" spans="8:8" x14ac:dyDescent="0.3">
      <c r="H14220" s="5"/>
    </row>
    <row r="14221" spans="8:8" x14ac:dyDescent="0.3">
      <c r="H14221" s="5"/>
    </row>
    <row r="14222" spans="8:8" x14ac:dyDescent="0.3">
      <c r="H14222" s="5"/>
    </row>
    <row r="14223" spans="8:8" x14ac:dyDescent="0.3">
      <c r="H14223" s="5"/>
    </row>
    <row r="14224" spans="8:8" x14ac:dyDescent="0.3">
      <c r="H14224" s="5"/>
    </row>
    <row r="14225" spans="8:8" x14ac:dyDescent="0.3">
      <c r="H14225" s="5"/>
    </row>
    <row r="14226" spans="8:8" x14ac:dyDescent="0.3">
      <c r="H14226" s="5"/>
    </row>
    <row r="14227" spans="8:8" x14ac:dyDescent="0.3">
      <c r="H14227" s="5"/>
    </row>
    <row r="14228" spans="8:8" x14ac:dyDescent="0.3">
      <c r="H14228" s="5"/>
    </row>
    <row r="14229" spans="8:8" x14ac:dyDescent="0.3">
      <c r="H14229" s="5"/>
    </row>
    <row r="14230" spans="8:8" x14ac:dyDescent="0.3">
      <c r="H14230" s="5"/>
    </row>
    <row r="14231" spans="8:8" x14ac:dyDescent="0.3">
      <c r="H14231" s="5"/>
    </row>
    <row r="14232" spans="8:8" x14ac:dyDescent="0.3">
      <c r="H14232" s="5"/>
    </row>
    <row r="14233" spans="8:8" x14ac:dyDescent="0.3">
      <c r="H14233" s="5"/>
    </row>
    <row r="14234" spans="8:8" x14ac:dyDescent="0.3">
      <c r="H14234" s="5"/>
    </row>
    <row r="14235" spans="8:8" x14ac:dyDescent="0.3">
      <c r="H14235" s="5"/>
    </row>
    <row r="14236" spans="8:8" x14ac:dyDescent="0.3">
      <c r="H14236" s="5"/>
    </row>
    <row r="14237" spans="8:8" x14ac:dyDescent="0.3">
      <c r="H14237" s="5"/>
    </row>
    <row r="14238" spans="8:8" x14ac:dyDescent="0.3">
      <c r="H14238" s="5"/>
    </row>
    <row r="14239" spans="8:8" x14ac:dyDescent="0.3">
      <c r="H14239" s="5"/>
    </row>
    <row r="14240" spans="8:8" x14ac:dyDescent="0.3">
      <c r="H14240" s="5"/>
    </row>
    <row r="14241" spans="8:8" x14ac:dyDescent="0.3">
      <c r="H14241" s="5"/>
    </row>
    <row r="14242" spans="8:8" x14ac:dyDescent="0.3">
      <c r="H14242" s="5"/>
    </row>
    <row r="14243" spans="8:8" x14ac:dyDescent="0.3">
      <c r="H14243" s="5"/>
    </row>
    <row r="14244" spans="8:8" x14ac:dyDescent="0.3">
      <c r="H14244" s="5"/>
    </row>
    <row r="14245" spans="8:8" x14ac:dyDescent="0.3">
      <c r="H14245" s="5"/>
    </row>
    <row r="14246" spans="8:8" x14ac:dyDescent="0.3">
      <c r="H14246" s="5"/>
    </row>
    <row r="14247" spans="8:8" x14ac:dyDescent="0.3">
      <c r="H14247" s="5"/>
    </row>
    <row r="14248" spans="8:8" x14ac:dyDescent="0.3">
      <c r="H14248" s="5"/>
    </row>
    <row r="14249" spans="8:8" x14ac:dyDescent="0.3">
      <c r="H14249" s="5"/>
    </row>
    <row r="14250" spans="8:8" x14ac:dyDescent="0.3">
      <c r="H14250" s="5"/>
    </row>
    <row r="14251" spans="8:8" x14ac:dyDescent="0.3">
      <c r="H14251" s="5"/>
    </row>
    <row r="14252" spans="8:8" x14ac:dyDescent="0.3">
      <c r="H14252" s="5"/>
    </row>
    <row r="14253" spans="8:8" x14ac:dyDescent="0.3">
      <c r="H14253" s="5"/>
    </row>
    <row r="14254" spans="8:8" x14ac:dyDescent="0.3">
      <c r="H14254" s="5"/>
    </row>
    <row r="14255" spans="8:8" x14ac:dyDescent="0.3">
      <c r="H14255" s="5"/>
    </row>
    <row r="14256" spans="8:8" x14ac:dyDescent="0.3">
      <c r="H14256" s="5"/>
    </row>
    <row r="14257" spans="8:8" x14ac:dyDescent="0.3">
      <c r="H14257" s="5"/>
    </row>
    <row r="14258" spans="8:8" x14ac:dyDescent="0.3">
      <c r="H14258" s="5"/>
    </row>
    <row r="14259" spans="8:8" x14ac:dyDescent="0.3">
      <c r="H14259" s="5"/>
    </row>
    <row r="14260" spans="8:8" x14ac:dyDescent="0.3">
      <c r="H14260" s="5"/>
    </row>
    <row r="14261" spans="8:8" x14ac:dyDescent="0.3">
      <c r="H14261" s="5"/>
    </row>
    <row r="14262" spans="8:8" x14ac:dyDescent="0.3">
      <c r="H14262" s="5"/>
    </row>
    <row r="14263" spans="8:8" x14ac:dyDescent="0.3">
      <c r="H14263" s="5"/>
    </row>
    <row r="14264" spans="8:8" x14ac:dyDescent="0.3">
      <c r="H14264" s="5"/>
    </row>
    <row r="14265" spans="8:8" x14ac:dyDescent="0.3">
      <c r="H14265" s="5"/>
    </row>
    <row r="14266" spans="8:8" x14ac:dyDescent="0.3">
      <c r="H14266" s="5"/>
    </row>
    <row r="14267" spans="8:8" x14ac:dyDescent="0.3">
      <c r="H14267" s="5"/>
    </row>
    <row r="14268" spans="8:8" x14ac:dyDescent="0.3">
      <c r="H14268" s="5"/>
    </row>
    <row r="14269" spans="8:8" x14ac:dyDescent="0.3">
      <c r="H14269" s="5"/>
    </row>
    <row r="14270" spans="8:8" x14ac:dyDescent="0.3">
      <c r="H14270" s="5"/>
    </row>
    <row r="14271" spans="8:8" x14ac:dyDescent="0.3">
      <c r="H14271" s="5"/>
    </row>
    <row r="14272" spans="8:8" x14ac:dyDescent="0.3">
      <c r="H14272" s="5"/>
    </row>
    <row r="14273" spans="8:8" x14ac:dyDescent="0.3">
      <c r="H14273" s="5"/>
    </row>
    <row r="14274" spans="8:8" x14ac:dyDescent="0.3">
      <c r="H14274" s="5"/>
    </row>
    <row r="14275" spans="8:8" x14ac:dyDescent="0.3">
      <c r="H14275" s="5"/>
    </row>
    <row r="14276" spans="8:8" x14ac:dyDescent="0.3">
      <c r="H14276" s="5"/>
    </row>
    <row r="14277" spans="8:8" x14ac:dyDescent="0.3">
      <c r="H14277" s="5"/>
    </row>
    <row r="14278" spans="8:8" x14ac:dyDescent="0.3">
      <c r="H14278" s="5"/>
    </row>
    <row r="14279" spans="8:8" x14ac:dyDescent="0.3">
      <c r="H14279" s="5"/>
    </row>
    <row r="14280" spans="8:8" x14ac:dyDescent="0.3">
      <c r="H14280" s="5"/>
    </row>
    <row r="14281" spans="8:8" x14ac:dyDescent="0.3">
      <c r="H14281" s="5"/>
    </row>
    <row r="14282" spans="8:8" x14ac:dyDescent="0.3">
      <c r="H14282" s="5"/>
    </row>
    <row r="14283" spans="8:8" x14ac:dyDescent="0.3">
      <c r="H14283" s="5"/>
    </row>
    <row r="14284" spans="8:8" x14ac:dyDescent="0.3">
      <c r="H14284" s="5"/>
    </row>
    <row r="14285" spans="8:8" x14ac:dyDescent="0.3">
      <c r="H14285" s="5"/>
    </row>
    <row r="14286" spans="8:8" x14ac:dyDescent="0.3">
      <c r="H14286" s="5"/>
    </row>
    <row r="14287" spans="8:8" x14ac:dyDescent="0.3">
      <c r="H14287" s="5"/>
    </row>
    <row r="14288" spans="8:8" x14ac:dyDescent="0.3">
      <c r="H14288" s="5"/>
    </row>
    <row r="14289" spans="8:8" x14ac:dyDescent="0.3">
      <c r="H14289" s="5"/>
    </row>
    <row r="14290" spans="8:8" x14ac:dyDescent="0.3">
      <c r="H14290" s="5"/>
    </row>
    <row r="14291" spans="8:8" x14ac:dyDescent="0.3">
      <c r="H14291" s="5"/>
    </row>
    <row r="14292" spans="8:8" x14ac:dyDescent="0.3">
      <c r="H14292" s="5"/>
    </row>
    <row r="14293" spans="8:8" x14ac:dyDescent="0.3">
      <c r="H14293" s="5"/>
    </row>
    <row r="14294" spans="8:8" x14ac:dyDescent="0.3">
      <c r="H14294" s="5"/>
    </row>
    <row r="14295" spans="8:8" x14ac:dyDescent="0.3">
      <c r="H14295" s="5"/>
    </row>
    <row r="14296" spans="8:8" x14ac:dyDescent="0.3">
      <c r="H14296" s="5"/>
    </row>
    <row r="14297" spans="8:8" x14ac:dyDescent="0.3">
      <c r="H14297" s="5"/>
    </row>
    <row r="14298" spans="8:8" x14ac:dyDescent="0.3">
      <c r="H14298" s="5"/>
    </row>
    <row r="14299" spans="8:8" x14ac:dyDescent="0.3">
      <c r="H14299" s="5"/>
    </row>
    <row r="14300" spans="8:8" x14ac:dyDescent="0.3">
      <c r="H14300" s="5"/>
    </row>
    <row r="14301" spans="8:8" x14ac:dyDescent="0.3">
      <c r="H14301" s="5"/>
    </row>
    <row r="14302" spans="8:8" x14ac:dyDescent="0.3">
      <c r="H14302" s="5"/>
    </row>
    <row r="14303" spans="8:8" x14ac:dyDescent="0.3">
      <c r="H14303" s="5"/>
    </row>
    <row r="14304" spans="8:8" x14ac:dyDescent="0.3">
      <c r="H14304" s="5"/>
    </row>
    <row r="14305" spans="8:8" x14ac:dyDescent="0.3">
      <c r="H14305" s="5"/>
    </row>
    <row r="14306" spans="8:8" x14ac:dyDescent="0.3">
      <c r="H14306" s="5"/>
    </row>
    <row r="14307" spans="8:8" x14ac:dyDescent="0.3">
      <c r="H14307" s="5"/>
    </row>
    <row r="14308" spans="8:8" x14ac:dyDescent="0.3">
      <c r="H14308" s="5"/>
    </row>
    <row r="14309" spans="8:8" x14ac:dyDescent="0.3">
      <c r="H14309" s="5"/>
    </row>
    <row r="14310" spans="8:8" x14ac:dyDescent="0.3">
      <c r="H14310" s="5"/>
    </row>
    <row r="14311" spans="8:8" x14ac:dyDescent="0.3">
      <c r="H14311" s="5"/>
    </row>
    <row r="14312" spans="8:8" x14ac:dyDescent="0.3">
      <c r="H14312" s="5"/>
    </row>
    <row r="14313" spans="8:8" x14ac:dyDescent="0.3">
      <c r="H14313" s="5"/>
    </row>
    <row r="14314" spans="8:8" x14ac:dyDescent="0.3">
      <c r="H14314" s="5"/>
    </row>
    <row r="14315" spans="8:8" x14ac:dyDescent="0.3">
      <c r="H14315" s="5"/>
    </row>
    <row r="14316" spans="8:8" x14ac:dyDescent="0.3">
      <c r="H14316" s="5"/>
    </row>
    <row r="14317" spans="8:8" x14ac:dyDescent="0.3">
      <c r="H14317" s="5"/>
    </row>
    <row r="14318" spans="8:8" x14ac:dyDescent="0.3">
      <c r="H14318" s="5"/>
    </row>
    <row r="14319" spans="8:8" x14ac:dyDescent="0.3">
      <c r="H14319" s="5"/>
    </row>
    <row r="14320" spans="8:8" x14ac:dyDescent="0.3">
      <c r="H14320" s="5"/>
    </row>
    <row r="14321" spans="8:8" x14ac:dyDescent="0.3">
      <c r="H14321" s="5"/>
    </row>
    <row r="14322" spans="8:8" x14ac:dyDescent="0.3">
      <c r="H14322" s="5"/>
    </row>
    <row r="14323" spans="8:8" x14ac:dyDescent="0.3">
      <c r="H14323" s="5"/>
    </row>
    <row r="14324" spans="8:8" x14ac:dyDescent="0.3">
      <c r="H14324" s="5"/>
    </row>
    <row r="14325" spans="8:8" x14ac:dyDescent="0.3">
      <c r="H14325" s="5"/>
    </row>
    <row r="14326" spans="8:8" x14ac:dyDescent="0.3">
      <c r="H14326" s="5"/>
    </row>
    <row r="14327" spans="8:8" x14ac:dyDescent="0.3">
      <c r="H14327" s="5"/>
    </row>
    <row r="14328" spans="8:8" x14ac:dyDescent="0.3">
      <c r="H14328" s="5"/>
    </row>
    <row r="14329" spans="8:8" x14ac:dyDescent="0.3">
      <c r="H14329" s="5"/>
    </row>
    <row r="14330" spans="8:8" x14ac:dyDescent="0.3">
      <c r="H14330" s="5"/>
    </row>
    <row r="14331" spans="8:8" x14ac:dyDescent="0.3">
      <c r="H14331" s="5"/>
    </row>
    <row r="14332" spans="8:8" x14ac:dyDescent="0.3">
      <c r="H14332" s="5"/>
    </row>
    <row r="14333" spans="8:8" x14ac:dyDescent="0.3">
      <c r="H14333" s="5"/>
    </row>
    <row r="14334" spans="8:8" x14ac:dyDescent="0.3">
      <c r="H14334" s="5"/>
    </row>
    <row r="14335" spans="8:8" x14ac:dyDescent="0.3">
      <c r="H14335" s="5"/>
    </row>
    <row r="14336" spans="8:8" x14ac:dyDescent="0.3">
      <c r="H14336" s="5"/>
    </row>
    <row r="14337" spans="8:8" x14ac:dyDescent="0.3">
      <c r="H14337" s="5"/>
    </row>
    <row r="14338" spans="8:8" x14ac:dyDescent="0.3">
      <c r="H14338" s="5"/>
    </row>
    <row r="14339" spans="8:8" x14ac:dyDescent="0.3">
      <c r="H14339" s="5"/>
    </row>
    <row r="14340" spans="8:8" x14ac:dyDescent="0.3">
      <c r="H14340" s="5"/>
    </row>
    <row r="14341" spans="8:8" x14ac:dyDescent="0.3">
      <c r="H14341" s="5"/>
    </row>
    <row r="14342" spans="8:8" x14ac:dyDescent="0.3">
      <c r="H14342" s="5"/>
    </row>
    <row r="14343" spans="8:8" x14ac:dyDescent="0.3">
      <c r="H14343" s="5"/>
    </row>
    <row r="14344" spans="8:8" x14ac:dyDescent="0.3">
      <c r="H14344" s="5"/>
    </row>
    <row r="14345" spans="8:8" x14ac:dyDescent="0.3">
      <c r="H14345" s="5"/>
    </row>
    <row r="14346" spans="8:8" x14ac:dyDescent="0.3">
      <c r="H14346" s="5"/>
    </row>
    <row r="14347" spans="8:8" x14ac:dyDescent="0.3">
      <c r="H14347" s="5"/>
    </row>
    <row r="14348" spans="8:8" x14ac:dyDescent="0.3">
      <c r="H14348" s="5"/>
    </row>
    <row r="14349" spans="8:8" x14ac:dyDescent="0.3">
      <c r="H14349" s="5"/>
    </row>
    <row r="14350" spans="8:8" x14ac:dyDescent="0.3">
      <c r="H14350" s="5"/>
    </row>
    <row r="14351" spans="8:8" x14ac:dyDescent="0.3">
      <c r="H14351" s="5"/>
    </row>
    <row r="14352" spans="8:8" x14ac:dyDescent="0.3">
      <c r="H14352" s="5"/>
    </row>
    <row r="14353" spans="8:8" x14ac:dyDescent="0.3">
      <c r="H14353" s="5"/>
    </row>
    <row r="14354" spans="8:8" x14ac:dyDescent="0.3">
      <c r="H14354" s="5"/>
    </row>
    <row r="14355" spans="8:8" x14ac:dyDescent="0.3">
      <c r="H14355" s="5"/>
    </row>
    <row r="14356" spans="8:8" x14ac:dyDescent="0.3">
      <c r="H14356" s="5"/>
    </row>
    <row r="14357" spans="8:8" x14ac:dyDescent="0.3">
      <c r="H14357" s="5"/>
    </row>
    <row r="14358" spans="8:8" x14ac:dyDescent="0.3">
      <c r="H14358" s="5"/>
    </row>
    <row r="14359" spans="8:8" x14ac:dyDescent="0.3">
      <c r="H14359" s="5"/>
    </row>
    <row r="14360" spans="8:8" x14ac:dyDescent="0.3">
      <c r="H14360" s="5"/>
    </row>
    <row r="14361" spans="8:8" x14ac:dyDescent="0.3">
      <c r="H14361" s="5"/>
    </row>
    <row r="14362" spans="8:8" x14ac:dyDescent="0.3">
      <c r="H14362" s="5"/>
    </row>
    <row r="14363" spans="8:8" x14ac:dyDescent="0.3">
      <c r="H14363" s="5"/>
    </row>
    <row r="14364" spans="8:8" x14ac:dyDescent="0.3">
      <c r="H14364" s="5"/>
    </row>
    <row r="14365" spans="8:8" x14ac:dyDescent="0.3">
      <c r="H14365" s="5"/>
    </row>
    <row r="14366" spans="8:8" x14ac:dyDescent="0.3">
      <c r="H14366" s="5"/>
    </row>
    <row r="14367" spans="8:8" x14ac:dyDescent="0.3">
      <c r="H14367" s="5"/>
    </row>
    <row r="14368" spans="8:8" x14ac:dyDescent="0.3">
      <c r="H14368" s="5"/>
    </row>
    <row r="14369" spans="8:8" x14ac:dyDescent="0.3">
      <c r="H14369" s="5"/>
    </row>
    <row r="14370" spans="8:8" x14ac:dyDescent="0.3">
      <c r="H14370" s="5"/>
    </row>
    <row r="14371" spans="8:8" x14ac:dyDescent="0.3">
      <c r="H14371" s="5"/>
    </row>
    <row r="14372" spans="8:8" x14ac:dyDescent="0.3">
      <c r="H14372" s="5"/>
    </row>
    <row r="14373" spans="8:8" x14ac:dyDescent="0.3">
      <c r="H14373" s="5"/>
    </row>
    <row r="14374" spans="8:8" x14ac:dyDescent="0.3">
      <c r="H14374" s="5"/>
    </row>
    <row r="14375" spans="8:8" x14ac:dyDescent="0.3">
      <c r="H14375" s="5"/>
    </row>
    <row r="14376" spans="8:8" x14ac:dyDescent="0.3">
      <c r="H14376" s="5"/>
    </row>
    <row r="14377" spans="8:8" x14ac:dyDescent="0.3">
      <c r="H14377" s="5"/>
    </row>
    <row r="14378" spans="8:8" x14ac:dyDescent="0.3">
      <c r="H14378" s="5"/>
    </row>
    <row r="14379" spans="8:8" x14ac:dyDescent="0.3">
      <c r="H14379" s="5"/>
    </row>
    <row r="14380" spans="8:8" x14ac:dyDescent="0.3">
      <c r="H14380" s="5"/>
    </row>
    <row r="14381" spans="8:8" x14ac:dyDescent="0.3">
      <c r="H14381" s="5"/>
    </row>
    <row r="14382" spans="8:8" x14ac:dyDescent="0.3">
      <c r="H14382" s="5"/>
    </row>
    <row r="14383" spans="8:8" x14ac:dyDescent="0.3">
      <c r="H14383" s="5"/>
    </row>
    <row r="14384" spans="8:8" x14ac:dyDescent="0.3">
      <c r="H14384" s="5"/>
    </row>
    <row r="14385" spans="8:8" x14ac:dyDescent="0.3">
      <c r="H14385" s="5"/>
    </row>
    <row r="14386" spans="8:8" x14ac:dyDescent="0.3">
      <c r="H14386" s="5"/>
    </row>
    <row r="14387" spans="8:8" x14ac:dyDescent="0.3">
      <c r="H14387" s="5"/>
    </row>
    <row r="14388" spans="8:8" x14ac:dyDescent="0.3">
      <c r="H14388" s="5"/>
    </row>
    <row r="14389" spans="8:8" x14ac:dyDescent="0.3">
      <c r="H14389" s="5"/>
    </row>
    <row r="14390" spans="8:8" x14ac:dyDescent="0.3">
      <c r="H14390" s="5"/>
    </row>
    <row r="14391" spans="8:8" x14ac:dyDescent="0.3">
      <c r="H14391" s="5"/>
    </row>
    <row r="14392" spans="8:8" x14ac:dyDescent="0.3">
      <c r="H14392" s="5"/>
    </row>
    <row r="14393" spans="8:8" x14ac:dyDescent="0.3">
      <c r="H14393" s="5"/>
    </row>
    <row r="14394" spans="8:8" x14ac:dyDescent="0.3">
      <c r="H14394" s="5"/>
    </row>
    <row r="14395" spans="8:8" x14ac:dyDescent="0.3">
      <c r="H14395" s="5"/>
    </row>
    <row r="14396" spans="8:8" x14ac:dyDescent="0.3">
      <c r="H14396" s="5"/>
    </row>
    <row r="14397" spans="8:8" x14ac:dyDescent="0.3">
      <c r="H14397" s="5"/>
    </row>
    <row r="14398" spans="8:8" x14ac:dyDescent="0.3">
      <c r="H14398" s="5"/>
    </row>
    <row r="14399" spans="8:8" x14ac:dyDescent="0.3">
      <c r="H14399" s="5"/>
    </row>
    <row r="14400" spans="8:8" x14ac:dyDescent="0.3">
      <c r="H14400" s="5"/>
    </row>
    <row r="14401" spans="8:8" x14ac:dyDescent="0.3">
      <c r="H14401" s="5"/>
    </row>
    <row r="14402" spans="8:8" x14ac:dyDescent="0.3">
      <c r="H14402" s="5"/>
    </row>
    <row r="14403" spans="8:8" x14ac:dyDescent="0.3">
      <c r="H14403" s="5"/>
    </row>
    <row r="14404" spans="8:8" x14ac:dyDescent="0.3">
      <c r="H14404" s="5"/>
    </row>
    <row r="14405" spans="8:8" x14ac:dyDescent="0.3">
      <c r="H14405" s="5"/>
    </row>
    <row r="14406" spans="8:8" x14ac:dyDescent="0.3">
      <c r="H14406" s="5"/>
    </row>
    <row r="14407" spans="8:8" x14ac:dyDescent="0.3">
      <c r="H14407" s="5"/>
    </row>
    <row r="14408" spans="8:8" x14ac:dyDescent="0.3">
      <c r="H14408" s="5"/>
    </row>
    <row r="14409" spans="8:8" x14ac:dyDescent="0.3">
      <c r="H14409" s="5"/>
    </row>
    <row r="14410" spans="8:8" x14ac:dyDescent="0.3">
      <c r="H14410" s="5"/>
    </row>
    <row r="14411" spans="8:8" x14ac:dyDescent="0.3">
      <c r="H14411" s="5"/>
    </row>
    <row r="14412" spans="8:8" x14ac:dyDescent="0.3">
      <c r="H14412" s="5"/>
    </row>
    <row r="14413" spans="8:8" x14ac:dyDescent="0.3">
      <c r="H14413" s="5"/>
    </row>
    <row r="14414" spans="8:8" x14ac:dyDescent="0.3">
      <c r="H14414" s="5"/>
    </row>
    <row r="14415" spans="8:8" x14ac:dyDescent="0.3">
      <c r="H14415" s="5"/>
    </row>
    <row r="14416" spans="8:8" x14ac:dyDescent="0.3">
      <c r="H14416" s="5"/>
    </row>
    <row r="14417" spans="8:8" x14ac:dyDescent="0.3">
      <c r="H14417" s="5"/>
    </row>
    <row r="14418" spans="8:8" x14ac:dyDescent="0.3">
      <c r="H14418" s="5"/>
    </row>
    <row r="14419" spans="8:8" x14ac:dyDescent="0.3">
      <c r="H14419" s="5"/>
    </row>
    <row r="14420" spans="8:8" x14ac:dyDescent="0.3">
      <c r="H14420" s="5"/>
    </row>
    <row r="14421" spans="8:8" x14ac:dyDescent="0.3">
      <c r="H14421" s="5"/>
    </row>
    <row r="14422" spans="8:8" x14ac:dyDescent="0.3">
      <c r="H14422" s="5"/>
    </row>
    <row r="14423" spans="8:8" x14ac:dyDescent="0.3">
      <c r="H14423" s="5"/>
    </row>
    <row r="14424" spans="8:8" x14ac:dyDescent="0.3">
      <c r="H14424" s="5"/>
    </row>
    <row r="14425" spans="8:8" x14ac:dyDescent="0.3">
      <c r="H14425" s="5"/>
    </row>
    <row r="14426" spans="8:8" x14ac:dyDescent="0.3">
      <c r="H14426" s="5"/>
    </row>
    <row r="14427" spans="8:8" x14ac:dyDescent="0.3">
      <c r="H14427" s="5"/>
    </row>
    <row r="14428" spans="8:8" x14ac:dyDescent="0.3">
      <c r="H14428" s="5"/>
    </row>
    <row r="14429" spans="8:8" x14ac:dyDescent="0.3">
      <c r="H14429" s="5"/>
    </row>
    <row r="14430" spans="8:8" x14ac:dyDescent="0.3">
      <c r="H14430" s="5"/>
    </row>
    <row r="14431" spans="8:8" x14ac:dyDescent="0.3">
      <c r="H14431" s="5"/>
    </row>
    <row r="14432" spans="8:8" x14ac:dyDescent="0.3">
      <c r="H14432" s="5"/>
    </row>
    <row r="14433" spans="8:8" x14ac:dyDescent="0.3">
      <c r="H14433" s="5"/>
    </row>
    <row r="14434" spans="8:8" x14ac:dyDescent="0.3">
      <c r="H14434" s="5"/>
    </row>
    <row r="14435" spans="8:8" x14ac:dyDescent="0.3">
      <c r="H14435" s="5"/>
    </row>
    <row r="14436" spans="8:8" x14ac:dyDescent="0.3">
      <c r="H14436" s="5"/>
    </row>
    <row r="14437" spans="8:8" x14ac:dyDescent="0.3">
      <c r="H14437" s="5"/>
    </row>
    <row r="14438" spans="8:8" x14ac:dyDescent="0.3">
      <c r="H14438" s="5"/>
    </row>
    <row r="14439" spans="8:8" x14ac:dyDescent="0.3">
      <c r="H14439" s="5"/>
    </row>
    <row r="14440" spans="8:8" x14ac:dyDescent="0.3">
      <c r="H14440" s="5"/>
    </row>
    <row r="14441" spans="8:8" x14ac:dyDescent="0.3">
      <c r="H14441" s="5"/>
    </row>
    <row r="14442" spans="8:8" x14ac:dyDescent="0.3">
      <c r="H14442" s="5"/>
    </row>
    <row r="14443" spans="8:8" x14ac:dyDescent="0.3">
      <c r="H14443" s="5"/>
    </row>
    <row r="14444" spans="8:8" x14ac:dyDescent="0.3">
      <c r="H14444" s="5"/>
    </row>
    <row r="14445" spans="8:8" x14ac:dyDescent="0.3">
      <c r="H14445" s="5"/>
    </row>
    <row r="14446" spans="8:8" x14ac:dyDescent="0.3">
      <c r="H14446" s="5"/>
    </row>
    <row r="14447" spans="8:8" x14ac:dyDescent="0.3">
      <c r="H14447" s="5"/>
    </row>
    <row r="14448" spans="8:8" x14ac:dyDescent="0.3">
      <c r="H14448" s="5"/>
    </row>
    <row r="14449" spans="8:8" x14ac:dyDescent="0.3">
      <c r="H14449" s="5"/>
    </row>
    <row r="14450" spans="8:8" x14ac:dyDescent="0.3">
      <c r="H14450" s="5"/>
    </row>
    <row r="14451" spans="8:8" x14ac:dyDescent="0.3">
      <c r="H14451" s="5"/>
    </row>
    <row r="14452" spans="8:8" x14ac:dyDescent="0.3">
      <c r="H14452" s="5"/>
    </row>
    <row r="14453" spans="8:8" x14ac:dyDescent="0.3">
      <c r="H14453" s="5"/>
    </row>
    <row r="14454" spans="8:8" x14ac:dyDescent="0.3">
      <c r="H14454" s="5"/>
    </row>
    <row r="14455" spans="8:8" x14ac:dyDescent="0.3">
      <c r="H14455" s="5"/>
    </row>
    <row r="14456" spans="8:8" x14ac:dyDescent="0.3">
      <c r="H14456" s="5"/>
    </row>
    <row r="14457" spans="8:8" x14ac:dyDescent="0.3">
      <c r="H14457" s="5"/>
    </row>
    <row r="14458" spans="8:8" x14ac:dyDescent="0.3">
      <c r="H14458" s="5"/>
    </row>
    <row r="14459" spans="8:8" x14ac:dyDescent="0.3">
      <c r="H14459" s="5"/>
    </row>
    <row r="14460" spans="8:8" x14ac:dyDescent="0.3">
      <c r="H14460" s="5"/>
    </row>
    <row r="14461" spans="8:8" x14ac:dyDescent="0.3">
      <c r="H14461" s="5"/>
    </row>
    <row r="14462" spans="8:8" x14ac:dyDescent="0.3">
      <c r="H14462" s="5"/>
    </row>
    <row r="14463" spans="8:8" x14ac:dyDescent="0.3">
      <c r="H14463" s="5"/>
    </row>
    <row r="14464" spans="8:8" x14ac:dyDescent="0.3">
      <c r="H14464" s="5"/>
    </row>
    <row r="14465" spans="8:8" x14ac:dyDescent="0.3">
      <c r="H14465" s="5"/>
    </row>
    <row r="14466" spans="8:8" x14ac:dyDescent="0.3">
      <c r="H14466" s="5"/>
    </row>
    <row r="14467" spans="8:8" x14ac:dyDescent="0.3">
      <c r="H14467" s="5"/>
    </row>
    <row r="14468" spans="8:8" x14ac:dyDescent="0.3">
      <c r="H14468" s="5"/>
    </row>
    <row r="14469" spans="8:8" x14ac:dyDescent="0.3">
      <c r="H14469" s="5"/>
    </row>
    <row r="14470" spans="8:8" x14ac:dyDescent="0.3">
      <c r="H14470" s="5"/>
    </row>
    <row r="14471" spans="8:8" x14ac:dyDescent="0.3">
      <c r="H14471" s="5"/>
    </row>
    <row r="14472" spans="8:8" x14ac:dyDescent="0.3">
      <c r="H14472" s="5"/>
    </row>
    <row r="14473" spans="8:8" x14ac:dyDescent="0.3">
      <c r="H14473" s="5"/>
    </row>
    <row r="14474" spans="8:8" x14ac:dyDescent="0.3">
      <c r="H14474" s="5"/>
    </row>
    <row r="14475" spans="8:8" x14ac:dyDescent="0.3">
      <c r="H14475" s="5"/>
    </row>
    <row r="14476" spans="8:8" x14ac:dyDescent="0.3">
      <c r="H14476" s="5"/>
    </row>
    <row r="14477" spans="8:8" x14ac:dyDescent="0.3">
      <c r="H14477" s="5"/>
    </row>
    <row r="14478" spans="8:8" x14ac:dyDescent="0.3">
      <c r="H14478" s="5"/>
    </row>
    <row r="14479" spans="8:8" x14ac:dyDescent="0.3">
      <c r="H14479" s="5"/>
    </row>
    <row r="14480" spans="8:8" x14ac:dyDescent="0.3">
      <c r="H14480" s="5"/>
    </row>
    <row r="14481" spans="8:8" x14ac:dyDescent="0.3">
      <c r="H14481" s="5"/>
    </row>
    <row r="14482" spans="8:8" x14ac:dyDescent="0.3">
      <c r="H14482" s="5"/>
    </row>
    <row r="14483" spans="8:8" x14ac:dyDescent="0.3">
      <c r="H14483" s="5"/>
    </row>
    <row r="14484" spans="8:8" x14ac:dyDescent="0.3">
      <c r="H14484" s="5"/>
    </row>
    <row r="14485" spans="8:8" x14ac:dyDescent="0.3">
      <c r="H14485" s="5"/>
    </row>
    <row r="14486" spans="8:8" x14ac:dyDescent="0.3">
      <c r="H14486" s="5"/>
    </row>
    <row r="14487" spans="8:8" x14ac:dyDescent="0.3">
      <c r="H14487" s="5"/>
    </row>
    <row r="14488" spans="8:8" x14ac:dyDescent="0.3">
      <c r="H14488" s="5"/>
    </row>
    <row r="14489" spans="8:8" x14ac:dyDescent="0.3">
      <c r="H14489" s="5"/>
    </row>
    <row r="14490" spans="8:8" x14ac:dyDescent="0.3">
      <c r="H14490" s="5"/>
    </row>
    <row r="14491" spans="8:8" x14ac:dyDescent="0.3">
      <c r="H14491" s="5"/>
    </row>
    <row r="14492" spans="8:8" x14ac:dyDescent="0.3">
      <c r="H14492" s="5"/>
    </row>
    <row r="14493" spans="8:8" x14ac:dyDescent="0.3">
      <c r="H14493" s="5"/>
    </row>
    <row r="14494" spans="8:8" x14ac:dyDescent="0.3">
      <c r="H14494" s="5"/>
    </row>
    <row r="14495" spans="8:8" x14ac:dyDescent="0.3">
      <c r="H14495" s="5"/>
    </row>
    <row r="14496" spans="8:8" x14ac:dyDescent="0.3">
      <c r="H14496" s="5"/>
    </row>
    <row r="14497" spans="8:8" x14ac:dyDescent="0.3">
      <c r="H14497" s="5"/>
    </row>
    <row r="14498" spans="8:8" x14ac:dyDescent="0.3">
      <c r="H14498" s="5"/>
    </row>
    <row r="14499" spans="8:8" x14ac:dyDescent="0.3">
      <c r="H14499" s="5"/>
    </row>
    <row r="14500" spans="8:8" x14ac:dyDescent="0.3">
      <c r="H14500" s="5"/>
    </row>
    <row r="14501" spans="8:8" x14ac:dyDescent="0.3">
      <c r="H14501" s="5"/>
    </row>
    <row r="14502" spans="8:8" x14ac:dyDescent="0.3">
      <c r="H14502" s="5"/>
    </row>
    <row r="14503" spans="8:8" x14ac:dyDescent="0.3">
      <c r="H14503" s="5"/>
    </row>
    <row r="14504" spans="8:8" x14ac:dyDescent="0.3">
      <c r="H14504" s="5"/>
    </row>
    <row r="14505" spans="8:8" x14ac:dyDescent="0.3">
      <c r="H14505" s="5"/>
    </row>
    <row r="14506" spans="8:8" x14ac:dyDescent="0.3">
      <c r="H14506" s="5"/>
    </row>
    <row r="14507" spans="8:8" x14ac:dyDescent="0.3">
      <c r="H14507" s="5"/>
    </row>
    <row r="14508" spans="8:8" x14ac:dyDescent="0.3">
      <c r="H14508" s="5"/>
    </row>
    <row r="14509" spans="8:8" x14ac:dyDescent="0.3">
      <c r="H14509" s="5"/>
    </row>
    <row r="14510" spans="8:8" x14ac:dyDescent="0.3">
      <c r="H14510" s="5"/>
    </row>
    <row r="14511" spans="8:8" x14ac:dyDescent="0.3">
      <c r="H14511" s="5"/>
    </row>
    <row r="14512" spans="8:8" x14ac:dyDescent="0.3">
      <c r="H14512" s="5"/>
    </row>
    <row r="14513" spans="8:8" x14ac:dyDescent="0.3">
      <c r="H14513" s="5"/>
    </row>
    <row r="14514" spans="8:8" x14ac:dyDescent="0.3">
      <c r="H14514" s="5"/>
    </row>
    <row r="14515" spans="8:8" x14ac:dyDescent="0.3">
      <c r="H14515" s="5"/>
    </row>
    <row r="14516" spans="8:8" x14ac:dyDescent="0.3">
      <c r="H14516" s="5"/>
    </row>
    <row r="14517" spans="8:8" x14ac:dyDescent="0.3">
      <c r="H14517" s="5"/>
    </row>
    <row r="14518" spans="8:8" x14ac:dyDescent="0.3">
      <c r="H14518" s="5"/>
    </row>
    <row r="14519" spans="8:8" x14ac:dyDescent="0.3">
      <c r="H14519" s="5"/>
    </row>
    <row r="14520" spans="8:8" x14ac:dyDescent="0.3">
      <c r="H14520" s="5"/>
    </row>
    <row r="14521" spans="8:8" x14ac:dyDescent="0.3">
      <c r="H14521" s="5"/>
    </row>
    <row r="14522" spans="8:8" x14ac:dyDescent="0.3">
      <c r="H14522" s="5"/>
    </row>
    <row r="14523" spans="8:8" x14ac:dyDescent="0.3">
      <c r="H14523" s="5"/>
    </row>
    <row r="14524" spans="8:8" x14ac:dyDescent="0.3">
      <c r="H14524" s="5"/>
    </row>
    <row r="14525" spans="8:8" x14ac:dyDescent="0.3">
      <c r="H14525" s="5"/>
    </row>
    <row r="14526" spans="8:8" x14ac:dyDescent="0.3">
      <c r="H14526" s="5"/>
    </row>
    <row r="14527" spans="8:8" x14ac:dyDescent="0.3">
      <c r="H14527" s="5"/>
    </row>
    <row r="14528" spans="8:8" x14ac:dyDescent="0.3">
      <c r="H14528" s="5"/>
    </row>
    <row r="14529" spans="8:8" x14ac:dyDescent="0.3">
      <c r="H14529" s="5"/>
    </row>
    <row r="14530" spans="8:8" x14ac:dyDescent="0.3">
      <c r="H14530" s="5"/>
    </row>
    <row r="14531" spans="8:8" x14ac:dyDescent="0.3">
      <c r="H14531" s="5"/>
    </row>
    <row r="14532" spans="8:8" x14ac:dyDescent="0.3">
      <c r="H14532" s="5"/>
    </row>
    <row r="14533" spans="8:8" x14ac:dyDescent="0.3">
      <c r="H14533" s="5"/>
    </row>
    <row r="14534" spans="8:8" x14ac:dyDescent="0.3">
      <c r="H14534" s="5"/>
    </row>
    <row r="14535" spans="8:8" x14ac:dyDescent="0.3">
      <c r="H14535" s="5"/>
    </row>
    <row r="14536" spans="8:8" x14ac:dyDescent="0.3">
      <c r="H14536" s="5"/>
    </row>
    <row r="14537" spans="8:8" x14ac:dyDescent="0.3">
      <c r="H14537" s="5"/>
    </row>
    <row r="14538" spans="8:8" x14ac:dyDescent="0.3">
      <c r="H14538" s="5"/>
    </row>
    <row r="14539" spans="8:8" x14ac:dyDescent="0.3">
      <c r="H14539" s="5"/>
    </row>
    <row r="14540" spans="8:8" x14ac:dyDescent="0.3">
      <c r="H14540" s="5"/>
    </row>
    <row r="14541" spans="8:8" x14ac:dyDescent="0.3">
      <c r="H14541" s="5"/>
    </row>
    <row r="14542" spans="8:8" x14ac:dyDescent="0.3">
      <c r="H14542" s="5"/>
    </row>
    <row r="14543" spans="8:8" x14ac:dyDescent="0.3">
      <c r="H14543" s="5"/>
    </row>
    <row r="14544" spans="8:8" x14ac:dyDescent="0.3">
      <c r="H14544" s="5"/>
    </row>
    <row r="14545" spans="8:8" x14ac:dyDescent="0.3">
      <c r="H14545" s="5"/>
    </row>
    <row r="14546" spans="8:8" x14ac:dyDescent="0.3">
      <c r="H14546" s="5"/>
    </row>
    <row r="14547" spans="8:8" x14ac:dyDescent="0.3">
      <c r="H14547" s="5"/>
    </row>
    <row r="14548" spans="8:8" x14ac:dyDescent="0.3">
      <c r="H14548" s="5"/>
    </row>
    <row r="14549" spans="8:8" x14ac:dyDescent="0.3">
      <c r="H14549" s="5"/>
    </row>
    <row r="14550" spans="8:8" x14ac:dyDescent="0.3">
      <c r="H14550" s="5"/>
    </row>
    <row r="14551" spans="8:8" x14ac:dyDescent="0.3">
      <c r="H14551" s="5"/>
    </row>
    <row r="14552" spans="8:8" x14ac:dyDescent="0.3">
      <c r="H14552" s="5"/>
    </row>
    <row r="14553" spans="8:8" x14ac:dyDescent="0.3">
      <c r="H14553" s="5"/>
    </row>
    <row r="14554" spans="8:8" x14ac:dyDescent="0.3">
      <c r="H14554" s="5"/>
    </row>
    <row r="14555" spans="8:8" x14ac:dyDescent="0.3">
      <c r="H14555" s="5"/>
    </row>
    <row r="14556" spans="8:8" x14ac:dyDescent="0.3">
      <c r="H14556" s="5"/>
    </row>
    <row r="14557" spans="8:8" x14ac:dyDescent="0.3">
      <c r="H14557" s="5"/>
    </row>
    <row r="14558" spans="8:8" x14ac:dyDescent="0.3">
      <c r="H14558" s="5"/>
    </row>
    <row r="14559" spans="8:8" x14ac:dyDescent="0.3">
      <c r="H14559" s="5"/>
    </row>
    <row r="14560" spans="8:8" x14ac:dyDescent="0.3">
      <c r="H14560" s="5"/>
    </row>
    <row r="14561" spans="8:8" x14ac:dyDescent="0.3">
      <c r="H14561" s="5"/>
    </row>
    <row r="14562" spans="8:8" x14ac:dyDescent="0.3">
      <c r="H14562" s="5"/>
    </row>
    <row r="14563" spans="8:8" x14ac:dyDescent="0.3">
      <c r="H14563" s="5"/>
    </row>
    <row r="14564" spans="8:8" x14ac:dyDescent="0.3">
      <c r="H14564" s="5"/>
    </row>
    <row r="14565" spans="8:8" x14ac:dyDescent="0.3">
      <c r="H14565" s="5"/>
    </row>
    <row r="14566" spans="8:8" x14ac:dyDescent="0.3">
      <c r="H14566" s="5"/>
    </row>
    <row r="14567" spans="8:8" x14ac:dyDescent="0.3">
      <c r="H14567" s="5"/>
    </row>
    <row r="14568" spans="8:8" x14ac:dyDescent="0.3">
      <c r="H14568" s="5"/>
    </row>
    <row r="14569" spans="8:8" x14ac:dyDescent="0.3">
      <c r="H14569" s="5"/>
    </row>
    <row r="14570" spans="8:8" x14ac:dyDescent="0.3">
      <c r="H14570" s="5"/>
    </row>
    <row r="14571" spans="8:8" x14ac:dyDescent="0.3">
      <c r="H14571" s="5"/>
    </row>
    <row r="14572" spans="8:8" x14ac:dyDescent="0.3">
      <c r="H14572" s="5"/>
    </row>
    <row r="14573" spans="8:8" x14ac:dyDescent="0.3">
      <c r="H14573" s="5"/>
    </row>
    <row r="14574" spans="8:8" x14ac:dyDescent="0.3">
      <c r="H14574" s="5"/>
    </row>
    <row r="14575" spans="8:8" x14ac:dyDescent="0.3">
      <c r="H14575" s="5"/>
    </row>
    <row r="14576" spans="8:8" x14ac:dyDescent="0.3">
      <c r="H14576" s="5"/>
    </row>
    <row r="14577" spans="8:8" x14ac:dyDescent="0.3">
      <c r="H14577" s="5"/>
    </row>
    <row r="14578" spans="8:8" x14ac:dyDescent="0.3">
      <c r="H14578" s="5"/>
    </row>
    <row r="14579" spans="8:8" x14ac:dyDescent="0.3">
      <c r="H14579" s="5"/>
    </row>
    <row r="14580" spans="8:8" x14ac:dyDescent="0.3">
      <c r="H14580" s="5"/>
    </row>
    <row r="14581" spans="8:8" x14ac:dyDescent="0.3">
      <c r="H14581" s="5"/>
    </row>
    <row r="14582" spans="8:8" x14ac:dyDescent="0.3">
      <c r="H14582" s="5"/>
    </row>
    <row r="14583" spans="8:8" x14ac:dyDescent="0.3">
      <c r="H14583" s="5"/>
    </row>
    <row r="14584" spans="8:8" x14ac:dyDescent="0.3">
      <c r="H14584" s="5"/>
    </row>
    <row r="14585" spans="8:8" x14ac:dyDescent="0.3">
      <c r="H14585" s="5"/>
    </row>
    <row r="14586" spans="8:8" x14ac:dyDescent="0.3">
      <c r="H14586" s="5"/>
    </row>
    <row r="14587" spans="8:8" x14ac:dyDescent="0.3">
      <c r="H14587" s="5"/>
    </row>
    <row r="14588" spans="8:8" x14ac:dyDescent="0.3">
      <c r="H14588" s="5"/>
    </row>
    <row r="14589" spans="8:8" x14ac:dyDescent="0.3">
      <c r="H14589" s="5"/>
    </row>
    <row r="14590" spans="8:8" x14ac:dyDescent="0.3">
      <c r="H14590" s="5"/>
    </row>
    <row r="14591" spans="8:8" x14ac:dyDescent="0.3">
      <c r="H14591" s="5"/>
    </row>
    <row r="14592" spans="8:8" x14ac:dyDescent="0.3">
      <c r="H14592" s="5"/>
    </row>
    <row r="14593" spans="8:8" x14ac:dyDescent="0.3">
      <c r="H14593" s="5"/>
    </row>
    <row r="14594" spans="8:8" x14ac:dyDescent="0.3">
      <c r="H14594" s="5"/>
    </row>
    <row r="14595" spans="8:8" x14ac:dyDescent="0.3">
      <c r="H14595" s="5"/>
    </row>
    <row r="14596" spans="8:8" x14ac:dyDescent="0.3">
      <c r="H14596" s="5"/>
    </row>
    <row r="14597" spans="8:8" x14ac:dyDescent="0.3">
      <c r="H14597" s="5"/>
    </row>
    <row r="14598" spans="8:8" x14ac:dyDescent="0.3">
      <c r="H14598" s="5"/>
    </row>
    <row r="14599" spans="8:8" x14ac:dyDescent="0.3">
      <c r="H14599" s="5"/>
    </row>
    <row r="14600" spans="8:8" x14ac:dyDescent="0.3">
      <c r="H14600" s="5"/>
    </row>
    <row r="14601" spans="8:8" x14ac:dyDescent="0.3">
      <c r="H14601" s="5"/>
    </row>
    <row r="14602" spans="8:8" x14ac:dyDescent="0.3">
      <c r="H14602" s="5"/>
    </row>
    <row r="14603" spans="8:8" x14ac:dyDescent="0.3">
      <c r="H14603" s="5"/>
    </row>
    <row r="14604" spans="8:8" x14ac:dyDescent="0.3">
      <c r="H14604" s="5"/>
    </row>
    <row r="14605" spans="8:8" x14ac:dyDescent="0.3">
      <c r="H14605" s="5"/>
    </row>
    <row r="14606" spans="8:8" x14ac:dyDescent="0.3">
      <c r="H14606" s="5"/>
    </row>
    <row r="14607" spans="8:8" x14ac:dyDescent="0.3">
      <c r="H14607" s="5"/>
    </row>
    <row r="14608" spans="8:8" x14ac:dyDescent="0.3">
      <c r="H14608" s="5"/>
    </row>
    <row r="14609" spans="8:8" x14ac:dyDescent="0.3">
      <c r="H14609" s="5"/>
    </row>
    <row r="14610" spans="8:8" x14ac:dyDescent="0.3">
      <c r="H14610" s="5"/>
    </row>
    <row r="14611" spans="8:8" x14ac:dyDescent="0.3">
      <c r="H14611" s="5"/>
    </row>
    <row r="14612" spans="8:8" x14ac:dyDescent="0.3">
      <c r="H14612" s="5"/>
    </row>
    <row r="14613" spans="8:8" x14ac:dyDescent="0.3">
      <c r="H14613" s="5"/>
    </row>
    <row r="14614" spans="8:8" x14ac:dyDescent="0.3">
      <c r="H14614" s="5"/>
    </row>
    <row r="14615" spans="8:8" x14ac:dyDescent="0.3">
      <c r="H14615" s="5"/>
    </row>
    <row r="14616" spans="8:8" x14ac:dyDescent="0.3">
      <c r="H14616" s="5"/>
    </row>
    <row r="14617" spans="8:8" x14ac:dyDescent="0.3">
      <c r="H14617" s="5"/>
    </row>
    <row r="14618" spans="8:8" x14ac:dyDescent="0.3">
      <c r="H14618" s="5"/>
    </row>
    <row r="14619" spans="8:8" x14ac:dyDescent="0.3">
      <c r="H14619" s="5"/>
    </row>
    <row r="14620" spans="8:8" x14ac:dyDescent="0.3">
      <c r="H14620" s="5"/>
    </row>
    <row r="14621" spans="8:8" x14ac:dyDescent="0.3">
      <c r="H14621" s="5"/>
    </row>
    <row r="14622" spans="8:8" x14ac:dyDescent="0.3">
      <c r="H14622" s="5"/>
    </row>
    <row r="14623" spans="8:8" x14ac:dyDescent="0.3">
      <c r="H14623" s="5"/>
    </row>
    <row r="14624" spans="8:8" x14ac:dyDescent="0.3">
      <c r="H14624" s="5"/>
    </row>
    <row r="14625" spans="8:8" x14ac:dyDescent="0.3">
      <c r="H14625" s="5"/>
    </row>
    <row r="14626" spans="8:8" x14ac:dyDescent="0.3">
      <c r="H14626" s="5"/>
    </row>
    <row r="14627" spans="8:8" x14ac:dyDescent="0.3">
      <c r="H14627" s="5"/>
    </row>
    <row r="14628" spans="8:8" x14ac:dyDescent="0.3">
      <c r="H14628" s="5"/>
    </row>
    <row r="14629" spans="8:8" x14ac:dyDescent="0.3">
      <c r="H14629" s="5"/>
    </row>
    <row r="14630" spans="8:8" x14ac:dyDescent="0.3">
      <c r="H14630" s="5"/>
    </row>
    <row r="14631" spans="8:8" x14ac:dyDescent="0.3">
      <c r="H14631" s="5"/>
    </row>
    <row r="14632" spans="8:8" x14ac:dyDescent="0.3">
      <c r="H14632" s="5"/>
    </row>
    <row r="14633" spans="8:8" x14ac:dyDescent="0.3">
      <c r="H14633" s="5"/>
    </row>
    <row r="14634" spans="8:8" x14ac:dyDescent="0.3">
      <c r="H14634" s="5"/>
    </row>
    <row r="14635" spans="8:8" x14ac:dyDescent="0.3">
      <c r="H14635" s="5"/>
    </row>
    <row r="14636" spans="8:8" x14ac:dyDescent="0.3">
      <c r="H14636" s="5"/>
    </row>
    <row r="14637" spans="8:8" x14ac:dyDescent="0.3">
      <c r="H14637" s="5"/>
    </row>
    <row r="14638" spans="8:8" x14ac:dyDescent="0.3">
      <c r="H14638" s="5"/>
    </row>
    <row r="14639" spans="8:8" x14ac:dyDescent="0.3">
      <c r="H14639" s="5"/>
    </row>
    <row r="14640" spans="8:8" x14ac:dyDescent="0.3">
      <c r="H14640" s="5"/>
    </row>
    <row r="14641" spans="8:8" x14ac:dyDescent="0.3">
      <c r="H14641" s="5"/>
    </row>
    <row r="14642" spans="8:8" x14ac:dyDescent="0.3">
      <c r="H14642" s="5"/>
    </row>
    <row r="14643" spans="8:8" x14ac:dyDescent="0.3">
      <c r="H14643" s="5"/>
    </row>
    <row r="14644" spans="8:8" x14ac:dyDescent="0.3">
      <c r="H14644" s="5"/>
    </row>
    <row r="14645" spans="8:8" x14ac:dyDescent="0.3">
      <c r="H14645" s="5"/>
    </row>
    <row r="14646" spans="8:8" x14ac:dyDescent="0.3">
      <c r="H14646" s="5"/>
    </row>
    <row r="14647" spans="8:8" x14ac:dyDescent="0.3">
      <c r="H14647" s="5"/>
    </row>
    <row r="14648" spans="8:8" x14ac:dyDescent="0.3">
      <c r="H14648" s="5"/>
    </row>
    <row r="14649" spans="8:8" x14ac:dyDescent="0.3">
      <c r="H14649" s="5"/>
    </row>
    <row r="14650" spans="8:8" x14ac:dyDescent="0.3">
      <c r="H14650" s="5"/>
    </row>
    <row r="14651" spans="8:8" x14ac:dyDescent="0.3">
      <c r="H14651" s="5"/>
    </row>
    <row r="14652" spans="8:8" x14ac:dyDescent="0.3">
      <c r="H14652" s="5"/>
    </row>
    <row r="14653" spans="8:8" x14ac:dyDescent="0.3">
      <c r="H14653" s="5"/>
    </row>
    <row r="14654" spans="8:8" x14ac:dyDescent="0.3">
      <c r="H14654" s="5"/>
    </row>
    <row r="14655" spans="8:8" x14ac:dyDescent="0.3">
      <c r="H14655" s="5"/>
    </row>
    <row r="14656" spans="8:8" x14ac:dyDescent="0.3">
      <c r="H14656" s="5"/>
    </row>
    <row r="14657" spans="8:8" x14ac:dyDescent="0.3">
      <c r="H14657" s="5"/>
    </row>
    <row r="14658" spans="8:8" x14ac:dyDescent="0.3">
      <c r="H14658" s="5"/>
    </row>
    <row r="14659" spans="8:8" x14ac:dyDescent="0.3">
      <c r="H14659" s="5"/>
    </row>
    <row r="14660" spans="8:8" x14ac:dyDescent="0.3">
      <c r="H14660" s="5"/>
    </row>
    <row r="14661" spans="8:8" x14ac:dyDescent="0.3">
      <c r="H14661" s="5"/>
    </row>
    <row r="14662" spans="8:8" x14ac:dyDescent="0.3">
      <c r="H14662" s="5"/>
    </row>
    <row r="14663" spans="8:8" x14ac:dyDescent="0.3">
      <c r="H14663" s="5"/>
    </row>
    <row r="14664" spans="8:8" x14ac:dyDescent="0.3">
      <c r="H14664" s="5"/>
    </row>
    <row r="14665" spans="8:8" x14ac:dyDescent="0.3">
      <c r="H14665" s="5"/>
    </row>
    <row r="14666" spans="8:8" x14ac:dyDescent="0.3">
      <c r="H14666" s="5"/>
    </row>
    <row r="14667" spans="8:8" x14ac:dyDescent="0.3">
      <c r="H14667" s="5"/>
    </row>
    <row r="14668" spans="8:8" x14ac:dyDescent="0.3">
      <c r="H14668" s="5"/>
    </row>
    <row r="14669" spans="8:8" x14ac:dyDescent="0.3">
      <c r="H14669" s="5"/>
    </row>
    <row r="14670" spans="8:8" x14ac:dyDescent="0.3">
      <c r="H14670" s="5"/>
    </row>
    <row r="14671" spans="8:8" x14ac:dyDescent="0.3">
      <c r="H14671" s="5"/>
    </row>
    <row r="14672" spans="8:8" x14ac:dyDescent="0.3">
      <c r="H14672" s="5"/>
    </row>
    <row r="14673" spans="8:8" x14ac:dyDescent="0.3">
      <c r="H14673" s="5"/>
    </row>
    <row r="14674" spans="8:8" x14ac:dyDescent="0.3">
      <c r="H14674" s="5"/>
    </row>
    <row r="14675" spans="8:8" x14ac:dyDescent="0.3">
      <c r="H14675" s="5"/>
    </row>
    <row r="14676" spans="8:8" x14ac:dyDescent="0.3">
      <c r="H14676" s="5"/>
    </row>
    <row r="14677" spans="8:8" x14ac:dyDescent="0.3">
      <c r="H14677" s="5"/>
    </row>
    <row r="14678" spans="8:8" x14ac:dyDescent="0.3">
      <c r="H14678" s="5"/>
    </row>
    <row r="14679" spans="8:8" x14ac:dyDescent="0.3">
      <c r="H14679" s="5"/>
    </row>
    <row r="14680" spans="8:8" x14ac:dyDescent="0.3">
      <c r="H14680" s="5"/>
    </row>
    <row r="14681" spans="8:8" x14ac:dyDescent="0.3">
      <c r="H14681" s="5"/>
    </row>
    <row r="14682" spans="8:8" x14ac:dyDescent="0.3">
      <c r="H14682" s="5"/>
    </row>
    <row r="14683" spans="8:8" x14ac:dyDescent="0.3">
      <c r="H14683" s="5"/>
    </row>
    <row r="14684" spans="8:8" x14ac:dyDescent="0.3">
      <c r="H14684" s="5"/>
    </row>
    <row r="14685" spans="8:8" x14ac:dyDescent="0.3">
      <c r="H14685" s="5"/>
    </row>
    <row r="14686" spans="8:8" x14ac:dyDescent="0.3">
      <c r="H14686" s="5"/>
    </row>
    <row r="14687" spans="8:8" x14ac:dyDescent="0.3">
      <c r="H14687" s="5"/>
    </row>
    <row r="14688" spans="8:8" x14ac:dyDescent="0.3">
      <c r="H14688" s="5"/>
    </row>
    <row r="14689" spans="8:8" x14ac:dyDescent="0.3">
      <c r="H14689" s="5"/>
    </row>
    <row r="14690" spans="8:8" x14ac:dyDescent="0.3">
      <c r="H14690" s="5"/>
    </row>
    <row r="14691" spans="8:8" x14ac:dyDescent="0.3">
      <c r="H14691" s="5"/>
    </row>
    <row r="14692" spans="8:8" x14ac:dyDescent="0.3">
      <c r="H14692" s="5"/>
    </row>
    <row r="14693" spans="8:8" x14ac:dyDescent="0.3">
      <c r="H14693" s="5"/>
    </row>
    <row r="14694" spans="8:8" x14ac:dyDescent="0.3">
      <c r="H14694" s="5"/>
    </row>
    <row r="14695" spans="8:8" x14ac:dyDescent="0.3">
      <c r="H14695" s="5"/>
    </row>
    <row r="14696" spans="8:8" x14ac:dyDescent="0.3">
      <c r="H14696" s="5"/>
    </row>
    <row r="14697" spans="8:8" x14ac:dyDescent="0.3">
      <c r="H14697" s="5"/>
    </row>
    <row r="14698" spans="8:8" x14ac:dyDescent="0.3">
      <c r="H14698" s="5"/>
    </row>
    <row r="14699" spans="8:8" x14ac:dyDescent="0.3">
      <c r="H14699" s="5"/>
    </row>
    <row r="14700" spans="8:8" x14ac:dyDescent="0.3">
      <c r="H14700" s="5"/>
    </row>
    <row r="14701" spans="8:8" x14ac:dyDescent="0.3">
      <c r="H14701" s="5"/>
    </row>
    <row r="14702" spans="8:8" x14ac:dyDescent="0.3">
      <c r="H14702" s="5"/>
    </row>
    <row r="14703" spans="8:8" x14ac:dyDescent="0.3">
      <c r="H14703" s="5"/>
    </row>
    <row r="14704" spans="8:8" x14ac:dyDescent="0.3">
      <c r="H14704" s="5"/>
    </row>
    <row r="14705" spans="8:8" x14ac:dyDescent="0.3">
      <c r="H14705" s="5"/>
    </row>
    <row r="14706" spans="8:8" x14ac:dyDescent="0.3">
      <c r="H14706" s="5"/>
    </row>
    <row r="14707" spans="8:8" x14ac:dyDescent="0.3">
      <c r="H14707" s="5"/>
    </row>
    <row r="14708" spans="8:8" x14ac:dyDescent="0.3">
      <c r="H14708" s="5"/>
    </row>
    <row r="14709" spans="8:8" x14ac:dyDescent="0.3">
      <c r="H14709" s="5"/>
    </row>
    <row r="14710" spans="8:8" x14ac:dyDescent="0.3">
      <c r="H14710" s="5"/>
    </row>
    <row r="14711" spans="8:8" x14ac:dyDescent="0.3">
      <c r="H14711" s="5"/>
    </row>
    <row r="14712" spans="8:8" x14ac:dyDescent="0.3">
      <c r="H14712" s="5"/>
    </row>
    <row r="14713" spans="8:8" x14ac:dyDescent="0.3">
      <c r="H14713" s="5"/>
    </row>
    <row r="14714" spans="8:8" x14ac:dyDescent="0.3">
      <c r="H14714" s="5"/>
    </row>
    <row r="14715" spans="8:8" x14ac:dyDescent="0.3">
      <c r="H14715" s="5"/>
    </row>
    <row r="14716" spans="8:8" x14ac:dyDescent="0.3">
      <c r="H14716" s="5"/>
    </row>
    <row r="14717" spans="8:8" x14ac:dyDescent="0.3">
      <c r="H14717" s="5"/>
    </row>
    <row r="14718" spans="8:8" x14ac:dyDescent="0.3">
      <c r="H14718" s="5"/>
    </row>
    <row r="14719" spans="8:8" x14ac:dyDescent="0.3">
      <c r="H14719" s="5"/>
    </row>
    <row r="14720" spans="8:8" x14ac:dyDescent="0.3">
      <c r="H14720" s="5"/>
    </row>
    <row r="14721" spans="8:8" x14ac:dyDescent="0.3">
      <c r="H14721" s="5"/>
    </row>
    <row r="14722" spans="8:8" x14ac:dyDescent="0.3">
      <c r="H14722" s="5"/>
    </row>
    <row r="14723" spans="8:8" x14ac:dyDescent="0.3">
      <c r="H14723" s="5"/>
    </row>
    <row r="14724" spans="8:8" x14ac:dyDescent="0.3">
      <c r="H14724" s="5"/>
    </row>
    <row r="14725" spans="8:8" x14ac:dyDescent="0.3">
      <c r="H14725" s="5"/>
    </row>
    <row r="14726" spans="8:8" x14ac:dyDescent="0.3">
      <c r="H14726" s="5"/>
    </row>
    <row r="14727" spans="8:8" x14ac:dyDescent="0.3">
      <c r="H14727" s="5"/>
    </row>
    <row r="14728" spans="8:8" x14ac:dyDescent="0.3">
      <c r="H14728" s="5"/>
    </row>
    <row r="14729" spans="8:8" x14ac:dyDescent="0.3">
      <c r="H14729" s="5"/>
    </row>
    <row r="14730" spans="8:8" x14ac:dyDescent="0.3">
      <c r="H14730" s="5"/>
    </row>
    <row r="14731" spans="8:8" x14ac:dyDescent="0.3">
      <c r="H14731" s="5"/>
    </row>
    <row r="14732" spans="8:8" x14ac:dyDescent="0.3">
      <c r="H14732" s="5"/>
    </row>
    <row r="14733" spans="8:8" x14ac:dyDescent="0.3">
      <c r="H14733" s="5"/>
    </row>
    <row r="14734" spans="8:8" x14ac:dyDescent="0.3">
      <c r="H14734" s="5"/>
    </row>
    <row r="14735" spans="8:8" x14ac:dyDescent="0.3">
      <c r="H14735" s="5"/>
    </row>
    <row r="14736" spans="8:8" x14ac:dyDescent="0.3">
      <c r="H14736" s="5"/>
    </row>
    <row r="14737" spans="8:8" x14ac:dyDescent="0.3">
      <c r="H14737" s="5"/>
    </row>
    <row r="14738" spans="8:8" x14ac:dyDescent="0.3">
      <c r="H14738" s="5"/>
    </row>
    <row r="14739" spans="8:8" x14ac:dyDescent="0.3">
      <c r="H14739" s="5"/>
    </row>
    <row r="14740" spans="8:8" x14ac:dyDescent="0.3">
      <c r="H14740" s="5"/>
    </row>
    <row r="14741" spans="8:8" x14ac:dyDescent="0.3">
      <c r="H14741" s="5"/>
    </row>
    <row r="14742" spans="8:8" x14ac:dyDescent="0.3">
      <c r="H14742" s="5"/>
    </row>
    <row r="14743" spans="8:8" x14ac:dyDescent="0.3">
      <c r="H14743" s="5"/>
    </row>
    <row r="14744" spans="8:8" x14ac:dyDescent="0.3">
      <c r="H14744" s="5"/>
    </row>
    <row r="14745" spans="8:8" x14ac:dyDescent="0.3">
      <c r="H14745" s="5"/>
    </row>
    <row r="14746" spans="8:8" x14ac:dyDescent="0.3">
      <c r="H14746" s="5"/>
    </row>
    <row r="14747" spans="8:8" x14ac:dyDescent="0.3">
      <c r="H14747" s="5"/>
    </row>
    <row r="14748" spans="8:8" x14ac:dyDescent="0.3">
      <c r="H14748" s="5"/>
    </row>
    <row r="14749" spans="8:8" x14ac:dyDescent="0.3">
      <c r="H14749" s="5"/>
    </row>
    <row r="14750" spans="8:8" x14ac:dyDescent="0.3">
      <c r="H14750" s="5"/>
    </row>
    <row r="14751" spans="8:8" x14ac:dyDescent="0.3">
      <c r="H14751" s="5"/>
    </row>
    <row r="14752" spans="8:8" x14ac:dyDescent="0.3">
      <c r="H14752" s="5"/>
    </row>
    <row r="14753" spans="8:8" x14ac:dyDescent="0.3">
      <c r="H14753" s="5"/>
    </row>
    <row r="14754" spans="8:8" x14ac:dyDescent="0.3">
      <c r="H14754" s="5"/>
    </row>
    <row r="14755" spans="8:8" x14ac:dyDescent="0.3">
      <c r="H14755" s="5"/>
    </row>
    <row r="14756" spans="8:8" x14ac:dyDescent="0.3">
      <c r="H14756" s="5"/>
    </row>
    <row r="14757" spans="8:8" x14ac:dyDescent="0.3">
      <c r="H14757" s="5"/>
    </row>
    <row r="14758" spans="8:8" x14ac:dyDescent="0.3">
      <c r="H14758" s="5"/>
    </row>
    <row r="14759" spans="8:8" x14ac:dyDescent="0.3">
      <c r="H14759" s="5"/>
    </row>
    <row r="14760" spans="8:8" x14ac:dyDescent="0.3">
      <c r="H14760" s="5"/>
    </row>
    <row r="14761" spans="8:8" x14ac:dyDescent="0.3">
      <c r="H14761" s="5"/>
    </row>
    <row r="14762" spans="8:8" x14ac:dyDescent="0.3">
      <c r="H14762" s="5"/>
    </row>
    <row r="14763" spans="8:8" x14ac:dyDescent="0.3">
      <c r="H14763" s="5"/>
    </row>
    <row r="14764" spans="8:8" x14ac:dyDescent="0.3">
      <c r="H14764" s="5"/>
    </row>
    <row r="14765" spans="8:8" x14ac:dyDescent="0.3">
      <c r="H14765" s="5"/>
    </row>
    <row r="14766" spans="8:8" x14ac:dyDescent="0.3">
      <c r="H14766" s="5"/>
    </row>
    <row r="14767" spans="8:8" x14ac:dyDescent="0.3">
      <c r="H14767" s="5"/>
    </row>
    <row r="14768" spans="8:8" x14ac:dyDescent="0.3">
      <c r="H14768" s="5"/>
    </row>
    <row r="14769" spans="8:8" x14ac:dyDescent="0.3">
      <c r="H14769" s="5"/>
    </row>
    <row r="14770" spans="8:8" x14ac:dyDescent="0.3">
      <c r="H14770" s="5"/>
    </row>
    <row r="14771" spans="8:8" x14ac:dyDescent="0.3">
      <c r="H14771" s="5"/>
    </row>
    <row r="14772" spans="8:8" x14ac:dyDescent="0.3">
      <c r="H14772" s="5"/>
    </row>
    <row r="14773" spans="8:8" x14ac:dyDescent="0.3">
      <c r="H14773" s="5"/>
    </row>
    <row r="14774" spans="8:8" x14ac:dyDescent="0.3">
      <c r="H14774" s="5"/>
    </row>
    <row r="14775" spans="8:8" x14ac:dyDescent="0.3">
      <c r="H14775" s="5"/>
    </row>
    <row r="14776" spans="8:8" x14ac:dyDescent="0.3">
      <c r="H14776" s="5"/>
    </row>
    <row r="14777" spans="8:8" x14ac:dyDescent="0.3">
      <c r="H14777" s="5"/>
    </row>
    <row r="14778" spans="8:8" x14ac:dyDescent="0.3">
      <c r="H14778" s="5"/>
    </row>
    <row r="14779" spans="8:8" x14ac:dyDescent="0.3">
      <c r="H14779" s="5"/>
    </row>
    <row r="14780" spans="8:8" x14ac:dyDescent="0.3">
      <c r="H14780" s="5"/>
    </row>
    <row r="14781" spans="8:8" x14ac:dyDescent="0.3">
      <c r="H14781" s="5"/>
    </row>
    <row r="14782" spans="8:8" x14ac:dyDescent="0.3">
      <c r="H14782" s="5"/>
    </row>
    <row r="14783" spans="8:8" x14ac:dyDescent="0.3">
      <c r="H14783" s="5"/>
    </row>
    <row r="14784" spans="8:8" x14ac:dyDescent="0.3">
      <c r="H14784" s="5"/>
    </row>
    <row r="14785" spans="8:8" x14ac:dyDescent="0.3">
      <c r="H14785" s="5"/>
    </row>
    <row r="14786" spans="8:8" x14ac:dyDescent="0.3">
      <c r="H14786" s="5"/>
    </row>
    <row r="14787" spans="8:8" x14ac:dyDescent="0.3">
      <c r="H14787" s="5"/>
    </row>
    <row r="14788" spans="8:8" x14ac:dyDescent="0.3">
      <c r="H14788" s="5"/>
    </row>
    <row r="14789" spans="8:8" x14ac:dyDescent="0.3">
      <c r="H14789" s="5"/>
    </row>
    <row r="14790" spans="8:8" x14ac:dyDescent="0.3">
      <c r="H14790" s="5"/>
    </row>
    <row r="14791" spans="8:8" x14ac:dyDescent="0.3">
      <c r="H14791" s="5"/>
    </row>
    <row r="14792" spans="8:8" x14ac:dyDescent="0.3">
      <c r="H14792" s="5"/>
    </row>
    <row r="14793" spans="8:8" x14ac:dyDescent="0.3">
      <c r="H14793" s="5"/>
    </row>
    <row r="14794" spans="8:8" x14ac:dyDescent="0.3">
      <c r="H14794" s="5"/>
    </row>
    <row r="14795" spans="8:8" x14ac:dyDescent="0.3">
      <c r="H14795" s="5"/>
    </row>
    <row r="14796" spans="8:8" x14ac:dyDescent="0.3">
      <c r="H14796" s="5"/>
    </row>
    <row r="14797" spans="8:8" x14ac:dyDescent="0.3">
      <c r="H14797" s="5"/>
    </row>
    <row r="14798" spans="8:8" x14ac:dyDescent="0.3">
      <c r="H14798" s="5"/>
    </row>
    <row r="14799" spans="8:8" x14ac:dyDescent="0.3">
      <c r="H14799" s="5"/>
    </row>
    <row r="14800" spans="8:8" x14ac:dyDescent="0.3">
      <c r="H14800" s="5"/>
    </row>
    <row r="14801" spans="8:8" x14ac:dyDescent="0.3">
      <c r="H14801" s="5"/>
    </row>
    <row r="14802" spans="8:8" x14ac:dyDescent="0.3">
      <c r="H14802" s="5"/>
    </row>
    <row r="14803" spans="8:8" x14ac:dyDescent="0.3">
      <c r="H14803" s="5"/>
    </row>
    <row r="14804" spans="8:8" x14ac:dyDescent="0.3">
      <c r="H14804" s="5"/>
    </row>
    <row r="14805" spans="8:8" x14ac:dyDescent="0.3">
      <c r="H14805" s="5"/>
    </row>
    <row r="14806" spans="8:8" x14ac:dyDescent="0.3">
      <c r="H14806" s="5"/>
    </row>
    <row r="14807" spans="8:8" x14ac:dyDescent="0.3">
      <c r="H14807" s="5"/>
    </row>
    <row r="14808" spans="8:8" x14ac:dyDescent="0.3">
      <c r="H14808" s="5"/>
    </row>
    <row r="14809" spans="8:8" x14ac:dyDescent="0.3">
      <c r="H14809" s="5"/>
    </row>
    <row r="14810" spans="8:8" x14ac:dyDescent="0.3">
      <c r="H14810" s="5"/>
    </row>
    <row r="14811" spans="8:8" x14ac:dyDescent="0.3">
      <c r="H14811" s="5"/>
    </row>
    <row r="14812" spans="8:8" x14ac:dyDescent="0.3">
      <c r="H14812" s="5"/>
    </row>
    <row r="14813" spans="8:8" x14ac:dyDescent="0.3">
      <c r="H14813" s="5"/>
    </row>
    <row r="14814" spans="8:8" x14ac:dyDescent="0.3">
      <c r="H14814" s="5"/>
    </row>
    <row r="14815" spans="8:8" x14ac:dyDescent="0.3">
      <c r="H14815" s="5"/>
    </row>
    <row r="14816" spans="8:8" x14ac:dyDescent="0.3">
      <c r="H14816" s="5"/>
    </row>
    <row r="14817" spans="8:8" x14ac:dyDescent="0.3">
      <c r="H14817" s="5"/>
    </row>
    <row r="14818" spans="8:8" x14ac:dyDescent="0.3">
      <c r="H14818" s="5"/>
    </row>
    <row r="14819" spans="8:8" x14ac:dyDescent="0.3">
      <c r="H14819" s="5"/>
    </row>
    <row r="14820" spans="8:8" x14ac:dyDescent="0.3">
      <c r="H14820" s="5"/>
    </row>
    <row r="14821" spans="8:8" x14ac:dyDescent="0.3">
      <c r="H14821" s="5"/>
    </row>
    <row r="14822" spans="8:8" x14ac:dyDescent="0.3">
      <c r="H14822" s="5"/>
    </row>
    <row r="14823" spans="8:8" x14ac:dyDescent="0.3">
      <c r="H14823" s="5"/>
    </row>
    <row r="14824" spans="8:8" x14ac:dyDescent="0.3">
      <c r="H14824" s="5"/>
    </row>
    <row r="14825" spans="8:8" x14ac:dyDescent="0.3">
      <c r="H14825" s="5"/>
    </row>
    <row r="14826" spans="8:8" x14ac:dyDescent="0.3">
      <c r="H14826" s="5"/>
    </row>
    <row r="14827" spans="8:8" x14ac:dyDescent="0.3">
      <c r="H14827" s="5"/>
    </row>
    <row r="14828" spans="8:8" x14ac:dyDescent="0.3">
      <c r="H14828" s="5"/>
    </row>
    <row r="14829" spans="8:8" x14ac:dyDescent="0.3">
      <c r="H14829" s="5"/>
    </row>
    <row r="14830" spans="8:8" x14ac:dyDescent="0.3">
      <c r="H14830" s="5"/>
    </row>
    <row r="14831" spans="8:8" x14ac:dyDescent="0.3">
      <c r="H14831" s="5"/>
    </row>
    <row r="14832" spans="8:8" x14ac:dyDescent="0.3">
      <c r="H14832" s="5"/>
    </row>
    <row r="14833" spans="8:8" x14ac:dyDescent="0.3">
      <c r="H14833" s="5"/>
    </row>
    <row r="14834" spans="8:8" x14ac:dyDescent="0.3">
      <c r="H14834" s="5"/>
    </row>
    <row r="14835" spans="8:8" x14ac:dyDescent="0.3">
      <c r="H14835" s="5"/>
    </row>
    <row r="14836" spans="8:8" x14ac:dyDescent="0.3">
      <c r="H14836" s="5"/>
    </row>
    <row r="14837" spans="8:8" x14ac:dyDescent="0.3">
      <c r="H14837" s="5"/>
    </row>
    <row r="14838" spans="8:8" x14ac:dyDescent="0.3">
      <c r="H14838" s="5"/>
    </row>
    <row r="14839" spans="8:8" x14ac:dyDescent="0.3">
      <c r="H14839" s="5"/>
    </row>
    <row r="14840" spans="8:8" x14ac:dyDescent="0.3">
      <c r="H14840" s="5"/>
    </row>
    <row r="14841" spans="8:8" x14ac:dyDescent="0.3">
      <c r="H14841" s="5"/>
    </row>
    <row r="14842" spans="8:8" x14ac:dyDescent="0.3">
      <c r="H14842" s="5"/>
    </row>
    <row r="14843" spans="8:8" x14ac:dyDescent="0.3">
      <c r="H14843" s="5"/>
    </row>
    <row r="14844" spans="8:8" x14ac:dyDescent="0.3">
      <c r="H14844" s="5"/>
    </row>
    <row r="14845" spans="8:8" x14ac:dyDescent="0.3">
      <c r="H14845" s="5"/>
    </row>
    <row r="14846" spans="8:8" x14ac:dyDescent="0.3">
      <c r="H14846" s="5"/>
    </row>
    <row r="14847" spans="8:8" x14ac:dyDescent="0.3">
      <c r="H14847" s="5"/>
    </row>
    <row r="14848" spans="8:8" x14ac:dyDescent="0.3">
      <c r="H14848" s="5"/>
    </row>
    <row r="14849" spans="8:8" x14ac:dyDescent="0.3">
      <c r="H14849" s="5"/>
    </row>
    <row r="14850" spans="8:8" x14ac:dyDescent="0.3">
      <c r="H14850" s="5"/>
    </row>
    <row r="14851" spans="8:8" x14ac:dyDescent="0.3">
      <c r="H14851" s="5"/>
    </row>
    <row r="14852" spans="8:8" x14ac:dyDescent="0.3">
      <c r="H14852" s="5"/>
    </row>
    <row r="14853" spans="8:8" x14ac:dyDescent="0.3">
      <c r="H14853" s="5"/>
    </row>
    <row r="14854" spans="8:8" x14ac:dyDescent="0.3">
      <c r="H14854" s="5"/>
    </row>
    <row r="14855" spans="8:8" x14ac:dyDescent="0.3">
      <c r="H14855" s="5"/>
    </row>
    <row r="14856" spans="8:8" x14ac:dyDescent="0.3">
      <c r="H14856" s="5"/>
    </row>
    <row r="14857" spans="8:8" x14ac:dyDescent="0.3">
      <c r="H14857" s="5"/>
    </row>
    <row r="14858" spans="8:8" x14ac:dyDescent="0.3">
      <c r="H14858" s="5"/>
    </row>
    <row r="14859" spans="8:8" x14ac:dyDescent="0.3">
      <c r="H14859" s="5"/>
    </row>
    <row r="14860" spans="8:8" x14ac:dyDescent="0.3">
      <c r="H14860" s="5"/>
    </row>
    <row r="14861" spans="8:8" x14ac:dyDescent="0.3">
      <c r="H14861" s="5"/>
    </row>
    <row r="14862" spans="8:8" x14ac:dyDescent="0.3">
      <c r="H14862" s="5"/>
    </row>
    <row r="14863" spans="8:8" x14ac:dyDescent="0.3">
      <c r="H14863" s="5"/>
    </row>
    <row r="14864" spans="8:8" x14ac:dyDescent="0.3">
      <c r="H14864" s="5"/>
    </row>
    <row r="14865" spans="8:8" x14ac:dyDescent="0.3">
      <c r="H14865" s="5"/>
    </row>
    <row r="14866" spans="8:8" x14ac:dyDescent="0.3">
      <c r="H14866" s="5"/>
    </row>
    <row r="14867" spans="8:8" x14ac:dyDescent="0.3">
      <c r="H14867" s="5"/>
    </row>
    <row r="14868" spans="8:8" x14ac:dyDescent="0.3">
      <c r="H14868" s="5"/>
    </row>
    <row r="14869" spans="8:8" x14ac:dyDescent="0.3">
      <c r="H14869" s="5"/>
    </row>
    <row r="14870" spans="8:8" x14ac:dyDescent="0.3">
      <c r="H14870" s="5"/>
    </row>
    <row r="14871" spans="8:8" x14ac:dyDescent="0.3">
      <c r="H14871" s="5"/>
    </row>
    <row r="14872" spans="8:8" x14ac:dyDescent="0.3">
      <c r="H14872" s="5"/>
    </row>
    <row r="14873" spans="8:8" x14ac:dyDescent="0.3">
      <c r="H14873" s="5"/>
    </row>
    <row r="14874" spans="8:8" x14ac:dyDescent="0.3">
      <c r="H14874" s="5"/>
    </row>
    <row r="14875" spans="8:8" x14ac:dyDescent="0.3">
      <c r="H14875" s="5"/>
    </row>
    <row r="14876" spans="8:8" x14ac:dyDescent="0.3">
      <c r="H14876" s="5"/>
    </row>
    <row r="14877" spans="8:8" x14ac:dyDescent="0.3">
      <c r="H14877" s="5"/>
    </row>
    <row r="14878" spans="8:8" x14ac:dyDescent="0.3">
      <c r="H14878" s="5"/>
    </row>
    <row r="14879" spans="8:8" x14ac:dyDescent="0.3">
      <c r="H14879" s="5"/>
    </row>
    <row r="14880" spans="8:8" x14ac:dyDescent="0.3">
      <c r="H14880" s="5"/>
    </row>
    <row r="14881" spans="8:8" x14ac:dyDescent="0.3">
      <c r="H14881" s="5"/>
    </row>
    <row r="14882" spans="8:8" x14ac:dyDescent="0.3">
      <c r="H14882" s="5"/>
    </row>
    <row r="14883" spans="8:8" x14ac:dyDescent="0.3">
      <c r="H14883" s="5"/>
    </row>
    <row r="14884" spans="8:8" x14ac:dyDescent="0.3">
      <c r="H14884" s="5"/>
    </row>
    <row r="14885" spans="8:8" x14ac:dyDescent="0.3">
      <c r="H14885" s="5"/>
    </row>
    <row r="14886" spans="8:8" x14ac:dyDescent="0.3">
      <c r="H14886" s="5"/>
    </row>
    <row r="14887" spans="8:8" x14ac:dyDescent="0.3">
      <c r="H14887" s="5"/>
    </row>
    <row r="14888" spans="8:8" x14ac:dyDescent="0.3">
      <c r="H14888" s="5"/>
    </row>
    <row r="14889" spans="8:8" x14ac:dyDescent="0.3">
      <c r="H14889" s="5"/>
    </row>
    <row r="14890" spans="8:8" x14ac:dyDescent="0.3">
      <c r="H14890" s="5"/>
    </row>
    <row r="14891" spans="8:8" x14ac:dyDescent="0.3">
      <c r="H14891" s="5"/>
    </row>
    <row r="14892" spans="8:8" x14ac:dyDescent="0.3">
      <c r="H14892" s="5"/>
    </row>
    <row r="14893" spans="8:8" x14ac:dyDescent="0.3">
      <c r="H14893" s="5"/>
    </row>
    <row r="14894" spans="8:8" x14ac:dyDescent="0.3">
      <c r="H14894" s="5"/>
    </row>
    <row r="14895" spans="8:8" x14ac:dyDescent="0.3">
      <c r="H14895" s="5"/>
    </row>
    <row r="14896" spans="8:8" x14ac:dyDescent="0.3">
      <c r="H14896" s="5"/>
    </row>
    <row r="14897" spans="8:8" x14ac:dyDescent="0.3">
      <c r="H14897" s="5"/>
    </row>
    <row r="14898" spans="8:8" x14ac:dyDescent="0.3">
      <c r="H14898" s="5"/>
    </row>
    <row r="14899" spans="8:8" x14ac:dyDescent="0.3">
      <c r="H14899" s="5"/>
    </row>
    <row r="14900" spans="8:8" x14ac:dyDescent="0.3">
      <c r="H14900" s="5"/>
    </row>
    <row r="14901" spans="8:8" x14ac:dyDescent="0.3">
      <c r="H14901" s="5"/>
    </row>
    <row r="14902" spans="8:8" x14ac:dyDescent="0.3">
      <c r="H14902" s="5"/>
    </row>
    <row r="14903" spans="8:8" x14ac:dyDescent="0.3">
      <c r="H14903" s="5"/>
    </row>
    <row r="14904" spans="8:8" x14ac:dyDescent="0.3">
      <c r="H14904" s="5"/>
    </row>
    <row r="14905" spans="8:8" x14ac:dyDescent="0.3">
      <c r="H14905" s="5"/>
    </row>
    <row r="14906" spans="8:8" x14ac:dyDescent="0.3">
      <c r="H14906" s="5"/>
    </row>
    <row r="14907" spans="8:8" x14ac:dyDescent="0.3">
      <c r="H14907" s="5"/>
    </row>
    <row r="14908" spans="8:8" x14ac:dyDescent="0.3">
      <c r="H14908" s="5"/>
    </row>
    <row r="14909" spans="8:8" x14ac:dyDescent="0.3">
      <c r="H14909" s="5"/>
    </row>
    <row r="14910" spans="8:8" x14ac:dyDescent="0.3">
      <c r="H14910" s="5"/>
    </row>
    <row r="14911" spans="8:8" x14ac:dyDescent="0.3">
      <c r="H14911" s="5"/>
    </row>
    <row r="14912" spans="8:8" x14ac:dyDescent="0.3">
      <c r="H14912" s="5"/>
    </row>
    <row r="14913" spans="8:8" x14ac:dyDescent="0.3">
      <c r="H14913" s="5"/>
    </row>
    <row r="14914" spans="8:8" x14ac:dyDescent="0.3">
      <c r="H14914" s="5"/>
    </row>
    <row r="14915" spans="8:8" x14ac:dyDescent="0.3">
      <c r="H14915" s="5"/>
    </row>
    <row r="14916" spans="8:8" x14ac:dyDescent="0.3">
      <c r="H14916" s="5"/>
    </row>
    <row r="14917" spans="8:8" x14ac:dyDescent="0.3">
      <c r="H14917" s="5"/>
    </row>
    <row r="14918" spans="8:8" x14ac:dyDescent="0.3">
      <c r="H14918" s="5"/>
    </row>
    <row r="14919" spans="8:8" x14ac:dyDescent="0.3">
      <c r="H14919" s="5"/>
    </row>
    <row r="14920" spans="8:8" x14ac:dyDescent="0.3">
      <c r="H14920" s="5"/>
    </row>
    <row r="14921" spans="8:8" x14ac:dyDescent="0.3">
      <c r="H14921" s="5"/>
    </row>
    <row r="14922" spans="8:8" x14ac:dyDescent="0.3">
      <c r="H14922" s="5"/>
    </row>
    <row r="14923" spans="8:8" x14ac:dyDescent="0.3">
      <c r="H14923" s="5"/>
    </row>
    <row r="14924" spans="8:8" x14ac:dyDescent="0.3">
      <c r="H14924" s="5"/>
    </row>
    <row r="14925" spans="8:8" x14ac:dyDescent="0.3">
      <c r="H14925" s="5"/>
    </row>
    <row r="14926" spans="8:8" x14ac:dyDescent="0.3">
      <c r="H14926" s="5"/>
    </row>
    <row r="14927" spans="8:8" x14ac:dyDescent="0.3">
      <c r="H14927" s="5"/>
    </row>
    <row r="14928" spans="8:8" x14ac:dyDescent="0.3">
      <c r="H14928" s="5"/>
    </row>
    <row r="14929" spans="8:8" x14ac:dyDescent="0.3">
      <c r="H14929" s="5"/>
    </row>
    <row r="14930" spans="8:8" x14ac:dyDescent="0.3">
      <c r="H14930" s="5"/>
    </row>
    <row r="14931" spans="8:8" x14ac:dyDescent="0.3">
      <c r="H14931" s="5"/>
    </row>
    <row r="14932" spans="8:8" x14ac:dyDescent="0.3">
      <c r="H14932" s="5"/>
    </row>
    <row r="14933" spans="8:8" x14ac:dyDescent="0.3">
      <c r="H14933" s="5"/>
    </row>
    <row r="14934" spans="8:8" x14ac:dyDescent="0.3">
      <c r="H14934" s="5"/>
    </row>
    <row r="14935" spans="8:8" x14ac:dyDescent="0.3">
      <c r="H14935" s="5"/>
    </row>
    <row r="14936" spans="8:8" x14ac:dyDescent="0.3">
      <c r="H14936" s="5"/>
    </row>
    <row r="14937" spans="8:8" x14ac:dyDescent="0.3">
      <c r="H14937" s="5"/>
    </row>
    <row r="14938" spans="8:8" x14ac:dyDescent="0.3">
      <c r="H14938" s="5"/>
    </row>
    <row r="14939" spans="8:8" x14ac:dyDescent="0.3">
      <c r="H14939" s="5"/>
    </row>
    <row r="14940" spans="8:8" x14ac:dyDescent="0.3">
      <c r="H14940" s="5"/>
    </row>
    <row r="14941" spans="8:8" x14ac:dyDescent="0.3">
      <c r="H14941" s="5"/>
    </row>
    <row r="14942" spans="8:8" x14ac:dyDescent="0.3">
      <c r="H14942" s="5"/>
    </row>
    <row r="14943" spans="8:8" x14ac:dyDescent="0.3">
      <c r="H14943" s="5"/>
    </row>
    <row r="14944" spans="8:8" x14ac:dyDescent="0.3">
      <c r="H14944" s="5"/>
    </row>
    <row r="14945" spans="8:8" x14ac:dyDescent="0.3">
      <c r="H14945" s="5"/>
    </row>
    <row r="14946" spans="8:8" x14ac:dyDescent="0.3">
      <c r="H14946" s="5"/>
    </row>
    <row r="14947" spans="8:8" x14ac:dyDescent="0.3">
      <c r="H14947" s="5"/>
    </row>
    <row r="14948" spans="8:8" x14ac:dyDescent="0.3">
      <c r="H14948" s="5"/>
    </row>
    <row r="14949" spans="8:8" x14ac:dyDescent="0.3">
      <c r="H14949" s="5"/>
    </row>
    <row r="14950" spans="8:8" x14ac:dyDescent="0.3">
      <c r="H14950" s="5"/>
    </row>
    <row r="14951" spans="8:8" x14ac:dyDescent="0.3">
      <c r="H14951" s="5"/>
    </row>
    <row r="14952" spans="8:8" x14ac:dyDescent="0.3">
      <c r="H14952" s="5"/>
    </row>
    <row r="14953" spans="8:8" x14ac:dyDescent="0.3">
      <c r="H14953" s="5"/>
    </row>
    <row r="14954" spans="8:8" x14ac:dyDescent="0.3">
      <c r="H14954" s="5"/>
    </row>
    <row r="14955" spans="8:8" x14ac:dyDescent="0.3">
      <c r="H14955" s="5"/>
    </row>
    <row r="14956" spans="8:8" x14ac:dyDescent="0.3">
      <c r="H14956" s="5"/>
    </row>
    <row r="14957" spans="8:8" x14ac:dyDescent="0.3">
      <c r="H14957" s="5"/>
    </row>
    <row r="14958" spans="8:8" x14ac:dyDescent="0.3">
      <c r="H14958" s="5"/>
    </row>
    <row r="14959" spans="8:8" x14ac:dyDescent="0.3">
      <c r="H14959" s="5"/>
    </row>
    <row r="14960" spans="8:8" x14ac:dyDescent="0.3">
      <c r="H14960" s="5"/>
    </row>
    <row r="14961" spans="8:8" x14ac:dyDescent="0.3">
      <c r="H14961" s="5"/>
    </row>
    <row r="14962" spans="8:8" x14ac:dyDescent="0.3">
      <c r="H14962" s="5"/>
    </row>
    <row r="14963" spans="8:8" x14ac:dyDescent="0.3">
      <c r="H14963" s="5"/>
    </row>
    <row r="14964" spans="8:8" x14ac:dyDescent="0.3">
      <c r="H14964" s="5"/>
    </row>
    <row r="14965" spans="8:8" x14ac:dyDescent="0.3">
      <c r="H14965" s="5"/>
    </row>
    <row r="14966" spans="8:8" x14ac:dyDescent="0.3">
      <c r="H14966" s="5"/>
    </row>
    <row r="14967" spans="8:8" x14ac:dyDescent="0.3">
      <c r="H14967" s="5"/>
    </row>
    <row r="14968" spans="8:8" x14ac:dyDescent="0.3">
      <c r="H14968" s="5"/>
    </row>
    <row r="14969" spans="8:8" x14ac:dyDescent="0.3">
      <c r="H14969" s="5"/>
    </row>
    <row r="14970" spans="8:8" x14ac:dyDescent="0.3">
      <c r="H14970" s="5"/>
    </row>
    <row r="14971" spans="8:8" x14ac:dyDescent="0.3">
      <c r="H14971" s="5"/>
    </row>
    <row r="14972" spans="8:8" x14ac:dyDescent="0.3">
      <c r="H14972" s="5"/>
    </row>
    <row r="14973" spans="8:8" x14ac:dyDescent="0.3">
      <c r="H14973" s="5"/>
    </row>
    <row r="14974" spans="8:8" x14ac:dyDescent="0.3">
      <c r="H14974" s="5"/>
    </row>
    <row r="14975" spans="8:8" x14ac:dyDescent="0.3">
      <c r="H14975" s="5"/>
    </row>
    <row r="14976" spans="8:8" x14ac:dyDescent="0.3">
      <c r="H14976" s="5"/>
    </row>
    <row r="14977" spans="8:8" x14ac:dyDescent="0.3">
      <c r="H14977" s="5"/>
    </row>
    <row r="14978" spans="8:8" x14ac:dyDescent="0.3">
      <c r="H14978" s="5"/>
    </row>
    <row r="14979" spans="8:8" x14ac:dyDescent="0.3">
      <c r="H14979" s="5"/>
    </row>
    <row r="14980" spans="8:8" x14ac:dyDescent="0.3">
      <c r="H14980" s="5"/>
    </row>
    <row r="14981" spans="8:8" x14ac:dyDescent="0.3">
      <c r="H14981" s="5"/>
    </row>
    <row r="14982" spans="8:8" x14ac:dyDescent="0.3">
      <c r="H14982" s="5"/>
    </row>
    <row r="14983" spans="8:8" x14ac:dyDescent="0.3">
      <c r="H14983" s="5"/>
    </row>
    <row r="14984" spans="8:8" x14ac:dyDescent="0.3">
      <c r="H14984" s="5"/>
    </row>
    <row r="14985" spans="8:8" x14ac:dyDescent="0.3">
      <c r="H14985" s="5"/>
    </row>
    <row r="14986" spans="8:8" x14ac:dyDescent="0.3">
      <c r="H14986" s="5"/>
    </row>
    <row r="14987" spans="8:8" x14ac:dyDescent="0.3">
      <c r="H14987" s="5"/>
    </row>
    <row r="14988" spans="8:8" x14ac:dyDescent="0.3">
      <c r="H14988" s="5"/>
    </row>
    <row r="14989" spans="8:8" x14ac:dyDescent="0.3">
      <c r="H14989" s="5"/>
    </row>
    <row r="14990" spans="8:8" x14ac:dyDescent="0.3">
      <c r="H14990" s="5"/>
    </row>
    <row r="14991" spans="8:8" x14ac:dyDescent="0.3">
      <c r="H14991" s="5"/>
    </row>
    <row r="14992" spans="8:8" x14ac:dyDescent="0.3">
      <c r="H14992" s="5"/>
    </row>
    <row r="14993" spans="8:8" x14ac:dyDescent="0.3">
      <c r="H14993" s="5"/>
    </row>
    <row r="14994" spans="8:8" x14ac:dyDescent="0.3">
      <c r="H14994" s="5"/>
    </row>
    <row r="14995" spans="8:8" x14ac:dyDescent="0.3">
      <c r="H14995" s="5"/>
    </row>
    <row r="14996" spans="8:8" x14ac:dyDescent="0.3">
      <c r="H14996" s="5"/>
    </row>
    <row r="14997" spans="8:8" x14ac:dyDescent="0.3">
      <c r="H14997" s="5"/>
    </row>
    <row r="14998" spans="8:8" x14ac:dyDescent="0.3">
      <c r="H14998" s="5"/>
    </row>
    <row r="14999" spans="8:8" x14ac:dyDescent="0.3">
      <c r="H14999" s="5"/>
    </row>
    <row r="15000" spans="8:8" x14ac:dyDescent="0.3">
      <c r="H15000" s="5"/>
    </row>
    <row r="15001" spans="8:8" x14ac:dyDescent="0.3">
      <c r="H15001" s="5"/>
    </row>
    <row r="15002" spans="8:8" x14ac:dyDescent="0.3">
      <c r="H15002" s="5"/>
    </row>
    <row r="15003" spans="8:8" x14ac:dyDescent="0.3">
      <c r="H15003" s="5"/>
    </row>
    <row r="15004" spans="8:8" x14ac:dyDescent="0.3">
      <c r="H15004" s="5"/>
    </row>
    <row r="15005" spans="8:8" x14ac:dyDescent="0.3">
      <c r="H15005" s="5"/>
    </row>
    <row r="15006" spans="8:8" x14ac:dyDescent="0.3">
      <c r="H15006" s="5"/>
    </row>
    <row r="15007" spans="8:8" x14ac:dyDescent="0.3">
      <c r="H15007" s="5"/>
    </row>
    <row r="15008" spans="8:8" x14ac:dyDescent="0.3">
      <c r="H15008" s="5"/>
    </row>
    <row r="15009" spans="8:8" x14ac:dyDescent="0.3">
      <c r="H15009" s="5"/>
    </row>
    <row r="15010" spans="8:8" x14ac:dyDescent="0.3">
      <c r="H15010" s="5"/>
    </row>
    <row r="15011" spans="8:8" x14ac:dyDescent="0.3">
      <c r="H15011" s="5"/>
    </row>
    <row r="15012" spans="8:8" x14ac:dyDescent="0.3">
      <c r="H15012" s="5"/>
    </row>
    <row r="15013" spans="8:8" x14ac:dyDescent="0.3">
      <c r="H15013" s="5"/>
    </row>
    <row r="15014" spans="8:8" x14ac:dyDescent="0.3">
      <c r="H15014" s="5"/>
    </row>
    <row r="15015" spans="8:8" x14ac:dyDescent="0.3">
      <c r="H15015" s="5"/>
    </row>
    <row r="15016" spans="8:8" x14ac:dyDescent="0.3">
      <c r="H15016" s="5"/>
    </row>
    <row r="15017" spans="8:8" x14ac:dyDescent="0.3">
      <c r="H15017" s="5"/>
    </row>
    <row r="15018" spans="8:8" x14ac:dyDescent="0.3">
      <c r="H15018" s="5"/>
    </row>
    <row r="15019" spans="8:8" x14ac:dyDescent="0.3">
      <c r="H15019" s="5"/>
    </row>
    <row r="15020" spans="8:8" x14ac:dyDescent="0.3">
      <c r="H15020" s="5"/>
    </row>
    <row r="15021" spans="8:8" x14ac:dyDescent="0.3">
      <c r="H15021" s="5"/>
    </row>
    <row r="15022" spans="8:8" x14ac:dyDescent="0.3">
      <c r="H15022" s="5"/>
    </row>
    <row r="15023" spans="8:8" x14ac:dyDescent="0.3">
      <c r="H15023" s="5"/>
    </row>
    <row r="15024" spans="8:8" x14ac:dyDescent="0.3">
      <c r="H15024" s="5"/>
    </row>
    <row r="15025" spans="8:8" x14ac:dyDescent="0.3">
      <c r="H15025" s="5"/>
    </row>
    <row r="15026" spans="8:8" x14ac:dyDescent="0.3">
      <c r="H15026" s="5"/>
    </row>
    <row r="15027" spans="8:8" x14ac:dyDescent="0.3">
      <c r="H15027" s="5"/>
    </row>
    <row r="15028" spans="8:8" x14ac:dyDescent="0.3">
      <c r="H15028" s="5"/>
    </row>
    <row r="15029" spans="8:8" x14ac:dyDescent="0.3">
      <c r="H15029" s="5"/>
    </row>
    <row r="15030" spans="8:8" x14ac:dyDescent="0.3">
      <c r="H15030" s="5"/>
    </row>
    <row r="15031" spans="8:8" x14ac:dyDescent="0.3">
      <c r="H15031" s="5"/>
    </row>
    <row r="15032" spans="8:8" x14ac:dyDescent="0.3">
      <c r="H15032" s="5"/>
    </row>
    <row r="15033" spans="8:8" x14ac:dyDescent="0.3">
      <c r="H15033" s="5"/>
    </row>
    <row r="15034" spans="8:8" x14ac:dyDescent="0.3">
      <c r="H15034" s="5"/>
    </row>
    <row r="15035" spans="8:8" x14ac:dyDescent="0.3">
      <c r="H15035" s="5"/>
    </row>
    <row r="15036" spans="8:8" x14ac:dyDescent="0.3">
      <c r="H15036" s="5"/>
    </row>
    <row r="15037" spans="8:8" x14ac:dyDescent="0.3">
      <c r="H15037" s="5"/>
    </row>
    <row r="15038" spans="8:8" x14ac:dyDescent="0.3">
      <c r="H15038" s="5"/>
    </row>
    <row r="15039" spans="8:8" x14ac:dyDescent="0.3">
      <c r="H15039" s="5"/>
    </row>
    <row r="15040" spans="8:8" x14ac:dyDescent="0.3">
      <c r="H15040" s="5"/>
    </row>
    <row r="15041" spans="8:8" x14ac:dyDescent="0.3">
      <c r="H15041" s="5"/>
    </row>
    <row r="15042" spans="8:8" x14ac:dyDescent="0.3">
      <c r="H15042" s="5"/>
    </row>
    <row r="15043" spans="8:8" x14ac:dyDescent="0.3">
      <c r="H15043" s="5"/>
    </row>
    <row r="15044" spans="8:8" x14ac:dyDescent="0.3">
      <c r="H15044" s="5"/>
    </row>
    <row r="15045" spans="8:8" x14ac:dyDescent="0.3">
      <c r="H15045" s="5"/>
    </row>
    <row r="15046" spans="8:8" x14ac:dyDescent="0.3">
      <c r="H15046" s="5"/>
    </row>
    <row r="15047" spans="8:8" x14ac:dyDescent="0.3">
      <c r="H15047" s="5"/>
    </row>
    <row r="15048" spans="8:8" x14ac:dyDescent="0.3">
      <c r="H15048" s="5"/>
    </row>
    <row r="15049" spans="8:8" x14ac:dyDescent="0.3">
      <c r="H15049" s="5"/>
    </row>
    <row r="15050" spans="8:8" x14ac:dyDescent="0.3">
      <c r="H15050" s="5"/>
    </row>
    <row r="15051" spans="8:8" x14ac:dyDescent="0.3">
      <c r="H15051" s="5"/>
    </row>
    <row r="15052" spans="8:8" x14ac:dyDescent="0.3">
      <c r="H15052" s="5"/>
    </row>
    <row r="15053" spans="8:8" x14ac:dyDescent="0.3">
      <c r="H15053" s="5"/>
    </row>
    <row r="15054" spans="8:8" x14ac:dyDescent="0.3">
      <c r="H15054" s="5"/>
    </row>
    <row r="15055" spans="8:8" x14ac:dyDescent="0.3">
      <c r="H15055" s="5"/>
    </row>
    <row r="15056" spans="8:8" x14ac:dyDescent="0.3">
      <c r="H15056" s="5"/>
    </row>
    <row r="15057" spans="8:8" x14ac:dyDescent="0.3">
      <c r="H15057" s="5"/>
    </row>
    <row r="15058" spans="8:8" x14ac:dyDescent="0.3">
      <c r="H15058" s="5"/>
    </row>
    <row r="15059" spans="8:8" x14ac:dyDescent="0.3">
      <c r="H15059" s="5"/>
    </row>
    <row r="15060" spans="8:8" x14ac:dyDescent="0.3">
      <c r="H15060" s="5"/>
    </row>
    <row r="15061" spans="8:8" x14ac:dyDescent="0.3">
      <c r="H15061" s="5"/>
    </row>
    <row r="15062" spans="8:8" x14ac:dyDescent="0.3">
      <c r="H15062" s="5"/>
    </row>
    <row r="15063" spans="8:8" x14ac:dyDescent="0.3">
      <c r="H15063" s="5"/>
    </row>
    <row r="15064" spans="8:8" x14ac:dyDescent="0.3">
      <c r="H15064" s="5"/>
    </row>
    <row r="15065" spans="8:8" x14ac:dyDescent="0.3">
      <c r="H15065" s="5"/>
    </row>
    <row r="15066" spans="8:8" x14ac:dyDescent="0.3">
      <c r="H15066" s="5"/>
    </row>
    <row r="15067" spans="8:8" x14ac:dyDescent="0.3">
      <c r="H15067" s="5"/>
    </row>
    <row r="15068" spans="8:8" x14ac:dyDescent="0.3">
      <c r="H15068" s="5"/>
    </row>
    <row r="15069" spans="8:8" x14ac:dyDescent="0.3">
      <c r="H15069" s="5"/>
    </row>
    <row r="15070" spans="8:8" x14ac:dyDescent="0.3">
      <c r="H15070" s="5"/>
    </row>
    <row r="15071" spans="8:8" x14ac:dyDescent="0.3">
      <c r="H15071" s="5"/>
    </row>
    <row r="15072" spans="8:8" x14ac:dyDescent="0.3">
      <c r="H15072" s="5"/>
    </row>
    <row r="15073" spans="8:8" x14ac:dyDescent="0.3">
      <c r="H15073" s="5"/>
    </row>
    <row r="15074" spans="8:8" x14ac:dyDescent="0.3">
      <c r="H15074" s="5"/>
    </row>
    <row r="15075" spans="8:8" x14ac:dyDescent="0.3">
      <c r="H15075" s="5"/>
    </row>
    <row r="15076" spans="8:8" x14ac:dyDescent="0.3">
      <c r="H15076" s="5"/>
    </row>
    <row r="15077" spans="8:8" x14ac:dyDescent="0.3">
      <c r="H15077" s="5"/>
    </row>
    <row r="15078" spans="8:8" x14ac:dyDescent="0.3">
      <c r="H15078" s="5"/>
    </row>
    <row r="15079" spans="8:8" x14ac:dyDescent="0.3">
      <c r="H15079" s="5"/>
    </row>
    <row r="15080" spans="8:8" x14ac:dyDescent="0.3">
      <c r="H15080" s="5"/>
    </row>
    <row r="15081" spans="8:8" x14ac:dyDescent="0.3">
      <c r="H15081" s="5"/>
    </row>
    <row r="15082" spans="8:8" x14ac:dyDescent="0.3">
      <c r="H15082" s="5"/>
    </row>
    <row r="15083" spans="8:8" x14ac:dyDescent="0.3">
      <c r="H15083" s="5"/>
    </row>
    <row r="15084" spans="8:8" x14ac:dyDescent="0.3">
      <c r="H15084" s="5"/>
    </row>
    <row r="15085" spans="8:8" x14ac:dyDescent="0.3">
      <c r="H15085" s="5"/>
    </row>
    <row r="15086" spans="8:8" x14ac:dyDescent="0.3">
      <c r="H15086" s="5"/>
    </row>
    <row r="15087" spans="8:8" x14ac:dyDescent="0.3">
      <c r="H15087" s="5"/>
    </row>
    <row r="15088" spans="8:8" x14ac:dyDescent="0.3">
      <c r="H15088" s="5"/>
    </row>
    <row r="15089" spans="8:8" x14ac:dyDescent="0.3">
      <c r="H15089" s="5"/>
    </row>
    <row r="15090" spans="8:8" x14ac:dyDescent="0.3">
      <c r="H15090" s="5"/>
    </row>
    <row r="15091" spans="8:8" x14ac:dyDescent="0.3">
      <c r="H15091" s="5"/>
    </row>
    <row r="15092" spans="8:8" x14ac:dyDescent="0.3">
      <c r="H15092" s="5"/>
    </row>
    <row r="15093" spans="8:8" x14ac:dyDescent="0.3">
      <c r="H15093" s="5"/>
    </row>
    <row r="15094" spans="8:8" x14ac:dyDescent="0.3">
      <c r="H15094" s="5"/>
    </row>
    <row r="15095" spans="8:8" x14ac:dyDescent="0.3">
      <c r="H15095" s="5"/>
    </row>
    <row r="15096" spans="8:8" x14ac:dyDescent="0.3">
      <c r="H15096" s="5"/>
    </row>
    <row r="15097" spans="8:8" x14ac:dyDescent="0.3">
      <c r="H15097" s="5"/>
    </row>
    <row r="15098" spans="8:8" x14ac:dyDescent="0.3">
      <c r="H15098" s="5"/>
    </row>
    <row r="15099" spans="8:8" x14ac:dyDescent="0.3">
      <c r="H15099" s="5"/>
    </row>
    <row r="15100" spans="8:8" x14ac:dyDescent="0.3">
      <c r="H15100" s="5"/>
    </row>
    <row r="15101" spans="8:8" x14ac:dyDescent="0.3">
      <c r="H15101" s="5"/>
    </row>
    <row r="15102" spans="8:8" x14ac:dyDescent="0.3">
      <c r="H15102" s="5"/>
    </row>
    <row r="15103" spans="8:8" x14ac:dyDescent="0.3">
      <c r="H15103" s="5"/>
    </row>
    <row r="15104" spans="8:8" x14ac:dyDescent="0.3">
      <c r="H15104" s="5"/>
    </row>
    <row r="15105" spans="8:8" x14ac:dyDescent="0.3">
      <c r="H15105" s="5"/>
    </row>
    <row r="15106" spans="8:8" x14ac:dyDescent="0.3">
      <c r="H15106" s="5"/>
    </row>
    <row r="15107" spans="8:8" x14ac:dyDescent="0.3">
      <c r="H15107" s="5"/>
    </row>
    <row r="15108" spans="8:8" x14ac:dyDescent="0.3">
      <c r="H15108" s="5"/>
    </row>
    <row r="15109" spans="8:8" x14ac:dyDescent="0.3">
      <c r="H15109" s="5"/>
    </row>
    <row r="15110" spans="8:8" x14ac:dyDescent="0.3">
      <c r="H15110" s="5"/>
    </row>
    <row r="15111" spans="8:8" x14ac:dyDescent="0.3">
      <c r="H15111" s="5"/>
    </row>
    <row r="15112" spans="8:8" x14ac:dyDescent="0.3">
      <c r="H15112" s="5"/>
    </row>
    <row r="15113" spans="8:8" x14ac:dyDescent="0.3">
      <c r="H15113" s="5"/>
    </row>
    <row r="15114" spans="8:8" x14ac:dyDescent="0.3">
      <c r="H15114" s="5"/>
    </row>
    <row r="15115" spans="8:8" x14ac:dyDescent="0.3">
      <c r="H15115" s="5"/>
    </row>
    <row r="15116" spans="8:8" x14ac:dyDescent="0.3">
      <c r="H15116" s="5"/>
    </row>
    <row r="15117" spans="8:8" x14ac:dyDescent="0.3">
      <c r="H15117" s="5"/>
    </row>
    <row r="15118" spans="8:8" x14ac:dyDescent="0.3">
      <c r="H15118" s="5"/>
    </row>
    <row r="15119" spans="8:8" x14ac:dyDescent="0.3">
      <c r="H15119" s="5"/>
    </row>
    <row r="15120" spans="8:8" x14ac:dyDescent="0.3">
      <c r="H15120" s="5"/>
    </row>
    <row r="15121" spans="8:8" x14ac:dyDescent="0.3">
      <c r="H15121" s="5"/>
    </row>
    <row r="15122" spans="8:8" x14ac:dyDescent="0.3">
      <c r="H15122" s="5"/>
    </row>
    <row r="15123" spans="8:8" x14ac:dyDescent="0.3">
      <c r="H15123" s="5"/>
    </row>
    <row r="15124" spans="8:8" x14ac:dyDescent="0.3">
      <c r="H15124" s="5"/>
    </row>
    <row r="15125" spans="8:8" x14ac:dyDescent="0.3">
      <c r="H15125" s="5"/>
    </row>
    <row r="15126" spans="8:8" x14ac:dyDescent="0.3">
      <c r="H15126" s="5"/>
    </row>
    <row r="15127" spans="8:8" x14ac:dyDescent="0.3">
      <c r="H15127" s="5"/>
    </row>
    <row r="15128" spans="8:8" x14ac:dyDescent="0.3">
      <c r="H15128" s="5"/>
    </row>
    <row r="15129" spans="8:8" x14ac:dyDescent="0.3">
      <c r="H15129" s="5"/>
    </row>
    <row r="15130" spans="8:8" x14ac:dyDescent="0.3">
      <c r="H15130" s="5"/>
    </row>
    <row r="15131" spans="8:8" x14ac:dyDescent="0.3">
      <c r="H15131" s="5"/>
    </row>
    <row r="15132" spans="8:8" x14ac:dyDescent="0.3">
      <c r="H15132" s="5"/>
    </row>
    <row r="15133" spans="8:8" x14ac:dyDescent="0.3">
      <c r="H15133" s="5"/>
    </row>
    <row r="15134" spans="8:8" x14ac:dyDescent="0.3">
      <c r="H15134" s="5"/>
    </row>
    <row r="15135" spans="8:8" x14ac:dyDescent="0.3">
      <c r="H15135" s="5"/>
    </row>
    <row r="15136" spans="8:8" x14ac:dyDescent="0.3">
      <c r="H15136" s="5"/>
    </row>
    <row r="15137" spans="8:8" x14ac:dyDescent="0.3">
      <c r="H15137" s="5"/>
    </row>
    <row r="15138" spans="8:8" x14ac:dyDescent="0.3">
      <c r="H15138" s="5"/>
    </row>
    <row r="15139" spans="8:8" x14ac:dyDescent="0.3">
      <c r="H15139" s="5"/>
    </row>
    <row r="15140" spans="8:8" x14ac:dyDescent="0.3">
      <c r="H15140" s="5"/>
    </row>
    <row r="15141" spans="8:8" x14ac:dyDescent="0.3">
      <c r="H15141" s="5"/>
    </row>
    <row r="15142" spans="8:8" x14ac:dyDescent="0.3">
      <c r="H15142" s="5"/>
    </row>
    <row r="15143" spans="8:8" x14ac:dyDescent="0.3">
      <c r="H15143" s="5"/>
    </row>
    <row r="15144" spans="8:8" x14ac:dyDescent="0.3">
      <c r="H15144" s="5"/>
    </row>
    <row r="15145" spans="8:8" x14ac:dyDescent="0.3">
      <c r="H15145" s="5"/>
    </row>
    <row r="15146" spans="8:8" x14ac:dyDescent="0.3">
      <c r="H15146" s="5"/>
    </row>
    <row r="15147" spans="8:8" x14ac:dyDescent="0.3">
      <c r="H15147" s="5"/>
    </row>
    <row r="15148" spans="8:8" x14ac:dyDescent="0.3">
      <c r="H15148" s="5"/>
    </row>
    <row r="15149" spans="8:8" x14ac:dyDescent="0.3">
      <c r="H15149" s="5"/>
    </row>
    <row r="15150" spans="8:8" x14ac:dyDescent="0.3">
      <c r="H15150" s="5"/>
    </row>
    <row r="15151" spans="8:8" x14ac:dyDescent="0.3">
      <c r="H15151" s="5"/>
    </row>
    <row r="15152" spans="8:8" x14ac:dyDescent="0.3">
      <c r="H15152" s="5"/>
    </row>
    <row r="15153" spans="8:8" x14ac:dyDescent="0.3">
      <c r="H15153" s="5"/>
    </row>
    <row r="15154" spans="8:8" x14ac:dyDescent="0.3">
      <c r="H15154" s="5"/>
    </row>
    <row r="15155" spans="8:8" x14ac:dyDescent="0.3">
      <c r="H15155" s="5"/>
    </row>
    <row r="15156" spans="8:8" x14ac:dyDescent="0.3">
      <c r="H15156" s="5"/>
    </row>
    <row r="15157" spans="8:8" x14ac:dyDescent="0.3">
      <c r="H15157" s="5"/>
    </row>
    <row r="15158" spans="8:8" x14ac:dyDescent="0.3">
      <c r="H15158" s="5"/>
    </row>
    <row r="15159" spans="8:8" x14ac:dyDescent="0.3">
      <c r="H15159" s="5"/>
    </row>
    <row r="15160" spans="8:8" x14ac:dyDescent="0.3">
      <c r="H15160" s="5"/>
    </row>
    <row r="15161" spans="8:8" x14ac:dyDescent="0.3">
      <c r="H15161" s="5"/>
    </row>
    <row r="15162" spans="8:8" x14ac:dyDescent="0.3">
      <c r="H15162" s="5"/>
    </row>
    <row r="15163" spans="8:8" x14ac:dyDescent="0.3">
      <c r="H15163" s="5"/>
    </row>
    <row r="15164" spans="8:8" x14ac:dyDescent="0.3">
      <c r="H15164" s="5"/>
    </row>
    <row r="15165" spans="8:8" x14ac:dyDescent="0.3">
      <c r="H15165" s="5"/>
    </row>
    <row r="15166" spans="8:8" x14ac:dyDescent="0.3">
      <c r="H15166" s="5"/>
    </row>
    <row r="15167" spans="8:8" x14ac:dyDescent="0.3">
      <c r="H15167" s="5"/>
    </row>
    <row r="15168" spans="8:8" x14ac:dyDescent="0.3">
      <c r="H15168" s="5"/>
    </row>
    <row r="15169" spans="8:8" x14ac:dyDescent="0.3">
      <c r="H15169" s="5"/>
    </row>
    <row r="15170" spans="8:8" x14ac:dyDescent="0.3">
      <c r="H15170" s="5"/>
    </row>
    <row r="15171" spans="8:8" x14ac:dyDescent="0.3">
      <c r="H15171" s="5"/>
    </row>
    <row r="15172" spans="8:8" x14ac:dyDescent="0.3">
      <c r="H15172" s="5"/>
    </row>
    <row r="15173" spans="8:8" x14ac:dyDescent="0.3">
      <c r="H15173" s="5"/>
    </row>
    <row r="15174" spans="8:8" x14ac:dyDescent="0.3">
      <c r="H15174" s="5"/>
    </row>
    <row r="15175" spans="8:8" x14ac:dyDescent="0.3">
      <c r="H15175" s="5"/>
    </row>
    <row r="15176" spans="8:8" x14ac:dyDescent="0.3">
      <c r="H15176" s="5"/>
    </row>
    <row r="15177" spans="8:8" x14ac:dyDescent="0.3">
      <c r="H15177" s="5"/>
    </row>
    <row r="15178" spans="8:8" x14ac:dyDescent="0.3">
      <c r="H15178" s="5"/>
    </row>
    <row r="15179" spans="8:8" x14ac:dyDescent="0.3">
      <c r="H15179" s="5"/>
    </row>
    <row r="15180" spans="8:8" x14ac:dyDescent="0.3">
      <c r="H15180" s="5"/>
    </row>
    <row r="15181" spans="8:8" x14ac:dyDescent="0.3">
      <c r="H15181" s="5"/>
    </row>
    <row r="15182" spans="8:8" x14ac:dyDescent="0.3">
      <c r="H15182" s="5"/>
    </row>
    <row r="15183" spans="8:8" x14ac:dyDescent="0.3">
      <c r="H15183" s="5"/>
    </row>
    <row r="15184" spans="8:8" x14ac:dyDescent="0.3">
      <c r="H15184" s="5"/>
    </row>
    <row r="15185" spans="8:8" x14ac:dyDescent="0.3">
      <c r="H15185" s="5"/>
    </row>
    <row r="15186" spans="8:8" x14ac:dyDescent="0.3">
      <c r="H15186" s="5"/>
    </row>
    <row r="15187" spans="8:8" x14ac:dyDescent="0.3">
      <c r="H15187" s="5"/>
    </row>
    <row r="15188" spans="8:8" x14ac:dyDescent="0.3">
      <c r="H15188" s="5"/>
    </row>
    <row r="15189" spans="8:8" x14ac:dyDescent="0.3">
      <c r="H15189" s="5"/>
    </row>
    <row r="15190" spans="8:8" x14ac:dyDescent="0.3">
      <c r="H15190" s="5"/>
    </row>
    <row r="15191" spans="8:8" x14ac:dyDescent="0.3">
      <c r="H15191" s="5"/>
    </row>
    <row r="15192" spans="8:8" x14ac:dyDescent="0.3">
      <c r="H15192" s="5"/>
    </row>
    <row r="15193" spans="8:8" x14ac:dyDescent="0.3">
      <c r="H15193" s="5"/>
    </row>
    <row r="15194" spans="8:8" x14ac:dyDescent="0.3">
      <c r="H15194" s="5"/>
    </row>
    <row r="15195" spans="8:8" x14ac:dyDescent="0.3">
      <c r="H15195" s="5"/>
    </row>
    <row r="15196" spans="8:8" x14ac:dyDescent="0.3">
      <c r="H15196" s="5"/>
    </row>
    <row r="15197" spans="8:8" x14ac:dyDescent="0.3">
      <c r="H15197" s="5"/>
    </row>
    <row r="15198" spans="8:8" x14ac:dyDescent="0.3">
      <c r="H15198" s="5"/>
    </row>
    <row r="15199" spans="8:8" x14ac:dyDescent="0.3">
      <c r="H15199" s="5"/>
    </row>
    <row r="15200" spans="8:8" x14ac:dyDescent="0.3">
      <c r="H15200" s="5"/>
    </row>
    <row r="15201" spans="8:8" x14ac:dyDescent="0.3">
      <c r="H15201" s="5"/>
    </row>
    <row r="15202" spans="8:8" x14ac:dyDescent="0.3">
      <c r="H15202" s="5"/>
    </row>
    <row r="15203" spans="8:8" x14ac:dyDescent="0.3">
      <c r="H15203" s="5"/>
    </row>
    <row r="15204" spans="8:8" x14ac:dyDescent="0.3">
      <c r="H15204" s="5"/>
    </row>
    <row r="15205" spans="8:8" x14ac:dyDescent="0.3">
      <c r="H15205" s="5"/>
    </row>
    <row r="15206" spans="8:8" x14ac:dyDescent="0.3">
      <c r="H15206" s="5"/>
    </row>
    <row r="15207" spans="8:8" x14ac:dyDescent="0.3">
      <c r="H15207" s="5"/>
    </row>
    <row r="15208" spans="8:8" x14ac:dyDescent="0.3">
      <c r="H15208" s="5"/>
    </row>
    <row r="15209" spans="8:8" x14ac:dyDescent="0.3">
      <c r="H15209" s="5"/>
    </row>
    <row r="15210" spans="8:8" x14ac:dyDescent="0.3">
      <c r="H15210" s="5"/>
    </row>
    <row r="15211" spans="8:8" x14ac:dyDescent="0.3">
      <c r="H15211" s="5"/>
    </row>
    <row r="15212" spans="8:8" x14ac:dyDescent="0.3">
      <c r="H15212" s="5"/>
    </row>
    <row r="15213" spans="8:8" x14ac:dyDescent="0.3">
      <c r="H15213" s="5"/>
    </row>
    <row r="15214" spans="8:8" x14ac:dyDescent="0.3">
      <c r="H15214" s="5"/>
    </row>
    <row r="15215" spans="8:8" x14ac:dyDescent="0.3">
      <c r="H15215" s="5"/>
    </row>
    <row r="15216" spans="8:8" x14ac:dyDescent="0.3">
      <c r="H15216" s="5"/>
    </row>
    <row r="15217" spans="8:8" x14ac:dyDescent="0.3">
      <c r="H15217" s="5"/>
    </row>
    <row r="15218" spans="8:8" x14ac:dyDescent="0.3">
      <c r="H15218" s="5"/>
    </row>
    <row r="15219" spans="8:8" x14ac:dyDescent="0.3">
      <c r="H15219" s="5"/>
    </row>
    <row r="15220" spans="8:8" x14ac:dyDescent="0.3">
      <c r="H15220" s="5"/>
    </row>
    <row r="15221" spans="8:8" x14ac:dyDescent="0.3">
      <c r="H15221" s="5"/>
    </row>
    <row r="15222" spans="8:8" x14ac:dyDescent="0.3">
      <c r="H15222" s="5"/>
    </row>
    <row r="15223" spans="8:8" x14ac:dyDescent="0.3">
      <c r="H15223" s="5"/>
    </row>
    <row r="15224" spans="8:8" x14ac:dyDescent="0.3">
      <c r="H15224" s="5"/>
    </row>
    <row r="15225" spans="8:8" x14ac:dyDescent="0.3">
      <c r="H15225" s="5"/>
    </row>
    <row r="15226" spans="8:8" x14ac:dyDescent="0.3">
      <c r="H15226" s="5"/>
    </row>
    <row r="15227" spans="8:8" x14ac:dyDescent="0.3">
      <c r="H15227" s="5"/>
    </row>
    <row r="15228" spans="8:8" x14ac:dyDescent="0.3">
      <c r="H15228" s="5"/>
    </row>
    <row r="15229" spans="8:8" x14ac:dyDescent="0.3">
      <c r="H15229" s="5"/>
    </row>
    <row r="15230" spans="8:8" x14ac:dyDescent="0.3">
      <c r="H15230" s="5"/>
    </row>
    <row r="15231" spans="8:8" x14ac:dyDescent="0.3">
      <c r="H15231" s="5"/>
    </row>
    <row r="15232" spans="8:8" x14ac:dyDescent="0.3">
      <c r="H15232" s="5"/>
    </row>
    <row r="15233" spans="8:8" x14ac:dyDescent="0.3">
      <c r="H15233" s="5"/>
    </row>
    <row r="15234" spans="8:8" x14ac:dyDescent="0.3">
      <c r="H15234" s="5"/>
    </row>
    <row r="15235" spans="8:8" x14ac:dyDescent="0.3">
      <c r="H15235" s="5"/>
    </row>
    <row r="15236" spans="8:8" x14ac:dyDescent="0.3">
      <c r="H15236" s="5"/>
    </row>
    <row r="15237" spans="8:8" x14ac:dyDescent="0.3">
      <c r="H15237" s="5"/>
    </row>
    <row r="15238" spans="8:8" x14ac:dyDescent="0.3">
      <c r="H15238" s="5"/>
    </row>
    <row r="15239" spans="8:8" x14ac:dyDescent="0.3">
      <c r="H15239" s="5"/>
    </row>
    <row r="15240" spans="8:8" x14ac:dyDescent="0.3">
      <c r="H15240" s="5"/>
    </row>
    <row r="15241" spans="8:8" x14ac:dyDescent="0.3">
      <c r="H15241" s="5"/>
    </row>
    <row r="15242" spans="8:8" x14ac:dyDescent="0.3">
      <c r="H15242" s="5"/>
    </row>
    <row r="15243" spans="8:8" x14ac:dyDescent="0.3">
      <c r="H15243" s="5"/>
    </row>
    <row r="15244" spans="8:8" x14ac:dyDescent="0.3">
      <c r="H15244" s="5"/>
    </row>
    <row r="15245" spans="8:8" x14ac:dyDescent="0.3">
      <c r="H15245" s="5"/>
    </row>
    <row r="15246" spans="8:8" x14ac:dyDescent="0.3">
      <c r="H15246" s="5"/>
    </row>
    <row r="15247" spans="8:8" x14ac:dyDescent="0.3">
      <c r="H15247" s="5"/>
    </row>
    <row r="15248" spans="8:8" x14ac:dyDescent="0.3">
      <c r="H15248" s="5"/>
    </row>
    <row r="15249" spans="8:8" x14ac:dyDescent="0.3">
      <c r="H15249" s="5"/>
    </row>
    <row r="15250" spans="8:8" x14ac:dyDescent="0.3">
      <c r="H15250" s="5"/>
    </row>
    <row r="15251" spans="8:8" x14ac:dyDescent="0.3">
      <c r="H15251" s="5"/>
    </row>
    <row r="15252" spans="8:8" x14ac:dyDescent="0.3">
      <c r="H15252" s="5"/>
    </row>
    <row r="15253" spans="8:8" x14ac:dyDescent="0.3">
      <c r="H15253" s="5"/>
    </row>
    <row r="15254" spans="8:8" x14ac:dyDescent="0.3">
      <c r="H15254" s="5"/>
    </row>
    <row r="15255" spans="8:8" x14ac:dyDescent="0.3">
      <c r="H15255" s="5"/>
    </row>
    <row r="15256" spans="8:8" x14ac:dyDescent="0.3">
      <c r="H15256" s="5"/>
    </row>
    <row r="15257" spans="8:8" x14ac:dyDescent="0.3">
      <c r="H15257" s="5"/>
    </row>
    <row r="15258" spans="8:8" x14ac:dyDescent="0.3">
      <c r="H15258" s="5"/>
    </row>
    <row r="15259" spans="8:8" x14ac:dyDescent="0.3">
      <c r="H15259" s="5"/>
    </row>
    <row r="15260" spans="8:8" x14ac:dyDescent="0.3">
      <c r="H15260" s="5"/>
    </row>
    <row r="15261" spans="8:8" x14ac:dyDescent="0.3">
      <c r="H15261" s="5"/>
    </row>
    <row r="15262" spans="8:8" x14ac:dyDescent="0.3">
      <c r="H15262" s="5"/>
    </row>
    <row r="15263" spans="8:8" x14ac:dyDescent="0.3">
      <c r="H15263" s="5"/>
    </row>
    <row r="15264" spans="8:8" x14ac:dyDescent="0.3">
      <c r="H15264" s="5"/>
    </row>
    <row r="15265" spans="8:8" x14ac:dyDescent="0.3">
      <c r="H15265" s="5"/>
    </row>
    <row r="15266" spans="8:8" x14ac:dyDescent="0.3">
      <c r="H15266" s="5"/>
    </row>
    <row r="15267" spans="8:8" x14ac:dyDescent="0.3">
      <c r="H15267" s="5"/>
    </row>
    <row r="15268" spans="8:8" x14ac:dyDescent="0.3">
      <c r="H15268" s="5"/>
    </row>
    <row r="15269" spans="8:8" x14ac:dyDescent="0.3">
      <c r="H15269" s="5"/>
    </row>
    <row r="15270" spans="8:8" x14ac:dyDescent="0.3">
      <c r="H15270" s="5"/>
    </row>
    <row r="15271" spans="8:8" x14ac:dyDescent="0.3">
      <c r="H15271" s="5"/>
    </row>
    <row r="15272" spans="8:8" x14ac:dyDescent="0.3">
      <c r="H15272" s="5"/>
    </row>
    <row r="15273" spans="8:8" x14ac:dyDescent="0.3">
      <c r="H15273" s="5"/>
    </row>
    <row r="15274" spans="8:8" x14ac:dyDescent="0.3">
      <c r="H15274" s="5"/>
    </row>
    <row r="15275" spans="8:8" x14ac:dyDescent="0.3">
      <c r="H15275" s="5"/>
    </row>
    <row r="15276" spans="8:8" x14ac:dyDescent="0.3">
      <c r="H15276" s="5"/>
    </row>
    <row r="15277" spans="8:8" x14ac:dyDescent="0.3">
      <c r="H15277" s="5"/>
    </row>
    <row r="15278" spans="8:8" x14ac:dyDescent="0.3">
      <c r="H15278" s="5"/>
    </row>
    <row r="15279" spans="8:8" x14ac:dyDescent="0.3">
      <c r="H15279" s="5"/>
    </row>
    <row r="15280" spans="8:8" x14ac:dyDescent="0.3">
      <c r="H15280" s="5"/>
    </row>
    <row r="15281" spans="8:8" x14ac:dyDescent="0.3">
      <c r="H15281" s="5"/>
    </row>
    <row r="15282" spans="8:8" x14ac:dyDescent="0.3">
      <c r="H15282" s="5"/>
    </row>
    <row r="15283" spans="8:8" x14ac:dyDescent="0.3">
      <c r="H15283" s="5"/>
    </row>
    <row r="15284" spans="8:8" x14ac:dyDescent="0.3">
      <c r="H15284" s="5"/>
    </row>
    <row r="15285" spans="8:8" x14ac:dyDescent="0.3">
      <c r="H15285" s="5"/>
    </row>
    <row r="15286" spans="8:8" x14ac:dyDescent="0.3">
      <c r="H15286" s="5"/>
    </row>
    <row r="15287" spans="8:8" x14ac:dyDescent="0.3">
      <c r="H15287" s="5"/>
    </row>
    <row r="15288" spans="8:8" x14ac:dyDescent="0.3">
      <c r="H15288" s="5"/>
    </row>
    <row r="15289" spans="8:8" x14ac:dyDescent="0.3">
      <c r="H15289" s="5"/>
    </row>
    <row r="15290" spans="8:8" x14ac:dyDescent="0.3">
      <c r="H15290" s="5"/>
    </row>
    <row r="15291" spans="8:8" x14ac:dyDescent="0.3">
      <c r="H15291" s="5"/>
    </row>
    <row r="15292" spans="8:8" x14ac:dyDescent="0.3">
      <c r="H15292" s="5"/>
    </row>
    <row r="15293" spans="8:8" x14ac:dyDescent="0.3">
      <c r="H15293" s="5"/>
    </row>
    <row r="15294" spans="8:8" x14ac:dyDescent="0.3">
      <c r="H15294" s="5"/>
    </row>
    <row r="15295" spans="8:8" x14ac:dyDescent="0.3">
      <c r="H15295" s="5"/>
    </row>
    <row r="15296" spans="8:8" x14ac:dyDescent="0.3">
      <c r="H15296" s="5"/>
    </row>
    <row r="15297" spans="8:8" x14ac:dyDescent="0.3">
      <c r="H15297" s="5"/>
    </row>
    <row r="15298" spans="8:8" x14ac:dyDescent="0.3">
      <c r="H15298" s="5"/>
    </row>
    <row r="15299" spans="8:8" x14ac:dyDescent="0.3">
      <c r="H15299" s="5"/>
    </row>
    <row r="15300" spans="8:8" x14ac:dyDescent="0.3">
      <c r="H15300" s="5"/>
    </row>
    <row r="15301" spans="8:8" x14ac:dyDescent="0.3">
      <c r="H15301" s="5"/>
    </row>
    <row r="15302" spans="8:8" x14ac:dyDescent="0.3">
      <c r="H15302" s="5"/>
    </row>
    <row r="15303" spans="8:8" x14ac:dyDescent="0.3">
      <c r="H15303" s="5"/>
    </row>
    <row r="15304" spans="8:8" x14ac:dyDescent="0.3">
      <c r="H15304" s="5"/>
    </row>
    <row r="15305" spans="8:8" x14ac:dyDescent="0.3">
      <c r="H15305" s="5"/>
    </row>
    <row r="15306" spans="8:8" x14ac:dyDescent="0.3">
      <c r="H15306" s="5"/>
    </row>
    <row r="15307" spans="8:8" x14ac:dyDescent="0.3">
      <c r="H15307" s="5"/>
    </row>
    <row r="15308" spans="8:8" x14ac:dyDescent="0.3">
      <c r="H15308" s="5"/>
    </row>
    <row r="15309" spans="8:8" x14ac:dyDescent="0.3">
      <c r="H15309" s="5"/>
    </row>
    <row r="15310" spans="8:8" x14ac:dyDescent="0.3">
      <c r="H15310" s="5"/>
    </row>
    <row r="15311" spans="8:8" x14ac:dyDescent="0.3">
      <c r="H15311" s="5"/>
    </row>
    <row r="15312" spans="8:8" x14ac:dyDescent="0.3">
      <c r="H15312" s="5"/>
    </row>
    <row r="15313" spans="8:8" x14ac:dyDescent="0.3">
      <c r="H15313" s="5"/>
    </row>
    <row r="15314" spans="8:8" x14ac:dyDescent="0.3">
      <c r="H15314" s="5"/>
    </row>
    <row r="15315" spans="8:8" x14ac:dyDescent="0.3">
      <c r="H15315" s="5"/>
    </row>
    <row r="15316" spans="8:8" x14ac:dyDescent="0.3">
      <c r="H15316" s="5"/>
    </row>
    <row r="15317" spans="8:8" x14ac:dyDescent="0.3">
      <c r="H15317" s="5"/>
    </row>
    <row r="15318" spans="8:8" x14ac:dyDescent="0.3">
      <c r="H15318" s="5"/>
    </row>
    <row r="15319" spans="8:8" x14ac:dyDescent="0.3">
      <c r="H15319" s="5"/>
    </row>
    <row r="15320" spans="8:8" x14ac:dyDescent="0.3">
      <c r="H15320" s="5"/>
    </row>
    <row r="15321" spans="8:8" x14ac:dyDescent="0.3">
      <c r="H15321" s="5"/>
    </row>
    <row r="15322" spans="8:8" x14ac:dyDescent="0.3">
      <c r="H15322" s="5"/>
    </row>
    <row r="15323" spans="8:8" x14ac:dyDescent="0.3">
      <c r="H15323" s="5"/>
    </row>
    <row r="15324" spans="8:8" x14ac:dyDescent="0.3">
      <c r="H15324" s="5"/>
    </row>
    <row r="15325" spans="8:8" x14ac:dyDescent="0.3">
      <c r="H15325" s="5"/>
    </row>
    <row r="15326" spans="8:8" x14ac:dyDescent="0.3">
      <c r="H15326" s="5"/>
    </row>
    <row r="15327" spans="8:8" x14ac:dyDescent="0.3">
      <c r="H15327" s="5"/>
    </row>
    <row r="15328" spans="8:8" x14ac:dyDescent="0.3">
      <c r="H15328" s="5"/>
    </row>
    <row r="15329" spans="8:8" x14ac:dyDescent="0.3">
      <c r="H15329" s="5"/>
    </row>
    <row r="15330" spans="8:8" x14ac:dyDescent="0.3">
      <c r="H15330" s="5"/>
    </row>
    <row r="15331" spans="8:8" x14ac:dyDescent="0.3">
      <c r="H15331" s="5"/>
    </row>
    <row r="15332" spans="8:8" x14ac:dyDescent="0.3">
      <c r="H15332" s="5"/>
    </row>
    <row r="15333" spans="8:8" x14ac:dyDescent="0.3">
      <c r="H15333" s="5"/>
    </row>
    <row r="15334" spans="8:8" x14ac:dyDescent="0.3">
      <c r="H15334" s="5"/>
    </row>
    <row r="15335" spans="8:8" x14ac:dyDescent="0.3">
      <c r="H15335" s="5"/>
    </row>
    <row r="15336" spans="8:8" x14ac:dyDescent="0.3">
      <c r="H15336" s="5"/>
    </row>
    <row r="15337" spans="8:8" x14ac:dyDescent="0.3">
      <c r="H15337" s="5"/>
    </row>
    <row r="15338" spans="8:8" x14ac:dyDescent="0.3">
      <c r="H15338" s="5"/>
    </row>
    <row r="15339" spans="8:8" x14ac:dyDescent="0.3">
      <c r="H15339" s="5"/>
    </row>
    <row r="15340" spans="8:8" x14ac:dyDescent="0.3">
      <c r="H15340" s="5"/>
    </row>
    <row r="15341" spans="8:8" x14ac:dyDescent="0.3">
      <c r="H15341" s="5"/>
    </row>
    <row r="15342" spans="8:8" x14ac:dyDescent="0.3">
      <c r="H15342" s="5"/>
    </row>
    <row r="15343" spans="8:8" x14ac:dyDescent="0.3">
      <c r="H15343" s="5"/>
    </row>
    <row r="15344" spans="8:8" x14ac:dyDescent="0.3">
      <c r="H15344" s="5"/>
    </row>
    <row r="15345" spans="8:8" x14ac:dyDescent="0.3">
      <c r="H15345" s="5"/>
    </row>
    <row r="15346" spans="8:8" x14ac:dyDescent="0.3">
      <c r="H15346" s="5"/>
    </row>
    <row r="15347" spans="8:8" x14ac:dyDescent="0.3">
      <c r="H15347" s="5"/>
    </row>
    <row r="15348" spans="8:8" x14ac:dyDescent="0.3">
      <c r="H15348" s="5"/>
    </row>
    <row r="15349" spans="8:8" x14ac:dyDescent="0.3">
      <c r="H15349" s="5"/>
    </row>
    <row r="15350" spans="8:8" x14ac:dyDescent="0.3">
      <c r="H15350" s="5"/>
    </row>
    <row r="15351" spans="8:8" x14ac:dyDescent="0.3">
      <c r="H15351" s="5"/>
    </row>
    <row r="15352" spans="8:8" x14ac:dyDescent="0.3">
      <c r="H15352" s="5"/>
    </row>
    <row r="15353" spans="8:8" x14ac:dyDescent="0.3">
      <c r="H15353" s="5"/>
    </row>
    <row r="15354" spans="8:8" x14ac:dyDescent="0.3">
      <c r="H15354" s="5"/>
    </row>
    <row r="15355" spans="8:8" x14ac:dyDescent="0.3">
      <c r="H15355" s="5"/>
    </row>
    <row r="15356" spans="8:8" x14ac:dyDescent="0.3">
      <c r="H15356" s="5"/>
    </row>
    <row r="15357" spans="8:8" x14ac:dyDescent="0.3">
      <c r="H15357" s="5"/>
    </row>
    <row r="15358" spans="8:8" x14ac:dyDescent="0.3">
      <c r="H15358" s="5"/>
    </row>
    <row r="15359" spans="8:8" x14ac:dyDescent="0.3">
      <c r="H15359" s="5"/>
    </row>
    <row r="15360" spans="8:8" x14ac:dyDescent="0.3">
      <c r="H15360" s="5"/>
    </row>
    <row r="15361" spans="8:8" x14ac:dyDescent="0.3">
      <c r="H15361" s="5"/>
    </row>
    <row r="15362" spans="8:8" x14ac:dyDescent="0.3">
      <c r="H15362" s="5"/>
    </row>
    <row r="15363" spans="8:8" x14ac:dyDescent="0.3">
      <c r="H15363" s="5"/>
    </row>
    <row r="15364" spans="8:8" x14ac:dyDescent="0.3">
      <c r="H15364" s="5"/>
    </row>
    <row r="15365" spans="8:8" x14ac:dyDescent="0.3">
      <c r="H15365" s="5"/>
    </row>
    <row r="15366" spans="8:8" x14ac:dyDescent="0.3">
      <c r="H15366" s="5"/>
    </row>
    <row r="15367" spans="8:8" x14ac:dyDescent="0.3">
      <c r="H15367" s="5"/>
    </row>
    <row r="15368" spans="8:8" x14ac:dyDescent="0.3">
      <c r="H15368" s="5"/>
    </row>
    <row r="15369" spans="8:8" x14ac:dyDescent="0.3">
      <c r="H15369" s="5"/>
    </row>
    <row r="15370" spans="8:8" x14ac:dyDescent="0.3">
      <c r="H15370" s="5"/>
    </row>
    <row r="15371" spans="8:8" x14ac:dyDescent="0.3">
      <c r="H15371" s="5"/>
    </row>
    <row r="15372" spans="8:8" x14ac:dyDescent="0.3">
      <c r="H15372" s="5"/>
    </row>
    <row r="15373" spans="8:8" x14ac:dyDescent="0.3">
      <c r="H15373" s="5"/>
    </row>
    <row r="15374" spans="8:8" x14ac:dyDescent="0.3">
      <c r="H15374" s="5"/>
    </row>
    <row r="15375" spans="8:8" x14ac:dyDescent="0.3">
      <c r="H15375" s="5"/>
    </row>
    <row r="15376" spans="8:8" x14ac:dyDescent="0.3">
      <c r="H15376" s="5"/>
    </row>
    <row r="15377" spans="8:8" x14ac:dyDescent="0.3">
      <c r="H15377" s="5"/>
    </row>
    <row r="15378" spans="8:8" x14ac:dyDescent="0.3">
      <c r="H15378" s="5"/>
    </row>
    <row r="15379" spans="8:8" x14ac:dyDescent="0.3">
      <c r="H15379" s="5"/>
    </row>
    <row r="15380" spans="8:8" x14ac:dyDescent="0.3">
      <c r="H15380" s="5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42E2-C1D3-459D-AD46-70C7D1B4E228}">
  <sheetPr>
    <tabColor theme="4" tint="0.59999389629810485"/>
  </sheetPr>
  <dimension ref="A1:AR201"/>
  <sheetViews>
    <sheetView workbookViewId="0">
      <selection activeCell="K15" sqref="K15"/>
    </sheetView>
  </sheetViews>
  <sheetFormatPr defaultRowHeight="14.4" x14ac:dyDescent="0.3"/>
  <cols>
    <col min="1" max="1" width="18.5546875" customWidth="1"/>
    <col min="2" max="2" width="21.6640625" bestFit="1" customWidth="1"/>
    <col min="3" max="3" width="16.33203125" bestFit="1" customWidth="1"/>
    <col min="4" max="14" width="10.6640625" bestFit="1" customWidth="1"/>
    <col min="15" max="15" width="0" style="48" hidden="1" customWidth="1"/>
    <col min="16" max="16" width="0" hidden="1" customWidth="1"/>
    <col min="17" max="17" width="16" hidden="1" customWidth="1"/>
    <col min="18" max="18" width="19" hidden="1" customWidth="1"/>
    <col min="19" max="19" width="13.109375" hidden="1" customWidth="1"/>
    <col min="20" max="22" width="11.109375" hidden="1" customWidth="1"/>
    <col min="23" max="23" width="10.5546875" hidden="1" customWidth="1"/>
    <col min="24" max="25" width="11.109375" hidden="1" customWidth="1"/>
    <col min="26" max="26" width="11" hidden="1" customWidth="1"/>
    <col min="27" max="27" width="10.109375" hidden="1" customWidth="1"/>
    <col min="28" max="28" width="11.109375" hidden="1" customWidth="1"/>
    <col min="29" max="29" width="12" hidden="1" customWidth="1"/>
    <col min="30" max="30" width="11.88671875" hidden="1" customWidth="1"/>
    <col min="31" max="34" width="0" hidden="1" customWidth="1"/>
  </cols>
  <sheetData>
    <row r="1" spans="1:29" x14ac:dyDescent="0.3">
      <c r="B1" s="13">
        <v>45657</v>
      </c>
      <c r="C1" s="13">
        <v>45688</v>
      </c>
      <c r="D1" s="13">
        <v>45716</v>
      </c>
      <c r="E1" s="13">
        <v>45747</v>
      </c>
      <c r="F1" s="13">
        <v>45777</v>
      </c>
      <c r="G1" s="13">
        <v>45808</v>
      </c>
      <c r="H1" s="13">
        <v>45838</v>
      </c>
      <c r="I1" s="13">
        <v>45869</v>
      </c>
      <c r="J1" s="13">
        <v>45900</v>
      </c>
      <c r="K1" s="13">
        <v>45930</v>
      </c>
      <c r="L1" s="13">
        <v>45961</v>
      </c>
      <c r="M1" s="13">
        <v>45991</v>
      </c>
      <c r="N1" s="13">
        <v>46022</v>
      </c>
      <c r="Q1" t="s">
        <v>4412</v>
      </c>
      <c r="R1" s="22" t="s">
        <v>4387</v>
      </c>
      <c r="S1" s="22" t="s">
        <v>4389</v>
      </c>
      <c r="T1" s="22" t="s">
        <v>4391</v>
      </c>
      <c r="U1" s="22" t="s">
        <v>4393</v>
      </c>
      <c r="V1" s="22" t="s">
        <v>4395</v>
      </c>
      <c r="W1" s="22" t="s">
        <v>4397</v>
      </c>
      <c r="X1" s="22" t="s">
        <v>4399</v>
      </c>
      <c r="Y1" s="22" t="s">
        <v>4401</v>
      </c>
      <c r="Z1" s="22" t="s">
        <v>4403</v>
      </c>
      <c r="AA1" s="22" t="s">
        <v>4405</v>
      </c>
      <c r="AB1" s="22" t="s">
        <v>4407</v>
      </c>
      <c r="AC1" s="22" t="s">
        <v>4409</v>
      </c>
    </row>
    <row r="2" spans="1:29" x14ac:dyDescent="0.3">
      <c r="A2" s="17" t="s">
        <v>4651</v>
      </c>
      <c r="B2" s="17">
        <f>FORECAST!C7</f>
        <v>23795.354894259999</v>
      </c>
      <c r="C2" s="18">
        <f>FORECAST!D7</f>
        <v>23976.214196220666</v>
      </c>
      <c r="D2" s="18">
        <f>FORECAST!E7</f>
        <v>23679.731568347655</v>
      </c>
      <c r="E2" s="18">
        <f>FORECAST!F7</f>
        <v>24394.432855559025</v>
      </c>
      <c r="F2" s="18">
        <f>FORECAST!G7</f>
        <v>25169.11456520026</v>
      </c>
      <c r="G2" s="18">
        <f>FORECAST!H7</f>
        <v>26161.281163973457</v>
      </c>
      <c r="H2" s="18">
        <f>FORECAST!I7</f>
        <v>27280.529749195266</v>
      </c>
      <c r="I2" s="18">
        <f>FORECAST!J7</f>
        <v>28317.148210973377</v>
      </c>
      <c r="J2" s="18">
        <f>FORECAST!K7</f>
        <v>27416.105042725823</v>
      </c>
      <c r="K2" s="18">
        <f>FORECAST!L7</f>
        <v>28048.066946390354</v>
      </c>
      <c r="L2" s="18">
        <f>FORECAST!M7</f>
        <v>28707.239096207661</v>
      </c>
      <c r="M2" s="18">
        <f>FORECAST!N7</f>
        <v>29523.508721804588</v>
      </c>
      <c r="N2" s="18">
        <f>FORECAST!O7</f>
        <v>31362.148893926053</v>
      </c>
      <c r="Q2" s="21" t="s">
        <v>2974</v>
      </c>
      <c r="R2" s="4">
        <v>1400</v>
      </c>
      <c r="S2" s="4">
        <v>1400</v>
      </c>
      <c r="T2" s="4">
        <v>1400</v>
      </c>
      <c r="U2" s="4">
        <v>600</v>
      </c>
      <c r="V2" s="4">
        <v>100</v>
      </c>
      <c r="W2" s="4">
        <v>100</v>
      </c>
      <c r="X2" s="4">
        <v>100</v>
      </c>
      <c r="Y2" s="4"/>
    </row>
    <row r="3" spans="1:29" x14ac:dyDescent="0.3">
      <c r="A3" s="4"/>
      <c r="B3" s="20"/>
      <c r="C3" s="4">
        <f>C2-B2</f>
        <v>180.85930196066693</v>
      </c>
      <c r="D3" s="4"/>
      <c r="E3" s="4"/>
      <c r="F3" s="4"/>
      <c r="G3" s="4"/>
      <c r="H3" s="4"/>
      <c r="I3" s="4"/>
      <c r="J3" s="4"/>
      <c r="K3" s="4"/>
      <c r="L3" s="4"/>
      <c r="M3" s="4"/>
      <c r="N3" s="23"/>
      <c r="R3" s="4"/>
    </row>
    <row r="4" spans="1:29" x14ac:dyDescent="0.3">
      <c r="A4" s="17" t="s">
        <v>4652</v>
      </c>
      <c r="B4" s="6"/>
      <c r="C4" s="17">
        <f>FORECAST!D20+FORECAST!D21</f>
        <v>1623.1230000000005</v>
      </c>
      <c r="D4" s="17">
        <f>FORECAST!E20+FORECAST!E21</f>
        <v>6182.5514782960108</v>
      </c>
      <c r="E4" s="17">
        <f>FORECAST!F20+FORECAST!F21</f>
        <v>1807.4360000000001</v>
      </c>
      <c r="F4" s="17">
        <f>FORECAST!G20+FORECAST!G21</f>
        <v>718.16</v>
      </c>
      <c r="G4" s="17">
        <f>FORECAST!H20+FORECAST!H21</f>
        <v>2820.5371109820003</v>
      </c>
      <c r="H4" s="17">
        <f>FORECAST!I20+FORECAST!I21</f>
        <v>2862.5249999999996</v>
      </c>
      <c r="I4" s="17">
        <f>FORECAST!J20+FORECAST!J21</f>
        <v>1551.6530000000023</v>
      </c>
      <c r="J4" s="17">
        <f>FORECAST!K20+FORECAST!K21</f>
        <v>1688.7261109820013</v>
      </c>
      <c r="K4" s="17">
        <f>FORECAST!L20+FORECAST!L21</f>
        <v>1201.3560000000018</v>
      </c>
      <c r="L4" s="17">
        <f>FORECAST!M20+FORECAST!M21</f>
        <v>1663.6810830180009</v>
      </c>
      <c r="M4" s="17">
        <f>FORECAST!N20+FORECAST!N21</f>
        <v>743.13511098200013</v>
      </c>
      <c r="N4" s="17">
        <f>FORECAST!O20+FORECAST!O21</f>
        <v>318.11600000000004</v>
      </c>
    </row>
    <row r="6" spans="1:29" s="39" customFormat="1" x14ac:dyDescent="0.3">
      <c r="A6" s="37" t="s">
        <v>4653</v>
      </c>
      <c r="B6" s="38"/>
      <c r="C6" s="37">
        <v>0</v>
      </c>
      <c r="D6" s="37">
        <f>SUM(D13:D9993)</f>
        <v>66.568790259051099</v>
      </c>
      <c r="E6" s="37">
        <f t="shared" ref="E6:N6" si="0">SUM(E13:E9993)</f>
        <v>254.7352919017768</v>
      </c>
      <c r="F6" s="37">
        <f t="shared" si="0"/>
        <v>220.94203822481077</v>
      </c>
      <c r="G6" s="37">
        <f t="shared" si="0"/>
        <v>127.67254263601041</v>
      </c>
      <c r="H6" s="37">
        <f t="shared" si="0"/>
        <v>187.66017717489797</v>
      </c>
      <c r="I6" s="37">
        <f t="shared" si="0"/>
        <v>1180.8597433142099</v>
      </c>
      <c r="J6" s="37">
        <f t="shared" si="0"/>
        <v>3394.9583500225372</v>
      </c>
      <c r="K6" s="37">
        <f t="shared" si="0"/>
        <v>1850.8263620384321</v>
      </c>
      <c r="L6" s="37">
        <f t="shared" si="0"/>
        <v>1321.407586555674</v>
      </c>
      <c r="M6" s="37">
        <f t="shared" si="0"/>
        <v>2717.3378328604858</v>
      </c>
      <c r="N6" s="43">
        <f t="shared" si="0"/>
        <v>2716.7323376558033</v>
      </c>
      <c r="O6" s="49"/>
      <c r="Q6" s="40" t="s">
        <v>4413</v>
      </c>
      <c r="R6" s="41" t="s">
        <v>4387</v>
      </c>
      <c r="S6" s="41" t="s">
        <v>4389</v>
      </c>
      <c r="T6" s="41" t="s">
        <v>4391</v>
      </c>
      <c r="U6" s="41" t="s">
        <v>4393</v>
      </c>
      <c r="V6" s="41" t="s">
        <v>4395</v>
      </c>
      <c r="W6" s="41" t="s">
        <v>4397</v>
      </c>
      <c r="X6" s="41" t="s">
        <v>4399</v>
      </c>
      <c r="Y6" s="41" t="s">
        <v>4401</v>
      </c>
      <c r="Z6" s="41" t="s">
        <v>4403</v>
      </c>
      <c r="AA6" s="41" t="s">
        <v>4405</v>
      </c>
      <c r="AB6" s="41" t="s">
        <v>4407</v>
      </c>
      <c r="AC6" s="41" t="s">
        <v>4409</v>
      </c>
    </row>
    <row r="7" spans="1:29" x14ac:dyDescent="0.3"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</row>
    <row r="8" spans="1:29" s="39" customFormat="1" x14ac:dyDescent="0.3">
      <c r="A8" s="37" t="s">
        <v>4654</v>
      </c>
      <c r="B8" s="38"/>
      <c r="C8" s="37">
        <f>C2-B2+C4+C6</f>
        <v>1803.9823019606674</v>
      </c>
      <c r="D8" s="37">
        <f>D2-C2+D4+D6</f>
        <v>5952.6376406820509</v>
      </c>
      <c r="E8" s="37">
        <f t="shared" ref="E8:N8" si="1">E2-D2+E4+E6</f>
        <v>2776.8725791131469</v>
      </c>
      <c r="F8" s="37">
        <f t="shared" si="1"/>
        <v>1713.7837478660449</v>
      </c>
      <c r="G8" s="37">
        <f t="shared" si="1"/>
        <v>3940.3762523912083</v>
      </c>
      <c r="H8" s="37">
        <f t="shared" si="1"/>
        <v>4169.4337623967067</v>
      </c>
      <c r="I8" s="37">
        <f t="shared" si="1"/>
        <v>3769.1312050923229</v>
      </c>
      <c r="J8" s="37">
        <f>J2-I2+J4+J6</f>
        <v>4182.6412927569845</v>
      </c>
      <c r="K8" s="37">
        <f t="shared" si="1"/>
        <v>3684.1442657029647</v>
      </c>
      <c r="L8" s="37">
        <f t="shared" si="1"/>
        <v>3644.2608193909819</v>
      </c>
      <c r="M8" s="37">
        <f t="shared" si="1"/>
        <v>4276.7425694394133</v>
      </c>
      <c r="N8" s="43">
        <f t="shared" si="1"/>
        <v>4873.4885097772676</v>
      </c>
      <c r="O8" s="49"/>
    </row>
    <row r="9" spans="1:29" x14ac:dyDescent="0.3">
      <c r="E9" s="14"/>
      <c r="F9" s="14"/>
      <c r="G9" s="14"/>
      <c r="H9" s="14"/>
      <c r="I9" s="14"/>
      <c r="J9" s="14"/>
      <c r="K9" s="14"/>
      <c r="L9" s="14"/>
      <c r="M9" s="14"/>
      <c r="N9" s="14"/>
    </row>
    <row r="10" spans="1:29" x14ac:dyDescent="0.3">
      <c r="A10" s="14">
        <f>A12+A28+A44+A60+A76+A92+A108+A124+A140+A156+A172+A188</f>
        <v>44787.494946569757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50"/>
      <c r="P10" s="28"/>
    </row>
    <row r="11" spans="1:29" x14ac:dyDescent="0.3">
      <c r="A11" s="30">
        <v>45688</v>
      </c>
      <c r="B11" s="31" t="s">
        <v>4649</v>
      </c>
      <c r="C11" s="32">
        <v>45688</v>
      </c>
      <c r="D11" s="32">
        <v>45716</v>
      </c>
      <c r="E11" s="32">
        <v>45747</v>
      </c>
      <c r="F11" s="32">
        <v>45777</v>
      </c>
      <c r="G11" s="32">
        <v>45808</v>
      </c>
      <c r="H11" s="32">
        <v>45838</v>
      </c>
      <c r="I11" s="32">
        <v>45869</v>
      </c>
      <c r="J11" s="32">
        <v>45900</v>
      </c>
      <c r="K11" s="32">
        <v>45930</v>
      </c>
      <c r="L11" s="32">
        <v>45961</v>
      </c>
      <c r="M11" s="32">
        <v>45991</v>
      </c>
      <c r="N11" s="44">
        <v>46022</v>
      </c>
      <c r="O11" s="51"/>
      <c r="P11" s="32"/>
    </row>
    <row r="12" spans="1:29" x14ac:dyDescent="0.3">
      <c r="A12" s="33">
        <f>C8</f>
        <v>1803.9823019606674</v>
      </c>
      <c r="B12" s="34" t="s">
        <v>4661</v>
      </c>
      <c r="C12" s="34"/>
      <c r="D12" s="34"/>
      <c r="E12" s="34"/>
      <c r="F12" s="34"/>
      <c r="G12" s="2"/>
      <c r="H12" s="2"/>
      <c r="I12" s="2"/>
      <c r="J12" s="2"/>
      <c r="K12" s="2"/>
      <c r="L12" s="2"/>
      <c r="M12" s="2"/>
      <c r="N12" s="45"/>
      <c r="O12" s="52"/>
      <c r="P12" s="2"/>
    </row>
    <row r="13" spans="1:29" x14ac:dyDescent="0.3">
      <c r="A13" s="31">
        <v>1</v>
      </c>
      <c r="B13" s="35">
        <f>fp_estimate!K2</f>
        <v>3.690102180420532E-2</v>
      </c>
      <c r="C13" s="2"/>
      <c r="D13" s="36">
        <f>$A$12*$B13</f>
        <v>66.568790259051099</v>
      </c>
      <c r="E13" s="34"/>
      <c r="F13" s="2"/>
      <c r="G13" s="2"/>
      <c r="H13" s="2"/>
      <c r="I13" s="2"/>
      <c r="J13" s="2"/>
      <c r="K13" s="2"/>
      <c r="L13" s="2"/>
      <c r="M13" s="2"/>
      <c r="N13" s="45"/>
      <c r="O13" s="52"/>
      <c r="P13" s="2"/>
    </row>
    <row r="14" spans="1:29" x14ac:dyDescent="0.3">
      <c r="A14" s="31">
        <v>2</v>
      </c>
      <c r="B14" s="35">
        <f>fp_estimate!K3</f>
        <v>1.9444137834562822E-2</v>
      </c>
      <c r="C14" s="35"/>
      <c r="D14" s="34"/>
      <c r="E14" s="36">
        <f>$A$12*$B14</f>
        <v>35.076880530435147</v>
      </c>
      <c r="F14" s="2"/>
      <c r="G14" s="2"/>
      <c r="H14" s="2"/>
      <c r="I14" s="2"/>
      <c r="J14" s="2"/>
      <c r="K14" s="2"/>
      <c r="L14" s="2"/>
      <c r="M14" s="2"/>
      <c r="N14" s="45"/>
      <c r="O14" s="52"/>
      <c r="P14" s="2"/>
    </row>
    <row r="15" spans="1:29" x14ac:dyDescent="0.3">
      <c r="A15" s="31">
        <v>3</v>
      </c>
      <c r="B15" s="35">
        <f>fp_estimate!K4</f>
        <v>1.5125956988947993E-3</v>
      </c>
      <c r="C15" s="35"/>
      <c r="D15" s="34"/>
      <c r="E15" s="34"/>
      <c r="F15" s="36">
        <f>$A$12*$B15</f>
        <v>2.7286958708280444</v>
      </c>
      <c r="G15" s="2"/>
      <c r="H15" s="2"/>
      <c r="I15" s="2"/>
      <c r="J15" s="2"/>
      <c r="K15" s="2"/>
      <c r="L15" s="2"/>
      <c r="M15" s="2"/>
      <c r="N15" s="45"/>
      <c r="O15" s="52"/>
      <c r="P15" s="2"/>
    </row>
    <row r="16" spans="1:29" x14ac:dyDescent="0.3">
      <c r="A16" s="31">
        <v>4</v>
      </c>
      <c r="B16" s="35">
        <f>fp_estimate!K5</f>
        <v>7.9509866426345625E-4</v>
      </c>
      <c r="C16" s="35"/>
      <c r="D16" s="34"/>
      <c r="E16" s="34"/>
      <c r="F16" s="36"/>
      <c r="G16" s="36">
        <f>$A$12*$B16</f>
        <v>1.4343439186438416</v>
      </c>
      <c r="H16" s="2"/>
      <c r="I16" s="2"/>
      <c r="J16" s="2"/>
      <c r="K16" s="2"/>
      <c r="L16" s="2"/>
      <c r="M16" s="2"/>
      <c r="N16" s="45"/>
      <c r="O16" s="52"/>
      <c r="P16" s="2"/>
    </row>
    <row r="17" spans="1:17" x14ac:dyDescent="0.3">
      <c r="A17" s="31">
        <v>5</v>
      </c>
      <c r="B17" s="35">
        <f>fp_estimate!K6</f>
        <v>0</v>
      </c>
      <c r="C17" s="35"/>
      <c r="D17" s="34"/>
      <c r="E17" s="34"/>
      <c r="F17" s="36"/>
      <c r="G17" s="2"/>
      <c r="H17" s="36">
        <f>$A$12*$B17</f>
        <v>0</v>
      </c>
      <c r="I17" s="2"/>
      <c r="J17" s="2"/>
      <c r="K17" s="2"/>
      <c r="L17" s="2"/>
      <c r="M17" s="2"/>
      <c r="N17" s="45"/>
      <c r="O17" s="52"/>
      <c r="P17" s="2"/>
    </row>
    <row r="18" spans="1:17" x14ac:dyDescent="0.3">
      <c r="A18" s="31">
        <v>6</v>
      </c>
      <c r="B18" s="35">
        <f>fp_estimate!K7</f>
        <v>0.52416590092554161</v>
      </c>
      <c r="C18" s="35"/>
      <c r="D18" s="34"/>
      <c r="E18" s="34"/>
      <c r="F18" s="36"/>
      <c r="G18" s="2"/>
      <c r="H18" s="2"/>
      <c r="I18" s="36">
        <f>$A$12*$B18</f>
        <v>945.58600856094563</v>
      </c>
      <c r="J18" s="2"/>
      <c r="K18" s="2"/>
      <c r="L18" s="2"/>
      <c r="M18" s="2"/>
      <c r="N18" s="45"/>
      <c r="O18" s="52"/>
      <c r="P18" s="2"/>
    </row>
    <row r="19" spans="1:17" x14ac:dyDescent="0.3">
      <c r="A19" s="31">
        <v>7</v>
      </c>
      <c r="B19" s="35">
        <f>fp_estimate!K8</f>
        <v>2.6225322315755369E-2</v>
      </c>
      <c r="C19" s="35"/>
      <c r="D19" s="34"/>
      <c r="E19" s="34"/>
      <c r="F19" s="36"/>
      <c r="G19" s="2"/>
      <c r="H19" s="2"/>
      <c r="I19" s="2"/>
      <c r="J19" s="36">
        <f>$A$12*$B19</f>
        <v>47.310017320836835</v>
      </c>
      <c r="K19" s="2"/>
      <c r="L19" s="2"/>
      <c r="M19" s="2"/>
      <c r="N19" s="45"/>
      <c r="O19" s="52"/>
      <c r="P19" s="2"/>
    </row>
    <row r="20" spans="1:17" x14ac:dyDescent="0.3">
      <c r="A20" s="31">
        <v>8</v>
      </c>
      <c r="B20" s="35">
        <f>fp_estimate!K9</f>
        <v>1.1661447075864025E-3</v>
      </c>
      <c r="C20" s="35"/>
      <c r="D20" s="34"/>
      <c r="E20" s="34"/>
      <c r="F20" s="36"/>
      <c r="G20" s="2"/>
      <c r="H20" s="2"/>
      <c r="I20" s="2"/>
      <c r="J20" s="2"/>
      <c r="K20" s="36">
        <f>$A$12*$B20</f>
        <v>2.1037044140109677</v>
      </c>
      <c r="L20" s="2"/>
      <c r="M20" s="2"/>
      <c r="N20" s="45"/>
      <c r="O20" s="52"/>
      <c r="P20" s="2"/>
    </row>
    <row r="21" spans="1:17" x14ac:dyDescent="0.3">
      <c r="A21" s="31">
        <v>9</v>
      </c>
      <c r="B21" s="35">
        <f>fp_estimate!K10</f>
        <v>6.4879652304111149E-2</v>
      </c>
      <c r="C21" s="35"/>
      <c r="D21" s="34"/>
      <c r="E21" s="34"/>
      <c r="F21" s="36"/>
      <c r="G21" s="2"/>
      <c r="H21" s="2"/>
      <c r="I21" s="2"/>
      <c r="J21" s="2"/>
      <c r="K21" s="2"/>
      <c r="L21" s="36">
        <f>$A$12*$B21</f>
        <v>117.04174451397814</v>
      </c>
      <c r="M21" s="2"/>
      <c r="N21" s="45"/>
      <c r="O21" s="52"/>
      <c r="P21" s="2"/>
    </row>
    <row r="22" spans="1:17" x14ac:dyDescent="0.3">
      <c r="A22" s="31">
        <v>10</v>
      </c>
      <c r="B22" s="35">
        <f>fp_estimate!K11</f>
        <v>1.1661447075864025E-3</v>
      </c>
      <c r="C22" s="35"/>
      <c r="D22" s="34"/>
      <c r="E22" s="34"/>
      <c r="F22" s="36"/>
      <c r="G22" s="2"/>
      <c r="H22" s="2"/>
      <c r="I22" s="2"/>
      <c r="J22" s="2"/>
      <c r="K22" s="2"/>
      <c r="L22" s="2"/>
      <c r="M22" s="36">
        <f>$A$12*$B22</f>
        <v>2.1037044140109677</v>
      </c>
      <c r="N22" s="45"/>
      <c r="O22" s="52"/>
      <c r="P22" s="2"/>
    </row>
    <row r="23" spans="1:17" x14ac:dyDescent="0.3">
      <c r="A23" s="31">
        <v>11</v>
      </c>
      <c r="B23" s="35">
        <f>fp_estimate!K12</f>
        <v>6.8908550902832869E-4</v>
      </c>
      <c r="C23" s="35"/>
      <c r="D23" s="34"/>
      <c r="E23" s="34"/>
      <c r="F23" s="36"/>
      <c r="G23" s="2"/>
      <c r="H23" s="2"/>
      <c r="I23" s="2"/>
      <c r="J23" s="2"/>
      <c r="K23" s="2"/>
      <c r="L23" s="2"/>
      <c r="M23" s="2"/>
      <c r="N23" s="46">
        <f>$A$12*$B23</f>
        <v>1.2430980628246626</v>
      </c>
      <c r="O23" s="52"/>
      <c r="P23" s="2"/>
    </row>
    <row r="24" spans="1:17" x14ac:dyDescent="0.3">
      <c r="A24" s="31">
        <v>12</v>
      </c>
      <c r="B24" s="35">
        <f>fp_estimate!K13</f>
        <v>0.27449185931258091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45"/>
      <c r="O24" s="53">
        <f>$A$12*$B24</f>
        <v>495.1784562321734</v>
      </c>
      <c r="P24" s="2"/>
    </row>
    <row r="25" spans="1:17" x14ac:dyDescent="0.3">
      <c r="A25" s="31">
        <v>13</v>
      </c>
      <c r="B25" s="35">
        <f>fp_estimate!K14</f>
        <v>3.7855707537135505E-2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45"/>
      <c r="O25" s="52"/>
      <c r="P25" s="36">
        <f>$A$12*$B25</f>
        <v>68.29102642519149</v>
      </c>
    </row>
    <row r="27" spans="1:17" x14ac:dyDescent="0.3">
      <c r="A27" s="32">
        <v>45716</v>
      </c>
      <c r="B27" s="31" t="s">
        <v>4649</v>
      </c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44"/>
      <c r="O27" s="51"/>
      <c r="P27" s="32"/>
    </row>
    <row r="28" spans="1:17" x14ac:dyDescent="0.3">
      <c r="A28" s="33">
        <f>D8</f>
        <v>5952.6376406820509</v>
      </c>
      <c r="B28" s="34"/>
      <c r="C28" s="34"/>
      <c r="D28" s="34"/>
      <c r="E28" s="34"/>
      <c r="F28" s="34"/>
      <c r="G28" s="2"/>
      <c r="H28" s="2"/>
      <c r="I28" s="2"/>
      <c r="J28" s="2"/>
      <c r="K28" s="2"/>
      <c r="L28" s="2"/>
      <c r="M28" s="2"/>
      <c r="N28" s="45"/>
      <c r="O28" s="52"/>
      <c r="P28" s="2"/>
    </row>
    <row r="29" spans="1:17" x14ac:dyDescent="0.3">
      <c r="A29" s="31">
        <v>1</v>
      </c>
      <c r="B29" s="35">
        <f>IFERROR(VLOOKUP(A29,fp_estimate!H:K,4,0),0)</f>
        <v>3.690102180420532E-2</v>
      </c>
      <c r="C29" s="2"/>
      <c r="E29" s="36">
        <f>$A$28*$B29</f>
        <v>219.65841137134166</v>
      </c>
      <c r="F29" s="34"/>
      <c r="G29" s="2"/>
      <c r="H29" s="2"/>
      <c r="I29" s="2"/>
      <c r="J29" s="2"/>
      <c r="K29" s="2"/>
      <c r="L29" s="2"/>
      <c r="M29" s="2"/>
      <c r="N29" s="45"/>
      <c r="O29" s="52"/>
      <c r="P29" s="2"/>
      <c r="Q29" s="2"/>
    </row>
    <row r="30" spans="1:17" x14ac:dyDescent="0.3">
      <c r="A30" s="31">
        <v>2</v>
      </c>
      <c r="B30" s="35">
        <f>IFERROR(VLOOKUP(A30,fp_estimate!H:K,4,0),0)</f>
        <v>1.9444137834562822E-2</v>
      </c>
      <c r="C30" s="35"/>
      <c r="E30" s="34"/>
      <c r="F30" s="36">
        <f>$A$28*$B30</f>
        <v>115.74390676462863</v>
      </c>
      <c r="G30" s="2"/>
      <c r="H30" s="2"/>
      <c r="I30" s="2"/>
      <c r="J30" s="2"/>
      <c r="K30" s="2"/>
      <c r="L30" s="2"/>
      <c r="M30" s="2"/>
      <c r="N30" s="45"/>
      <c r="O30" s="52"/>
      <c r="P30" s="2"/>
      <c r="Q30" s="2"/>
    </row>
    <row r="31" spans="1:17" x14ac:dyDescent="0.3">
      <c r="A31" s="31">
        <v>3</v>
      </c>
      <c r="B31" s="35">
        <f>IFERROR(VLOOKUP(A31,fp_estimate!H:K,4,0),0)</f>
        <v>1.5125956988947993E-3</v>
      </c>
      <c r="C31" s="35"/>
      <c r="E31" s="34"/>
      <c r="F31" s="34"/>
      <c r="G31" s="36">
        <f>$A$28*$B31</f>
        <v>9.0039340923749567</v>
      </c>
      <c r="H31" s="2"/>
      <c r="I31" s="2"/>
      <c r="J31" s="2"/>
      <c r="K31" s="2"/>
      <c r="L31" s="2"/>
      <c r="M31" s="2"/>
      <c r="N31" s="45"/>
      <c r="O31" s="52"/>
      <c r="P31" s="2"/>
      <c r="Q31" s="2"/>
    </row>
    <row r="32" spans="1:17" x14ac:dyDescent="0.3">
      <c r="A32" s="31">
        <v>4</v>
      </c>
      <c r="B32" s="35">
        <f>IFERROR(VLOOKUP(A32,fp_estimate!H:K,4,0),0)</f>
        <v>7.9509866426345625E-4</v>
      </c>
      <c r="C32" s="35"/>
      <c r="E32" s="34"/>
      <c r="F32" s="34"/>
      <c r="G32" s="36"/>
      <c r="H32" s="36">
        <f>$A$28*$B32</f>
        <v>4.7329342369506699</v>
      </c>
      <c r="I32" s="2"/>
      <c r="J32" s="2"/>
      <c r="K32" s="2"/>
      <c r="L32" s="2"/>
      <c r="M32" s="2"/>
      <c r="N32" s="45"/>
      <c r="O32" s="52"/>
      <c r="P32" s="2"/>
      <c r="Q32" s="2"/>
    </row>
    <row r="33" spans="1:34" x14ac:dyDescent="0.3">
      <c r="A33" s="31">
        <v>5</v>
      </c>
      <c r="B33" s="35">
        <f>IFERROR(VLOOKUP(A33,fp_estimate!H:K,4,0),0)</f>
        <v>0</v>
      </c>
      <c r="C33" s="35"/>
      <c r="E33" s="34"/>
      <c r="F33" s="34"/>
      <c r="G33" s="36"/>
      <c r="H33" s="2"/>
      <c r="I33" s="36">
        <f>$A$28*$B33</f>
        <v>0</v>
      </c>
      <c r="J33" s="2"/>
      <c r="K33" s="2"/>
      <c r="L33" s="2"/>
      <c r="M33" s="2"/>
      <c r="N33" s="45"/>
      <c r="O33" s="52"/>
      <c r="P33" s="2"/>
      <c r="Q33" s="2"/>
    </row>
    <row r="34" spans="1:34" x14ac:dyDescent="0.3">
      <c r="A34" s="31">
        <v>6</v>
      </c>
      <c r="B34" s="35">
        <f>IFERROR(VLOOKUP(A34,fp_estimate!H:K,4,0),0)</f>
        <v>0.52416590092554161</v>
      </c>
      <c r="C34" s="35"/>
      <c r="E34" s="34"/>
      <c r="F34" s="34"/>
      <c r="G34" s="36"/>
      <c r="H34" s="2"/>
      <c r="I34" s="2"/>
      <c r="J34" s="36">
        <f>$A$28*$B34</f>
        <v>3120.1696718113976</v>
      </c>
      <c r="K34" s="2"/>
      <c r="L34" s="2"/>
      <c r="M34" s="2"/>
      <c r="N34" s="45"/>
      <c r="O34" s="52"/>
      <c r="P34" s="2"/>
      <c r="Q34" s="2"/>
    </row>
    <row r="35" spans="1:34" x14ac:dyDescent="0.3">
      <c r="A35" s="31">
        <v>7</v>
      </c>
      <c r="B35" s="35">
        <f>IFERROR(VLOOKUP(A35,fp_estimate!H:K,4,0),0)</f>
        <v>2.6225322315755369E-2</v>
      </c>
      <c r="C35" s="35"/>
      <c r="E35" s="34"/>
      <c r="F35" s="34"/>
      <c r="G35" s="36"/>
      <c r="H35" s="2"/>
      <c r="I35" s="2"/>
      <c r="J35" s="2"/>
      <c r="K35" s="36">
        <f>$A$28*$B35</f>
        <v>156.10984075578438</v>
      </c>
      <c r="L35" s="2"/>
      <c r="M35" s="2"/>
      <c r="N35" s="45"/>
      <c r="O35" s="52"/>
      <c r="P35" s="2"/>
      <c r="Q35" s="2"/>
    </row>
    <row r="36" spans="1:34" x14ac:dyDescent="0.3">
      <c r="A36" s="31">
        <v>8</v>
      </c>
      <c r="B36" s="35">
        <f>IFERROR(VLOOKUP(A36,fp_estimate!H:K,4,0),0)</f>
        <v>1.1661447075864025E-3</v>
      </c>
      <c r="C36" s="35"/>
      <c r="E36" s="34"/>
      <c r="F36" s="34"/>
      <c r="G36" s="36"/>
      <c r="H36" s="2"/>
      <c r="I36" s="2"/>
      <c r="J36" s="2"/>
      <c r="K36" s="2"/>
      <c r="L36" s="36">
        <f>$A$28*$B36</f>
        <v>6.9416368808609832</v>
      </c>
      <c r="M36" s="2"/>
      <c r="N36" s="45"/>
      <c r="O36" s="52"/>
      <c r="P36" s="2"/>
      <c r="Q36" s="2"/>
    </row>
    <row r="37" spans="1:34" x14ac:dyDescent="0.3">
      <c r="A37" s="31">
        <v>9</v>
      </c>
      <c r="B37" s="35">
        <f>IFERROR(VLOOKUP(A37,fp_estimate!H:K,4,0),0)</f>
        <v>6.4879652304111149E-2</v>
      </c>
      <c r="C37" s="35"/>
      <c r="E37" s="34"/>
      <c r="F37" s="34"/>
      <c r="G37" s="36"/>
      <c r="H37" s="2"/>
      <c r="I37" s="2"/>
      <c r="J37" s="2"/>
      <c r="K37" s="2"/>
      <c r="L37" s="2"/>
      <c r="M37" s="36">
        <f>$A$28*$B37</f>
        <v>386.20506041981599</v>
      </c>
      <c r="N37" s="45"/>
      <c r="O37" s="52"/>
      <c r="P37" s="2"/>
      <c r="Q37" s="2"/>
    </row>
    <row r="38" spans="1:34" x14ac:dyDescent="0.3">
      <c r="A38" s="31">
        <v>10</v>
      </c>
      <c r="B38" s="35">
        <f>IFERROR(VLOOKUP(A38,fp_estimate!H:K,4,0),0)</f>
        <v>1.1661447075864025E-3</v>
      </c>
      <c r="C38" s="35"/>
      <c r="E38" s="34"/>
      <c r="F38" s="34"/>
      <c r="G38" s="36"/>
      <c r="H38" s="2"/>
      <c r="I38" s="2"/>
      <c r="J38" s="2"/>
      <c r="K38" s="2"/>
      <c r="L38" s="2"/>
      <c r="M38" s="2"/>
      <c r="N38" s="46">
        <f>$A$28*$B38</f>
        <v>6.9416368808609832</v>
      </c>
      <c r="O38" s="52"/>
      <c r="P38" s="2"/>
      <c r="Q38" s="2"/>
    </row>
    <row r="39" spans="1:34" x14ac:dyDescent="0.3">
      <c r="A39" s="31">
        <v>11</v>
      </c>
      <c r="B39" s="35">
        <f>IFERROR(VLOOKUP(A39,fp_estimate!H:K,4,0),0)</f>
        <v>6.8908550902832869E-4</v>
      </c>
      <c r="C39" s="35"/>
      <c r="E39" s="34"/>
      <c r="F39" s="34"/>
      <c r="G39" s="36"/>
      <c r="H39" s="2"/>
      <c r="I39" s="2"/>
      <c r="J39" s="2"/>
      <c r="K39" s="2"/>
      <c r="L39" s="2"/>
      <c r="M39" s="2"/>
      <c r="N39" s="45"/>
      <c r="O39" s="53">
        <f>$A$28*$B39</f>
        <v>4.1018763386905803</v>
      </c>
      <c r="P39" s="2"/>
      <c r="Q39" s="2"/>
    </row>
    <row r="40" spans="1:34" x14ac:dyDescent="0.3">
      <c r="A40" s="31">
        <v>12</v>
      </c>
      <c r="B40" s="35">
        <f>IFERROR(VLOOKUP(A40,fp_estimate!H:K,4,0),0)</f>
        <v>0.27449185931258091</v>
      </c>
      <c r="C40" s="2"/>
      <c r="E40" s="2"/>
      <c r="F40" s="2"/>
      <c r="G40" s="2"/>
      <c r="H40" s="2"/>
      <c r="I40" s="2"/>
      <c r="J40" s="2"/>
      <c r="K40" s="2"/>
      <c r="L40" s="2"/>
      <c r="M40" s="2"/>
      <c r="N40" s="45"/>
      <c r="O40" s="52"/>
      <c r="P40" s="36">
        <f>$A$28*$B40</f>
        <v>1633.9505738048711</v>
      </c>
      <c r="Q40" s="2"/>
    </row>
    <row r="41" spans="1:34" x14ac:dyDescent="0.3">
      <c r="A41" s="31">
        <v>13</v>
      </c>
      <c r="B41" s="35">
        <f>IFERROR(VLOOKUP(A41,fp_estimate!H:K,4,0),0)</f>
        <v>3.7855707537135505E-2</v>
      </c>
      <c r="C41" s="2"/>
      <c r="E41" s="2"/>
      <c r="F41" s="2"/>
      <c r="G41" s="2"/>
      <c r="H41" s="2"/>
      <c r="I41" s="2"/>
      <c r="J41" s="2"/>
      <c r="K41" s="2"/>
      <c r="L41" s="2"/>
      <c r="M41" s="2"/>
      <c r="N41" s="45"/>
      <c r="O41" s="52"/>
      <c r="P41" s="2"/>
      <c r="Q41" s="36">
        <f>$A$28*$B41</f>
        <v>225.34130960020403</v>
      </c>
      <c r="AH41" s="36">
        <f>$A$28*$B41</f>
        <v>225.34130960020403</v>
      </c>
    </row>
    <row r="43" spans="1:34" x14ac:dyDescent="0.3">
      <c r="A43" s="32">
        <v>45747</v>
      </c>
      <c r="B43" s="31" t="s">
        <v>4649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44"/>
      <c r="O43" s="51"/>
      <c r="P43" s="32"/>
    </row>
    <row r="44" spans="1:34" x14ac:dyDescent="0.3">
      <c r="A44" s="33">
        <f>E8</f>
        <v>2776.8725791131469</v>
      </c>
      <c r="B44" s="34"/>
      <c r="C44" s="34"/>
      <c r="D44" s="34"/>
      <c r="E44" s="34"/>
      <c r="F44" s="34"/>
      <c r="G44" s="2"/>
      <c r="H44" s="2"/>
      <c r="I44" s="2"/>
      <c r="J44" s="2"/>
      <c r="K44" s="2"/>
      <c r="L44" s="2"/>
      <c r="M44" s="2"/>
      <c r="N44" s="45"/>
      <c r="O44" s="52"/>
      <c r="P44" s="2"/>
    </row>
    <row r="45" spans="1:34" x14ac:dyDescent="0.3">
      <c r="A45" s="31">
        <v>1</v>
      </c>
      <c r="B45" s="35">
        <f>IFERROR(VLOOKUP(A45,fp_estimate!H:K,4,0),0)</f>
        <v>3.690102180420532E-2</v>
      </c>
      <c r="C45" s="2"/>
      <c r="F45" s="36">
        <f>$A$44*$B45</f>
        <v>102.46943558935409</v>
      </c>
      <c r="G45" s="34"/>
      <c r="H45" s="2"/>
      <c r="I45" s="2"/>
      <c r="J45" s="2"/>
      <c r="K45" s="2"/>
      <c r="L45" s="2"/>
      <c r="M45" s="2"/>
      <c r="N45" s="45"/>
      <c r="O45" s="52"/>
      <c r="P45" s="2"/>
      <c r="Q45" s="2"/>
      <c r="R45" s="2"/>
    </row>
    <row r="46" spans="1:34" x14ac:dyDescent="0.3">
      <c r="A46" s="31">
        <v>2</v>
      </c>
      <c r="B46" s="35">
        <f>IFERROR(VLOOKUP(A46,fp_estimate!H:K,4,0),0)</f>
        <v>1.9444137834562822E-2</v>
      </c>
      <c r="C46" s="35"/>
      <c r="F46" s="34"/>
      <c r="G46" s="36">
        <f>$A$44*$B46</f>
        <v>53.993893177293984</v>
      </c>
      <c r="H46" s="2"/>
      <c r="I46" s="2"/>
      <c r="J46" s="2"/>
      <c r="K46" s="2"/>
      <c r="L46" s="2"/>
      <c r="M46" s="2"/>
      <c r="N46" s="45"/>
      <c r="O46" s="52"/>
      <c r="P46" s="2"/>
      <c r="Q46" s="2"/>
      <c r="R46" s="2"/>
    </row>
    <row r="47" spans="1:34" x14ac:dyDescent="0.3">
      <c r="A47" s="31">
        <v>3</v>
      </c>
      <c r="B47" s="35">
        <f>IFERROR(VLOOKUP(A47,fp_estimate!H:K,4,0),0)</f>
        <v>1.5125956988947993E-3</v>
      </c>
      <c r="C47" s="35"/>
      <c r="F47" s="34"/>
      <c r="G47" s="34"/>
      <c r="H47" s="36">
        <f>$A$44*$B47</f>
        <v>4.2002855195454547</v>
      </c>
      <c r="I47" s="2"/>
      <c r="J47" s="2"/>
      <c r="K47" s="2"/>
      <c r="L47" s="2"/>
      <c r="M47" s="2"/>
      <c r="N47" s="45"/>
      <c r="O47" s="52"/>
      <c r="P47" s="2"/>
      <c r="Q47" s="2"/>
      <c r="R47" s="2"/>
    </row>
    <row r="48" spans="1:34" x14ac:dyDescent="0.3">
      <c r="A48" s="31">
        <v>4</v>
      </c>
      <c r="B48" s="35">
        <f>IFERROR(VLOOKUP(A48,fp_estimate!H:K,4,0),0)</f>
        <v>7.9509866426345625E-4</v>
      </c>
      <c r="C48" s="35"/>
      <c r="F48" s="34"/>
      <c r="G48" s="34"/>
      <c r="H48" s="36"/>
      <c r="I48" s="36">
        <f>$A$44*$B48</f>
        <v>2.207887678482682</v>
      </c>
      <c r="J48" s="2"/>
      <c r="K48" s="2"/>
      <c r="L48" s="2"/>
      <c r="M48" s="2"/>
      <c r="N48" s="45"/>
      <c r="O48" s="52"/>
      <c r="P48" s="2"/>
      <c r="Q48" s="2"/>
      <c r="R48" s="2"/>
    </row>
    <row r="49" spans="1:35" x14ac:dyDescent="0.3">
      <c r="A49" s="31">
        <v>5</v>
      </c>
      <c r="B49" s="35">
        <f>IFERROR(VLOOKUP(A49,fp_estimate!H:K,4,0),0)</f>
        <v>0</v>
      </c>
      <c r="C49" s="35"/>
      <c r="F49" s="34"/>
      <c r="G49" s="34"/>
      <c r="H49" s="36"/>
      <c r="I49" s="2"/>
      <c r="J49" s="36">
        <f>$A$44*$B49</f>
        <v>0</v>
      </c>
      <c r="K49" s="2"/>
      <c r="L49" s="2"/>
      <c r="M49" s="2"/>
      <c r="N49" s="45"/>
      <c r="O49" s="52"/>
      <c r="P49" s="2"/>
      <c r="Q49" s="2"/>
      <c r="R49" s="2"/>
    </row>
    <row r="50" spans="1:35" x14ac:dyDescent="0.3">
      <c r="A50" s="31">
        <v>6</v>
      </c>
      <c r="B50" s="35">
        <f>IFERROR(VLOOKUP(A50,fp_estimate!H:K,4,0),0)</f>
        <v>0.52416590092554161</v>
      </c>
      <c r="C50" s="35"/>
      <c r="F50" s="34"/>
      <c r="G50" s="34"/>
      <c r="H50" s="36"/>
      <c r="I50" s="2"/>
      <c r="J50" s="2"/>
      <c r="K50" s="36">
        <f>$A$44*$B50</f>
        <v>1455.541917186275</v>
      </c>
      <c r="L50" s="2"/>
      <c r="M50" s="2"/>
      <c r="N50" s="45"/>
      <c r="O50" s="52"/>
      <c r="P50" s="2"/>
      <c r="Q50" s="2"/>
      <c r="R50" s="2"/>
    </row>
    <row r="51" spans="1:35" x14ac:dyDescent="0.3">
      <c r="A51" s="31">
        <v>7</v>
      </c>
      <c r="B51" s="35">
        <f>IFERROR(VLOOKUP(A51,fp_estimate!H:K,4,0),0)</f>
        <v>2.6225322315755369E-2</v>
      </c>
      <c r="C51" s="35"/>
      <c r="F51" s="34"/>
      <c r="G51" s="34"/>
      <c r="H51" s="36"/>
      <c r="I51" s="2"/>
      <c r="J51" s="2"/>
      <c r="K51" s="2"/>
      <c r="L51" s="36">
        <f>$A$44*$B51</f>
        <v>72.824378417025173</v>
      </c>
      <c r="M51" s="2"/>
      <c r="N51" s="45"/>
      <c r="O51" s="52"/>
      <c r="P51" s="2"/>
      <c r="Q51" s="2"/>
      <c r="R51" s="2"/>
    </row>
    <row r="52" spans="1:35" x14ac:dyDescent="0.3">
      <c r="A52" s="31">
        <v>8</v>
      </c>
      <c r="B52" s="35">
        <f>IFERROR(VLOOKUP(A52,fp_estimate!H:K,4,0),0)</f>
        <v>1.1661447075864025E-3</v>
      </c>
      <c r="C52" s="35"/>
      <c r="F52" s="34"/>
      <c r="G52" s="34"/>
      <c r="H52" s="36"/>
      <c r="I52" s="2"/>
      <c r="J52" s="2"/>
      <c r="K52" s="2"/>
      <c r="L52" s="2"/>
      <c r="M52" s="36">
        <f>$A$44*$B52</f>
        <v>3.2382352617746002</v>
      </c>
      <c r="N52" s="45"/>
      <c r="O52" s="52"/>
      <c r="P52" s="2"/>
      <c r="Q52" s="2"/>
      <c r="R52" s="2"/>
    </row>
    <row r="53" spans="1:35" x14ac:dyDescent="0.3">
      <c r="A53" s="31">
        <v>9</v>
      </c>
      <c r="B53" s="35">
        <f>IFERROR(VLOOKUP(A53,fp_estimate!H:K,4,0),0)</f>
        <v>6.4879652304111149E-2</v>
      </c>
      <c r="C53" s="35"/>
      <c r="F53" s="34"/>
      <c r="G53" s="34"/>
      <c r="H53" s="36"/>
      <c r="I53" s="2"/>
      <c r="J53" s="2"/>
      <c r="K53" s="2"/>
      <c r="L53" s="2"/>
      <c r="M53" s="2"/>
      <c r="N53" s="46">
        <f>$A$44*$B53</f>
        <v>180.16252742568136</v>
      </c>
      <c r="O53" s="52"/>
      <c r="P53" s="2"/>
      <c r="Q53" s="2"/>
      <c r="R53" s="2"/>
    </row>
    <row r="54" spans="1:35" x14ac:dyDescent="0.3">
      <c r="A54" s="31">
        <v>10</v>
      </c>
      <c r="B54" s="35">
        <f>IFERROR(VLOOKUP(A54,fp_estimate!H:K,4,0),0)</f>
        <v>1.1661447075864025E-3</v>
      </c>
      <c r="C54" s="35"/>
      <c r="F54" s="34"/>
      <c r="G54" s="34"/>
      <c r="H54" s="36"/>
      <c r="I54" s="2"/>
      <c r="J54" s="2"/>
      <c r="K54" s="2"/>
      <c r="L54" s="2"/>
      <c r="M54" s="2"/>
      <c r="N54" s="45"/>
      <c r="O54" s="46">
        <f>$A$44*$B54</f>
        <v>3.2382352617746002</v>
      </c>
      <c r="P54" s="2"/>
      <c r="Q54" s="2"/>
      <c r="R54" s="2"/>
    </row>
    <row r="55" spans="1:35" x14ac:dyDescent="0.3">
      <c r="A55" s="31">
        <v>11</v>
      </c>
      <c r="B55" s="35">
        <f>IFERROR(VLOOKUP(A55,fp_estimate!H:K,4,0),0)</f>
        <v>6.8908550902832869E-4</v>
      </c>
      <c r="C55" s="35"/>
      <c r="F55" s="34"/>
      <c r="G55" s="34"/>
      <c r="H55" s="36"/>
      <c r="I55" s="2"/>
      <c r="J55" s="2"/>
      <c r="K55" s="2"/>
      <c r="L55" s="2"/>
      <c r="M55" s="2"/>
      <c r="N55" s="45"/>
      <c r="O55" s="52"/>
      <c r="P55" s="46">
        <f>$A$44*$B55</f>
        <v>1.9135026546849907</v>
      </c>
      <c r="Q55" s="2"/>
      <c r="R55" s="2"/>
    </row>
    <row r="56" spans="1:35" x14ac:dyDescent="0.3">
      <c r="A56" s="31">
        <v>12</v>
      </c>
      <c r="B56" s="35">
        <f>IFERROR(VLOOKUP(A56,fp_estimate!H:K,4,0),0)</f>
        <v>0.27449185931258091</v>
      </c>
      <c r="C56" s="2"/>
      <c r="F56" s="2"/>
      <c r="G56" s="2"/>
      <c r="H56" s="2"/>
      <c r="I56" s="2"/>
      <c r="J56" s="2"/>
      <c r="K56" s="2"/>
      <c r="L56" s="2"/>
      <c r="M56" s="2"/>
      <c r="N56" s="45"/>
      <c r="O56" s="52"/>
      <c r="P56" s="2"/>
      <c r="Q56" s="36">
        <f>$A$44*$B56</f>
        <v>762.2289173148896</v>
      </c>
      <c r="R56" s="2"/>
      <c r="AH56" s="46">
        <f>$A$44*$B56</f>
        <v>762.2289173148896</v>
      </c>
    </row>
    <row r="57" spans="1:35" x14ac:dyDescent="0.3">
      <c r="A57" s="31">
        <v>13</v>
      </c>
      <c r="B57" s="35">
        <f>IFERROR(VLOOKUP(A57,fp_estimate!H:K,4,0),0)</f>
        <v>3.7855707537135505E-2</v>
      </c>
      <c r="C57" s="2"/>
      <c r="F57" s="2"/>
      <c r="G57" s="2"/>
      <c r="H57" s="2"/>
      <c r="I57" s="2"/>
      <c r="J57" s="2"/>
      <c r="K57" s="2"/>
      <c r="L57" s="2"/>
      <c r="M57" s="2"/>
      <c r="N57" s="45"/>
      <c r="O57" s="52"/>
      <c r="P57" s="2"/>
      <c r="Q57" s="2"/>
      <c r="R57" s="36">
        <f>$A$44*$B57</f>
        <v>105.12047622279846</v>
      </c>
      <c r="AI57" s="46">
        <f>$A$44*$B57</f>
        <v>105.12047622279846</v>
      </c>
    </row>
    <row r="59" spans="1:35" x14ac:dyDescent="0.3">
      <c r="A59" s="32">
        <v>45777</v>
      </c>
      <c r="B59" s="31" t="s">
        <v>4649</v>
      </c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44"/>
      <c r="O59" s="51"/>
      <c r="P59" s="32"/>
    </row>
    <row r="60" spans="1:35" x14ac:dyDescent="0.3">
      <c r="A60" s="33">
        <f>F8</f>
        <v>1713.7837478660449</v>
      </c>
      <c r="B60" s="34"/>
      <c r="C60" s="34"/>
      <c r="D60" s="34"/>
      <c r="E60" s="34"/>
      <c r="F60" s="34"/>
      <c r="G60" s="2"/>
      <c r="H60" s="2"/>
      <c r="I60" s="2"/>
      <c r="J60" s="2"/>
      <c r="K60" s="2"/>
      <c r="L60" s="2"/>
      <c r="M60" s="2"/>
      <c r="N60" s="45"/>
      <c r="O60" s="52"/>
      <c r="P60" s="2"/>
    </row>
    <row r="61" spans="1:35" x14ac:dyDescent="0.3">
      <c r="A61" s="31">
        <v>1</v>
      </c>
      <c r="B61" s="35">
        <f>IFERROR(VLOOKUP(A61,fp_estimate!H:K,4,0),0)</f>
        <v>3.690102180420532E-2</v>
      </c>
      <c r="C61" s="2"/>
      <c r="G61" s="36">
        <f>$A$60*$B61</f>
        <v>63.240371447697633</v>
      </c>
      <c r="H61" s="34"/>
      <c r="I61" s="2"/>
      <c r="J61" s="2"/>
      <c r="K61" s="2"/>
      <c r="L61" s="2"/>
      <c r="M61" s="2"/>
      <c r="N61" s="45"/>
      <c r="O61" s="52"/>
      <c r="P61" s="2"/>
      <c r="Q61" s="2"/>
      <c r="R61" s="2"/>
      <c r="S61" s="2"/>
    </row>
    <row r="62" spans="1:35" x14ac:dyDescent="0.3">
      <c r="A62" s="31">
        <v>2</v>
      </c>
      <c r="B62" s="35">
        <f>IFERROR(VLOOKUP(A62,fp_estimate!H:K,4,0),0)</f>
        <v>1.9444137834562822E-2</v>
      </c>
      <c r="C62" s="35"/>
      <c r="G62" s="34"/>
      <c r="H62" s="36">
        <f>$A$60*$B62</f>
        <v>33.323047412141037</v>
      </c>
      <c r="I62" s="2"/>
      <c r="J62" s="2"/>
      <c r="K62" s="2"/>
      <c r="L62" s="2"/>
      <c r="M62" s="2"/>
      <c r="N62" s="45"/>
      <c r="O62" s="52"/>
      <c r="P62" s="2"/>
      <c r="Q62" s="2"/>
      <c r="R62" s="2"/>
      <c r="S62" s="2"/>
    </row>
    <row r="63" spans="1:35" x14ac:dyDescent="0.3">
      <c r="A63" s="31">
        <v>3</v>
      </c>
      <c r="B63" s="35">
        <f>IFERROR(VLOOKUP(A63,fp_estimate!H:K,4,0),0)</f>
        <v>1.5125956988947993E-3</v>
      </c>
      <c r="C63" s="35"/>
      <c r="G63" s="34"/>
      <c r="H63" s="34"/>
      <c r="I63" s="36">
        <f>$A$60*$B63</f>
        <v>2.5922619258579886</v>
      </c>
      <c r="J63" s="2"/>
      <c r="K63" s="2"/>
      <c r="L63" s="2"/>
      <c r="M63" s="2"/>
      <c r="N63" s="45"/>
      <c r="O63" s="52"/>
      <c r="P63" s="2"/>
      <c r="Q63" s="2"/>
      <c r="R63" s="2"/>
      <c r="S63" s="2"/>
    </row>
    <row r="64" spans="1:35" x14ac:dyDescent="0.3">
      <c r="A64" s="31">
        <v>4</v>
      </c>
      <c r="B64" s="35">
        <f>IFERROR(VLOOKUP(A64,fp_estimate!H:K,4,0),0)</f>
        <v>7.9509866426345625E-4</v>
      </c>
      <c r="C64" s="35"/>
      <c r="G64" s="34"/>
      <c r="H64" s="34"/>
      <c r="I64" s="36"/>
      <c r="J64" s="36">
        <f>$A$60*$B64</f>
        <v>1.3626271687647122</v>
      </c>
      <c r="K64" s="2"/>
      <c r="L64" s="2"/>
      <c r="M64" s="2"/>
      <c r="N64" s="45"/>
      <c r="O64" s="52"/>
      <c r="P64" s="2"/>
      <c r="Q64" s="2"/>
      <c r="R64" s="2"/>
      <c r="S64" s="2"/>
    </row>
    <row r="65" spans="1:36" x14ac:dyDescent="0.3">
      <c r="A65" s="31">
        <v>5</v>
      </c>
      <c r="B65" s="35">
        <f>IFERROR(VLOOKUP(A65,fp_estimate!H:K,4,0),0)</f>
        <v>0</v>
      </c>
      <c r="C65" s="35"/>
      <c r="G65" s="34"/>
      <c r="H65" s="34"/>
      <c r="I65" s="36"/>
      <c r="J65" s="2"/>
      <c r="K65" s="36">
        <f>$A$60*$B65</f>
        <v>0</v>
      </c>
      <c r="L65" s="2"/>
      <c r="M65" s="2"/>
      <c r="N65" s="45"/>
      <c r="O65" s="52"/>
      <c r="P65" s="2"/>
      <c r="Q65" s="2"/>
      <c r="R65" s="2"/>
      <c r="S65" s="2"/>
    </row>
    <row r="66" spans="1:36" x14ac:dyDescent="0.3">
      <c r="A66" s="31">
        <v>6</v>
      </c>
      <c r="B66" s="35">
        <f>IFERROR(VLOOKUP(A66,fp_estimate!H:K,4,0),0)</f>
        <v>0.52416590092554161</v>
      </c>
      <c r="C66" s="35"/>
      <c r="G66" s="34"/>
      <c r="H66" s="34"/>
      <c r="I66" s="36"/>
      <c r="J66" s="2"/>
      <c r="K66" s="2"/>
      <c r="L66" s="36">
        <f>$A$60*$B66</f>
        <v>898.30700219175662</v>
      </c>
      <c r="M66" s="2"/>
      <c r="N66" s="45"/>
      <c r="O66" s="52"/>
      <c r="P66" s="2"/>
      <c r="Q66" s="2"/>
      <c r="R66" s="2"/>
      <c r="S66" s="2"/>
    </row>
    <row r="67" spans="1:36" x14ac:dyDescent="0.3">
      <c r="A67" s="31">
        <v>7</v>
      </c>
      <c r="B67" s="35">
        <f>IFERROR(VLOOKUP(A67,fp_estimate!H:K,4,0),0)</f>
        <v>2.6225322315755369E-2</v>
      </c>
      <c r="C67" s="35"/>
      <c r="G67" s="34"/>
      <c r="H67" s="34"/>
      <c r="I67" s="36"/>
      <c r="J67" s="2"/>
      <c r="K67" s="2"/>
      <c r="L67" s="2"/>
      <c r="M67" s="36">
        <f>$A$60*$B67</f>
        <v>44.944531167290258</v>
      </c>
      <c r="N67" s="45"/>
      <c r="O67" s="52"/>
      <c r="P67" s="2"/>
      <c r="Q67" s="2"/>
      <c r="R67" s="2"/>
      <c r="S67" s="2"/>
    </row>
    <row r="68" spans="1:36" x14ac:dyDescent="0.3">
      <c r="A68" s="31">
        <v>8</v>
      </c>
      <c r="B68" s="35">
        <f>IFERROR(VLOOKUP(A68,fp_estimate!H:K,4,0),0)</f>
        <v>1.1661447075864025E-3</v>
      </c>
      <c r="C68" s="35"/>
      <c r="G68" s="34"/>
      <c r="H68" s="34"/>
      <c r="I68" s="36"/>
      <c r="J68" s="2"/>
      <c r="K68" s="2"/>
      <c r="L68" s="2"/>
      <c r="M68" s="2"/>
      <c r="N68" s="46">
        <f>$A$60*$B68</f>
        <v>1.998519847521578</v>
      </c>
      <c r="O68" s="52"/>
      <c r="P68" s="2"/>
      <c r="Q68" s="2"/>
      <c r="R68" s="2"/>
      <c r="S68" s="2"/>
    </row>
    <row r="69" spans="1:36" x14ac:dyDescent="0.3">
      <c r="A69" s="31">
        <v>9</v>
      </c>
      <c r="B69" s="35">
        <f>IFERROR(VLOOKUP(A69,fp_estimate!H:K,4,0),0)</f>
        <v>6.4879652304111149E-2</v>
      </c>
      <c r="C69" s="35"/>
      <c r="G69" s="34"/>
      <c r="H69" s="34"/>
      <c r="I69" s="36"/>
      <c r="J69" s="2"/>
      <c r="K69" s="2"/>
      <c r="L69" s="2"/>
      <c r="M69" s="2"/>
      <c r="N69" s="45"/>
      <c r="O69" s="46">
        <f>$A$60*$B69</f>
        <v>111.18969368598547</v>
      </c>
      <c r="P69" s="2"/>
      <c r="Q69" s="2"/>
      <c r="R69" s="2"/>
      <c r="S69" s="2"/>
    </row>
    <row r="70" spans="1:36" x14ac:dyDescent="0.3">
      <c r="A70" s="31">
        <v>10</v>
      </c>
      <c r="B70" s="35">
        <f>IFERROR(VLOOKUP(A70,fp_estimate!H:K,4,0),0)</f>
        <v>1.1661447075864025E-3</v>
      </c>
      <c r="C70" s="35"/>
      <c r="G70" s="34"/>
      <c r="H70" s="34"/>
      <c r="I70" s="36"/>
      <c r="J70" s="2"/>
      <c r="K70" s="2"/>
      <c r="L70" s="2"/>
      <c r="M70" s="2"/>
      <c r="N70" s="45"/>
      <c r="O70" s="52"/>
      <c r="P70" s="46">
        <f>$A$60*$B70</f>
        <v>1.998519847521578</v>
      </c>
      <c r="Q70" s="2"/>
      <c r="R70" s="2"/>
      <c r="S70" s="2"/>
    </row>
    <row r="71" spans="1:36" x14ac:dyDescent="0.3">
      <c r="A71" s="31">
        <v>11</v>
      </c>
      <c r="B71" s="35">
        <f>IFERROR(VLOOKUP(A71,fp_estimate!H:K,4,0),0)</f>
        <v>6.8908550902832869E-4</v>
      </c>
      <c r="C71" s="35"/>
      <c r="G71" s="34"/>
      <c r="H71" s="34"/>
      <c r="I71" s="36"/>
      <c r="J71" s="2"/>
      <c r="K71" s="2"/>
      <c r="L71" s="2"/>
      <c r="M71" s="2"/>
      <c r="N71" s="45"/>
      <c r="O71" s="52"/>
      <c r="P71" s="2"/>
      <c r="Q71" s="36">
        <f>$A$60*$B71</f>
        <v>1.1809435462627504</v>
      </c>
      <c r="R71" s="2"/>
      <c r="S71" s="2"/>
      <c r="AH71" s="46">
        <f>$A$60*$B71</f>
        <v>1.1809435462627504</v>
      </c>
    </row>
    <row r="72" spans="1:36" x14ac:dyDescent="0.3">
      <c r="A72" s="31">
        <v>12</v>
      </c>
      <c r="B72" s="35">
        <f>IFERROR(VLOOKUP(A72,fp_estimate!H:K,4,0),0)</f>
        <v>0.27449185931258091</v>
      </c>
      <c r="C72" s="2"/>
      <c r="G72" s="2"/>
      <c r="H72" s="2"/>
      <c r="I72" s="2"/>
      <c r="J72" s="2"/>
      <c r="K72" s="2"/>
      <c r="L72" s="2"/>
      <c r="M72" s="2"/>
      <c r="N72" s="45"/>
      <c r="O72" s="52"/>
      <c r="P72" s="2"/>
      <c r="Q72" s="2"/>
      <c r="R72" s="36">
        <f>$A$60*$B72</f>
        <v>470.41968741143404</v>
      </c>
      <c r="S72" s="2"/>
      <c r="AI72" s="46">
        <f>$A$60*$B72</f>
        <v>470.41968741143404</v>
      </c>
    </row>
    <row r="73" spans="1:36" x14ac:dyDescent="0.3">
      <c r="A73" s="31">
        <v>13</v>
      </c>
      <c r="B73" s="35">
        <f>IFERROR(VLOOKUP(A73,fp_estimate!H:K,4,0),0)</f>
        <v>3.7855707537135505E-2</v>
      </c>
      <c r="C73" s="2"/>
      <c r="G73" s="2"/>
      <c r="H73" s="2"/>
      <c r="I73" s="2"/>
      <c r="J73" s="2"/>
      <c r="K73" s="2"/>
      <c r="L73" s="2"/>
      <c r="M73" s="2"/>
      <c r="N73" s="45"/>
      <c r="O73" s="52"/>
      <c r="P73" s="2"/>
      <c r="Q73" s="2"/>
      <c r="R73" s="2"/>
      <c r="S73" s="36">
        <f>$A$60*$B73</f>
        <v>64.876496341112968</v>
      </c>
      <c r="AJ73" s="46">
        <f>$A$60*$B73</f>
        <v>64.876496341112968</v>
      </c>
    </row>
    <row r="75" spans="1:36" x14ac:dyDescent="0.3">
      <c r="A75" s="32">
        <v>45808</v>
      </c>
      <c r="B75" s="31" t="s">
        <v>4649</v>
      </c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44"/>
      <c r="O75" s="51"/>
      <c r="P75" s="32"/>
    </row>
    <row r="76" spans="1:36" x14ac:dyDescent="0.3">
      <c r="A76" s="33">
        <f>G8</f>
        <v>3940.3762523912083</v>
      </c>
      <c r="B76" s="34"/>
      <c r="C76" s="34"/>
      <c r="D76" s="34"/>
      <c r="E76" s="34"/>
      <c r="F76" s="34"/>
      <c r="G76" s="2"/>
      <c r="H76" s="2"/>
      <c r="I76" s="2"/>
      <c r="J76" s="2"/>
      <c r="K76" s="2"/>
      <c r="L76" s="2"/>
      <c r="M76" s="2"/>
      <c r="N76" s="45"/>
      <c r="O76" s="52"/>
      <c r="P76" s="2"/>
    </row>
    <row r="77" spans="1:36" x14ac:dyDescent="0.3">
      <c r="A77" s="31">
        <v>1</v>
      </c>
      <c r="B77" s="35">
        <f>IFERROR(VLOOKUP(A77,fp_estimate!H:K,4,0),0)</f>
        <v>3.690102180420532E-2</v>
      </c>
      <c r="C77" s="2"/>
      <c r="H77" s="36">
        <f>$A$76*$B77</f>
        <v>145.40391000626082</v>
      </c>
      <c r="I77" s="34"/>
      <c r="J77" s="2"/>
      <c r="K77" s="2"/>
      <c r="L77" s="2"/>
      <c r="M77" s="2"/>
      <c r="N77" s="45"/>
      <c r="O77" s="52"/>
      <c r="P77" s="2"/>
      <c r="Q77" s="2"/>
      <c r="R77" s="2"/>
      <c r="S77" s="2"/>
      <c r="T77" s="2"/>
    </row>
    <row r="78" spans="1:36" x14ac:dyDescent="0.3">
      <c r="A78" s="31">
        <v>2</v>
      </c>
      <c r="B78" s="35">
        <f>IFERROR(VLOOKUP(A78,fp_estimate!H:K,4,0),0)</f>
        <v>1.9444137834562822E-2</v>
      </c>
      <c r="C78" s="35"/>
      <c r="H78" s="34"/>
      <c r="I78" s="36">
        <f>$A$76*$B78</f>
        <v>76.617218971532751</v>
      </c>
      <c r="J78" s="2"/>
      <c r="K78" s="2"/>
      <c r="L78" s="2"/>
      <c r="M78" s="2"/>
      <c r="N78" s="45"/>
      <c r="O78" s="52"/>
      <c r="P78" s="2"/>
      <c r="Q78" s="2"/>
      <c r="R78" s="2"/>
      <c r="S78" s="2"/>
      <c r="T78" s="2"/>
    </row>
    <row r="79" spans="1:36" x14ac:dyDescent="0.3">
      <c r="A79" s="31">
        <v>3</v>
      </c>
      <c r="B79" s="35">
        <f>IFERROR(VLOOKUP(A79,fp_estimate!H:K,4,0),0)</f>
        <v>1.5125956988947993E-3</v>
      </c>
      <c r="C79" s="35"/>
      <c r="H79" s="34"/>
      <c r="I79" s="34"/>
      <c r="J79" s="36">
        <f>$A$76*$B79</f>
        <v>5.9601961713941494</v>
      </c>
      <c r="K79" s="2"/>
      <c r="L79" s="2"/>
      <c r="M79" s="2"/>
      <c r="N79" s="45"/>
      <c r="O79" s="52"/>
      <c r="P79" s="2"/>
      <c r="Q79" s="2"/>
      <c r="R79" s="2"/>
      <c r="S79" s="2"/>
      <c r="T79" s="2"/>
    </row>
    <row r="80" spans="1:36" x14ac:dyDescent="0.3">
      <c r="A80" s="31">
        <v>4</v>
      </c>
      <c r="B80" s="35">
        <f>IFERROR(VLOOKUP(A80,fp_estimate!H:K,4,0),0)</f>
        <v>7.9509866426345625E-4</v>
      </c>
      <c r="C80" s="35"/>
      <c r="H80" s="34"/>
      <c r="I80" s="34"/>
      <c r="J80" s="36"/>
      <c r="K80" s="36">
        <f>$A$76*$B80</f>
        <v>3.1329878949716932</v>
      </c>
      <c r="L80" s="2"/>
      <c r="M80" s="2"/>
      <c r="N80" s="45"/>
      <c r="O80" s="52"/>
      <c r="P80" s="2"/>
      <c r="Q80" s="2"/>
      <c r="R80" s="2"/>
      <c r="S80" s="2"/>
      <c r="T80" s="2"/>
    </row>
    <row r="81" spans="1:37" x14ac:dyDescent="0.3">
      <c r="A81" s="31">
        <v>5</v>
      </c>
      <c r="B81" s="35">
        <f>IFERROR(VLOOKUP(A81,fp_estimate!H:K,4,0),0)</f>
        <v>0</v>
      </c>
      <c r="C81" s="35"/>
      <c r="H81" s="34"/>
      <c r="I81" s="34"/>
      <c r="J81" s="36"/>
      <c r="K81" s="2"/>
      <c r="L81" s="36">
        <f>$A$76*$B81</f>
        <v>0</v>
      </c>
      <c r="M81" s="2"/>
      <c r="N81" s="45"/>
      <c r="O81" s="52"/>
      <c r="P81" s="2"/>
      <c r="Q81" s="2"/>
      <c r="R81" s="2"/>
      <c r="S81" s="2"/>
      <c r="T81" s="2"/>
    </row>
    <row r="82" spans="1:37" x14ac:dyDescent="0.3">
      <c r="A82" s="31">
        <v>6</v>
      </c>
      <c r="B82" s="35">
        <f>IFERROR(VLOOKUP(A82,fp_estimate!H:K,4,0),0)</f>
        <v>0.52416590092554161</v>
      </c>
      <c r="C82" s="35"/>
      <c r="H82" s="34"/>
      <c r="I82" s="34"/>
      <c r="J82" s="36"/>
      <c r="K82" s="2"/>
      <c r="L82" s="2"/>
      <c r="M82" s="36">
        <f>$A$76*$B82</f>
        <v>2065.4108683202471</v>
      </c>
      <c r="N82" s="45"/>
      <c r="O82" s="52"/>
      <c r="P82" s="2"/>
      <c r="Q82" s="2"/>
      <c r="R82" s="2"/>
      <c r="S82" s="2"/>
      <c r="T82" s="2"/>
    </row>
    <row r="83" spans="1:37" x14ac:dyDescent="0.3">
      <c r="A83" s="31">
        <v>7</v>
      </c>
      <c r="B83" s="35">
        <f>IFERROR(VLOOKUP(A83,fp_estimate!H:K,4,0),0)</f>
        <v>2.6225322315755369E-2</v>
      </c>
      <c r="C83" s="35"/>
      <c r="H83" s="34"/>
      <c r="I83" s="34"/>
      <c r="J83" s="36"/>
      <c r="K83" s="2"/>
      <c r="L83" s="2"/>
      <c r="M83" s="2"/>
      <c r="N83" s="46">
        <f>$A$76*$B83</f>
        <v>103.33763726430766</v>
      </c>
      <c r="O83" s="52"/>
      <c r="P83" s="2"/>
      <c r="Q83" s="2"/>
      <c r="R83" s="2"/>
      <c r="S83" s="2"/>
      <c r="T83" s="2"/>
    </row>
    <row r="84" spans="1:37" x14ac:dyDescent="0.3">
      <c r="A84" s="31">
        <v>8</v>
      </c>
      <c r="B84" s="35">
        <f>IFERROR(VLOOKUP(A84,fp_estimate!H:K,4,0),0)</f>
        <v>1.1661447075864025E-3</v>
      </c>
      <c r="C84" s="35"/>
      <c r="H84" s="34"/>
      <c r="I84" s="34"/>
      <c r="J84" s="36"/>
      <c r="K84" s="2"/>
      <c r="L84" s="2"/>
      <c r="M84" s="2"/>
      <c r="N84" s="45"/>
      <c r="O84" s="46">
        <f>$A$76*$B84</f>
        <v>4.5950489126251499</v>
      </c>
      <c r="P84" s="2"/>
      <c r="Q84" s="2"/>
      <c r="R84" s="2"/>
      <c r="S84" s="2"/>
      <c r="T84" s="2"/>
    </row>
    <row r="85" spans="1:37" x14ac:dyDescent="0.3">
      <c r="A85" s="31">
        <v>9</v>
      </c>
      <c r="B85" s="35">
        <f>IFERROR(VLOOKUP(A85,fp_estimate!H:K,4,0),0)</f>
        <v>6.4879652304111149E-2</v>
      </c>
      <c r="C85" s="35"/>
      <c r="H85" s="34"/>
      <c r="I85" s="34"/>
      <c r="J85" s="36"/>
      <c r="K85" s="2"/>
      <c r="L85" s="2"/>
      <c r="M85" s="2"/>
      <c r="N85" s="45"/>
      <c r="O85" s="52"/>
      <c r="P85" s="46">
        <f>$A$76*$B85</f>
        <v>255.65024120251812</v>
      </c>
      <c r="Q85" s="2"/>
      <c r="R85" s="2"/>
      <c r="S85" s="2"/>
      <c r="T85" s="2"/>
    </row>
    <row r="86" spans="1:37" x14ac:dyDescent="0.3">
      <c r="A86" s="31">
        <v>10</v>
      </c>
      <c r="B86" s="35">
        <f>IFERROR(VLOOKUP(A86,fp_estimate!H:K,4,0),0)</f>
        <v>1.1661447075864025E-3</v>
      </c>
      <c r="C86" s="35"/>
      <c r="H86" s="34"/>
      <c r="I86" s="34"/>
      <c r="J86" s="36"/>
      <c r="K86" s="2"/>
      <c r="L86" s="2"/>
      <c r="M86" s="2"/>
      <c r="N86" s="45"/>
      <c r="O86" s="52"/>
      <c r="P86" s="2"/>
      <c r="Q86" s="36">
        <f>$A$76*$B86</f>
        <v>4.5950489126251499</v>
      </c>
      <c r="R86" s="2"/>
      <c r="S86" s="2"/>
      <c r="T86" s="2"/>
      <c r="AH86" s="46">
        <f>$A$76*$B86</f>
        <v>4.5950489126251499</v>
      </c>
    </row>
    <row r="87" spans="1:37" x14ac:dyDescent="0.3">
      <c r="A87" s="31">
        <v>11</v>
      </c>
      <c r="B87" s="35">
        <f>IFERROR(VLOOKUP(A87,fp_estimate!H:K,4,0),0)</f>
        <v>6.8908550902832869E-4</v>
      </c>
      <c r="C87" s="35"/>
      <c r="H87" s="34"/>
      <c r="I87" s="34"/>
      <c r="J87" s="36"/>
      <c r="K87" s="2"/>
      <c r="L87" s="2"/>
      <c r="M87" s="2"/>
      <c r="N87" s="45"/>
      <c r="O87" s="52"/>
      <c r="P87" s="2"/>
      <c r="Q87" s="2"/>
      <c r="R87" s="36">
        <f>$A$76*$B87</f>
        <v>2.7152561756421338</v>
      </c>
      <c r="S87" s="2"/>
      <c r="T87" s="2"/>
      <c r="AI87" s="46">
        <f>$A$76*$B87</f>
        <v>2.7152561756421338</v>
      </c>
    </row>
    <row r="88" spans="1:37" x14ac:dyDescent="0.3">
      <c r="A88" s="31">
        <v>12</v>
      </c>
      <c r="B88" s="35">
        <f>IFERROR(VLOOKUP(A88,fp_estimate!H:K,4,0),0)</f>
        <v>0.27449185931258091</v>
      </c>
      <c r="C88" s="2"/>
      <c r="H88" s="2"/>
      <c r="I88" s="2"/>
      <c r="J88" s="2"/>
      <c r="K88" s="2"/>
      <c r="L88" s="2"/>
      <c r="M88" s="2"/>
      <c r="N88" s="45"/>
      <c r="O88" s="52"/>
      <c r="P88" s="2"/>
      <c r="Q88" s="2"/>
      <c r="R88" s="2"/>
      <c r="S88" s="36">
        <f>$A$76*$B88</f>
        <v>1081.6012039100024</v>
      </c>
      <c r="T88" s="2"/>
      <c r="AJ88" s="46">
        <f>$A$76*$B88</f>
        <v>1081.6012039100024</v>
      </c>
    </row>
    <row r="89" spans="1:37" x14ac:dyDescent="0.3">
      <c r="A89" s="31">
        <v>13</v>
      </c>
      <c r="B89" s="35">
        <f>IFERROR(VLOOKUP(A89,fp_estimate!H:K,4,0),0)</f>
        <v>3.7855707537135505E-2</v>
      </c>
      <c r="C89" s="2"/>
      <c r="H89" s="2"/>
      <c r="I89" s="2"/>
      <c r="J89" s="2"/>
      <c r="K89" s="2"/>
      <c r="L89" s="2"/>
      <c r="M89" s="2"/>
      <c r="N89" s="45"/>
      <c r="O89" s="52"/>
      <c r="P89" s="2"/>
      <c r="Q89" s="2"/>
      <c r="R89" s="2"/>
      <c r="S89" s="2"/>
      <c r="T89" s="36">
        <f>$A$76*$B89</f>
        <v>149.16573099679562</v>
      </c>
      <c r="AK89" s="46">
        <f>$A$76*$B89</f>
        <v>149.16573099679562</v>
      </c>
    </row>
    <row r="91" spans="1:37" x14ac:dyDescent="0.3">
      <c r="A91" s="32">
        <v>45838</v>
      </c>
      <c r="B91" s="31" t="s">
        <v>4649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44"/>
      <c r="O91" s="51"/>
      <c r="P91" s="32"/>
    </row>
    <row r="92" spans="1:37" x14ac:dyDescent="0.3">
      <c r="A92" s="33">
        <f>H8</f>
        <v>4169.4337623967067</v>
      </c>
      <c r="B92" s="34"/>
      <c r="C92" s="34"/>
      <c r="D92" s="34"/>
      <c r="E92" s="34"/>
      <c r="F92" s="34"/>
      <c r="G92" s="2"/>
      <c r="H92" s="2"/>
      <c r="I92" s="2"/>
      <c r="J92" s="2"/>
      <c r="K92" s="2"/>
      <c r="L92" s="2"/>
      <c r="M92" s="2"/>
      <c r="N92" s="45"/>
      <c r="O92" s="52"/>
      <c r="P92" s="2"/>
    </row>
    <row r="93" spans="1:37" x14ac:dyDescent="0.3">
      <c r="A93" s="31">
        <v>1</v>
      </c>
      <c r="B93" s="35">
        <f>IFERROR(VLOOKUP(A93,fp_estimate!H:K,4,0),0)</f>
        <v>3.690102180420532E-2</v>
      </c>
      <c r="C93" s="2"/>
      <c r="I93" s="36">
        <f>$A$92*$B93</f>
        <v>153.8563661773907</v>
      </c>
      <c r="J93" s="34"/>
      <c r="K93" s="2"/>
      <c r="L93" s="2"/>
      <c r="M93" s="2"/>
      <c r="N93" s="45"/>
      <c r="O93" s="52"/>
      <c r="P93" s="2"/>
      <c r="Q93" s="2"/>
      <c r="R93" s="2"/>
      <c r="S93" s="2"/>
      <c r="T93" s="2"/>
      <c r="U93" s="2"/>
    </row>
    <row r="94" spans="1:37" x14ac:dyDescent="0.3">
      <c r="A94" s="31">
        <v>2</v>
      </c>
      <c r="B94" s="35">
        <f>IFERROR(VLOOKUP(A94,fp_estimate!H:K,4,0),0)</f>
        <v>1.9444137834562822E-2</v>
      </c>
      <c r="C94" s="35"/>
      <c r="I94" s="34"/>
      <c r="J94" s="36">
        <f>$A$92*$B94</f>
        <v>81.071044768121425</v>
      </c>
      <c r="K94" s="2"/>
      <c r="L94" s="2"/>
      <c r="M94" s="2"/>
      <c r="N94" s="45"/>
      <c r="O94" s="52"/>
      <c r="P94" s="2"/>
      <c r="Q94" s="2"/>
      <c r="R94" s="2"/>
      <c r="S94" s="2"/>
      <c r="T94" s="2"/>
      <c r="U94" s="2"/>
    </row>
    <row r="95" spans="1:37" x14ac:dyDescent="0.3">
      <c r="A95" s="31">
        <v>3</v>
      </c>
      <c r="B95" s="35">
        <f>IFERROR(VLOOKUP(A95,fp_estimate!H:K,4,0),0)</f>
        <v>1.5125956988947993E-3</v>
      </c>
      <c r="C95" s="35"/>
      <c r="I95" s="34"/>
      <c r="J95" s="34"/>
      <c r="K95" s="36">
        <f>$A$92*$B95</f>
        <v>6.3066675758280191</v>
      </c>
      <c r="L95" s="2"/>
      <c r="M95" s="2"/>
      <c r="N95" s="45"/>
      <c r="O95" s="52"/>
      <c r="P95" s="2"/>
      <c r="Q95" s="2"/>
      <c r="R95" s="2"/>
      <c r="S95" s="2"/>
      <c r="T95" s="2"/>
      <c r="U95" s="2"/>
    </row>
    <row r="96" spans="1:37" x14ac:dyDescent="0.3">
      <c r="A96" s="31">
        <v>4</v>
      </c>
      <c r="B96" s="35">
        <f>IFERROR(VLOOKUP(A96,fp_estimate!H:K,4,0),0)</f>
        <v>7.9509866426345625E-4</v>
      </c>
      <c r="C96" s="35"/>
      <c r="I96" s="34"/>
      <c r="J96" s="34"/>
      <c r="K96" s="36"/>
      <c r="L96" s="36">
        <f>$A$92*$B96</f>
        <v>3.3151112152165783</v>
      </c>
      <c r="M96" s="2"/>
      <c r="N96" s="45"/>
      <c r="O96" s="52"/>
      <c r="P96" s="2"/>
      <c r="Q96" s="2"/>
      <c r="R96" s="2"/>
      <c r="S96" s="2"/>
      <c r="T96" s="2"/>
      <c r="U96" s="2"/>
    </row>
    <row r="97" spans="1:38" x14ac:dyDescent="0.3">
      <c r="A97" s="31">
        <v>5</v>
      </c>
      <c r="B97" s="35">
        <f>IFERROR(VLOOKUP(A97,fp_estimate!H:K,4,0),0)</f>
        <v>0</v>
      </c>
      <c r="C97" s="35"/>
      <c r="I97" s="34"/>
      <c r="J97" s="34"/>
      <c r="K97" s="36"/>
      <c r="L97" s="2"/>
      <c r="M97" s="36">
        <f>$A$92*$B97</f>
        <v>0</v>
      </c>
      <c r="N97" s="45"/>
      <c r="O97" s="52"/>
      <c r="P97" s="2"/>
      <c r="Q97" s="2"/>
      <c r="R97" s="2"/>
      <c r="S97" s="2"/>
      <c r="T97" s="2"/>
      <c r="U97" s="2"/>
    </row>
    <row r="98" spans="1:38" x14ac:dyDescent="0.3">
      <c r="A98" s="31">
        <v>6</v>
      </c>
      <c r="B98" s="35">
        <f>IFERROR(VLOOKUP(A98,fp_estimate!H:K,4,0),0)</f>
        <v>0.52416590092554161</v>
      </c>
      <c r="C98" s="35"/>
      <c r="I98" s="34"/>
      <c r="J98" s="34"/>
      <c r="K98" s="36"/>
      <c r="L98" s="2"/>
      <c r="M98" s="2"/>
      <c r="N98" s="46">
        <f>$A$92*$B98</f>
        <v>2185.4750044160405</v>
      </c>
      <c r="O98" s="52"/>
      <c r="P98" s="2"/>
      <c r="Q98" s="2"/>
      <c r="R98" s="2"/>
      <c r="S98" s="2"/>
      <c r="T98" s="2"/>
      <c r="U98" s="2"/>
    </row>
    <row r="99" spans="1:38" x14ac:dyDescent="0.3">
      <c r="A99" s="31">
        <v>7</v>
      </c>
      <c r="B99" s="35">
        <f>IFERROR(VLOOKUP(A99,fp_estimate!H:K,4,0),0)</f>
        <v>2.6225322315755369E-2</v>
      </c>
      <c r="C99" s="35"/>
      <c r="I99" s="34"/>
      <c r="J99" s="34"/>
      <c r="K99" s="36"/>
      <c r="L99" s="2"/>
      <c r="M99" s="2"/>
      <c r="N99" s="45"/>
      <c r="O99" s="46">
        <f>$A$92*$B99</f>
        <v>109.34474429304622</v>
      </c>
      <c r="P99" s="2"/>
      <c r="Q99" s="2"/>
      <c r="R99" s="2"/>
      <c r="S99" s="2"/>
      <c r="T99" s="2"/>
      <c r="U99" s="2"/>
    </row>
    <row r="100" spans="1:38" x14ac:dyDescent="0.3">
      <c r="A100" s="31">
        <v>8</v>
      </c>
      <c r="B100" s="35">
        <f>IFERROR(VLOOKUP(A100,fp_estimate!H:K,4,0),0)</f>
        <v>1.1661447075864025E-3</v>
      </c>
      <c r="C100" s="35"/>
      <c r="I100" s="34"/>
      <c r="J100" s="34"/>
      <c r="K100" s="36"/>
      <c r="L100" s="2"/>
      <c r="M100" s="2"/>
      <c r="N100" s="45"/>
      <c r="O100" s="52"/>
      <c r="P100" s="46">
        <f>$A$92*$B100</f>
        <v>4.862163115650981</v>
      </c>
      <c r="Q100" s="2"/>
      <c r="R100" s="2"/>
      <c r="S100" s="2"/>
      <c r="T100" s="2"/>
      <c r="U100" s="2"/>
    </row>
    <row r="101" spans="1:38" x14ac:dyDescent="0.3">
      <c r="A101" s="31">
        <v>9</v>
      </c>
      <c r="B101" s="35">
        <f>IFERROR(VLOOKUP(A101,fp_estimate!H:K,4,0),0)</f>
        <v>6.4879652304111149E-2</v>
      </c>
      <c r="C101" s="35"/>
      <c r="I101" s="34"/>
      <c r="J101" s="34"/>
      <c r="K101" s="36"/>
      <c r="L101" s="2"/>
      <c r="M101" s="2"/>
      <c r="N101" s="45"/>
      <c r="O101" s="52"/>
      <c r="P101" s="2"/>
      <c r="Q101" s="36">
        <f>$A$92*$B101</f>
        <v>270.51141280932029</v>
      </c>
      <c r="R101" s="2"/>
      <c r="S101" s="2"/>
      <c r="T101" s="2"/>
      <c r="U101" s="2"/>
      <c r="AH101" s="46">
        <f>$A$92*$B101</f>
        <v>270.51141280932029</v>
      </c>
    </row>
    <row r="102" spans="1:38" x14ac:dyDescent="0.3">
      <c r="A102" s="31">
        <v>10</v>
      </c>
      <c r="B102" s="35">
        <f>IFERROR(VLOOKUP(A102,fp_estimate!H:K,4,0),0)</f>
        <v>1.1661447075864025E-3</v>
      </c>
      <c r="C102" s="35"/>
      <c r="I102" s="34"/>
      <c r="J102" s="34"/>
      <c r="K102" s="36"/>
      <c r="L102" s="2"/>
      <c r="M102" s="2"/>
      <c r="N102" s="45"/>
      <c r="O102" s="52"/>
      <c r="P102" s="2"/>
      <c r="Q102" s="2"/>
      <c r="R102" s="36">
        <f>$A$92*$B102</f>
        <v>4.862163115650981</v>
      </c>
      <c r="S102" s="2"/>
      <c r="T102" s="2"/>
      <c r="U102" s="2"/>
      <c r="AI102" s="46">
        <f>$A$92*$B102</f>
        <v>4.862163115650981</v>
      </c>
    </row>
    <row r="103" spans="1:38" x14ac:dyDescent="0.3">
      <c r="A103" s="31">
        <v>11</v>
      </c>
      <c r="B103" s="35">
        <f>IFERROR(VLOOKUP(A103,fp_estimate!H:K,4,0),0)</f>
        <v>6.8908550902832869E-4</v>
      </c>
      <c r="C103" s="35"/>
      <c r="I103" s="34"/>
      <c r="J103" s="34"/>
      <c r="K103" s="36"/>
      <c r="L103" s="2"/>
      <c r="M103" s="2"/>
      <c r="N103" s="45"/>
      <c r="O103" s="52"/>
      <c r="P103" s="2"/>
      <c r="Q103" s="2"/>
      <c r="R103" s="2"/>
      <c r="S103" s="36">
        <f>$A$92*$B103</f>
        <v>2.8730963865210342</v>
      </c>
      <c r="T103" s="2"/>
      <c r="U103" s="2"/>
      <c r="AJ103" s="46">
        <f>$A$92*$B103</f>
        <v>2.8730963865210342</v>
      </c>
    </row>
    <row r="104" spans="1:38" x14ac:dyDescent="0.3">
      <c r="A104" s="31">
        <v>12</v>
      </c>
      <c r="B104" s="35">
        <f>IFERROR(VLOOKUP(A104,fp_estimate!H:K,4,0),0)</f>
        <v>0.27449185931258091</v>
      </c>
      <c r="C104" s="2"/>
      <c r="I104" s="2"/>
      <c r="J104" s="2"/>
      <c r="K104" s="2"/>
      <c r="L104" s="2"/>
      <c r="M104" s="2"/>
      <c r="N104" s="45"/>
      <c r="O104" s="52"/>
      <c r="P104" s="2"/>
      <c r="Q104" s="2"/>
      <c r="R104" s="2"/>
      <c r="S104" s="2"/>
      <c r="T104" s="36">
        <f>$A$92*$B104</f>
        <v>1144.4756257209217</v>
      </c>
      <c r="U104" s="2"/>
      <c r="AK104" s="46">
        <f>$A$92*$B104</f>
        <v>1144.4756257209217</v>
      </c>
    </row>
    <row r="105" spans="1:38" x14ac:dyDescent="0.3">
      <c r="A105" s="31">
        <v>13</v>
      </c>
      <c r="B105" s="35">
        <f>IFERROR(VLOOKUP(A105,fp_estimate!H:K,4,0),0)</f>
        <v>3.7855707537135505E-2</v>
      </c>
      <c r="C105" s="2"/>
      <c r="I105" s="2"/>
      <c r="J105" s="2"/>
      <c r="K105" s="2"/>
      <c r="L105" s="2"/>
      <c r="M105" s="2"/>
      <c r="N105" s="45"/>
      <c r="O105" s="52"/>
      <c r="P105" s="2"/>
      <c r="Q105" s="2"/>
      <c r="R105" s="2"/>
      <c r="S105" s="2"/>
      <c r="T105" s="2"/>
      <c r="U105" s="36">
        <f>$A$92*$B105</f>
        <v>157.83686510474826</v>
      </c>
      <c r="AL105" s="46">
        <f>$A$92*$B105</f>
        <v>157.83686510474826</v>
      </c>
    </row>
    <row r="107" spans="1:38" x14ac:dyDescent="0.3">
      <c r="A107" s="32">
        <v>45869</v>
      </c>
      <c r="B107" s="31" t="s">
        <v>4649</v>
      </c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44"/>
      <c r="O107" s="51"/>
      <c r="P107" s="32"/>
    </row>
    <row r="108" spans="1:38" x14ac:dyDescent="0.3">
      <c r="A108" s="33">
        <f>I8</f>
        <v>3769.1312050923229</v>
      </c>
      <c r="B108" s="34"/>
      <c r="C108" s="34"/>
      <c r="D108" s="34"/>
      <c r="E108" s="34"/>
      <c r="F108" s="34"/>
      <c r="G108" s="2"/>
      <c r="H108" s="2"/>
      <c r="I108" s="2"/>
      <c r="J108" s="2"/>
      <c r="K108" s="2"/>
      <c r="L108" s="2"/>
      <c r="M108" s="2"/>
      <c r="N108" s="45"/>
      <c r="O108" s="52"/>
      <c r="P108" s="2"/>
    </row>
    <row r="109" spans="1:38" x14ac:dyDescent="0.3">
      <c r="A109" s="31">
        <v>1</v>
      </c>
      <c r="B109" s="35">
        <f>IFERROR(VLOOKUP(A109,fp_estimate!H:K,4,0),0)</f>
        <v>3.690102180420532E-2</v>
      </c>
      <c r="C109" s="2"/>
      <c r="J109" s="36">
        <f>$A$108*$B109</f>
        <v>139.08479278202248</v>
      </c>
      <c r="K109" s="34"/>
      <c r="L109" s="2"/>
      <c r="M109" s="2"/>
      <c r="N109" s="45"/>
      <c r="O109" s="52"/>
      <c r="P109" s="2"/>
      <c r="Q109" s="2"/>
      <c r="R109" s="2"/>
      <c r="S109" s="2"/>
      <c r="T109" s="2"/>
      <c r="U109" s="2"/>
      <c r="V109" s="2"/>
    </row>
    <row r="110" spans="1:38" x14ac:dyDescent="0.3">
      <c r="A110" s="31">
        <v>2</v>
      </c>
      <c r="B110" s="35">
        <f>IFERROR(VLOOKUP(A110,fp_estimate!H:K,4,0),0)</f>
        <v>1.9444137834562822E-2</v>
      </c>
      <c r="C110" s="35"/>
      <c r="J110" s="34"/>
      <c r="K110" s="36">
        <f>$A$108*$B110</f>
        <v>73.287506668367001</v>
      </c>
      <c r="L110" s="2"/>
      <c r="M110" s="2"/>
      <c r="N110" s="45"/>
      <c r="O110" s="52"/>
      <c r="P110" s="2"/>
      <c r="Q110" s="2"/>
      <c r="R110" s="2"/>
      <c r="S110" s="2"/>
      <c r="T110" s="2"/>
      <c r="U110" s="2"/>
      <c r="V110" s="2"/>
    </row>
    <row r="111" spans="1:38" x14ac:dyDescent="0.3">
      <c r="A111" s="31">
        <v>3</v>
      </c>
      <c r="B111" s="35">
        <f>IFERROR(VLOOKUP(A111,fp_estimate!H:K,4,0),0)</f>
        <v>1.5125956988947993E-3</v>
      </c>
      <c r="C111" s="35"/>
      <c r="J111" s="34"/>
      <c r="K111" s="34"/>
      <c r="L111" s="36">
        <f>$A$108*$B111</f>
        <v>5.7011716493928191</v>
      </c>
      <c r="M111" s="2"/>
      <c r="N111" s="45"/>
      <c r="O111" s="52"/>
      <c r="P111" s="2"/>
      <c r="Q111" s="2"/>
      <c r="R111" s="2"/>
      <c r="S111" s="2"/>
      <c r="T111" s="2"/>
      <c r="U111" s="2"/>
      <c r="V111" s="2"/>
    </row>
    <row r="112" spans="1:38" x14ac:dyDescent="0.3">
      <c r="A112" s="31">
        <v>4</v>
      </c>
      <c r="B112" s="35">
        <f>IFERROR(VLOOKUP(A112,fp_estimate!H:K,4,0),0)</f>
        <v>7.9509866426345625E-4</v>
      </c>
      <c r="C112" s="35"/>
      <c r="J112" s="34"/>
      <c r="K112" s="34"/>
      <c r="L112" s="36"/>
      <c r="M112" s="36">
        <f>$A$108*$B112</f>
        <v>2.9968311866026172</v>
      </c>
      <c r="N112" s="45"/>
      <c r="O112" s="52"/>
      <c r="P112" s="2"/>
      <c r="Q112" s="2"/>
      <c r="R112" s="2"/>
      <c r="S112" s="2"/>
      <c r="T112" s="2"/>
      <c r="U112" s="2"/>
      <c r="V112" s="2"/>
    </row>
    <row r="113" spans="1:39" x14ac:dyDescent="0.3">
      <c r="A113" s="31">
        <v>5</v>
      </c>
      <c r="B113" s="35">
        <f>IFERROR(VLOOKUP(A113,fp_estimate!H:K,4,0),0)</f>
        <v>0</v>
      </c>
      <c r="C113" s="35"/>
      <c r="J113" s="34"/>
      <c r="K113" s="34"/>
      <c r="L113" s="36"/>
      <c r="M113" s="2"/>
      <c r="N113" s="46">
        <f>$A$108*$B113</f>
        <v>0</v>
      </c>
      <c r="O113" s="52"/>
      <c r="P113" s="2"/>
      <c r="Q113" s="2"/>
      <c r="R113" s="2"/>
      <c r="S113" s="2"/>
      <c r="T113" s="2"/>
      <c r="U113" s="2"/>
      <c r="V113" s="2"/>
    </row>
    <row r="114" spans="1:39" x14ac:dyDescent="0.3">
      <c r="A114" s="31">
        <v>6</v>
      </c>
      <c r="B114" s="35">
        <f>IFERROR(VLOOKUP(A114,fp_estimate!H:K,4,0),0)</f>
        <v>0.52416590092554161</v>
      </c>
      <c r="C114" s="35"/>
      <c r="J114" s="34"/>
      <c r="K114" s="34"/>
      <c r="L114" s="36"/>
      <c r="M114" s="2"/>
      <c r="N114" s="45"/>
      <c r="O114" s="46">
        <f>$A$108*$B114</f>
        <v>1975.6500538237897</v>
      </c>
      <c r="P114" s="2"/>
      <c r="Q114" s="2"/>
      <c r="R114" s="2"/>
      <c r="S114" s="2"/>
      <c r="T114" s="2"/>
      <c r="U114" s="2"/>
      <c r="V114" s="2"/>
    </row>
    <row r="115" spans="1:39" x14ac:dyDescent="0.3">
      <c r="A115" s="31">
        <v>7</v>
      </c>
      <c r="B115" s="35">
        <f>IFERROR(VLOOKUP(A115,fp_estimate!H:K,4,0),0)</f>
        <v>2.6225322315755369E-2</v>
      </c>
      <c r="C115" s="35"/>
      <c r="J115" s="34"/>
      <c r="K115" s="34"/>
      <c r="L115" s="36"/>
      <c r="M115" s="2"/>
      <c r="N115" s="45"/>
      <c r="O115" s="52"/>
      <c r="P115" s="46">
        <f>$A$108*$B115</f>
        <v>98.846680703917627</v>
      </c>
      <c r="Q115" s="2"/>
      <c r="R115" s="2"/>
      <c r="S115" s="2"/>
      <c r="T115" s="2"/>
      <c r="U115" s="2"/>
      <c r="V115" s="2"/>
    </row>
    <row r="116" spans="1:39" x14ac:dyDescent="0.3">
      <c r="A116" s="31">
        <v>8</v>
      </c>
      <c r="B116" s="35">
        <f>IFERROR(VLOOKUP(A116,fp_estimate!H:K,4,0),0)</f>
        <v>1.1661447075864025E-3</v>
      </c>
      <c r="C116" s="35"/>
      <c r="J116" s="34"/>
      <c r="K116" s="34"/>
      <c r="L116" s="36"/>
      <c r="M116" s="2"/>
      <c r="N116" s="45"/>
      <c r="O116" s="52"/>
      <c r="P116" s="2"/>
      <c r="Q116" s="36">
        <f>$A$108*$B116</f>
        <v>4.3953524070171719</v>
      </c>
      <c r="R116" s="2"/>
      <c r="S116" s="2"/>
      <c r="T116" s="2"/>
      <c r="U116" s="2"/>
      <c r="V116" s="2"/>
      <c r="AH116" s="46">
        <f>$A$108*$B116</f>
        <v>4.3953524070171719</v>
      </c>
    </row>
    <row r="117" spans="1:39" x14ac:dyDescent="0.3">
      <c r="A117" s="31">
        <v>9</v>
      </c>
      <c r="B117" s="35">
        <f>IFERROR(VLOOKUP(A117,fp_estimate!H:K,4,0),0)</f>
        <v>6.4879652304111149E-2</v>
      </c>
      <c r="C117" s="35"/>
      <c r="J117" s="34"/>
      <c r="K117" s="34"/>
      <c r="L117" s="36"/>
      <c r="M117" s="2"/>
      <c r="N117" s="45"/>
      <c r="O117" s="52"/>
      <c r="P117" s="2"/>
      <c r="Q117" s="2"/>
      <c r="R117" s="36">
        <f>$A$108*$B117</f>
        <v>244.53992207496538</v>
      </c>
      <c r="S117" s="2"/>
      <c r="T117" s="2"/>
      <c r="U117" s="2"/>
      <c r="V117" s="2"/>
      <c r="AI117" s="46">
        <f>$A$108*$B117</f>
        <v>244.53992207496538</v>
      </c>
    </row>
    <row r="118" spans="1:39" x14ac:dyDescent="0.3">
      <c r="A118" s="31">
        <v>10</v>
      </c>
      <c r="B118" s="35">
        <f>IFERROR(VLOOKUP(A118,fp_estimate!H:K,4,0),0)</f>
        <v>1.1661447075864025E-3</v>
      </c>
      <c r="C118" s="35"/>
      <c r="J118" s="34"/>
      <c r="K118" s="34"/>
      <c r="L118" s="36"/>
      <c r="M118" s="2"/>
      <c r="N118" s="45"/>
      <c r="O118" s="52"/>
      <c r="P118" s="2"/>
      <c r="Q118" s="2"/>
      <c r="R118" s="2"/>
      <c r="S118" s="36">
        <f>$A$108*$B118</f>
        <v>4.3953524070171719</v>
      </c>
      <c r="T118" s="2"/>
      <c r="U118" s="2"/>
      <c r="V118" s="2"/>
      <c r="AJ118" s="46">
        <f>$A$108*$B118</f>
        <v>4.3953524070171719</v>
      </c>
    </row>
    <row r="119" spans="1:39" x14ac:dyDescent="0.3">
      <c r="A119" s="31">
        <v>11</v>
      </c>
      <c r="B119" s="35">
        <f>IFERROR(VLOOKUP(A119,fp_estimate!H:K,4,0),0)</f>
        <v>6.8908550902832869E-4</v>
      </c>
      <c r="C119" s="35"/>
      <c r="J119" s="34"/>
      <c r="K119" s="34"/>
      <c r="L119" s="36"/>
      <c r="M119" s="2"/>
      <c r="N119" s="45"/>
      <c r="O119" s="52"/>
      <c r="P119" s="2"/>
      <c r="Q119" s="2"/>
      <c r="R119" s="2"/>
      <c r="S119" s="2"/>
      <c r="T119" s="36">
        <f>$A$108*$B119</f>
        <v>2.5972536950556013</v>
      </c>
      <c r="U119" s="2"/>
      <c r="V119" s="2"/>
      <c r="AK119" s="46">
        <f>$A$108*$B119</f>
        <v>2.5972536950556013</v>
      </c>
    </row>
    <row r="120" spans="1:39" x14ac:dyDescent="0.3">
      <c r="A120" s="31">
        <v>12</v>
      </c>
      <c r="B120" s="35">
        <f>IFERROR(VLOOKUP(A120,fp_estimate!H:K,4,0),0)</f>
        <v>0.27449185931258091</v>
      </c>
      <c r="C120" s="2"/>
      <c r="J120" s="2"/>
      <c r="K120" s="2"/>
      <c r="L120" s="2"/>
      <c r="M120" s="2"/>
      <c r="N120" s="45"/>
      <c r="O120" s="52"/>
      <c r="P120" s="2"/>
      <c r="Q120" s="2"/>
      <c r="R120" s="2"/>
      <c r="S120" s="2"/>
      <c r="T120" s="2"/>
      <c r="U120" s="36">
        <f>$A$108*$B120</f>
        <v>1034.5958324788605</v>
      </c>
      <c r="V120" s="2"/>
      <c r="AL120" s="46">
        <f>$A$108*$B120</f>
        <v>1034.5958324788605</v>
      </c>
    </row>
    <row r="121" spans="1:39" x14ac:dyDescent="0.3">
      <c r="A121" s="31">
        <v>13</v>
      </c>
      <c r="B121" s="35">
        <f>IFERROR(VLOOKUP(A121,fp_estimate!H:K,4,0),0)</f>
        <v>3.7855707537135505E-2</v>
      </c>
      <c r="C121" s="2"/>
      <c r="J121" s="2"/>
      <c r="K121" s="2"/>
      <c r="L121" s="2"/>
      <c r="M121" s="2"/>
      <c r="N121" s="45"/>
      <c r="O121" s="52"/>
      <c r="P121" s="2"/>
      <c r="Q121" s="2"/>
      <c r="R121" s="2"/>
      <c r="S121" s="2"/>
      <c r="T121" s="2"/>
      <c r="U121" s="2"/>
      <c r="V121" s="36">
        <f>$A$108*$B121</f>
        <v>142.68312856906607</v>
      </c>
      <c r="AM121" s="46">
        <f>$A$108*$B121</f>
        <v>142.68312856906607</v>
      </c>
    </row>
    <row r="123" spans="1:39" x14ac:dyDescent="0.3">
      <c r="A123" s="32">
        <v>45900</v>
      </c>
      <c r="B123" s="31" t="s">
        <v>4649</v>
      </c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44"/>
      <c r="O123" s="51"/>
      <c r="P123" s="32"/>
    </row>
    <row r="124" spans="1:39" x14ac:dyDescent="0.3">
      <c r="A124" s="33">
        <f>J8</f>
        <v>4182.6412927569845</v>
      </c>
      <c r="B124" s="34"/>
      <c r="C124" s="34"/>
      <c r="D124" s="34"/>
      <c r="E124" s="34"/>
      <c r="F124" s="34"/>
      <c r="G124" s="2"/>
      <c r="H124" s="2"/>
      <c r="I124" s="2"/>
      <c r="J124" s="2"/>
      <c r="K124" s="2"/>
      <c r="L124" s="2"/>
      <c r="M124" s="2"/>
      <c r="N124" s="45"/>
      <c r="O124" s="52"/>
      <c r="P124" s="2"/>
    </row>
    <row r="125" spans="1:39" x14ac:dyDescent="0.3">
      <c r="A125" s="31">
        <v>1</v>
      </c>
      <c r="B125" s="35">
        <f>IFERROR(VLOOKUP(A125,fp_estimate!H:K,4,0),0)</f>
        <v>3.690102180420532E-2</v>
      </c>
      <c r="C125" s="2"/>
      <c r="K125" s="36">
        <f>$A$124*$B125</f>
        <v>154.343737543195</v>
      </c>
      <c r="L125" s="34"/>
      <c r="M125" s="2"/>
      <c r="N125" s="45"/>
      <c r="O125" s="52"/>
      <c r="P125" s="2"/>
      <c r="Q125" s="2"/>
      <c r="R125" s="2"/>
      <c r="S125" s="2"/>
      <c r="T125" s="2"/>
      <c r="U125" s="2"/>
      <c r="V125" s="2"/>
      <c r="W125" s="2"/>
    </row>
    <row r="126" spans="1:39" x14ac:dyDescent="0.3">
      <c r="A126" s="31">
        <v>2</v>
      </c>
      <c r="B126" s="35">
        <f>IFERROR(VLOOKUP(A126,fp_estimate!H:K,4,0),0)</f>
        <v>1.9444137834562822E-2</v>
      </c>
      <c r="C126" s="35"/>
      <c r="K126" s="34"/>
      <c r="L126" s="36">
        <f>$A$124*$B126</f>
        <v>81.327853808900841</v>
      </c>
      <c r="M126" s="2"/>
      <c r="N126" s="45"/>
      <c r="O126" s="52"/>
      <c r="P126" s="2"/>
      <c r="Q126" s="2"/>
      <c r="R126" s="2"/>
      <c r="S126" s="2"/>
      <c r="T126" s="2"/>
      <c r="U126" s="2"/>
      <c r="V126" s="2"/>
      <c r="W126" s="2"/>
    </row>
    <row r="127" spans="1:39" x14ac:dyDescent="0.3">
      <c r="A127" s="31">
        <v>3</v>
      </c>
      <c r="B127" s="35">
        <f>IFERROR(VLOOKUP(A127,fp_estimate!H:K,4,0),0)</f>
        <v>1.5125956988947993E-3</v>
      </c>
      <c r="C127" s="35"/>
      <c r="K127" s="34"/>
      <c r="L127" s="34"/>
      <c r="M127" s="36">
        <f>$A$124*$B127</f>
        <v>6.3266452294439981</v>
      </c>
      <c r="N127" s="45"/>
      <c r="O127" s="52"/>
      <c r="P127" s="2"/>
      <c r="Q127" s="2"/>
      <c r="R127" s="2"/>
      <c r="S127" s="2"/>
      <c r="T127" s="2"/>
      <c r="U127" s="2"/>
      <c r="V127" s="2"/>
      <c r="W127" s="2"/>
    </row>
    <row r="128" spans="1:39" x14ac:dyDescent="0.3">
      <c r="A128" s="31">
        <v>4</v>
      </c>
      <c r="B128" s="35">
        <f>IFERROR(VLOOKUP(A128,fp_estimate!H:K,4,0),0)</f>
        <v>7.9509866426345625E-4</v>
      </c>
      <c r="C128" s="35"/>
      <c r="K128" s="34"/>
      <c r="L128" s="34"/>
      <c r="M128" s="36"/>
      <c r="N128" s="46">
        <f>$A$124*$B128</f>
        <v>3.3256125049642544</v>
      </c>
      <c r="O128" s="52"/>
      <c r="P128" s="2"/>
      <c r="Q128" s="2"/>
      <c r="R128" s="2"/>
      <c r="S128" s="2"/>
      <c r="T128" s="2"/>
      <c r="U128" s="2"/>
      <c r="V128" s="2"/>
      <c r="W128" s="2"/>
    </row>
    <row r="129" spans="1:40" x14ac:dyDescent="0.3">
      <c r="A129" s="31">
        <v>5</v>
      </c>
      <c r="B129" s="35">
        <f>IFERROR(VLOOKUP(A129,fp_estimate!H:K,4,0),0)</f>
        <v>0</v>
      </c>
      <c r="C129" s="35"/>
      <c r="K129" s="34"/>
      <c r="L129" s="34"/>
      <c r="M129" s="36"/>
      <c r="N129" s="45"/>
      <c r="O129" s="46">
        <f>$A$124*$B129</f>
        <v>0</v>
      </c>
      <c r="P129" s="2"/>
      <c r="Q129" s="2"/>
      <c r="R129" s="2"/>
      <c r="S129" s="2"/>
      <c r="T129" s="2"/>
      <c r="U129" s="2"/>
      <c r="V129" s="2"/>
      <c r="W129" s="2"/>
    </row>
    <row r="130" spans="1:40" x14ac:dyDescent="0.3">
      <c r="A130" s="31">
        <v>6</v>
      </c>
      <c r="B130" s="35">
        <f>IFERROR(VLOOKUP(A130,fp_estimate!H:K,4,0),0)</f>
        <v>0.52416590092554161</v>
      </c>
      <c r="C130" s="35"/>
      <c r="K130" s="34"/>
      <c r="L130" s="34"/>
      <c r="M130" s="36"/>
      <c r="N130" s="45"/>
      <c r="O130" s="52"/>
      <c r="P130" s="46">
        <f>$A$124*$B130</f>
        <v>2192.3979414663368</v>
      </c>
      <c r="Q130" s="2"/>
      <c r="R130" s="2"/>
      <c r="S130" s="2"/>
      <c r="T130" s="2"/>
      <c r="U130" s="2"/>
      <c r="V130" s="2"/>
      <c r="W130" s="2"/>
    </row>
    <row r="131" spans="1:40" x14ac:dyDescent="0.3">
      <c r="A131" s="31">
        <v>7</v>
      </c>
      <c r="B131" s="35">
        <f>IFERROR(VLOOKUP(A131,fp_estimate!H:K,4,0),0)</f>
        <v>2.6225322315755369E-2</v>
      </c>
      <c r="C131" s="35"/>
      <c r="K131" s="34"/>
      <c r="L131" s="34"/>
      <c r="M131" s="36"/>
      <c r="N131" s="45"/>
      <c r="O131" s="52"/>
      <c r="P131" s="2"/>
      <c r="Q131" s="36">
        <f>$A$124*$B131</f>
        <v>109.69111603373963</v>
      </c>
      <c r="R131" s="2"/>
      <c r="S131" s="2"/>
      <c r="T131" s="2"/>
      <c r="U131" s="2"/>
      <c r="V131" s="2"/>
      <c r="W131" s="2"/>
      <c r="AH131" s="46">
        <f>$A$124*$B131</f>
        <v>109.69111603373963</v>
      </c>
    </row>
    <row r="132" spans="1:40" x14ac:dyDescent="0.3">
      <c r="A132" s="31">
        <v>8</v>
      </c>
      <c r="B132" s="35">
        <f>IFERROR(VLOOKUP(A132,fp_estimate!H:K,4,0),0)</f>
        <v>1.1661447075864025E-3</v>
      </c>
      <c r="C132" s="35"/>
      <c r="K132" s="34"/>
      <c r="L132" s="34"/>
      <c r="M132" s="36"/>
      <c r="N132" s="45"/>
      <c r="O132" s="52"/>
      <c r="P132" s="2"/>
      <c r="Q132" s="2"/>
      <c r="R132" s="36">
        <f>$A$124*$B132</f>
        <v>4.8775650072809063</v>
      </c>
      <c r="S132" s="2"/>
      <c r="T132" s="2"/>
      <c r="U132" s="2"/>
      <c r="V132" s="2"/>
      <c r="W132" s="2"/>
      <c r="AI132" s="46">
        <f>$A$124*$B132</f>
        <v>4.8775650072809063</v>
      </c>
    </row>
    <row r="133" spans="1:40" x14ac:dyDescent="0.3">
      <c r="A133" s="31">
        <v>9</v>
      </c>
      <c r="B133" s="35">
        <f>IFERROR(VLOOKUP(A133,fp_estimate!H:K,4,0),0)</f>
        <v>6.4879652304111149E-2</v>
      </c>
      <c r="C133" s="35"/>
      <c r="K133" s="34"/>
      <c r="L133" s="34"/>
      <c r="M133" s="36"/>
      <c r="N133" s="45"/>
      <c r="O133" s="52"/>
      <c r="P133" s="2"/>
      <c r="Q133" s="2"/>
      <c r="R133" s="2"/>
      <c r="S133" s="36">
        <f>$A$124*$B133</f>
        <v>271.36831278689112</v>
      </c>
      <c r="T133" s="2"/>
      <c r="U133" s="2"/>
      <c r="V133" s="2"/>
      <c r="W133" s="2"/>
      <c r="AJ133" s="46">
        <f>$A$124*$B133</f>
        <v>271.36831278689112</v>
      </c>
    </row>
    <row r="134" spans="1:40" x14ac:dyDescent="0.3">
      <c r="A134" s="31">
        <v>10</v>
      </c>
      <c r="B134" s="35">
        <f>IFERROR(VLOOKUP(A134,fp_estimate!H:K,4,0),0)</f>
        <v>1.1661447075864025E-3</v>
      </c>
      <c r="C134" s="35"/>
      <c r="K134" s="34"/>
      <c r="L134" s="34"/>
      <c r="M134" s="36"/>
      <c r="N134" s="45"/>
      <c r="O134" s="52"/>
      <c r="P134" s="2"/>
      <c r="Q134" s="2"/>
      <c r="R134" s="2"/>
      <c r="S134" s="2"/>
      <c r="T134" s="36">
        <f>$A$124*$B134</f>
        <v>4.8775650072809063</v>
      </c>
      <c r="U134" s="2"/>
      <c r="V134" s="2"/>
      <c r="W134" s="2"/>
      <c r="AK134" s="46">
        <f>$A$124*$B134</f>
        <v>4.8775650072809063</v>
      </c>
    </row>
    <row r="135" spans="1:40" x14ac:dyDescent="0.3">
      <c r="A135" s="31">
        <v>11</v>
      </c>
      <c r="B135" s="35">
        <f>IFERROR(VLOOKUP(A135,fp_estimate!H:K,4,0),0)</f>
        <v>6.8908550902832869E-4</v>
      </c>
      <c r="C135" s="35"/>
      <c r="K135" s="34"/>
      <c r="L135" s="34"/>
      <c r="M135" s="36"/>
      <c r="N135" s="45"/>
      <c r="O135" s="52"/>
      <c r="P135" s="2"/>
      <c r="Q135" s="2"/>
      <c r="R135" s="2"/>
      <c r="S135" s="2"/>
      <c r="T135" s="2"/>
      <c r="U135" s="36">
        <f>$A$124*$B135</f>
        <v>2.8821975043023533</v>
      </c>
      <c r="V135" s="2"/>
      <c r="W135" s="2"/>
      <c r="AL135" s="46">
        <f>$A$124*$B135</f>
        <v>2.8821975043023533</v>
      </c>
    </row>
    <row r="136" spans="1:40" x14ac:dyDescent="0.3">
      <c r="A136" s="31">
        <v>12</v>
      </c>
      <c r="B136" s="35">
        <f>IFERROR(VLOOKUP(A136,fp_estimate!H:K,4,0),0)</f>
        <v>0.27449185931258091</v>
      </c>
      <c r="C136" s="2"/>
      <c r="K136" s="2"/>
      <c r="L136" s="2"/>
      <c r="M136" s="2"/>
      <c r="N136" s="45"/>
      <c r="O136" s="52"/>
      <c r="P136" s="2"/>
      <c r="Q136" s="2"/>
      <c r="R136" s="2"/>
      <c r="S136" s="2"/>
      <c r="T136" s="2"/>
      <c r="U136" s="2"/>
      <c r="V136" s="36">
        <f>$A$124*$B136</f>
        <v>1148.1009852864418</v>
      </c>
      <c r="W136" s="2"/>
      <c r="AM136" s="46">
        <f>$A$124*$B136</f>
        <v>1148.1009852864418</v>
      </c>
    </row>
    <row r="137" spans="1:40" x14ac:dyDescent="0.3">
      <c r="A137" s="31">
        <v>13</v>
      </c>
      <c r="B137" s="35">
        <f>IFERROR(VLOOKUP(A137,fp_estimate!H:K,4,0),0)</f>
        <v>3.7855707537135505E-2</v>
      </c>
      <c r="C137" s="2"/>
      <c r="K137" s="2"/>
      <c r="L137" s="2"/>
      <c r="M137" s="2"/>
      <c r="N137" s="45"/>
      <c r="O137" s="52"/>
      <c r="P137" s="2"/>
      <c r="Q137" s="2"/>
      <c r="R137" s="2"/>
      <c r="S137" s="2"/>
      <c r="T137" s="2"/>
      <c r="U137" s="2"/>
      <c r="V137" s="2"/>
      <c r="W137" s="36">
        <f>$A$124*$B137</f>
        <v>158.33684551135477</v>
      </c>
      <c r="AN137" s="46">
        <f>$A$124*$B137</f>
        <v>158.33684551135477</v>
      </c>
    </row>
    <row r="139" spans="1:40" x14ac:dyDescent="0.3">
      <c r="A139" s="32">
        <v>45930</v>
      </c>
      <c r="B139" s="31" t="s">
        <v>4649</v>
      </c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44"/>
      <c r="O139" s="51"/>
      <c r="P139" s="32"/>
    </row>
    <row r="140" spans="1:40" x14ac:dyDescent="0.3">
      <c r="A140" s="33">
        <f>K8</f>
        <v>3684.1442657029647</v>
      </c>
      <c r="B140" s="34"/>
      <c r="C140" s="34"/>
      <c r="D140" s="34"/>
      <c r="E140" s="34"/>
      <c r="F140" s="34"/>
      <c r="G140" s="2"/>
      <c r="H140" s="2"/>
      <c r="I140" s="2"/>
      <c r="J140" s="2"/>
      <c r="K140" s="2"/>
      <c r="L140" s="2"/>
      <c r="M140" s="2"/>
      <c r="N140" s="45"/>
      <c r="O140" s="52"/>
      <c r="P140" s="2"/>
    </row>
    <row r="141" spans="1:40" x14ac:dyDescent="0.3">
      <c r="A141" s="31">
        <v>1</v>
      </c>
      <c r="B141" s="35">
        <f>IFERROR(VLOOKUP(A141,fp_estimate!H:K,4,0),0)</f>
        <v>3.690102180420532E-2</v>
      </c>
      <c r="C141" s="2"/>
      <c r="L141" s="36">
        <f>$A$140*$B141</f>
        <v>135.9486878785431</v>
      </c>
      <c r="M141" s="34"/>
      <c r="N141" s="45"/>
      <c r="O141" s="52"/>
      <c r="P141" s="2"/>
      <c r="Q141" s="2"/>
      <c r="R141" s="2"/>
      <c r="S141" s="2"/>
      <c r="T141" s="2"/>
      <c r="U141" s="2"/>
      <c r="V141" s="2"/>
      <c r="W141" s="2"/>
      <c r="X141" s="2"/>
    </row>
    <row r="142" spans="1:40" x14ac:dyDescent="0.3">
      <c r="A142" s="31">
        <v>2</v>
      </c>
      <c r="B142" s="35">
        <f>IFERROR(VLOOKUP(A142,fp_estimate!H:K,4,0),0)</f>
        <v>1.9444137834562822E-2</v>
      </c>
      <c r="C142" s="35"/>
      <c r="L142" s="34"/>
      <c r="M142" s="36">
        <f>$A$140*$B142</f>
        <v>71.635008904742676</v>
      </c>
      <c r="N142" s="45"/>
      <c r="O142" s="52"/>
      <c r="P142" s="2"/>
      <c r="Q142" s="2"/>
      <c r="R142" s="2"/>
      <c r="S142" s="2"/>
      <c r="T142" s="2"/>
      <c r="U142" s="2"/>
      <c r="V142" s="2"/>
      <c r="W142" s="2"/>
      <c r="X142" s="2"/>
    </row>
    <row r="143" spans="1:40" x14ac:dyDescent="0.3">
      <c r="A143" s="31">
        <v>3</v>
      </c>
      <c r="B143" s="35">
        <f>IFERROR(VLOOKUP(A143,fp_estimate!H:K,4,0),0)</f>
        <v>1.5125956988947993E-3</v>
      </c>
      <c r="C143" s="35"/>
      <c r="L143" s="34"/>
      <c r="M143" s="34"/>
      <c r="N143" s="46">
        <f>$A$140*$B143</f>
        <v>5.5726207704102428</v>
      </c>
      <c r="O143" s="52"/>
      <c r="P143" s="2"/>
      <c r="Q143" s="2"/>
      <c r="R143" s="2"/>
      <c r="S143" s="2"/>
      <c r="T143" s="2"/>
      <c r="U143" s="2"/>
      <c r="V143" s="2"/>
      <c r="W143" s="2"/>
      <c r="X143" s="2"/>
    </row>
    <row r="144" spans="1:40" x14ac:dyDescent="0.3">
      <c r="A144" s="31">
        <v>4</v>
      </c>
      <c r="B144" s="35">
        <f>IFERROR(VLOOKUP(A144,fp_estimate!H:K,4,0),0)</f>
        <v>7.9509866426345625E-4</v>
      </c>
      <c r="C144" s="35"/>
      <c r="L144" s="34"/>
      <c r="M144" s="34"/>
      <c r="N144" s="46"/>
      <c r="O144" s="46">
        <f>$A$140*$B144</f>
        <v>2.9292581846142993</v>
      </c>
      <c r="P144" s="2"/>
      <c r="Q144" s="2"/>
      <c r="R144" s="2"/>
      <c r="S144" s="2"/>
      <c r="T144" s="2"/>
      <c r="U144" s="2"/>
      <c r="V144" s="2"/>
      <c r="W144" s="2"/>
      <c r="X144" s="2"/>
    </row>
    <row r="145" spans="1:41" x14ac:dyDescent="0.3">
      <c r="A145" s="31">
        <v>5</v>
      </c>
      <c r="B145" s="35">
        <f>IFERROR(VLOOKUP(A145,fp_estimate!H:K,4,0),0)</f>
        <v>0</v>
      </c>
      <c r="C145" s="35"/>
      <c r="L145" s="34"/>
      <c r="M145" s="34"/>
      <c r="N145" s="46"/>
      <c r="O145" s="52"/>
      <c r="P145" s="46">
        <f>$A$140*$B145</f>
        <v>0</v>
      </c>
      <c r="Q145" s="2"/>
      <c r="R145" s="2"/>
      <c r="S145" s="2"/>
      <c r="T145" s="2"/>
      <c r="U145" s="2"/>
      <c r="V145" s="2"/>
      <c r="W145" s="2"/>
      <c r="X145" s="2"/>
    </row>
    <row r="146" spans="1:41" x14ac:dyDescent="0.3">
      <c r="A146" s="31">
        <v>6</v>
      </c>
      <c r="B146" s="35">
        <f>IFERROR(VLOOKUP(A146,fp_estimate!H:K,4,0),0)</f>
        <v>0.52416590092554161</v>
      </c>
      <c r="C146" s="35"/>
      <c r="L146" s="34"/>
      <c r="M146" s="34"/>
      <c r="N146" s="46"/>
      <c r="O146" s="52"/>
      <c r="P146" s="2"/>
      <c r="Q146" s="36">
        <f>$A$140*$B146</f>
        <v>1931.1027981718623</v>
      </c>
      <c r="R146" s="2"/>
      <c r="S146" s="2"/>
      <c r="T146" s="2"/>
      <c r="U146" s="2"/>
      <c r="V146" s="2"/>
      <c r="W146" s="2"/>
      <c r="X146" s="2"/>
      <c r="AH146" s="46">
        <f>$A$140*$B146</f>
        <v>1931.1027981718623</v>
      </c>
    </row>
    <row r="147" spans="1:41" x14ac:dyDescent="0.3">
      <c r="A147" s="31">
        <v>7</v>
      </c>
      <c r="B147" s="35">
        <f>IFERROR(VLOOKUP(A147,fp_estimate!H:K,4,0),0)</f>
        <v>2.6225322315755369E-2</v>
      </c>
      <c r="C147" s="35"/>
      <c r="L147" s="34"/>
      <c r="M147" s="34"/>
      <c r="N147" s="46"/>
      <c r="O147" s="52"/>
      <c r="P147" s="2"/>
      <c r="Q147" s="2"/>
      <c r="R147" s="36">
        <f>$A$140*$B147</f>
        <v>96.617870825802143</v>
      </c>
      <c r="S147" s="2"/>
      <c r="T147" s="2"/>
      <c r="U147" s="2"/>
      <c r="V147" s="2"/>
      <c r="W147" s="2"/>
      <c r="X147" s="2"/>
      <c r="AI147" s="46">
        <f>$A$140*$B147</f>
        <v>96.617870825802143</v>
      </c>
    </row>
    <row r="148" spans="1:41" x14ac:dyDescent="0.3">
      <c r="A148" s="31">
        <v>8</v>
      </c>
      <c r="B148" s="35">
        <f>IFERROR(VLOOKUP(A148,fp_estimate!H:K,4,0),0)</f>
        <v>1.1661447075864025E-3</v>
      </c>
      <c r="C148" s="35"/>
      <c r="L148" s="34"/>
      <c r="M148" s="34"/>
      <c r="N148" s="46"/>
      <c r="O148" s="52"/>
      <c r="P148" s="2"/>
      <c r="Q148" s="2"/>
      <c r="R148" s="2"/>
      <c r="S148" s="36">
        <f>$A$140*$B148</f>
        <v>4.2962453374343053</v>
      </c>
      <c r="T148" s="2"/>
      <c r="U148" s="2"/>
      <c r="V148" s="2"/>
      <c r="W148" s="2"/>
      <c r="X148" s="2"/>
      <c r="AJ148" s="46">
        <f>$A$140*$B148</f>
        <v>4.2962453374343053</v>
      </c>
    </row>
    <row r="149" spans="1:41" x14ac:dyDescent="0.3">
      <c r="A149" s="31">
        <v>9</v>
      </c>
      <c r="B149" s="35">
        <f>IFERROR(VLOOKUP(A149,fp_estimate!H:K,4,0),0)</f>
        <v>6.4879652304111149E-2</v>
      </c>
      <c r="C149" s="35"/>
      <c r="L149" s="34"/>
      <c r="M149" s="34"/>
      <c r="N149" s="46"/>
      <c r="O149" s="52"/>
      <c r="P149" s="2"/>
      <c r="Q149" s="2"/>
      <c r="R149" s="2"/>
      <c r="S149" s="2"/>
      <c r="T149" s="36">
        <f>$A$140*$B149</f>
        <v>239.02599899699322</v>
      </c>
      <c r="U149" s="2"/>
      <c r="V149" s="2"/>
      <c r="W149" s="2"/>
      <c r="X149" s="2"/>
      <c r="AK149" s="46">
        <f>$A$140*$B149</f>
        <v>239.02599899699322</v>
      </c>
    </row>
    <row r="150" spans="1:41" x14ac:dyDescent="0.3">
      <c r="A150" s="31">
        <v>10</v>
      </c>
      <c r="B150" s="35">
        <f>IFERROR(VLOOKUP(A150,fp_estimate!H:K,4,0),0)</f>
        <v>1.1661447075864025E-3</v>
      </c>
      <c r="C150" s="35"/>
      <c r="L150" s="34"/>
      <c r="M150" s="34"/>
      <c r="N150" s="46"/>
      <c r="O150" s="52"/>
      <c r="P150" s="2"/>
      <c r="Q150" s="2"/>
      <c r="R150" s="2"/>
      <c r="S150" s="2"/>
      <c r="T150" s="2"/>
      <c r="U150" s="36">
        <f>$A$140*$B150</f>
        <v>4.2962453374343053</v>
      </c>
      <c r="V150" s="2"/>
      <c r="W150" s="2"/>
      <c r="X150" s="2"/>
      <c r="AL150" s="46">
        <f>$A$140*$B150</f>
        <v>4.2962453374343053</v>
      </c>
    </row>
    <row r="151" spans="1:41" x14ac:dyDescent="0.3">
      <c r="A151" s="31">
        <v>11</v>
      </c>
      <c r="B151" s="35">
        <f>IFERROR(VLOOKUP(A151,fp_estimate!H:K,4,0),0)</f>
        <v>6.8908550902832869E-4</v>
      </c>
      <c r="C151" s="35"/>
      <c r="L151" s="34"/>
      <c r="M151" s="34"/>
      <c r="N151" s="46"/>
      <c r="O151" s="52"/>
      <c r="P151" s="2"/>
      <c r="Q151" s="2"/>
      <c r="R151" s="2"/>
      <c r="S151" s="2"/>
      <c r="T151" s="2"/>
      <c r="U151" s="2"/>
      <c r="V151" s="36">
        <f>$A$140*$B151</f>
        <v>2.5386904266657258</v>
      </c>
      <c r="W151" s="2"/>
      <c r="X151" s="2"/>
      <c r="AM151" s="46">
        <f>$A$140*$B151</f>
        <v>2.5386904266657258</v>
      </c>
    </row>
    <row r="152" spans="1:41" x14ac:dyDescent="0.3">
      <c r="A152" s="31">
        <v>12</v>
      </c>
      <c r="B152" s="35">
        <f>IFERROR(VLOOKUP(A152,fp_estimate!H:K,4,0),0)</f>
        <v>0.27449185931258091</v>
      </c>
      <c r="C152" s="2"/>
      <c r="L152" s="2"/>
      <c r="M152" s="2"/>
      <c r="N152" s="45"/>
      <c r="O152" s="52"/>
      <c r="P152" s="2"/>
      <c r="Q152" s="2"/>
      <c r="R152" s="2"/>
      <c r="S152" s="2"/>
      <c r="T152" s="2"/>
      <c r="U152" s="2"/>
      <c r="V152" s="2"/>
      <c r="W152" s="36">
        <f>$A$140*$B152</f>
        <v>1011.2676094685899</v>
      </c>
      <c r="X152" s="2"/>
      <c r="AN152" s="46">
        <f>$A$140*$B152</f>
        <v>1011.2676094685899</v>
      </c>
    </row>
    <row r="153" spans="1:41" x14ac:dyDescent="0.3">
      <c r="A153" s="31">
        <v>13</v>
      </c>
      <c r="B153" s="35">
        <f>IFERROR(VLOOKUP(A153,fp_estimate!H:K,4,0),0)</f>
        <v>3.7855707537135505E-2</v>
      </c>
      <c r="C153" s="2"/>
      <c r="L153" s="2"/>
      <c r="M153" s="2"/>
      <c r="N153" s="45"/>
      <c r="O153" s="52"/>
      <c r="P153" s="2"/>
      <c r="Q153" s="2"/>
      <c r="R153" s="2"/>
      <c r="S153" s="2"/>
      <c r="T153" s="2"/>
      <c r="U153" s="2"/>
      <c r="V153" s="2"/>
      <c r="W153" s="2"/>
      <c r="X153" s="36">
        <f>$A$140*$B153</f>
        <v>139.46588784706628</v>
      </c>
      <c r="AO153" s="46">
        <f>$A$140*$B153</f>
        <v>139.46588784706628</v>
      </c>
    </row>
    <row r="155" spans="1:41" x14ac:dyDescent="0.3">
      <c r="A155" s="32">
        <v>45961</v>
      </c>
      <c r="B155" s="31" t="s">
        <v>4649</v>
      </c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44"/>
      <c r="O155" s="51"/>
      <c r="P155" s="32"/>
    </row>
    <row r="156" spans="1:41" x14ac:dyDescent="0.3">
      <c r="A156" s="33">
        <f>L8</f>
        <v>3644.2608193909819</v>
      </c>
      <c r="B156" s="34"/>
      <c r="C156" s="34"/>
      <c r="D156" s="34"/>
      <c r="E156" s="34"/>
      <c r="F156" s="34"/>
      <c r="G156" s="2"/>
      <c r="H156" s="2"/>
      <c r="I156" s="2"/>
      <c r="J156" s="2"/>
      <c r="K156" s="2"/>
      <c r="L156" s="2"/>
      <c r="M156" s="2"/>
      <c r="N156" s="45"/>
      <c r="O156" s="52"/>
      <c r="P156" s="2"/>
    </row>
    <row r="157" spans="1:41" x14ac:dyDescent="0.3">
      <c r="A157" s="31">
        <v>1</v>
      </c>
      <c r="B157" s="35">
        <f>IFERROR(VLOOKUP(A157,fp_estimate!H:K,4,0),0)</f>
        <v>3.690102180420532E-2</v>
      </c>
      <c r="C157" s="2"/>
      <c r="M157" s="36">
        <f>$A$156*$B157</f>
        <v>134.47694795655775</v>
      </c>
      <c r="N157" s="47"/>
      <c r="O157" s="5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41" x14ac:dyDescent="0.3">
      <c r="A158" s="31">
        <v>2</v>
      </c>
      <c r="B158" s="35">
        <f>IFERROR(VLOOKUP(A158,fp_estimate!H:K,4,0),0)</f>
        <v>1.9444137834562822E-2</v>
      </c>
      <c r="C158" s="35"/>
      <c r="M158" s="34"/>
      <c r="N158" s="46">
        <f>$A$156*$B158</f>
        <v>70.859509677335097</v>
      </c>
      <c r="O158" s="5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41" x14ac:dyDescent="0.3">
      <c r="A159" s="31">
        <v>3</v>
      </c>
      <c r="B159" s="35">
        <f>IFERROR(VLOOKUP(A159,fp_estimate!H:K,4,0),0)</f>
        <v>1.5125956988947993E-3</v>
      </c>
      <c r="C159" s="35"/>
      <c r="M159" s="34"/>
      <c r="N159" s="47"/>
      <c r="O159" s="46">
        <f>$A$156*$B159</f>
        <v>5.5122932410616361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41" x14ac:dyDescent="0.3">
      <c r="A160" s="31">
        <v>4</v>
      </c>
      <c r="B160" s="35">
        <f>IFERROR(VLOOKUP(A160,fp_estimate!H:K,4,0),0)</f>
        <v>7.9509866426345625E-4</v>
      </c>
      <c r="C160" s="35"/>
      <c r="M160" s="34"/>
      <c r="N160" s="47"/>
      <c r="O160" s="53"/>
      <c r="P160" s="46">
        <f>$A$156*$B160</f>
        <v>2.8975469097254183</v>
      </c>
      <c r="Q160" s="2"/>
      <c r="R160" s="2"/>
      <c r="S160" s="2"/>
      <c r="T160" s="2"/>
      <c r="U160" s="2"/>
      <c r="V160" s="2"/>
      <c r="W160" s="2"/>
      <c r="X160" s="2"/>
      <c r="Y160" s="2"/>
    </row>
    <row r="161" spans="1:42" x14ac:dyDescent="0.3">
      <c r="A161" s="31">
        <v>5</v>
      </c>
      <c r="B161" s="35">
        <f>IFERROR(VLOOKUP(A161,fp_estimate!H:K,4,0),0)</f>
        <v>0</v>
      </c>
      <c r="C161" s="35"/>
      <c r="M161" s="34"/>
      <c r="N161" s="47"/>
      <c r="O161" s="53"/>
      <c r="P161" s="2"/>
      <c r="Q161" s="36">
        <f>$A$156*$B161</f>
        <v>0</v>
      </c>
      <c r="R161" s="2"/>
      <c r="S161" s="2"/>
      <c r="T161" s="2"/>
      <c r="U161" s="2"/>
      <c r="V161" s="2"/>
      <c r="W161" s="2"/>
      <c r="X161" s="2"/>
      <c r="Y161" s="2"/>
      <c r="AH161" s="46">
        <f>$A$156*$B161</f>
        <v>0</v>
      </c>
    </row>
    <row r="162" spans="1:42" x14ac:dyDescent="0.3">
      <c r="A162" s="31">
        <v>6</v>
      </c>
      <c r="B162" s="35">
        <f>IFERROR(VLOOKUP(A162,fp_estimate!H:K,4,0),0)</f>
        <v>0.52416590092554161</v>
      </c>
      <c r="C162" s="35"/>
      <c r="M162" s="34"/>
      <c r="N162" s="47"/>
      <c r="O162" s="53"/>
      <c r="P162" s="2"/>
      <c r="Q162" s="2"/>
      <c r="R162" s="36">
        <f>$A$156*$B162</f>
        <v>1910.1972556037265</v>
      </c>
      <c r="S162" s="2"/>
      <c r="T162" s="2"/>
      <c r="U162" s="2"/>
      <c r="V162" s="2"/>
      <c r="W162" s="2"/>
      <c r="X162" s="2"/>
      <c r="Y162" s="2"/>
      <c r="AI162" s="46">
        <f>$A$156*$B162</f>
        <v>1910.1972556037265</v>
      </c>
    </row>
    <row r="163" spans="1:42" x14ac:dyDescent="0.3">
      <c r="A163" s="31">
        <v>7</v>
      </c>
      <c r="B163" s="35">
        <f>IFERROR(VLOOKUP(A163,fp_estimate!H:K,4,0),0)</f>
        <v>2.6225322315755369E-2</v>
      </c>
      <c r="C163" s="35"/>
      <c r="M163" s="34"/>
      <c r="N163" s="47"/>
      <c r="O163" s="53"/>
      <c r="P163" s="2"/>
      <c r="Q163" s="2"/>
      <c r="R163" s="2"/>
      <c r="S163" s="36">
        <f>$A$156*$B163</f>
        <v>95.571914591207261</v>
      </c>
      <c r="T163" s="2"/>
      <c r="U163" s="2"/>
      <c r="V163" s="2"/>
      <c r="W163" s="2"/>
      <c r="X163" s="2"/>
      <c r="Y163" s="2"/>
      <c r="AJ163" s="46">
        <f>$A$156*$B163</f>
        <v>95.571914591207261</v>
      </c>
    </row>
    <row r="164" spans="1:42" x14ac:dyDescent="0.3">
      <c r="A164" s="31">
        <v>8</v>
      </c>
      <c r="B164" s="35">
        <f>IFERROR(VLOOKUP(A164,fp_estimate!H:K,4,0),0)</f>
        <v>1.1661447075864025E-3</v>
      </c>
      <c r="C164" s="35"/>
      <c r="M164" s="34"/>
      <c r="N164" s="47"/>
      <c r="O164" s="53"/>
      <c r="P164" s="2"/>
      <c r="Q164" s="2"/>
      <c r="R164" s="2"/>
      <c r="S164" s="2"/>
      <c r="T164" s="36">
        <f>$A$156*$B164</f>
        <v>4.2497354675972803</v>
      </c>
      <c r="U164" s="2"/>
      <c r="V164" s="2"/>
      <c r="W164" s="2"/>
      <c r="X164" s="2"/>
      <c r="Y164" s="2"/>
      <c r="AK164" s="46">
        <f>$A$156*$B164</f>
        <v>4.2497354675972803</v>
      </c>
    </row>
    <row r="165" spans="1:42" x14ac:dyDescent="0.3">
      <c r="A165" s="31">
        <v>9</v>
      </c>
      <c r="B165" s="35">
        <f>IFERROR(VLOOKUP(A165,fp_estimate!H:K,4,0),0)</f>
        <v>6.4879652304111149E-2</v>
      </c>
      <c r="C165" s="35"/>
      <c r="M165" s="34"/>
      <c r="N165" s="47"/>
      <c r="O165" s="53"/>
      <c r="P165" s="2"/>
      <c r="Q165" s="2"/>
      <c r="R165" s="2"/>
      <c r="S165" s="2"/>
      <c r="T165" s="2"/>
      <c r="U165" s="36">
        <f>$A$156*$B165</f>
        <v>236.4383748675821</v>
      </c>
      <c r="V165" s="2"/>
      <c r="W165" s="2"/>
      <c r="X165" s="2"/>
      <c r="Y165" s="2"/>
      <c r="AL165" s="46">
        <f>$A$156*$B165</f>
        <v>236.4383748675821</v>
      </c>
    </row>
    <row r="166" spans="1:42" x14ac:dyDescent="0.3">
      <c r="A166" s="31">
        <v>10</v>
      </c>
      <c r="B166" s="35">
        <f>IFERROR(VLOOKUP(A166,fp_estimate!H:K,4,0),0)</f>
        <v>1.1661447075864025E-3</v>
      </c>
      <c r="C166" s="35"/>
      <c r="M166" s="34"/>
      <c r="N166" s="47"/>
      <c r="O166" s="53"/>
      <c r="P166" s="2"/>
      <c r="Q166" s="2"/>
      <c r="R166" s="2"/>
      <c r="S166" s="2"/>
      <c r="T166" s="2"/>
      <c r="U166" s="2"/>
      <c r="V166" s="36">
        <f>$A$156*$B166</f>
        <v>4.2497354675972803</v>
      </c>
      <c r="W166" s="2"/>
      <c r="X166" s="2"/>
      <c r="Y166" s="2"/>
      <c r="AM166" s="46">
        <f>$A$156*$B166</f>
        <v>4.2497354675972803</v>
      </c>
    </row>
    <row r="167" spans="1:42" x14ac:dyDescent="0.3">
      <c r="A167" s="31">
        <v>11</v>
      </c>
      <c r="B167" s="35">
        <f>IFERROR(VLOOKUP(A167,fp_estimate!H:K,4,0),0)</f>
        <v>6.8908550902832869E-4</v>
      </c>
      <c r="C167" s="35"/>
      <c r="M167" s="34"/>
      <c r="N167" s="47"/>
      <c r="O167" s="53"/>
      <c r="P167" s="2"/>
      <c r="Q167" s="2"/>
      <c r="R167" s="2"/>
      <c r="S167" s="2"/>
      <c r="T167" s="2"/>
      <c r="U167" s="2"/>
      <c r="V167" s="2"/>
      <c r="W167" s="36">
        <f>$A$156*$B167</f>
        <v>2.5112073217620288</v>
      </c>
      <c r="X167" s="2"/>
      <c r="Y167" s="2"/>
      <c r="AN167" s="46">
        <f>$A$156*$B167</f>
        <v>2.5112073217620288</v>
      </c>
    </row>
    <row r="168" spans="1:42" x14ac:dyDescent="0.3">
      <c r="A168" s="31">
        <v>12</v>
      </c>
      <c r="B168" s="35">
        <f>IFERROR(VLOOKUP(A168,fp_estimate!H:K,4,0),0)</f>
        <v>0.27449185931258091</v>
      </c>
      <c r="C168" s="2"/>
      <c r="M168" s="2"/>
      <c r="N168" s="45"/>
      <c r="O168" s="52"/>
      <c r="P168" s="2"/>
      <c r="Q168" s="2"/>
      <c r="R168" s="2"/>
      <c r="S168" s="2"/>
      <c r="T168" s="2"/>
      <c r="U168" s="2"/>
      <c r="V168" s="2"/>
      <c r="W168" s="2"/>
      <c r="X168" s="36">
        <f>$A$156*$B168</f>
        <v>1000.3199281346202</v>
      </c>
      <c r="Y168" s="2"/>
      <c r="AO168" s="46">
        <f>$A$156*$B168</f>
        <v>1000.3199281346202</v>
      </c>
    </row>
    <row r="169" spans="1:42" x14ac:dyDescent="0.3">
      <c r="A169" s="31">
        <v>13</v>
      </c>
      <c r="B169" s="35">
        <f>IFERROR(VLOOKUP(A169,fp_estimate!H:K,4,0),0)</f>
        <v>3.7855707537135505E-2</v>
      </c>
      <c r="C169" s="2"/>
      <c r="M169" s="2"/>
      <c r="N169" s="45"/>
      <c r="O169" s="52"/>
      <c r="P169" s="2"/>
      <c r="Q169" s="2"/>
      <c r="R169" s="2"/>
      <c r="S169" s="2"/>
      <c r="T169" s="2"/>
      <c r="U169" s="2"/>
      <c r="V169" s="2"/>
      <c r="W169" s="2"/>
      <c r="X169" s="2"/>
      <c r="Y169" s="36">
        <f>$A$156*$B169</f>
        <v>137.95607176790679</v>
      </c>
      <c r="AP169" s="46">
        <f>$A$156*$B169</f>
        <v>137.95607176790679</v>
      </c>
    </row>
    <row r="171" spans="1:42" x14ac:dyDescent="0.3">
      <c r="A171" s="32">
        <v>45991</v>
      </c>
      <c r="B171" s="31" t="s">
        <v>4649</v>
      </c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44"/>
      <c r="O171" s="51"/>
      <c r="P171" s="32"/>
    </row>
    <row r="172" spans="1:42" x14ac:dyDescent="0.3">
      <c r="A172" s="33">
        <f>M8</f>
        <v>4276.7425694394133</v>
      </c>
      <c r="B172" s="34"/>
      <c r="C172" s="34"/>
      <c r="D172" s="34"/>
      <c r="E172" s="34"/>
      <c r="F172" s="34"/>
      <c r="G172" s="2"/>
      <c r="H172" s="2"/>
      <c r="I172" s="2"/>
      <c r="J172" s="2"/>
      <c r="K172" s="2"/>
      <c r="L172" s="2"/>
      <c r="M172" s="2"/>
      <c r="N172" s="45"/>
      <c r="O172" s="52"/>
      <c r="P172" s="2"/>
    </row>
    <row r="173" spans="1:42" x14ac:dyDescent="0.3">
      <c r="A173" s="31">
        <v>1</v>
      </c>
      <c r="B173" s="35">
        <f>IFERROR(VLOOKUP(A173,fp_estimate!H:K,4,0),0)</f>
        <v>3.690102180420532E-2</v>
      </c>
      <c r="C173" s="2"/>
      <c r="N173" s="46">
        <f>$A$172*$B173</f>
        <v>157.81617080585687</v>
      </c>
      <c r="O173" s="54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42" x14ac:dyDescent="0.3">
      <c r="A174" s="31">
        <v>2</v>
      </c>
      <c r="B174" s="35">
        <f>IFERROR(VLOOKUP(A174,fp_estimate!H:K,4,0),0)</f>
        <v>1.9444137834562822E-2</v>
      </c>
      <c r="C174" s="35"/>
      <c r="N174" s="47"/>
      <c r="O174" s="46">
        <f>$A$172*$B174</f>
        <v>83.157572003122311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42" x14ac:dyDescent="0.3">
      <c r="A175" s="31">
        <v>3</v>
      </c>
      <c r="B175" s="35">
        <f>IFERROR(VLOOKUP(A175,fp_estimate!H:K,4,0),0)</f>
        <v>1.5125956988947993E-3</v>
      </c>
      <c r="C175" s="35"/>
      <c r="N175" s="47"/>
      <c r="O175" s="54"/>
      <c r="P175" s="46">
        <f>$A$172*$B175</f>
        <v>6.4689824158143487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42" x14ac:dyDescent="0.3">
      <c r="A176" s="31">
        <v>4</v>
      </c>
      <c r="B176" s="35">
        <f>IFERROR(VLOOKUP(A176,fp_estimate!H:K,4,0),0)</f>
        <v>7.9509866426345625E-4</v>
      </c>
      <c r="C176" s="35"/>
      <c r="N176" s="47"/>
      <c r="O176" s="54"/>
      <c r="P176" s="36"/>
      <c r="Q176" s="36">
        <f>$A$172*$B176</f>
        <v>3.4004323043599394</v>
      </c>
      <c r="R176" s="2"/>
      <c r="S176" s="2"/>
      <c r="T176" s="2"/>
      <c r="U176" s="2"/>
      <c r="V176" s="2"/>
      <c r="W176" s="2"/>
      <c r="X176" s="2"/>
      <c r="Y176" s="2"/>
      <c r="Z176" s="2"/>
      <c r="AH176" s="46">
        <f>$A$172*$B176</f>
        <v>3.4004323043599394</v>
      </c>
    </row>
    <row r="177" spans="1:43" x14ac:dyDescent="0.3">
      <c r="A177" s="31">
        <v>5</v>
      </c>
      <c r="B177" s="35">
        <f>IFERROR(VLOOKUP(A177,fp_estimate!H:K,4,0),0)</f>
        <v>0</v>
      </c>
      <c r="C177" s="35"/>
      <c r="N177" s="47"/>
      <c r="O177" s="54"/>
      <c r="P177" s="36"/>
      <c r="Q177" s="2"/>
      <c r="R177" s="36">
        <f>$A$172*$B177</f>
        <v>0</v>
      </c>
      <c r="S177" s="2"/>
      <c r="T177" s="2"/>
      <c r="U177" s="2"/>
      <c r="V177" s="2"/>
      <c r="W177" s="2"/>
      <c r="X177" s="2"/>
      <c r="Y177" s="2"/>
      <c r="Z177" s="2"/>
      <c r="AI177" s="46">
        <f>$A$172*$B177</f>
        <v>0</v>
      </c>
    </row>
    <row r="178" spans="1:43" x14ac:dyDescent="0.3">
      <c r="A178" s="31">
        <v>6</v>
      </c>
      <c r="B178" s="35">
        <f>IFERROR(VLOOKUP(A178,fp_estimate!H:K,4,0),0)</f>
        <v>0.52416590092554161</v>
      </c>
      <c r="C178" s="35"/>
      <c r="N178" s="47"/>
      <c r="O178" s="54"/>
      <c r="P178" s="36"/>
      <c r="Q178" s="2"/>
      <c r="R178" s="2"/>
      <c r="S178" s="36">
        <f>$A$172*$B178</f>
        <v>2241.7226219368258</v>
      </c>
      <c r="T178" s="2"/>
      <c r="U178" s="2"/>
      <c r="V178" s="2"/>
      <c r="W178" s="2"/>
      <c r="X178" s="2"/>
      <c r="Y178" s="2"/>
      <c r="Z178" s="2"/>
      <c r="AJ178" s="46">
        <f>$A$172*$B178</f>
        <v>2241.7226219368258</v>
      </c>
    </row>
    <row r="179" spans="1:43" x14ac:dyDescent="0.3">
      <c r="A179" s="31">
        <v>7</v>
      </c>
      <c r="B179" s="35">
        <f>IFERROR(VLOOKUP(A179,fp_estimate!H:K,4,0),0)</f>
        <v>2.6225322315755369E-2</v>
      </c>
      <c r="C179" s="35"/>
      <c r="N179" s="47"/>
      <c r="O179" s="54"/>
      <c r="P179" s="36"/>
      <c r="Q179" s="2"/>
      <c r="R179" s="2"/>
      <c r="S179" s="2"/>
      <c r="T179" s="36">
        <f>$A$172*$B179</f>
        <v>112.1589523450604</v>
      </c>
      <c r="U179" s="2"/>
      <c r="V179" s="2"/>
      <c r="W179" s="2"/>
      <c r="X179" s="2"/>
      <c r="Y179" s="2"/>
      <c r="Z179" s="2"/>
      <c r="AK179" s="46">
        <f>$A$172*$B179</f>
        <v>112.1589523450604</v>
      </c>
    </row>
    <row r="180" spans="1:43" x14ac:dyDescent="0.3">
      <c r="A180" s="31">
        <v>8</v>
      </c>
      <c r="B180" s="35">
        <f>IFERROR(VLOOKUP(A180,fp_estimate!H:K,4,0),0)</f>
        <v>1.1661447075864025E-3</v>
      </c>
      <c r="C180" s="35"/>
      <c r="N180" s="47"/>
      <c r="O180" s="54"/>
      <c r="P180" s="36"/>
      <c r="Q180" s="2"/>
      <c r="R180" s="2"/>
      <c r="S180" s="2"/>
      <c r="T180" s="2"/>
      <c r="U180" s="36">
        <f>$A$172*$B180</f>
        <v>4.9873007130612441</v>
      </c>
      <c r="V180" s="2"/>
      <c r="W180" s="2"/>
      <c r="X180" s="2"/>
      <c r="Y180" s="2"/>
      <c r="Z180" s="2"/>
      <c r="AL180" s="46">
        <f>$A$172*$B180</f>
        <v>4.9873007130612441</v>
      </c>
    </row>
    <row r="181" spans="1:43" x14ac:dyDescent="0.3">
      <c r="A181" s="31">
        <v>9</v>
      </c>
      <c r="B181" s="35">
        <f>IFERROR(VLOOKUP(A181,fp_estimate!H:K,4,0),0)</f>
        <v>6.4879652304111149E-2</v>
      </c>
      <c r="C181" s="35"/>
      <c r="N181" s="47"/>
      <c r="O181" s="54"/>
      <c r="P181" s="36"/>
      <c r="Q181" s="2"/>
      <c r="R181" s="2"/>
      <c r="S181" s="2"/>
      <c r="T181" s="2"/>
      <c r="U181" s="2"/>
      <c r="V181" s="36">
        <f>$A$172*$B181</f>
        <v>277.47357089942005</v>
      </c>
      <c r="W181" s="2"/>
      <c r="X181" s="2"/>
      <c r="Y181" s="2"/>
      <c r="Z181" s="2"/>
      <c r="AM181" s="46">
        <f>$A$172*$B181</f>
        <v>277.47357089942005</v>
      </c>
    </row>
    <row r="182" spans="1:43" x14ac:dyDescent="0.3">
      <c r="A182" s="31">
        <v>10</v>
      </c>
      <c r="B182" s="35">
        <f>IFERROR(VLOOKUP(A182,fp_estimate!H:K,4,0),0)</f>
        <v>1.1661447075864025E-3</v>
      </c>
      <c r="C182" s="35"/>
      <c r="N182" s="47"/>
      <c r="O182" s="54"/>
      <c r="P182" s="36"/>
      <c r="Q182" s="2"/>
      <c r="R182" s="2"/>
      <c r="S182" s="2"/>
      <c r="T182" s="2"/>
      <c r="U182" s="2"/>
      <c r="V182" s="2"/>
      <c r="W182" s="36">
        <f>$A$172*$B182</f>
        <v>4.9873007130612441</v>
      </c>
      <c r="X182" s="2"/>
      <c r="Y182" s="2"/>
      <c r="Z182" s="2"/>
      <c r="AN182" s="46">
        <f>$A$172*$B182</f>
        <v>4.9873007130612441</v>
      </c>
    </row>
    <row r="183" spans="1:43" x14ac:dyDescent="0.3">
      <c r="A183" s="31">
        <v>11</v>
      </c>
      <c r="B183" s="35">
        <f>IFERROR(VLOOKUP(A183,fp_estimate!H:K,4,0),0)</f>
        <v>6.8908550902832869E-4</v>
      </c>
      <c r="C183" s="35"/>
      <c r="N183" s="47"/>
      <c r="O183" s="54"/>
      <c r="P183" s="36"/>
      <c r="Q183" s="2"/>
      <c r="R183" s="2"/>
      <c r="S183" s="2"/>
      <c r="T183" s="2"/>
      <c r="U183" s="2"/>
      <c r="V183" s="2"/>
      <c r="W183" s="2"/>
      <c r="X183" s="36">
        <f>$A$172*$B183</f>
        <v>2.9470413304452805</v>
      </c>
      <c r="Y183" s="2"/>
      <c r="Z183" s="2"/>
      <c r="AO183" s="46">
        <f>$A$172*$B183</f>
        <v>2.9470413304452805</v>
      </c>
    </row>
    <row r="184" spans="1:43" x14ac:dyDescent="0.3">
      <c r="A184" s="31">
        <v>12</v>
      </c>
      <c r="B184" s="35">
        <f>IFERROR(VLOOKUP(A184,fp_estimate!H:K,4,0),0)</f>
        <v>0.27449185931258091</v>
      </c>
      <c r="C184" s="2"/>
      <c r="N184" s="45"/>
      <c r="O184" s="52"/>
      <c r="P184" s="2"/>
      <c r="Q184" s="2"/>
      <c r="R184" s="2"/>
      <c r="S184" s="2"/>
      <c r="T184" s="2"/>
      <c r="U184" s="2"/>
      <c r="V184" s="2"/>
      <c r="W184" s="2"/>
      <c r="X184" s="2"/>
      <c r="Y184" s="36">
        <f>$A$172*$B184</f>
        <v>1173.9310196866893</v>
      </c>
      <c r="Z184" s="2"/>
      <c r="AP184" s="46">
        <f>$A$172*$B184</f>
        <v>1173.9310196866893</v>
      </c>
    </row>
    <row r="185" spans="1:43" x14ac:dyDescent="0.3">
      <c r="A185" s="31">
        <v>13</v>
      </c>
      <c r="B185" s="35">
        <f>IFERROR(VLOOKUP(A185,fp_estimate!H:K,4,0),0)</f>
        <v>3.7855707537135505E-2</v>
      </c>
      <c r="C185" s="2"/>
      <c r="N185" s="45"/>
      <c r="O185" s="5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36">
        <f>$A$172*$B185</f>
        <v>161.89911592031586</v>
      </c>
      <c r="AQ185" s="46">
        <f>$A$172*$B185</f>
        <v>161.89911592031586</v>
      </c>
    </row>
    <row r="187" spans="1:43" x14ac:dyDescent="0.3">
      <c r="A187" s="32">
        <v>46022</v>
      </c>
      <c r="B187" s="31" t="s">
        <v>4649</v>
      </c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44"/>
      <c r="O187" s="51"/>
      <c r="P187" s="32"/>
    </row>
    <row r="188" spans="1:43" x14ac:dyDescent="0.3">
      <c r="A188" s="33">
        <f>N8</f>
        <v>4873.4885097772676</v>
      </c>
      <c r="B188" s="34"/>
      <c r="C188" s="34"/>
      <c r="D188" s="34"/>
      <c r="E188" s="34"/>
      <c r="F188" s="34"/>
      <c r="G188" s="2"/>
      <c r="H188" s="2"/>
      <c r="I188" s="2"/>
      <c r="J188" s="2"/>
      <c r="K188" s="2"/>
      <c r="L188" s="2"/>
      <c r="M188" s="2"/>
      <c r="N188" s="45"/>
      <c r="O188" s="52"/>
      <c r="P188" s="2"/>
    </row>
    <row r="189" spans="1:43" x14ac:dyDescent="0.3">
      <c r="A189" s="31">
        <v>1</v>
      </c>
      <c r="B189" s="35">
        <f>IFERROR(VLOOKUP(A189,fp_estimate!H:K,4,0),0)</f>
        <v>3.690102180420532E-2</v>
      </c>
      <c r="C189" s="2"/>
      <c r="O189" s="46">
        <f>$A$188*$B189</f>
        <v>179.83670576183505</v>
      </c>
      <c r="P189" s="34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43" x14ac:dyDescent="0.3">
      <c r="A190" s="31">
        <v>2</v>
      </c>
      <c r="B190" s="35">
        <f>IFERROR(VLOOKUP(A190,fp_estimate!H:K,4,0),0)</f>
        <v>1.9444137834562822E-2</v>
      </c>
      <c r="C190" s="35"/>
      <c r="O190" s="54"/>
      <c r="P190" s="46">
        <f>$A$188*$B190</f>
        <v>94.760782319267349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43" x14ac:dyDescent="0.3">
      <c r="A191" s="31">
        <v>3</v>
      </c>
      <c r="B191" s="35">
        <f>IFERROR(VLOOKUP(A191,fp_estimate!H:K,4,0),0)</f>
        <v>1.5125956988947993E-3</v>
      </c>
      <c r="C191" s="35"/>
      <c r="O191" s="54"/>
      <c r="P191" s="34"/>
      <c r="Q191" s="36">
        <f>$A$188*$B191</f>
        <v>7.3716177585023202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H191" s="46">
        <f>$A$188*$B191</f>
        <v>7.3716177585023202</v>
      </c>
    </row>
    <row r="192" spans="1:43" x14ac:dyDescent="0.3">
      <c r="A192" s="31">
        <v>4</v>
      </c>
      <c r="B192" s="35">
        <f>IFERROR(VLOOKUP(A192,fp_estimate!H:K,4,0),0)</f>
        <v>7.9509866426345625E-4</v>
      </c>
      <c r="C192" s="35"/>
      <c r="O192" s="54"/>
      <c r="P192" s="34"/>
      <c r="Q192" s="36"/>
      <c r="R192" s="36">
        <f>$A$188*$B192</f>
        <v>3.8749042044272075</v>
      </c>
      <c r="S192" s="2"/>
      <c r="T192" s="2"/>
      <c r="U192" s="2"/>
      <c r="V192" s="2"/>
      <c r="W192" s="2"/>
      <c r="X192" s="2"/>
      <c r="Y192" s="2"/>
      <c r="Z192" s="2"/>
      <c r="AA192" s="2"/>
      <c r="AI192" s="46">
        <f>$A$188*$B192</f>
        <v>3.8749042044272075</v>
      </c>
    </row>
    <row r="193" spans="1:44" x14ac:dyDescent="0.3">
      <c r="A193" s="31">
        <v>5</v>
      </c>
      <c r="B193" s="35">
        <f>IFERROR(VLOOKUP(A193,fp_estimate!H:K,4,0),0)</f>
        <v>0</v>
      </c>
      <c r="C193" s="35"/>
      <c r="O193" s="54"/>
      <c r="P193" s="34"/>
      <c r="Q193" s="36"/>
      <c r="R193" s="2"/>
      <c r="S193" s="36">
        <f>$A$188*$B193</f>
        <v>0</v>
      </c>
      <c r="T193" s="2"/>
      <c r="U193" s="2"/>
      <c r="V193" s="2"/>
      <c r="W193" s="2"/>
      <c r="X193" s="2"/>
      <c r="Y193" s="2"/>
      <c r="Z193" s="2"/>
      <c r="AA193" s="2"/>
      <c r="AJ193" s="46">
        <f>$A$188*$B193</f>
        <v>0</v>
      </c>
    </row>
    <row r="194" spans="1:44" x14ac:dyDescent="0.3">
      <c r="A194" s="31">
        <v>6</v>
      </c>
      <c r="B194" s="35">
        <f>IFERROR(VLOOKUP(A194,fp_estimate!H:K,4,0),0)</f>
        <v>0.52416590092554161</v>
      </c>
      <c r="C194" s="35"/>
      <c r="O194" s="54"/>
      <c r="P194" s="34"/>
      <c r="Q194" s="36"/>
      <c r="R194" s="2"/>
      <c r="S194" s="2"/>
      <c r="T194" s="36">
        <f>$A$188*$B194</f>
        <v>2554.5164953776766</v>
      </c>
      <c r="U194" s="2"/>
      <c r="V194" s="2"/>
      <c r="W194" s="2"/>
      <c r="X194" s="2"/>
      <c r="Y194" s="2"/>
      <c r="Z194" s="2"/>
      <c r="AA194" s="2"/>
      <c r="AK194" s="46">
        <f>$A$188*$B194</f>
        <v>2554.5164953776766</v>
      </c>
    </row>
    <row r="195" spans="1:44" x14ac:dyDescent="0.3">
      <c r="A195" s="31">
        <v>7</v>
      </c>
      <c r="B195" s="35">
        <f>IFERROR(VLOOKUP(A195,fp_estimate!H:K,4,0),0)</f>
        <v>2.6225322315755369E-2</v>
      </c>
      <c r="C195" s="35"/>
      <c r="O195" s="54"/>
      <c r="P195" s="34"/>
      <c r="Q195" s="36"/>
      <c r="R195" s="2"/>
      <c r="S195" s="2"/>
      <c r="T195" s="2"/>
      <c r="U195" s="36">
        <f>$A$188*$B195</f>
        <v>127.80880697103915</v>
      </c>
      <c r="V195" s="2"/>
      <c r="W195" s="2"/>
      <c r="X195" s="2"/>
      <c r="Y195" s="2"/>
      <c r="Z195" s="2"/>
      <c r="AA195" s="2"/>
      <c r="AL195" s="46">
        <f>$A$188*$B195</f>
        <v>127.80880697103915</v>
      </c>
    </row>
    <row r="196" spans="1:44" x14ac:dyDescent="0.3">
      <c r="A196" s="31">
        <v>8</v>
      </c>
      <c r="B196" s="35">
        <f>IFERROR(VLOOKUP(A196,fp_estimate!H:K,4,0),0)</f>
        <v>1.1661447075864025E-3</v>
      </c>
      <c r="C196" s="35"/>
      <c r="O196" s="54"/>
      <c r="P196" s="34"/>
      <c r="Q196" s="36"/>
      <c r="R196" s="2"/>
      <c r="S196" s="2"/>
      <c r="T196" s="2"/>
      <c r="U196" s="2"/>
      <c r="V196" s="36">
        <f>$A$188*$B196</f>
        <v>5.6831928331599038</v>
      </c>
      <c r="W196" s="2"/>
      <c r="X196" s="2"/>
      <c r="Y196" s="2"/>
      <c r="Z196" s="2"/>
      <c r="AA196" s="2"/>
      <c r="AM196" s="46">
        <f>$A$188*$B196</f>
        <v>5.6831928331599038</v>
      </c>
    </row>
    <row r="197" spans="1:44" x14ac:dyDescent="0.3">
      <c r="A197" s="31">
        <v>9</v>
      </c>
      <c r="B197" s="35">
        <f>IFERROR(VLOOKUP(A197,fp_estimate!H:K,4,0),0)</f>
        <v>6.4879652304111149E-2</v>
      </c>
      <c r="C197" s="35"/>
      <c r="O197" s="54"/>
      <c r="P197" s="34"/>
      <c r="Q197" s="36"/>
      <c r="R197" s="2"/>
      <c r="S197" s="2"/>
      <c r="T197" s="2"/>
      <c r="U197" s="2"/>
      <c r="V197" s="2"/>
      <c r="W197" s="36">
        <f>$A$188*$B197</f>
        <v>316.19024002242992</v>
      </c>
      <c r="X197" s="2"/>
      <c r="Y197" s="2"/>
      <c r="Z197" s="2"/>
      <c r="AA197" s="2"/>
      <c r="AN197" s="46">
        <f>$A$188*$B197</f>
        <v>316.19024002242992</v>
      </c>
    </row>
    <row r="198" spans="1:44" x14ac:dyDescent="0.3">
      <c r="A198" s="31">
        <v>10</v>
      </c>
      <c r="B198" s="35">
        <f>IFERROR(VLOOKUP(A198,fp_estimate!H:K,4,0),0)</f>
        <v>1.1661447075864025E-3</v>
      </c>
      <c r="C198" s="35"/>
      <c r="O198" s="54"/>
      <c r="P198" s="34"/>
      <c r="Q198" s="36"/>
      <c r="R198" s="2"/>
      <c r="S198" s="2"/>
      <c r="T198" s="2"/>
      <c r="U198" s="2"/>
      <c r="V198" s="2"/>
      <c r="W198" s="2"/>
      <c r="X198" s="36">
        <f>$A$188*$B198</f>
        <v>5.6831928331599038</v>
      </c>
      <c r="Y198" s="2"/>
      <c r="Z198" s="2"/>
      <c r="AA198" s="2"/>
      <c r="AO198" s="46">
        <f>$A$188*$B198</f>
        <v>5.6831928331599038</v>
      </c>
    </row>
    <row r="199" spans="1:44" x14ac:dyDescent="0.3">
      <c r="A199" s="31">
        <v>11</v>
      </c>
      <c r="B199" s="35">
        <f>IFERROR(VLOOKUP(A199,fp_estimate!H:K,4,0),0)</f>
        <v>6.8908550902832869E-4</v>
      </c>
      <c r="C199" s="35"/>
      <c r="O199" s="54"/>
      <c r="P199" s="34"/>
      <c r="Q199" s="36"/>
      <c r="R199" s="2"/>
      <c r="S199" s="2"/>
      <c r="T199" s="2"/>
      <c r="U199" s="2"/>
      <c r="V199" s="2"/>
      <c r="W199" s="2"/>
      <c r="X199" s="2"/>
      <c r="Y199" s="36">
        <f>$A$188*$B199</f>
        <v>3.3582503105035797</v>
      </c>
      <c r="Z199" s="2"/>
      <c r="AA199" s="2"/>
      <c r="AP199" s="46">
        <f>$A$188*$B199</f>
        <v>3.3582503105035797</v>
      </c>
    </row>
    <row r="200" spans="1:44" x14ac:dyDescent="0.3">
      <c r="A200" s="31">
        <v>12</v>
      </c>
      <c r="B200" s="35">
        <f>IFERROR(VLOOKUP(A200,fp_estimate!H:K,4,0),0)</f>
        <v>0.27449185931258091</v>
      </c>
      <c r="C200" s="2"/>
      <c r="O200" s="5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36">
        <f>$A$188*$B200</f>
        <v>1337.7329223872614</v>
      </c>
      <c r="AA200" s="2"/>
      <c r="AQ200" s="46">
        <f>$A$188*$B200</f>
        <v>1337.7329223872614</v>
      </c>
    </row>
    <row r="201" spans="1:44" x14ac:dyDescent="0.3">
      <c r="A201" s="31">
        <v>13</v>
      </c>
      <c r="B201" s="35">
        <f>IFERROR(VLOOKUP(A201,fp_estimate!H:K,4,0),0)</f>
        <v>3.7855707537135505E-2</v>
      </c>
      <c r="C201" s="2"/>
      <c r="O201" s="5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36">
        <f>$A$188*$B201</f>
        <v>184.48935571171859</v>
      </c>
      <c r="AR201" s="46">
        <f>$A$188*$B201</f>
        <v>184.48935571171859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3645F-0607-4327-B0C0-455F59A36A01}">
  <sheetPr filterMode="1"/>
  <dimension ref="A1:W3299"/>
  <sheetViews>
    <sheetView topLeftCell="A3163" workbookViewId="0">
      <selection activeCell="L3303" sqref="L3303"/>
    </sheetView>
  </sheetViews>
  <sheetFormatPr defaultRowHeight="14.4" x14ac:dyDescent="0.3"/>
  <cols>
    <col min="2" max="2" width="12" customWidth="1"/>
    <col min="6" max="6" width="13" customWidth="1"/>
    <col min="7" max="7" width="13.109375" customWidth="1"/>
    <col min="9" max="10" width="20.5546875" style="4" bestFit="1" customWidth="1"/>
  </cols>
  <sheetData>
    <row r="1" spans="1:23" x14ac:dyDescent="0.3">
      <c r="A1" t="s">
        <v>1</v>
      </c>
      <c r="B1" t="s">
        <v>25</v>
      </c>
      <c r="C1" t="s">
        <v>2</v>
      </c>
      <c r="D1" t="s">
        <v>26</v>
      </c>
      <c r="E1" t="s">
        <v>27</v>
      </c>
      <c r="F1" t="s">
        <v>17</v>
      </c>
      <c r="G1" t="s">
        <v>28</v>
      </c>
      <c r="H1" t="s">
        <v>29</v>
      </c>
      <c r="I1" s="4" t="s">
        <v>18</v>
      </c>
      <c r="J1" s="4" t="s">
        <v>30</v>
      </c>
      <c r="K1" t="s">
        <v>3</v>
      </c>
      <c r="L1" t="s">
        <v>31</v>
      </c>
      <c r="M1" t="s">
        <v>32</v>
      </c>
      <c r="N1" t="s">
        <v>22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</row>
    <row r="2" spans="1:23" hidden="1" x14ac:dyDescent="0.3">
      <c r="A2">
        <v>1</v>
      </c>
      <c r="B2" s="5">
        <v>45534</v>
      </c>
      <c r="C2" t="s">
        <v>12</v>
      </c>
      <c r="D2" t="s">
        <v>42</v>
      </c>
      <c r="E2" t="s">
        <v>43</v>
      </c>
      <c r="F2" s="5">
        <v>45453</v>
      </c>
      <c r="G2" s="5">
        <v>45541</v>
      </c>
      <c r="H2" t="s">
        <v>9</v>
      </c>
      <c r="I2" s="4">
        <v>500000000000</v>
      </c>
      <c r="J2" s="4">
        <v>500000000000</v>
      </c>
      <c r="K2">
        <v>88</v>
      </c>
      <c r="L2">
        <v>5.5500000000000001E-2</v>
      </c>
      <c r="M2" t="s">
        <v>10</v>
      </c>
      <c r="N2" t="s">
        <v>44</v>
      </c>
      <c r="O2" t="s">
        <v>45</v>
      </c>
      <c r="P2" t="s">
        <v>11</v>
      </c>
      <c r="V2" t="s">
        <v>46</v>
      </c>
      <c r="W2">
        <v>270</v>
      </c>
    </row>
    <row r="3" spans="1:23" hidden="1" x14ac:dyDescent="0.3">
      <c r="A3">
        <v>2</v>
      </c>
      <c r="B3" s="5">
        <v>45534</v>
      </c>
      <c r="C3" t="s">
        <v>12</v>
      </c>
      <c r="D3" t="s">
        <v>47</v>
      </c>
      <c r="E3" t="s">
        <v>48</v>
      </c>
      <c r="F3" s="5">
        <v>45534</v>
      </c>
      <c r="G3" s="5">
        <v>45600</v>
      </c>
      <c r="H3" t="s">
        <v>9</v>
      </c>
      <c r="I3" s="4">
        <v>500000000000</v>
      </c>
      <c r="J3" s="4">
        <v>500000000000</v>
      </c>
      <c r="K3">
        <v>66</v>
      </c>
      <c r="L3">
        <v>5.3499999999999999E-2</v>
      </c>
      <c r="M3" t="s">
        <v>10</v>
      </c>
      <c r="N3" t="s">
        <v>44</v>
      </c>
      <c r="O3" t="s">
        <v>45</v>
      </c>
      <c r="P3" t="s">
        <v>11</v>
      </c>
      <c r="V3" t="s">
        <v>49</v>
      </c>
      <c r="W3">
        <v>270</v>
      </c>
    </row>
    <row r="4" spans="1:23" hidden="1" x14ac:dyDescent="0.3">
      <c r="A4">
        <v>3</v>
      </c>
      <c r="B4" s="5">
        <v>45534</v>
      </c>
      <c r="C4" t="s">
        <v>7</v>
      </c>
      <c r="D4">
        <v>139606006400</v>
      </c>
      <c r="E4" t="s">
        <v>50</v>
      </c>
      <c r="F4" s="5">
        <v>45429</v>
      </c>
      <c r="G4" s="5">
        <v>45614</v>
      </c>
      <c r="H4" t="s">
        <v>9</v>
      </c>
      <c r="I4" s="4">
        <v>150000000000</v>
      </c>
      <c r="J4" s="4">
        <v>150000000000</v>
      </c>
      <c r="K4">
        <v>185</v>
      </c>
      <c r="L4">
        <v>5.8000000000000003E-2</v>
      </c>
      <c r="M4" t="s">
        <v>51</v>
      </c>
      <c r="N4" t="s">
        <v>13</v>
      </c>
      <c r="O4" t="s">
        <v>52</v>
      </c>
      <c r="P4" t="s">
        <v>14</v>
      </c>
      <c r="Q4" t="s">
        <v>53</v>
      </c>
      <c r="R4">
        <v>49002</v>
      </c>
      <c r="S4" t="s">
        <v>54</v>
      </c>
      <c r="T4" t="s">
        <v>55</v>
      </c>
      <c r="U4" t="s">
        <v>51</v>
      </c>
      <c r="V4" t="s">
        <v>56</v>
      </c>
      <c r="W4">
        <v>101018250</v>
      </c>
    </row>
    <row r="5" spans="1:23" x14ac:dyDescent="0.3">
      <c r="A5">
        <v>4</v>
      </c>
      <c r="B5" s="5">
        <v>45534</v>
      </c>
      <c r="C5" t="s">
        <v>7</v>
      </c>
      <c r="D5">
        <v>139606006700</v>
      </c>
      <c r="E5" t="s">
        <v>57</v>
      </c>
      <c r="F5" s="5">
        <v>45495</v>
      </c>
      <c r="G5" s="5">
        <v>45679</v>
      </c>
      <c r="H5" t="s">
        <v>9</v>
      </c>
      <c r="I5" s="4">
        <v>50000000000</v>
      </c>
      <c r="J5" s="4">
        <v>50000000000</v>
      </c>
      <c r="K5">
        <v>184</v>
      </c>
      <c r="L5">
        <v>6.8000000000000005E-2</v>
      </c>
      <c r="M5" t="s">
        <v>51</v>
      </c>
      <c r="N5" t="s">
        <v>13</v>
      </c>
      <c r="O5" t="s">
        <v>52</v>
      </c>
      <c r="P5" t="s">
        <v>14</v>
      </c>
      <c r="Q5" t="s">
        <v>53</v>
      </c>
      <c r="R5">
        <v>49002</v>
      </c>
      <c r="S5" t="s">
        <v>58</v>
      </c>
      <c r="T5" t="s">
        <v>55</v>
      </c>
      <c r="U5" t="s">
        <v>51</v>
      </c>
      <c r="V5" t="s">
        <v>59</v>
      </c>
      <c r="W5">
        <v>101018250</v>
      </c>
    </row>
    <row r="6" spans="1:23" hidden="1" x14ac:dyDescent="0.3">
      <c r="A6">
        <v>5</v>
      </c>
      <c r="B6" s="5">
        <v>45534</v>
      </c>
      <c r="C6" t="s">
        <v>7</v>
      </c>
      <c r="D6">
        <v>139606006000</v>
      </c>
      <c r="E6" t="s">
        <v>60</v>
      </c>
      <c r="F6" s="5">
        <v>45421</v>
      </c>
      <c r="G6" s="5">
        <v>45607</v>
      </c>
      <c r="H6" t="s">
        <v>9</v>
      </c>
      <c r="I6" s="4">
        <v>100000000000</v>
      </c>
      <c r="J6" s="4">
        <v>100000000000</v>
      </c>
      <c r="K6">
        <v>186</v>
      </c>
      <c r="L6">
        <v>5.8000000000000003E-2</v>
      </c>
      <c r="M6" t="s">
        <v>51</v>
      </c>
      <c r="N6" t="s">
        <v>13</v>
      </c>
      <c r="O6" t="s">
        <v>52</v>
      </c>
      <c r="P6" t="s">
        <v>14</v>
      </c>
      <c r="Q6" t="s">
        <v>53</v>
      </c>
      <c r="R6">
        <v>49002</v>
      </c>
      <c r="S6" t="s">
        <v>61</v>
      </c>
      <c r="T6" t="s">
        <v>55</v>
      </c>
      <c r="U6" t="s">
        <v>51</v>
      </c>
      <c r="V6" t="s">
        <v>62</v>
      </c>
      <c r="W6">
        <v>101018250</v>
      </c>
    </row>
    <row r="7" spans="1:23" x14ac:dyDescent="0.3">
      <c r="A7">
        <v>6</v>
      </c>
      <c r="B7" s="5">
        <v>45534</v>
      </c>
      <c r="C7" t="s">
        <v>7</v>
      </c>
      <c r="D7">
        <v>139978011300</v>
      </c>
      <c r="E7" t="s">
        <v>63</v>
      </c>
      <c r="F7" s="5">
        <v>45499</v>
      </c>
      <c r="G7" s="5">
        <v>45691</v>
      </c>
      <c r="H7" t="s">
        <v>9</v>
      </c>
      <c r="I7" s="4">
        <v>2790000000</v>
      </c>
      <c r="J7" s="4">
        <v>2790000000</v>
      </c>
      <c r="K7">
        <v>192</v>
      </c>
      <c r="L7">
        <v>6.8000000000000005E-2</v>
      </c>
      <c r="M7" t="s">
        <v>64</v>
      </c>
      <c r="N7" t="s">
        <v>13</v>
      </c>
      <c r="O7" t="s">
        <v>65</v>
      </c>
      <c r="P7" t="s">
        <v>14</v>
      </c>
      <c r="Q7" t="s">
        <v>66</v>
      </c>
      <c r="R7">
        <v>34038</v>
      </c>
      <c r="S7" t="s">
        <v>67</v>
      </c>
      <c r="T7" t="s">
        <v>55</v>
      </c>
      <c r="U7" t="s">
        <v>64</v>
      </c>
      <c r="V7" t="s">
        <v>68</v>
      </c>
      <c r="W7">
        <v>101044169</v>
      </c>
    </row>
    <row r="8" spans="1:23" hidden="1" x14ac:dyDescent="0.3">
      <c r="A8">
        <v>7</v>
      </c>
      <c r="B8" s="5">
        <v>45534</v>
      </c>
      <c r="C8" t="s">
        <v>7</v>
      </c>
      <c r="D8">
        <v>139978007500</v>
      </c>
      <c r="E8" t="s">
        <v>69</v>
      </c>
      <c r="F8" s="5">
        <v>45421</v>
      </c>
      <c r="G8" s="5">
        <v>45607</v>
      </c>
      <c r="H8" t="s">
        <v>9</v>
      </c>
      <c r="I8" s="4">
        <v>4050000000</v>
      </c>
      <c r="J8" s="4">
        <v>4050000000</v>
      </c>
      <c r="K8">
        <v>186</v>
      </c>
      <c r="L8">
        <v>5.6000000000000001E-2</v>
      </c>
      <c r="M8" t="s">
        <v>64</v>
      </c>
      <c r="N8" t="s">
        <v>13</v>
      </c>
      <c r="O8" t="s">
        <v>65</v>
      </c>
      <c r="P8" t="s">
        <v>14</v>
      </c>
      <c r="Q8" t="s">
        <v>66</v>
      </c>
      <c r="R8">
        <v>34038</v>
      </c>
      <c r="S8" t="s">
        <v>61</v>
      </c>
      <c r="T8" t="s">
        <v>55</v>
      </c>
      <c r="U8" t="s">
        <v>64</v>
      </c>
      <c r="V8" t="s">
        <v>70</v>
      </c>
      <c r="W8">
        <v>101044169</v>
      </c>
    </row>
    <row r="9" spans="1:23" hidden="1" x14ac:dyDescent="0.3">
      <c r="A9">
        <v>8</v>
      </c>
      <c r="B9" s="5">
        <v>45534</v>
      </c>
      <c r="C9" t="s">
        <v>7</v>
      </c>
      <c r="D9">
        <v>139978009500</v>
      </c>
      <c r="E9" t="s">
        <v>71</v>
      </c>
      <c r="F9" s="5">
        <v>45456</v>
      </c>
      <c r="G9" s="5">
        <v>45639</v>
      </c>
      <c r="H9" t="s">
        <v>9</v>
      </c>
      <c r="I9" s="4">
        <v>2910000000</v>
      </c>
      <c r="J9" s="4">
        <v>2910000000</v>
      </c>
      <c r="K9">
        <v>183</v>
      </c>
      <c r="L9">
        <v>6.2E-2</v>
      </c>
      <c r="M9" t="s">
        <v>64</v>
      </c>
      <c r="N9" t="s">
        <v>13</v>
      </c>
      <c r="O9" t="s">
        <v>65</v>
      </c>
      <c r="P9" t="s">
        <v>14</v>
      </c>
      <c r="Q9" t="s">
        <v>66</v>
      </c>
      <c r="R9">
        <v>34038</v>
      </c>
      <c r="S9" t="s">
        <v>58</v>
      </c>
      <c r="T9" t="s">
        <v>55</v>
      </c>
      <c r="U9" t="s">
        <v>64</v>
      </c>
      <c r="V9" t="s">
        <v>72</v>
      </c>
      <c r="W9">
        <v>101044169</v>
      </c>
    </row>
    <row r="10" spans="1:23" hidden="1" x14ac:dyDescent="0.3">
      <c r="A10">
        <v>9</v>
      </c>
      <c r="B10" s="5">
        <v>45534</v>
      </c>
      <c r="C10" t="s">
        <v>7</v>
      </c>
      <c r="D10">
        <v>139978008900</v>
      </c>
      <c r="E10" t="s">
        <v>73</v>
      </c>
      <c r="F10" s="5">
        <v>45449</v>
      </c>
      <c r="G10" s="5">
        <v>45632</v>
      </c>
      <c r="H10" t="s">
        <v>9</v>
      </c>
      <c r="I10" s="4">
        <v>4940000000</v>
      </c>
      <c r="J10" s="4">
        <v>4940000000</v>
      </c>
      <c r="K10">
        <v>183</v>
      </c>
      <c r="L10">
        <v>6.2E-2</v>
      </c>
      <c r="M10" t="s">
        <v>64</v>
      </c>
      <c r="N10" t="s">
        <v>13</v>
      </c>
      <c r="O10" t="s">
        <v>65</v>
      </c>
      <c r="P10" t="s">
        <v>14</v>
      </c>
      <c r="Q10" t="s">
        <v>66</v>
      </c>
      <c r="R10">
        <v>34038</v>
      </c>
      <c r="S10" t="s">
        <v>58</v>
      </c>
      <c r="T10" t="s">
        <v>55</v>
      </c>
      <c r="U10" t="s">
        <v>64</v>
      </c>
      <c r="V10" t="s">
        <v>74</v>
      </c>
      <c r="W10">
        <v>101044169</v>
      </c>
    </row>
    <row r="11" spans="1:23" hidden="1" x14ac:dyDescent="0.3">
      <c r="A11">
        <v>10</v>
      </c>
      <c r="B11" s="5">
        <v>45534</v>
      </c>
      <c r="C11" t="s">
        <v>7</v>
      </c>
      <c r="D11">
        <v>139978008000</v>
      </c>
      <c r="E11" t="s">
        <v>75</v>
      </c>
      <c r="F11" s="5">
        <v>45428</v>
      </c>
      <c r="G11" s="5">
        <v>45614</v>
      </c>
      <c r="H11" t="s">
        <v>9</v>
      </c>
      <c r="I11" s="4">
        <v>1810000000</v>
      </c>
      <c r="J11" s="4">
        <v>1810000000</v>
      </c>
      <c r="K11">
        <v>186</v>
      </c>
      <c r="L11">
        <v>5.6000000000000001E-2</v>
      </c>
      <c r="M11" t="s">
        <v>64</v>
      </c>
      <c r="N11" t="s">
        <v>13</v>
      </c>
      <c r="O11" t="s">
        <v>65</v>
      </c>
      <c r="P11" t="s">
        <v>14</v>
      </c>
      <c r="Q11" t="s">
        <v>66</v>
      </c>
      <c r="R11">
        <v>34038</v>
      </c>
      <c r="S11" t="s">
        <v>61</v>
      </c>
      <c r="T11" t="s">
        <v>55</v>
      </c>
      <c r="U11" t="s">
        <v>64</v>
      </c>
      <c r="V11" t="s">
        <v>76</v>
      </c>
      <c r="W11">
        <v>101044169</v>
      </c>
    </row>
    <row r="12" spans="1:23" x14ac:dyDescent="0.3">
      <c r="A12">
        <v>11</v>
      </c>
      <c r="B12" s="5">
        <v>45534</v>
      </c>
      <c r="C12" t="s">
        <v>7</v>
      </c>
      <c r="D12">
        <v>139978010600</v>
      </c>
      <c r="E12" t="s">
        <v>77</v>
      </c>
      <c r="F12" s="5">
        <v>45483</v>
      </c>
      <c r="G12" s="5">
        <v>45667</v>
      </c>
      <c r="H12" t="s">
        <v>9</v>
      </c>
      <c r="I12" s="4">
        <v>4090000000</v>
      </c>
      <c r="J12" s="4">
        <v>4090000000</v>
      </c>
      <c r="K12">
        <v>184</v>
      </c>
      <c r="L12">
        <v>6.5000000000000002E-2</v>
      </c>
      <c r="M12" t="s">
        <v>64</v>
      </c>
      <c r="N12" t="s">
        <v>13</v>
      </c>
      <c r="O12" t="s">
        <v>65</v>
      </c>
      <c r="P12" t="s">
        <v>14</v>
      </c>
      <c r="Q12" t="s">
        <v>66</v>
      </c>
      <c r="R12">
        <v>34038</v>
      </c>
      <c r="S12" t="s">
        <v>58</v>
      </c>
      <c r="T12" t="s">
        <v>55</v>
      </c>
      <c r="U12" t="s">
        <v>64</v>
      </c>
      <c r="V12" t="s">
        <v>78</v>
      </c>
      <c r="W12">
        <v>101044169</v>
      </c>
    </row>
    <row r="13" spans="1:23" hidden="1" x14ac:dyDescent="0.3">
      <c r="A13">
        <v>12</v>
      </c>
      <c r="B13" s="5">
        <v>45534</v>
      </c>
      <c r="C13" t="s">
        <v>7</v>
      </c>
      <c r="D13">
        <v>139978009900</v>
      </c>
      <c r="E13" t="s">
        <v>79</v>
      </c>
      <c r="F13" s="5">
        <v>45471</v>
      </c>
      <c r="G13" s="5">
        <v>45656</v>
      </c>
      <c r="H13" t="s">
        <v>9</v>
      </c>
      <c r="I13" s="4">
        <v>2060000000</v>
      </c>
      <c r="J13" s="4">
        <v>2060000000</v>
      </c>
      <c r="K13">
        <v>185</v>
      </c>
      <c r="L13">
        <v>6.5000000000000002E-2</v>
      </c>
      <c r="M13" t="s">
        <v>64</v>
      </c>
      <c r="N13" t="s">
        <v>13</v>
      </c>
      <c r="O13" t="s">
        <v>65</v>
      </c>
      <c r="P13" t="s">
        <v>14</v>
      </c>
      <c r="Q13" t="s">
        <v>66</v>
      </c>
      <c r="R13">
        <v>34038</v>
      </c>
      <c r="S13" t="s">
        <v>54</v>
      </c>
      <c r="T13" t="s">
        <v>55</v>
      </c>
      <c r="U13" t="s">
        <v>64</v>
      </c>
      <c r="V13" t="s">
        <v>80</v>
      </c>
      <c r="W13">
        <v>101044169</v>
      </c>
    </row>
    <row r="14" spans="1:23" x14ac:dyDescent="0.3">
      <c r="A14">
        <v>13</v>
      </c>
      <c r="B14" s="5">
        <v>45534</v>
      </c>
      <c r="C14" t="s">
        <v>7</v>
      </c>
      <c r="D14">
        <v>139978010500</v>
      </c>
      <c r="E14" t="s">
        <v>81</v>
      </c>
      <c r="F14" s="5">
        <v>45482</v>
      </c>
      <c r="G14" s="5">
        <v>45666</v>
      </c>
      <c r="H14" t="s">
        <v>9</v>
      </c>
      <c r="I14" s="4">
        <v>7300000000</v>
      </c>
      <c r="J14" s="4">
        <v>7300000000</v>
      </c>
      <c r="K14">
        <v>184</v>
      </c>
      <c r="L14">
        <v>6.5000000000000002E-2</v>
      </c>
      <c r="M14" t="s">
        <v>64</v>
      </c>
      <c r="N14" t="s">
        <v>13</v>
      </c>
      <c r="O14" t="s">
        <v>65</v>
      </c>
      <c r="P14" t="s">
        <v>14</v>
      </c>
      <c r="Q14" t="s">
        <v>66</v>
      </c>
      <c r="R14">
        <v>34038</v>
      </c>
      <c r="S14" t="s">
        <v>58</v>
      </c>
      <c r="T14" t="s">
        <v>55</v>
      </c>
      <c r="U14" t="s">
        <v>64</v>
      </c>
      <c r="V14" t="s">
        <v>82</v>
      </c>
      <c r="W14">
        <v>101044169</v>
      </c>
    </row>
    <row r="15" spans="1:23" hidden="1" x14ac:dyDescent="0.3">
      <c r="A15">
        <v>14</v>
      </c>
      <c r="B15" s="5">
        <v>45534</v>
      </c>
      <c r="C15" t="s">
        <v>7</v>
      </c>
      <c r="D15">
        <v>139978009400</v>
      </c>
      <c r="E15" t="s">
        <v>83</v>
      </c>
      <c r="F15" s="5">
        <v>45456</v>
      </c>
      <c r="G15" s="5">
        <v>45639</v>
      </c>
      <c r="H15" t="s">
        <v>9</v>
      </c>
      <c r="I15" s="4">
        <v>1110000000</v>
      </c>
      <c r="J15" s="4">
        <v>1110000000</v>
      </c>
      <c r="K15">
        <v>183</v>
      </c>
      <c r="L15">
        <v>6.2E-2</v>
      </c>
      <c r="M15" t="s">
        <v>64</v>
      </c>
      <c r="N15" t="s">
        <v>13</v>
      </c>
      <c r="O15" t="s">
        <v>65</v>
      </c>
      <c r="P15" t="s">
        <v>14</v>
      </c>
      <c r="Q15" t="s">
        <v>66</v>
      </c>
      <c r="R15">
        <v>34038</v>
      </c>
      <c r="S15" t="s">
        <v>58</v>
      </c>
      <c r="T15" t="s">
        <v>55</v>
      </c>
      <c r="U15" t="s">
        <v>64</v>
      </c>
      <c r="V15" t="s">
        <v>84</v>
      </c>
      <c r="W15">
        <v>101044169</v>
      </c>
    </row>
    <row r="16" spans="1:23" hidden="1" x14ac:dyDescent="0.3">
      <c r="A16">
        <v>15</v>
      </c>
      <c r="B16" s="5">
        <v>45534</v>
      </c>
      <c r="C16" t="s">
        <v>7</v>
      </c>
      <c r="D16">
        <v>139978008700</v>
      </c>
      <c r="E16" t="s">
        <v>85</v>
      </c>
      <c r="F16" s="5">
        <v>45446</v>
      </c>
      <c r="G16" s="5">
        <v>45629</v>
      </c>
      <c r="H16" t="s">
        <v>9</v>
      </c>
      <c r="I16" s="4">
        <v>4850000000</v>
      </c>
      <c r="J16" s="4">
        <v>4850000000</v>
      </c>
      <c r="K16">
        <v>183</v>
      </c>
      <c r="L16">
        <v>5.8999999999999997E-2</v>
      </c>
      <c r="M16" t="s">
        <v>64</v>
      </c>
      <c r="N16" t="s">
        <v>13</v>
      </c>
      <c r="O16" t="s">
        <v>65</v>
      </c>
      <c r="P16" t="s">
        <v>14</v>
      </c>
      <c r="Q16" t="s">
        <v>66</v>
      </c>
      <c r="R16">
        <v>34038</v>
      </c>
      <c r="S16" t="s">
        <v>58</v>
      </c>
      <c r="T16" t="s">
        <v>55</v>
      </c>
      <c r="U16" t="s">
        <v>64</v>
      </c>
      <c r="V16" t="s">
        <v>86</v>
      </c>
      <c r="W16">
        <v>101044169</v>
      </c>
    </row>
    <row r="17" spans="1:23" x14ac:dyDescent="0.3">
      <c r="A17">
        <v>16</v>
      </c>
      <c r="B17" s="5">
        <v>45534</v>
      </c>
      <c r="C17" t="s">
        <v>7</v>
      </c>
      <c r="D17">
        <v>139978006000</v>
      </c>
      <c r="E17" t="s">
        <v>87</v>
      </c>
      <c r="F17" s="5">
        <v>45401</v>
      </c>
      <c r="G17" s="5">
        <v>45677</v>
      </c>
      <c r="H17" t="s">
        <v>9</v>
      </c>
      <c r="I17" s="4">
        <v>1550000000</v>
      </c>
      <c r="J17" s="4">
        <v>1550000000</v>
      </c>
      <c r="K17">
        <v>276</v>
      </c>
      <c r="L17">
        <v>5.8999999999999997E-2</v>
      </c>
      <c r="M17" t="s">
        <v>64</v>
      </c>
      <c r="N17" t="s">
        <v>13</v>
      </c>
      <c r="O17" t="s">
        <v>65</v>
      </c>
      <c r="P17" t="s">
        <v>14</v>
      </c>
      <c r="Q17" t="s">
        <v>66</v>
      </c>
      <c r="R17">
        <v>34038</v>
      </c>
      <c r="S17" t="s">
        <v>88</v>
      </c>
      <c r="T17" t="s">
        <v>55</v>
      </c>
      <c r="U17" t="s">
        <v>64</v>
      </c>
      <c r="V17" t="s">
        <v>89</v>
      </c>
      <c r="W17">
        <v>101044169</v>
      </c>
    </row>
    <row r="18" spans="1:23" x14ac:dyDescent="0.3">
      <c r="A18">
        <v>17</v>
      </c>
      <c r="B18" s="5">
        <v>45534</v>
      </c>
      <c r="C18" t="s">
        <v>7</v>
      </c>
      <c r="D18">
        <v>139927000500</v>
      </c>
      <c r="E18" t="s">
        <v>90</v>
      </c>
      <c r="F18" s="5">
        <v>45518</v>
      </c>
      <c r="G18" s="5">
        <v>45883</v>
      </c>
      <c r="H18" t="s">
        <v>9</v>
      </c>
      <c r="I18" s="4">
        <v>1000000000</v>
      </c>
      <c r="J18" s="4">
        <v>1000000000</v>
      </c>
      <c r="K18">
        <v>365</v>
      </c>
      <c r="L18">
        <v>7.6999999999999999E-2</v>
      </c>
      <c r="M18" t="s">
        <v>91</v>
      </c>
      <c r="N18" t="s">
        <v>13</v>
      </c>
      <c r="O18" t="s">
        <v>92</v>
      </c>
      <c r="P18" t="s">
        <v>14</v>
      </c>
      <c r="Q18" t="s">
        <v>93</v>
      </c>
      <c r="R18">
        <v>83982</v>
      </c>
      <c r="S18" t="s">
        <v>94</v>
      </c>
      <c r="T18" t="s">
        <v>55</v>
      </c>
      <c r="U18" t="s">
        <v>91</v>
      </c>
      <c r="V18" t="s">
        <v>95</v>
      </c>
      <c r="W18">
        <v>101043351</v>
      </c>
    </row>
    <row r="19" spans="1:23" x14ac:dyDescent="0.3">
      <c r="A19">
        <v>18</v>
      </c>
      <c r="B19" s="5">
        <v>45534</v>
      </c>
      <c r="C19" t="s">
        <v>7</v>
      </c>
      <c r="D19">
        <v>138383008100</v>
      </c>
      <c r="E19" t="s">
        <v>96</v>
      </c>
      <c r="F19" s="5">
        <v>45523</v>
      </c>
      <c r="G19" s="5">
        <v>45707</v>
      </c>
      <c r="H19" t="s">
        <v>9</v>
      </c>
      <c r="I19" s="4">
        <v>2000000000</v>
      </c>
      <c r="J19" s="4">
        <v>2000000000</v>
      </c>
      <c r="K19">
        <v>184</v>
      </c>
      <c r="L19">
        <v>7.2999999999999995E-2</v>
      </c>
      <c r="M19" t="s">
        <v>97</v>
      </c>
      <c r="N19" t="s">
        <v>13</v>
      </c>
      <c r="O19" t="s">
        <v>98</v>
      </c>
      <c r="P19" t="s">
        <v>14</v>
      </c>
      <c r="Q19" t="s">
        <v>99</v>
      </c>
      <c r="R19">
        <v>26821</v>
      </c>
      <c r="S19" t="s">
        <v>58</v>
      </c>
      <c r="T19" t="s">
        <v>55</v>
      </c>
      <c r="U19" t="s">
        <v>97</v>
      </c>
      <c r="V19" t="s">
        <v>100</v>
      </c>
      <c r="W19">
        <v>101019000</v>
      </c>
    </row>
    <row r="20" spans="1:23" hidden="1" x14ac:dyDescent="0.3">
      <c r="A20">
        <v>19</v>
      </c>
      <c r="B20" s="5">
        <v>45534</v>
      </c>
      <c r="C20" t="s">
        <v>7</v>
      </c>
      <c r="D20">
        <v>138383007200</v>
      </c>
      <c r="E20" t="s">
        <v>101</v>
      </c>
      <c r="F20" s="5">
        <v>45443</v>
      </c>
      <c r="G20" s="5">
        <v>45628</v>
      </c>
      <c r="H20" t="s">
        <v>9</v>
      </c>
      <c r="I20" s="4">
        <v>2000000000</v>
      </c>
      <c r="J20" s="4">
        <v>2000000000</v>
      </c>
      <c r="K20">
        <v>185</v>
      </c>
      <c r="L20">
        <v>5.8999999999999997E-2</v>
      </c>
      <c r="M20" t="s">
        <v>97</v>
      </c>
      <c r="N20" t="s">
        <v>13</v>
      </c>
      <c r="O20" t="s">
        <v>102</v>
      </c>
      <c r="P20" t="s">
        <v>14</v>
      </c>
      <c r="Q20" t="s">
        <v>103</v>
      </c>
      <c r="R20">
        <v>26813</v>
      </c>
      <c r="S20" t="s">
        <v>54</v>
      </c>
      <c r="T20" t="s">
        <v>55</v>
      </c>
      <c r="U20" t="s">
        <v>97</v>
      </c>
      <c r="V20" t="s">
        <v>104</v>
      </c>
      <c r="W20">
        <v>101019000</v>
      </c>
    </row>
    <row r="21" spans="1:23" hidden="1" x14ac:dyDescent="0.3">
      <c r="A21">
        <v>20</v>
      </c>
      <c r="B21" s="5">
        <v>45534</v>
      </c>
      <c r="C21" t="s">
        <v>7</v>
      </c>
      <c r="D21">
        <v>138383007100</v>
      </c>
      <c r="E21" t="s">
        <v>105</v>
      </c>
      <c r="F21" s="5">
        <v>45439</v>
      </c>
      <c r="G21" s="5">
        <v>45623</v>
      </c>
      <c r="H21" t="s">
        <v>9</v>
      </c>
      <c r="I21" s="4">
        <v>3000000000</v>
      </c>
      <c r="J21" s="4">
        <v>3000000000</v>
      </c>
      <c r="K21">
        <v>184</v>
      </c>
      <c r="L21">
        <v>5.6000000000000001E-2</v>
      </c>
      <c r="M21" t="s">
        <v>97</v>
      </c>
      <c r="N21" t="s">
        <v>13</v>
      </c>
      <c r="O21" t="s">
        <v>102</v>
      </c>
      <c r="P21" t="s">
        <v>14</v>
      </c>
      <c r="Q21" t="s">
        <v>103</v>
      </c>
      <c r="R21">
        <v>26813</v>
      </c>
      <c r="S21" t="s">
        <v>58</v>
      </c>
      <c r="T21" t="s">
        <v>55</v>
      </c>
      <c r="U21" t="s">
        <v>97</v>
      </c>
      <c r="V21" t="s">
        <v>106</v>
      </c>
      <c r="W21">
        <v>101019000</v>
      </c>
    </row>
    <row r="22" spans="1:23" hidden="1" x14ac:dyDescent="0.3">
      <c r="A22">
        <v>21</v>
      </c>
      <c r="B22" s="5">
        <v>45534</v>
      </c>
      <c r="C22" t="s">
        <v>7</v>
      </c>
      <c r="D22">
        <v>138383006900</v>
      </c>
      <c r="E22" t="s">
        <v>107</v>
      </c>
      <c r="F22" s="5">
        <v>45425</v>
      </c>
      <c r="G22" s="5">
        <v>45609</v>
      </c>
      <c r="H22" t="s">
        <v>9</v>
      </c>
      <c r="I22" s="4">
        <v>2000000000</v>
      </c>
      <c r="J22" s="4">
        <v>2000000000</v>
      </c>
      <c r="K22">
        <v>184</v>
      </c>
      <c r="L22">
        <v>5.6000000000000001E-2</v>
      </c>
      <c r="M22" t="s">
        <v>97</v>
      </c>
      <c r="N22" t="s">
        <v>13</v>
      </c>
      <c r="O22" t="s">
        <v>102</v>
      </c>
      <c r="P22" t="s">
        <v>14</v>
      </c>
      <c r="Q22" t="s">
        <v>103</v>
      </c>
      <c r="R22">
        <v>26813</v>
      </c>
      <c r="S22" t="s">
        <v>58</v>
      </c>
      <c r="T22" t="s">
        <v>55</v>
      </c>
      <c r="U22" t="s">
        <v>97</v>
      </c>
      <c r="V22" t="s">
        <v>108</v>
      </c>
      <c r="W22">
        <v>101019000</v>
      </c>
    </row>
    <row r="23" spans="1:23" x14ac:dyDescent="0.3">
      <c r="A23">
        <v>22</v>
      </c>
      <c r="B23" s="5">
        <v>45534</v>
      </c>
      <c r="C23" t="s">
        <v>7</v>
      </c>
      <c r="D23">
        <v>138383008200</v>
      </c>
      <c r="E23" t="s">
        <v>109</v>
      </c>
      <c r="F23" s="5">
        <v>45523</v>
      </c>
      <c r="G23" s="5">
        <v>45707</v>
      </c>
      <c r="H23" t="s">
        <v>9</v>
      </c>
      <c r="I23" s="4">
        <v>2000000000</v>
      </c>
      <c r="J23" s="4">
        <v>2000000000</v>
      </c>
      <c r="K23">
        <v>184</v>
      </c>
      <c r="L23">
        <v>7.2999999999999995E-2</v>
      </c>
      <c r="M23" t="s">
        <v>97</v>
      </c>
      <c r="N23" t="s">
        <v>13</v>
      </c>
      <c r="O23" t="s">
        <v>98</v>
      </c>
      <c r="P23" t="s">
        <v>14</v>
      </c>
      <c r="Q23" t="s">
        <v>99</v>
      </c>
      <c r="R23">
        <v>26821</v>
      </c>
      <c r="S23" t="s">
        <v>58</v>
      </c>
      <c r="T23" t="s">
        <v>55</v>
      </c>
      <c r="U23" t="s">
        <v>97</v>
      </c>
      <c r="V23" t="s">
        <v>110</v>
      </c>
      <c r="W23">
        <v>101019000</v>
      </c>
    </row>
    <row r="24" spans="1:23" x14ac:dyDescent="0.3">
      <c r="A24">
        <v>23</v>
      </c>
      <c r="B24" s="5">
        <v>45534</v>
      </c>
      <c r="C24" t="s">
        <v>7</v>
      </c>
      <c r="D24">
        <v>138383007800</v>
      </c>
      <c r="E24" t="s">
        <v>111</v>
      </c>
      <c r="F24" s="5">
        <v>45505</v>
      </c>
      <c r="G24" s="5">
        <v>45691</v>
      </c>
      <c r="H24" t="s">
        <v>9</v>
      </c>
      <c r="I24" s="4">
        <v>4000000000</v>
      </c>
      <c r="J24" s="4">
        <v>4000000000</v>
      </c>
      <c r="K24">
        <v>186</v>
      </c>
      <c r="L24">
        <v>7.2999999999999995E-2</v>
      </c>
      <c r="M24" t="s">
        <v>97</v>
      </c>
      <c r="N24" t="s">
        <v>13</v>
      </c>
      <c r="O24" t="s">
        <v>98</v>
      </c>
      <c r="P24" t="s">
        <v>14</v>
      </c>
      <c r="Q24" t="s">
        <v>99</v>
      </c>
      <c r="R24">
        <v>26821</v>
      </c>
      <c r="S24" t="s">
        <v>61</v>
      </c>
      <c r="T24" t="s">
        <v>55</v>
      </c>
      <c r="U24" t="s">
        <v>97</v>
      </c>
      <c r="V24" t="s">
        <v>112</v>
      </c>
      <c r="W24">
        <v>101019000</v>
      </c>
    </row>
    <row r="25" spans="1:23" x14ac:dyDescent="0.3">
      <c r="A25">
        <v>24</v>
      </c>
      <c r="B25" s="5">
        <v>45534</v>
      </c>
      <c r="C25" t="s">
        <v>7</v>
      </c>
      <c r="D25">
        <v>139117005400</v>
      </c>
      <c r="E25" t="s">
        <v>113</v>
      </c>
      <c r="F25" s="5">
        <v>45484</v>
      </c>
      <c r="G25" s="5">
        <v>45670</v>
      </c>
      <c r="H25" t="s">
        <v>9</v>
      </c>
      <c r="I25" s="4">
        <v>11600000000</v>
      </c>
      <c r="J25" s="4">
        <v>11600000000</v>
      </c>
      <c r="K25">
        <v>186</v>
      </c>
      <c r="L25">
        <v>6.5000000000000002E-2</v>
      </c>
      <c r="M25" t="s">
        <v>114</v>
      </c>
      <c r="N25" t="s">
        <v>13</v>
      </c>
      <c r="O25" t="s">
        <v>98</v>
      </c>
      <c r="P25" t="s">
        <v>14</v>
      </c>
      <c r="Q25" t="s">
        <v>115</v>
      </c>
      <c r="R25">
        <v>26814</v>
      </c>
      <c r="S25" t="s">
        <v>61</v>
      </c>
      <c r="T25" t="s">
        <v>55</v>
      </c>
      <c r="U25" t="s">
        <v>114</v>
      </c>
      <c r="V25" t="s">
        <v>116</v>
      </c>
      <c r="W25">
        <v>101028651</v>
      </c>
    </row>
    <row r="26" spans="1:23" hidden="1" x14ac:dyDescent="0.3">
      <c r="A26">
        <v>25</v>
      </c>
      <c r="B26" s="5">
        <v>45534</v>
      </c>
      <c r="C26" t="s">
        <v>8</v>
      </c>
      <c r="D26">
        <v>139117004900</v>
      </c>
      <c r="E26" t="s">
        <v>117</v>
      </c>
      <c r="F26" s="5">
        <v>45392</v>
      </c>
      <c r="G26" s="5">
        <v>45575</v>
      </c>
      <c r="H26" t="s">
        <v>9</v>
      </c>
      <c r="I26" s="4">
        <v>2000000000</v>
      </c>
      <c r="J26" s="4">
        <v>2000000000</v>
      </c>
      <c r="K26">
        <v>183</v>
      </c>
      <c r="L26">
        <v>5.2999999999999999E-2</v>
      </c>
      <c r="M26" t="s">
        <v>114</v>
      </c>
      <c r="N26" t="s">
        <v>13</v>
      </c>
      <c r="O26" t="s">
        <v>102</v>
      </c>
      <c r="P26" t="s">
        <v>14</v>
      </c>
      <c r="Q26" t="s">
        <v>115</v>
      </c>
      <c r="R26">
        <v>26814</v>
      </c>
      <c r="S26" t="s">
        <v>58</v>
      </c>
      <c r="T26" t="s">
        <v>55</v>
      </c>
      <c r="U26" t="s">
        <v>114</v>
      </c>
      <c r="V26" t="s">
        <v>118</v>
      </c>
      <c r="W26">
        <v>101028651</v>
      </c>
    </row>
    <row r="27" spans="1:23" x14ac:dyDescent="0.3">
      <c r="A27">
        <v>26</v>
      </c>
      <c r="B27" s="5">
        <v>45534</v>
      </c>
      <c r="C27" t="s">
        <v>7</v>
      </c>
      <c r="D27">
        <v>139117005300</v>
      </c>
      <c r="E27" t="s">
        <v>119</v>
      </c>
      <c r="F27" s="5">
        <v>45484</v>
      </c>
      <c r="G27" s="5">
        <v>45670</v>
      </c>
      <c r="H27" t="s">
        <v>9</v>
      </c>
      <c r="I27" s="4">
        <v>24500000000</v>
      </c>
      <c r="J27" s="4">
        <v>24500000000</v>
      </c>
      <c r="K27">
        <v>186</v>
      </c>
      <c r="L27">
        <v>6.5000000000000002E-2</v>
      </c>
      <c r="M27" t="s">
        <v>114</v>
      </c>
      <c r="N27" t="s">
        <v>13</v>
      </c>
      <c r="O27" t="s">
        <v>98</v>
      </c>
      <c r="P27" t="s">
        <v>14</v>
      </c>
      <c r="Q27" t="s">
        <v>115</v>
      </c>
      <c r="R27">
        <v>26814</v>
      </c>
      <c r="S27" t="s">
        <v>61</v>
      </c>
      <c r="T27" t="s">
        <v>55</v>
      </c>
      <c r="U27" t="s">
        <v>114</v>
      </c>
      <c r="V27" t="s">
        <v>120</v>
      </c>
      <c r="W27">
        <v>101028651</v>
      </c>
    </row>
    <row r="28" spans="1:23" x14ac:dyDescent="0.3">
      <c r="A28">
        <v>27</v>
      </c>
      <c r="B28" s="5">
        <v>45534</v>
      </c>
      <c r="C28" t="s">
        <v>7</v>
      </c>
      <c r="D28">
        <v>139117005200</v>
      </c>
      <c r="E28" t="s">
        <v>121</v>
      </c>
      <c r="F28" s="5">
        <v>45481</v>
      </c>
      <c r="G28" s="5">
        <v>45665</v>
      </c>
      <c r="H28" t="s">
        <v>9</v>
      </c>
      <c r="I28" s="4">
        <v>5600000000</v>
      </c>
      <c r="J28" s="4">
        <v>5600000000</v>
      </c>
      <c r="K28">
        <v>184</v>
      </c>
      <c r="L28">
        <v>6.5000000000000002E-2</v>
      </c>
      <c r="M28" t="s">
        <v>114</v>
      </c>
      <c r="N28" t="s">
        <v>13</v>
      </c>
      <c r="O28" t="s">
        <v>98</v>
      </c>
      <c r="P28" t="s">
        <v>14</v>
      </c>
      <c r="Q28" t="s">
        <v>115</v>
      </c>
      <c r="R28">
        <v>26814</v>
      </c>
      <c r="S28" t="s">
        <v>58</v>
      </c>
      <c r="T28" t="s">
        <v>55</v>
      </c>
      <c r="U28" t="s">
        <v>114</v>
      </c>
      <c r="V28" t="s">
        <v>122</v>
      </c>
      <c r="W28">
        <v>101028651</v>
      </c>
    </row>
    <row r="29" spans="1:23" x14ac:dyDescent="0.3">
      <c r="A29">
        <v>28</v>
      </c>
      <c r="B29" s="5">
        <v>45534</v>
      </c>
      <c r="C29" t="s">
        <v>7</v>
      </c>
      <c r="D29">
        <v>140014000200</v>
      </c>
      <c r="E29" t="s">
        <v>123</v>
      </c>
      <c r="F29" s="5">
        <v>45495</v>
      </c>
      <c r="G29" s="5">
        <v>45679</v>
      </c>
      <c r="H29" t="s">
        <v>9</v>
      </c>
      <c r="I29" s="4">
        <v>35000000000</v>
      </c>
      <c r="J29" s="4">
        <v>35000000000</v>
      </c>
      <c r="K29">
        <v>184</v>
      </c>
      <c r="L29">
        <v>6.8000000000000005E-2</v>
      </c>
      <c r="M29" t="s">
        <v>124</v>
      </c>
      <c r="N29" t="s">
        <v>13</v>
      </c>
      <c r="O29" t="s">
        <v>52</v>
      </c>
      <c r="P29" t="s">
        <v>14</v>
      </c>
      <c r="Q29" t="s">
        <v>125</v>
      </c>
      <c r="R29">
        <v>43546</v>
      </c>
      <c r="S29" t="s">
        <v>58</v>
      </c>
      <c r="T29" t="s">
        <v>55</v>
      </c>
      <c r="U29" t="s">
        <v>124</v>
      </c>
      <c r="V29" t="s">
        <v>126</v>
      </c>
      <c r="W29">
        <v>101045100</v>
      </c>
    </row>
    <row r="30" spans="1:23" x14ac:dyDescent="0.3">
      <c r="A30">
        <v>29</v>
      </c>
      <c r="B30" s="5">
        <v>45534</v>
      </c>
      <c r="C30" t="s">
        <v>7</v>
      </c>
      <c r="D30">
        <v>139806000700</v>
      </c>
      <c r="E30" t="s">
        <v>127</v>
      </c>
      <c r="F30" s="5">
        <v>45530</v>
      </c>
      <c r="G30" s="5">
        <v>45714</v>
      </c>
      <c r="H30" t="s">
        <v>9</v>
      </c>
      <c r="I30" s="4">
        <v>5000000000</v>
      </c>
      <c r="J30" s="4">
        <v>5000000000</v>
      </c>
      <c r="K30">
        <v>184</v>
      </c>
      <c r="L30">
        <v>7.2999999999999995E-2</v>
      </c>
      <c r="M30" t="s">
        <v>128</v>
      </c>
      <c r="N30" t="s">
        <v>44</v>
      </c>
      <c r="O30" t="s">
        <v>45</v>
      </c>
      <c r="P30" t="s">
        <v>11</v>
      </c>
      <c r="Q30" t="s">
        <v>45</v>
      </c>
      <c r="R30" t="s">
        <v>45</v>
      </c>
      <c r="S30" t="s">
        <v>58</v>
      </c>
      <c r="T30" t="s">
        <v>55</v>
      </c>
      <c r="U30" t="s">
        <v>128</v>
      </c>
      <c r="V30" t="s">
        <v>129</v>
      </c>
      <c r="W30">
        <v>101040642</v>
      </c>
    </row>
    <row r="31" spans="1:23" hidden="1" x14ac:dyDescent="0.3">
      <c r="A31">
        <v>30</v>
      </c>
      <c r="B31" s="5">
        <v>45534</v>
      </c>
      <c r="C31" t="s">
        <v>7</v>
      </c>
      <c r="D31">
        <v>138299002000</v>
      </c>
      <c r="E31" t="s">
        <v>130</v>
      </c>
      <c r="F31" s="5">
        <v>45453</v>
      </c>
      <c r="G31" s="5">
        <v>45636</v>
      </c>
      <c r="H31" t="s">
        <v>9</v>
      </c>
      <c r="I31" s="4">
        <v>50000000000</v>
      </c>
      <c r="J31" s="4">
        <v>50000000000</v>
      </c>
      <c r="K31">
        <v>183</v>
      </c>
      <c r="L31">
        <v>6.2E-2</v>
      </c>
      <c r="M31" t="s">
        <v>131</v>
      </c>
      <c r="N31" t="s">
        <v>44</v>
      </c>
      <c r="O31" t="s">
        <v>45</v>
      </c>
      <c r="P31" t="s">
        <v>11</v>
      </c>
      <c r="Q31" t="s">
        <v>45</v>
      </c>
      <c r="R31" t="s">
        <v>45</v>
      </c>
      <c r="S31" t="s">
        <v>58</v>
      </c>
      <c r="T31" t="s">
        <v>55</v>
      </c>
      <c r="U31" t="s">
        <v>131</v>
      </c>
      <c r="V31" t="s">
        <v>132</v>
      </c>
      <c r="W31">
        <v>101017455</v>
      </c>
    </row>
    <row r="32" spans="1:23" x14ac:dyDescent="0.3">
      <c r="A32">
        <v>31</v>
      </c>
      <c r="B32" s="5">
        <v>45534</v>
      </c>
      <c r="C32" t="s">
        <v>7</v>
      </c>
      <c r="D32">
        <v>138299002200</v>
      </c>
      <c r="E32" t="s">
        <v>133</v>
      </c>
      <c r="F32" s="5">
        <v>45512</v>
      </c>
      <c r="G32" s="5">
        <v>45698</v>
      </c>
      <c r="H32" t="s">
        <v>9</v>
      </c>
      <c r="I32" s="4">
        <v>40000000000</v>
      </c>
      <c r="J32" s="4">
        <v>40000000000</v>
      </c>
      <c r="K32">
        <v>186</v>
      </c>
      <c r="L32">
        <v>7.2999999999999995E-2</v>
      </c>
      <c r="M32" t="s">
        <v>131</v>
      </c>
      <c r="N32" t="s">
        <v>44</v>
      </c>
      <c r="O32" t="s">
        <v>45</v>
      </c>
      <c r="P32" t="s">
        <v>11</v>
      </c>
      <c r="Q32" t="s">
        <v>45</v>
      </c>
      <c r="R32" t="s">
        <v>45</v>
      </c>
      <c r="S32" t="s">
        <v>61</v>
      </c>
      <c r="T32" t="s">
        <v>55</v>
      </c>
      <c r="U32" t="s">
        <v>131</v>
      </c>
      <c r="V32" t="s">
        <v>134</v>
      </c>
      <c r="W32">
        <v>101017455</v>
      </c>
    </row>
    <row r="33" spans="1:23" x14ac:dyDescent="0.3">
      <c r="A33">
        <v>32</v>
      </c>
      <c r="B33" s="5">
        <v>45534</v>
      </c>
      <c r="C33" t="s">
        <v>7</v>
      </c>
      <c r="D33">
        <v>138299002100</v>
      </c>
      <c r="E33" t="s">
        <v>135</v>
      </c>
      <c r="F33" s="5">
        <v>45492</v>
      </c>
      <c r="G33" s="5">
        <v>45677</v>
      </c>
      <c r="H33" t="s">
        <v>9</v>
      </c>
      <c r="I33" s="4">
        <v>50000000000</v>
      </c>
      <c r="J33" s="4">
        <v>50000000000</v>
      </c>
      <c r="K33">
        <v>185</v>
      </c>
      <c r="L33">
        <v>6.5000000000000002E-2</v>
      </c>
      <c r="M33" t="s">
        <v>131</v>
      </c>
      <c r="N33" t="s">
        <v>44</v>
      </c>
      <c r="O33" t="s">
        <v>45</v>
      </c>
      <c r="P33" t="s">
        <v>11</v>
      </c>
      <c r="Q33" t="s">
        <v>45</v>
      </c>
      <c r="R33" t="s">
        <v>45</v>
      </c>
      <c r="S33" t="s">
        <v>54</v>
      </c>
      <c r="T33" t="s">
        <v>55</v>
      </c>
      <c r="U33" t="s">
        <v>131</v>
      </c>
      <c r="V33" t="s">
        <v>136</v>
      </c>
      <c r="W33">
        <v>101017455</v>
      </c>
    </row>
    <row r="34" spans="1:23" hidden="1" x14ac:dyDescent="0.3">
      <c r="A34">
        <v>33</v>
      </c>
      <c r="B34" s="5">
        <v>45534</v>
      </c>
      <c r="C34" t="s">
        <v>7</v>
      </c>
      <c r="D34">
        <v>139834001700</v>
      </c>
      <c r="E34" t="s">
        <v>137</v>
      </c>
      <c r="F34" s="5">
        <v>45397</v>
      </c>
      <c r="G34" s="5">
        <v>45580</v>
      </c>
      <c r="H34" t="s">
        <v>9</v>
      </c>
      <c r="I34" s="4">
        <v>2920000000</v>
      </c>
      <c r="J34" s="4">
        <v>2920000000</v>
      </c>
      <c r="K34">
        <v>183</v>
      </c>
      <c r="L34">
        <v>5.2999999999999999E-2</v>
      </c>
      <c r="M34" t="s">
        <v>138</v>
      </c>
      <c r="N34" t="s">
        <v>44</v>
      </c>
      <c r="O34" t="s">
        <v>45</v>
      </c>
      <c r="P34" t="s">
        <v>11</v>
      </c>
      <c r="Q34" t="s">
        <v>45</v>
      </c>
      <c r="R34" t="s">
        <v>45</v>
      </c>
      <c r="S34" t="s">
        <v>58</v>
      </c>
      <c r="T34" t="s">
        <v>55</v>
      </c>
      <c r="U34" t="s">
        <v>138</v>
      </c>
      <c r="V34" t="s">
        <v>139</v>
      </c>
      <c r="W34">
        <v>101041201</v>
      </c>
    </row>
    <row r="35" spans="1:23" x14ac:dyDescent="0.3">
      <c r="A35">
        <v>34</v>
      </c>
      <c r="B35" s="5">
        <v>45534</v>
      </c>
      <c r="C35" t="s">
        <v>7</v>
      </c>
      <c r="D35">
        <v>139834001800</v>
      </c>
      <c r="E35" t="s">
        <v>140</v>
      </c>
      <c r="F35" s="5">
        <v>45475</v>
      </c>
      <c r="G35" s="5">
        <v>45659</v>
      </c>
      <c r="H35" t="s">
        <v>9</v>
      </c>
      <c r="I35" s="4">
        <v>2062000000</v>
      </c>
      <c r="J35" s="4">
        <v>2062000000</v>
      </c>
      <c r="K35">
        <v>184</v>
      </c>
      <c r="L35">
        <v>6.5000000000000002E-2</v>
      </c>
      <c r="M35" t="s">
        <v>138</v>
      </c>
      <c r="N35" t="s">
        <v>44</v>
      </c>
      <c r="O35" t="s">
        <v>45</v>
      </c>
      <c r="P35" t="s">
        <v>11</v>
      </c>
      <c r="Q35" t="s">
        <v>45</v>
      </c>
      <c r="R35" t="s">
        <v>45</v>
      </c>
      <c r="S35" t="s">
        <v>58</v>
      </c>
      <c r="T35" t="s">
        <v>55</v>
      </c>
      <c r="U35" t="s">
        <v>138</v>
      </c>
      <c r="V35" t="s">
        <v>141</v>
      </c>
      <c r="W35">
        <v>101041201</v>
      </c>
    </row>
    <row r="36" spans="1:23" x14ac:dyDescent="0.3">
      <c r="A36">
        <v>35</v>
      </c>
      <c r="B36" s="5">
        <v>45534</v>
      </c>
      <c r="C36" t="s">
        <v>7</v>
      </c>
      <c r="D36">
        <v>139929001500</v>
      </c>
      <c r="E36" t="s">
        <v>142</v>
      </c>
      <c r="F36" s="5">
        <v>45518</v>
      </c>
      <c r="G36" s="5">
        <v>45730</v>
      </c>
      <c r="H36" t="s">
        <v>9</v>
      </c>
      <c r="I36" s="4">
        <v>3000000000</v>
      </c>
      <c r="J36" s="4">
        <v>3000000000</v>
      </c>
      <c r="K36">
        <v>212</v>
      </c>
      <c r="L36">
        <v>7.3999999999999996E-2</v>
      </c>
      <c r="M36" t="s">
        <v>143</v>
      </c>
      <c r="N36" t="s">
        <v>44</v>
      </c>
      <c r="O36" t="s">
        <v>45</v>
      </c>
      <c r="P36" t="s">
        <v>11</v>
      </c>
      <c r="Q36" t="s">
        <v>45</v>
      </c>
      <c r="R36" t="s">
        <v>45</v>
      </c>
      <c r="S36" t="s">
        <v>144</v>
      </c>
      <c r="T36" t="s">
        <v>55</v>
      </c>
      <c r="U36" t="s">
        <v>143</v>
      </c>
      <c r="V36" t="s">
        <v>145</v>
      </c>
      <c r="W36">
        <v>101043416</v>
      </c>
    </row>
    <row r="37" spans="1:23" x14ac:dyDescent="0.3">
      <c r="A37">
        <v>36</v>
      </c>
      <c r="B37" s="5">
        <v>45534</v>
      </c>
      <c r="C37" t="s">
        <v>7</v>
      </c>
      <c r="D37">
        <v>139929000900</v>
      </c>
      <c r="E37" t="s">
        <v>146</v>
      </c>
      <c r="F37" s="5">
        <v>45481</v>
      </c>
      <c r="G37" s="5">
        <v>45665</v>
      </c>
      <c r="H37" t="s">
        <v>9</v>
      </c>
      <c r="I37" s="4">
        <v>3000000000</v>
      </c>
      <c r="J37" s="4">
        <v>3000000000</v>
      </c>
      <c r="K37">
        <v>184</v>
      </c>
      <c r="L37">
        <v>6.5000000000000002E-2</v>
      </c>
      <c r="M37" t="s">
        <v>143</v>
      </c>
      <c r="N37" t="s">
        <v>44</v>
      </c>
      <c r="O37" t="s">
        <v>45</v>
      </c>
      <c r="P37" t="s">
        <v>11</v>
      </c>
      <c r="Q37" t="s">
        <v>45</v>
      </c>
      <c r="R37" t="s">
        <v>45</v>
      </c>
      <c r="S37" t="s">
        <v>58</v>
      </c>
      <c r="T37" t="s">
        <v>55</v>
      </c>
      <c r="U37" t="s">
        <v>143</v>
      </c>
      <c r="V37" t="s">
        <v>147</v>
      </c>
      <c r="W37">
        <v>101043416</v>
      </c>
    </row>
    <row r="38" spans="1:23" x14ac:dyDescent="0.3">
      <c r="A38">
        <v>37</v>
      </c>
      <c r="B38" s="5">
        <v>45534</v>
      </c>
      <c r="C38" t="s">
        <v>7</v>
      </c>
      <c r="D38">
        <v>139929002000</v>
      </c>
      <c r="E38" t="s">
        <v>148</v>
      </c>
      <c r="F38" s="5">
        <v>45526</v>
      </c>
      <c r="G38" s="5">
        <v>45803</v>
      </c>
      <c r="H38" t="s">
        <v>9</v>
      </c>
      <c r="I38" s="4">
        <v>5000000000</v>
      </c>
      <c r="J38" s="4">
        <v>5000000000</v>
      </c>
      <c r="K38">
        <v>277</v>
      </c>
      <c r="L38">
        <v>7.5999999999999998E-2</v>
      </c>
      <c r="M38" t="s">
        <v>143</v>
      </c>
      <c r="N38" t="s">
        <v>44</v>
      </c>
      <c r="O38" t="s">
        <v>45</v>
      </c>
      <c r="P38" t="s">
        <v>11</v>
      </c>
      <c r="Q38" t="s">
        <v>45</v>
      </c>
      <c r="R38" t="s">
        <v>45</v>
      </c>
      <c r="S38" t="s">
        <v>149</v>
      </c>
      <c r="T38" t="s">
        <v>55</v>
      </c>
      <c r="U38" t="s">
        <v>143</v>
      </c>
      <c r="V38" t="s">
        <v>150</v>
      </c>
      <c r="W38">
        <v>101043416</v>
      </c>
    </row>
    <row r="39" spans="1:23" x14ac:dyDescent="0.3">
      <c r="A39">
        <v>38</v>
      </c>
      <c r="B39" s="5">
        <v>45534</v>
      </c>
      <c r="C39" t="s">
        <v>7</v>
      </c>
      <c r="D39">
        <v>139929001100</v>
      </c>
      <c r="E39" t="s">
        <v>151</v>
      </c>
      <c r="F39" s="5">
        <v>45488</v>
      </c>
      <c r="G39" s="5">
        <v>45672</v>
      </c>
      <c r="H39" t="s">
        <v>9</v>
      </c>
      <c r="I39" s="4">
        <v>2000000000</v>
      </c>
      <c r="J39" s="4">
        <v>2000000000</v>
      </c>
      <c r="K39">
        <v>184</v>
      </c>
      <c r="L39">
        <v>6.5000000000000002E-2</v>
      </c>
      <c r="M39" t="s">
        <v>143</v>
      </c>
      <c r="N39" t="s">
        <v>44</v>
      </c>
      <c r="O39" t="s">
        <v>45</v>
      </c>
      <c r="P39" t="s">
        <v>11</v>
      </c>
      <c r="Q39" t="s">
        <v>45</v>
      </c>
      <c r="R39" t="s">
        <v>45</v>
      </c>
      <c r="S39" t="s">
        <v>58</v>
      </c>
      <c r="T39" t="s">
        <v>55</v>
      </c>
      <c r="U39" t="s">
        <v>143</v>
      </c>
      <c r="V39" t="s">
        <v>152</v>
      </c>
      <c r="W39">
        <v>101043416</v>
      </c>
    </row>
    <row r="40" spans="1:23" x14ac:dyDescent="0.3">
      <c r="A40">
        <v>39</v>
      </c>
      <c r="B40" s="5">
        <v>45534</v>
      </c>
      <c r="C40" t="s">
        <v>7</v>
      </c>
      <c r="D40">
        <v>139929001200</v>
      </c>
      <c r="E40" t="s">
        <v>153</v>
      </c>
      <c r="F40" s="5">
        <v>45502</v>
      </c>
      <c r="G40" s="5">
        <v>45691</v>
      </c>
      <c r="H40" t="s">
        <v>9</v>
      </c>
      <c r="I40" s="4">
        <v>3000000000</v>
      </c>
      <c r="J40" s="4">
        <v>3000000000</v>
      </c>
      <c r="K40">
        <v>189</v>
      </c>
      <c r="L40">
        <v>6.8000000000000005E-2</v>
      </c>
      <c r="M40" t="s">
        <v>143</v>
      </c>
      <c r="N40" t="s">
        <v>44</v>
      </c>
      <c r="O40" t="s">
        <v>45</v>
      </c>
      <c r="P40" t="s">
        <v>11</v>
      </c>
      <c r="Q40" t="s">
        <v>45</v>
      </c>
      <c r="R40" t="s">
        <v>45</v>
      </c>
      <c r="S40" t="s">
        <v>154</v>
      </c>
      <c r="T40" t="s">
        <v>55</v>
      </c>
      <c r="U40" t="s">
        <v>143</v>
      </c>
      <c r="V40" t="s">
        <v>155</v>
      </c>
      <c r="W40">
        <v>101043416</v>
      </c>
    </row>
    <row r="41" spans="1:23" x14ac:dyDescent="0.3">
      <c r="A41">
        <v>40</v>
      </c>
      <c r="B41" s="5">
        <v>45534</v>
      </c>
      <c r="C41" t="s">
        <v>7</v>
      </c>
      <c r="D41">
        <v>139929001600</v>
      </c>
      <c r="E41" t="s">
        <v>156</v>
      </c>
      <c r="F41" s="5">
        <v>45519</v>
      </c>
      <c r="G41" s="5">
        <v>45750</v>
      </c>
      <c r="H41" t="s">
        <v>9</v>
      </c>
      <c r="I41" s="4">
        <v>4000000000</v>
      </c>
      <c r="J41" s="4">
        <v>4000000000</v>
      </c>
      <c r="K41">
        <v>231</v>
      </c>
      <c r="L41">
        <v>7.3999999999999996E-2</v>
      </c>
      <c r="M41" t="s">
        <v>143</v>
      </c>
      <c r="N41" t="s">
        <v>44</v>
      </c>
      <c r="O41" t="s">
        <v>45</v>
      </c>
      <c r="P41" t="s">
        <v>11</v>
      </c>
      <c r="Q41" t="s">
        <v>45</v>
      </c>
      <c r="R41" t="s">
        <v>45</v>
      </c>
      <c r="S41" t="s">
        <v>157</v>
      </c>
      <c r="T41" t="s">
        <v>55</v>
      </c>
      <c r="U41" t="s">
        <v>143</v>
      </c>
      <c r="V41" t="s">
        <v>158</v>
      </c>
      <c r="W41">
        <v>101043416</v>
      </c>
    </row>
    <row r="42" spans="1:23" x14ac:dyDescent="0.3">
      <c r="A42">
        <v>41</v>
      </c>
      <c r="B42" s="5">
        <v>45534</v>
      </c>
      <c r="C42" t="s">
        <v>7</v>
      </c>
      <c r="D42">
        <v>139929000800</v>
      </c>
      <c r="E42" t="s">
        <v>159</v>
      </c>
      <c r="F42" s="5">
        <v>45481</v>
      </c>
      <c r="G42" s="5">
        <v>45665</v>
      </c>
      <c r="H42" t="s">
        <v>9</v>
      </c>
      <c r="I42" s="4">
        <v>400000000</v>
      </c>
      <c r="J42" s="4">
        <v>400000000</v>
      </c>
      <c r="K42">
        <v>184</v>
      </c>
      <c r="L42">
        <v>6.5000000000000002E-2</v>
      </c>
      <c r="M42" t="s">
        <v>143</v>
      </c>
      <c r="N42" t="s">
        <v>44</v>
      </c>
      <c r="O42" t="s">
        <v>45</v>
      </c>
      <c r="P42" t="s">
        <v>11</v>
      </c>
      <c r="Q42" t="s">
        <v>45</v>
      </c>
      <c r="R42" t="s">
        <v>45</v>
      </c>
      <c r="S42" t="s">
        <v>58</v>
      </c>
      <c r="T42" t="s">
        <v>55</v>
      </c>
      <c r="U42" t="s">
        <v>143</v>
      </c>
      <c r="V42" t="s">
        <v>160</v>
      </c>
      <c r="W42">
        <v>101043416</v>
      </c>
    </row>
    <row r="43" spans="1:23" hidden="1" x14ac:dyDescent="0.3">
      <c r="A43">
        <v>42</v>
      </c>
      <c r="B43" s="5">
        <v>45534</v>
      </c>
      <c r="C43" t="s">
        <v>7</v>
      </c>
      <c r="D43">
        <v>140006000300</v>
      </c>
      <c r="E43" t="s">
        <v>161</v>
      </c>
      <c r="F43" s="5">
        <v>45380</v>
      </c>
      <c r="G43" s="5">
        <v>45565</v>
      </c>
      <c r="H43" t="s">
        <v>9</v>
      </c>
      <c r="I43" s="4">
        <v>5000000000</v>
      </c>
      <c r="J43" s="4">
        <v>5000000000</v>
      </c>
      <c r="K43">
        <v>185</v>
      </c>
      <c r="L43">
        <v>5.3999999999999999E-2</v>
      </c>
      <c r="M43" t="s">
        <v>162</v>
      </c>
      <c r="N43" t="s">
        <v>13</v>
      </c>
      <c r="O43" t="s">
        <v>102</v>
      </c>
      <c r="P43" t="s">
        <v>14</v>
      </c>
      <c r="Q43" t="s">
        <v>163</v>
      </c>
      <c r="R43">
        <v>26816</v>
      </c>
      <c r="S43" t="s">
        <v>54</v>
      </c>
      <c r="T43" t="s">
        <v>55</v>
      </c>
      <c r="U43" t="s">
        <v>162</v>
      </c>
      <c r="V43" t="s">
        <v>164</v>
      </c>
      <c r="W43">
        <v>101044774</v>
      </c>
    </row>
    <row r="44" spans="1:23" hidden="1" x14ac:dyDescent="0.3">
      <c r="A44">
        <v>43</v>
      </c>
      <c r="B44" s="5">
        <v>45534</v>
      </c>
      <c r="C44" t="s">
        <v>7</v>
      </c>
      <c r="D44">
        <v>139219006200</v>
      </c>
      <c r="E44" t="s">
        <v>165</v>
      </c>
      <c r="F44" s="5">
        <v>45505</v>
      </c>
      <c r="G44" s="5">
        <v>45539</v>
      </c>
      <c r="H44" t="s">
        <v>9</v>
      </c>
      <c r="I44" s="4">
        <v>4260000000</v>
      </c>
      <c r="J44" s="4">
        <v>4260000000</v>
      </c>
      <c r="K44">
        <v>34</v>
      </c>
      <c r="L44">
        <v>4.3999999999999997E-2</v>
      </c>
      <c r="M44" t="s">
        <v>166</v>
      </c>
      <c r="N44" t="s">
        <v>13</v>
      </c>
      <c r="O44" t="s">
        <v>98</v>
      </c>
      <c r="P44" t="s">
        <v>14</v>
      </c>
      <c r="Q44" t="s">
        <v>99</v>
      </c>
      <c r="R44">
        <v>26821</v>
      </c>
      <c r="S44" t="s">
        <v>167</v>
      </c>
      <c r="T44" t="s">
        <v>55</v>
      </c>
      <c r="U44" t="s">
        <v>166</v>
      </c>
      <c r="V44" t="s">
        <v>168</v>
      </c>
      <c r="W44">
        <v>101029854</v>
      </c>
    </row>
    <row r="45" spans="1:23" hidden="1" x14ac:dyDescent="0.3">
      <c r="A45">
        <v>44</v>
      </c>
      <c r="B45" s="5">
        <v>45534</v>
      </c>
      <c r="C45" t="s">
        <v>7</v>
      </c>
      <c r="D45">
        <v>139498002500</v>
      </c>
      <c r="E45" t="s">
        <v>169</v>
      </c>
      <c r="F45" s="5">
        <v>45453</v>
      </c>
      <c r="G45" s="5">
        <v>45636</v>
      </c>
      <c r="H45" t="s">
        <v>9</v>
      </c>
      <c r="I45" s="4">
        <v>60000000000</v>
      </c>
      <c r="J45" s="4">
        <v>60000000000</v>
      </c>
      <c r="K45">
        <v>183</v>
      </c>
      <c r="L45">
        <v>6.2E-2</v>
      </c>
      <c r="M45" t="s">
        <v>170</v>
      </c>
      <c r="N45" t="s">
        <v>44</v>
      </c>
      <c r="O45" t="s">
        <v>45</v>
      </c>
      <c r="P45" t="s">
        <v>11</v>
      </c>
      <c r="Q45" t="s">
        <v>45</v>
      </c>
      <c r="R45" t="s">
        <v>45</v>
      </c>
      <c r="S45" t="s">
        <v>58</v>
      </c>
      <c r="T45" t="s">
        <v>55</v>
      </c>
      <c r="U45" t="s">
        <v>170</v>
      </c>
      <c r="V45" t="s">
        <v>171</v>
      </c>
      <c r="W45">
        <v>101034742</v>
      </c>
    </row>
    <row r="46" spans="1:23" x14ac:dyDescent="0.3">
      <c r="A46">
        <v>45</v>
      </c>
      <c r="B46" s="5">
        <v>45534</v>
      </c>
      <c r="C46" t="s">
        <v>7</v>
      </c>
      <c r="D46">
        <v>139834001900</v>
      </c>
      <c r="E46" t="s">
        <v>172</v>
      </c>
      <c r="F46" s="5">
        <v>45489</v>
      </c>
      <c r="G46" s="5">
        <v>45673</v>
      </c>
      <c r="H46" t="s">
        <v>9</v>
      </c>
      <c r="I46" s="4">
        <v>5471000000</v>
      </c>
      <c r="J46" s="4">
        <v>5471000000</v>
      </c>
      <c r="K46">
        <v>184</v>
      </c>
      <c r="L46">
        <v>6.5000000000000002E-2</v>
      </c>
      <c r="M46" t="s">
        <v>138</v>
      </c>
      <c r="N46" t="s">
        <v>44</v>
      </c>
      <c r="O46" t="s">
        <v>45</v>
      </c>
      <c r="P46" t="s">
        <v>11</v>
      </c>
      <c r="Q46" t="s">
        <v>45</v>
      </c>
      <c r="R46" t="s">
        <v>45</v>
      </c>
      <c r="S46" t="s">
        <v>58</v>
      </c>
      <c r="T46" t="s">
        <v>55</v>
      </c>
      <c r="U46" t="s">
        <v>138</v>
      </c>
      <c r="V46" t="s">
        <v>173</v>
      </c>
      <c r="W46">
        <v>101041201</v>
      </c>
    </row>
    <row r="47" spans="1:23" hidden="1" x14ac:dyDescent="0.3">
      <c r="A47">
        <v>46</v>
      </c>
      <c r="B47" s="5">
        <v>45534</v>
      </c>
      <c r="C47" t="s">
        <v>7</v>
      </c>
      <c r="D47">
        <v>139834001600</v>
      </c>
      <c r="E47" t="s">
        <v>174</v>
      </c>
      <c r="F47" s="5">
        <v>45372</v>
      </c>
      <c r="G47" s="5">
        <v>45558</v>
      </c>
      <c r="H47" t="s">
        <v>9</v>
      </c>
      <c r="I47" s="4">
        <v>2200000000</v>
      </c>
      <c r="J47" s="4">
        <v>2200000000</v>
      </c>
      <c r="K47">
        <v>186</v>
      </c>
      <c r="L47">
        <v>5.3999999999999999E-2</v>
      </c>
      <c r="M47" t="s">
        <v>138</v>
      </c>
      <c r="N47" t="s">
        <v>44</v>
      </c>
      <c r="O47" t="s">
        <v>45</v>
      </c>
      <c r="P47" t="s">
        <v>11</v>
      </c>
      <c r="Q47" t="s">
        <v>45</v>
      </c>
      <c r="R47" t="s">
        <v>45</v>
      </c>
      <c r="S47" t="s">
        <v>61</v>
      </c>
      <c r="T47" t="s">
        <v>55</v>
      </c>
      <c r="U47" t="s">
        <v>138</v>
      </c>
      <c r="V47" t="s">
        <v>175</v>
      </c>
      <c r="W47">
        <v>101041201</v>
      </c>
    </row>
    <row r="48" spans="1:23" x14ac:dyDescent="0.3">
      <c r="A48">
        <v>47</v>
      </c>
      <c r="B48" s="5">
        <v>45534</v>
      </c>
      <c r="C48" t="s">
        <v>7</v>
      </c>
      <c r="D48">
        <v>139498002900</v>
      </c>
      <c r="E48" t="s">
        <v>176</v>
      </c>
      <c r="F48" s="5">
        <v>45512</v>
      </c>
      <c r="G48" s="5">
        <v>45698</v>
      </c>
      <c r="H48" t="s">
        <v>9</v>
      </c>
      <c r="I48" s="4">
        <v>40000000000</v>
      </c>
      <c r="J48" s="4">
        <v>40000000000</v>
      </c>
      <c r="K48">
        <v>186</v>
      </c>
      <c r="L48">
        <v>7.2999999999999995E-2</v>
      </c>
      <c r="M48" t="s">
        <v>170</v>
      </c>
      <c r="N48" t="s">
        <v>44</v>
      </c>
      <c r="O48" t="s">
        <v>45</v>
      </c>
      <c r="P48" t="s">
        <v>11</v>
      </c>
      <c r="Q48" t="s">
        <v>45</v>
      </c>
      <c r="R48" t="s">
        <v>45</v>
      </c>
      <c r="S48" t="s">
        <v>61</v>
      </c>
      <c r="T48" t="s">
        <v>55</v>
      </c>
      <c r="U48" t="s">
        <v>170</v>
      </c>
      <c r="V48" t="s">
        <v>177</v>
      </c>
      <c r="W48">
        <v>101034742</v>
      </c>
    </row>
    <row r="49" spans="1:23" x14ac:dyDescent="0.3">
      <c r="A49">
        <v>48</v>
      </c>
      <c r="B49" s="5">
        <v>45534</v>
      </c>
      <c r="C49" t="s">
        <v>7</v>
      </c>
      <c r="D49">
        <v>139498002800</v>
      </c>
      <c r="E49" t="s">
        <v>178</v>
      </c>
      <c r="F49" s="5">
        <v>45492</v>
      </c>
      <c r="G49" s="5">
        <v>45707</v>
      </c>
      <c r="H49" t="s">
        <v>9</v>
      </c>
      <c r="I49" s="4">
        <v>40000000000</v>
      </c>
      <c r="J49" s="4">
        <v>40000000000</v>
      </c>
      <c r="K49">
        <v>215</v>
      </c>
      <c r="L49">
        <v>6.6000000000000003E-2</v>
      </c>
      <c r="M49" t="s">
        <v>170</v>
      </c>
      <c r="N49" t="s">
        <v>44</v>
      </c>
      <c r="O49" t="s">
        <v>45</v>
      </c>
      <c r="P49" t="s">
        <v>11</v>
      </c>
      <c r="Q49" t="s">
        <v>45</v>
      </c>
      <c r="R49" t="s">
        <v>45</v>
      </c>
      <c r="S49" t="s">
        <v>144</v>
      </c>
      <c r="T49" t="s">
        <v>55</v>
      </c>
      <c r="U49" t="s">
        <v>170</v>
      </c>
      <c r="V49" t="s">
        <v>179</v>
      </c>
      <c r="W49">
        <v>101034742</v>
      </c>
    </row>
    <row r="50" spans="1:23" x14ac:dyDescent="0.3">
      <c r="A50">
        <v>49</v>
      </c>
      <c r="B50" s="5">
        <v>45534</v>
      </c>
      <c r="C50" t="s">
        <v>7</v>
      </c>
      <c r="D50">
        <v>139498002700</v>
      </c>
      <c r="E50" t="s">
        <v>180</v>
      </c>
      <c r="F50" s="5">
        <v>45492</v>
      </c>
      <c r="G50" s="5">
        <v>45768</v>
      </c>
      <c r="H50" t="s">
        <v>9</v>
      </c>
      <c r="I50" s="4">
        <v>30000000000</v>
      </c>
      <c r="J50" s="4">
        <v>30000000000</v>
      </c>
      <c r="K50">
        <v>276</v>
      </c>
      <c r="L50">
        <v>6.8000000000000005E-2</v>
      </c>
      <c r="M50" t="s">
        <v>170</v>
      </c>
      <c r="N50" t="s">
        <v>44</v>
      </c>
      <c r="O50" t="s">
        <v>45</v>
      </c>
      <c r="P50" t="s">
        <v>11</v>
      </c>
      <c r="Q50" t="s">
        <v>45</v>
      </c>
      <c r="R50" t="s">
        <v>45</v>
      </c>
      <c r="S50" t="s">
        <v>88</v>
      </c>
      <c r="T50" t="s">
        <v>55</v>
      </c>
      <c r="U50" t="s">
        <v>170</v>
      </c>
      <c r="V50" t="s">
        <v>181</v>
      </c>
      <c r="W50">
        <v>101034742</v>
      </c>
    </row>
    <row r="51" spans="1:23" hidden="1" x14ac:dyDescent="0.3">
      <c r="A51">
        <v>50</v>
      </c>
      <c r="B51" s="5">
        <v>45534</v>
      </c>
      <c r="C51" t="s">
        <v>7</v>
      </c>
      <c r="D51" t="s">
        <v>182</v>
      </c>
      <c r="E51" t="s">
        <v>183</v>
      </c>
      <c r="F51" s="5">
        <v>45352</v>
      </c>
      <c r="G51" s="5">
        <v>45539</v>
      </c>
      <c r="H51" t="s">
        <v>9</v>
      </c>
      <c r="I51" s="4">
        <v>5000000000</v>
      </c>
      <c r="J51" s="4">
        <v>5000000000</v>
      </c>
      <c r="K51">
        <v>187</v>
      </c>
      <c r="L51">
        <v>5.7000000000000002E-2</v>
      </c>
      <c r="M51" t="s">
        <v>184</v>
      </c>
      <c r="N51" t="s">
        <v>44</v>
      </c>
      <c r="O51" t="s">
        <v>45</v>
      </c>
      <c r="P51" t="s">
        <v>11</v>
      </c>
      <c r="Q51" t="s">
        <v>45</v>
      </c>
      <c r="R51" t="s">
        <v>45</v>
      </c>
      <c r="S51" t="s">
        <v>185</v>
      </c>
      <c r="T51" t="s">
        <v>55</v>
      </c>
      <c r="U51" t="s">
        <v>184</v>
      </c>
      <c r="V51" t="s">
        <v>186</v>
      </c>
      <c r="W51">
        <v>101044237</v>
      </c>
    </row>
    <row r="52" spans="1:23" hidden="1" x14ac:dyDescent="0.3">
      <c r="A52">
        <v>51</v>
      </c>
      <c r="B52" s="5">
        <v>45534</v>
      </c>
      <c r="C52" t="s">
        <v>7</v>
      </c>
      <c r="D52" t="s">
        <v>187</v>
      </c>
      <c r="E52" t="s">
        <v>188</v>
      </c>
      <c r="F52" s="5">
        <v>45344</v>
      </c>
      <c r="G52" s="5">
        <v>45618</v>
      </c>
      <c r="H52" t="s">
        <v>9</v>
      </c>
      <c r="I52" s="4">
        <v>4000000000</v>
      </c>
      <c r="J52" s="4">
        <v>4000000000</v>
      </c>
      <c r="K52">
        <v>274</v>
      </c>
      <c r="L52">
        <v>6.5000000000000002E-2</v>
      </c>
      <c r="M52" t="s">
        <v>184</v>
      </c>
      <c r="N52" t="s">
        <v>44</v>
      </c>
      <c r="O52" t="s">
        <v>45</v>
      </c>
      <c r="P52" t="s">
        <v>11</v>
      </c>
      <c r="Q52" t="s">
        <v>45</v>
      </c>
      <c r="R52" t="s">
        <v>45</v>
      </c>
      <c r="S52" t="s">
        <v>189</v>
      </c>
      <c r="T52" t="s">
        <v>55</v>
      </c>
      <c r="U52" t="s">
        <v>184</v>
      </c>
      <c r="V52" t="s">
        <v>190</v>
      </c>
      <c r="W52">
        <v>101044237</v>
      </c>
    </row>
    <row r="53" spans="1:23" x14ac:dyDescent="0.3">
      <c r="A53">
        <v>52</v>
      </c>
      <c r="B53" s="5">
        <v>45534</v>
      </c>
      <c r="C53" t="s">
        <v>7</v>
      </c>
      <c r="D53" t="s">
        <v>191</v>
      </c>
      <c r="E53" t="s">
        <v>192</v>
      </c>
      <c r="F53" s="5">
        <v>45519</v>
      </c>
      <c r="G53" s="5">
        <v>45792</v>
      </c>
      <c r="H53" t="s">
        <v>9</v>
      </c>
      <c r="I53" s="4">
        <v>4000000000</v>
      </c>
      <c r="J53" s="4">
        <v>4000000000</v>
      </c>
      <c r="K53">
        <v>273</v>
      </c>
      <c r="L53">
        <v>7.5999999999999998E-2</v>
      </c>
      <c r="M53" t="s">
        <v>184</v>
      </c>
      <c r="N53" t="s">
        <v>44</v>
      </c>
      <c r="O53" t="s">
        <v>45</v>
      </c>
      <c r="P53" t="s">
        <v>11</v>
      </c>
      <c r="Q53" t="s">
        <v>45</v>
      </c>
      <c r="R53" t="s">
        <v>45</v>
      </c>
      <c r="S53" t="s">
        <v>189</v>
      </c>
      <c r="T53" t="s">
        <v>55</v>
      </c>
      <c r="U53" t="s">
        <v>184</v>
      </c>
      <c r="V53" t="s">
        <v>193</v>
      </c>
      <c r="W53">
        <v>101044237</v>
      </c>
    </row>
    <row r="54" spans="1:23" x14ac:dyDescent="0.3">
      <c r="A54">
        <v>53</v>
      </c>
      <c r="B54" s="5">
        <v>45534</v>
      </c>
      <c r="C54" t="s">
        <v>7</v>
      </c>
      <c r="D54" t="s">
        <v>194</v>
      </c>
      <c r="E54" t="s">
        <v>195</v>
      </c>
      <c r="F54" s="5">
        <v>45531</v>
      </c>
      <c r="G54" s="5">
        <v>45929</v>
      </c>
      <c r="H54" t="s">
        <v>9</v>
      </c>
      <c r="I54" s="4">
        <v>7000000000</v>
      </c>
      <c r="J54" s="4">
        <v>7000000000</v>
      </c>
      <c r="K54">
        <v>398</v>
      </c>
      <c r="L54">
        <v>7.8E-2</v>
      </c>
      <c r="M54" t="s">
        <v>184</v>
      </c>
      <c r="N54" t="s">
        <v>44</v>
      </c>
      <c r="O54" t="s">
        <v>45</v>
      </c>
      <c r="P54" t="s">
        <v>11</v>
      </c>
      <c r="Q54" t="s">
        <v>45</v>
      </c>
      <c r="R54" t="s">
        <v>45</v>
      </c>
      <c r="S54" t="s">
        <v>196</v>
      </c>
      <c r="T54" t="s">
        <v>55</v>
      </c>
      <c r="U54" t="s">
        <v>184</v>
      </c>
      <c r="V54" t="s">
        <v>197</v>
      </c>
      <c r="W54">
        <v>101044237</v>
      </c>
    </row>
    <row r="55" spans="1:23" x14ac:dyDescent="0.3">
      <c r="A55">
        <v>54</v>
      </c>
      <c r="B55" s="5">
        <v>45534</v>
      </c>
      <c r="C55" t="s">
        <v>7</v>
      </c>
      <c r="D55" t="s">
        <v>198</v>
      </c>
      <c r="E55" t="s">
        <v>199</v>
      </c>
      <c r="F55" s="5">
        <v>45527</v>
      </c>
      <c r="G55" s="5">
        <v>45894</v>
      </c>
      <c r="H55" t="s">
        <v>9</v>
      </c>
      <c r="I55" s="4">
        <v>2700000000</v>
      </c>
      <c r="J55" s="4">
        <v>2700000000</v>
      </c>
      <c r="K55">
        <v>367</v>
      </c>
      <c r="L55">
        <v>7.6999999999999999E-2</v>
      </c>
      <c r="M55" t="s">
        <v>200</v>
      </c>
      <c r="N55" t="s">
        <v>44</v>
      </c>
      <c r="O55" t="s">
        <v>45</v>
      </c>
      <c r="P55" t="s">
        <v>11</v>
      </c>
      <c r="Q55" t="s">
        <v>45</v>
      </c>
      <c r="R55" t="s">
        <v>45</v>
      </c>
      <c r="S55" t="s">
        <v>201</v>
      </c>
      <c r="T55" t="s">
        <v>55</v>
      </c>
      <c r="U55" t="s">
        <v>200</v>
      </c>
      <c r="V55" t="s">
        <v>202</v>
      </c>
      <c r="W55">
        <v>101035518</v>
      </c>
    </row>
    <row r="56" spans="1:23" hidden="1" x14ac:dyDescent="0.3">
      <c r="A56">
        <v>55</v>
      </c>
      <c r="B56" s="5">
        <v>45534</v>
      </c>
      <c r="C56" t="s">
        <v>8</v>
      </c>
      <c r="D56">
        <v>139689000400</v>
      </c>
      <c r="E56" t="s">
        <v>203</v>
      </c>
      <c r="F56" s="5">
        <v>45370</v>
      </c>
      <c r="G56" s="5">
        <v>45554</v>
      </c>
      <c r="H56" t="s">
        <v>9</v>
      </c>
      <c r="I56" s="4">
        <v>7192510685</v>
      </c>
      <c r="J56" s="4">
        <v>7192510685</v>
      </c>
      <c r="K56">
        <v>184</v>
      </c>
      <c r="L56">
        <v>5.3999999999999999E-2</v>
      </c>
      <c r="M56" t="s">
        <v>204</v>
      </c>
      <c r="N56" t="s">
        <v>13</v>
      </c>
      <c r="O56" t="s">
        <v>205</v>
      </c>
      <c r="P56" t="s">
        <v>14</v>
      </c>
      <c r="Q56" t="s">
        <v>206</v>
      </c>
      <c r="R56">
        <v>21430</v>
      </c>
      <c r="S56" t="s">
        <v>58</v>
      </c>
      <c r="T56" t="s">
        <v>55</v>
      </c>
      <c r="U56" t="s">
        <v>204</v>
      </c>
      <c r="V56" t="s">
        <v>207</v>
      </c>
      <c r="W56">
        <v>101038612</v>
      </c>
    </row>
    <row r="57" spans="1:23" hidden="1" x14ac:dyDescent="0.3">
      <c r="A57">
        <v>56</v>
      </c>
      <c r="B57" s="5">
        <v>45534</v>
      </c>
      <c r="C57" t="s">
        <v>7</v>
      </c>
      <c r="D57">
        <v>139959001700</v>
      </c>
      <c r="E57" t="s">
        <v>208</v>
      </c>
      <c r="F57" s="5">
        <v>45352</v>
      </c>
      <c r="G57" s="5">
        <v>45539</v>
      </c>
      <c r="H57" t="s">
        <v>9</v>
      </c>
      <c r="I57" s="4">
        <v>45500000000</v>
      </c>
      <c r="J57" s="4">
        <v>45500000000</v>
      </c>
      <c r="K57">
        <v>187</v>
      </c>
      <c r="L57">
        <v>5.7000000000000002E-2</v>
      </c>
      <c r="M57" t="s">
        <v>209</v>
      </c>
      <c r="N57" t="s">
        <v>13</v>
      </c>
      <c r="O57" t="s">
        <v>210</v>
      </c>
      <c r="P57" t="s">
        <v>14</v>
      </c>
      <c r="Q57" t="s">
        <v>211</v>
      </c>
      <c r="R57">
        <v>9439</v>
      </c>
      <c r="S57" t="s">
        <v>185</v>
      </c>
      <c r="T57" t="s">
        <v>55</v>
      </c>
      <c r="U57" t="s">
        <v>209</v>
      </c>
      <c r="V57" t="s">
        <v>212</v>
      </c>
      <c r="W57">
        <v>101043979</v>
      </c>
    </row>
    <row r="58" spans="1:23" hidden="1" x14ac:dyDescent="0.3">
      <c r="A58">
        <v>57</v>
      </c>
      <c r="B58" s="5">
        <v>45534</v>
      </c>
      <c r="C58" t="s">
        <v>7</v>
      </c>
      <c r="D58">
        <v>140015000600</v>
      </c>
      <c r="E58" t="s">
        <v>213</v>
      </c>
      <c r="F58" s="5">
        <v>45527</v>
      </c>
      <c r="G58" s="5">
        <v>45558</v>
      </c>
      <c r="H58" t="s">
        <v>9</v>
      </c>
      <c r="I58" s="4">
        <v>1000000000</v>
      </c>
      <c r="J58" s="4">
        <v>1000000000</v>
      </c>
      <c r="K58">
        <v>31</v>
      </c>
      <c r="L58">
        <v>4.3999999999999997E-2</v>
      </c>
      <c r="M58" t="s">
        <v>214</v>
      </c>
      <c r="N58" t="s">
        <v>13</v>
      </c>
      <c r="O58" t="s">
        <v>215</v>
      </c>
      <c r="P58" t="s">
        <v>14</v>
      </c>
      <c r="Q58" t="s">
        <v>216</v>
      </c>
      <c r="R58">
        <v>26827</v>
      </c>
      <c r="S58" t="s">
        <v>217</v>
      </c>
      <c r="T58" t="s">
        <v>55</v>
      </c>
      <c r="U58" t="s">
        <v>214</v>
      </c>
      <c r="V58" t="s">
        <v>218</v>
      </c>
      <c r="W58">
        <v>101045113</v>
      </c>
    </row>
    <row r="59" spans="1:23" hidden="1" x14ac:dyDescent="0.3">
      <c r="A59">
        <v>58</v>
      </c>
      <c r="B59" s="5">
        <v>45534</v>
      </c>
      <c r="C59" t="s">
        <v>7</v>
      </c>
      <c r="D59">
        <v>140015000900</v>
      </c>
      <c r="E59" t="s">
        <v>219</v>
      </c>
      <c r="F59" s="5">
        <v>45527</v>
      </c>
      <c r="G59" s="5">
        <v>45558</v>
      </c>
      <c r="H59" t="s">
        <v>9</v>
      </c>
      <c r="I59" s="4">
        <v>2000000000</v>
      </c>
      <c r="J59" s="4">
        <v>2000000000</v>
      </c>
      <c r="K59">
        <v>31</v>
      </c>
      <c r="L59">
        <v>4.3999999999999997E-2</v>
      </c>
      <c r="M59" t="s">
        <v>214</v>
      </c>
      <c r="N59" t="s">
        <v>13</v>
      </c>
      <c r="O59" t="s">
        <v>215</v>
      </c>
      <c r="P59" t="s">
        <v>14</v>
      </c>
      <c r="Q59" t="s">
        <v>216</v>
      </c>
      <c r="R59">
        <v>26827</v>
      </c>
      <c r="S59" t="s">
        <v>217</v>
      </c>
      <c r="T59" t="s">
        <v>55</v>
      </c>
      <c r="U59" t="s">
        <v>214</v>
      </c>
      <c r="V59" t="s">
        <v>220</v>
      </c>
      <c r="W59">
        <v>101045113</v>
      </c>
    </row>
    <row r="60" spans="1:23" hidden="1" x14ac:dyDescent="0.3">
      <c r="A60">
        <v>59</v>
      </c>
      <c r="B60" s="5">
        <v>45534</v>
      </c>
      <c r="C60" t="s">
        <v>7</v>
      </c>
      <c r="D60">
        <v>140015000800</v>
      </c>
      <c r="E60" t="s">
        <v>221</v>
      </c>
      <c r="F60" s="5">
        <v>45527</v>
      </c>
      <c r="G60" s="5">
        <v>45558</v>
      </c>
      <c r="H60" t="s">
        <v>9</v>
      </c>
      <c r="I60" s="4">
        <v>1000000000</v>
      </c>
      <c r="J60" s="4">
        <v>1000000000</v>
      </c>
      <c r="K60">
        <v>31</v>
      </c>
      <c r="L60">
        <v>4.3999999999999997E-2</v>
      </c>
      <c r="M60" t="s">
        <v>214</v>
      </c>
      <c r="N60" t="s">
        <v>13</v>
      </c>
      <c r="O60" t="s">
        <v>215</v>
      </c>
      <c r="P60" t="s">
        <v>14</v>
      </c>
      <c r="Q60" t="s">
        <v>216</v>
      </c>
      <c r="R60">
        <v>26827</v>
      </c>
      <c r="S60" t="s">
        <v>217</v>
      </c>
      <c r="T60" t="s">
        <v>55</v>
      </c>
      <c r="U60" t="s">
        <v>214</v>
      </c>
      <c r="V60" t="s">
        <v>222</v>
      </c>
      <c r="W60">
        <v>101045113</v>
      </c>
    </row>
    <row r="61" spans="1:23" hidden="1" x14ac:dyDescent="0.3">
      <c r="A61">
        <v>60</v>
      </c>
      <c r="B61" s="5">
        <v>45534</v>
      </c>
      <c r="C61" t="s">
        <v>7</v>
      </c>
      <c r="D61">
        <v>140015000700</v>
      </c>
      <c r="E61" t="s">
        <v>223</v>
      </c>
      <c r="F61" s="5">
        <v>45527</v>
      </c>
      <c r="G61" s="5">
        <v>45558</v>
      </c>
      <c r="H61" t="s">
        <v>9</v>
      </c>
      <c r="I61" s="4">
        <v>1000000000</v>
      </c>
      <c r="J61" s="4">
        <v>1000000000</v>
      </c>
      <c r="K61">
        <v>31</v>
      </c>
      <c r="L61">
        <v>4.3999999999999997E-2</v>
      </c>
      <c r="M61" t="s">
        <v>214</v>
      </c>
      <c r="N61" t="s">
        <v>13</v>
      </c>
      <c r="O61" t="s">
        <v>215</v>
      </c>
      <c r="P61" t="s">
        <v>14</v>
      </c>
      <c r="Q61" t="s">
        <v>216</v>
      </c>
      <c r="R61">
        <v>26827</v>
      </c>
      <c r="S61" t="s">
        <v>217</v>
      </c>
      <c r="T61" t="s">
        <v>55</v>
      </c>
      <c r="U61" t="s">
        <v>214</v>
      </c>
      <c r="V61" t="s">
        <v>224</v>
      </c>
      <c r="W61">
        <v>101045113</v>
      </c>
    </row>
    <row r="62" spans="1:23" hidden="1" x14ac:dyDescent="0.3">
      <c r="A62">
        <v>61</v>
      </c>
      <c r="B62" s="5">
        <v>45534</v>
      </c>
      <c r="C62" t="s">
        <v>7</v>
      </c>
      <c r="D62">
        <v>138776006100</v>
      </c>
      <c r="E62" t="s">
        <v>225</v>
      </c>
      <c r="F62" s="5">
        <v>45450</v>
      </c>
      <c r="G62" s="5">
        <v>45635</v>
      </c>
      <c r="H62" t="s">
        <v>9</v>
      </c>
      <c r="I62" s="4">
        <v>600000000</v>
      </c>
      <c r="J62" s="4">
        <v>600000000</v>
      </c>
      <c r="K62">
        <v>185</v>
      </c>
      <c r="L62">
        <v>6.2E-2</v>
      </c>
      <c r="M62" t="s">
        <v>226</v>
      </c>
      <c r="N62" t="s">
        <v>13</v>
      </c>
      <c r="O62" t="s">
        <v>215</v>
      </c>
      <c r="P62" t="s">
        <v>14</v>
      </c>
      <c r="Q62" t="s">
        <v>227</v>
      </c>
      <c r="R62">
        <v>26800</v>
      </c>
      <c r="S62" t="s">
        <v>54</v>
      </c>
      <c r="T62" t="s">
        <v>55</v>
      </c>
      <c r="U62" t="s">
        <v>226</v>
      </c>
      <c r="V62" t="s">
        <v>228</v>
      </c>
      <c r="W62">
        <v>101024396</v>
      </c>
    </row>
    <row r="63" spans="1:23" x14ac:dyDescent="0.3">
      <c r="A63">
        <v>62</v>
      </c>
      <c r="B63" s="5">
        <v>45534</v>
      </c>
      <c r="C63" t="s">
        <v>7</v>
      </c>
      <c r="D63">
        <v>138776006000</v>
      </c>
      <c r="E63" t="s">
        <v>229</v>
      </c>
      <c r="F63" s="5">
        <v>45439</v>
      </c>
      <c r="G63" s="5">
        <v>45804</v>
      </c>
      <c r="H63" t="s">
        <v>9</v>
      </c>
      <c r="I63" s="4">
        <v>1000000000</v>
      </c>
      <c r="J63" s="4">
        <v>1000000000</v>
      </c>
      <c r="K63">
        <v>365</v>
      </c>
      <c r="L63">
        <v>0.06</v>
      </c>
      <c r="M63" t="s">
        <v>226</v>
      </c>
      <c r="N63" t="s">
        <v>13</v>
      </c>
      <c r="O63" t="s">
        <v>215</v>
      </c>
      <c r="P63" t="s">
        <v>14</v>
      </c>
      <c r="Q63" t="s">
        <v>227</v>
      </c>
      <c r="R63">
        <v>26800</v>
      </c>
      <c r="S63" t="s">
        <v>94</v>
      </c>
      <c r="T63" t="s">
        <v>55</v>
      </c>
      <c r="U63" t="s">
        <v>226</v>
      </c>
      <c r="V63" t="s">
        <v>230</v>
      </c>
      <c r="W63">
        <v>101024396</v>
      </c>
    </row>
    <row r="64" spans="1:23" x14ac:dyDescent="0.3">
      <c r="A64">
        <v>63</v>
      </c>
      <c r="B64" s="5">
        <v>45534</v>
      </c>
      <c r="C64" t="s">
        <v>7</v>
      </c>
      <c r="D64">
        <v>138776006600</v>
      </c>
      <c r="E64" t="s">
        <v>231</v>
      </c>
      <c r="F64" s="5">
        <v>45531</v>
      </c>
      <c r="G64" s="5">
        <v>45743</v>
      </c>
      <c r="H64" t="s">
        <v>9</v>
      </c>
      <c r="I64" s="4">
        <v>650000000</v>
      </c>
      <c r="J64" s="4">
        <v>650000000</v>
      </c>
      <c r="K64">
        <v>212</v>
      </c>
      <c r="L64">
        <v>7.3999999999999996E-2</v>
      </c>
      <c r="M64" t="s">
        <v>226</v>
      </c>
      <c r="N64" t="s">
        <v>13</v>
      </c>
      <c r="O64" t="s">
        <v>232</v>
      </c>
      <c r="P64" t="s">
        <v>14</v>
      </c>
      <c r="Q64" t="s">
        <v>233</v>
      </c>
      <c r="R64">
        <v>9599</v>
      </c>
      <c r="S64" t="s">
        <v>144</v>
      </c>
      <c r="T64" t="s">
        <v>55</v>
      </c>
      <c r="U64" t="s">
        <v>226</v>
      </c>
      <c r="V64" t="s">
        <v>234</v>
      </c>
      <c r="W64">
        <v>101024396</v>
      </c>
    </row>
    <row r="65" spans="1:23" x14ac:dyDescent="0.3">
      <c r="A65">
        <v>64</v>
      </c>
      <c r="B65" s="5">
        <v>45534</v>
      </c>
      <c r="C65" t="s">
        <v>7</v>
      </c>
      <c r="D65">
        <v>138776006500</v>
      </c>
      <c r="E65" t="s">
        <v>235</v>
      </c>
      <c r="F65" s="5">
        <v>45527</v>
      </c>
      <c r="G65" s="5">
        <v>45923</v>
      </c>
      <c r="H65" t="s">
        <v>9</v>
      </c>
      <c r="I65" s="4">
        <v>1000000000</v>
      </c>
      <c r="J65" s="4">
        <v>1000000000</v>
      </c>
      <c r="K65">
        <v>396</v>
      </c>
      <c r="L65">
        <v>7.8E-2</v>
      </c>
      <c r="M65" t="s">
        <v>226</v>
      </c>
      <c r="N65" t="s">
        <v>13</v>
      </c>
      <c r="O65" t="s">
        <v>232</v>
      </c>
      <c r="P65" t="s">
        <v>14</v>
      </c>
      <c r="Q65" t="s">
        <v>233</v>
      </c>
      <c r="R65">
        <v>9599</v>
      </c>
      <c r="S65" t="s">
        <v>236</v>
      </c>
      <c r="T65" t="s">
        <v>55</v>
      </c>
      <c r="U65" t="s">
        <v>226</v>
      </c>
      <c r="V65" t="s">
        <v>237</v>
      </c>
      <c r="W65">
        <v>101024396</v>
      </c>
    </row>
    <row r="66" spans="1:23" x14ac:dyDescent="0.3">
      <c r="A66">
        <v>65</v>
      </c>
      <c r="B66" s="5">
        <v>45534</v>
      </c>
      <c r="C66" t="s">
        <v>7</v>
      </c>
      <c r="D66">
        <v>138776005700</v>
      </c>
      <c r="E66" t="s">
        <v>238</v>
      </c>
      <c r="F66" s="5">
        <v>45349</v>
      </c>
      <c r="G66" s="5">
        <v>45715</v>
      </c>
      <c r="H66" t="s">
        <v>9</v>
      </c>
      <c r="I66" s="4">
        <v>600000000</v>
      </c>
      <c r="J66" s="4">
        <v>600000000</v>
      </c>
      <c r="K66">
        <v>366</v>
      </c>
      <c r="L66">
        <v>6.2E-2</v>
      </c>
      <c r="M66" t="s">
        <v>226</v>
      </c>
      <c r="N66" t="s">
        <v>13</v>
      </c>
      <c r="O66" t="s">
        <v>215</v>
      </c>
      <c r="P66" t="s">
        <v>14</v>
      </c>
      <c r="Q66" t="s">
        <v>239</v>
      </c>
      <c r="R66">
        <v>26805</v>
      </c>
      <c r="S66" t="s">
        <v>94</v>
      </c>
      <c r="T66" t="s">
        <v>55</v>
      </c>
      <c r="U66" t="s">
        <v>226</v>
      </c>
      <c r="V66" t="s">
        <v>240</v>
      </c>
      <c r="W66">
        <v>101024396</v>
      </c>
    </row>
    <row r="67" spans="1:23" x14ac:dyDescent="0.3">
      <c r="A67">
        <v>66</v>
      </c>
      <c r="B67" s="5">
        <v>45534</v>
      </c>
      <c r="C67" t="s">
        <v>7</v>
      </c>
      <c r="D67">
        <v>138776006200</v>
      </c>
      <c r="E67" t="s">
        <v>241</v>
      </c>
      <c r="F67" s="5">
        <v>45467</v>
      </c>
      <c r="G67" s="5">
        <v>45740</v>
      </c>
      <c r="H67" t="s">
        <v>9</v>
      </c>
      <c r="I67" s="4">
        <v>990000000</v>
      </c>
      <c r="J67" s="4">
        <v>990000000</v>
      </c>
      <c r="K67">
        <v>273</v>
      </c>
      <c r="L67">
        <v>6.5000000000000002E-2</v>
      </c>
      <c r="M67" t="s">
        <v>226</v>
      </c>
      <c r="N67" t="s">
        <v>13</v>
      </c>
      <c r="O67" t="s">
        <v>215</v>
      </c>
      <c r="P67" t="s">
        <v>14</v>
      </c>
      <c r="Q67" t="s">
        <v>227</v>
      </c>
      <c r="R67">
        <v>26800</v>
      </c>
      <c r="S67" t="s">
        <v>189</v>
      </c>
      <c r="T67" t="s">
        <v>55</v>
      </c>
      <c r="U67" t="s">
        <v>226</v>
      </c>
      <c r="V67" t="s">
        <v>242</v>
      </c>
      <c r="W67">
        <v>101024396</v>
      </c>
    </row>
    <row r="68" spans="1:23" hidden="1" x14ac:dyDescent="0.3">
      <c r="A68">
        <v>67</v>
      </c>
      <c r="B68" s="5">
        <v>45534</v>
      </c>
      <c r="C68" t="s">
        <v>7</v>
      </c>
      <c r="D68">
        <v>139723001400</v>
      </c>
      <c r="E68" t="s">
        <v>243</v>
      </c>
      <c r="F68" s="5">
        <v>45449</v>
      </c>
      <c r="G68" s="5">
        <v>45632</v>
      </c>
      <c r="H68" t="s">
        <v>9</v>
      </c>
      <c r="I68" s="4">
        <v>25000000000</v>
      </c>
      <c r="J68" s="4">
        <v>25000000000</v>
      </c>
      <c r="K68">
        <v>183</v>
      </c>
      <c r="L68">
        <v>6.2E-2</v>
      </c>
      <c r="M68" t="s">
        <v>244</v>
      </c>
      <c r="N68" t="s">
        <v>13</v>
      </c>
      <c r="O68" t="s">
        <v>52</v>
      </c>
      <c r="P68" t="s">
        <v>14</v>
      </c>
      <c r="Q68" t="s">
        <v>125</v>
      </c>
      <c r="R68">
        <v>43546</v>
      </c>
      <c r="S68" t="s">
        <v>58</v>
      </c>
      <c r="T68" t="s">
        <v>55</v>
      </c>
      <c r="U68" t="s">
        <v>244</v>
      </c>
      <c r="V68" t="s">
        <v>245</v>
      </c>
      <c r="W68">
        <v>101020060</v>
      </c>
    </row>
    <row r="69" spans="1:23" hidden="1" x14ac:dyDescent="0.3">
      <c r="A69">
        <v>68</v>
      </c>
      <c r="B69" s="5">
        <v>45534</v>
      </c>
      <c r="C69" t="s">
        <v>7</v>
      </c>
      <c r="D69">
        <v>139606006200</v>
      </c>
      <c r="E69" t="s">
        <v>246</v>
      </c>
      <c r="F69" s="5">
        <v>45426</v>
      </c>
      <c r="G69" s="5">
        <v>45610</v>
      </c>
      <c r="H69" t="s">
        <v>9</v>
      </c>
      <c r="I69" s="4">
        <v>150000000000</v>
      </c>
      <c r="J69" s="4">
        <v>150000000000</v>
      </c>
      <c r="K69">
        <v>184</v>
      </c>
      <c r="L69">
        <v>5.8000000000000003E-2</v>
      </c>
      <c r="M69" t="s">
        <v>51</v>
      </c>
      <c r="N69" t="s">
        <v>13</v>
      </c>
      <c r="O69" t="s">
        <v>52</v>
      </c>
      <c r="P69" t="s">
        <v>14</v>
      </c>
      <c r="Q69" t="s">
        <v>53</v>
      </c>
      <c r="R69">
        <v>49002</v>
      </c>
      <c r="S69" t="s">
        <v>58</v>
      </c>
      <c r="T69" t="s">
        <v>55</v>
      </c>
      <c r="U69" t="s">
        <v>51</v>
      </c>
      <c r="V69" t="s">
        <v>247</v>
      </c>
      <c r="W69">
        <v>101018250</v>
      </c>
    </row>
    <row r="70" spans="1:23" hidden="1" x14ac:dyDescent="0.3">
      <c r="A70">
        <v>69</v>
      </c>
      <c r="B70" s="5">
        <v>45534</v>
      </c>
      <c r="C70" t="s">
        <v>7</v>
      </c>
      <c r="D70">
        <v>139606004900</v>
      </c>
      <c r="E70" t="s">
        <v>248</v>
      </c>
      <c r="F70" s="5">
        <v>45301</v>
      </c>
      <c r="G70" s="5">
        <v>45575</v>
      </c>
      <c r="H70" t="s">
        <v>9</v>
      </c>
      <c r="I70" s="4">
        <v>100000000000</v>
      </c>
      <c r="J70" s="4">
        <v>100000000000</v>
      </c>
      <c r="K70">
        <v>274</v>
      </c>
      <c r="L70">
        <v>6.5000000000000002E-2</v>
      </c>
      <c r="M70" t="s">
        <v>51</v>
      </c>
      <c r="N70" t="s">
        <v>13</v>
      </c>
      <c r="O70" t="s">
        <v>52</v>
      </c>
      <c r="P70" t="s">
        <v>14</v>
      </c>
      <c r="Q70" t="s">
        <v>125</v>
      </c>
      <c r="R70">
        <v>43546</v>
      </c>
      <c r="S70" t="s">
        <v>189</v>
      </c>
      <c r="T70" t="s">
        <v>55</v>
      </c>
      <c r="U70" t="s">
        <v>51</v>
      </c>
      <c r="V70" t="s">
        <v>249</v>
      </c>
      <c r="W70">
        <v>101018250</v>
      </c>
    </row>
    <row r="71" spans="1:23" hidden="1" x14ac:dyDescent="0.3">
      <c r="A71">
        <v>70</v>
      </c>
      <c r="B71" s="5">
        <v>45534</v>
      </c>
      <c r="C71" t="s">
        <v>7</v>
      </c>
      <c r="D71">
        <v>139723001300</v>
      </c>
      <c r="E71" t="s">
        <v>250</v>
      </c>
      <c r="F71" s="5">
        <v>45435</v>
      </c>
      <c r="G71" s="5">
        <v>45621</v>
      </c>
      <c r="H71" t="s">
        <v>9</v>
      </c>
      <c r="I71" s="4">
        <v>10000000000</v>
      </c>
      <c r="J71" s="4">
        <v>10000000000</v>
      </c>
      <c r="K71">
        <v>186</v>
      </c>
      <c r="L71">
        <v>5.8000000000000003E-2</v>
      </c>
      <c r="M71" t="s">
        <v>244</v>
      </c>
      <c r="N71" t="s">
        <v>13</v>
      </c>
      <c r="O71" t="s">
        <v>52</v>
      </c>
      <c r="P71" t="s">
        <v>14</v>
      </c>
      <c r="Q71" t="s">
        <v>125</v>
      </c>
      <c r="R71">
        <v>43546</v>
      </c>
      <c r="S71" t="s">
        <v>61</v>
      </c>
      <c r="T71" t="s">
        <v>55</v>
      </c>
      <c r="U71" t="s">
        <v>244</v>
      </c>
      <c r="V71" t="s">
        <v>251</v>
      </c>
      <c r="W71">
        <v>101020060</v>
      </c>
    </row>
    <row r="72" spans="1:23" hidden="1" x14ac:dyDescent="0.3">
      <c r="A72">
        <v>71</v>
      </c>
      <c r="B72" s="5">
        <v>45534</v>
      </c>
      <c r="C72" t="s">
        <v>7</v>
      </c>
      <c r="D72">
        <v>140012000300</v>
      </c>
      <c r="E72" t="s">
        <v>252</v>
      </c>
      <c r="F72" s="5">
        <v>45455</v>
      </c>
      <c r="G72" s="5">
        <v>45638</v>
      </c>
      <c r="H72" t="s">
        <v>9</v>
      </c>
      <c r="I72" s="4">
        <v>3000000000</v>
      </c>
      <c r="J72" s="4">
        <v>3000000000</v>
      </c>
      <c r="K72">
        <v>183</v>
      </c>
      <c r="L72">
        <v>6.2E-2</v>
      </c>
      <c r="M72" t="s">
        <v>253</v>
      </c>
      <c r="N72" t="s">
        <v>13</v>
      </c>
      <c r="O72" t="s">
        <v>215</v>
      </c>
      <c r="P72" t="s">
        <v>14</v>
      </c>
      <c r="Q72" t="s">
        <v>216</v>
      </c>
      <c r="R72">
        <v>26827</v>
      </c>
      <c r="S72" t="s">
        <v>58</v>
      </c>
      <c r="T72" t="s">
        <v>55</v>
      </c>
      <c r="U72" t="s">
        <v>253</v>
      </c>
      <c r="V72" t="s">
        <v>254</v>
      </c>
      <c r="W72">
        <v>101044871</v>
      </c>
    </row>
    <row r="73" spans="1:23" hidden="1" x14ac:dyDescent="0.3">
      <c r="A73">
        <v>72</v>
      </c>
      <c r="B73" s="5">
        <v>45534</v>
      </c>
      <c r="C73" t="s">
        <v>7</v>
      </c>
      <c r="D73">
        <v>140012000200</v>
      </c>
      <c r="E73" t="s">
        <v>255</v>
      </c>
      <c r="F73" s="5">
        <v>45426</v>
      </c>
      <c r="G73" s="5">
        <v>45610</v>
      </c>
      <c r="H73" t="s">
        <v>9</v>
      </c>
      <c r="I73" s="4">
        <v>8000000000</v>
      </c>
      <c r="J73" s="4">
        <v>8000000000</v>
      </c>
      <c r="K73">
        <v>184</v>
      </c>
      <c r="L73">
        <v>5.6000000000000001E-2</v>
      </c>
      <c r="M73" t="s">
        <v>253</v>
      </c>
      <c r="N73" t="s">
        <v>13</v>
      </c>
      <c r="O73" t="s">
        <v>215</v>
      </c>
      <c r="P73" t="s">
        <v>14</v>
      </c>
      <c r="Q73" t="s">
        <v>216</v>
      </c>
      <c r="R73">
        <v>26827</v>
      </c>
      <c r="S73" t="s">
        <v>58</v>
      </c>
      <c r="T73" t="s">
        <v>55</v>
      </c>
      <c r="U73" t="s">
        <v>253</v>
      </c>
      <c r="V73" t="s">
        <v>256</v>
      </c>
      <c r="W73">
        <v>101044871</v>
      </c>
    </row>
    <row r="74" spans="1:23" x14ac:dyDescent="0.3">
      <c r="A74">
        <v>73</v>
      </c>
      <c r="B74" s="5">
        <v>45534</v>
      </c>
      <c r="C74" t="s">
        <v>7</v>
      </c>
      <c r="D74">
        <v>140012000400</v>
      </c>
      <c r="E74" t="s">
        <v>257</v>
      </c>
      <c r="F74" s="5">
        <v>45503</v>
      </c>
      <c r="G74" s="5">
        <v>45691</v>
      </c>
      <c r="H74" t="s">
        <v>9</v>
      </c>
      <c r="I74" s="4">
        <v>5000000000</v>
      </c>
      <c r="J74" s="4">
        <v>5000000000</v>
      </c>
      <c r="K74">
        <v>188</v>
      </c>
      <c r="L74">
        <v>6.8000000000000005E-2</v>
      </c>
      <c r="M74" t="s">
        <v>253</v>
      </c>
      <c r="N74" t="s">
        <v>13</v>
      </c>
      <c r="O74" t="s">
        <v>215</v>
      </c>
      <c r="P74" t="s">
        <v>14</v>
      </c>
      <c r="Q74" t="s">
        <v>216</v>
      </c>
      <c r="R74">
        <v>26827</v>
      </c>
      <c r="S74" t="s">
        <v>258</v>
      </c>
      <c r="T74" t="s">
        <v>55</v>
      </c>
      <c r="U74" t="s">
        <v>253</v>
      </c>
      <c r="V74" t="s">
        <v>259</v>
      </c>
      <c r="W74">
        <v>101044871</v>
      </c>
    </row>
    <row r="75" spans="1:23" hidden="1" x14ac:dyDescent="0.3">
      <c r="A75">
        <v>74</v>
      </c>
      <c r="B75" s="5">
        <v>45534</v>
      </c>
      <c r="C75" t="s">
        <v>7</v>
      </c>
      <c r="D75">
        <v>139875001400</v>
      </c>
      <c r="E75" t="s">
        <v>260</v>
      </c>
      <c r="F75" s="5">
        <v>45415</v>
      </c>
      <c r="G75" s="5">
        <v>45600</v>
      </c>
      <c r="H75" t="s">
        <v>9</v>
      </c>
      <c r="I75" s="4">
        <v>1000000000</v>
      </c>
      <c r="J75" s="4">
        <v>1000000000</v>
      </c>
      <c r="K75">
        <v>185</v>
      </c>
      <c r="L75">
        <v>5.6000000000000001E-2</v>
      </c>
      <c r="M75" t="s">
        <v>261</v>
      </c>
      <c r="N75" t="s">
        <v>13</v>
      </c>
      <c r="O75" t="s">
        <v>215</v>
      </c>
      <c r="P75" t="s">
        <v>14</v>
      </c>
      <c r="Q75" t="s">
        <v>262</v>
      </c>
      <c r="R75">
        <v>26801</v>
      </c>
      <c r="S75" t="s">
        <v>54</v>
      </c>
      <c r="T75" t="s">
        <v>55</v>
      </c>
      <c r="U75" t="s">
        <v>261</v>
      </c>
      <c r="V75" t="s">
        <v>263</v>
      </c>
      <c r="W75">
        <v>101042307</v>
      </c>
    </row>
    <row r="76" spans="1:23" x14ac:dyDescent="0.3">
      <c r="A76">
        <v>75</v>
      </c>
      <c r="B76" s="5">
        <v>45534</v>
      </c>
      <c r="C76" t="s">
        <v>7</v>
      </c>
      <c r="D76">
        <v>139640001600</v>
      </c>
      <c r="E76" t="s">
        <v>264</v>
      </c>
      <c r="F76" s="5">
        <v>45530</v>
      </c>
      <c r="G76" s="5">
        <v>45895</v>
      </c>
      <c r="H76" t="s">
        <v>9</v>
      </c>
      <c r="I76" s="4">
        <v>20000000000</v>
      </c>
      <c r="J76" s="4">
        <v>20000000000</v>
      </c>
      <c r="K76">
        <v>365</v>
      </c>
      <c r="L76">
        <v>7.6999999999999999E-2</v>
      </c>
      <c r="M76" t="s">
        <v>265</v>
      </c>
      <c r="N76" t="s">
        <v>13</v>
      </c>
      <c r="O76" t="s">
        <v>52</v>
      </c>
      <c r="P76" t="s">
        <v>14</v>
      </c>
      <c r="Q76" t="s">
        <v>125</v>
      </c>
      <c r="R76">
        <v>43546</v>
      </c>
      <c r="S76" t="s">
        <v>94</v>
      </c>
      <c r="T76" t="s">
        <v>55</v>
      </c>
      <c r="U76" t="s">
        <v>265</v>
      </c>
      <c r="V76" t="s">
        <v>266</v>
      </c>
      <c r="W76">
        <v>101037846</v>
      </c>
    </row>
    <row r="77" spans="1:23" x14ac:dyDescent="0.3">
      <c r="A77">
        <v>76</v>
      </c>
      <c r="B77" s="5">
        <v>45534</v>
      </c>
      <c r="C77" t="s">
        <v>7</v>
      </c>
      <c r="D77">
        <v>139640001500</v>
      </c>
      <c r="E77" t="s">
        <v>267</v>
      </c>
      <c r="F77" s="5">
        <v>45525</v>
      </c>
      <c r="G77" s="5">
        <v>45890</v>
      </c>
      <c r="H77" t="s">
        <v>9</v>
      </c>
      <c r="I77" s="4">
        <v>50000000000</v>
      </c>
      <c r="J77" s="4">
        <v>50000000000</v>
      </c>
      <c r="K77">
        <v>365</v>
      </c>
      <c r="L77">
        <v>7.6999999999999999E-2</v>
      </c>
      <c r="M77" t="s">
        <v>265</v>
      </c>
      <c r="N77" t="s">
        <v>13</v>
      </c>
      <c r="O77" t="s">
        <v>52</v>
      </c>
      <c r="P77" t="s">
        <v>14</v>
      </c>
      <c r="Q77" t="s">
        <v>125</v>
      </c>
      <c r="R77">
        <v>43546</v>
      </c>
      <c r="S77" t="s">
        <v>94</v>
      </c>
      <c r="T77" t="s">
        <v>55</v>
      </c>
      <c r="U77" t="s">
        <v>265</v>
      </c>
      <c r="V77" t="s">
        <v>268</v>
      </c>
      <c r="W77">
        <v>101037846</v>
      </c>
    </row>
    <row r="78" spans="1:23" hidden="1" x14ac:dyDescent="0.3">
      <c r="A78">
        <v>77</v>
      </c>
      <c r="B78" s="5">
        <v>45534</v>
      </c>
      <c r="C78" t="s">
        <v>7</v>
      </c>
      <c r="D78">
        <v>139640000800</v>
      </c>
      <c r="E78" t="s">
        <v>269</v>
      </c>
      <c r="F78" s="5">
        <v>45429</v>
      </c>
      <c r="G78" s="5">
        <v>45614</v>
      </c>
      <c r="H78" t="s">
        <v>9</v>
      </c>
      <c r="I78" s="4">
        <v>100000000000</v>
      </c>
      <c r="J78" s="4">
        <v>100000000000</v>
      </c>
      <c r="K78">
        <v>185</v>
      </c>
      <c r="L78">
        <v>5.8000000000000003E-2</v>
      </c>
      <c r="M78" t="s">
        <v>265</v>
      </c>
      <c r="N78" t="s">
        <v>13</v>
      </c>
      <c r="O78" t="s">
        <v>52</v>
      </c>
      <c r="P78" t="s">
        <v>14</v>
      </c>
      <c r="Q78" t="s">
        <v>125</v>
      </c>
      <c r="R78">
        <v>43546</v>
      </c>
      <c r="S78" t="s">
        <v>54</v>
      </c>
      <c r="T78" t="s">
        <v>55</v>
      </c>
      <c r="U78" t="s">
        <v>265</v>
      </c>
      <c r="V78" t="s">
        <v>270</v>
      </c>
      <c r="W78">
        <v>101037846</v>
      </c>
    </row>
    <row r="79" spans="1:23" hidden="1" x14ac:dyDescent="0.3">
      <c r="A79">
        <v>78</v>
      </c>
      <c r="B79" s="5">
        <v>45534</v>
      </c>
      <c r="C79" t="s">
        <v>7</v>
      </c>
      <c r="D79">
        <v>139640000700</v>
      </c>
      <c r="E79" t="s">
        <v>271</v>
      </c>
      <c r="F79" s="5">
        <v>45415</v>
      </c>
      <c r="G79" s="5">
        <v>45600</v>
      </c>
      <c r="H79" t="s">
        <v>9</v>
      </c>
      <c r="I79" s="4">
        <v>30000000000</v>
      </c>
      <c r="J79" s="4">
        <v>30000000000</v>
      </c>
      <c r="K79">
        <v>185</v>
      </c>
      <c r="L79">
        <v>5.8000000000000003E-2</v>
      </c>
      <c r="M79" t="s">
        <v>265</v>
      </c>
      <c r="N79" t="s">
        <v>13</v>
      </c>
      <c r="O79" t="s">
        <v>52</v>
      </c>
      <c r="P79" t="s">
        <v>14</v>
      </c>
      <c r="Q79" t="s">
        <v>125</v>
      </c>
      <c r="R79">
        <v>43546</v>
      </c>
      <c r="S79" t="s">
        <v>54</v>
      </c>
      <c r="T79" t="s">
        <v>55</v>
      </c>
      <c r="U79" t="s">
        <v>265</v>
      </c>
      <c r="V79" t="s">
        <v>272</v>
      </c>
      <c r="W79">
        <v>101037846</v>
      </c>
    </row>
    <row r="80" spans="1:23" hidden="1" x14ac:dyDescent="0.3">
      <c r="A80">
        <v>79</v>
      </c>
      <c r="B80" s="5">
        <v>45534</v>
      </c>
      <c r="C80" t="s">
        <v>7</v>
      </c>
      <c r="D80">
        <v>139640001100</v>
      </c>
      <c r="E80" t="s">
        <v>273</v>
      </c>
      <c r="F80" s="5">
        <v>45460</v>
      </c>
      <c r="G80" s="5">
        <v>45643</v>
      </c>
      <c r="H80" t="s">
        <v>9</v>
      </c>
      <c r="I80" s="4">
        <v>30000000000</v>
      </c>
      <c r="J80" s="4">
        <v>30000000000</v>
      </c>
      <c r="K80">
        <v>183</v>
      </c>
      <c r="L80">
        <v>6.2E-2</v>
      </c>
      <c r="M80" t="s">
        <v>265</v>
      </c>
      <c r="N80" t="s">
        <v>13</v>
      </c>
      <c r="O80" t="s">
        <v>52</v>
      </c>
      <c r="P80" t="s">
        <v>14</v>
      </c>
      <c r="Q80" t="s">
        <v>125</v>
      </c>
      <c r="R80">
        <v>43546</v>
      </c>
      <c r="S80" t="s">
        <v>58</v>
      </c>
      <c r="T80" t="s">
        <v>55</v>
      </c>
      <c r="U80" t="s">
        <v>265</v>
      </c>
      <c r="V80" t="s">
        <v>274</v>
      </c>
      <c r="W80">
        <v>101037846</v>
      </c>
    </row>
    <row r="81" spans="1:23" hidden="1" x14ac:dyDescent="0.3">
      <c r="A81">
        <v>80</v>
      </c>
      <c r="B81" s="5">
        <v>45534</v>
      </c>
      <c r="C81" t="s">
        <v>7</v>
      </c>
      <c r="D81">
        <v>139640000900</v>
      </c>
      <c r="E81" t="s">
        <v>275</v>
      </c>
      <c r="F81" s="5">
        <v>45450</v>
      </c>
      <c r="G81" s="5">
        <v>45635</v>
      </c>
      <c r="H81" t="s">
        <v>9</v>
      </c>
      <c r="I81" s="4">
        <v>11000000000</v>
      </c>
      <c r="J81" s="4">
        <v>11000000000</v>
      </c>
      <c r="K81">
        <v>185</v>
      </c>
      <c r="L81">
        <v>6.2E-2</v>
      </c>
      <c r="M81" t="s">
        <v>265</v>
      </c>
      <c r="N81" t="s">
        <v>13</v>
      </c>
      <c r="O81" t="s">
        <v>52</v>
      </c>
      <c r="P81" t="s">
        <v>14</v>
      </c>
      <c r="Q81" t="s">
        <v>125</v>
      </c>
      <c r="R81">
        <v>43546</v>
      </c>
      <c r="S81" t="s">
        <v>54</v>
      </c>
      <c r="T81" t="s">
        <v>55</v>
      </c>
      <c r="U81" t="s">
        <v>265</v>
      </c>
      <c r="V81" t="s">
        <v>276</v>
      </c>
      <c r="W81">
        <v>101037846</v>
      </c>
    </row>
    <row r="82" spans="1:23" x14ac:dyDescent="0.3">
      <c r="A82">
        <v>81</v>
      </c>
      <c r="B82" s="5">
        <v>45534</v>
      </c>
      <c r="C82" t="s">
        <v>7</v>
      </c>
      <c r="D82">
        <v>139640001300</v>
      </c>
      <c r="E82" t="s">
        <v>277</v>
      </c>
      <c r="F82" s="5">
        <v>45509</v>
      </c>
      <c r="G82" s="5">
        <v>45693</v>
      </c>
      <c r="H82" t="s">
        <v>9</v>
      </c>
      <c r="I82" s="4">
        <v>25000000000</v>
      </c>
      <c r="J82" s="4">
        <v>25000000000</v>
      </c>
      <c r="K82">
        <v>184</v>
      </c>
      <c r="L82">
        <v>7.2999999999999995E-2</v>
      </c>
      <c r="M82" t="s">
        <v>265</v>
      </c>
      <c r="N82" t="s">
        <v>13</v>
      </c>
      <c r="O82" t="s">
        <v>52</v>
      </c>
      <c r="P82" t="s">
        <v>14</v>
      </c>
      <c r="Q82" t="s">
        <v>125</v>
      </c>
      <c r="R82">
        <v>43546</v>
      </c>
      <c r="S82" t="s">
        <v>58</v>
      </c>
      <c r="T82" t="s">
        <v>55</v>
      </c>
      <c r="U82" t="s">
        <v>265</v>
      </c>
      <c r="V82" t="s">
        <v>278</v>
      </c>
      <c r="W82">
        <v>101037846</v>
      </c>
    </row>
    <row r="83" spans="1:23" x14ac:dyDescent="0.3">
      <c r="A83">
        <v>82</v>
      </c>
      <c r="B83" s="5">
        <v>45534</v>
      </c>
      <c r="C83" t="s">
        <v>7</v>
      </c>
      <c r="D83" t="s">
        <v>279</v>
      </c>
      <c r="E83" t="s">
        <v>280</v>
      </c>
      <c r="F83" s="5">
        <v>45509</v>
      </c>
      <c r="G83" s="5">
        <v>45782</v>
      </c>
      <c r="H83" t="s">
        <v>9</v>
      </c>
      <c r="I83" s="4">
        <v>10000000000</v>
      </c>
      <c r="J83" s="4">
        <v>10000000000</v>
      </c>
      <c r="K83">
        <v>273</v>
      </c>
      <c r="L83">
        <v>7.5999999999999998E-2</v>
      </c>
      <c r="M83" t="s">
        <v>281</v>
      </c>
      <c r="N83" t="s">
        <v>44</v>
      </c>
      <c r="O83" t="s">
        <v>45</v>
      </c>
      <c r="P83" t="s">
        <v>11</v>
      </c>
      <c r="Q83" t="s">
        <v>45</v>
      </c>
      <c r="R83" t="s">
        <v>45</v>
      </c>
      <c r="S83" t="s">
        <v>189</v>
      </c>
      <c r="T83" t="s">
        <v>55</v>
      </c>
      <c r="U83" t="s">
        <v>281</v>
      </c>
      <c r="V83" t="s">
        <v>282</v>
      </c>
      <c r="W83">
        <v>101041191</v>
      </c>
    </row>
    <row r="84" spans="1:23" x14ac:dyDescent="0.3">
      <c r="A84">
        <v>83</v>
      </c>
      <c r="B84" s="5">
        <v>45534</v>
      </c>
      <c r="C84" t="s">
        <v>7</v>
      </c>
      <c r="D84">
        <v>139515001700</v>
      </c>
      <c r="E84" t="s">
        <v>283</v>
      </c>
      <c r="F84" s="5">
        <v>45519</v>
      </c>
      <c r="G84" s="5">
        <v>45915</v>
      </c>
      <c r="H84" t="s">
        <v>9</v>
      </c>
      <c r="I84" s="4">
        <v>6000000000</v>
      </c>
      <c r="J84" s="4">
        <v>6000000000</v>
      </c>
      <c r="K84">
        <v>396</v>
      </c>
      <c r="L84">
        <v>7.8E-2</v>
      </c>
      <c r="M84" t="s">
        <v>284</v>
      </c>
      <c r="N84" t="s">
        <v>44</v>
      </c>
      <c r="O84" t="s">
        <v>45</v>
      </c>
      <c r="P84" t="s">
        <v>11</v>
      </c>
      <c r="Q84" t="s">
        <v>45</v>
      </c>
      <c r="R84" t="s">
        <v>45</v>
      </c>
      <c r="S84" t="s">
        <v>236</v>
      </c>
      <c r="T84" t="s">
        <v>55</v>
      </c>
      <c r="U84" t="s">
        <v>284</v>
      </c>
      <c r="V84" t="s">
        <v>285</v>
      </c>
      <c r="W84">
        <v>101035233</v>
      </c>
    </row>
    <row r="85" spans="1:23" x14ac:dyDescent="0.3">
      <c r="A85">
        <v>84</v>
      </c>
      <c r="B85" s="5">
        <v>45534</v>
      </c>
      <c r="C85" t="s">
        <v>7</v>
      </c>
      <c r="D85">
        <v>139515000800</v>
      </c>
      <c r="E85" t="s">
        <v>286</v>
      </c>
      <c r="F85" s="5">
        <v>45120</v>
      </c>
      <c r="G85" s="5">
        <v>45852</v>
      </c>
      <c r="H85" t="s">
        <v>9</v>
      </c>
      <c r="I85" s="4">
        <v>10000000000</v>
      </c>
      <c r="J85" s="4">
        <v>10000000000</v>
      </c>
      <c r="K85">
        <v>732</v>
      </c>
      <c r="L85">
        <v>0.11749999999999999</v>
      </c>
      <c r="M85" t="s">
        <v>284</v>
      </c>
      <c r="N85" t="s">
        <v>44</v>
      </c>
      <c r="O85" t="s">
        <v>287</v>
      </c>
      <c r="P85" t="s">
        <v>11</v>
      </c>
      <c r="Q85" t="s">
        <v>287</v>
      </c>
      <c r="R85" t="s">
        <v>287</v>
      </c>
      <c r="S85" t="s">
        <v>288</v>
      </c>
      <c r="T85" t="s">
        <v>55</v>
      </c>
      <c r="U85" t="s">
        <v>284</v>
      </c>
      <c r="V85" t="s">
        <v>289</v>
      </c>
      <c r="W85">
        <v>101035233</v>
      </c>
    </row>
    <row r="86" spans="1:23" hidden="1" x14ac:dyDescent="0.3">
      <c r="A86">
        <v>85</v>
      </c>
      <c r="B86" s="5">
        <v>45534</v>
      </c>
      <c r="C86" t="s">
        <v>7</v>
      </c>
      <c r="D86">
        <v>138616005200</v>
      </c>
      <c r="E86" t="s">
        <v>290</v>
      </c>
      <c r="F86" s="5">
        <v>45320</v>
      </c>
      <c r="G86" s="5">
        <v>45656</v>
      </c>
      <c r="H86" t="s">
        <v>9</v>
      </c>
      <c r="I86" s="4">
        <v>50000000000</v>
      </c>
      <c r="J86" s="4">
        <v>50000000000</v>
      </c>
      <c r="K86">
        <v>336</v>
      </c>
      <c r="L86">
        <v>7.3999999999999996E-2</v>
      </c>
      <c r="M86" t="s">
        <v>291</v>
      </c>
      <c r="N86" t="s">
        <v>44</v>
      </c>
      <c r="O86" t="s">
        <v>45</v>
      </c>
      <c r="P86" t="s">
        <v>11</v>
      </c>
      <c r="Q86" t="s">
        <v>45</v>
      </c>
      <c r="R86" t="s">
        <v>45</v>
      </c>
      <c r="S86" t="s">
        <v>292</v>
      </c>
      <c r="T86" t="s">
        <v>55</v>
      </c>
      <c r="U86" t="s">
        <v>293</v>
      </c>
      <c r="V86" t="s">
        <v>294</v>
      </c>
      <c r="W86">
        <v>101022356</v>
      </c>
    </row>
    <row r="87" spans="1:23" x14ac:dyDescent="0.3">
      <c r="A87">
        <v>86</v>
      </c>
      <c r="B87" s="5">
        <v>45534</v>
      </c>
      <c r="C87" t="s">
        <v>7</v>
      </c>
      <c r="D87">
        <v>138616005400</v>
      </c>
      <c r="E87" t="s">
        <v>295</v>
      </c>
      <c r="F87" s="5">
        <v>45530</v>
      </c>
      <c r="G87" s="5">
        <v>45803</v>
      </c>
      <c r="H87" t="s">
        <v>9</v>
      </c>
      <c r="I87" s="4">
        <v>50000000000</v>
      </c>
      <c r="J87" s="4">
        <v>50000000000</v>
      </c>
      <c r="K87">
        <v>273</v>
      </c>
      <c r="L87">
        <v>7.5999999999999998E-2</v>
      </c>
      <c r="M87" t="s">
        <v>291</v>
      </c>
      <c r="N87" t="s">
        <v>44</v>
      </c>
      <c r="O87" t="s">
        <v>45</v>
      </c>
      <c r="P87" t="s">
        <v>11</v>
      </c>
      <c r="Q87" t="s">
        <v>45</v>
      </c>
      <c r="R87" t="s">
        <v>45</v>
      </c>
      <c r="S87" t="s">
        <v>189</v>
      </c>
      <c r="T87" t="s">
        <v>55</v>
      </c>
      <c r="U87" t="s">
        <v>291</v>
      </c>
      <c r="V87" t="s">
        <v>296</v>
      </c>
      <c r="W87">
        <v>101022356</v>
      </c>
    </row>
    <row r="88" spans="1:23" hidden="1" x14ac:dyDescent="0.3">
      <c r="A88">
        <v>87</v>
      </c>
      <c r="B88" s="5">
        <v>45534</v>
      </c>
      <c r="C88" t="s">
        <v>7</v>
      </c>
      <c r="D88" t="s">
        <v>297</v>
      </c>
      <c r="E88" t="s">
        <v>298</v>
      </c>
      <c r="F88" s="5">
        <v>45324</v>
      </c>
      <c r="G88" s="5">
        <v>45600</v>
      </c>
      <c r="H88" t="s">
        <v>9</v>
      </c>
      <c r="I88" s="4">
        <v>25000000000</v>
      </c>
      <c r="J88" s="4">
        <v>25000000000</v>
      </c>
      <c r="K88">
        <v>276</v>
      </c>
      <c r="L88">
        <v>6.8000000000000005E-2</v>
      </c>
      <c r="M88" t="s">
        <v>299</v>
      </c>
      <c r="N88" t="s">
        <v>13</v>
      </c>
      <c r="O88" t="s">
        <v>215</v>
      </c>
      <c r="P88" t="s">
        <v>14</v>
      </c>
      <c r="Q88" t="s">
        <v>300</v>
      </c>
      <c r="R88">
        <v>26811</v>
      </c>
      <c r="S88" t="s">
        <v>88</v>
      </c>
      <c r="T88" t="s">
        <v>55</v>
      </c>
      <c r="U88" t="s">
        <v>299</v>
      </c>
      <c r="V88" t="s">
        <v>301</v>
      </c>
      <c r="W88">
        <v>101040147</v>
      </c>
    </row>
    <row r="89" spans="1:23" hidden="1" x14ac:dyDescent="0.3">
      <c r="A89">
        <v>88</v>
      </c>
      <c r="B89" s="5">
        <v>45534</v>
      </c>
      <c r="C89" t="s">
        <v>7</v>
      </c>
      <c r="D89">
        <v>138616005300</v>
      </c>
      <c r="E89" t="s">
        <v>290</v>
      </c>
      <c r="F89" s="5">
        <v>45320</v>
      </c>
      <c r="G89" s="5">
        <v>45656</v>
      </c>
      <c r="H89" t="s">
        <v>9</v>
      </c>
      <c r="I89" s="4">
        <v>50000000000</v>
      </c>
      <c r="J89" s="4">
        <v>50000000000</v>
      </c>
      <c r="K89">
        <v>336</v>
      </c>
      <c r="L89">
        <v>7.3999999999999996E-2</v>
      </c>
      <c r="M89" t="s">
        <v>291</v>
      </c>
      <c r="N89" t="s">
        <v>44</v>
      </c>
      <c r="O89" t="s">
        <v>45</v>
      </c>
      <c r="P89" t="s">
        <v>11</v>
      </c>
      <c r="Q89" t="s">
        <v>45</v>
      </c>
      <c r="R89" t="s">
        <v>45</v>
      </c>
      <c r="S89" t="s">
        <v>292</v>
      </c>
      <c r="T89" t="s">
        <v>55</v>
      </c>
      <c r="U89" t="s">
        <v>293</v>
      </c>
      <c r="V89" t="s">
        <v>302</v>
      </c>
      <c r="W89">
        <v>101022356</v>
      </c>
    </row>
    <row r="90" spans="1:23" x14ac:dyDescent="0.3">
      <c r="A90">
        <v>89</v>
      </c>
      <c r="B90" s="5">
        <v>45534</v>
      </c>
      <c r="C90" t="s">
        <v>8</v>
      </c>
      <c r="D90">
        <v>139919000400</v>
      </c>
      <c r="E90" t="s">
        <v>303</v>
      </c>
      <c r="F90" s="5">
        <v>45355</v>
      </c>
      <c r="G90" s="5">
        <v>45751</v>
      </c>
      <c r="H90" t="s">
        <v>9</v>
      </c>
      <c r="I90" s="4">
        <v>10000000000</v>
      </c>
      <c r="J90" s="4">
        <v>10000000000</v>
      </c>
      <c r="K90">
        <v>396</v>
      </c>
      <c r="L90">
        <v>5.7000000000000002E-2</v>
      </c>
      <c r="M90" t="s">
        <v>304</v>
      </c>
      <c r="N90" t="s">
        <v>44</v>
      </c>
      <c r="O90" t="s">
        <v>45</v>
      </c>
      <c r="P90" t="s">
        <v>11</v>
      </c>
      <c r="Q90" t="s">
        <v>45</v>
      </c>
      <c r="R90" t="s">
        <v>45</v>
      </c>
      <c r="S90" t="s">
        <v>236</v>
      </c>
      <c r="T90" t="s">
        <v>55</v>
      </c>
      <c r="U90" t="s">
        <v>304</v>
      </c>
      <c r="V90" t="s">
        <v>305</v>
      </c>
      <c r="W90">
        <v>101014102</v>
      </c>
    </row>
    <row r="91" spans="1:23" hidden="1" x14ac:dyDescent="0.3">
      <c r="A91">
        <v>90</v>
      </c>
      <c r="B91" s="5">
        <v>45534</v>
      </c>
      <c r="C91" t="s">
        <v>7</v>
      </c>
      <c r="D91" t="s">
        <v>306</v>
      </c>
      <c r="E91" t="s">
        <v>307</v>
      </c>
      <c r="F91" s="5">
        <v>45450</v>
      </c>
      <c r="G91" s="5">
        <v>45635</v>
      </c>
      <c r="H91" t="s">
        <v>9</v>
      </c>
      <c r="I91" s="4">
        <v>30000000000</v>
      </c>
      <c r="J91" s="4">
        <v>30000000000</v>
      </c>
      <c r="K91">
        <v>185</v>
      </c>
      <c r="L91">
        <v>6.2E-2</v>
      </c>
      <c r="M91" t="s">
        <v>299</v>
      </c>
      <c r="N91" t="s">
        <v>13</v>
      </c>
      <c r="O91" t="s">
        <v>308</v>
      </c>
      <c r="P91" t="s">
        <v>14</v>
      </c>
      <c r="Q91" t="s">
        <v>309</v>
      </c>
      <c r="R91">
        <v>40797</v>
      </c>
      <c r="S91" t="s">
        <v>54</v>
      </c>
      <c r="T91" t="s">
        <v>55</v>
      </c>
      <c r="U91" t="s">
        <v>299</v>
      </c>
      <c r="V91" t="s">
        <v>310</v>
      </c>
      <c r="W91">
        <v>101040147</v>
      </c>
    </row>
    <row r="92" spans="1:23" x14ac:dyDescent="0.3">
      <c r="A92">
        <v>91</v>
      </c>
      <c r="B92" s="5">
        <v>45534</v>
      </c>
      <c r="C92" t="s">
        <v>7</v>
      </c>
      <c r="D92">
        <v>139632002100</v>
      </c>
      <c r="E92" t="s">
        <v>311</v>
      </c>
      <c r="F92" s="5">
        <v>45510</v>
      </c>
      <c r="G92" s="5">
        <v>45694</v>
      </c>
      <c r="H92" t="s">
        <v>9</v>
      </c>
      <c r="I92" s="4">
        <v>26000000000</v>
      </c>
      <c r="J92" s="4">
        <v>26000000000</v>
      </c>
      <c r="K92">
        <v>184</v>
      </c>
      <c r="L92">
        <v>7.8E-2</v>
      </c>
      <c r="M92" t="s">
        <v>312</v>
      </c>
      <c r="N92" t="s">
        <v>13</v>
      </c>
      <c r="O92" t="s">
        <v>313</v>
      </c>
      <c r="P92" t="s">
        <v>14</v>
      </c>
      <c r="Q92" t="s">
        <v>314</v>
      </c>
      <c r="R92">
        <v>2433</v>
      </c>
      <c r="S92" t="s">
        <v>58</v>
      </c>
      <c r="T92" t="s">
        <v>55</v>
      </c>
      <c r="U92" t="s">
        <v>312</v>
      </c>
      <c r="V92" t="s">
        <v>315</v>
      </c>
      <c r="W92">
        <v>278</v>
      </c>
    </row>
    <row r="93" spans="1:23" x14ac:dyDescent="0.3">
      <c r="A93">
        <v>92</v>
      </c>
      <c r="B93" s="5">
        <v>45534</v>
      </c>
      <c r="C93" t="s">
        <v>7</v>
      </c>
      <c r="D93">
        <v>139632002300</v>
      </c>
      <c r="E93" t="s">
        <v>316</v>
      </c>
      <c r="F93" s="5">
        <v>45524</v>
      </c>
      <c r="G93" s="5">
        <v>45708</v>
      </c>
      <c r="H93" t="s">
        <v>9</v>
      </c>
      <c r="I93" s="4">
        <v>30000000000</v>
      </c>
      <c r="J93" s="4">
        <v>30000000000</v>
      </c>
      <c r="K93">
        <v>184</v>
      </c>
      <c r="L93">
        <v>7.8E-2</v>
      </c>
      <c r="M93" t="s">
        <v>312</v>
      </c>
      <c r="N93" t="s">
        <v>13</v>
      </c>
      <c r="O93" t="s">
        <v>313</v>
      </c>
      <c r="P93" t="s">
        <v>14</v>
      </c>
      <c r="Q93" t="s">
        <v>314</v>
      </c>
      <c r="R93">
        <v>2433</v>
      </c>
      <c r="S93" t="s">
        <v>58</v>
      </c>
      <c r="T93" t="s">
        <v>55</v>
      </c>
      <c r="U93" t="s">
        <v>312</v>
      </c>
      <c r="V93" t="s">
        <v>317</v>
      </c>
      <c r="W93">
        <v>278</v>
      </c>
    </row>
    <row r="94" spans="1:23" hidden="1" x14ac:dyDescent="0.3">
      <c r="A94">
        <v>93</v>
      </c>
      <c r="B94" s="5">
        <v>45534</v>
      </c>
      <c r="C94" t="s">
        <v>7</v>
      </c>
      <c r="D94">
        <v>139632001900</v>
      </c>
      <c r="E94" t="s">
        <v>318</v>
      </c>
      <c r="F94" s="5">
        <v>45401</v>
      </c>
      <c r="G94" s="5">
        <v>45586</v>
      </c>
      <c r="H94" t="s">
        <v>9</v>
      </c>
      <c r="I94" s="4">
        <v>20600000000</v>
      </c>
      <c r="J94" s="4">
        <v>20600000000</v>
      </c>
      <c r="K94">
        <v>185</v>
      </c>
      <c r="L94">
        <v>5.6000000000000001E-2</v>
      </c>
      <c r="M94" t="s">
        <v>312</v>
      </c>
      <c r="N94" t="s">
        <v>13</v>
      </c>
      <c r="O94" t="s">
        <v>215</v>
      </c>
      <c r="P94" t="s">
        <v>14</v>
      </c>
      <c r="Q94" t="s">
        <v>262</v>
      </c>
      <c r="R94">
        <v>26801</v>
      </c>
      <c r="S94" t="s">
        <v>54</v>
      </c>
      <c r="T94" t="s">
        <v>55</v>
      </c>
      <c r="U94" t="s">
        <v>312</v>
      </c>
      <c r="V94" t="s">
        <v>319</v>
      </c>
      <c r="W94">
        <v>278</v>
      </c>
    </row>
    <row r="95" spans="1:23" x14ac:dyDescent="0.3">
      <c r="A95">
        <v>94</v>
      </c>
      <c r="B95" s="5">
        <v>45534</v>
      </c>
      <c r="C95" t="s">
        <v>7</v>
      </c>
      <c r="D95">
        <v>139632002000</v>
      </c>
      <c r="E95" t="s">
        <v>320</v>
      </c>
      <c r="F95" s="5">
        <v>45510</v>
      </c>
      <c r="G95" s="5">
        <v>45694</v>
      </c>
      <c r="H95" t="s">
        <v>9</v>
      </c>
      <c r="I95" s="4">
        <v>26000000000</v>
      </c>
      <c r="J95" s="4">
        <v>26000000000</v>
      </c>
      <c r="K95">
        <v>184</v>
      </c>
      <c r="L95">
        <v>7.8E-2</v>
      </c>
      <c r="M95" t="s">
        <v>312</v>
      </c>
      <c r="N95" t="s">
        <v>13</v>
      </c>
      <c r="O95" t="s">
        <v>313</v>
      </c>
      <c r="P95" t="s">
        <v>14</v>
      </c>
      <c r="Q95" t="s">
        <v>314</v>
      </c>
      <c r="R95">
        <v>2433</v>
      </c>
      <c r="S95" t="s">
        <v>58</v>
      </c>
      <c r="T95" t="s">
        <v>55</v>
      </c>
      <c r="U95" t="s">
        <v>312</v>
      </c>
      <c r="V95" t="s">
        <v>321</v>
      </c>
      <c r="W95">
        <v>278</v>
      </c>
    </row>
    <row r="96" spans="1:23" x14ac:dyDescent="0.3">
      <c r="A96">
        <v>95</v>
      </c>
      <c r="B96" s="5">
        <v>45534</v>
      </c>
      <c r="C96" t="s">
        <v>7</v>
      </c>
      <c r="D96">
        <v>139632002200</v>
      </c>
      <c r="E96" t="s">
        <v>322</v>
      </c>
      <c r="F96" s="5">
        <v>45524</v>
      </c>
      <c r="G96" s="5">
        <v>45708</v>
      </c>
      <c r="H96" t="s">
        <v>9</v>
      </c>
      <c r="I96" s="4">
        <v>26000000000</v>
      </c>
      <c r="J96" s="4">
        <v>26000000000</v>
      </c>
      <c r="K96">
        <v>184</v>
      </c>
      <c r="L96">
        <v>7.8E-2</v>
      </c>
      <c r="M96" t="s">
        <v>312</v>
      </c>
      <c r="N96" t="s">
        <v>13</v>
      </c>
      <c r="O96" t="s">
        <v>313</v>
      </c>
      <c r="P96" t="s">
        <v>14</v>
      </c>
      <c r="Q96" t="s">
        <v>314</v>
      </c>
      <c r="R96">
        <v>2433</v>
      </c>
      <c r="S96" t="s">
        <v>58</v>
      </c>
      <c r="T96" t="s">
        <v>55</v>
      </c>
      <c r="U96" t="s">
        <v>312</v>
      </c>
      <c r="V96" t="s">
        <v>323</v>
      </c>
      <c r="W96">
        <v>278</v>
      </c>
    </row>
    <row r="97" spans="1:23" hidden="1" x14ac:dyDescent="0.3">
      <c r="A97">
        <v>96</v>
      </c>
      <c r="B97" s="5">
        <v>45534</v>
      </c>
      <c r="C97" t="s">
        <v>8</v>
      </c>
      <c r="D97">
        <v>139488000500</v>
      </c>
      <c r="E97" t="s">
        <v>324</v>
      </c>
      <c r="F97" s="5">
        <v>44816</v>
      </c>
      <c r="G97" s="5">
        <v>45547</v>
      </c>
      <c r="H97" t="s">
        <v>9</v>
      </c>
      <c r="I97" s="4">
        <v>40000000000</v>
      </c>
      <c r="J97" s="4">
        <v>40000000000</v>
      </c>
      <c r="K97">
        <v>731</v>
      </c>
      <c r="L97">
        <v>8.2500000000000004E-2</v>
      </c>
      <c r="M97" t="s">
        <v>325</v>
      </c>
      <c r="N97" t="s">
        <v>44</v>
      </c>
      <c r="O97" t="s">
        <v>287</v>
      </c>
      <c r="P97" t="s">
        <v>11</v>
      </c>
      <c r="Q97" t="s">
        <v>287</v>
      </c>
      <c r="R97" t="s">
        <v>287</v>
      </c>
      <c r="S97" t="s">
        <v>326</v>
      </c>
      <c r="T97" t="s">
        <v>55</v>
      </c>
      <c r="U97" t="s">
        <v>325</v>
      </c>
      <c r="V97" t="s">
        <v>327</v>
      </c>
      <c r="W97">
        <v>288</v>
      </c>
    </row>
    <row r="98" spans="1:23" hidden="1" x14ac:dyDescent="0.3">
      <c r="A98">
        <v>97</v>
      </c>
      <c r="B98" s="5">
        <v>45534</v>
      </c>
      <c r="C98" t="s">
        <v>328</v>
      </c>
      <c r="D98" t="s">
        <v>329</v>
      </c>
      <c r="E98" t="s">
        <v>330</v>
      </c>
      <c r="F98" s="5">
        <v>45279</v>
      </c>
      <c r="G98" s="5">
        <v>45601</v>
      </c>
      <c r="H98" t="s">
        <v>331</v>
      </c>
      <c r="I98" s="4">
        <v>25000000</v>
      </c>
      <c r="J98" s="4">
        <v>621637500000</v>
      </c>
      <c r="K98">
        <v>322</v>
      </c>
      <c r="L98">
        <v>7.8075099999999995E-2</v>
      </c>
      <c r="M98" t="s">
        <v>332</v>
      </c>
      <c r="N98" t="s">
        <v>44</v>
      </c>
      <c r="O98" t="s">
        <v>45</v>
      </c>
      <c r="P98" t="s">
        <v>333</v>
      </c>
      <c r="V98" t="s">
        <v>334</v>
      </c>
      <c r="W98">
        <v>101041337</v>
      </c>
    </row>
    <row r="99" spans="1:23" hidden="1" x14ac:dyDescent="0.3">
      <c r="A99">
        <v>98</v>
      </c>
      <c r="B99" s="5">
        <v>45534</v>
      </c>
      <c r="C99" t="s">
        <v>328</v>
      </c>
      <c r="D99" t="s">
        <v>329</v>
      </c>
      <c r="E99" t="s">
        <v>330</v>
      </c>
      <c r="F99" s="5">
        <v>45279</v>
      </c>
      <c r="G99" s="5">
        <v>45631</v>
      </c>
      <c r="H99" t="s">
        <v>331</v>
      </c>
      <c r="I99" s="4">
        <v>25000000</v>
      </c>
      <c r="J99" s="4">
        <v>621637500000</v>
      </c>
      <c r="K99">
        <v>352</v>
      </c>
      <c r="L99">
        <v>7.8075099999999995E-2</v>
      </c>
      <c r="M99" t="s">
        <v>332</v>
      </c>
      <c r="N99" t="s">
        <v>44</v>
      </c>
      <c r="O99" t="s">
        <v>45</v>
      </c>
      <c r="P99" t="s">
        <v>333</v>
      </c>
      <c r="V99" t="s">
        <v>334</v>
      </c>
      <c r="W99">
        <v>101041337</v>
      </c>
    </row>
    <row r="100" spans="1:23" hidden="1" x14ac:dyDescent="0.3">
      <c r="A100">
        <v>99</v>
      </c>
      <c r="B100" s="5">
        <v>45534</v>
      </c>
      <c r="C100" t="s">
        <v>328</v>
      </c>
      <c r="D100" t="s">
        <v>335</v>
      </c>
      <c r="E100" t="s">
        <v>336</v>
      </c>
      <c r="F100" s="5">
        <v>45267</v>
      </c>
      <c r="G100" s="5">
        <v>45601</v>
      </c>
      <c r="H100" t="s">
        <v>331</v>
      </c>
      <c r="I100" s="4">
        <v>25000000</v>
      </c>
      <c r="J100" s="4">
        <v>621637500000</v>
      </c>
      <c r="K100">
        <v>334</v>
      </c>
      <c r="L100">
        <v>7.8075099999999995E-2</v>
      </c>
      <c r="M100" t="s">
        <v>332</v>
      </c>
      <c r="N100" t="s">
        <v>44</v>
      </c>
      <c r="O100" t="s">
        <v>45</v>
      </c>
      <c r="P100" t="s">
        <v>333</v>
      </c>
      <c r="V100" t="s">
        <v>337</v>
      </c>
      <c r="W100">
        <v>101041337</v>
      </c>
    </row>
    <row r="101" spans="1:23" hidden="1" x14ac:dyDescent="0.3">
      <c r="A101">
        <v>100</v>
      </c>
      <c r="B101" s="5">
        <v>45534</v>
      </c>
      <c r="C101" t="s">
        <v>328</v>
      </c>
      <c r="D101" t="s">
        <v>335</v>
      </c>
      <c r="E101" t="s">
        <v>336</v>
      </c>
      <c r="F101" s="5">
        <v>45267</v>
      </c>
      <c r="G101" s="5">
        <v>45631</v>
      </c>
      <c r="H101" t="s">
        <v>331</v>
      </c>
      <c r="I101" s="4">
        <v>25000000</v>
      </c>
      <c r="J101" s="4">
        <v>621637500000</v>
      </c>
      <c r="K101">
        <v>364</v>
      </c>
      <c r="L101">
        <v>7.8075099999999995E-2</v>
      </c>
      <c r="M101" t="s">
        <v>332</v>
      </c>
      <c r="N101" t="s">
        <v>44</v>
      </c>
      <c r="O101" t="s">
        <v>45</v>
      </c>
      <c r="P101" t="s">
        <v>333</v>
      </c>
      <c r="V101" t="s">
        <v>337</v>
      </c>
      <c r="W101">
        <v>101041337</v>
      </c>
    </row>
    <row r="102" spans="1:23" hidden="1" x14ac:dyDescent="0.3">
      <c r="A102">
        <v>101</v>
      </c>
      <c r="B102" s="5">
        <v>45534</v>
      </c>
      <c r="C102" t="s">
        <v>328</v>
      </c>
      <c r="D102" t="s">
        <v>338</v>
      </c>
      <c r="E102" t="s">
        <v>330</v>
      </c>
      <c r="F102" s="5">
        <v>45271</v>
      </c>
      <c r="G102" s="5">
        <v>45601</v>
      </c>
      <c r="H102" t="s">
        <v>331</v>
      </c>
      <c r="I102" s="4">
        <v>25000000</v>
      </c>
      <c r="J102" s="4">
        <v>621637500000</v>
      </c>
      <c r="K102">
        <v>330</v>
      </c>
      <c r="L102">
        <v>7.8075099999999995E-2</v>
      </c>
      <c r="M102" t="s">
        <v>332</v>
      </c>
      <c r="N102" t="s">
        <v>44</v>
      </c>
      <c r="O102" t="s">
        <v>45</v>
      </c>
      <c r="P102" t="s">
        <v>333</v>
      </c>
      <c r="V102" t="s">
        <v>339</v>
      </c>
      <c r="W102">
        <v>101041337</v>
      </c>
    </row>
    <row r="103" spans="1:23" hidden="1" x14ac:dyDescent="0.3">
      <c r="A103">
        <v>102</v>
      </c>
      <c r="B103" s="5">
        <v>45534</v>
      </c>
      <c r="C103" t="s">
        <v>328</v>
      </c>
      <c r="D103" t="s">
        <v>338</v>
      </c>
      <c r="E103" t="s">
        <v>330</v>
      </c>
      <c r="F103" s="5">
        <v>45271</v>
      </c>
      <c r="G103" s="5">
        <v>45631</v>
      </c>
      <c r="H103" t="s">
        <v>331</v>
      </c>
      <c r="I103" s="4">
        <v>25000000</v>
      </c>
      <c r="J103" s="4">
        <v>621637500000</v>
      </c>
      <c r="K103">
        <v>360</v>
      </c>
      <c r="L103">
        <v>7.8075099999999995E-2</v>
      </c>
      <c r="M103" t="s">
        <v>332</v>
      </c>
      <c r="N103" t="s">
        <v>44</v>
      </c>
      <c r="O103" t="s">
        <v>45</v>
      </c>
      <c r="P103" t="s">
        <v>333</v>
      </c>
      <c r="V103" t="s">
        <v>339</v>
      </c>
      <c r="W103">
        <v>101041337</v>
      </c>
    </row>
    <row r="104" spans="1:23" x14ac:dyDescent="0.3">
      <c r="A104">
        <v>103</v>
      </c>
      <c r="B104" s="5">
        <v>45534</v>
      </c>
      <c r="C104" t="s">
        <v>7</v>
      </c>
      <c r="D104">
        <v>139640001400</v>
      </c>
      <c r="E104" t="s">
        <v>340</v>
      </c>
      <c r="F104" s="5">
        <v>45510</v>
      </c>
      <c r="G104" s="5">
        <v>45875</v>
      </c>
      <c r="H104" t="s">
        <v>9</v>
      </c>
      <c r="I104" s="4">
        <v>50000000000</v>
      </c>
      <c r="J104" s="4">
        <v>50000000000</v>
      </c>
      <c r="K104">
        <v>365</v>
      </c>
      <c r="L104">
        <v>7.6999999999999999E-2</v>
      </c>
      <c r="M104" t="s">
        <v>265</v>
      </c>
      <c r="N104" t="s">
        <v>13</v>
      </c>
      <c r="O104" t="s">
        <v>52</v>
      </c>
      <c r="P104" t="s">
        <v>14</v>
      </c>
      <c r="Q104" t="s">
        <v>125</v>
      </c>
      <c r="R104">
        <v>43546</v>
      </c>
      <c r="S104" t="s">
        <v>94</v>
      </c>
      <c r="T104" t="s">
        <v>55</v>
      </c>
      <c r="U104" t="s">
        <v>265</v>
      </c>
      <c r="V104" t="s">
        <v>341</v>
      </c>
      <c r="W104">
        <v>101037846</v>
      </c>
    </row>
    <row r="105" spans="1:23" x14ac:dyDescent="0.3">
      <c r="A105">
        <v>104</v>
      </c>
      <c r="B105" s="5">
        <v>45534</v>
      </c>
      <c r="C105" t="s">
        <v>7</v>
      </c>
      <c r="D105">
        <v>139640001200</v>
      </c>
      <c r="E105" t="s">
        <v>342</v>
      </c>
      <c r="F105" s="5">
        <v>45475</v>
      </c>
      <c r="G105" s="5">
        <v>45659</v>
      </c>
      <c r="H105" t="s">
        <v>9</v>
      </c>
      <c r="I105" s="4">
        <v>35000000000</v>
      </c>
      <c r="J105" s="4">
        <v>35000000000</v>
      </c>
      <c r="K105">
        <v>184</v>
      </c>
      <c r="L105">
        <v>6.5000000000000002E-2</v>
      </c>
      <c r="M105" t="s">
        <v>265</v>
      </c>
      <c r="N105" t="s">
        <v>13</v>
      </c>
      <c r="O105" t="s">
        <v>52</v>
      </c>
      <c r="P105" t="s">
        <v>14</v>
      </c>
      <c r="Q105" t="s">
        <v>125</v>
      </c>
      <c r="R105">
        <v>43546</v>
      </c>
      <c r="S105" t="s">
        <v>58</v>
      </c>
      <c r="T105" t="s">
        <v>55</v>
      </c>
      <c r="U105" t="s">
        <v>265</v>
      </c>
      <c r="V105" t="s">
        <v>343</v>
      </c>
      <c r="W105">
        <v>101037846</v>
      </c>
    </row>
    <row r="106" spans="1:23" hidden="1" x14ac:dyDescent="0.3">
      <c r="A106">
        <v>105</v>
      </c>
      <c r="B106" s="5">
        <v>45534</v>
      </c>
      <c r="C106" t="s">
        <v>7</v>
      </c>
      <c r="D106">
        <v>139640001000</v>
      </c>
      <c r="E106" t="s">
        <v>344</v>
      </c>
      <c r="F106" s="5">
        <v>45454</v>
      </c>
      <c r="G106" s="5">
        <v>45637</v>
      </c>
      <c r="H106" t="s">
        <v>9</v>
      </c>
      <c r="I106" s="4">
        <v>80000000000</v>
      </c>
      <c r="J106" s="4">
        <v>80000000000</v>
      </c>
      <c r="K106">
        <v>183</v>
      </c>
      <c r="L106">
        <v>6.2E-2</v>
      </c>
      <c r="M106" t="s">
        <v>265</v>
      </c>
      <c r="N106" t="s">
        <v>13</v>
      </c>
      <c r="O106" t="s">
        <v>52</v>
      </c>
      <c r="P106" t="s">
        <v>14</v>
      </c>
      <c r="Q106" t="s">
        <v>125</v>
      </c>
      <c r="R106">
        <v>43546</v>
      </c>
      <c r="S106" t="s">
        <v>58</v>
      </c>
      <c r="T106" t="s">
        <v>55</v>
      </c>
      <c r="U106" t="s">
        <v>265</v>
      </c>
      <c r="V106" t="s">
        <v>345</v>
      </c>
      <c r="W106">
        <v>101037846</v>
      </c>
    </row>
    <row r="107" spans="1:23" x14ac:dyDescent="0.3">
      <c r="A107">
        <v>106</v>
      </c>
      <c r="B107" s="5">
        <v>45534</v>
      </c>
      <c r="C107" t="s">
        <v>7</v>
      </c>
      <c r="D107">
        <v>138383007700</v>
      </c>
      <c r="E107" t="s">
        <v>346</v>
      </c>
      <c r="F107" s="5">
        <v>45496</v>
      </c>
      <c r="G107" s="5">
        <v>45680</v>
      </c>
      <c r="H107" t="s">
        <v>9</v>
      </c>
      <c r="I107" s="4">
        <v>3000000000</v>
      </c>
      <c r="J107" s="4">
        <v>3000000000</v>
      </c>
      <c r="K107">
        <v>184</v>
      </c>
      <c r="L107">
        <v>6.8000000000000005E-2</v>
      </c>
      <c r="M107" t="s">
        <v>97</v>
      </c>
      <c r="N107" t="s">
        <v>13</v>
      </c>
      <c r="O107" t="s">
        <v>98</v>
      </c>
      <c r="P107" t="s">
        <v>14</v>
      </c>
      <c r="Q107" t="s">
        <v>99</v>
      </c>
      <c r="R107">
        <v>26821</v>
      </c>
      <c r="S107" t="s">
        <v>58</v>
      </c>
      <c r="T107" t="s">
        <v>55</v>
      </c>
      <c r="U107" t="s">
        <v>97</v>
      </c>
      <c r="V107" t="s">
        <v>347</v>
      </c>
      <c r="W107">
        <v>101019000</v>
      </c>
    </row>
    <row r="108" spans="1:23" x14ac:dyDescent="0.3">
      <c r="A108">
        <v>107</v>
      </c>
      <c r="B108" s="5">
        <v>45534</v>
      </c>
      <c r="C108" t="s">
        <v>7</v>
      </c>
      <c r="D108">
        <v>138383007900</v>
      </c>
      <c r="E108" t="s">
        <v>348</v>
      </c>
      <c r="F108" s="5">
        <v>45512</v>
      </c>
      <c r="G108" s="5">
        <v>45698</v>
      </c>
      <c r="H108" t="s">
        <v>9</v>
      </c>
      <c r="I108" s="4">
        <v>3000000000</v>
      </c>
      <c r="J108" s="4">
        <v>3000000000</v>
      </c>
      <c r="K108">
        <v>186</v>
      </c>
      <c r="L108">
        <v>7.2999999999999995E-2</v>
      </c>
      <c r="M108" t="s">
        <v>97</v>
      </c>
      <c r="N108" t="s">
        <v>13</v>
      </c>
      <c r="O108" t="s">
        <v>98</v>
      </c>
      <c r="P108" t="s">
        <v>14</v>
      </c>
      <c r="Q108" t="s">
        <v>99</v>
      </c>
      <c r="R108">
        <v>26821</v>
      </c>
      <c r="S108" t="s">
        <v>61</v>
      </c>
      <c r="T108" t="s">
        <v>55</v>
      </c>
      <c r="U108" t="s">
        <v>97</v>
      </c>
      <c r="V108" t="s">
        <v>349</v>
      </c>
      <c r="W108">
        <v>101019000</v>
      </c>
    </row>
    <row r="109" spans="1:23" x14ac:dyDescent="0.3">
      <c r="A109">
        <v>108</v>
      </c>
      <c r="B109" s="5">
        <v>45534</v>
      </c>
      <c r="C109" t="s">
        <v>7</v>
      </c>
      <c r="D109">
        <v>138383007400</v>
      </c>
      <c r="E109" t="s">
        <v>350</v>
      </c>
      <c r="F109" s="5">
        <v>45474</v>
      </c>
      <c r="G109" s="5">
        <v>45659</v>
      </c>
      <c r="H109" t="s">
        <v>9</v>
      </c>
      <c r="I109" s="4">
        <v>2500000000</v>
      </c>
      <c r="J109" s="4">
        <v>2500000000</v>
      </c>
      <c r="K109">
        <v>185</v>
      </c>
      <c r="L109">
        <v>6.5000000000000002E-2</v>
      </c>
      <c r="M109" t="s">
        <v>97</v>
      </c>
      <c r="N109" t="s">
        <v>13</v>
      </c>
      <c r="O109" t="s">
        <v>98</v>
      </c>
      <c r="P109" t="s">
        <v>14</v>
      </c>
      <c r="Q109" t="s">
        <v>99</v>
      </c>
      <c r="R109">
        <v>26821</v>
      </c>
      <c r="S109" t="s">
        <v>54</v>
      </c>
      <c r="T109" t="s">
        <v>55</v>
      </c>
      <c r="U109" t="s">
        <v>97</v>
      </c>
      <c r="V109" t="s">
        <v>351</v>
      </c>
      <c r="W109">
        <v>101019000</v>
      </c>
    </row>
    <row r="110" spans="1:23" x14ac:dyDescent="0.3">
      <c r="A110">
        <v>109</v>
      </c>
      <c r="B110" s="5">
        <v>45534</v>
      </c>
      <c r="C110" t="s">
        <v>7</v>
      </c>
      <c r="D110">
        <v>138383007600</v>
      </c>
      <c r="E110" t="s">
        <v>352</v>
      </c>
      <c r="F110" s="5">
        <v>45491</v>
      </c>
      <c r="G110" s="5">
        <v>45677</v>
      </c>
      <c r="H110" t="s">
        <v>9</v>
      </c>
      <c r="I110" s="4">
        <v>5000000000</v>
      </c>
      <c r="J110" s="4">
        <v>5000000000</v>
      </c>
      <c r="K110">
        <v>186</v>
      </c>
      <c r="L110">
        <v>6.5000000000000002E-2</v>
      </c>
      <c r="M110" t="s">
        <v>97</v>
      </c>
      <c r="N110" t="s">
        <v>13</v>
      </c>
      <c r="O110" t="s">
        <v>98</v>
      </c>
      <c r="P110" t="s">
        <v>14</v>
      </c>
      <c r="Q110" t="s">
        <v>99</v>
      </c>
      <c r="R110">
        <v>26821</v>
      </c>
      <c r="S110" t="s">
        <v>61</v>
      </c>
      <c r="T110" t="s">
        <v>55</v>
      </c>
      <c r="U110" t="s">
        <v>97</v>
      </c>
      <c r="V110" t="s">
        <v>353</v>
      </c>
      <c r="W110">
        <v>101019000</v>
      </c>
    </row>
    <row r="111" spans="1:23" hidden="1" x14ac:dyDescent="0.3">
      <c r="A111">
        <v>110</v>
      </c>
      <c r="B111" s="5">
        <v>45534</v>
      </c>
      <c r="C111" t="s">
        <v>7</v>
      </c>
      <c r="D111">
        <v>138383007000</v>
      </c>
      <c r="E111" t="s">
        <v>354</v>
      </c>
      <c r="F111" s="5">
        <v>45425</v>
      </c>
      <c r="G111" s="5">
        <v>45609</v>
      </c>
      <c r="H111" t="s">
        <v>9</v>
      </c>
      <c r="I111" s="4">
        <v>2000000000</v>
      </c>
      <c r="J111" s="4">
        <v>2000000000</v>
      </c>
      <c r="K111">
        <v>184</v>
      </c>
      <c r="L111">
        <v>5.6000000000000001E-2</v>
      </c>
      <c r="M111" t="s">
        <v>97</v>
      </c>
      <c r="N111" t="s">
        <v>13</v>
      </c>
      <c r="O111" t="s">
        <v>102</v>
      </c>
      <c r="P111" t="s">
        <v>14</v>
      </c>
      <c r="Q111" t="s">
        <v>103</v>
      </c>
      <c r="R111">
        <v>26813</v>
      </c>
      <c r="S111" t="s">
        <v>58</v>
      </c>
      <c r="T111" t="s">
        <v>55</v>
      </c>
      <c r="U111" t="s">
        <v>97</v>
      </c>
      <c r="V111" t="s">
        <v>355</v>
      </c>
      <c r="W111">
        <v>101019000</v>
      </c>
    </row>
    <row r="112" spans="1:23" x14ac:dyDescent="0.3">
      <c r="A112">
        <v>111</v>
      </c>
      <c r="B112" s="5">
        <v>45534</v>
      </c>
      <c r="C112" t="s">
        <v>7</v>
      </c>
      <c r="D112">
        <v>138383008000</v>
      </c>
      <c r="E112" t="s">
        <v>356</v>
      </c>
      <c r="F112" s="5">
        <v>45523</v>
      </c>
      <c r="G112" s="5">
        <v>45707</v>
      </c>
      <c r="H112" t="s">
        <v>9</v>
      </c>
      <c r="I112" s="4">
        <v>2000000000</v>
      </c>
      <c r="J112" s="4">
        <v>2000000000</v>
      </c>
      <c r="K112">
        <v>184</v>
      </c>
      <c r="L112">
        <v>7.2999999999999995E-2</v>
      </c>
      <c r="M112" t="s">
        <v>97</v>
      </c>
      <c r="N112" t="s">
        <v>13</v>
      </c>
      <c r="O112" t="s">
        <v>98</v>
      </c>
      <c r="P112" t="s">
        <v>14</v>
      </c>
      <c r="Q112" t="s">
        <v>99</v>
      </c>
      <c r="R112">
        <v>26821</v>
      </c>
      <c r="S112" t="s">
        <v>58</v>
      </c>
      <c r="T112" t="s">
        <v>55</v>
      </c>
      <c r="U112" t="s">
        <v>97</v>
      </c>
      <c r="V112" t="s">
        <v>357</v>
      </c>
      <c r="W112">
        <v>101019000</v>
      </c>
    </row>
    <row r="113" spans="1:23" hidden="1" x14ac:dyDescent="0.3">
      <c r="A113">
        <v>112</v>
      </c>
      <c r="B113" s="5">
        <v>45534</v>
      </c>
      <c r="C113" t="s">
        <v>7</v>
      </c>
      <c r="D113">
        <v>138383007300</v>
      </c>
      <c r="E113" t="s">
        <v>358</v>
      </c>
      <c r="F113" s="5">
        <v>45446</v>
      </c>
      <c r="G113" s="5">
        <v>45629</v>
      </c>
      <c r="H113" t="s">
        <v>9</v>
      </c>
      <c r="I113" s="4">
        <v>3000000000</v>
      </c>
      <c r="J113" s="4">
        <v>3000000000</v>
      </c>
      <c r="K113">
        <v>183</v>
      </c>
      <c r="L113">
        <v>5.8999999999999997E-2</v>
      </c>
      <c r="M113" t="s">
        <v>97</v>
      </c>
      <c r="N113" t="s">
        <v>13</v>
      </c>
      <c r="O113" t="s">
        <v>102</v>
      </c>
      <c r="P113" t="s">
        <v>14</v>
      </c>
      <c r="Q113" t="s">
        <v>103</v>
      </c>
      <c r="R113">
        <v>26813</v>
      </c>
      <c r="S113" t="s">
        <v>58</v>
      </c>
      <c r="T113" t="s">
        <v>55</v>
      </c>
      <c r="U113" t="s">
        <v>97</v>
      </c>
      <c r="V113" t="s">
        <v>359</v>
      </c>
      <c r="W113">
        <v>101019000</v>
      </c>
    </row>
    <row r="114" spans="1:23" x14ac:dyDescent="0.3">
      <c r="A114">
        <v>113</v>
      </c>
      <c r="B114" s="5">
        <v>45534</v>
      </c>
      <c r="C114" t="s">
        <v>7</v>
      </c>
      <c r="D114">
        <v>138383007500</v>
      </c>
      <c r="E114" t="s">
        <v>360</v>
      </c>
      <c r="F114" s="5">
        <v>45475</v>
      </c>
      <c r="G114" s="5">
        <v>45659</v>
      </c>
      <c r="H114" t="s">
        <v>9</v>
      </c>
      <c r="I114" s="4">
        <v>3000000000</v>
      </c>
      <c r="J114" s="4">
        <v>3000000000</v>
      </c>
      <c r="K114">
        <v>184</v>
      </c>
      <c r="L114">
        <v>6.5000000000000002E-2</v>
      </c>
      <c r="M114" t="s">
        <v>97</v>
      </c>
      <c r="N114" t="s">
        <v>13</v>
      </c>
      <c r="O114" t="s">
        <v>98</v>
      </c>
      <c r="P114" t="s">
        <v>14</v>
      </c>
      <c r="Q114" t="s">
        <v>99</v>
      </c>
      <c r="R114">
        <v>26821</v>
      </c>
      <c r="S114" t="s">
        <v>58</v>
      </c>
      <c r="T114" t="s">
        <v>55</v>
      </c>
      <c r="U114" t="s">
        <v>97</v>
      </c>
      <c r="V114" t="s">
        <v>361</v>
      </c>
      <c r="W114">
        <v>101019000</v>
      </c>
    </row>
    <row r="115" spans="1:23" hidden="1" x14ac:dyDescent="0.3">
      <c r="A115">
        <v>114</v>
      </c>
      <c r="B115" s="5">
        <v>45534</v>
      </c>
      <c r="C115" t="s">
        <v>7</v>
      </c>
      <c r="D115">
        <v>138383006800</v>
      </c>
      <c r="E115" t="s">
        <v>362</v>
      </c>
      <c r="F115" s="5">
        <v>45377</v>
      </c>
      <c r="G115" s="5">
        <v>45561</v>
      </c>
      <c r="H115" t="s">
        <v>9</v>
      </c>
      <c r="I115" s="4">
        <v>5000000000</v>
      </c>
      <c r="J115" s="4">
        <v>5000000000</v>
      </c>
      <c r="K115">
        <v>184</v>
      </c>
      <c r="L115">
        <v>5.3999999999999999E-2</v>
      </c>
      <c r="M115" t="s">
        <v>97</v>
      </c>
      <c r="N115" t="s">
        <v>13</v>
      </c>
      <c r="O115" t="s">
        <v>102</v>
      </c>
      <c r="P115" t="s">
        <v>14</v>
      </c>
      <c r="Q115" t="s">
        <v>103</v>
      </c>
      <c r="R115">
        <v>26813</v>
      </c>
      <c r="S115" t="s">
        <v>58</v>
      </c>
      <c r="T115" t="s">
        <v>55</v>
      </c>
      <c r="U115" t="s">
        <v>97</v>
      </c>
      <c r="V115" t="s">
        <v>363</v>
      </c>
      <c r="W115">
        <v>101019000</v>
      </c>
    </row>
    <row r="116" spans="1:23" x14ac:dyDescent="0.3">
      <c r="A116">
        <v>115</v>
      </c>
      <c r="B116" s="5">
        <v>45534</v>
      </c>
      <c r="C116" t="s">
        <v>7</v>
      </c>
      <c r="D116">
        <v>140024000200</v>
      </c>
      <c r="E116" t="s">
        <v>364</v>
      </c>
      <c r="F116" s="5">
        <v>45532</v>
      </c>
      <c r="G116" s="5">
        <v>45716</v>
      </c>
      <c r="H116" t="s">
        <v>9</v>
      </c>
      <c r="I116" s="4">
        <v>2000000000</v>
      </c>
      <c r="J116" s="4">
        <v>2000000000</v>
      </c>
      <c r="K116">
        <v>184</v>
      </c>
      <c r="L116">
        <v>7.2999999999999995E-2</v>
      </c>
      <c r="M116" t="s">
        <v>365</v>
      </c>
      <c r="N116" t="s">
        <v>13</v>
      </c>
      <c r="O116" t="s">
        <v>215</v>
      </c>
      <c r="P116" t="s">
        <v>14</v>
      </c>
      <c r="Q116" t="s">
        <v>366</v>
      </c>
      <c r="R116">
        <v>19845</v>
      </c>
      <c r="S116" t="s">
        <v>58</v>
      </c>
      <c r="T116" t="s">
        <v>55</v>
      </c>
      <c r="U116" t="s">
        <v>365</v>
      </c>
      <c r="V116" t="s">
        <v>367</v>
      </c>
      <c r="W116">
        <v>101045281</v>
      </c>
    </row>
    <row r="117" spans="1:23" hidden="1" x14ac:dyDescent="0.3">
      <c r="A117">
        <v>116</v>
      </c>
      <c r="B117" s="5">
        <v>45534</v>
      </c>
      <c r="C117" t="s">
        <v>7</v>
      </c>
      <c r="D117">
        <v>139764001300</v>
      </c>
      <c r="E117" t="s">
        <v>368</v>
      </c>
      <c r="F117" s="5">
        <v>45448</v>
      </c>
      <c r="G117" s="5">
        <v>45631</v>
      </c>
      <c r="H117" t="s">
        <v>9</v>
      </c>
      <c r="I117" s="4">
        <v>10000000000</v>
      </c>
      <c r="J117" s="4">
        <v>10000000000</v>
      </c>
      <c r="K117">
        <v>183</v>
      </c>
      <c r="L117">
        <v>6.2E-2</v>
      </c>
      <c r="M117" t="s">
        <v>369</v>
      </c>
      <c r="N117" t="s">
        <v>13</v>
      </c>
      <c r="O117" t="s">
        <v>370</v>
      </c>
      <c r="P117" t="s">
        <v>14</v>
      </c>
      <c r="Q117" t="s">
        <v>371</v>
      </c>
      <c r="R117">
        <v>5616</v>
      </c>
      <c r="S117" t="s">
        <v>58</v>
      </c>
      <c r="T117" t="s">
        <v>55</v>
      </c>
      <c r="U117" t="s">
        <v>369</v>
      </c>
      <c r="V117" t="s">
        <v>372</v>
      </c>
      <c r="W117">
        <v>101039909</v>
      </c>
    </row>
    <row r="118" spans="1:23" hidden="1" x14ac:dyDescent="0.3">
      <c r="A118">
        <v>117</v>
      </c>
      <c r="B118" s="5">
        <v>45534</v>
      </c>
      <c r="C118" t="s">
        <v>7</v>
      </c>
      <c r="D118">
        <v>139764001200</v>
      </c>
      <c r="E118" t="s">
        <v>373</v>
      </c>
      <c r="F118" s="5">
        <v>45448</v>
      </c>
      <c r="G118" s="5">
        <v>45631</v>
      </c>
      <c r="H118" t="s">
        <v>9</v>
      </c>
      <c r="I118" s="4">
        <v>10000000000</v>
      </c>
      <c r="J118" s="4">
        <v>10000000000</v>
      </c>
      <c r="K118">
        <v>183</v>
      </c>
      <c r="L118">
        <v>6.2E-2</v>
      </c>
      <c r="M118" t="s">
        <v>369</v>
      </c>
      <c r="N118" t="s">
        <v>13</v>
      </c>
      <c r="O118" t="s">
        <v>370</v>
      </c>
      <c r="P118" t="s">
        <v>14</v>
      </c>
      <c r="Q118" t="s">
        <v>371</v>
      </c>
      <c r="R118">
        <v>5616</v>
      </c>
      <c r="S118" t="s">
        <v>58</v>
      </c>
      <c r="T118" t="s">
        <v>55</v>
      </c>
      <c r="U118" t="s">
        <v>369</v>
      </c>
      <c r="V118" t="s">
        <v>374</v>
      </c>
      <c r="W118">
        <v>101039909</v>
      </c>
    </row>
    <row r="119" spans="1:23" hidden="1" x14ac:dyDescent="0.3">
      <c r="A119">
        <v>118</v>
      </c>
      <c r="B119" s="5">
        <v>45534</v>
      </c>
      <c r="C119" t="s">
        <v>7</v>
      </c>
      <c r="D119">
        <v>139764001000</v>
      </c>
      <c r="E119" t="s">
        <v>375</v>
      </c>
      <c r="F119" s="5">
        <v>45448</v>
      </c>
      <c r="G119" s="5">
        <v>45631</v>
      </c>
      <c r="H119" t="s">
        <v>9</v>
      </c>
      <c r="I119" s="4">
        <v>3500000000</v>
      </c>
      <c r="J119" s="4">
        <v>3500000000</v>
      </c>
      <c r="K119">
        <v>183</v>
      </c>
      <c r="L119">
        <v>6.2E-2</v>
      </c>
      <c r="M119" t="s">
        <v>369</v>
      </c>
      <c r="N119" t="s">
        <v>13</v>
      </c>
      <c r="O119" t="s">
        <v>370</v>
      </c>
      <c r="P119" t="s">
        <v>14</v>
      </c>
      <c r="Q119" t="s">
        <v>371</v>
      </c>
      <c r="R119">
        <v>5616</v>
      </c>
      <c r="S119" t="s">
        <v>58</v>
      </c>
      <c r="T119" t="s">
        <v>55</v>
      </c>
      <c r="U119" t="s">
        <v>369</v>
      </c>
      <c r="V119" t="s">
        <v>376</v>
      </c>
      <c r="W119">
        <v>101039909</v>
      </c>
    </row>
    <row r="120" spans="1:23" hidden="1" x14ac:dyDescent="0.3">
      <c r="A120">
        <v>119</v>
      </c>
      <c r="B120" s="5">
        <v>45534</v>
      </c>
      <c r="C120" t="s">
        <v>7</v>
      </c>
      <c r="D120">
        <v>139764001100</v>
      </c>
      <c r="E120" t="s">
        <v>377</v>
      </c>
      <c r="F120" s="5">
        <v>45448</v>
      </c>
      <c r="G120" s="5">
        <v>45631</v>
      </c>
      <c r="H120" t="s">
        <v>9</v>
      </c>
      <c r="I120" s="4">
        <v>10000000000</v>
      </c>
      <c r="J120" s="4">
        <v>10000000000</v>
      </c>
      <c r="K120">
        <v>183</v>
      </c>
      <c r="L120">
        <v>6.2E-2</v>
      </c>
      <c r="M120" t="s">
        <v>369</v>
      </c>
      <c r="N120" t="s">
        <v>13</v>
      </c>
      <c r="O120" t="s">
        <v>370</v>
      </c>
      <c r="P120" t="s">
        <v>14</v>
      </c>
      <c r="Q120" t="s">
        <v>371</v>
      </c>
      <c r="R120">
        <v>5616</v>
      </c>
      <c r="S120" t="s">
        <v>58</v>
      </c>
      <c r="T120" t="s">
        <v>55</v>
      </c>
      <c r="U120" t="s">
        <v>369</v>
      </c>
      <c r="V120" t="s">
        <v>378</v>
      </c>
      <c r="W120">
        <v>101039909</v>
      </c>
    </row>
    <row r="121" spans="1:23" hidden="1" x14ac:dyDescent="0.3">
      <c r="A121">
        <v>120</v>
      </c>
      <c r="B121" s="5">
        <v>45534</v>
      </c>
      <c r="C121" t="s">
        <v>7</v>
      </c>
      <c r="D121">
        <v>139998000900</v>
      </c>
      <c r="E121" t="s">
        <v>379</v>
      </c>
      <c r="F121" s="5">
        <v>45352</v>
      </c>
      <c r="G121" s="5">
        <v>45539</v>
      </c>
      <c r="H121" t="s">
        <v>9</v>
      </c>
      <c r="I121" s="4">
        <v>30000000000</v>
      </c>
      <c r="J121" s="4">
        <v>30000000000</v>
      </c>
      <c r="K121">
        <v>187</v>
      </c>
      <c r="L121">
        <v>5.7000000000000002E-2</v>
      </c>
      <c r="M121" t="s">
        <v>380</v>
      </c>
      <c r="N121" t="s">
        <v>13</v>
      </c>
      <c r="O121" t="s">
        <v>381</v>
      </c>
      <c r="P121" t="s">
        <v>14</v>
      </c>
      <c r="Q121" t="s">
        <v>382</v>
      </c>
      <c r="R121">
        <v>30041</v>
      </c>
      <c r="S121" t="s">
        <v>185</v>
      </c>
      <c r="T121" t="s">
        <v>55</v>
      </c>
      <c r="U121" t="s">
        <v>380</v>
      </c>
      <c r="V121" t="s">
        <v>383</v>
      </c>
      <c r="W121">
        <v>101044677</v>
      </c>
    </row>
    <row r="122" spans="1:23" hidden="1" x14ac:dyDescent="0.3">
      <c r="A122">
        <v>121</v>
      </c>
      <c r="B122" s="5">
        <v>45534</v>
      </c>
      <c r="C122" t="s">
        <v>7</v>
      </c>
      <c r="D122">
        <v>139998000800</v>
      </c>
      <c r="E122" t="s">
        <v>384</v>
      </c>
      <c r="F122" s="5">
        <v>45352</v>
      </c>
      <c r="G122" s="5">
        <v>45539</v>
      </c>
      <c r="H122" t="s">
        <v>9</v>
      </c>
      <c r="I122" s="4">
        <v>16250000000</v>
      </c>
      <c r="J122" s="4">
        <v>16250000000</v>
      </c>
      <c r="K122">
        <v>187</v>
      </c>
      <c r="L122">
        <v>5.7000000000000002E-2</v>
      </c>
      <c r="M122" t="s">
        <v>380</v>
      </c>
      <c r="N122" t="s">
        <v>13</v>
      </c>
      <c r="O122" t="s">
        <v>381</v>
      </c>
      <c r="P122" t="s">
        <v>14</v>
      </c>
      <c r="Q122" t="s">
        <v>382</v>
      </c>
      <c r="R122">
        <v>30041</v>
      </c>
      <c r="S122" t="s">
        <v>185</v>
      </c>
      <c r="T122" t="s">
        <v>55</v>
      </c>
      <c r="U122" t="s">
        <v>380</v>
      </c>
      <c r="V122" t="s">
        <v>385</v>
      </c>
      <c r="W122">
        <v>101044677</v>
      </c>
    </row>
    <row r="123" spans="1:23" hidden="1" x14ac:dyDescent="0.3">
      <c r="A123">
        <v>122</v>
      </c>
      <c r="B123" s="5">
        <v>45534</v>
      </c>
      <c r="C123" t="s">
        <v>7</v>
      </c>
      <c r="D123">
        <v>140011000400</v>
      </c>
      <c r="E123" t="s">
        <v>386</v>
      </c>
      <c r="F123" s="5">
        <v>45420</v>
      </c>
      <c r="G123" s="5">
        <v>45604</v>
      </c>
      <c r="H123" t="s">
        <v>9</v>
      </c>
      <c r="I123" s="4">
        <v>9600000000</v>
      </c>
      <c r="J123" s="4">
        <v>9600000000</v>
      </c>
      <c r="K123">
        <v>184</v>
      </c>
      <c r="L123">
        <v>5.6000000000000001E-2</v>
      </c>
      <c r="M123" t="s">
        <v>387</v>
      </c>
      <c r="N123" t="s">
        <v>13</v>
      </c>
      <c r="O123" t="s">
        <v>388</v>
      </c>
      <c r="P123" t="s">
        <v>14</v>
      </c>
      <c r="Q123" t="s">
        <v>389</v>
      </c>
      <c r="R123">
        <v>27055</v>
      </c>
      <c r="S123" t="s">
        <v>58</v>
      </c>
      <c r="T123" t="s">
        <v>55</v>
      </c>
      <c r="U123" t="s">
        <v>387</v>
      </c>
      <c r="V123" t="s">
        <v>390</v>
      </c>
      <c r="W123">
        <v>101044855</v>
      </c>
    </row>
    <row r="124" spans="1:23" x14ac:dyDescent="0.3">
      <c r="A124">
        <v>123</v>
      </c>
      <c r="B124" s="5">
        <v>45534</v>
      </c>
      <c r="C124" t="s">
        <v>7</v>
      </c>
      <c r="D124">
        <v>139866000600</v>
      </c>
      <c r="E124" t="s">
        <v>391</v>
      </c>
      <c r="F124" s="5">
        <v>45519</v>
      </c>
      <c r="G124" s="5">
        <v>45705</v>
      </c>
      <c r="H124" t="s">
        <v>9</v>
      </c>
      <c r="I124" s="4">
        <v>2000000000</v>
      </c>
      <c r="J124" s="4">
        <v>2000000000</v>
      </c>
      <c r="K124">
        <v>186</v>
      </c>
      <c r="L124">
        <v>7.2999999999999995E-2</v>
      </c>
      <c r="M124" t="s">
        <v>392</v>
      </c>
      <c r="N124" t="s">
        <v>13</v>
      </c>
      <c r="O124" t="s">
        <v>215</v>
      </c>
      <c r="P124" t="s">
        <v>14</v>
      </c>
      <c r="Q124" t="s">
        <v>393</v>
      </c>
      <c r="R124">
        <v>26592</v>
      </c>
      <c r="S124" t="s">
        <v>61</v>
      </c>
      <c r="T124" t="s">
        <v>55</v>
      </c>
      <c r="U124" t="s">
        <v>392</v>
      </c>
      <c r="V124" t="s">
        <v>394</v>
      </c>
      <c r="W124">
        <v>101042080</v>
      </c>
    </row>
    <row r="125" spans="1:23" x14ac:dyDescent="0.3">
      <c r="A125">
        <v>124</v>
      </c>
      <c r="B125" s="5">
        <v>45534</v>
      </c>
      <c r="C125" t="s">
        <v>7</v>
      </c>
      <c r="D125">
        <v>138776006400</v>
      </c>
      <c r="E125" t="s">
        <v>395</v>
      </c>
      <c r="F125" s="5">
        <v>45527</v>
      </c>
      <c r="G125" s="5">
        <v>45740</v>
      </c>
      <c r="H125" t="s">
        <v>9</v>
      </c>
      <c r="I125" s="4">
        <v>500000000</v>
      </c>
      <c r="J125" s="4">
        <v>500000000</v>
      </c>
      <c r="K125">
        <v>213</v>
      </c>
      <c r="L125">
        <v>7.3999999999999996E-2</v>
      </c>
      <c r="M125" t="s">
        <v>226</v>
      </c>
      <c r="N125" t="s">
        <v>13</v>
      </c>
      <c r="O125" t="s">
        <v>232</v>
      </c>
      <c r="P125" t="s">
        <v>14</v>
      </c>
      <c r="Q125" t="s">
        <v>233</v>
      </c>
      <c r="R125">
        <v>9599</v>
      </c>
      <c r="S125" t="s">
        <v>396</v>
      </c>
      <c r="T125" t="s">
        <v>55</v>
      </c>
      <c r="U125" t="s">
        <v>226</v>
      </c>
      <c r="V125" t="s">
        <v>397</v>
      </c>
      <c r="W125">
        <v>101024396</v>
      </c>
    </row>
    <row r="126" spans="1:23" hidden="1" x14ac:dyDescent="0.3">
      <c r="A126">
        <v>125</v>
      </c>
      <c r="B126" s="5">
        <v>45534</v>
      </c>
      <c r="C126" t="s">
        <v>7</v>
      </c>
      <c r="D126">
        <v>138776005900</v>
      </c>
      <c r="E126" t="s">
        <v>398</v>
      </c>
      <c r="F126" s="5">
        <v>45351</v>
      </c>
      <c r="G126" s="5">
        <v>45625</v>
      </c>
      <c r="H126" t="s">
        <v>9</v>
      </c>
      <c r="I126" s="4">
        <v>800000000</v>
      </c>
      <c r="J126" s="4">
        <v>800000000</v>
      </c>
      <c r="K126">
        <v>274</v>
      </c>
      <c r="L126">
        <v>5.8999999999999997E-2</v>
      </c>
      <c r="M126" t="s">
        <v>226</v>
      </c>
      <c r="N126" t="s">
        <v>13</v>
      </c>
      <c r="O126" t="s">
        <v>215</v>
      </c>
      <c r="P126" t="s">
        <v>14</v>
      </c>
      <c r="Q126" t="s">
        <v>239</v>
      </c>
      <c r="R126">
        <v>26805</v>
      </c>
      <c r="S126" t="s">
        <v>399</v>
      </c>
      <c r="T126" t="s">
        <v>55</v>
      </c>
      <c r="U126" t="s">
        <v>226</v>
      </c>
      <c r="V126" t="s">
        <v>400</v>
      </c>
      <c r="W126">
        <v>101024396</v>
      </c>
    </row>
    <row r="127" spans="1:23" x14ac:dyDescent="0.3">
      <c r="A127">
        <v>126</v>
      </c>
      <c r="B127" s="5">
        <v>45534</v>
      </c>
      <c r="C127" t="s">
        <v>7</v>
      </c>
      <c r="D127">
        <v>138776006300</v>
      </c>
      <c r="E127" t="s">
        <v>401</v>
      </c>
      <c r="F127" s="5">
        <v>45510</v>
      </c>
      <c r="G127" s="5">
        <v>45694</v>
      </c>
      <c r="H127" t="s">
        <v>9</v>
      </c>
      <c r="I127" s="4">
        <v>500000000</v>
      </c>
      <c r="J127" s="4">
        <v>500000000</v>
      </c>
      <c r="K127">
        <v>184</v>
      </c>
      <c r="L127">
        <v>7.2999999999999995E-2</v>
      </c>
      <c r="M127" t="s">
        <v>226</v>
      </c>
      <c r="N127" t="s">
        <v>13</v>
      </c>
      <c r="O127" t="s">
        <v>232</v>
      </c>
      <c r="P127" t="s">
        <v>14</v>
      </c>
      <c r="Q127" t="s">
        <v>233</v>
      </c>
      <c r="R127">
        <v>9599</v>
      </c>
      <c r="S127" t="s">
        <v>58</v>
      </c>
      <c r="T127" t="s">
        <v>55</v>
      </c>
      <c r="U127" t="s">
        <v>226</v>
      </c>
      <c r="V127" t="s">
        <v>402</v>
      </c>
      <c r="W127">
        <v>101024396</v>
      </c>
    </row>
    <row r="128" spans="1:23" x14ac:dyDescent="0.3">
      <c r="A128">
        <v>127</v>
      </c>
      <c r="B128" s="5">
        <v>45534</v>
      </c>
      <c r="C128" t="s">
        <v>7</v>
      </c>
      <c r="D128">
        <v>139866000700</v>
      </c>
      <c r="E128" t="s">
        <v>403</v>
      </c>
      <c r="F128" s="5">
        <v>45525</v>
      </c>
      <c r="G128" s="5">
        <v>45709</v>
      </c>
      <c r="H128" t="s">
        <v>9</v>
      </c>
      <c r="I128" s="4">
        <v>3000000000</v>
      </c>
      <c r="J128" s="4">
        <v>3000000000</v>
      </c>
      <c r="K128">
        <v>184</v>
      </c>
      <c r="L128">
        <v>7.2999999999999995E-2</v>
      </c>
      <c r="M128" t="s">
        <v>392</v>
      </c>
      <c r="N128" t="s">
        <v>13</v>
      </c>
      <c r="O128" t="s">
        <v>215</v>
      </c>
      <c r="P128" t="s">
        <v>14</v>
      </c>
      <c r="Q128" t="s">
        <v>393</v>
      </c>
      <c r="R128">
        <v>26592</v>
      </c>
      <c r="S128" t="s">
        <v>58</v>
      </c>
      <c r="T128" t="s">
        <v>55</v>
      </c>
      <c r="U128" t="s">
        <v>392</v>
      </c>
      <c r="V128" t="s">
        <v>404</v>
      </c>
      <c r="W128">
        <v>101042080</v>
      </c>
    </row>
    <row r="129" spans="1:23" hidden="1" x14ac:dyDescent="0.3">
      <c r="A129">
        <v>128</v>
      </c>
      <c r="B129" s="5">
        <v>45534</v>
      </c>
      <c r="C129" t="s">
        <v>7</v>
      </c>
      <c r="D129">
        <v>139738000500</v>
      </c>
      <c r="E129" t="s">
        <v>405</v>
      </c>
      <c r="F129" s="5">
        <v>45359</v>
      </c>
      <c r="G129" s="5">
        <v>45544</v>
      </c>
      <c r="H129" t="s">
        <v>9</v>
      </c>
      <c r="I129" s="4">
        <v>3000000000</v>
      </c>
      <c r="J129" s="4">
        <v>3000000000</v>
      </c>
      <c r="K129">
        <v>185</v>
      </c>
      <c r="L129">
        <v>5.3999999999999999E-2</v>
      </c>
      <c r="M129" t="s">
        <v>406</v>
      </c>
      <c r="N129" t="s">
        <v>13</v>
      </c>
      <c r="O129" t="s">
        <v>102</v>
      </c>
      <c r="P129" t="s">
        <v>14</v>
      </c>
      <c r="Q129" t="s">
        <v>163</v>
      </c>
      <c r="R129">
        <v>26816</v>
      </c>
      <c r="S129" t="s">
        <v>54</v>
      </c>
      <c r="T129" t="s">
        <v>55</v>
      </c>
      <c r="U129" t="s">
        <v>406</v>
      </c>
      <c r="V129" t="s">
        <v>407</v>
      </c>
      <c r="W129">
        <v>101039569</v>
      </c>
    </row>
    <row r="130" spans="1:23" hidden="1" x14ac:dyDescent="0.3">
      <c r="A130">
        <v>129</v>
      </c>
      <c r="B130" s="5">
        <v>45534</v>
      </c>
      <c r="C130" t="s">
        <v>7</v>
      </c>
      <c r="D130">
        <v>139673000900</v>
      </c>
      <c r="E130" t="s">
        <v>408</v>
      </c>
      <c r="F130" s="5">
        <v>45464</v>
      </c>
      <c r="G130" s="5">
        <v>45649</v>
      </c>
      <c r="H130" t="s">
        <v>9</v>
      </c>
      <c r="I130" s="4">
        <v>25000000000</v>
      </c>
      <c r="J130" s="4">
        <v>25000000000</v>
      </c>
      <c r="K130">
        <v>185</v>
      </c>
      <c r="L130">
        <v>6.2E-2</v>
      </c>
      <c r="M130" t="s">
        <v>409</v>
      </c>
      <c r="N130" t="s">
        <v>13</v>
      </c>
      <c r="O130" t="s">
        <v>52</v>
      </c>
      <c r="P130" t="s">
        <v>14</v>
      </c>
      <c r="Q130" t="s">
        <v>125</v>
      </c>
      <c r="R130">
        <v>43546</v>
      </c>
      <c r="S130" t="s">
        <v>54</v>
      </c>
      <c r="T130" t="s">
        <v>55</v>
      </c>
      <c r="U130" t="s">
        <v>409</v>
      </c>
      <c r="V130" t="s">
        <v>410</v>
      </c>
      <c r="W130">
        <v>101038324</v>
      </c>
    </row>
    <row r="131" spans="1:23" hidden="1" x14ac:dyDescent="0.3">
      <c r="A131">
        <v>130</v>
      </c>
      <c r="B131" s="5">
        <v>45534</v>
      </c>
      <c r="C131" t="s">
        <v>7</v>
      </c>
      <c r="D131">
        <v>139673000800</v>
      </c>
      <c r="E131" t="s">
        <v>411</v>
      </c>
      <c r="F131" s="5">
        <v>45449</v>
      </c>
      <c r="G131" s="5">
        <v>45632</v>
      </c>
      <c r="H131" t="s">
        <v>9</v>
      </c>
      <c r="I131" s="4">
        <v>25000000000</v>
      </c>
      <c r="J131" s="4">
        <v>25000000000</v>
      </c>
      <c r="K131">
        <v>183</v>
      </c>
      <c r="L131">
        <v>6.2E-2</v>
      </c>
      <c r="M131" t="s">
        <v>409</v>
      </c>
      <c r="N131" t="s">
        <v>13</v>
      </c>
      <c r="O131" t="s">
        <v>52</v>
      </c>
      <c r="P131" t="s">
        <v>14</v>
      </c>
      <c r="Q131" t="s">
        <v>125</v>
      </c>
      <c r="R131">
        <v>43546</v>
      </c>
      <c r="S131" t="s">
        <v>58</v>
      </c>
      <c r="T131" t="s">
        <v>55</v>
      </c>
      <c r="U131" t="s">
        <v>409</v>
      </c>
      <c r="V131" t="s">
        <v>412</v>
      </c>
      <c r="W131">
        <v>101038324</v>
      </c>
    </row>
    <row r="132" spans="1:23" hidden="1" x14ac:dyDescent="0.3">
      <c r="A132">
        <v>131</v>
      </c>
      <c r="B132" s="5">
        <v>45534</v>
      </c>
      <c r="C132" t="s">
        <v>7</v>
      </c>
      <c r="D132">
        <v>139673000600</v>
      </c>
      <c r="E132" t="s">
        <v>413</v>
      </c>
      <c r="F132" s="5">
        <v>45323</v>
      </c>
      <c r="G132" s="5">
        <v>45597</v>
      </c>
      <c r="H132" t="s">
        <v>9</v>
      </c>
      <c r="I132" s="4">
        <v>50000000000</v>
      </c>
      <c r="J132" s="4">
        <v>50000000000</v>
      </c>
      <c r="K132">
        <v>274</v>
      </c>
      <c r="L132">
        <v>6.8000000000000005E-2</v>
      </c>
      <c r="M132" t="s">
        <v>409</v>
      </c>
      <c r="N132" t="s">
        <v>13</v>
      </c>
      <c r="O132" t="s">
        <v>52</v>
      </c>
      <c r="P132" t="s">
        <v>14</v>
      </c>
      <c r="Q132" t="s">
        <v>125</v>
      </c>
      <c r="R132">
        <v>43546</v>
      </c>
      <c r="S132" t="s">
        <v>189</v>
      </c>
      <c r="T132" t="s">
        <v>55</v>
      </c>
      <c r="U132" t="s">
        <v>409</v>
      </c>
      <c r="V132" t="s">
        <v>414</v>
      </c>
      <c r="W132">
        <v>101038324</v>
      </c>
    </row>
    <row r="133" spans="1:23" x14ac:dyDescent="0.3">
      <c r="A133">
        <v>132</v>
      </c>
      <c r="B133" s="5">
        <v>45534</v>
      </c>
      <c r="C133" t="s">
        <v>7</v>
      </c>
      <c r="D133">
        <v>138580011000</v>
      </c>
      <c r="E133" t="s">
        <v>415</v>
      </c>
      <c r="F133" s="5">
        <v>45530</v>
      </c>
      <c r="G133" s="5">
        <v>45895</v>
      </c>
      <c r="H133" t="s">
        <v>9</v>
      </c>
      <c r="I133" s="4">
        <v>200000000000</v>
      </c>
      <c r="J133" s="4">
        <v>200000000000</v>
      </c>
      <c r="K133">
        <v>365</v>
      </c>
      <c r="L133">
        <v>8.2000000000000003E-2</v>
      </c>
      <c r="M133" t="s">
        <v>416</v>
      </c>
      <c r="N133" t="s">
        <v>13</v>
      </c>
      <c r="O133" t="s">
        <v>98</v>
      </c>
      <c r="P133" t="s">
        <v>14</v>
      </c>
      <c r="Q133" t="s">
        <v>115</v>
      </c>
      <c r="R133">
        <v>26814</v>
      </c>
      <c r="S133" t="s">
        <v>94</v>
      </c>
      <c r="T133" t="s">
        <v>55</v>
      </c>
      <c r="U133" t="s">
        <v>416</v>
      </c>
      <c r="V133" t="s">
        <v>417</v>
      </c>
      <c r="W133">
        <v>101014416</v>
      </c>
    </row>
    <row r="134" spans="1:23" x14ac:dyDescent="0.3">
      <c r="A134">
        <v>133</v>
      </c>
      <c r="B134" s="5">
        <v>45534</v>
      </c>
      <c r="C134" t="s">
        <v>7</v>
      </c>
      <c r="D134">
        <v>138580010900</v>
      </c>
      <c r="E134" t="s">
        <v>418</v>
      </c>
      <c r="F134" s="5">
        <v>45495</v>
      </c>
      <c r="G134" s="5">
        <v>45860</v>
      </c>
      <c r="H134" t="s">
        <v>9</v>
      </c>
      <c r="I134" s="4">
        <v>200000000000</v>
      </c>
      <c r="J134" s="4">
        <v>200000000000</v>
      </c>
      <c r="K134">
        <v>365</v>
      </c>
      <c r="L134">
        <v>7.6999999999999999E-2</v>
      </c>
      <c r="M134" t="s">
        <v>416</v>
      </c>
      <c r="N134" t="s">
        <v>13</v>
      </c>
      <c r="O134" t="s">
        <v>98</v>
      </c>
      <c r="P134" t="s">
        <v>14</v>
      </c>
      <c r="Q134" t="s">
        <v>115</v>
      </c>
      <c r="R134">
        <v>26814</v>
      </c>
      <c r="S134" t="s">
        <v>94</v>
      </c>
      <c r="T134" t="s">
        <v>55</v>
      </c>
      <c r="U134" t="s">
        <v>416</v>
      </c>
      <c r="V134" t="s">
        <v>419</v>
      </c>
      <c r="W134">
        <v>101014416</v>
      </c>
    </row>
    <row r="135" spans="1:23" x14ac:dyDescent="0.3">
      <c r="A135">
        <v>134</v>
      </c>
      <c r="B135" s="5">
        <v>45534</v>
      </c>
      <c r="C135" t="s">
        <v>7</v>
      </c>
      <c r="D135">
        <v>138580010800</v>
      </c>
      <c r="E135" t="s">
        <v>420</v>
      </c>
      <c r="F135" s="5">
        <v>45495</v>
      </c>
      <c r="G135" s="5">
        <v>45860</v>
      </c>
      <c r="H135" t="s">
        <v>9</v>
      </c>
      <c r="I135" s="4">
        <v>200000000000</v>
      </c>
      <c r="J135" s="4">
        <v>200000000000</v>
      </c>
      <c r="K135">
        <v>365</v>
      </c>
      <c r="L135">
        <v>7.6999999999999999E-2</v>
      </c>
      <c r="M135" t="s">
        <v>416</v>
      </c>
      <c r="N135" t="s">
        <v>13</v>
      </c>
      <c r="O135" t="s">
        <v>98</v>
      </c>
      <c r="P135" t="s">
        <v>14</v>
      </c>
      <c r="Q135" t="s">
        <v>115</v>
      </c>
      <c r="R135">
        <v>26814</v>
      </c>
      <c r="S135" t="s">
        <v>94</v>
      </c>
      <c r="T135" t="s">
        <v>55</v>
      </c>
      <c r="U135" t="s">
        <v>416</v>
      </c>
      <c r="V135" t="s">
        <v>421</v>
      </c>
      <c r="W135">
        <v>101014416</v>
      </c>
    </row>
    <row r="136" spans="1:23" x14ac:dyDescent="0.3">
      <c r="A136">
        <v>135</v>
      </c>
      <c r="B136" s="5">
        <v>45534</v>
      </c>
      <c r="C136" t="s">
        <v>7</v>
      </c>
      <c r="D136">
        <v>139928005200</v>
      </c>
      <c r="E136" t="s">
        <v>422</v>
      </c>
      <c r="F136" s="5">
        <v>45531</v>
      </c>
      <c r="G136" s="5">
        <v>45715</v>
      </c>
      <c r="H136" t="s">
        <v>9</v>
      </c>
      <c r="I136" s="4">
        <v>9890000000</v>
      </c>
      <c r="J136" s="4">
        <v>9890000000</v>
      </c>
      <c r="K136">
        <v>184</v>
      </c>
      <c r="L136">
        <v>7.8E-2</v>
      </c>
      <c r="M136" t="s">
        <v>423</v>
      </c>
      <c r="N136" t="s">
        <v>13</v>
      </c>
      <c r="O136" t="s">
        <v>210</v>
      </c>
      <c r="P136" t="s">
        <v>14</v>
      </c>
      <c r="Q136" t="s">
        <v>211</v>
      </c>
      <c r="R136">
        <v>9439</v>
      </c>
      <c r="S136" t="s">
        <v>58</v>
      </c>
      <c r="T136" t="s">
        <v>55</v>
      </c>
      <c r="U136" t="s">
        <v>423</v>
      </c>
      <c r="V136" t="s">
        <v>424</v>
      </c>
      <c r="W136">
        <v>101043393</v>
      </c>
    </row>
    <row r="137" spans="1:23" x14ac:dyDescent="0.3">
      <c r="A137">
        <v>136</v>
      </c>
      <c r="B137" s="5">
        <v>45534</v>
      </c>
      <c r="C137" t="s">
        <v>8</v>
      </c>
      <c r="D137">
        <v>139992000200</v>
      </c>
      <c r="E137" t="s">
        <v>425</v>
      </c>
      <c r="F137" s="5">
        <v>45317</v>
      </c>
      <c r="G137" s="5">
        <v>45691</v>
      </c>
      <c r="H137" t="s">
        <v>9</v>
      </c>
      <c r="I137" s="4">
        <v>1000000000</v>
      </c>
      <c r="J137" s="4">
        <v>1000000000</v>
      </c>
      <c r="K137">
        <v>374</v>
      </c>
      <c r="L137">
        <v>6.6000000000000003E-2</v>
      </c>
      <c r="M137" t="s">
        <v>426</v>
      </c>
      <c r="N137" t="s">
        <v>13</v>
      </c>
      <c r="O137" t="s">
        <v>215</v>
      </c>
      <c r="P137" t="s">
        <v>14</v>
      </c>
      <c r="Q137" t="s">
        <v>427</v>
      </c>
      <c r="R137">
        <v>26804</v>
      </c>
      <c r="S137" t="s">
        <v>428</v>
      </c>
      <c r="T137" t="s">
        <v>55</v>
      </c>
      <c r="U137" t="s">
        <v>426</v>
      </c>
      <c r="V137" t="s">
        <v>429</v>
      </c>
      <c r="W137">
        <v>101044619</v>
      </c>
    </row>
    <row r="138" spans="1:23" hidden="1" x14ac:dyDescent="0.3">
      <c r="A138">
        <v>137</v>
      </c>
      <c r="B138" s="5">
        <v>45534</v>
      </c>
      <c r="C138" t="s">
        <v>8</v>
      </c>
      <c r="D138">
        <v>139992000400</v>
      </c>
      <c r="E138" t="s">
        <v>430</v>
      </c>
      <c r="F138" s="5">
        <v>45477</v>
      </c>
      <c r="G138" s="5">
        <v>45593</v>
      </c>
      <c r="H138" t="s">
        <v>9</v>
      </c>
      <c r="I138" s="4">
        <v>5000000000</v>
      </c>
      <c r="J138" s="4">
        <v>5000000000</v>
      </c>
      <c r="K138">
        <v>116</v>
      </c>
      <c r="L138">
        <v>4.7500000000000001E-2</v>
      </c>
      <c r="M138" t="s">
        <v>426</v>
      </c>
      <c r="N138" t="s">
        <v>13</v>
      </c>
      <c r="O138" t="s">
        <v>215</v>
      </c>
      <c r="P138" t="s">
        <v>14</v>
      </c>
      <c r="Q138" t="s">
        <v>216</v>
      </c>
      <c r="R138">
        <v>26827</v>
      </c>
      <c r="S138" t="s">
        <v>431</v>
      </c>
      <c r="T138" t="s">
        <v>55</v>
      </c>
      <c r="U138" t="s">
        <v>426</v>
      </c>
      <c r="V138" t="s">
        <v>432</v>
      </c>
      <c r="W138">
        <v>101044619</v>
      </c>
    </row>
    <row r="139" spans="1:23" x14ac:dyDescent="0.3">
      <c r="A139">
        <v>138</v>
      </c>
      <c r="B139" s="5">
        <v>45534</v>
      </c>
      <c r="C139" t="s">
        <v>8</v>
      </c>
      <c r="D139">
        <v>139992000300</v>
      </c>
      <c r="E139" t="s">
        <v>433</v>
      </c>
      <c r="F139" s="5">
        <v>45322</v>
      </c>
      <c r="G139" s="5">
        <v>45691</v>
      </c>
      <c r="H139" t="s">
        <v>9</v>
      </c>
      <c r="I139" s="4">
        <v>1000000000</v>
      </c>
      <c r="J139" s="4">
        <v>1000000000</v>
      </c>
      <c r="K139">
        <v>369</v>
      </c>
      <c r="L139">
        <v>6.6000000000000003E-2</v>
      </c>
      <c r="M139" t="s">
        <v>426</v>
      </c>
      <c r="N139" t="s">
        <v>13</v>
      </c>
      <c r="O139" t="s">
        <v>215</v>
      </c>
      <c r="P139" t="s">
        <v>14</v>
      </c>
      <c r="Q139" t="s">
        <v>427</v>
      </c>
      <c r="R139">
        <v>26804</v>
      </c>
      <c r="S139" t="s">
        <v>434</v>
      </c>
      <c r="T139" t="s">
        <v>55</v>
      </c>
      <c r="U139" t="s">
        <v>426</v>
      </c>
      <c r="V139" t="s">
        <v>435</v>
      </c>
      <c r="W139">
        <v>101044619</v>
      </c>
    </row>
    <row r="140" spans="1:23" x14ac:dyDescent="0.3">
      <c r="A140">
        <v>139</v>
      </c>
      <c r="B140" s="5">
        <v>45534</v>
      </c>
      <c r="C140" t="s">
        <v>7</v>
      </c>
      <c r="D140" t="s">
        <v>436</v>
      </c>
      <c r="E140" t="s">
        <v>437</v>
      </c>
      <c r="F140" s="5">
        <v>45484</v>
      </c>
      <c r="G140" s="5">
        <v>45670</v>
      </c>
      <c r="H140" t="s">
        <v>9</v>
      </c>
      <c r="I140" s="4">
        <v>4160000000</v>
      </c>
      <c r="J140" s="4">
        <v>4160000000</v>
      </c>
      <c r="K140">
        <v>186</v>
      </c>
      <c r="L140">
        <v>6.5000000000000002E-2</v>
      </c>
      <c r="M140" t="s">
        <v>438</v>
      </c>
      <c r="N140" t="s">
        <v>13</v>
      </c>
      <c r="O140" t="s">
        <v>215</v>
      </c>
      <c r="P140" t="s">
        <v>14</v>
      </c>
      <c r="Q140" t="s">
        <v>439</v>
      </c>
      <c r="R140" t="s">
        <v>440</v>
      </c>
      <c r="S140" t="s">
        <v>61</v>
      </c>
      <c r="T140" t="s">
        <v>55</v>
      </c>
      <c r="U140" t="s">
        <v>438</v>
      </c>
      <c r="V140" t="s">
        <v>441</v>
      </c>
      <c r="W140">
        <v>101042077</v>
      </c>
    </row>
    <row r="141" spans="1:23" hidden="1" x14ac:dyDescent="0.3">
      <c r="A141">
        <v>140</v>
      </c>
      <c r="B141" s="5">
        <v>45534</v>
      </c>
      <c r="C141" t="s">
        <v>7</v>
      </c>
      <c r="D141">
        <v>139517017700</v>
      </c>
      <c r="E141" t="s">
        <v>442</v>
      </c>
      <c r="F141" s="5">
        <v>45254</v>
      </c>
      <c r="G141" s="5">
        <v>45621</v>
      </c>
      <c r="H141" t="s">
        <v>9</v>
      </c>
      <c r="I141" s="4">
        <v>3070000000</v>
      </c>
      <c r="J141" s="4">
        <v>3070000000</v>
      </c>
      <c r="K141">
        <v>367</v>
      </c>
      <c r="L141">
        <v>6.3E-2</v>
      </c>
      <c r="M141" t="s">
        <v>443</v>
      </c>
      <c r="N141" t="s">
        <v>13</v>
      </c>
      <c r="O141" t="s">
        <v>313</v>
      </c>
      <c r="P141" t="s">
        <v>14</v>
      </c>
      <c r="Q141" t="s">
        <v>444</v>
      </c>
      <c r="R141">
        <v>7974</v>
      </c>
      <c r="S141" t="s">
        <v>201</v>
      </c>
      <c r="T141" t="s">
        <v>55</v>
      </c>
      <c r="U141" t="s">
        <v>443</v>
      </c>
      <c r="V141" t="s">
        <v>445</v>
      </c>
      <c r="W141">
        <v>101035291</v>
      </c>
    </row>
    <row r="142" spans="1:23" x14ac:dyDescent="0.3">
      <c r="A142">
        <v>141</v>
      </c>
      <c r="B142" s="5">
        <v>45534</v>
      </c>
      <c r="C142" t="s">
        <v>7</v>
      </c>
      <c r="D142">
        <v>140019000300</v>
      </c>
      <c r="E142" t="s">
        <v>446</v>
      </c>
      <c r="F142" s="5">
        <v>45524</v>
      </c>
      <c r="G142" s="5">
        <v>45708</v>
      </c>
      <c r="H142" t="s">
        <v>9</v>
      </c>
      <c r="I142" s="4">
        <v>50000000000</v>
      </c>
      <c r="J142" s="4">
        <v>50000000000</v>
      </c>
      <c r="K142">
        <v>184</v>
      </c>
      <c r="L142">
        <v>7.8E-2</v>
      </c>
      <c r="M142" t="s">
        <v>447</v>
      </c>
      <c r="N142" t="s">
        <v>13</v>
      </c>
      <c r="O142" t="s">
        <v>381</v>
      </c>
      <c r="P142" t="s">
        <v>14</v>
      </c>
      <c r="Q142" t="s">
        <v>448</v>
      </c>
      <c r="R142">
        <v>14375</v>
      </c>
      <c r="S142" t="s">
        <v>58</v>
      </c>
      <c r="T142" t="s">
        <v>55</v>
      </c>
      <c r="U142" t="s">
        <v>447</v>
      </c>
      <c r="V142" t="s">
        <v>449</v>
      </c>
      <c r="W142">
        <v>101045236</v>
      </c>
    </row>
    <row r="143" spans="1:23" x14ac:dyDescent="0.3">
      <c r="A143">
        <v>142</v>
      </c>
      <c r="B143" s="5">
        <v>45534</v>
      </c>
      <c r="C143" t="s">
        <v>7</v>
      </c>
      <c r="D143">
        <v>140019000200</v>
      </c>
      <c r="E143" t="s">
        <v>450</v>
      </c>
      <c r="F143" s="5">
        <v>45524</v>
      </c>
      <c r="G143" s="5">
        <v>45708</v>
      </c>
      <c r="H143" t="s">
        <v>9</v>
      </c>
      <c r="I143" s="4">
        <v>50000000000</v>
      </c>
      <c r="J143" s="4">
        <v>50000000000</v>
      </c>
      <c r="K143">
        <v>184</v>
      </c>
      <c r="L143">
        <v>7.8E-2</v>
      </c>
      <c r="M143" t="s">
        <v>447</v>
      </c>
      <c r="N143" t="s">
        <v>13</v>
      </c>
      <c r="O143" t="s">
        <v>381</v>
      </c>
      <c r="P143" t="s">
        <v>14</v>
      </c>
      <c r="Q143" t="s">
        <v>448</v>
      </c>
      <c r="R143">
        <v>14375</v>
      </c>
      <c r="S143" t="s">
        <v>58</v>
      </c>
      <c r="T143" t="s">
        <v>55</v>
      </c>
      <c r="U143" t="s">
        <v>447</v>
      </c>
      <c r="V143" t="s">
        <v>451</v>
      </c>
      <c r="W143">
        <v>101045236</v>
      </c>
    </row>
    <row r="144" spans="1:23" hidden="1" x14ac:dyDescent="0.3">
      <c r="A144">
        <v>143</v>
      </c>
      <c r="B144" s="5">
        <v>45534</v>
      </c>
      <c r="C144" t="s">
        <v>7</v>
      </c>
      <c r="D144">
        <v>139517018200</v>
      </c>
      <c r="E144" t="s">
        <v>452</v>
      </c>
      <c r="F144" s="5">
        <v>45372</v>
      </c>
      <c r="G144" s="5">
        <v>45558</v>
      </c>
      <c r="H144" t="s">
        <v>9</v>
      </c>
      <c r="I144" s="4">
        <v>4755000000</v>
      </c>
      <c r="J144" s="4">
        <v>4755000000</v>
      </c>
      <c r="K144">
        <v>186</v>
      </c>
      <c r="L144">
        <v>5.3999999999999999E-2</v>
      </c>
      <c r="M144" t="s">
        <v>443</v>
      </c>
      <c r="N144" t="s">
        <v>13</v>
      </c>
      <c r="O144" t="s">
        <v>313</v>
      </c>
      <c r="P144" t="s">
        <v>14</v>
      </c>
      <c r="Q144" t="s">
        <v>444</v>
      </c>
      <c r="R144">
        <v>7974</v>
      </c>
      <c r="S144" t="s">
        <v>61</v>
      </c>
      <c r="T144" t="s">
        <v>55</v>
      </c>
      <c r="U144" t="s">
        <v>443</v>
      </c>
      <c r="V144" t="s">
        <v>453</v>
      </c>
      <c r="W144">
        <v>101035291</v>
      </c>
    </row>
    <row r="145" spans="1:23" x14ac:dyDescent="0.3">
      <c r="A145">
        <v>144</v>
      </c>
      <c r="B145" s="5">
        <v>45534</v>
      </c>
      <c r="C145" t="s">
        <v>7</v>
      </c>
      <c r="D145">
        <v>139517018400</v>
      </c>
      <c r="E145" t="s">
        <v>454</v>
      </c>
      <c r="F145" s="5">
        <v>45506</v>
      </c>
      <c r="G145" s="5">
        <v>45691</v>
      </c>
      <c r="H145" t="s">
        <v>9</v>
      </c>
      <c r="I145" s="4">
        <v>8620000000</v>
      </c>
      <c r="J145" s="4">
        <v>8620000000</v>
      </c>
      <c r="K145">
        <v>185</v>
      </c>
      <c r="L145">
        <v>7.2999999999999995E-2</v>
      </c>
      <c r="M145" t="s">
        <v>443</v>
      </c>
      <c r="N145" t="s">
        <v>13</v>
      </c>
      <c r="O145" t="s">
        <v>313</v>
      </c>
      <c r="P145" t="s">
        <v>14</v>
      </c>
      <c r="Q145" t="s">
        <v>444</v>
      </c>
      <c r="R145">
        <v>7974</v>
      </c>
      <c r="S145" t="s">
        <v>54</v>
      </c>
      <c r="T145" t="s">
        <v>55</v>
      </c>
      <c r="U145" t="s">
        <v>443</v>
      </c>
      <c r="V145" t="s">
        <v>455</v>
      </c>
      <c r="W145">
        <v>101035291</v>
      </c>
    </row>
    <row r="146" spans="1:23" hidden="1" x14ac:dyDescent="0.3">
      <c r="A146">
        <v>145</v>
      </c>
      <c r="B146" s="5">
        <v>45534</v>
      </c>
      <c r="C146" t="s">
        <v>7</v>
      </c>
      <c r="D146">
        <v>139517018300</v>
      </c>
      <c r="E146" t="s">
        <v>456</v>
      </c>
      <c r="F146" s="5">
        <v>45384</v>
      </c>
      <c r="G146" s="5">
        <v>45567</v>
      </c>
      <c r="H146" t="s">
        <v>9</v>
      </c>
      <c r="I146" s="4">
        <v>2450000000</v>
      </c>
      <c r="J146" s="4">
        <v>2450000000</v>
      </c>
      <c r="K146">
        <v>183</v>
      </c>
      <c r="L146">
        <v>5.3999999999999999E-2</v>
      </c>
      <c r="M146" t="s">
        <v>443</v>
      </c>
      <c r="N146" t="s">
        <v>13</v>
      </c>
      <c r="O146" t="s">
        <v>313</v>
      </c>
      <c r="P146" t="s">
        <v>14</v>
      </c>
      <c r="Q146" t="s">
        <v>444</v>
      </c>
      <c r="R146">
        <v>7974</v>
      </c>
      <c r="S146" t="s">
        <v>58</v>
      </c>
      <c r="T146" t="s">
        <v>55</v>
      </c>
      <c r="U146" t="s">
        <v>443</v>
      </c>
      <c r="V146" t="s">
        <v>457</v>
      </c>
      <c r="W146">
        <v>101035291</v>
      </c>
    </row>
    <row r="147" spans="1:23" x14ac:dyDescent="0.3">
      <c r="A147">
        <v>146</v>
      </c>
      <c r="B147" s="5">
        <v>45534</v>
      </c>
      <c r="C147" t="s">
        <v>7</v>
      </c>
      <c r="D147">
        <v>140020000200</v>
      </c>
      <c r="E147" t="s">
        <v>458</v>
      </c>
      <c r="F147" s="5">
        <v>45527</v>
      </c>
      <c r="G147" s="5">
        <v>45712</v>
      </c>
      <c r="H147" t="s">
        <v>9</v>
      </c>
      <c r="I147" s="4">
        <v>4000000000</v>
      </c>
      <c r="J147" s="4">
        <v>4000000000</v>
      </c>
      <c r="K147">
        <v>185</v>
      </c>
      <c r="L147">
        <v>7.2999999999999995E-2</v>
      </c>
      <c r="M147" t="s">
        <v>459</v>
      </c>
      <c r="N147" t="s">
        <v>13</v>
      </c>
      <c r="O147" t="s">
        <v>98</v>
      </c>
      <c r="P147" t="s">
        <v>14</v>
      </c>
      <c r="Q147" t="s">
        <v>460</v>
      </c>
      <c r="R147">
        <v>34632</v>
      </c>
      <c r="S147" t="s">
        <v>54</v>
      </c>
      <c r="T147" t="s">
        <v>55</v>
      </c>
      <c r="U147" t="s">
        <v>459</v>
      </c>
      <c r="V147" t="s">
        <v>461</v>
      </c>
      <c r="W147">
        <v>101045249</v>
      </c>
    </row>
    <row r="148" spans="1:23" hidden="1" x14ac:dyDescent="0.3">
      <c r="A148">
        <v>147</v>
      </c>
      <c r="B148" s="5">
        <v>45534</v>
      </c>
      <c r="C148" t="s">
        <v>7</v>
      </c>
      <c r="D148">
        <v>139948001800</v>
      </c>
      <c r="E148" t="s">
        <v>462</v>
      </c>
      <c r="F148" s="5">
        <v>45370</v>
      </c>
      <c r="G148" s="5">
        <v>45554</v>
      </c>
      <c r="H148" t="s">
        <v>9</v>
      </c>
      <c r="I148" s="4">
        <v>4000000000</v>
      </c>
      <c r="J148" s="4">
        <v>4000000000</v>
      </c>
      <c r="K148">
        <v>184</v>
      </c>
      <c r="L148">
        <v>5.3999999999999999E-2</v>
      </c>
      <c r="M148" t="s">
        <v>463</v>
      </c>
      <c r="N148" t="s">
        <v>13</v>
      </c>
      <c r="O148" t="s">
        <v>210</v>
      </c>
      <c r="P148" t="s">
        <v>14</v>
      </c>
      <c r="Q148" t="s">
        <v>211</v>
      </c>
      <c r="R148">
        <v>9439</v>
      </c>
      <c r="S148" t="s">
        <v>58</v>
      </c>
      <c r="T148" t="s">
        <v>55</v>
      </c>
      <c r="U148" t="s">
        <v>463</v>
      </c>
      <c r="V148" t="s">
        <v>464</v>
      </c>
      <c r="W148">
        <v>101043869</v>
      </c>
    </row>
    <row r="149" spans="1:23" hidden="1" x14ac:dyDescent="0.3">
      <c r="A149">
        <v>148</v>
      </c>
      <c r="B149" s="5">
        <v>45534</v>
      </c>
      <c r="C149" t="s">
        <v>7</v>
      </c>
      <c r="D149">
        <v>139948001700</v>
      </c>
      <c r="E149" t="s">
        <v>465</v>
      </c>
      <c r="F149" s="5">
        <v>45356</v>
      </c>
      <c r="G149" s="5">
        <v>45540</v>
      </c>
      <c r="H149" t="s">
        <v>9</v>
      </c>
      <c r="I149" s="4">
        <v>2000000000</v>
      </c>
      <c r="J149" s="4">
        <v>2000000000</v>
      </c>
      <c r="K149">
        <v>184</v>
      </c>
      <c r="L149">
        <v>5.3999999999999999E-2</v>
      </c>
      <c r="M149" t="s">
        <v>463</v>
      </c>
      <c r="N149" t="s">
        <v>13</v>
      </c>
      <c r="O149" t="s">
        <v>210</v>
      </c>
      <c r="P149" t="s">
        <v>14</v>
      </c>
      <c r="Q149" t="s">
        <v>211</v>
      </c>
      <c r="R149">
        <v>9439</v>
      </c>
      <c r="S149" t="s">
        <v>58</v>
      </c>
      <c r="T149" t="s">
        <v>55</v>
      </c>
      <c r="U149" t="s">
        <v>463</v>
      </c>
      <c r="V149" t="s">
        <v>466</v>
      </c>
      <c r="W149">
        <v>101043869</v>
      </c>
    </row>
    <row r="150" spans="1:23" hidden="1" x14ac:dyDescent="0.3">
      <c r="A150">
        <v>149</v>
      </c>
      <c r="B150" s="5">
        <v>45534</v>
      </c>
      <c r="C150" t="s">
        <v>7</v>
      </c>
      <c r="D150">
        <v>139924000700</v>
      </c>
      <c r="E150" t="s">
        <v>467</v>
      </c>
      <c r="F150" s="5">
        <v>45461</v>
      </c>
      <c r="G150" s="5">
        <v>45553</v>
      </c>
      <c r="H150" t="s">
        <v>9</v>
      </c>
      <c r="I150" s="4">
        <v>6000000000</v>
      </c>
      <c r="J150" s="4">
        <v>6000000000</v>
      </c>
      <c r="K150">
        <v>92</v>
      </c>
      <c r="L150">
        <v>4.7500000000000001E-2</v>
      </c>
      <c r="M150" t="s">
        <v>468</v>
      </c>
      <c r="N150" t="s">
        <v>13</v>
      </c>
      <c r="O150" t="s">
        <v>98</v>
      </c>
      <c r="P150" t="s">
        <v>14</v>
      </c>
      <c r="Q150" t="s">
        <v>99</v>
      </c>
      <c r="R150">
        <v>26821</v>
      </c>
      <c r="S150" t="s">
        <v>469</v>
      </c>
      <c r="T150" t="s">
        <v>55</v>
      </c>
      <c r="U150" t="s">
        <v>468</v>
      </c>
      <c r="V150" t="s">
        <v>470</v>
      </c>
      <c r="W150">
        <v>101042938</v>
      </c>
    </row>
    <row r="151" spans="1:23" x14ac:dyDescent="0.3">
      <c r="A151">
        <v>150</v>
      </c>
      <c r="B151" s="5">
        <v>45534</v>
      </c>
      <c r="C151" t="s">
        <v>7</v>
      </c>
      <c r="D151">
        <v>139751006400</v>
      </c>
      <c r="E151" t="s">
        <v>471</v>
      </c>
      <c r="F151" s="5">
        <v>45512</v>
      </c>
      <c r="G151" s="5">
        <v>45877</v>
      </c>
      <c r="H151" t="s">
        <v>9</v>
      </c>
      <c r="I151" s="4">
        <v>30000000000</v>
      </c>
      <c r="J151" s="4">
        <v>30000000000</v>
      </c>
      <c r="K151">
        <v>365</v>
      </c>
      <c r="L151">
        <v>0.08</v>
      </c>
      <c r="M151" t="s">
        <v>472</v>
      </c>
      <c r="N151" t="s">
        <v>13</v>
      </c>
      <c r="O151" t="s">
        <v>370</v>
      </c>
      <c r="P151" t="s">
        <v>14</v>
      </c>
      <c r="Q151" t="s">
        <v>473</v>
      </c>
      <c r="R151">
        <v>33875</v>
      </c>
      <c r="S151" t="s">
        <v>94</v>
      </c>
      <c r="T151" t="s">
        <v>55</v>
      </c>
      <c r="U151" t="s">
        <v>472</v>
      </c>
      <c r="V151" t="s">
        <v>474</v>
      </c>
      <c r="W151">
        <v>101039734</v>
      </c>
    </row>
    <row r="152" spans="1:23" x14ac:dyDescent="0.3">
      <c r="A152">
        <v>151</v>
      </c>
      <c r="B152" s="5">
        <v>45534</v>
      </c>
      <c r="C152" t="s">
        <v>7</v>
      </c>
      <c r="D152">
        <v>139751005500</v>
      </c>
      <c r="E152" t="s">
        <v>475</v>
      </c>
      <c r="F152" s="5">
        <v>45118</v>
      </c>
      <c r="G152" s="5">
        <v>45670</v>
      </c>
      <c r="H152" t="s">
        <v>9</v>
      </c>
      <c r="I152" s="4">
        <v>6025000000</v>
      </c>
      <c r="J152" s="4">
        <v>6025000000</v>
      </c>
      <c r="K152">
        <v>552</v>
      </c>
      <c r="L152">
        <v>0.115</v>
      </c>
      <c r="M152" t="s">
        <v>472</v>
      </c>
      <c r="N152" t="s">
        <v>44</v>
      </c>
      <c r="O152" t="s">
        <v>476</v>
      </c>
      <c r="P152" t="s">
        <v>477</v>
      </c>
      <c r="Q152" t="s">
        <v>262</v>
      </c>
      <c r="R152">
        <v>17146700</v>
      </c>
      <c r="S152" t="s">
        <v>478</v>
      </c>
      <c r="T152" t="s">
        <v>55</v>
      </c>
      <c r="U152" t="s">
        <v>472</v>
      </c>
      <c r="V152" t="s">
        <v>479</v>
      </c>
      <c r="W152">
        <v>101039734</v>
      </c>
    </row>
    <row r="153" spans="1:23" hidden="1" x14ac:dyDescent="0.3">
      <c r="A153">
        <v>152</v>
      </c>
      <c r="B153" s="5">
        <v>45534</v>
      </c>
      <c r="C153" t="s">
        <v>7</v>
      </c>
      <c r="D153">
        <v>139751004800</v>
      </c>
      <c r="E153" t="s">
        <v>480</v>
      </c>
      <c r="F153" s="5">
        <v>45104</v>
      </c>
      <c r="G153" s="5">
        <v>45653</v>
      </c>
      <c r="H153" t="s">
        <v>9</v>
      </c>
      <c r="I153" s="4">
        <v>2135000000</v>
      </c>
      <c r="J153" s="4">
        <v>2135000000</v>
      </c>
      <c r="K153">
        <v>549</v>
      </c>
      <c r="L153">
        <v>0.115</v>
      </c>
      <c r="M153" t="s">
        <v>472</v>
      </c>
      <c r="N153" t="s">
        <v>44</v>
      </c>
      <c r="O153" t="s">
        <v>476</v>
      </c>
      <c r="P153" t="s">
        <v>477</v>
      </c>
      <c r="Q153" t="s">
        <v>262</v>
      </c>
      <c r="R153">
        <v>17146700</v>
      </c>
      <c r="S153" t="s">
        <v>481</v>
      </c>
      <c r="T153" t="s">
        <v>55</v>
      </c>
      <c r="U153" t="s">
        <v>472</v>
      </c>
      <c r="V153" t="s">
        <v>482</v>
      </c>
      <c r="W153">
        <v>101039734</v>
      </c>
    </row>
    <row r="154" spans="1:23" hidden="1" x14ac:dyDescent="0.3">
      <c r="A154">
        <v>153</v>
      </c>
      <c r="B154" s="5">
        <v>45534</v>
      </c>
      <c r="C154" t="s">
        <v>7</v>
      </c>
      <c r="D154">
        <v>139751006300</v>
      </c>
      <c r="E154" t="s">
        <v>483</v>
      </c>
      <c r="F154" s="5">
        <v>45371</v>
      </c>
      <c r="G154" s="5">
        <v>45583</v>
      </c>
      <c r="H154" t="s">
        <v>9</v>
      </c>
      <c r="I154" s="4">
        <v>45000000000</v>
      </c>
      <c r="J154" s="4">
        <v>45000000000</v>
      </c>
      <c r="K154">
        <v>212</v>
      </c>
      <c r="L154">
        <v>5.3999999999999999E-2</v>
      </c>
      <c r="M154" t="s">
        <v>472</v>
      </c>
      <c r="N154" t="s">
        <v>13</v>
      </c>
      <c r="O154" t="s">
        <v>370</v>
      </c>
      <c r="P154" t="s">
        <v>14</v>
      </c>
      <c r="Q154" t="s">
        <v>473</v>
      </c>
      <c r="R154">
        <v>33875</v>
      </c>
      <c r="S154" t="s">
        <v>484</v>
      </c>
      <c r="T154" t="s">
        <v>55</v>
      </c>
      <c r="U154" t="s">
        <v>472</v>
      </c>
      <c r="V154" t="s">
        <v>485</v>
      </c>
      <c r="W154">
        <v>101039734</v>
      </c>
    </row>
    <row r="155" spans="1:23" x14ac:dyDescent="0.3">
      <c r="A155">
        <v>154</v>
      </c>
      <c r="B155" s="5">
        <v>45534</v>
      </c>
      <c r="C155" t="s">
        <v>7</v>
      </c>
      <c r="D155">
        <v>139814000500</v>
      </c>
      <c r="E155" t="s">
        <v>486</v>
      </c>
      <c r="F155" s="5">
        <v>45512</v>
      </c>
      <c r="G155" s="5">
        <v>45870</v>
      </c>
      <c r="H155" t="s">
        <v>9</v>
      </c>
      <c r="I155" s="4">
        <v>560000000000</v>
      </c>
      <c r="J155" s="4">
        <v>560000000000</v>
      </c>
      <c r="K155">
        <v>358</v>
      </c>
      <c r="L155">
        <v>7.6999999999999999E-2</v>
      </c>
      <c r="M155" t="s">
        <v>487</v>
      </c>
      <c r="N155" t="s">
        <v>44</v>
      </c>
      <c r="O155" t="s">
        <v>45</v>
      </c>
      <c r="P155" t="s">
        <v>11</v>
      </c>
      <c r="Q155" t="s">
        <v>45</v>
      </c>
      <c r="R155" t="s">
        <v>45</v>
      </c>
      <c r="S155" t="s">
        <v>488</v>
      </c>
      <c r="T155" t="s">
        <v>55</v>
      </c>
      <c r="U155" t="s">
        <v>487</v>
      </c>
      <c r="V155" t="s">
        <v>489</v>
      </c>
      <c r="W155">
        <v>101017167</v>
      </c>
    </row>
    <row r="156" spans="1:23" x14ac:dyDescent="0.3">
      <c r="A156">
        <v>155</v>
      </c>
      <c r="B156" s="5">
        <v>45534</v>
      </c>
      <c r="C156" t="s">
        <v>7</v>
      </c>
      <c r="D156" t="s">
        <v>490</v>
      </c>
      <c r="E156" t="s">
        <v>491</v>
      </c>
      <c r="F156" s="5">
        <v>45516</v>
      </c>
      <c r="G156" s="5">
        <v>45789</v>
      </c>
      <c r="H156" t="s">
        <v>9</v>
      </c>
      <c r="I156" s="4">
        <v>300000000000</v>
      </c>
      <c r="J156" s="4">
        <v>300000000000</v>
      </c>
      <c r="K156">
        <v>273</v>
      </c>
      <c r="L156">
        <v>7.5999999999999998E-2</v>
      </c>
      <c r="M156" t="s">
        <v>492</v>
      </c>
      <c r="N156" t="s">
        <v>44</v>
      </c>
      <c r="O156" t="s">
        <v>45</v>
      </c>
      <c r="P156" t="s">
        <v>11</v>
      </c>
      <c r="Q156" t="s">
        <v>45</v>
      </c>
      <c r="R156" t="s">
        <v>45</v>
      </c>
      <c r="S156" t="s">
        <v>189</v>
      </c>
      <c r="T156" t="s">
        <v>55</v>
      </c>
      <c r="U156" t="s">
        <v>492</v>
      </c>
      <c r="V156" t="s">
        <v>493</v>
      </c>
      <c r="W156">
        <v>65</v>
      </c>
    </row>
    <row r="157" spans="1:23" x14ac:dyDescent="0.3">
      <c r="A157">
        <v>156</v>
      </c>
      <c r="B157" s="5">
        <v>45534</v>
      </c>
      <c r="C157" t="s">
        <v>7</v>
      </c>
      <c r="D157" t="s">
        <v>494</v>
      </c>
      <c r="E157" t="s">
        <v>495</v>
      </c>
      <c r="F157" s="5">
        <v>45516</v>
      </c>
      <c r="G157" s="5">
        <v>45875</v>
      </c>
      <c r="H157" t="s">
        <v>9</v>
      </c>
      <c r="I157" s="4">
        <v>200000000000</v>
      </c>
      <c r="J157" s="4">
        <v>200000000000</v>
      </c>
      <c r="K157">
        <v>359</v>
      </c>
      <c r="L157">
        <v>7.6999999999999999E-2</v>
      </c>
      <c r="M157" t="s">
        <v>492</v>
      </c>
      <c r="N157" t="s">
        <v>44</v>
      </c>
      <c r="O157" t="s">
        <v>45</v>
      </c>
      <c r="P157" t="s">
        <v>11</v>
      </c>
      <c r="Q157" t="s">
        <v>45</v>
      </c>
      <c r="R157" t="s">
        <v>45</v>
      </c>
      <c r="S157" t="s">
        <v>496</v>
      </c>
      <c r="T157" t="s">
        <v>55</v>
      </c>
      <c r="U157" t="s">
        <v>492</v>
      </c>
      <c r="V157" t="s">
        <v>497</v>
      </c>
      <c r="W157">
        <v>65</v>
      </c>
    </row>
    <row r="158" spans="1:23" x14ac:dyDescent="0.3">
      <c r="A158">
        <v>157</v>
      </c>
      <c r="B158" s="5">
        <v>45534</v>
      </c>
      <c r="C158" t="s">
        <v>7</v>
      </c>
      <c r="D158" t="s">
        <v>498</v>
      </c>
      <c r="E158" t="s">
        <v>499</v>
      </c>
      <c r="F158" s="5">
        <v>45509</v>
      </c>
      <c r="G158" s="5">
        <v>45868</v>
      </c>
      <c r="H158" t="s">
        <v>9</v>
      </c>
      <c r="I158" s="4">
        <v>1000000000000</v>
      </c>
      <c r="J158" s="4">
        <v>1000000000000</v>
      </c>
      <c r="K158">
        <v>359</v>
      </c>
      <c r="L158">
        <v>7.6999999999999999E-2</v>
      </c>
      <c r="M158" t="s">
        <v>500</v>
      </c>
      <c r="N158" t="s">
        <v>44</v>
      </c>
      <c r="O158" t="s">
        <v>45</v>
      </c>
      <c r="P158" t="s">
        <v>11</v>
      </c>
      <c r="Q158" t="s">
        <v>45</v>
      </c>
      <c r="R158" t="s">
        <v>45</v>
      </c>
      <c r="S158" t="s">
        <v>496</v>
      </c>
      <c r="T158" t="s">
        <v>55</v>
      </c>
      <c r="U158" t="s">
        <v>500</v>
      </c>
      <c r="V158" t="s">
        <v>501</v>
      </c>
      <c r="W158">
        <v>101016647</v>
      </c>
    </row>
    <row r="159" spans="1:23" x14ac:dyDescent="0.3">
      <c r="A159">
        <v>158</v>
      </c>
      <c r="B159" s="5">
        <v>45534</v>
      </c>
      <c r="C159" t="s">
        <v>7</v>
      </c>
      <c r="D159" t="s">
        <v>502</v>
      </c>
      <c r="E159" t="s">
        <v>503</v>
      </c>
      <c r="F159" s="5">
        <v>45432</v>
      </c>
      <c r="G159" s="5">
        <v>45708</v>
      </c>
      <c r="H159" t="s">
        <v>9</v>
      </c>
      <c r="I159" s="4">
        <v>300000000000</v>
      </c>
      <c r="J159" s="4">
        <v>300000000000</v>
      </c>
      <c r="K159">
        <v>276</v>
      </c>
      <c r="L159">
        <v>5.8999999999999997E-2</v>
      </c>
      <c r="M159" t="s">
        <v>504</v>
      </c>
      <c r="N159" t="s">
        <v>44</v>
      </c>
      <c r="O159" t="s">
        <v>45</v>
      </c>
      <c r="P159" t="s">
        <v>11</v>
      </c>
      <c r="Q159" t="s">
        <v>45</v>
      </c>
      <c r="R159" t="s">
        <v>45</v>
      </c>
      <c r="S159" t="s">
        <v>189</v>
      </c>
      <c r="T159" t="s">
        <v>55</v>
      </c>
      <c r="U159" t="s">
        <v>504</v>
      </c>
      <c r="V159" t="s">
        <v>505</v>
      </c>
      <c r="W159">
        <v>101035437</v>
      </c>
    </row>
    <row r="160" spans="1:23" x14ac:dyDescent="0.3">
      <c r="A160">
        <v>159</v>
      </c>
      <c r="B160" s="5">
        <v>45534</v>
      </c>
      <c r="C160" t="s">
        <v>7</v>
      </c>
      <c r="D160" t="s">
        <v>506</v>
      </c>
      <c r="E160" t="s">
        <v>507</v>
      </c>
      <c r="F160" s="5">
        <v>45483</v>
      </c>
      <c r="G160" s="5">
        <v>45667</v>
      </c>
      <c r="H160" t="s">
        <v>9</v>
      </c>
      <c r="I160" s="4">
        <v>500000000000</v>
      </c>
      <c r="J160" s="4">
        <v>500000000000</v>
      </c>
      <c r="K160">
        <v>184</v>
      </c>
      <c r="L160">
        <v>6.5000000000000002E-2</v>
      </c>
      <c r="M160" t="s">
        <v>504</v>
      </c>
      <c r="N160" t="s">
        <v>44</v>
      </c>
      <c r="O160" t="s">
        <v>45</v>
      </c>
      <c r="P160" t="s">
        <v>11</v>
      </c>
      <c r="Q160" t="s">
        <v>45</v>
      </c>
      <c r="R160" t="s">
        <v>45</v>
      </c>
      <c r="S160" t="s">
        <v>58</v>
      </c>
      <c r="T160" t="s">
        <v>55</v>
      </c>
      <c r="U160" t="s">
        <v>504</v>
      </c>
      <c r="V160" t="s">
        <v>508</v>
      </c>
      <c r="W160">
        <v>101035437</v>
      </c>
    </row>
    <row r="161" spans="1:23" x14ac:dyDescent="0.3">
      <c r="A161">
        <v>160</v>
      </c>
      <c r="B161" s="5">
        <v>45534</v>
      </c>
      <c r="C161" t="s">
        <v>7</v>
      </c>
      <c r="D161" t="s">
        <v>509</v>
      </c>
      <c r="E161" t="s">
        <v>510</v>
      </c>
      <c r="F161" s="5">
        <v>45433</v>
      </c>
      <c r="G161" s="5">
        <v>45709</v>
      </c>
      <c r="H161" t="s">
        <v>9</v>
      </c>
      <c r="I161" s="4">
        <v>200000000000</v>
      </c>
      <c r="J161" s="4">
        <v>200000000000</v>
      </c>
      <c r="K161">
        <v>276</v>
      </c>
      <c r="L161">
        <v>5.8999999999999997E-2</v>
      </c>
      <c r="M161" t="s">
        <v>504</v>
      </c>
      <c r="N161" t="s">
        <v>44</v>
      </c>
      <c r="O161" t="s">
        <v>45</v>
      </c>
      <c r="P161" t="s">
        <v>11</v>
      </c>
      <c r="Q161" t="s">
        <v>45</v>
      </c>
      <c r="R161" t="s">
        <v>45</v>
      </c>
      <c r="S161" t="s">
        <v>189</v>
      </c>
      <c r="T161" t="s">
        <v>55</v>
      </c>
      <c r="U161" t="s">
        <v>504</v>
      </c>
      <c r="V161" t="s">
        <v>511</v>
      </c>
      <c r="W161">
        <v>101035437</v>
      </c>
    </row>
    <row r="162" spans="1:23" x14ac:dyDescent="0.3">
      <c r="A162">
        <v>161</v>
      </c>
      <c r="B162" s="5">
        <v>45534</v>
      </c>
      <c r="C162" t="s">
        <v>7</v>
      </c>
      <c r="D162" t="s">
        <v>512</v>
      </c>
      <c r="E162" t="s">
        <v>513</v>
      </c>
      <c r="F162" s="5">
        <v>45497</v>
      </c>
      <c r="G162" s="5">
        <v>45681</v>
      </c>
      <c r="H162" t="s">
        <v>9</v>
      </c>
      <c r="I162" s="4">
        <v>200000000000</v>
      </c>
      <c r="J162" s="4">
        <v>200000000000</v>
      </c>
      <c r="K162">
        <v>184</v>
      </c>
      <c r="L162">
        <v>6.8000000000000005E-2</v>
      </c>
      <c r="M162" t="s">
        <v>504</v>
      </c>
      <c r="N162" t="s">
        <v>44</v>
      </c>
      <c r="O162" t="s">
        <v>45</v>
      </c>
      <c r="P162" t="s">
        <v>11</v>
      </c>
      <c r="Q162" t="s">
        <v>45</v>
      </c>
      <c r="R162" t="s">
        <v>45</v>
      </c>
      <c r="S162" t="s">
        <v>58</v>
      </c>
      <c r="T162" t="s">
        <v>55</v>
      </c>
      <c r="U162" t="s">
        <v>504</v>
      </c>
      <c r="V162" t="s">
        <v>514</v>
      </c>
      <c r="W162">
        <v>101035437</v>
      </c>
    </row>
    <row r="163" spans="1:23" x14ac:dyDescent="0.3">
      <c r="A163">
        <v>162</v>
      </c>
      <c r="B163" s="5">
        <v>45534</v>
      </c>
      <c r="C163" t="s">
        <v>7</v>
      </c>
      <c r="D163" t="s">
        <v>515</v>
      </c>
      <c r="E163" t="s">
        <v>516</v>
      </c>
      <c r="F163" s="5">
        <v>45484</v>
      </c>
      <c r="G163" s="5">
        <v>45699</v>
      </c>
      <c r="H163" t="s">
        <v>9</v>
      </c>
      <c r="I163" s="4">
        <v>300000000000</v>
      </c>
      <c r="J163" s="4">
        <v>300000000000</v>
      </c>
      <c r="K163">
        <v>215</v>
      </c>
      <c r="L163">
        <v>6.6000000000000003E-2</v>
      </c>
      <c r="M163" t="s">
        <v>504</v>
      </c>
      <c r="N163" t="s">
        <v>44</v>
      </c>
      <c r="O163" t="s">
        <v>45</v>
      </c>
      <c r="P163" t="s">
        <v>11</v>
      </c>
      <c r="Q163" t="s">
        <v>45</v>
      </c>
      <c r="R163" t="s">
        <v>45</v>
      </c>
      <c r="S163" t="s">
        <v>144</v>
      </c>
      <c r="T163" t="s">
        <v>55</v>
      </c>
      <c r="U163" t="s">
        <v>504</v>
      </c>
      <c r="V163" t="s">
        <v>517</v>
      </c>
      <c r="W163">
        <v>101035437</v>
      </c>
    </row>
    <row r="164" spans="1:23" x14ac:dyDescent="0.3">
      <c r="A164">
        <v>163</v>
      </c>
      <c r="B164" s="5">
        <v>45534</v>
      </c>
      <c r="C164" t="s">
        <v>7</v>
      </c>
      <c r="D164" t="s">
        <v>518</v>
      </c>
      <c r="E164" t="s">
        <v>519</v>
      </c>
      <c r="F164" s="5">
        <v>45478</v>
      </c>
      <c r="G164" s="5">
        <v>45835</v>
      </c>
      <c r="H164" t="s">
        <v>9</v>
      </c>
      <c r="I164" s="4">
        <v>200000000000</v>
      </c>
      <c r="J164" s="4">
        <v>200000000000</v>
      </c>
      <c r="K164">
        <v>357</v>
      </c>
      <c r="L164">
        <v>6.9000000000000006E-2</v>
      </c>
      <c r="M164" t="s">
        <v>520</v>
      </c>
      <c r="N164" t="s">
        <v>44</v>
      </c>
      <c r="O164" t="s">
        <v>45</v>
      </c>
      <c r="P164" t="s">
        <v>11</v>
      </c>
      <c r="Q164" t="s">
        <v>45</v>
      </c>
      <c r="R164" t="s">
        <v>45</v>
      </c>
      <c r="S164" t="s">
        <v>521</v>
      </c>
      <c r="T164" t="s">
        <v>55</v>
      </c>
      <c r="U164" t="s">
        <v>520</v>
      </c>
      <c r="V164" t="s">
        <v>522</v>
      </c>
      <c r="W164">
        <v>101031415</v>
      </c>
    </row>
    <row r="165" spans="1:23" x14ac:dyDescent="0.3">
      <c r="A165">
        <v>164</v>
      </c>
      <c r="B165" s="5">
        <v>45534</v>
      </c>
      <c r="C165" t="s">
        <v>7</v>
      </c>
      <c r="D165" t="s">
        <v>523</v>
      </c>
      <c r="E165" t="s">
        <v>524</v>
      </c>
      <c r="F165" s="5">
        <v>45477</v>
      </c>
      <c r="G165" s="5">
        <v>45834</v>
      </c>
      <c r="H165" t="s">
        <v>9</v>
      </c>
      <c r="I165" s="4">
        <v>300000000000</v>
      </c>
      <c r="J165" s="4">
        <v>300000000000</v>
      </c>
      <c r="K165">
        <v>357</v>
      </c>
      <c r="L165">
        <v>6.9000000000000006E-2</v>
      </c>
      <c r="M165" t="s">
        <v>520</v>
      </c>
      <c r="N165" t="s">
        <v>44</v>
      </c>
      <c r="O165" t="s">
        <v>45</v>
      </c>
      <c r="P165" t="s">
        <v>11</v>
      </c>
      <c r="Q165" t="s">
        <v>45</v>
      </c>
      <c r="R165" t="s">
        <v>45</v>
      </c>
      <c r="S165" t="s">
        <v>521</v>
      </c>
      <c r="T165" t="s">
        <v>55</v>
      </c>
      <c r="U165" t="s">
        <v>520</v>
      </c>
      <c r="V165" t="s">
        <v>525</v>
      </c>
      <c r="W165">
        <v>101031415</v>
      </c>
    </row>
    <row r="166" spans="1:23" hidden="1" x14ac:dyDescent="0.3">
      <c r="A166">
        <v>165</v>
      </c>
      <c r="B166" s="5">
        <v>45534</v>
      </c>
      <c r="C166" t="s">
        <v>7</v>
      </c>
      <c r="D166">
        <v>139553002900</v>
      </c>
      <c r="E166" t="s">
        <v>526</v>
      </c>
      <c r="F166" s="5">
        <v>45392</v>
      </c>
      <c r="G166" s="5">
        <v>45575</v>
      </c>
      <c r="H166" t="s">
        <v>9</v>
      </c>
      <c r="I166" s="4">
        <v>3000000000</v>
      </c>
      <c r="J166" s="4">
        <v>3000000000</v>
      </c>
      <c r="K166">
        <v>183</v>
      </c>
      <c r="L166">
        <v>5.2999999999999999E-2</v>
      </c>
      <c r="M166" t="s">
        <v>527</v>
      </c>
      <c r="N166" t="s">
        <v>13</v>
      </c>
      <c r="O166" t="s">
        <v>102</v>
      </c>
      <c r="P166" t="s">
        <v>14</v>
      </c>
      <c r="Q166" t="s">
        <v>115</v>
      </c>
      <c r="R166">
        <v>26814</v>
      </c>
      <c r="S166" t="s">
        <v>58</v>
      </c>
      <c r="T166" t="s">
        <v>55</v>
      </c>
      <c r="U166" t="s">
        <v>527</v>
      </c>
      <c r="V166" t="s">
        <v>528</v>
      </c>
      <c r="W166">
        <v>101036054</v>
      </c>
    </row>
    <row r="167" spans="1:23" hidden="1" x14ac:dyDescent="0.3">
      <c r="A167">
        <v>166</v>
      </c>
      <c r="B167" s="5">
        <v>45534</v>
      </c>
      <c r="C167" t="s">
        <v>7</v>
      </c>
      <c r="D167">
        <v>139553002700</v>
      </c>
      <c r="E167" t="s">
        <v>529</v>
      </c>
      <c r="F167" s="5">
        <v>45357</v>
      </c>
      <c r="G167" s="5">
        <v>45541</v>
      </c>
      <c r="H167" t="s">
        <v>9</v>
      </c>
      <c r="I167" s="4">
        <v>4000000000</v>
      </c>
      <c r="J167" s="4">
        <v>4000000000</v>
      </c>
      <c r="K167">
        <v>184</v>
      </c>
      <c r="L167">
        <v>5.3999999999999999E-2</v>
      </c>
      <c r="M167" t="s">
        <v>527</v>
      </c>
      <c r="N167" t="s">
        <v>13</v>
      </c>
      <c r="O167" t="s">
        <v>102</v>
      </c>
      <c r="P167" t="s">
        <v>14</v>
      </c>
      <c r="Q167" t="s">
        <v>115</v>
      </c>
      <c r="R167">
        <v>26814</v>
      </c>
      <c r="S167" t="s">
        <v>58</v>
      </c>
      <c r="T167" t="s">
        <v>55</v>
      </c>
      <c r="U167" t="s">
        <v>527</v>
      </c>
      <c r="V167" t="s">
        <v>530</v>
      </c>
      <c r="W167">
        <v>101036054</v>
      </c>
    </row>
    <row r="168" spans="1:23" hidden="1" x14ac:dyDescent="0.3">
      <c r="A168">
        <v>167</v>
      </c>
      <c r="B168" s="5">
        <v>45534</v>
      </c>
      <c r="C168" t="s">
        <v>7</v>
      </c>
      <c r="D168">
        <v>139553002800</v>
      </c>
      <c r="E168" t="s">
        <v>531</v>
      </c>
      <c r="F168" s="5">
        <v>45387</v>
      </c>
      <c r="G168" s="5">
        <v>45572</v>
      </c>
      <c r="H168" t="s">
        <v>9</v>
      </c>
      <c r="I168" s="4">
        <v>3000000000</v>
      </c>
      <c r="J168" s="4">
        <v>3000000000</v>
      </c>
      <c r="K168">
        <v>185</v>
      </c>
      <c r="L168">
        <v>5.3999999999999999E-2</v>
      </c>
      <c r="M168" t="s">
        <v>527</v>
      </c>
      <c r="N168" t="s">
        <v>13</v>
      </c>
      <c r="O168" t="s">
        <v>102</v>
      </c>
      <c r="P168" t="s">
        <v>14</v>
      </c>
      <c r="Q168" t="s">
        <v>115</v>
      </c>
      <c r="R168">
        <v>26814</v>
      </c>
      <c r="S168" t="s">
        <v>54</v>
      </c>
      <c r="T168" t="s">
        <v>55</v>
      </c>
      <c r="U168" t="s">
        <v>527</v>
      </c>
      <c r="V168" t="s">
        <v>532</v>
      </c>
      <c r="W168">
        <v>101036054</v>
      </c>
    </row>
    <row r="169" spans="1:23" x14ac:dyDescent="0.3">
      <c r="A169">
        <v>168</v>
      </c>
      <c r="B169" s="5">
        <v>45534</v>
      </c>
      <c r="C169" t="s">
        <v>7</v>
      </c>
      <c r="D169">
        <v>139908000500</v>
      </c>
      <c r="E169" t="s">
        <v>533</v>
      </c>
      <c r="F169" s="5">
        <v>45512</v>
      </c>
      <c r="G169" s="5">
        <v>45698</v>
      </c>
      <c r="H169" t="s">
        <v>9</v>
      </c>
      <c r="I169" s="4">
        <v>100000000000</v>
      </c>
      <c r="J169" s="4">
        <v>100000000000</v>
      </c>
      <c r="K169">
        <v>186</v>
      </c>
      <c r="L169">
        <v>7.8E-2</v>
      </c>
      <c r="M169" t="s">
        <v>534</v>
      </c>
      <c r="N169" t="s">
        <v>13</v>
      </c>
      <c r="O169" t="s">
        <v>65</v>
      </c>
      <c r="P169" t="s">
        <v>14</v>
      </c>
      <c r="Q169" t="s">
        <v>535</v>
      </c>
      <c r="R169">
        <v>30649</v>
      </c>
      <c r="S169" t="s">
        <v>61</v>
      </c>
      <c r="T169" t="s">
        <v>55</v>
      </c>
      <c r="U169" t="s">
        <v>534</v>
      </c>
      <c r="V169" t="s">
        <v>536</v>
      </c>
      <c r="W169">
        <v>101043050</v>
      </c>
    </row>
    <row r="170" spans="1:23" x14ac:dyDescent="0.3">
      <c r="A170">
        <v>169</v>
      </c>
      <c r="B170" s="5">
        <v>45534</v>
      </c>
      <c r="C170" t="s">
        <v>7</v>
      </c>
      <c r="D170">
        <v>139908000400</v>
      </c>
      <c r="E170" t="s">
        <v>537</v>
      </c>
      <c r="F170" s="5">
        <v>45512</v>
      </c>
      <c r="G170" s="5">
        <v>45698</v>
      </c>
      <c r="H170" t="s">
        <v>9</v>
      </c>
      <c r="I170" s="4">
        <v>100000000000</v>
      </c>
      <c r="J170" s="4">
        <v>100000000000</v>
      </c>
      <c r="K170">
        <v>186</v>
      </c>
      <c r="L170">
        <v>7.8E-2</v>
      </c>
      <c r="M170" t="s">
        <v>534</v>
      </c>
      <c r="N170" t="s">
        <v>13</v>
      </c>
      <c r="O170" t="s">
        <v>65</v>
      </c>
      <c r="P170" t="s">
        <v>14</v>
      </c>
      <c r="Q170" t="s">
        <v>535</v>
      </c>
      <c r="R170">
        <v>30649</v>
      </c>
      <c r="S170" t="s">
        <v>61</v>
      </c>
      <c r="T170" t="s">
        <v>55</v>
      </c>
      <c r="U170" t="s">
        <v>534</v>
      </c>
      <c r="V170" t="s">
        <v>538</v>
      </c>
      <c r="W170">
        <v>101043050</v>
      </c>
    </row>
    <row r="171" spans="1:23" hidden="1" x14ac:dyDescent="0.3">
      <c r="A171">
        <v>170</v>
      </c>
      <c r="B171" s="5">
        <v>45534</v>
      </c>
      <c r="C171" t="s">
        <v>7</v>
      </c>
      <c r="D171">
        <v>139981000300</v>
      </c>
      <c r="E171" t="s">
        <v>539</v>
      </c>
      <c r="F171" s="5">
        <v>45359</v>
      </c>
      <c r="G171" s="5">
        <v>45544</v>
      </c>
      <c r="H171" t="s">
        <v>9</v>
      </c>
      <c r="I171" s="4">
        <v>2000000000</v>
      </c>
      <c r="J171" s="4">
        <v>2000000000</v>
      </c>
      <c r="K171">
        <v>185</v>
      </c>
      <c r="L171">
        <v>5.3999999999999999E-2</v>
      </c>
      <c r="M171" t="s">
        <v>540</v>
      </c>
      <c r="N171" t="s">
        <v>13</v>
      </c>
      <c r="O171" t="s">
        <v>381</v>
      </c>
      <c r="P171" t="s">
        <v>14</v>
      </c>
      <c r="Q171" t="s">
        <v>541</v>
      </c>
      <c r="R171">
        <v>19009</v>
      </c>
      <c r="S171" t="s">
        <v>54</v>
      </c>
      <c r="T171" t="s">
        <v>55</v>
      </c>
      <c r="U171" t="s">
        <v>540</v>
      </c>
      <c r="V171" t="s">
        <v>542</v>
      </c>
      <c r="W171">
        <v>101044318</v>
      </c>
    </row>
    <row r="172" spans="1:23" hidden="1" x14ac:dyDescent="0.3">
      <c r="A172">
        <v>171</v>
      </c>
      <c r="B172" s="5">
        <v>45534</v>
      </c>
      <c r="C172" t="s">
        <v>7</v>
      </c>
      <c r="D172">
        <v>139513002900</v>
      </c>
      <c r="E172" t="s">
        <v>543</v>
      </c>
      <c r="F172" s="5">
        <v>45359</v>
      </c>
      <c r="G172" s="5">
        <v>45544</v>
      </c>
      <c r="H172" t="s">
        <v>9</v>
      </c>
      <c r="I172" s="4">
        <v>14564000000</v>
      </c>
      <c r="J172" s="4">
        <v>14564000000</v>
      </c>
      <c r="K172">
        <v>185</v>
      </c>
      <c r="L172">
        <v>5.3999999999999999E-2</v>
      </c>
      <c r="M172" t="s">
        <v>544</v>
      </c>
      <c r="N172" t="s">
        <v>13</v>
      </c>
      <c r="O172" t="s">
        <v>215</v>
      </c>
      <c r="P172" t="s">
        <v>14</v>
      </c>
      <c r="Q172" t="s">
        <v>239</v>
      </c>
      <c r="R172">
        <v>26805</v>
      </c>
      <c r="S172" t="s">
        <v>54</v>
      </c>
      <c r="T172" t="s">
        <v>55</v>
      </c>
      <c r="U172" t="s">
        <v>544</v>
      </c>
      <c r="V172" t="s">
        <v>545</v>
      </c>
      <c r="W172">
        <v>101035204</v>
      </c>
    </row>
    <row r="173" spans="1:23" x14ac:dyDescent="0.3">
      <c r="A173">
        <v>172</v>
      </c>
      <c r="B173" s="5">
        <v>45534</v>
      </c>
      <c r="C173" t="s">
        <v>7</v>
      </c>
      <c r="D173">
        <v>139635019800</v>
      </c>
      <c r="E173" t="s">
        <v>546</v>
      </c>
      <c r="F173" s="5">
        <v>45478</v>
      </c>
      <c r="G173" s="5">
        <v>45663</v>
      </c>
      <c r="H173" t="s">
        <v>9</v>
      </c>
      <c r="I173" s="4">
        <v>1710000000</v>
      </c>
      <c r="J173" s="4">
        <v>1710000000</v>
      </c>
      <c r="K173">
        <v>185</v>
      </c>
      <c r="L173">
        <v>6.4100000000000004E-2</v>
      </c>
      <c r="M173" t="s">
        <v>547</v>
      </c>
      <c r="N173" t="s">
        <v>13</v>
      </c>
      <c r="O173" t="s">
        <v>313</v>
      </c>
      <c r="P173" t="s">
        <v>14</v>
      </c>
      <c r="Q173" t="s">
        <v>548</v>
      </c>
      <c r="R173">
        <v>33610</v>
      </c>
      <c r="S173" t="s">
        <v>217</v>
      </c>
      <c r="T173" t="s">
        <v>549</v>
      </c>
      <c r="U173" t="s">
        <v>547</v>
      </c>
      <c r="V173" t="s">
        <v>550</v>
      </c>
      <c r="W173">
        <v>101037765</v>
      </c>
    </row>
    <row r="174" spans="1:23" hidden="1" x14ac:dyDescent="0.3">
      <c r="A174">
        <v>173</v>
      </c>
      <c r="B174" s="5">
        <v>45534</v>
      </c>
      <c r="C174" t="s">
        <v>7</v>
      </c>
      <c r="D174">
        <v>139635019400</v>
      </c>
      <c r="E174" t="s">
        <v>551</v>
      </c>
      <c r="F174" s="5">
        <v>45454</v>
      </c>
      <c r="G174" s="5">
        <v>45637</v>
      </c>
      <c r="H174" t="s">
        <v>9</v>
      </c>
      <c r="I174" s="4">
        <v>5230000000</v>
      </c>
      <c r="J174" s="4">
        <v>5230000000</v>
      </c>
      <c r="K174">
        <v>183</v>
      </c>
      <c r="L174">
        <v>6.1199999999999997E-2</v>
      </c>
      <c r="M174" t="s">
        <v>547</v>
      </c>
      <c r="N174" t="s">
        <v>13</v>
      </c>
      <c r="O174" t="s">
        <v>313</v>
      </c>
      <c r="P174" t="s">
        <v>14</v>
      </c>
      <c r="Q174" t="s">
        <v>548</v>
      </c>
      <c r="R174">
        <v>33610</v>
      </c>
      <c r="S174" t="s">
        <v>217</v>
      </c>
      <c r="T174" t="s">
        <v>549</v>
      </c>
      <c r="U174" t="s">
        <v>547</v>
      </c>
      <c r="V174" t="s">
        <v>552</v>
      </c>
      <c r="W174">
        <v>101037765</v>
      </c>
    </row>
    <row r="175" spans="1:23" hidden="1" x14ac:dyDescent="0.3">
      <c r="A175">
        <v>174</v>
      </c>
      <c r="B175" s="5">
        <v>45534</v>
      </c>
      <c r="C175" t="s">
        <v>7</v>
      </c>
      <c r="D175">
        <v>139635018800</v>
      </c>
      <c r="E175" t="s">
        <v>553</v>
      </c>
      <c r="F175" s="5">
        <v>45405</v>
      </c>
      <c r="G175" s="5">
        <v>45588</v>
      </c>
      <c r="H175" t="s">
        <v>9</v>
      </c>
      <c r="I175" s="4">
        <v>5881000000</v>
      </c>
      <c r="J175" s="4">
        <v>5881000000</v>
      </c>
      <c r="K175">
        <v>183</v>
      </c>
      <c r="L175">
        <v>5.5399999999999998E-2</v>
      </c>
      <c r="M175" t="s">
        <v>547</v>
      </c>
      <c r="N175" t="s">
        <v>13</v>
      </c>
      <c r="O175" t="s">
        <v>313</v>
      </c>
      <c r="P175" t="s">
        <v>14</v>
      </c>
      <c r="Q175" t="s">
        <v>548</v>
      </c>
      <c r="R175">
        <v>33610</v>
      </c>
      <c r="S175" t="s">
        <v>217</v>
      </c>
      <c r="T175" t="s">
        <v>549</v>
      </c>
      <c r="U175" t="s">
        <v>547</v>
      </c>
      <c r="V175" t="s">
        <v>554</v>
      </c>
      <c r="W175">
        <v>101037765</v>
      </c>
    </row>
    <row r="176" spans="1:23" hidden="1" x14ac:dyDescent="0.3">
      <c r="A176">
        <v>175</v>
      </c>
      <c r="B176" s="5">
        <v>45534</v>
      </c>
      <c r="C176" t="s">
        <v>7</v>
      </c>
      <c r="D176">
        <v>139635019600</v>
      </c>
      <c r="E176" t="s">
        <v>555</v>
      </c>
      <c r="F176" s="5">
        <v>45454</v>
      </c>
      <c r="G176" s="5">
        <v>45637</v>
      </c>
      <c r="H176" t="s">
        <v>9</v>
      </c>
      <c r="I176" s="4">
        <v>5500000000</v>
      </c>
      <c r="J176" s="4">
        <v>5500000000</v>
      </c>
      <c r="K176">
        <v>183</v>
      </c>
      <c r="L176">
        <v>6.1199999999999997E-2</v>
      </c>
      <c r="M176" t="s">
        <v>547</v>
      </c>
      <c r="N176" t="s">
        <v>13</v>
      </c>
      <c r="O176" t="s">
        <v>313</v>
      </c>
      <c r="P176" t="s">
        <v>14</v>
      </c>
      <c r="Q176" t="s">
        <v>548</v>
      </c>
      <c r="R176">
        <v>33610</v>
      </c>
      <c r="S176" t="s">
        <v>217</v>
      </c>
      <c r="T176" t="s">
        <v>549</v>
      </c>
      <c r="U176" t="s">
        <v>547</v>
      </c>
      <c r="V176" t="s">
        <v>556</v>
      </c>
      <c r="W176">
        <v>101037765</v>
      </c>
    </row>
    <row r="177" spans="1:23" hidden="1" x14ac:dyDescent="0.3">
      <c r="A177">
        <v>176</v>
      </c>
      <c r="B177" s="5">
        <v>45534</v>
      </c>
      <c r="C177" t="s">
        <v>7</v>
      </c>
      <c r="D177">
        <v>139635019500</v>
      </c>
      <c r="E177" t="s">
        <v>557</v>
      </c>
      <c r="F177" s="5">
        <v>45454</v>
      </c>
      <c r="G177" s="5">
        <v>45637</v>
      </c>
      <c r="H177" t="s">
        <v>9</v>
      </c>
      <c r="I177" s="4">
        <v>5000000000</v>
      </c>
      <c r="J177" s="4">
        <v>5000000000</v>
      </c>
      <c r="K177">
        <v>183</v>
      </c>
      <c r="L177">
        <v>6.1199999999999997E-2</v>
      </c>
      <c r="M177" t="s">
        <v>547</v>
      </c>
      <c r="N177" t="s">
        <v>13</v>
      </c>
      <c r="O177" t="s">
        <v>313</v>
      </c>
      <c r="P177" t="s">
        <v>14</v>
      </c>
      <c r="Q177" t="s">
        <v>548</v>
      </c>
      <c r="R177">
        <v>33610</v>
      </c>
      <c r="S177" t="s">
        <v>217</v>
      </c>
      <c r="T177" t="s">
        <v>549</v>
      </c>
      <c r="U177" t="s">
        <v>547</v>
      </c>
      <c r="V177" t="s">
        <v>558</v>
      </c>
      <c r="W177">
        <v>101037765</v>
      </c>
    </row>
    <row r="178" spans="1:23" hidden="1" x14ac:dyDescent="0.3">
      <c r="A178">
        <v>177</v>
      </c>
      <c r="B178" s="5">
        <v>45534</v>
      </c>
      <c r="C178" t="s">
        <v>7</v>
      </c>
      <c r="D178">
        <v>139635019100</v>
      </c>
      <c r="E178" t="s">
        <v>559</v>
      </c>
      <c r="F178" s="5">
        <v>45419</v>
      </c>
      <c r="G178" s="5">
        <v>45603</v>
      </c>
      <c r="H178" t="s">
        <v>9</v>
      </c>
      <c r="I178" s="4">
        <v>1000000000</v>
      </c>
      <c r="J178" s="4">
        <v>1000000000</v>
      </c>
      <c r="K178">
        <v>184</v>
      </c>
      <c r="L178">
        <v>5.5399999999999998E-2</v>
      </c>
      <c r="M178" t="s">
        <v>547</v>
      </c>
      <c r="N178" t="s">
        <v>13</v>
      </c>
      <c r="O178" t="s">
        <v>313</v>
      </c>
      <c r="P178" t="s">
        <v>14</v>
      </c>
      <c r="Q178" t="s">
        <v>548</v>
      </c>
      <c r="R178">
        <v>33610</v>
      </c>
      <c r="S178" t="s">
        <v>217</v>
      </c>
      <c r="T178" t="s">
        <v>549</v>
      </c>
      <c r="U178" t="s">
        <v>547</v>
      </c>
      <c r="V178" t="s">
        <v>560</v>
      </c>
      <c r="W178">
        <v>101037765</v>
      </c>
    </row>
    <row r="179" spans="1:23" hidden="1" x14ac:dyDescent="0.3">
      <c r="A179">
        <v>178</v>
      </c>
      <c r="B179" s="5">
        <v>45534</v>
      </c>
      <c r="C179" t="s">
        <v>7</v>
      </c>
      <c r="D179">
        <v>139635019300</v>
      </c>
      <c r="E179" t="s">
        <v>561</v>
      </c>
      <c r="F179" s="5">
        <v>45433</v>
      </c>
      <c r="G179" s="5">
        <v>45617</v>
      </c>
      <c r="H179" t="s">
        <v>9</v>
      </c>
      <c r="I179" s="4">
        <v>2510000000</v>
      </c>
      <c r="J179" s="4">
        <v>2510000000</v>
      </c>
      <c r="K179">
        <v>184</v>
      </c>
      <c r="L179">
        <v>5.5399999999999998E-2</v>
      </c>
      <c r="M179" t="s">
        <v>547</v>
      </c>
      <c r="N179" t="s">
        <v>13</v>
      </c>
      <c r="O179" t="s">
        <v>313</v>
      </c>
      <c r="P179" t="s">
        <v>14</v>
      </c>
      <c r="Q179" t="s">
        <v>548</v>
      </c>
      <c r="R179">
        <v>33610</v>
      </c>
      <c r="S179" t="s">
        <v>217</v>
      </c>
      <c r="T179" t="s">
        <v>549</v>
      </c>
      <c r="U179" t="s">
        <v>547</v>
      </c>
      <c r="V179" t="s">
        <v>562</v>
      </c>
      <c r="W179">
        <v>101037765</v>
      </c>
    </row>
    <row r="180" spans="1:23" hidden="1" x14ac:dyDescent="0.3">
      <c r="A180">
        <v>179</v>
      </c>
      <c r="B180" s="5">
        <v>45534</v>
      </c>
      <c r="C180" t="s">
        <v>7</v>
      </c>
      <c r="D180">
        <v>139635019200</v>
      </c>
      <c r="E180" t="s">
        <v>563</v>
      </c>
      <c r="F180" s="5">
        <v>45429</v>
      </c>
      <c r="G180" s="5">
        <v>45614</v>
      </c>
      <c r="H180" t="s">
        <v>9</v>
      </c>
      <c r="I180" s="4">
        <v>2510000000</v>
      </c>
      <c r="J180" s="4">
        <v>2510000000</v>
      </c>
      <c r="K180">
        <v>185</v>
      </c>
      <c r="L180">
        <v>5.5399999999999998E-2</v>
      </c>
      <c r="M180" t="s">
        <v>547</v>
      </c>
      <c r="N180" t="s">
        <v>13</v>
      </c>
      <c r="O180" t="s">
        <v>313</v>
      </c>
      <c r="P180" t="s">
        <v>14</v>
      </c>
      <c r="Q180" t="s">
        <v>548</v>
      </c>
      <c r="R180">
        <v>33610</v>
      </c>
      <c r="S180" t="s">
        <v>217</v>
      </c>
      <c r="T180" t="s">
        <v>549</v>
      </c>
      <c r="U180" t="s">
        <v>547</v>
      </c>
      <c r="V180" t="s">
        <v>564</v>
      </c>
      <c r="W180">
        <v>101037765</v>
      </c>
    </row>
    <row r="181" spans="1:23" hidden="1" x14ac:dyDescent="0.3">
      <c r="A181">
        <v>180</v>
      </c>
      <c r="B181" s="5">
        <v>45534</v>
      </c>
      <c r="C181" t="s">
        <v>7</v>
      </c>
      <c r="D181">
        <v>139635018600</v>
      </c>
      <c r="E181" t="s">
        <v>565</v>
      </c>
      <c r="F181" s="5">
        <v>45399</v>
      </c>
      <c r="G181" s="5">
        <v>45582</v>
      </c>
      <c r="H181" t="s">
        <v>9</v>
      </c>
      <c r="I181" s="4">
        <v>1900000000</v>
      </c>
      <c r="J181" s="4">
        <v>1900000000</v>
      </c>
      <c r="K181">
        <v>183</v>
      </c>
      <c r="L181">
        <v>5.2400000000000002E-2</v>
      </c>
      <c r="M181" t="s">
        <v>547</v>
      </c>
      <c r="N181" t="s">
        <v>13</v>
      </c>
      <c r="O181" t="s">
        <v>313</v>
      </c>
      <c r="P181" t="s">
        <v>14</v>
      </c>
      <c r="Q181" t="s">
        <v>548</v>
      </c>
      <c r="R181">
        <v>33610</v>
      </c>
      <c r="S181" t="s">
        <v>217</v>
      </c>
      <c r="T181" t="s">
        <v>549</v>
      </c>
      <c r="U181" t="s">
        <v>547</v>
      </c>
      <c r="V181" t="s">
        <v>566</v>
      </c>
      <c r="W181">
        <v>101037765</v>
      </c>
    </row>
    <row r="182" spans="1:23" hidden="1" x14ac:dyDescent="0.3">
      <c r="A182">
        <v>181</v>
      </c>
      <c r="B182" s="5">
        <v>45534</v>
      </c>
      <c r="C182" t="s">
        <v>7</v>
      </c>
      <c r="D182">
        <v>139635018900</v>
      </c>
      <c r="E182" t="s">
        <v>567</v>
      </c>
      <c r="F182" s="5">
        <v>45407</v>
      </c>
      <c r="G182" s="5">
        <v>45590</v>
      </c>
      <c r="H182" t="s">
        <v>9</v>
      </c>
      <c r="I182" s="4">
        <v>5100000000</v>
      </c>
      <c r="J182" s="4">
        <v>5100000000</v>
      </c>
      <c r="K182">
        <v>183</v>
      </c>
      <c r="L182">
        <v>5.5399999999999998E-2</v>
      </c>
      <c r="M182" t="s">
        <v>547</v>
      </c>
      <c r="N182" t="s">
        <v>13</v>
      </c>
      <c r="O182" t="s">
        <v>313</v>
      </c>
      <c r="P182" t="s">
        <v>14</v>
      </c>
      <c r="Q182" t="s">
        <v>548</v>
      </c>
      <c r="R182">
        <v>33610</v>
      </c>
      <c r="S182" t="s">
        <v>217</v>
      </c>
      <c r="T182" t="s">
        <v>549</v>
      </c>
      <c r="U182" t="s">
        <v>547</v>
      </c>
      <c r="V182" t="s">
        <v>568</v>
      </c>
      <c r="W182">
        <v>101037765</v>
      </c>
    </row>
    <row r="183" spans="1:23" hidden="1" x14ac:dyDescent="0.3">
      <c r="A183">
        <v>182</v>
      </c>
      <c r="B183" s="5">
        <v>45534</v>
      </c>
      <c r="C183" t="s">
        <v>7</v>
      </c>
      <c r="D183">
        <v>139635019700</v>
      </c>
      <c r="E183" t="s">
        <v>569</v>
      </c>
      <c r="F183" s="5">
        <v>45470</v>
      </c>
      <c r="G183" s="5">
        <v>45653</v>
      </c>
      <c r="H183" t="s">
        <v>9</v>
      </c>
      <c r="I183" s="4">
        <v>651000000</v>
      </c>
      <c r="J183" s="4">
        <v>651000000</v>
      </c>
      <c r="K183">
        <v>183</v>
      </c>
      <c r="L183">
        <v>6.1199999999999997E-2</v>
      </c>
      <c r="M183" t="s">
        <v>547</v>
      </c>
      <c r="N183" t="s">
        <v>13</v>
      </c>
      <c r="O183" t="s">
        <v>313</v>
      </c>
      <c r="P183" t="s">
        <v>14</v>
      </c>
      <c r="Q183" t="s">
        <v>548</v>
      </c>
      <c r="R183">
        <v>33610</v>
      </c>
      <c r="S183" t="s">
        <v>217</v>
      </c>
      <c r="T183" t="s">
        <v>549</v>
      </c>
      <c r="U183" t="s">
        <v>547</v>
      </c>
      <c r="V183" t="s">
        <v>570</v>
      </c>
      <c r="W183">
        <v>101037765</v>
      </c>
    </row>
    <row r="184" spans="1:23" hidden="1" x14ac:dyDescent="0.3">
      <c r="A184">
        <v>183</v>
      </c>
      <c r="B184" s="5">
        <v>45534</v>
      </c>
      <c r="C184" t="s">
        <v>7</v>
      </c>
      <c r="D184">
        <v>139635018700</v>
      </c>
      <c r="E184" t="s">
        <v>571</v>
      </c>
      <c r="F184" s="5">
        <v>45399</v>
      </c>
      <c r="G184" s="5">
        <v>45582</v>
      </c>
      <c r="H184" t="s">
        <v>9</v>
      </c>
      <c r="I184" s="4">
        <v>2300000000</v>
      </c>
      <c r="J184" s="4">
        <v>2300000000</v>
      </c>
      <c r="K184">
        <v>183</v>
      </c>
      <c r="L184">
        <v>5.2400000000000002E-2</v>
      </c>
      <c r="M184" t="s">
        <v>547</v>
      </c>
      <c r="N184" t="s">
        <v>13</v>
      </c>
      <c r="O184" t="s">
        <v>313</v>
      </c>
      <c r="P184" t="s">
        <v>14</v>
      </c>
      <c r="Q184" t="s">
        <v>548</v>
      </c>
      <c r="R184">
        <v>33610</v>
      </c>
      <c r="S184" t="s">
        <v>217</v>
      </c>
      <c r="T184" t="s">
        <v>549</v>
      </c>
      <c r="U184" t="s">
        <v>547</v>
      </c>
      <c r="V184" t="s">
        <v>572</v>
      </c>
      <c r="W184">
        <v>101037765</v>
      </c>
    </row>
    <row r="185" spans="1:23" hidden="1" x14ac:dyDescent="0.3">
      <c r="A185">
        <v>184</v>
      </c>
      <c r="B185" s="5">
        <v>45534</v>
      </c>
      <c r="C185" t="s">
        <v>7</v>
      </c>
      <c r="D185">
        <v>139635019000</v>
      </c>
      <c r="E185" t="s">
        <v>573</v>
      </c>
      <c r="F185" s="5">
        <v>45419</v>
      </c>
      <c r="G185" s="5">
        <v>45603</v>
      </c>
      <c r="H185" t="s">
        <v>9</v>
      </c>
      <c r="I185" s="4">
        <v>1650000000</v>
      </c>
      <c r="J185" s="4">
        <v>1650000000</v>
      </c>
      <c r="K185">
        <v>184</v>
      </c>
      <c r="L185">
        <v>5.5399999999999998E-2</v>
      </c>
      <c r="M185" t="s">
        <v>547</v>
      </c>
      <c r="N185" t="s">
        <v>13</v>
      </c>
      <c r="O185" t="s">
        <v>313</v>
      </c>
      <c r="P185" t="s">
        <v>14</v>
      </c>
      <c r="Q185" t="s">
        <v>548</v>
      </c>
      <c r="R185">
        <v>33610</v>
      </c>
      <c r="S185" t="s">
        <v>217</v>
      </c>
      <c r="T185" t="s">
        <v>549</v>
      </c>
      <c r="U185" t="s">
        <v>547</v>
      </c>
      <c r="V185" t="s">
        <v>574</v>
      </c>
      <c r="W185">
        <v>101037765</v>
      </c>
    </row>
    <row r="186" spans="1:23" x14ac:dyDescent="0.3">
      <c r="A186">
        <v>185</v>
      </c>
      <c r="B186" s="5">
        <v>45534</v>
      </c>
      <c r="C186" t="s">
        <v>8</v>
      </c>
      <c r="D186">
        <v>140017000300</v>
      </c>
      <c r="E186" t="s">
        <v>575</v>
      </c>
      <c r="F186" s="5">
        <v>45509</v>
      </c>
      <c r="G186" s="5">
        <v>45698</v>
      </c>
      <c r="H186" t="s">
        <v>9</v>
      </c>
      <c r="I186" s="4">
        <v>10000000000</v>
      </c>
      <c r="J186" s="4">
        <v>10000000000</v>
      </c>
      <c r="K186">
        <v>189</v>
      </c>
      <c r="L186">
        <v>7.2999999999999995E-2</v>
      </c>
      <c r="M186" t="s">
        <v>576</v>
      </c>
      <c r="N186" t="s">
        <v>13</v>
      </c>
      <c r="O186" t="s">
        <v>577</v>
      </c>
      <c r="P186" t="s">
        <v>14</v>
      </c>
      <c r="Q186" t="s">
        <v>578</v>
      </c>
      <c r="R186" t="s">
        <v>579</v>
      </c>
      <c r="S186" t="s">
        <v>154</v>
      </c>
      <c r="T186" t="s">
        <v>55</v>
      </c>
      <c r="U186" t="s">
        <v>576</v>
      </c>
      <c r="V186" t="s">
        <v>580</v>
      </c>
      <c r="W186">
        <v>101045139</v>
      </c>
    </row>
    <row r="187" spans="1:23" x14ac:dyDescent="0.3">
      <c r="A187">
        <v>186</v>
      </c>
      <c r="B187" s="5">
        <v>45534</v>
      </c>
      <c r="C187" t="s">
        <v>8</v>
      </c>
      <c r="D187">
        <v>140017000200</v>
      </c>
      <c r="E187" t="s">
        <v>581</v>
      </c>
      <c r="F187" s="5">
        <v>45503</v>
      </c>
      <c r="G187" s="5">
        <v>45691</v>
      </c>
      <c r="H187" t="s">
        <v>9</v>
      </c>
      <c r="I187" s="4">
        <v>10000000000</v>
      </c>
      <c r="J187" s="4">
        <v>10000000000</v>
      </c>
      <c r="K187">
        <v>188</v>
      </c>
      <c r="L187">
        <v>6.8000000000000005E-2</v>
      </c>
      <c r="M187" t="s">
        <v>576</v>
      </c>
      <c r="N187" t="s">
        <v>13</v>
      </c>
      <c r="O187" t="s">
        <v>577</v>
      </c>
      <c r="P187" t="s">
        <v>14</v>
      </c>
      <c r="Q187" t="s">
        <v>578</v>
      </c>
      <c r="R187" t="s">
        <v>579</v>
      </c>
      <c r="S187" t="s">
        <v>258</v>
      </c>
      <c r="T187" t="s">
        <v>55</v>
      </c>
      <c r="U187" t="s">
        <v>576</v>
      </c>
      <c r="V187" t="s">
        <v>582</v>
      </c>
      <c r="W187">
        <v>101045139</v>
      </c>
    </row>
    <row r="188" spans="1:23" x14ac:dyDescent="0.3">
      <c r="A188">
        <v>187</v>
      </c>
      <c r="B188" s="5">
        <v>45534</v>
      </c>
      <c r="C188" t="s">
        <v>7</v>
      </c>
      <c r="D188">
        <v>138287009200</v>
      </c>
      <c r="E188" t="s">
        <v>583</v>
      </c>
      <c r="F188" s="5">
        <v>45516</v>
      </c>
      <c r="G188" s="5">
        <v>45700</v>
      </c>
      <c r="H188" t="s">
        <v>9</v>
      </c>
      <c r="I188" s="4">
        <v>9000000000</v>
      </c>
      <c r="J188" s="4">
        <v>9000000000</v>
      </c>
      <c r="K188">
        <v>184</v>
      </c>
      <c r="L188">
        <v>7.2999999999999995E-2</v>
      </c>
      <c r="M188" t="s">
        <v>584</v>
      </c>
      <c r="N188" t="s">
        <v>13</v>
      </c>
      <c r="O188" t="s">
        <v>585</v>
      </c>
      <c r="P188" t="s">
        <v>14</v>
      </c>
      <c r="Q188" t="s">
        <v>586</v>
      </c>
      <c r="R188">
        <v>37382</v>
      </c>
      <c r="S188" t="s">
        <v>58</v>
      </c>
      <c r="T188" t="s">
        <v>55</v>
      </c>
      <c r="U188" t="s">
        <v>584</v>
      </c>
      <c r="V188" t="s">
        <v>587</v>
      </c>
      <c r="W188">
        <v>101017316</v>
      </c>
    </row>
    <row r="189" spans="1:23" hidden="1" x14ac:dyDescent="0.3">
      <c r="A189">
        <v>188</v>
      </c>
      <c r="B189" s="5">
        <v>45534</v>
      </c>
      <c r="C189" t="s">
        <v>7</v>
      </c>
      <c r="D189">
        <v>139219006100</v>
      </c>
      <c r="E189" t="s">
        <v>588</v>
      </c>
      <c r="F189" s="5">
        <v>45504</v>
      </c>
      <c r="G189" s="5">
        <v>45539</v>
      </c>
      <c r="H189" t="s">
        <v>9</v>
      </c>
      <c r="I189" s="4">
        <v>3000000000</v>
      </c>
      <c r="J189" s="4">
        <v>3000000000</v>
      </c>
      <c r="K189">
        <v>35</v>
      </c>
      <c r="L189">
        <v>4.3999999999999997E-2</v>
      </c>
      <c r="M189" t="s">
        <v>166</v>
      </c>
      <c r="N189" t="s">
        <v>13</v>
      </c>
      <c r="O189" t="s">
        <v>98</v>
      </c>
      <c r="P189" t="s">
        <v>14</v>
      </c>
      <c r="Q189" t="s">
        <v>99</v>
      </c>
      <c r="R189">
        <v>26821</v>
      </c>
      <c r="S189" t="s">
        <v>589</v>
      </c>
      <c r="T189" t="s">
        <v>55</v>
      </c>
      <c r="U189" t="s">
        <v>166</v>
      </c>
      <c r="V189" t="s">
        <v>590</v>
      </c>
      <c r="W189">
        <v>101029854</v>
      </c>
    </row>
    <row r="190" spans="1:23" x14ac:dyDescent="0.3">
      <c r="A190">
        <v>189</v>
      </c>
      <c r="B190" s="5">
        <v>45534</v>
      </c>
      <c r="C190" t="s">
        <v>7</v>
      </c>
      <c r="D190">
        <v>139219006400</v>
      </c>
      <c r="E190" t="s">
        <v>591</v>
      </c>
      <c r="F190" s="5">
        <v>45523</v>
      </c>
      <c r="G190" s="5">
        <v>45707</v>
      </c>
      <c r="H190" t="s">
        <v>9</v>
      </c>
      <c r="I190" s="4">
        <v>2000000000</v>
      </c>
      <c r="J190" s="4">
        <v>2000000000</v>
      </c>
      <c r="K190">
        <v>184</v>
      </c>
      <c r="L190">
        <v>7.2999999999999995E-2</v>
      </c>
      <c r="M190" t="s">
        <v>166</v>
      </c>
      <c r="N190" t="s">
        <v>13</v>
      </c>
      <c r="O190" t="s">
        <v>98</v>
      </c>
      <c r="P190" t="s">
        <v>14</v>
      </c>
      <c r="Q190" t="s">
        <v>99</v>
      </c>
      <c r="R190">
        <v>26821</v>
      </c>
      <c r="S190" t="s">
        <v>58</v>
      </c>
      <c r="T190" t="s">
        <v>55</v>
      </c>
      <c r="U190" t="s">
        <v>166</v>
      </c>
      <c r="V190" t="s">
        <v>592</v>
      </c>
      <c r="W190">
        <v>101029854</v>
      </c>
    </row>
    <row r="191" spans="1:23" x14ac:dyDescent="0.3">
      <c r="A191">
        <v>190</v>
      </c>
      <c r="B191" s="5">
        <v>45534</v>
      </c>
      <c r="C191" t="s">
        <v>7</v>
      </c>
      <c r="D191">
        <v>139219006500</v>
      </c>
      <c r="E191" t="s">
        <v>593</v>
      </c>
      <c r="F191" s="5">
        <v>45525</v>
      </c>
      <c r="G191" s="5">
        <v>45709</v>
      </c>
      <c r="H191" t="s">
        <v>9</v>
      </c>
      <c r="I191" s="4">
        <v>1000000000</v>
      </c>
      <c r="J191" s="4">
        <v>1000000000</v>
      </c>
      <c r="K191">
        <v>184</v>
      </c>
      <c r="L191">
        <v>7.2999999999999995E-2</v>
      </c>
      <c r="M191" t="s">
        <v>166</v>
      </c>
      <c r="N191" t="s">
        <v>13</v>
      </c>
      <c r="O191" t="s">
        <v>98</v>
      </c>
      <c r="P191" t="s">
        <v>14</v>
      </c>
      <c r="Q191" t="s">
        <v>99</v>
      </c>
      <c r="R191">
        <v>26821</v>
      </c>
      <c r="S191" t="s">
        <v>58</v>
      </c>
      <c r="T191" t="s">
        <v>55</v>
      </c>
      <c r="U191" t="s">
        <v>166</v>
      </c>
      <c r="V191" t="s">
        <v>594</v>
      </c>
      <c r="W191">
        <v>101029854</v>
      </c>
    </row>
    <row r="192" spans="1:23" hidden="1" x14ac:dyDescent="0.3">
      <c r="A192">
        <v>191</v>
      </c>
      <c r="B192" s="5">
        <v>45534</v>
      </c>
      <c r="C192" t="s">
        <v>7</v>
      </c>
      <c r="D192">
        <v>139219006300</v>
      </c>
      <c r="E192" t="s">
        <v>595</v>
      </c>
      <c r="F192" s="5">
        <v>45506</v>
      </c>
      <c r="G192" s="5">
        <v>45539</v>
      </c>
      <c r="H192" t="s">
        <v>9</v>
      </c>
      <c r="I192" s="4">
        <v>1240000000</v>
      </c>
      <c r="J192" s="4">
        <v>1240000000</v>
      </c>
      <c r="K192">
        <v>33</v>
      </c>
      <c r="L192">
        <v>4.3999999999999997E-2</v>
      </c>
      <c r="M192" t="s">
        <v>166</v>
      </c>
      <c r="N192" t="s">
        <v>13</v>
      </c>
      <c r="O192" t="s">
        <v>98</v>
      </c>
      <c r="P192" t="s">
        <v>14</v>
      </c>
      <c r="Q192" t="s">
        <v>99</v>
      </c>
      <c r="R192">
        <v>26821</v>
      </c>
      <c r="S192" t="s">
        <v>596</v>
      </c>
      <c r="T192" t="s">
        <v>55</v>
      </c>
      <c r="U192" t="s">
        <v>166</v>
      </c>
      <c r="V192" t="s">
        <v>597</v>
      </c>
      <c r="W192">
        <v>101029854</v>
      </c>
    </row>
    <row r="193" spans="1:23" x14ac:dyDescent="0.3">
      <c r="A193">
        <v>192</v>
      </c>
      <c r="B193" s="5">
        <v>45534</v>
      </c>
      <c r="C193" t="s">
        <v>7</v>
      </c>
      <c r="D193">
        <v>139926000400</v>
      </c>
      <c r="E193" t="s">
        <v>598</v>
      </c>
      <c r="F193" s="5">
        <v>45511</v>
      </c>
      <c r="G193" s="5">
        <v>45695</v>
      </c>
      <c r="H193" t="s">
        <v>9</v>
      </c>
      <c r="I193" s="4">
        <v>3000000000</v>
      </c>
      <c r="J193" s="4">
        <v>3000000000</v>
      </c>
      <c r="K193">
        <v>184</v>
      </c>
      <c r="L193">
        <v>7.5999999999999998E-2</v>
      </c>
      <c r="M193" t="s">
        <v>599</v>
      </c>
      <c r="N193" t="s">
        <v>13</v>
      </c>
      <c r="O193" t="s">
        <v>215</v>
      </c>
      <c r="P193" t="s">
        <v>14</v>
      </c>
      <c r="Q193" t="s">
        <v>600</v>
      </c>
      <c r="R193">
        <v>26607</v>
      </c>
      <c r="S193" t="s">
        <v>58</v>
      </c>
      <c r="T193" t="s">
        <v>55</v>
      </c>
      <c r="U193" t="s">
        <v>599</v>
      </c>
      <c r="V193" t="s">
        <v>601</v>
      </c>
      <c r="W193">
        <v>101043348</v>
      </c>
    </row>
    <row r="194" spans="1:23" hidden="1" x14ac:dyDescent="0.3">
      <c r="A194">
        <v>193</v>
      </c>
      <c r="B194" s="5">
        <v>45534</v>
      </c>
      <c r="C194" t="s">
        <v>7</v>
      </c>
      <c r="D194">
        <v>139903000600</v>
      </c>
      <c r="E194" t="s">
        <v>602</v>
      </c>
      <c r="F194" s="5">
        <v>45471</v>
      </c>
      <c r="G194" s="5">
        <v>45656</v>
      </c>
      <c r="H194" t="s">
        <v>9</v>
      </c>
      <c r="I194" s="4">
        <v>2000000000</v>
      </c>
      <c r="J194" s="4">
        <v>2000000000</v>
      </c>
      <c r="K194">
        <v>185</v>
      </c>
      <c r="L194">
        <v>6.5000000000000002E-2</v>
      </c>
      <c r="M194" t="s">
        <v>603</v>
      </c>
      <c r="N194" t="s">
        <v>13</v>
      </c>
      <c r="O194" t="s">
        <v>215</v>
      </c>
      <c r="P194" t="s">
        <v>14</v>
      </c>
      <c r="Q194" t="s">
        <v>227</v>
      </c>
      <c r="R194">
        <v>26800</v>
      </c>
      <c r="S194" t="s">
        <v>54</v>
      </c>
      <c r="T194" t="s">
        <v>55</v>
      </c>
      <c r="U194" t="s">
        <v>603</v>
      </c>
      <c r="V194" t="s">
        <v>604</v>
      </c>
      <c r="W194">
        <v>101042909</v>
      </c>
    </row>
    <row r="195" spans="1:23" hidden="1" x14ac:dyDescent="0.3">
      <c r="A195">
        <v>194</v>
      </c>
      <c r="B195" s="5">
        <v>45534</v>
      </c>
      <c r="C195" t="s">
        <v>7</v>
      </c>
      <c r="D195">
        <v>139903000500</v>
      </c>
      <c r="E195" t="s">
        <v>605</v>
      </c>
      <c r="F195" s="5">
        <v>45448</v>
      </c>
      <c r="G195" s="5">
        <v>45631</v>
      </c>
      <c r="H195" t="s">
        <v>9</v>
      </c>
      <c r="I195" s="4">
        <v>1000000000</v>
      </c>
      <c r="J195" s="4">
        <v>1000000000</v>
      </c>
      <c r="K195">
        <v>183</v>
      </c>
      <c r="L195">
        <v>6.2E-2</v>
      </c>
      <c r="M195" t="s">
        <v>603</v>
      </c>
      <c r="N195" t="s">
        <v>13</v>
      </c>
      <c r="O195" t="s">
        <v>215</v>
      </c>
      <c r="P195" t="s">
        <v>14</v>
      </c>
      <c r="Q195" t="s">
        <v>227</v>
      </c>
      <c r="R195">
        <v>26800</v>
      </c>
      <c r="S195" t="s">
        <v>58</v>
      </c>
      <c r="T195" t="s">
        <v>55</v>
      </c>
      <c r="U195" t="s">
        <v>603</v>
      </c>
      <c r="V195" t="s">
        <v>606</v>
      </c>
      <c r="W195">
        <v>101042909</v>
      </c>
    </row>
    <row r="196" spans="1:23" x14ac:dyDescent="0.3">
      <c r="A196">
        <v>195</v>
      </c>
      <c r="B196" s="5">
        <v>45534</v>
      </c>
      <c r="C196" t="s">
        <v>7</v>
      </c>
      <c r="D196" t="s">
        <v>607</v>
      </c>
      <c r="E196" t="s">
        <v>608</v>
      </c>
      <c r="F196" s="5">
        <v>45489</v>
      </c>
      <c r="G196" s="5">
        <v>45673</v>
      </c>
      <c r="H196" t="s">
        <v>9</v>
      </c>
      <c r="I196" s="4">
        <v>2300000000</v>
      </c>
      <c r="J196" s="4">
        <v>2300000000</v>
      </c>
      <c r="K196">
        <v>184</v>
      </c>
      <c r="L196">
        <v>6.5000000000000002E-2</v>
      </c>
      <c r="M196" t="s">
        <v>609</v>
      </c>
      <c r="N196" t="s">
        <v>13</v>
      </c>
      <c r="O196" t="s">
        <v>215</v>
      </c>
      <c r="P196" t="s">
        <v>14</v>
      </c>
      <c r="Q196" t="s">
        <v>427</v>
      </c>
      <c r="R196" t="s">
        <v>610</v>
      </c>
      <c r="S196" t="s">
        <v>58</v>
      </c>
      <c r="T196" t="s">
        <v>55</v>
      </c>
      <c r="U196" t="s">
        <v>609</v>
      </c>
      <c r="V196" t="s">
        <v>611</v>
      </c>
      <c r="W196">
        <v>101040066</v>
      </c>
    </row>
    <row r="197" spans="1:23" hidden="1" x14ac:dyDescent="0.3">
      <c r="A197">
        <v>196</v>
      </c>
      <c r="B197" s="5">
        <v>45534</v>
      </c>
      <c r="C197" t="s">
        <v>7</v>
      </c>
      <c r="D197" t="s">
        <v>612</v>
      </c>
      <c r="E197" t="s">
        <v>613</v>
      </c>
      <c r="F197" s="5">
        <v>45462</v>
      </c>
      <c r="G197" s="5">
        <v>45645</v>
      </c>
      <c r="H197" t="s">
        <v>9</v>
      </c>
      <c r="I197" s="4">
        <v>4500000000</v>
      </c>
      <c r="J197" s="4">
        <v>4500000000</v>
      </c>
      <c r="K197">
        <v>183</v>
      </c>
      <c r="L197">
        <v>6.2E-2</v>
      </c>
      <c r="M197" t="s">
        <v>609</v>
      </c>
      <c r="N197" t="s">
        <v>13</v>
      </c>
      <c r="O197" t="s">
        <v>215</v>
      </c>
      <c r="P197" t="s">
        <v>14</v>
      </c>
      <c r="Q197" t="s">
        <v>427</v>
      </c>
      <c r="R197">
        <v>26804</v>
      </c>
      <c r="S197" t="s">
        <v>58</v>
      </c>
      <c r="T197" t="s">
        <v>55</v>
      </c>
      <c r="U197" t="s">
        <v>609</v>
      </c>
      <c r="V197" t="s">
        <v>614</v>
      </c>
      <c r="W197">
        <v>101040066</v>
      </c>
    </row>
    <row r="198" spans="1:23" x14ac:dyDescent="0.3">
      <c r="A198">
        <v>197</v>
      </c>
      <c r="B198" s="5">
        <v>45534</v>
      </c>
      <c r="C198" t="s">
        <v>7</v>
      </c>
      <c r="D198" t="s">
        <v>615</v>
      </c>
      <c r="E198" t="s">
        <v>616</v>
      </c>
      <c r="F198" s="5">
        <v>45484</v>
      </c>
      <c r="G198" s="5">
        <v>45670</v>
      </c>
      <c r="H198" t="s">
        <v>9</v>
      </c>
      <c r="I198" s="4">
        <v>2400000000</v>
      </c>
      <c r="J198" s="4">
        <v>2400000000</v>
      </c>
      <c r="K198">
        <v>186</v>
      </c>
      <c r="L198">
        <v>6.5000000000000002E-2</v>
      </c>
      <c r="M198" t="s">
        <v>609</v>
      </c>
      <c r="N198" t="s">
        <v>13</v>
      </c>
      <c r="O198" t="s">
        <v>215</v>
      </c>
      <c r="P198" t="s">
        <v>14</v>
      </c>
      <c r="Q198" t="s">
        <v>427</v>
      </c>
      <c r="R198" t="s">
        <v>610</v>
      </c>
      <c r="S198" t="s">
        <v>61</v>
      </c>
      <c r="T198" t="s">
        <v>55</v>
      </c>
      <c r="U198" t="s">
        <v>609</v>
      </c>
      <c r="V198" t="s">
        <v>617</v>
      </c>
      <c r="W198">
        <v>101040066</v>
      </c>
    </row>
    <row r="199" spans="1:23" x14ac:dyDescent="0.3">
      <c r="A199">
        <v>198</v>
      </c>
      <c r="B199" s="5">
        <v>45534</v>
      </c>
      <c r="C199" t="s">
        <v>7</v>
      </c>
      <c r="D199" t="s">
        <v>618</v>
      </c>
      <c r="E199" t="s">
        <v>619</v>
      </c>
      <c r="F199" s="5">
        <v>45483</v>
      </c>
      <c r="G199" s="5">
        <v>45667</v>
      </c>
      <c r="H199" t="s">
        <v>9</v>
      </c>
      <c r="I199" s="4">
        <v>2100000000</v>
      </c>
      <c r="J199" s="4">
        <v>2100000000</v>
      </c>
      <c r="K199">
        <v>184</v>
      </c>
      <c r="L199">
        <v>6.5000000000000002E-2</v>
      </c>
      <c r="M199" t="s">
        <v>609</v>
      </c>
      <c r="N199" t="s">
        <v>13</v>
      </c>
      <c r="O199" t="s">
        <v>215</v>
      </c>
      <c r="P199" t="s">
        <v>14</v>
      </c>
      <c r="Q199" t="s">
        <v>427</v>
      </c>
      <c r="R199" t="s">
        <v>610</v>
      </c>
      <c r="S199" t="s">
        <v>58</v>
      </c>
      <c r="T199" t="s">
        <v>55</v>
      </c>
      <c r="U199" t="s">
        <v>609</v>
      </c>
      <c r="V199" t="s">
        <v>620</v>
      </c>
      <c r="W199">
        <v>101040066</v>
      </c>
    </row>
    <row r="200" spans="1:23" hidden="1" x14ac:dyDescent="0.3">
      <c r="A200">
        <v>199</v>
      </c>
      <c r="B200" s="5">
        <v>45534</v>
      </c>
      <c r="C200" t="s">
        <v>7</v>
      </c>
      <c r="D200" t="s">
        <v>621</v>
      </c>
      <c r="E200" t="s">
        <v>622</v>
      </c>
      <c r="F200" s="5">
        <v>45456</v>
      </c>
      <c r="G200" s="5">
        <v>45639</v>
      </c>
      <c r="H200" t="s">
        <v>9</v>
      </c>
      <c r="I200" s="4">
        <v>2000000000</v>
      </c>
      <c r="J200" s="4">
        <v>2000000000</v>
      </c>
      <c r="K200">
        <v>183</v>
      </c>
      <c r="L200">
        <v>6.2E-2</v>
      </c>
      <c r="M200" t="s">
        <v>609</v>
      </c>
      <c r="N200" t="s">
        <v>13</v>
      </c>
      <c r="O200" t="s">
        <v>215</v>
      </c>
      <c r="P200" t="s">
        <v>14</v>
      </c>
      <c r="Q200" t="s">
        <v>427</v>
      </c>
      <c r="R200">
        <v>26804</v>
      </c>
      <c r="S200" t="s">
        <v>58</v>
      </c>
      <c r="T200" t="s">
        <v>55</v>
      </c>
      <c r="U200" t="s">
        <v>609</v>
      </c>
      <c r="V200" t="s">
        <v>623</v>
      </c>
      <c r="W200">
        <v>101040066</v>
      </c>
    </row>
    <row r="201" spans="1:23" x14ac:dyDescent="0.3">
      <c r="A201">
        <v>200</v>
      </c>
      <c r="B201" s="5">
        <v>45534</v>
      </c>
      <c r="C201" t="s">
        <v>7</v>
      </c>
      <c r="D201" t="s">
        <v>624</v>
      </c>
      <c r="E201" t="s">
        <v>625</v>
      </c>
      <c r="F201" s="5">
        <v>45490</v>
      </c>
      <c r="G201" s="5">
        <v>45674</v>
      </c>
      <c r="H201" t="s">
        <v>9</v>
      </c>
      <c r="I201" s="4">
        <v>2000000000</v>
      </c>
      <c r="J201" s="4">
        <v>2000000000</v>
      </c>
      <c r="K201">
        <v>184</v>
      </c>
      <c r="L201">
        <v>6.5000000000000002E-2</v>
      </c>
      <c r="M201" t="s">
        <v>609</v>
      </c>
      <c r="N201" t="s">
        <v>13</v>
      </c>
      <c r="O201" t="s">
        <v>626</v>
      </c>
      <c r="P201" t="s">
        <v>14</v>
      </c>
      <c r="Q201" t="s">
        <v>627</v>
      </c>
      <c r="R201">
        <v>25355</v>
      </c>
      <c r="S201" t="s">
        <v>58</v>
      </c>
      <c r="T201" t="s">
        <v>55</v>
      </c>
      <c r="U201" t="s">
        <v>609</v>
      </c>
      <c r="V201" t="s">
        <v>628</v>
      </c>
      <c r="W201">
        <v>101040066</v>
      </c>
    </row>
    <row r="202" spans="1:23" hidden="1" x14ac:dyDescent="0.3">
      <c r="A202">
        <v>201</v>
      </c>
      <c r="B202" s="5">
        <v>45534</v>
      </c>
      <c r="C202" t="s">
        <v>7</v>
      </c>
      <c r="D202" t="s">
        <v>629</v>
      </c>
      <c r="E202" t="s">
        <v>630</v>
      </c>
      <c r="F202" s="5">
        <v>45357</v>
      </c>
      <c r="G202" s="5">
        <v>45541</v>
      </c>
      <c r="H202" t="s">
        <v>9</v>
      </c>
      <c r="I202" s="4">
        <v>1300000000</v>
      </c>
      <c r="J202" s="4">
        <v>1300000000</v>
      </c>
      <c r="K202">
        <v>184</v>
      </c>
      <c r="L202">
        <v>5.3999999999999999E-2</v>
      </c>
      <c r="M202" t="s">
        <v>609</v>
      </c>
      <c r="N202" t="s">
        <v>13</v>
      </c>
      <c r="O202" t="s">
        <v>215</v>
      </c>
      <c r="P202" t="s">
        <v>14</v>
      </c>
      <c r="Q202" t="s">
        <v>262</v>
      </c>
      <c r="R202">
        <v>26801</v>
      </c>
      <c r="S202" t="s">
        <v>58</v>
      </c>
      <c r="T202" t="s">
        <v>55</v>
      </c>
      <c r="U202" t="s">
        <v>609</v>
      </c>
      <c r="V202" t="s">
        <v>631</v>
      </c>
      <c r="W202">
        <v>101040066</v>
      </c>
    </row>
    <row r="203" spans="1:23" hidden="1" x14ac:dyDescent="0.3">
      <c r="A203">
        <v>202</v>
      </c>
      <c r="B203" s="5">
        <v>45534</v>
      </c>
      <c r="C203" t="s">
        <v>7</v>
      </c>
      <c r="D203" t="s">
        <v>632</v>
      </c>
      <c r="E203" t="s">
        <v>633</v>
      </c>
      <c r="F203" s="5">
        <v>45456</v>
      </c>
      <c r="G203" s="5">
        <v>45639</v>
      </c>
      <c r="H203" t="s">
        <v>9</v>
      </c>
      <c r="I203" s="4">
        <v>4500000000</v>
      </c>
      <c r="J203" s="4">
        <v>4500000000</v>
      </c>
      <c r="K203">
        <v>183</v>
      </c>
      <c r="L203">
        <v>6.2E-2</v>
      </c>
      <c r="M203" t="s">
        <v>609</v>
      </c>
      <c r="N203" t="s">
        <v>13</v>
      </c>
      <c r="O203" t="s">
        <v>215</v>
      </c>
      <c r="P203" t="s">
        <v>14</v>
      </c>
      <c r="Q203" t="s">
        <v>427</v>
      </c>
      <c r="R203">
        <v>26804</v>
      </c>
      <c r="S203" t="s">
        <v>58</v>
      </c>
      <c r="T203" t="s">
        <v>55</v>
      </c>
      <c r="U203" t="s">
        <v>609</v>
      </c>
      <c r="V203" t="s">
        <v>634</v>
      </c>
      <c r="W203">
        <v>101040066</v>
      </c>
    </row>
    <row r="204" spans="1:23" x14ac:dyDescent="0.3">
      <c r="A204">
        <v>203</v>
      </c>
      <c r="B204" s="5">
        <v>45534</v>
      </c>
      <c r="C204" t="s">
        <v>7</v>
      </c>
      <c r="D204">
        <v>139609001100</v>
      </c>
      <c r="E204" t="s">
        <v>635</v>
      </c>
      <c r="F204" s="5">
        <v>45302</v>
      </c>
      <c r="G204" s="5">
        <v>45670</v>
      </c>
      <c r="H204" t="s">
        <v>9</v>
      </c>
      <c r="I204" s="4">
        <v>100000000</v>
      </c>
      <c r="J204" s="4">
        <v>100000000</v>
      </c>
      <c r="K204">
        <v>368</v>
      </c>
      <c r="L204">
        <v>6.3E-2</v>
      </c>
      <c r="M204" t="s">
        <v>636</v>
      </c>
      <c r="N204" t="s">
        <v>13</v>
      </c>
      <c r="O204" t="s">
        <v>102</v>
      </c>
      <c r="P204" t="s">
        <v>14</v>
      </c>
      <c r="Q204" t="s">
        <v>99</v>
      </c>
      <c r="R204">
        <v>26821</v>
      </c>
      <c r="S204" t="s">
        <v>637</v>
      </c>
      <c r="T204" t="s">
        <v>55</v>
      </c>
      <c r="U204" t="s">
        <v>636</v>
      </c>
      <c r="V204" t="s">
        <v>638</v>
      </c>
      <c r="W204">
        <v>101037231</v>
      </c>
    </row>
    <row r="205" spans="1:23" x14ac:dyDescent="0.3">
      <c r="A205">
        <v>204</v>
      </c>
      <c r="B205" s="5">
        <v>45534</v>
      </c>
      <c r="C205" t="s">
        <v>7</v>
      </c>
      <c r="D205">
        <v>139609001300</v>
      </c>
      <c r="E205" t="s">
        <v>639</v>
      </c>
      <c r="F205" s="5">
        <v>45348</v>
      </c>
      <c r="G205" s="5">
        <v>45742</v>
      </c>
      <c r="H205" t="s">
        <v>9</v>
      </c>
      <c r="I205" s="4">
        <v>100000000</v>
      </c>
      <c r="J205" s="4">
        <v>100000000</v>
      </c>
      <c r="K205">
        <v>394</v>
      </c>
      <c r="L205">
        <v>6.6000000000000003E-2</v>
      </c>
      <c r="M205" t="s">
        <v>636</v>
      </c>
      <c r="N205" t="s">
        <v>13</v>
      </c>
      <c r="O205" t="s">
        <v>102</v>
      </c>
      <c r="P205" t="s">
        <v>14</v>
      </c>
      <c r="Q205" t="s">
        <v>99</v>
      </c>
      <c r="R205">
        <v>26821</v>
      </c>
      <c r="S205" t="s">
        <v>236</v>
      </c>
      <c r="T205" t="s">
        <v>55</v>
      </c>
      <c r="U205" t="s">
        <v>636</v>
      </c>
      <c r="V205" t="s">
        <v>640</v>
      </c>
      <c r="W205">
        <v>101037231</v>
      </c>
    </row>
    <row r="206" spans="1:23" x14ac:dyDescent="0.3">
      <c r="A206">
        <v>205</v>
      </c>
      <c r="B206" s="5">
        <v>45534</v>
      </c>
      <c r="C206" t="s">
        <v>7</v>
      </c>
      <c r="D206">
        <v>139609001200</v>
      </c>
      <c r="E206" t="s">
        <v>641</v>
      </c>
      <c r="F206" s="5">
        <v>45342</v>
      </c>
      <c r="G206" s="5">
        <v>45736</v>
      </c>
      <c r="H206" t="s">
        <v>9</v>
      </c>
      <c r="I206" s="4">
        <v>80000000</v>
      </c>
      <c r="J206" s="4">
        <v>80000000</v>
      </c>
      <c r="K206">
        <v>394</v>
      </c>
      <c r="L206">
        <v>6.7000000000000004E-2</v>
      </c>
      <c r="M206" t="s">
        <v>636</v>
      </c>
      <c r="N206" t="s">
        <v>13</v>
      </c>
      <c r="O206" t="s">
        <v>102</v>
      </c>
      <c r="P206" t="s">
        <v>14</v>
      </c>
      <c r="Q206" t="s">
        <v>99</v>
      </c>
      <c r="R206">
        <v>26821</v>
      </c>
      <c r="S206" t="s">
        <v>236</v>
      </c>
      <c r="T206" t="s">
        <v>55</v>
      </c>
      <c r="U206" t="s">
        <v>636</v>
      </c>
      <c r="V206" t="s">
        <v>642</v>
      </c>
      <c r="W206">
        <v>101037231</v>
      </c>
    </row>
    <row r="207" spans="1:23" hidden="1" x14ac:dyDescent="0.3">
      <c r="A207">
        <v>206</v>
      </c>
      <c r="B207" s="5">
        <v>45534</v>
      </c>
      <c r="C207" t="s">
        <v>7</v>
      </c>
      <c r="D207">
        <v>140008000400</v>
      </c>
      <c r="E207" t="s">
        <v>643</v>
      </c>
      <c r="F207" s="5">
        <v>45383</v>
      </c>
      <c r="G207" s="5">
        <v>45566</v>
      </c>
      <c r="H207" t="s">
        <v>9</v>
      </c>
      <c r="I207" s="4">
        <v>5400000000</v>
      </c>
      <c r="J207" s="4">
        <v>5400000000</v>
      </c>
      <c r="K207">
        <v>183</v>
      </c>
      <c r="L207">
        <v>5.3999999999999999E-2</v>
      </c>
      <c r="M207" t="s">
        <v>644</v>
      </c>
      <c r="N207" t="s">
        <v>13</v>
      </c>
      <c r="O207" t="s">
        <v>381</v>
      </c>
      <c r="P207" t="s">
        <v>14</v>
      </c>
      <c r="Q207" t="s">
        <v>645</v>
      </c>
      <c r="R207">
        <v>14489</v>
      </c>
      <c r="S207" t="s">
        <v>58</v>
      </c>
      <c r="T207" t="s">
        <v>55</v>
      </c>
      <c r="U207" t="s">
        <v>644</v>
      </c>
      <c r="V207" t="s">
        <v>646</v>
      </c>
      <c r="W207">
        <v>101044813</v>
      </c>
    </row>
    <row r="208" spans="1:23" x14ac:dyDescent="0.3">
      <c r="A208">
        <v>207</v>
      </c>
      <c r="B208" s="5">
        <v>45534</v>
      </c>
      <c r="C208" t="s">
        <v>7</v>
      </c>
      <c r="D208">
        <v>139981000700</v>
      </c>
      <c r="E208" t="s">
        <v>647</v>
      </c>
      <c r="F208" s="5">
        <v>45371</v>
      </c>
      <c r="G208" s="5">
        <v>45736</v>
      </c>
      <c r="H208" t="s">
        <v>9</v>
      </c>
      <c r="I208" s="4">
        <v>6000000000</v>
      </c>
      <c r="J208" s="4">
        <v>6000000000</v>
      </c>
      <c r="K208">
        <v>365</v>
      </c>
      <c r="L208">
        <v>5.6000000000000001E-2</v>
      </c>
      <c r="M208" t="s">
        <v>540</v>
      </c>
      <c r="N208" t="s">
        <v>13</v>
      </c>
      <c r="O208" t="s">
        <v>381</v>
      </c>
      <c r="P208" t="s">
        <v>14</v>
      </c>
      <c r="Q208" t="s">
        <v>648</v>
      </c>
      <c r="R208">
        <v>9545</v>
      </c>
      <c r="S208" t="s">
        <v>94</v>
      </c>
      <c r="T208" t="s">
        <v>55</v>
      </c>
      <c r="U208" t="s">
        <v>540</v>
      </c>
      <c r="V208" t="s">
        <v>649</v>
      </c>
      <c r="W208">
        <v>101044318</v>
      </c>
    </row>
    <row r="209" spans="1:23" x14ac:dyDescent="0.3">
      <c r="A209">
        <v>208</v>
      </c>
      <c r="B209" s="5">
        <v>45534</v>
      </c>
      <c r="C209" t="s">
        <v>7</v>
      </c>
      <c r="D209">
        <v>139981000400</v>
      </c>
      <c r="E209" t="s">
        <v>650</v>
      </c>
      <c r="F209" s="5">
        <v>45366</v>
      </c>
      <c r="G209" s="5">
        <v>45730</v>
      </c>
      <c r="H209" t="s">
        <v>9</v>
      </c>
      <c r="I209" s="4">
        <v>4400000000</v>
      </c>
      <c r="J209" s="4">
        <v>4400000000</v>
      </c>
      <c r="K209">
        <v>364</v>
      </c>
      <c r="L209">
        <v>5.6000000000000001E-2</v>
      </c>
      <c r="M209" t="s">
        <v>540</v>
      </c>
      <c r="N209" t="s">
        <v>13</v>
      </c>
      <c r="O209" t="s">
        <v>381</v>
      </c>
      <c r="P209" t="s">
        <v>14</v>
      </c>
      <c r="Q209" t="s">
        <v>648</v>
      </c>
      <c r="R209">
        <v>9545</v>
      </c>
      <c r="S209" t="s">
        <v>651</v>
      </c>
      <c r="T209" t="s">
        <v>55</v>
      </c>
      <c r="U209" t="s">
        <v>540</v>
      </c>
      <c r="V209" t="s">
        <v>652</v>
      </c>
      <c r="W209">
        <v>101044318</v>
      </c>
    </row>
    <row r="210" spans="1:23" hidden="1" x14ac:dyDescent="0.3">
      <c r="A210">
        <v>209</v>
      </c>
      <c r="B210" s="5">
        <v>45534</v>
      </c>
      <c r="C210" t="s">
        <v>7</v>
      </c>
      <c r="D210">
        <v>140008000200</v>
      </c>
      <c r="E210" t="s">
        <v>653</v>
      </c>
      <c r="F210" s="5">
        <v>45383</v>
      </c>
      <c r="G210" s="5">
        <v>45566</v>
      </c>
      <c r="H210" t="s">
        <v>9</v>
      </c>
      <c r="I210" s="4">
        <v>20000000000</v>
      </c>
      <c r="J210" s="4">
        <v>20000000000</v>
      </c>
      <c r="K210">
        <v>183</v>
      </c>
      <c r="L210">
        <v>5.3999999999999999E-2</v>
      </c>
      <c r="M210" t="s">
        <v>644</v>
      </c>
      <c r="N210" t="s">
        <v>13</v>
      </c>
      <c r="O210" t="s">
        <v>381</v>
      </c>
      <c r="P210" t="s">
        <v>14</v>
      </c>
      <c r="Q210" t="s">
        <v>645</v>
      </c>
      <c r="R210">
        <v>14489</v>
      </c>
      <c r="S210" t="s">
        <v>58</v>
      </c>
      <c r="T210" t="s">
        <v>55</v>
      </c>
      <c r="U210" t="s">
        <v>644</v>
      </c>
      <c r="V210" t="s">
        <v>654</v>
      </c>
      <c r="W210">
        <v>101044813</v>
      </c>
    </row>
    <row r="211" spans="1:23" hidden="1" x14ac:dyDescent="0.3">
      <c r="A211">
        <v>210</v>
      </c>
      <c r="B211" s="5">
        <v>45534</v>
      </c>
      <c r="C211" t="s">
        <v>7</v>
      </c>
      <c r="D211">
        <v>140008000300</v>
      </c>
      <c r="E211" t="s">
        <v>655</v>
      </c>
      <c r="F211" s="5">
        <v>45383</v>
      </c>
      <c r="G211" s="5">
        <v>45566</v>
      </c>
      <c r="H211" t="s">
        <v>9</v>
      </c>
      <c r="I211" s="4">
        <v>20000000000</v>
      </c>
      <c r="J211" s="4">
        <v>20000000000</v>
      </c>
      <c r="K211">
        <v>183</v>
      </c>
      <c r="L211">
        <v>5.3999999999999999E-2</v>
      </c>
      <c r="M211" t="s">
        <v>644</v>
      </c>
      <c r="N211" t="s">
        <v>13</v>
      </c>
      <c r="O211" t="s">
        <v>381</v>
      </c>
      <c r="P211" t="s">
        <v>14</v>
      </c>
      <c r="Q211" t="s">
        <v>645</v>
      </c>
      <c r="R211">
        <v>14489</v>
      </c>
      <c r="S211" t="s">
        <v>58</v>
      </c>
      <c r="T211" t="s">
        <v>55</v>
      </c>
      <c r="U211" t="s">
        <v>644</v>
      </c>
      <c r="V211" t="s">
        <v>656</v>
      </c>
      <c r="W211">
        <v>101044813</v>
      </c>
    </row>
    <row r="212" spans="1:23" x14ac:dyDescent="0.3">
      <c r="A212">
        <v>211</v>
      </c>
      <c r="B212" s="5">
        <v>45534</v>
      </c>
      <c r="C212" t="s">
        <v>8</v>
      </c>
      <c r="D212">
        <v>140016000300</v>
      </c>
      <c r="E212" t="s">
        <v>657</v>
      </c>
      <c r="F212" s="5">
        <v>45519</v>
      </c>
      <c r="G212" s="5">
        <v>45705</v>
      </c>
      <c r="H212" t="s">
        <v>9</v>
      </c>
      <c r="I212" s="4">
        <v>25000000000</v>
      </c>
      <c r="J212" s="4">
        <v>25000000000</v>
      </c>
      <c r="K212">
        <v>186</v>
      </c>
      <c r="L212">
        <v>7.8E-2</v>
      </c>
      <c r="M212" t="s">
        <v>658</v>
      </c>
      <c r="N212" t="s">
        <v>13</v>
      </c>
      <c r="O212" t="s">
        <v>215</v>
      </c>
      <c r="P212" t="s">
        <v>14</v>
      </c>
      <c r="Q212" t="s">
        <v>427</v>
      </c>
      <c r="R212" t="s">
        <v>610</v>
      </c>
      <c r="S212" t="s">
        <v>61</v>
      </c>
      <c r="T212" t="s">
        <v>55</v>
      </c>
      <c r="U212" t="s">
        <v>658</v>
      </c>
      <c r="V212" t="s">
        <v>659</v>
      </c>
      <c r="W212">
        <v>101044091</v>
      </c>
    </row>
    <row r="213" spans="1:23" x14ac:dyDescent="0.3">
      <c r="A213">
        <v>212</v>
      </c>
      <c r="B213" s="5">
        <v>45534</v>
      </c>
      <c r="C213" t="s">
        <v>8</v>
      </c>
      <c r="D213">
        <v>140016000200</v>
      </c>
      <c r="E213" t="s">
        <v>660</v>
      </c>
      <c r="F213" s="5">
        <v>45499</v>
      </c>
      <c r="G213" s="5">
        <v>45691</v>
      </c>
      <c r="H213" t="s">
        <v>9</v>
      </c>
      <c r="I213" s="4">
        <v>78000000000</v>
      </c>
      <c r="J213" s="4">
        <v>78000000000</v>
      </c>
      <c r="K213">
        <v>192</v>
      </c>
      <c r="L213">
        <v>7.2999999999999995E-2</v>
      </c>
      <c r="M213" t="s">
        <v>658</v>
      </c>
      <c r="N213" t="s">
        <v>13</v>
      </c>
      <c r="O213" t="s">
        <v>215</v>
      </c>
      <c r="P213" t="s">
        <v>14</v>
      </c>
      <c r="Q213" t="s">
        <v>427</v>
      </c>
      <c r="R213" t="s">
        <v>610</v>
      </c>
      <c r="S213" t="s">
        <v>67</v>
      </c>
      <c r="T213" t="s">
        <v>55</v>
      </c>
      <c r="U213" t="s">
        <v>658</v>
      </c>
      <c r="V213" t="s">
        <v>661</v>
      </c>
      <c r="W213">
        <v>101044091</v>
      </c>
    </row>
    <row r="214" spans="1:23" x14ac:dyDescent="0.3">
      <c r="A214">
        <v>213</v>
      </c>
      <c r="B214" s="5">
        <v>45534</v>
      </c>
      <c r="C214" t="s">
        <v>7</v>
      </c>
      <c r="D214">
        <v>140013000400</v>
      </c>
      <c r="E214" t="s">
        <v>662</v>
      </c>
      <c r="F214" s="5">
        <v>45506</v>
      </c>
      <c r="G214" s="5">
        <v>45873</v>
      </c>
      <c r="H214" t="s">
        <v>9</v>
      </c>
      <c r="I214" s="4">
        <v>18000000000</v>
      </c>
      <c r="J214" s="4">
        <v>18000000000</v>
      </c>
      <c r="K214">
        <v>367</v>
      </c>
      <c r="L214">
        <v>8.1000000000000003E-2</v>
      </c>
      <c r="M214" t="s">
        <v>663</v>
      </c>
      <c r="N214" t="s">
        <v>13</v>
      </c>
      <c r="O214" t="s">
        <v>215</v>
      </c>
      <c r="P214" t="s">
        <v>14</v>
      </c>
      <c r="Q214" t="s">
        <v>216</v>
      </c>
      <c r="R214">
        <v>26827</v>
      </c>
      <c r="S214" t="s">
        <v>201</v>
      </c>
      <c r="T214" t="s">
        <v>55</v>
      </c>
      <c r="U214" t="s">
        <v>663</v>
      </c>
      <c r="V214" t="s">
        <v>664</v>
      </c>
      <c r="W214">
        <v>101045061</v>
      </c>
    </row>
    <row r="215" spans="1:23" x14ac:dyDescent="0.3">
      <c r="A215">
        <v>214</v>
      </c>
      <c r="B215" s="5">
        <v>45534</v>
      </c>
      <c r="C215" t="s">
        <v>7</v>
      </c>
      <c r="D215">
        <v>140013000200</v>
      </c>
      <c r="E215" t="s">
        <v>665</v>
      </c>
      <c r="F215" s="5">
        <v>45474</v>
      </c>
      <c r="G215" s="5">
        <v>45839</v>
      </c>
      <c r="H215" t="s">
        <v>9</v>
      </c>
      <c r="I215" s="4">
        <v>20000000000</v>
      </c>
      <c r="J215" s="4">
        <v>20000000000</v>
      </c>
      <c r="K215">
        <v>365</v>
      </c>
      <c r="L215">
        <v>6.9000000000000006E-2</v>
      </c>
      <c r="M215" t="s">
        <v>663</v>
      </c>
      <c r="N215" t="s">
        <v>13</v>
      </c>
      <c r="O215" t="s">
        <v>215</v>
      </c>
      <c r="P215" t="s">
        <v>14</v>
      </c>
      <c r="Q215" t="s">
        <v>216</v>
      </c>
      <c r="R215">
        <v>26827</v>
      </c>
      <c r="S215" t="s">
        <v>94</v>
      </c>
      <c r="T215" t="s">
        <v>55</v>
      </c>
      <c r="U215" t="s">
        <v>663</v>
      </c>
      <c r="V215" t="s">
        <v>666</v>
      </c>
      <c r="W215">
        <v>101045061</v>
      </c>
    </row>
    <row r="216" spans="1:23" x14ac:dyDescent="0.3">
      <c r="A216">
        <v>215</v>
      </c>
      <c r="B216" s="5">
        <v>45534</v>
      </c>
      <c r="C216" t="s">
        <v>7</v>
      </c>
      <c r="D216">
        <v>139905000600</v>
      </c>
      <c r="E216" t="s">
        <v>667</v>
      </c>
      <c r="F216" s="5">
        <v>45497</v>
      </c>
      <c r="G216" s="5">
        <v>45681</v>
      </c>
      <c r="H216" t="s">
        <v>9</v>
      </c>
      <c r="I216" s="4">
        <v>10000000000</v>
      </c>
      <c r="J216" s="4">
        <v>10000000000</v>
      </c>
      <c r="K216">
        <v>184</v>
      </c>
      <c r="L216">
        <v>7.0999999999999994E-2</v>
      </c>
      <c r="M216" t="s">
        <v>668</v>
      </c>
      <c r="N216" t="s">
        <v>13</v>
      </c>
      <c r="O216" t="s">
        <v>669</v>
      </c>
      <c r="P216" t="s">
        <v>14</v>
      </c>
      <c r="Q216" t="s">
        <v>670</v>
      </c>
      <c r="R216">
        <v>38699</v>
      </c>
      <c r="S216" t="s">
        <v>58</v>
      </c>
      <c r="T216" t="s">
        <v>55</v>
      </c>
      <c r="U216" t="s">
        <v>668</v>
      </c>
      <c r="V216" t="s">
        <v>671</v>
      </c>
      <c r="W216">
        <v>101042941</v>
      </c>
    </row>
    <row r="217" spans="1:23" hidden="1" x14ac:dyDescent="0.3">
      <c r="A217">
        <v>216</v>
      </c>
      <c r="B217" s="5">
        <v>45534</v>
      </c>
      <c r="C217" t="s">
        <v>7</v>
      </c>
      <c r="D217" t="s">
        <v>672</v>
      </c>
      <c r="E217" t="s">
        <v>673</v>
      </c>
      <c r="F217" s="5">
        <v>45385</v>
      </c>
      <c r="G217" s="5">
        <v>45579</v>
      </c>
      <c r="H217" t="s">
        <v>9</v>
      </c>
      <c r="I217" s="4">
        <v>1700000000</v>
      </c>
      <c r="J217" s="4">
        <v>1700000000</v>
      </c>
      <c r="K217">
        <v>194</v>
      </c>
      <c r="L217">
        <v>5.3999999999999999E-2</v>
      </c>
      <c r="M217" t="s">
        <v>674</v>
      </c>
      <c r="N217" t="s">
        <v>13</v>
      </c>
      <c r="O217" t="s">
        <v>215</v>
      </c>
      <c r="P217" t="s">
        <v>14</v>
      </c>
      <c r="Q217" t="s">
        <v>216</v>
      </c>
      <c r="R217">
        <v>26827</v>
      </c>
      <c r="S217" t="s">
        <v>675</v>
      </c>
      <c r="T217" t="s">
        <v>55</v>
      </c>
      <c r="U217" t="s">
        <v>674</v>
      </c>
      <c r="V217" t="s">
        <v>676</v>
      </c>
      <c r="W217">
        <v>101036481</v>
      </c>
    </row>
    <row r="218" spans="1:23" hidden="1" x14ac:dyDescent="0.3">
      <c r="A218">
        <v>217</v>
      </c>
      <c r="B218" s="5">
        <v>45534</v>
      </c>
      <c r="C218" t="s">
        <v>7</v>
      </c>
      <c r="D218" t="s">
        <v>677</v>
      </c>
      <c r="E218" t="s">
        <v>678</v>
      </c>
      <c r="F218" s="5">
        <v>45343</v>
      </c>
      <c r="G218" s="5">
        <v>45540</v>
      </c>
      <c r="H218" t="s">
        <v>9</v>
      </c>
      <c r="I218" s="4">
        <v>780000000</v>
      </c>
      <c r="J218" s="4">
        <v>780000000</v>
      </c>
      <c r="K218">
        <v>197</v>
      </c>
      <c r="L218">
        <v>6.5000000000000002E-2</v>
      </c>
      <c r="M218" t="s">
        <v>674</v>
      </c>
      <c r="N218" t="s">
        <v>13</v>
      </c>
      <c r="O218" t="s">
        <v>215</v>
      </c>
      <c r="P218" t="s">
        <v>14</v>
      </c>
      <c r="Q218" t="s">
        <v>679</v>
      </c>
      <c r="R218">
        <v>26795</v>
      </c>
      <c r="S218" t="s">
        <v>680</v>
      </c>
      <c r="T218" t="s">
        <v>55</v>
      </c>
      <c r="U218" t="s">
        <v>674</v>
      </c>
      <c r="V218" t="s">
        <v>681</v>
      </c>
      <c r="W218">
        <v>101036481</v>
      </c>
    </row>
    <row r="219" spans="1:23" hidden="1" x14ac:dyDescent="0.3">
      <c r="A219">
        <v>218</v>
      </c>
      <c r="B219" s="5">
        <v>45534</v>
      </c>
      <c r="C219" t="s">
        <v>7</v>
      </c>
      <c r="D219">
        <v>140011000500</v>
      </c>
      <c r="E219" t="s">
        <v>682</v>
      </c>
      <c r="F219" s="5">
        <v>45428</v>
      </c>
      <c r="G219" s="5">
        <v>45614</v>
      </c>
      <c r="H219" t="s">
        <v>9</v>
      </c>
      <c r="I219" s="4">
        <v>7200000000</v>
      </c>
      <c r="J219" s="4">
        <v>7200000000</v>
      </c>
      <c r="K219">
        <v>186</v>
      </c>
      <c r="L219">
        <v>5.6000000000000001E-2</v>
      </c>
      <c r="M219" t="s">
        <v>387</v>
      </c>
      <c r="N219" t="s">
        <v>13</v>
      </c>
      <c r="O219" t="s">
        <v>388</v>
      </c>
      <c r="P219" t="s">
        <v>14</v>
      </c>
      <c r="Q219" t="s">
        <v>389</v>
      </c>
      <c r="R219">
        <v>27055</v>
      </c>
      <c r="S219" t="s">
        <v>61</v>
      </c>
      <c r="T219" t="s">
        <v>55</v>
      </c>
      <c r="U219" t="s">
        <v>387</v>
      </c>
      <c r="V219" t="s">
        <v>683</v>
      </c>
      <c r="W219">
        <v>101044855</v>
      </c>
    </row>
    <row r="220" spans="1:23" hidden="1" x14ac:dyDescent="0.3">
      <c r="A220">
        <v>219</v>
      </c>
      <c r="B220" s="5">
        <v>45534</v>
      </c>
      <c r="C220" t="s">
        <v>7</v>
      </c>
      <c r="D220">
        <v>140011000800</v>
      </c>
      <c r="E220" t="s">
        <v>684</v>
      </c>
      <c r="F220" s="5">
        <v>45439</v>
      </c>
      <c r="G220" s="5">
        <v>45623</v>
      </c>
      <c r="H220" t="s">
        <v>9</v>
      </c>
      <c r="I220" s="4">
        <v>6600000000</v>
      </c>
      <c r="J220" s="4">
        <v>6600000000</v>
      </c>
      <c r="K220">
        <v>184</v>
      </c>
      <c r="L220">
        <v>5.6000000000000001E-2</v>
      </c>
      <c r="M220" t="s">
        <v>387</v>
      </c>
      <c r="N220" t="s">
        <v>13</v>
      </c>
      <c r="O220" t="s">
        <v>388</v>
      </c>
      <c r="P220" t="s">
        <v>14</v>
      </c>
      <c r="Q220" t="s">
        <v>389</v>
      </c>
      <c r="R220">
        <v>27055</v>
      </c>
      <c r="S220" t="s">
        <v>58</v>
      </c>
      <c r="T220" t="s">
        <v>55</v>
      </c>
      <c r="U220" t="s">
        <v>387</v>
      </c>
      <c r="V220" t="s">
        <v>685</v>
      </c>
      <c r="W220">
        <v>101044855</v>
      </c>
    </row>
    <row r="221" spans="1:23" hidden="1" x14ac:dyDescent="0.3">
      <c r="A221">
        <v>220</v>
      </c>
      <c r="B221" s="5">
        <v>45534</v>
      </c>
      <c r="C221" t="s">
        <v>7</v>
      </c>
      <c r="D221">
        <v>140011000200</v>
      </c>
      <c r="E221" t="s">
        <v>686</v>
      </c>
      <c r="F221" s="5">
        <v>45407</v>
      </c>
      <c r="G221" s="5">
        <v>45590</v>
      </c>
      <c r="H221" t="s">
        <v>9</v>
      </c>
      <c r="I221" s="4">
        <v>6100000000</v>
      </c>
      <c r="J221" s="4">
        <v>6100000000</v>
      </c>
      <c r="K221">
        <v>183</v>
      </c>
      <c r="L221">
        <v>5.6000000000000001E-2</v>
      </c>
      <c r="M221" t="s">
        <v>387</v>
      </c>
      <c r="N221" t="s">
        <v>13</v>
      </c>
      <c r="O221" t="s">
        <v>388</v>
      </c>
      <c r="P221" t="s">
        <v>14</v>
      </c>
      <c r="Q221" t="s">
        <v>389</v>
      </c>
      <c r="R221">
        <v>27055</v>
      </c>
      <c r="S221" t="s">
        <v>58</v>
      </c>
      <c r="T221" t="s">
        <v>55</v>
      </c>
      <c r="U221" t="s">
        <v>387</v>
      </c>
      <c r="V221" t="s">
        <v>687</v>
      </c>
      <c r="W221">
        <v>101044855</v>
      </c>
    </row>
    <row r="222" spans="1:23" hidden="1" x14ac:dyDescent="0.3">
      <c r="A222">
        <v>221</v>
      </c>
      <c r="B222" s="5">
        <v>45534</v>
      </c>
      <c r="C222" t="s">
        <v>7</v>
      </c>
      <c r="D222">
        <v>140011000300</v>
      </c>
      <c r="E222" t="s">
        <v>688</v>
      </c>
      <c r="F222" s="5">
        <v>45415</v>
      </c>
      <c r="G222" s="5">
        <v>45600</v>
      </c>
      <c r="H222" t="s">
        <v>9</v>
      </c>
      <c r="I222" s="4">
        <v>6000000000</v>
      </c>
      <c r="J222" s="4">
        <v>6000000000</v>
      </c>
      <c r="K222">
        <v>185</v>
      </c>
      <c r="L222">
        <v>5.6000000000000001E-2</v>
      </c>
      <c r="M222" t="s">
        <v>387</v>
      </c>
      <c r="N222" t="s">
        <v>13</v>
      </c>
      <c r="O222" t="s">
        <v>388</v>
      </c>
      <c r="P222" t="s">
        <v>14</v>
      </c>
      <c r="Q222" t="s">
        <v>389</v>
      </c>
      <c r="R222">
        <v>27055</v>
      </c>
      <c r="S222" t="s">
        <v>54</v>
      </c>
      <c r="T222" t="s">
        <v>55</v>
      </c>
      <c r="U222" t="s">
        <v>387</v>
      </c>
      <c r="V222" t="s">
        <v>689</v>
      </c>
      <c r="W222">
        <v>101044855</v>
      </c>
    </row>
    <row r="223" spans="1:23" hidden="1" x14ac:dyDescent="0.3">
      <c r="A223">
        <v>222</v>
      </c>
      <c r="B223" s="5">
        <v>45534</v>
      </c>
      <c r="C223" t="s">
        <v>7</v>
      </c>
      <c r="D223">
        <v>140011000600</v>
      </c>
      <c r="E223" t="s">
        <v>690</v>
      </c>
      <c r="F223" s="5">
        <v>45433</v>
      </c>
      <c r="G223" s="5">
        <v>45617</v>
      </c>
      <c r="H223" t="s">
        <v>9</v>
      </c>
      <c r="I223" s="4">
        <v>7500000000</v>
      </c>
      <c r="J223" s="4">
        <v>7500000000</v>
      </c>
      <c r="K223">
        <v>184</v>
      </c>
      <c r="L223">
        <v>5.6000000000000001E-2</v>
      </c>
      <c r="M223" t="s">
        <v>387</v>
      </c>
      <c r="N223" t="s">
        <v>13</v>
      </c>
      <c r="O223" t="s">
        <v>388</v>
      </c>
      <c r="P223" t="s">
        <v>14</v>
      </c>
      <c r="Q223" t="s">
        <v>389</v>
      </c>
      <c r="R223">
        <v>27055</v>
      </c>
      <c r="S223" t="s">
        <v>58</v>
      </c>
      <c r="T223" t="s">
        <v>55</v>
      </c>
      <c r="U223" t="s">
        <v>387</v>
      </c>
      <c r="V223" t="s">
        <v>691</v>
      </c>
      <c r="W223">
        <v>101044855</v>
      </c>
    </row>
    <row r="224" spans="1:23" hidden="1" x14ac:dyDescent="0.3">
      <c r="A224">
        <v>223</v>
      </c>
      <c r="B224" s="5">
        <v>45534</v>
      </c>
      <c r="C224" t="s">
        <v>7</v>
      </c>
      <c r="D224">
        <v>140011000700</v>
      </c>
      <c r="E224" t="s">
        <v>692</v>
      </c>
      <c r="F224" s="5">
        <v>45436</v>
      </c>
      <c r="G224" s="5">
        <v>45621</v>
      </c>
      <c r="H224" t="s">
        <v>9</v>
      </c>
      <c r="I224" s="4">
        <v>4000000000</v>
      </c>
      <c r="J224" s="4">
        <v>4000000000</v>
      </c>
      <c r="K224">
        <v>185</v>
      </c>
      <c r="L224">
        <v>5.6000000000000001E-2</v>
      </c>
      <c r="M224" t="s">
        <v>387</v>
      </c>
      <c r="N224" t="s">
        <v>13</v>
      </c>
      <c r="O224" t="s">
        <v>388</v>
      </c>
      <c r="P224" t="s">
        <v>14</v>
      </c>
      <c r="Q224" t="s">
        <v>389</v>
      </c>
      <c r="R224">
        <v>27055</v>
      </c>
      <c r="S224" t="s">
        <v>54</v>
      </c>
      <c r="T224" t="s">
        <v>55</v>
      </c>
      <c r="U224" t="s">
        <v>387</v>
      </c>
      <c r="V224" t="s">
        <v>693</v>
      </c>
      <c r="W224">
        <v>101044855</v>
      </c>
    </row>
    <row r="225" spans="1:23" hidden="1" x14ac:dyDescent="0.3">
      <c r="A225">
        <v>224</v>
      </c>
      <c r="B225" s="5">
        <v>45534</v>
      </c>
      <c r="C225" t="s">
        <v>7</v>
      </c>
      <c r="D225">
        <v>139747000400</v>
      </c>
      <c r="E225" t="s">
        <v>694</v>
      </c>
      <c r="F225" s="5">
        <v>45369</v>
      </c>
      <c r="G225" s="5">
        <v>45553</v>
      </c>
      <c r="H225" t="s">
        <v>9</v>
      </c>
      <c r="I225" s="4">
        <v>2500000000</v>
      </c>
      <c r="J225" s="4">
        <v>2500000000</v>
      </c>
      <c r="K225">
        <v>184</v>
      </c>
      <c r="L225">
        <v>5.3999999999999999E-2</v>
      </c>
      <c r="M225" t="s">
        <v>695</v>
      </c>
      <c r="N225" t="s">
        <v>13</v>
      </c>
      <c r="O225" t="s">
        <v>102</v>
      </c>
      <c r="P225" t="s">
        <v>14</v>
      </c>
      <c r="Q225" t="s">
        <v>163</v>
      </c>
      <c r="R225">
        <v>26816</v>
      </c>
      <c r="S225" t="s">
        <v>58</v>
      </c>
      <c r="T225" t="s">
        <v>55</v>
      </c>
      <c r="U225" t="s">
        <v>695</v>
      </c>
      <c r="V225" t="s">
        <v>696</v>
      </c>
      <c r="W225">
        <v>101039695</v>
      </c>
    </row>
    <row r="226" spans="1:23" x14ac:dyDescent="0.3">
      <c r="A226">
        <v>225</v>
      </c>
      <c r="B226" s="5">
        <v>45534</v>
      </c>
      <c r="C226" t="s">
        <v>7</v>
      </c>
      <c r="D226">
        <v>139747000500</v>
      </c>
      <c r="E226" t="s">
        <v>697</v>
      </c>
      <c r="F226" s="5">
        <v>45512</v>
      </c>
      <c r="G226" s="5">
        <v>45698</v>
      </c>
      <c r="H226" t="s">
        <v>9</v>
      </c>
      <c r="I226" s="4">
        <v>1200000000</v>
      </c>
      <c r="J226" s="4">
        <v>1200000000</v>
      </c>
      <c r="K226">
        <v>186</v>
      </c>
      <c r="L226">
        <v>7.2999999999999995E-2</v>
      </c>
      <c r="M226" t="s">
        <v>695</v>
      </c>
      <c r="N226" t="s">
        <v>13</v>
      </c>
      <c r="O226" t="s">
        <v>698</v>
      </c>
      <c r="P226" t="s">
        <v>14</v>
      </c>
      <c r="Q226" t="s">
        <v>163</v>
      </c>
      <c r="R226">
        <v>26816</v>
      </c>
      <c r="S226" t="s">
        <v>61</v>
      </c>
      <c r="T226" t="s">
        <v>55</v>
      </c>
      <c r="U226" t="s">
        <v>695</v>
      </c>
      <c r="V226" t="s">
        <v>699</v>
      </c>
      <c r="W226">
        <v>101039695</v>
      </c>
    </row>
    <row r="227" spans="1:23" x14ac:dyDescent="0.3">
      <c r="A227">
        <v>226</v>
      </c>
      <c r="B227" s="5">
        <v>45534</v>
      </c>
      <c r="C227" t="s">
        <v>7</v>
      </c>
      <c r="D227">
        <v>140001000600</v>
      </c>
      <c r="E227" t="s">
        <v>700</v>
      </c>
      <c r="F227" s="5">
        <v>45533</v>
      </c>
      <c r="G227" s="5">
        <v>45719</v>
      </c>
      <c r="H227" t="s">
        <v>9</v>
      </c>
      <c r="I227" s="4">
        <v>3780000000</v>
      </c>
      <c r="J227" s="4">
        <v>3780000000</v>
      </c>
      <c r="K227">
        <v>186</v>
      </c>
      <c r="L227">
        <v>7.8E-2</v>
      </c>
      <c r="M227" t="s">
        <v>701</v>
      </c>
      <c r="N227" t="s">
        <v>13</v>
      </c>
      <c r="O227" t="s">
        <v>313</v>
      </c>
      <c r="P227" t="s">
        <v>14</v>
      </c>
      <c r="Q227" t="s">
        <v>444</v>
      </c>
      <c r="R227">
        <v>7974</v>
      </c>
      <c r="S227" t="s">
        <v>61</v>
      </c>
      <c r="T227" t="s">
        <v>55</v>
      </c>
      <c r="U227" t="s">
        <v>701</v>
      </c>
      <c r="V227" t="s">
        <v>702</v>
      </c>
      <c r="W227">
        <v>101044716</v>
      </c>
    </row>
    <row r="228" spans="1:23" x14ac:dyDescent="0.3">
      <c r="A228">
        <v>227</v>
      </c>
      <c r="B228" s="5">
        <v>45534</v>
      </c>
      <c r="C228" t="s">
        <v>7</v>
      </c>
      <c r="D228">
        <v>140001000500</v>
      </c>
      <c r="E228" t="s">
        <v>703</v>
      </c>
      <c r="F228" s="5">
        <v>45510</v>
      </c>
      <c r="G228" s="5">
        <v>45694</v>
      </c>
      <c r="H228" t="s">
        <v>9</v>
      </c>
      <c r="I228" s="4">
        <v>2490000000</v>
      </c>
      <c r="J228" s="4">
        <v>2490000000</v>
      </c>
      <c r="K228">
        <v>184</v>
      </c>
      <c r="L228">
        <v>7.2999999999999995E-2</v>
      </c>
      <c r="M228" t="s">
        <v>701</v>
      </c>
      <c r="N228" t="s">
        <v>13</v>
      </c>
      <c r="O228" t="s">
        <v>313</v>
      </c>
      <c r="P228" t="s">
        <v>14</v>
      </c>
      <c r="Q228" t="s">
        <v>444</v>
      </c>
      <c r="R228">
        <v>7974</v>
      </c>
      <c r="S228" t="s">
        <v>58</v>
      </c>
      <c r="T228" t="s">
        <v>55</v>
      </c>
      <c r="U228" t="s">
        <v>701</v>
      </c>
      <c r="V228" t="s">
        <v>704</v>
      </c>
      <c r="W228">
        <v>101044716</v>
      </c>
    </row>
    <row r="229" spans="1:23" hidden="1" x14ac:dyDescent="0.3">
      <c r="A229">
        <v>228</v>
      </c>
      <c r="B229" s="5">
        <v>45534</v>
      </c>
      <c r="C229" t="s">
        <v>7</v>
      </c>
      <c r="D229">
        <v>139706004200</v>
      </c>
      <c r="E229" t="s">
        <v>705</v>
      </c>
      <c r="F229" s="5">
        <v>45470</v>
      </c>
      <c r="G229" s="5">
        <v>45653</v>
      </c>
      <c r="H229" t="s">
        <v>9</v>
      </c>
      <c r="I229" s="4">
        <v>6086000000</v>
      </c>
      <c r="J229" s="4">
        <v>6086000000</v>
      </c>
      <c r="K229">
        <v>183</v>
      </c>
      <c r="L229">
        <v>6.2E-2</v>
      </c>
      <c r="M229" t="s">
        <v>706</v>
      </c>
      <c r="N229" t="s">
        <v>13</v>
      </c>
      <c r="O229" t="s">
        <v>215</v>
      </c>
      <c r="P229" t="s">
        <v>14</v>
      </c>
      <c r="Q229" t="s">
        <v>227</v>
      </c>
      <c r="R229">
        <v>26800</v>
      </c>
      <c r="S229" t="s">
        <v>58</v>
      </c>
      <c r="T229" t="s">
        <v>55</v>
      </c>
      <c r="U229" t="s">
        <v>706</v>
      </c>
      <c r="V229" t="s">
        <v>707</v>
      </c>
      <c r="W229">
        <v>101039093</v>
      </c>
    </row>
    <row r="230" spans="1:23" hidden="1" x14ac:dyDescent="0.3">
      <c r="A230">
        <v>229</v>
      </c>
      <c r="B230" s="5">
        <v>45534</v>
      </c>
      <c r="C230" t="s">
        <v>7</v>
      </c>
      <c r="D230">
        <v>139706004000</v>
      </c>
      <c r="E230" t="s">
        <v>708</v>
      </c>
      <c r="F230" s="5">
        <v>45434</v>
      </c>
      <c r="G230" s="5">
        <v>45618</v>
      </c>
      <c r="H230" t="s">
        <v>9</v>
      </c>
      <c r="I230" s="4">
        <v>2496000000</v>
      </c>
      <c r="J230" s="4">
        <v>2496000000</v>
      </c>
      <c r="K230">
        <v>184</v>
      </c>
      <c r="L230">
        <v>5.6000000000000001E-2</v>
      </c>
      <c r="M230" t="s">
        <v>706</v>
      </c>
      <c r="N230" t="s">
        <v>13</v>
      </c>
      <c r="O230" t="s">
        <v>215</v>
      </c>
      <c r="P230" t="s">
        <v>14</v>
      </c>
      <c r="Q230" t="s">
        <v>709</v>
      </c>
      <c r="R230">
        <v>26806</v>
      </c>
      <c r="S230" t="s">
        <v>58</v>
      </c>
      <c r="T230" t="s">
        <v>55</v>
      </c>
      <c r="U230" t="s">
        <v>706</v>
      </c>
      <c r="V230" t="s">
        <v>710</v>
      </c>
      <c r="W230">
        <v>101039093</v>
      </c>
    </row>
    <row r="231" spans="1:23" hidden="1" x14ac:dyDescent="0.3">
      <c r="A231">
        <v>230</v>
      </c>
      <c r="B231" s="5">
        <v>45534</v>
      </c>
      <c r="C231" t="s">
        <v>7</v>
      </c>
      <c r="D231">
        <v>139706003700</v>
      </c>
      <c r="E231" t="s">
        <v>711</v>
      </c>
      <c r="F231" s="5">
        <v>45429</v>
      </c>
      <c r="G231" s="5">
        <v>45614</v>
      </c>
      <c r="H231" t="s">
        <v>9</v>
      </c>
      <c r="I231" s="4">
        <v>7210000000</v>
      </c>
      <c r="J231" s="4">
        <v>7210000000</v>
      </c>
      <c r="K231">
        <v>185</v>
      </c>
      <c r="L231">
        <v>5.6000000000000001E-2</v>
      </c>
      <c r="M231" t="s">
        <v>706</v>
      </c>
      <c r="N231" t="s">
        <v>13</v>
      </c>
      <c r="O231" t="s">
        <v>215</v>
      </c>
      <c r="P231" t="s">
        <v>14</v>
      </c>
      <c r="Q231" t="s">
        <v>709</v>
      </c>
      <c r="R231">
        <v>26806</v>
      </c>
      <c r="S231" t="s">
        <v>54</v>
      </c>
      <c r="T231" t="s">
        <v>55</v>
      </c>
      <c r="U231" t="s">
        <v>706</v>
      </c>
      <c r="V231" t="s">
        <v>712</v>
      </c>
      <c r="W231">
        <v>101039093</v>
      </c>
    </row>
    <row r="232" spans="1:23" x14ac:dyDescent="0.3">
      <c r="A232">
        <v>231</v>
      </c>
      <c r="B232" s="5">
        <v>45534</v>
      </c>
      <c r="C232" t="s">
        <v>7</v>
      </c>
      <c r="D232">
        <v>139706004500</v>
      </c>
      <c r="E232" t="s">
        <v>713</v>
      </c>
      <c r="F232" s="5">
        <v>45491</v>
      </c>
      <c r="G232" s="5">
        <v>45677</v>
      </c>
      <c r="H232" t="s">
        <v>9</v>
      </c>
      <c r="I232" s="4">
        <v>4300000000</v>
      </c>
      <c r="J232" s="4">
        <v>4300000000</v>
      </c>
      <c r="K232">
        <v>186</v>
      </c>
      <c r="L232">
        <v>6.7000000000000004E-2</v>
      </c>
      <c r="M232" t="s">
        <v>706</v>
      </c>
      <c r="N232" t="s">
        <v>13</v>
      </c>
      <c r="O232" t="s">
        <v>388</v>
      </c>
      <c r="P232" t="s">
        <v>14</v>
      </c>
      <c r="Q232" t="s">
        <v>714</v>
      </c>
      <c r="R232">
        <v>30606</v>
      </c>
      <c r="S232" t="s">
        <v>61</v>
      </c>
      <c r="T232" t="s">
        <v>55</v>
      </c>
      <c r="U232" t="s">
        <v>706</v>
      </c>
      <c r="V232" t="s">
        <v>715</v>
      </c>
      <c r="W232">
        <v>101039093</v>
      </c>
    </row>
    <row r="233" spans="1:23" hidden="1" x14ac:dyDescent="0.3">
      <c r="A233">
        <v>232</v>
      </c>
      <c r="B233" s="5">
        <v>45534</v>
      </c>
      <c r="C233" t="s">
        <v>7</v>
      </c>
      <c r="D233">
        <v>139706003900</v>
      </c>
      <c r="E233" t="s">
        <v>716</v>
      </c>
      <c r="F233" s="5">
        <v>45429</v>
      </c>
      <c r="G233" s="5">
        <v>45614</v>
      </c>
      <c r="H233" t="s">
        <v>9</v>
      </c>
      <c r="I233" s="4">
        <v>6990000000</v>
      </c>
      <c r="J233" s="4">
        <v>6990000000</v>
      </c>
      <c r="K233">
        <v>185</v>
      </c>
      <c r="L233">
        <v>5.6000000000000001E-2</v>
      </c>
      <c r="M233" t="s">
        <v>706</v>
      </c>
      <c r="N233" t="s">
        <v>13</v>
      </c>
      <c r="O233" t="s">
        <v>215</v>
      </c>
      <c r="P233" t="s">
        <v>14</v>
      </c>
      <c r="Q233" t="s">
        <v>709</v>
      </c>
      <c r="R233">
        <v>26806</v>
      </c>
      <c r="S233" t="s">
        <v>54</v>
      </c>
      <c r="T233" t="s">
        <v>55</v>
      </c>
      <c r="U233" t="s">
        <v>706</v>
      </c>
      <c r="V233" t="s">
        <v>717</v>
      </c>
      <c r="W233">
        <v>101039093</v>
      </c>
    </row>
    <row r="234" spans="1:23" x14ac:dyDescent="0.3">
      <c r="A234">
        <v>233</v>
      </c>
      <c r="B234" s="5">
        <v>45534</v>
      </c>
      <c r="C234" t="s">
        <v>7</v>
      </c>
      <c r="D234">
        <v>139706004400</v>
      </c>
      <c r="E234" t="s">
        <v>718</v>
      </c>
      <c r="F234" s="5">
        <v>45491</v>
      </c>
      <c r="G234" s="5">
        <v>45677</v>
      </c>
      <c r="H234" t="s">
        <v>9</v>
      </c>
      <c r="I234" s="4">
        <v>5551000000</v>
      </c>
      <c r="J234" s="4">
        <v>5551000000</v>
      </c>
      <c r="K234">
        <v>186</v>
      </c>
      <c r="L234">
        <v>6.7000000000000004E-2</v>
      </c>
      <c r="M234" t="s">
        <v>706</v>
      </c>
      <c r="N234" t="s">
        <v>13</v>
      </c>
      <c r="O234" t="s">
        <v>388</v>
      </c>
      <c r="P234" t="s">
        <v>14</v>
      </c>
      <c r="Q234" t="s">
        <v>714</v>
      </c>
      <c r="R234">
        <v>30606</v>
      </c>
      <c r="S234" t="s">
        <v>61</v>
      </c>
      <c r="T234" t="s">
        <v>55</v>
      </c>
      <c r="U234" t="s">
        <v>706</v>
      </c>
      <c r="V234" t="s">
        <v>719</v>
      </c>
      <c r="W234">
        <v>101039093</v>
      </c>
    </row>
    <row r="235" spans="1:23" hidden="1" x14ac:dyDescent="0.3">
      <c r="A235">
        <v>234</v>
      </c>
      <c r="B235" s="5">
        <v>45534</v>
      </c>
      <c r="C235" t="s">
        <v>7</v>
      </c>
      <c r="D235">
        <v>139706003800</v>
      </c>
      <c r="E235" t="s">
        <v>720</v>
      </c>
      <c r="F235" s="5">
        <v>45429</v>
      </c>
      <c r="G235" s="5">
        <v>45614</v>
      </c>
      <c r="H235" t="s">
        <v>9</v>
      </c>
      <c r="I235" s="4">
        <v>8250000000</v>
      </c>
      <c r="J235" s="4">
        <v>8250000000</v>
      </c>
      <c r="K235">
        <v>185</v>
      </c>
      <c r="L235">
        <v>5.6000000000000001E-2</v>
      </c>
      <c r="M235" t="s">
        <v>706</v>
      </c>
      <c r="N235" t="s">
        <v>13</v>
      </c>
      <c r="O235" t="s">
        <v>215</v>
      </c>
      <c r="P235" t="s">
        <v>14</v>
      </c>
      <c r="Q235" t="s">
        <v>709</v>
      </c>
      <c r="R235">
        <v>26806</v>
      </c>
      <c r="S235" t="s">
        <v>54</v>
      </c>
      <c r="T235" t="s">
        <v>55</v>
      </c>
      <c r="U235" t="s">
        <v>706</v>
      </c>
      <c r="V235" t="s">
        <v>721</v>
      </c>
      <c r="W235">
        <v>101039093</v>
      </c>
    </row>
    <row r="236" spans="1:23" x14ac:dyDescent="0.3">
      <c r="A236">
        <v>235</v>
      </c>
      <c r="B236" s="5">
        <v>45534</v>
      </c>
      <c r="C236" t="s">
        <v>7</v>
      </c>
      <c r="D236">
        <v>139706004600</v>
      </c>
      <c r="E236" t="s">
        <v>722</v>
      </c>
      <c r="F236" s="5">
        <v>45504</v>
      </c>
      <c r="G236" s="5">
        <v>45691</v>
      </c>
      <c r="H236" t="s">
        <v>9</v>
      </c>
      <c r="I236" s="4">
        <v>4315000000</v>
      </c>
      <c r="J236" s="4">
        <v>4315000000</v>
      </c>
      <c r="K236">
        <v>187</v>
      </c>
      <c r="L236">
        <v>7.2999999999999995E-2</v>
      </c>
      <c r="M236" t="s">
        <v>706</v>
      </c>
      <c r="N236" t="s">
        <v>13</v>
      </c>
      <c r="O236" t="s">
        <v>388</v>
      </c>
      <c r="P236" t="s">
        <v>14</v>
      </c>
      <c r="Q236" t="s">
        <v>714</v>
      </c>
      <c r="R236">
        <v>30606</v>
      </c>
      <c r="S236" t="s">
        <v>185</v>
      </c>
      <c r="T236" t="s">
        <v>55</v>
      </c>
      <c r="U236" t="s">
        <v>706</v>
      </c>
      <c r="V236" t="s">
        <v>723</v>
      </c>
      <c r="W236">
        <v>101039093</v>
      </c>
    </row>
    <row r="237" spans="1:23" x14ac:dyDescent="0.3">
      <c r="A237">
        <v>236</v>
      </c>
      <c r="B237" s="5">
        <v>45534</v>
      </c>
      <c r="C237" t="s">
        <v>7</v>
      </c>
      <c r="D237" t="s">
        <v>724</v>
      </c>
      <c r="E237" t="s">
        <v>725</v>
      </c>
      <c r="F237" s="5">
        <v>45492</v>
      </c>
      <c r="G237" s="5">
        <v>45677</v>
      </c>
      <c r="H237" t="s">
        <v>9</v>
      </c>
      <c r="I237" s="4">
        <v>5000000000</v>
      </c>
      <c r="J237" s="4">
        <v>5000000000</v>
      </c>
      <c r="K237">
        <v>185</v>
      </c>
      <c r="L237">
        <v>6.5000000000000002E-2</v>
      </c>
      <c r="M237" t="s">
        <v>438</v>
      </c>
      <c r="N237" t="s">
        <v>13</v>
      </c>
      <c r="O237" t="s">
        <v>215</v>
      </c>
      <c r="P237" t="s">
        <v>14</v>
      </c>
      <c r="Q237" t="s">
        <v>439</v>
      </c>
      <c r="R237" t="s">
        <v>440</v>
      </c>
      <c r="S237" t="s">
        <v>54</v>
      </c>
      <c r="T237" t="s">
        <v>55</v>
      </c>
      <c r="U237" t="s">
        <v>438</v>
      </c>
      <c r="V237" t="s">
        <v>726</v>
      </c>
      <c r="W237">
        <v>101042077</v>
      </c>
    </row>
    <row r="238" spans="1:23" x14ac:dyDescent="0.3">
      <c r="A238">
        <v>237</v>
      </c>
      <c r="B238" s="5">
        <v>45534</v>
      </c>
      <c r="C238" t="s">
        <v>7</v>
      </c>
      <c r="D238">
        <v>140013000300</v>
      </c>
      <c r="E238" t="s">
        <v>727</v>
      </c>
      <c r="F238" s="5">
        <v>45505</v>
      </c>
      <c r="G238" s="5">
        <v>45870</v>
      </c>
      <c r="H238" t="s">
        <v>9</v>
      </c>
      <c r="I238" s="4">
        <v>10000000000</v>
      </c>
      <c r="J238" s="4">
        <v>10000000000</v>
      </c>
      <c r="K238">
        <v>365</v>
      </c>
      <c r="L238">
        <v>8.1000000000000003E-2</v>
      </c>
      <c r="M238" t="s">
        <v>663</v>
      </c>
      <c r="N238" t="s">
        <v>13</v>
      </c>
      <c r="O238" t="s">
        <v>215</v>
      </c>
      <c r="P238" t="s">
        <v>14</v>
      </c>
      <c r="Q238" t="s">
        <v>216</v>
      </c>
      <c r="R238">
        <v>26827</v>
      </c>
      <c r="S238" t="s">
        <v>94</v>
      </c>
      <c r="T238" t="s">
        <v>55</v>
      </c>
      <c r="U238" t="s">
        <v>663</v>
      </c>
      <c r="V238" t="s">
        <v>728</v>
      </c>
      <c r="W238">
        <v>101045061</v>
      </c>
    </row>
    <row r="239" spans="1:23" x14ac:dyDescent="0.3">
      <c r="A239">
        <v>238</v>
      </c>
      <c r="B239" s="5">
        <v>45534</v>
      </c>
      <c r="C239" t="s">
        <v>7</v>
      </c>
      <c r="D239">
        <v>139727001700</v>
      </c>
      <c r="E239" t="s">
        <v>729</v>
      </c>
      <c r="F239" s="5">
        <v>45511</v>
      </c>
      <c r="G239" s="5">
        <v>45876</v>
      </c>
      <c r="H239" t="s">
        <v>9</v>
      </c>
      <c r="I239" s="4">
        <v>13130000000</v>
      </c>
      <c r="J239" s="4">
        <v>13130000000</v>
      </c>
      <c r="K239">
        <v>365</v>
      </c>
      <c r="L239">
        <v>8.1000000000000003E-2</v>
      </c>
      <c r="M239" t="s">
        <v>730</v>
      </c>
      <c r="N239" t="s">
        <v>13</v>
      </c>
      <c r="O239" t="s">
        <v>215</v>
      </c>
      <c r="P239" t="s">
        <v>14</v>
      </c>
      <c r="Q239" t="s">
        <v>731</v>
      </c>
      <c r="R239">
        <v>32619</v>
      </c>
      <c r="S239" t="s">
        <v>94</v>
      </c>
      <c r="T239" t="s">
        <v>55</v>
      </c>
      <c r="U239" t="s">
        <v>730</v>
      </c>
      <c r="V239" t="s">
        <v>732</v>
      </c>
      <c r="W239">
        <v>101039381</v>
      </c>
    </row>
    <row r="240" spans="1:23" x14ac:dyDescent="0.3">
      <c r="A240">
        <v>239</v>
      </c>
      <c r="B240" s="5">
        <v>45534</v>
      </c>
      <c r="C240" t="s">
        <v>7</v>
      </c>
      <c r="D240">
        <v>139727001600</v>
      </c>
      <c r="E240" t="s">
        <v>733</v>
      </c>
      <c r="F240" s="5">
        <v>45506</v>
      </c>
      <c r="G240" s="5">
        <v>45873</v>
      </c>
      <c r="H240" t="s">
        <v>9</v>
      </c>
      <c r="I240" s="4">
        <v>10000000000</v>
      </c>
      <c r="J240" s="4">
        <v>10000000000</v>
      </c>
      <c r="K240">
        <v>367</v>
      </c>
      <c r="L240">
        <v>8.1000000000000003E-2</v>
      </c>
      <c r="M240" t="s">
        <v>730</v>
      </c>
      <c r="N240" t="s">
        <v>13</v>
      </c>
      <c r="O240" t="s">
        <v>215</v>
      </c>
      <c r="P240" t="s">
        <v>14</v>
      </c>
      <c r="Q240" t="s">
        <v>731</v>
      </c>
      <c r="R240">
        <v>32619</v>
      </c>
      <c r="S240" t="s">
        <v>201</v>
      </c>
      <c r="T240" t="s">
        <v>55</v>
      </c>
      <c r="U240" t="s">
        <v>730</v>
      </c>
      <c r="V240" t="s">
        <v>734</v>
      </c>
      <c r="W240">
        <v>101039381</v>
      </c>
    </row>
    <row r="241" spans="1:23" x14ac:dyDescent="0.3">
      <c r="A241">
        <v>240</v>
      </c>
      <c r="B241" s="5">
        <v>45534</v>
      </c>
      <c r="C241" t="s">
        <v>7</v>
      </c>
      <c r="D241">
        <v>139727002000</v>
      </c>
      <c r="E241" t="s">
        <v>735</v>
      </c>
      <c r="F241" s="5">
        <v>45527</v>
      </c>
      <c r="G241" s="5">
        <v>45923</v>
      </c>
      <c r="H241" t="s">
        <v>9</v>
      </c>
      <c r="I241" s="4">
        <v>7800000000</v>
      </c>
      <c r="J241" s="4">
        <v>7800000000</v>
      </c>
      <c r="K241">
        <v>396</v>
      </c>
      <c r="L241">
        <v>8.1000000000000003E-2</v>
      </c>
      <c r="M241" t="s">
        <v>730</v>
      </c>
      <c r="N241" t="s">
        <v>13</v>
      </c>
      <c r="O241" t="s">
        <v>215</v>
      </c>
      <c r="P241" t="s">
        <v>14</v>
      </c>
      <c r="Q241" t="s">
        <v>731</v>
      </c>
      <c r="R241">
        <v>32619</v>
      </c>
      <c r="S241" t="s">
        <v>236</v>
      </c>
      <c r="T241" t="s">
        <v>55</v>
      </c>
      <c r="U241" t="s">
        <v>730</v>
      </c>
      <c r="V241" t="s">
        <v>736</v>
      </c>
      <c r="W241">
        <v>101039381</v>
      </c>
    </row>
    <row r="242" spans="1:23" x14ac:dyDescent="0.3">
      <c r="A242">
        <v>241</v>
      </c>
      <c r="B242" s="5">
        <v>45534</v>
      </c>
      <c r="C242" t="s">
        <v>7</v>
      </c>
      <c r="D242">
        <v>139727001900</v>
      </c>
      <c r="E242" t="s">
        <v>737</v>
      </c>
      <c r="F242" s="5">
        <v>45516</v>
      </c>
      <c r="G242" s="5">
        <v>45881</v>
      </c>
      <c r="H242" t="s">
        <v>9</v>
      </c>
      <c r="I242" s="4">
        <v>11500000000</v>
      </c>
      <c r="J242" s="4">
        <v>11500000000</v>
      </c>
      <c r="K242">
        <v>365</v>
      </c>
      <c r="L242">
        <v>8.1000000000000003E-2</v>
      </c>
      <c r="M242" t="s">
        <v>730</v>
      </c>
      <c r="N242" t="s">
        <v>13</v>
      </c>
      <c r="O242" t="s">
        <v>215</v>
      </c>
      <c r="P242" t="s">
        <v>14</v>
      </c>
      <c r="Q242" t="s">
        <v>731</v>
      </c>
      <c r="R242">
        <v>32619</v>
      </c>
      <c r="S242" t="s">
        <v>94</v>
      </c>
      <c r="T242" t="s">
        <v>55</v>
      </c>
      <c r="U242" t="s">
        <v>730</v>
      </c>
      <c r="V242" t="s">
        <v>738</v>
      </c>
      <c r="W242">
        <v>101039381</v>
      </c>
    </row>
    <row r="243" spans="1:23" x14ac:dyDescent="0.3">
      <c r="A243">
        <v>242</v>
      </c>
      <c r="B243" s="5">
        <v>45534</v>
      </c>
      <c r="C243" t="s">
        <v>7</v>
      </c>
      <c r="D243">
        <v>139727001800</v>
      </c>
      <c r="E243" t="s">
        <v>739</v>
      </c>
      <c r="F243" s="5">
        <v>45512</v>
      </c>
      <c r="G243" s="5">
        <v>45877</v>
      </c>
      <c r="H243" t="s">
        <v>9</v>
      </c>
      <c r="I243" s="4">
        <v>10000000000</v>
      </c>
      <c r="J243" s="4">
        <v>10000000000</v>
      </c>
      <c r="K243">
        <v>365</v>
      </c>
      <c r="L243">
        <v>8.1000000000000003E-2</v>
      </c>
      <c r="M243" t="s">
        <v>730</v>
      </c>
      <c r="N243" t="s">
        <v>13</v>
      </c>
      <c r="O243" t="s">
        <v>215</v>
      </c>
      <c r="P243" t="s">
        <v>14</v>
      </c>
      <c r="Q243" t="s">
        <v>731</v>
      </c>
      <c r="R243">
        <v>32619</v>
      </c>
      <c r="S243" t="s">
        <v>94</v>
      </c>
      <c r="T243" t="s">
        <v>55</v>
      </c>
      <c r="U243" t="s">
        <v>730</v>
      </c>
      <c r="V243" t="s">
        <v>740</v>
      </c>
      <c r="W243">
        <v>101039381</v>
      </c>
    </row>
    <row r="244" spans="1:23" x14ac:dyDescent="0.3">
      <c r="A244">
        <v>243</v>
      </c>
      <c r="B244" s="5">
        <v>45534</v>
      </c>
      <c r="C244" t="s">
        <v>7</v>
      </c>
      <c r="D244">
        <v>139727001500</v>
      </c>
      <c r="E244" t="s">
        <v>741</v>
      </c>
      <c r="F244" s="5">
        <v>45504</v>
      </c>
      <c r="G244" s="5">
        <v>45869</v>
      </c>
      <c r="H244" t="s">
        <v>9</v>
      </c>
      <c r="I244" s="4">
        <v>10000000000</v>
      </c>
      <c r="J244" s="4">
        <v>10000000000</v>
      </c>
      <c r="K244">
        <v>365</v>
      </c>
      <c r="L244">
        <v>8.1000000000000003E-2</v>
      </c>
      <c r="M244" t="s">
        <v>730</v>
      </c>
      <c r="N244" t="s">
        <v>13</v>
      </c>
      <c r="O244" t="s">
        <v>215</v>
      </c>
      <c r="P244" t="s">
        <v>14</v>
      </c>
      <c r="Q244" t="s">
        <v>731</v>
      </c>
      <c r="R244">
        <v>32619</v>
      </c>
      <c r="S244" t="s">
        <v>94</v>
      </c>
      <c r="T244" t="s">
        <v>55</v>
      </c>
      <c r="U244" t="s">
        <v>730</v>
      </c>
      <c r="V244" t="s">
        <v>742</v>
      </c>
      <c r="W244">
        <v>101039381</v>
      </c>
    </row>
    <row r="245" spans="1:23" x14ac:dyDescent="0.3">
      <c r="A245">
        <v>244</v>
      </c>
      <c r="B245" s="5">
        <v>45534</v>
      </c>
      <c r="C245" t="s">
        <v>8</v>
      </c>
      <c r="D245">
        <v>138208006800</v>
      </c>
      <c r="E245" t="s">
        <v>743</v>
      </c>
      <c r="F245" s="5">
        <v>45488</v>
      </c>
      <c r="G245" s="5">
        <v>45672</v>
      </c>
      <c r="H245" t="s">
        <v>9</v>
      </c>
      <c r="I245" s="4">
        <v>2500000000</v>
      </c>
      <c r="J245" s="4">
        <v>2500000000</v>
      </c>
      <c r="K245">
        <v>184</v>
      </c>
      <c r="L245">
        <v>6.8000000000000005E-2</v>
      </c>
      <c r="M245" t="s">
        <v>744</v>
      </c>
      <c r="N245" t="s">
        <v>13</v>
      </c>
      <c r="O245" t="s">
        <v>215</v>
      </c>
      <c r="P245" t="s">
        <v>14</v>
      </c>
      <c r="Q245" t="s">
        <v>427</v>
      </c>
      <c r="R245" t="s">
        <v>610</v>
      </c>
      <c r="S245" t="s">
        <v>58</v>
      </c>
      <c r="T245" t="s">
        <v>55</v>
      </c>
      <c r="U245" t="s">
        <v>744</v>
      </c>
      <c r="V245" t="s">
        <v>745</v>
      </c>
      <c r="W245">
        <v>101014801</v>
      </c>
    </row>
    <row r="246" spans="1:23" x14ac:dyDescent="0.3">
      <c r="A246">
        <v>245</v>
      </c>
      <c r="B246" s="5">
        <v>45534</v>
      </c>
      <c r="C246" t="s">
        <v>8</v>
      </c>
      <c r="D246">
        <v>139235000900</v>
      </c>
      <c r="E246" t="s">
        <v>746</v>
      </c>
      <c r="F246" s="5">
        <v>44802</v>
      </c>
      <c r="G246" s="5">
        <v>45898</v>
      </c>
      <c r="H246" t="s">
        <v>9</v>
      </c>
      <c r="I246" s="4">
        <v>28000000000</v>
      </c>
      <c r="J246" s="4">
        <v>28000000000</v>
      </c>
      <c r="K246">
        <v>1096</v>
      </c>
      <c r="L246">
        <v>0.08</v>
      </c>
      <c r="M246" t="s">
        <v>747</v>
      </c>
      <c r="N246" t="s">
        <v>44</v>
      </c>
      <c r="O246" t="s">
        <v>287</v>
      </c>
      <c r="P246" t="s">
        <v>11</v>
      </c>
      <c r="Q246" t="s">
        <v>287</v>
      </c>
      <c r="R246" t="s">
        <v>287</v>
      </c>
      <c r="S246" t="s">
        <v>748</v>
      </c>
      <c r="T246" t="s">
        <v>55</v>
      </c>
      <c r="U246" t="s">
        <v>747</v>
      </c>
      <c r="V246" t="s">
        <v>749</v>
      </c>
      <c r="W246">
        <v>101024202</v>
      </c>
    </row>
    <row r="247" spans="1:23" x14ac:dyDescent="0.3">
      <c r="A247">
        <v>246</v>
      </c>
      <c r="B247" s="5">
        <v>45534</v>
      </c>
      <c r="C247" t="s">
        <v>8</v>
      </c>
      <c r="D247" t="s">
        <v>750</v>
      </c>
      <c r="E247" t="s">
        <v>751</v>
      </c>
      <c r="F247" s="5">
        <v>45505</v>
      </c>
      <c r="G247" s="5">
        <v>45709</v>
      </c>
      <c r="H247" t="s">
        <v>9</v>
      </c>
      <c r="I247" s="4">
        <v>25000000000</v>
      </c>
      <c r="J247" s="4">
        <v>25000000000</v>
      </c>
      <c r="K247">
        <v>204</v>
      </c>
      <c r="L247">
        <v>7.3999999999999996E-2</v>
      </c>
      <c r="M247" t="s">
        <v>752</v>
      </c>
      <c r="N247" t="s">
        <v>44</v>
      </c>
      <c r="O247" t="s">
        <v>45</v>
      </c>
      <c r="P247" t="s">
        <v>11</v>
      </c>
      <c r="Q247" t="s">
        <v>45</v>
      </c>
      <c r="R247" t="s">
        <v>45</v>
      </c>
      <c r="S247" t="s">
        <v>753</v>
      </c>
      <c r="T247" t="s">
        <v>55</v>
      </c>
      <c r="U247" t="s">
        <v>752</v>
      </c>
      <c r="V247" t="s">
        <v>754</v>
      </c>
      <c r="W247">
        <v>101039527</v>
      </c>
    </row>
    <row r="248" spans="1:23" x14ac:dyDescent="0.3">
      <c r="A248">
        <v>247</v>
      </c>
      <c r="B248" s="5">
        <v>45534</v>
      </c>
      <c r="C248" t="s">
        <v>7</v>
      </c>
      <c r="D248">
        <v>138303001800</v>
      </c>
      <c r="E248" t="s">
        <v>755</v>
      </c>
      <c r="F248" s="5">
        <v>45481</v>
      </c>
      <c r="G248" s="5">
        <v>45665</v>
      </c>
      <c r="H248" t="s">
        <v>9</v>
      </c>
      <c r="I248" s="4">
        <v>5157000000</v>
      </c>
      <c r="J248" s="4">
        <v>5157000000</v>
      </c>
      <c r="K248">
        <v>184</v>
      </c>
      <c r="L248">
        <v>6.5000000000000002E-2</v>
      </c>
      <c r="M248" t="s">
        <v>756</v>
      </c>
      <c r="N248" t="s">
        <v>13</v>
      </c>
      <c r="O248" t="s">
        <v>215</v>
      </c>
      <c r="P248" t="s">
        <v>14</v>
      </c>
      <c r="Q248" t="s">
        <v>216</v>
      </c>
      <c r="R248">
        <v>26827</v>
      </c>
      <c r="S248" t="s">
        <v>58</v>
      </c>
      <c r="T248" t="s">
        <v>55</v>
      </c>
      <c r="U248" t="s">
        <v>756</v>
      </c>
      <c r="V248" t="s">
        <v>757</v>
      </c>
      <c r="W248">
        <v>101017507</v>
      </c>
    </row>
    <row r="249" spans="1:23" hidden="1" x14ac:dyDescent="0.3">
      <c r="A249">
        <v>248</v>
      </c>
      <c r="B249" s="5">
        <v>45534</v>
      </c>
      <c r="C249" t="s">
        <v>7</v>
      </c>
      <c r="D249">
        <v>138303001600</v>
      </c>
      <c r="E249" t="s">
        <v>758</v>
      </c>
      <c r="F249" s="5">
        <v>44844</v>
      </c>
      <c r="G249" s="5">
        <v>45575</v>
      </c>
      <c r="H249" t="s">
        <v>9</v>
      </c>
      <c r="I249" s="4">
        <v>7199000000</v>
      </c>
      <c r="J249" s="4">
        <v>7199000000</v>
      </c>
      <c r="K249">
        <v>731</v>
      </c>
      <c r="L249">
        <v>0.09</v>
      </c>
      <c r="M249" t="s">
        <v>756</v>
      </c>
      <c r="N249" t="s">
        <v>44</v>
      </c>
      <c r="O249" t="s">
        <v>476</v>
      </c>
      <c r="P249" t="s">
        <v>477</v>
      </c>
      <c r="Q249" t="s">
        <v>239</v>
      </c>
      <c r="R249">
        <v>1194009930</v>
      </c>
      <c r="S249" t="s">
        <v>326</v>
      </c>
      <c r="T249" t="s">
        <v>55</v>
      </c>
      <c r="U249" t="s">
        <v>756</v>
      </c>
      <c r="V249" t="s">
        <v>759</v>
      </c>
      <c r="W249">
        <v>101017507</v>
      </c>
    </row>
    <row r="250" spans="1:23" x14ac:dyDescent="0.3">
      <c r="A250">
        <v>249</v>
      </c>
      <c r="B250" s="5">
        <v>45534</v>
      </c>
      <c r="C250" t="s">
        <v>8</v>
      </c>
      <c r="D250" t="s">
        <v>760</v>
      </c>
      <c r="E250" t="s">
        <v>761</v>
      </c>
      <c r="F250" s="5">
        <v>45511</v>
      </c>
      <c r="G250" s="5">
        <v>45705</v>
      </c>
      <c r="H250" t="s">
        <v>9</v>
      </c>
      <c r="I250" s="4">
        <v>30000000000</v>
      </c>
      <c r="J250" s="4">
        <v>30000000000</v>
      </c>
      <c r="K250">
        <v>194</v>
      </c>
      <c r="L250">
        <v>7.2999999999999995E-2</v>
      </c>
      <c r="M250" t="s">
        <v>752</v>
      </c>
      <c r="N250" t="s">
        <v>44</v>
      </c>
      <c r="O250" t="s">
        <v>45</v>
      </c>
      <c r="P250" t="s">
        <v>11</v>
      </c>
      <c r="Q250" t="s">
        <v>45</v>
      </c>
      <c r="R250" t="s">
        <v>45</v>
      </c>
      <c r="S250" t="s">
        <v>675</v>
      </c>
      <c r="T250" t="s">
        <v>55</v>
      </c>
      <c r="U250" t="s">
        <v>752</v>
      </c>
      <c r="V250" t="s">
        <v>762</v>
      </c>
      <c r="W250">
        <v>101039527</v>
      </c>
    </row>
    <row r="251" spans="1:23" x14ac:dyDescent="0.3">
      <c r="A251">
        <v>250</v>
      </c>
      <c r="B251" s="5">
        <v>45534</v>
      </c>
      <c r="C251" t="s">
        <v>8</v>
      </c>
      <c r="D251" t="s">
        <v>763</v>
      </c>
      <c r="E251" t="s">
        <v>764</v>
      </c>
      <c r="F251" s="5">
        <v>45506</v>
      </c>
      <c r="G251" s="5">
        <v>45775</v>
      </c>
      <c r="H251" t="s">
        <v>9</v>
      </c>
      <c r="I251" s="4">
        <v>25000000000</v>
      </c>
      <c r="J251" s="4">
        <v>25000000000</v>
      </c>
      <c r="K251">
        <v>269</v>
      </c>
      <c r="L251">
        <v>7.5999999999999998E-2</v>
      </c>
      <c r="M251" t="s">
        <v>752</v>
      </c>
      <c r="N251" t="s">
        <v>44</v>
      </c>
      <c r="O251" t="s">
        <v>45</v>
      </c>
      <c r="P251" t="s">
        <v>11</v>
      </c>
      <c r="Q251" t="s">
        <v>45</v>
      </c>
      <c r="R251" t="s">
        <v>45</v>
      </c>
      <c r="S251" t="s">
        <v>765</v>
      </c>
      <c r="T251" t="s">
        <v>55</v>
      </c>
      <c r="U251" t="s">
        <v>752</v>
      </c>
      <c r="V251" t="s">
        <v>766</v>
      </c>
      <c r="W251">
        <v>101039527</v>
      </c>
    </row>
    <row r="252" spans="1:23" x14ac:dyDescent="0.3">
      <c r="A252">
        <v>251</v>
      </c>
      <c r="B252" s="5">
        <v>45534</v>
      </c>
      <c r="C252" t="s">
        <v>8</v>
      </c>
      <c r="D252" t="s">
        <v>767</v>
      </c>
      <c r="E252" t="s">
        <v>768</v>
      </c>
      <c r="F252" s="5">
        <v>45517</v>
      </c>
      <c r="G252" s="5">
        <v>45884</v>
      </c>
      <c r="H252" t="s">
        <v>9</v>
      </c>
      <c r="I252" s="4">
        <v>10000000000</v>
      </c>
      <c r="J252" s="4">
        <v>10000000000</v>
      </c>
      <c r="K252">
        <v>367</v>
      </c>
      <c r="L252">
        <v>7.6999999999999999E-2</v>
      </c>
      <c r="M252" t="s">
        <v>752</v>
      </c>
      <c r="N252" t="s">
        <v>44</v>
      </c>
      <c r="O252" t="s">
        <v>45</v>
      </c>
      <c r="P252" t="s">
        <v>11</v>
      </c>
      <c r="Q252" t="s">
        <v>45</v>
      </c>
      <c r="R252" t="s">
        <v>45</v>
      </c>
      <c r="S252" t="s">
        <v>201</v>
      </c>
      <c r="T252" t="s">
        <v>55</v>
      </c>
      <c r="U252" t="s">
        <v>752</v>
      </c>
      <c r="V252" t="s">
        <v>769</v>
      </c>
      <c r="W252">
        <v>101039527</v>
      </c>
    </row>
    <row r="253" spans="1:23" x14ac:dyDescent="0.3">
      <c r="A253">
        <v>252</v>
      </c>
      <c r="B253" s="5">
        <v>45534</v>
      </c>
      <c r="C253" t="s">
        <v>8</v>
      </c>
      <c r="D253" t="s">
        <v>770</v>
      </c>
      <c r="E253" t="s">
        <v>771</v>
      </c>
      <c r="F253" s="5">
        <v>45517</v>
      </c>
      <c r="G253" s="5">
        <v>45884</v>
      </c>
      <c r="H253" t="s">
        <v>9</v>
      </c>
      <c r="I253" s="4">
        <v>10000000000</v>
      </c>
      <c r="J253" s="4">
        <v>10000000000</v>
      </c>
      <c r="K253">
        <v>367</v>
      </c>
      <c r="L253">
        <v>7.6999999999999999E-2</v>
      </c>
      <c r="M253" t="s">
        <v>752</v>
      </c>
      <c r="N253" t="s">
        <v>44</v>
      </c>
      <c r="O253" t="s">
        <v>45</v>
      </c>
      <c r="P253" t="s">
        <v>11</v>
      </c>
      <c r="Q253" t="s">
        <v>45</v>
      </c>
      <c r="R253" t="s">
        <v>45</v>
      </c>
      <c r="S253" t="s">
        <v>201</v>
      </c>
      <c r="T253" t="s">
        <v>55</v>
      </c>
      <c r="U253" t="s">
        <v>752</v>
      </c>
      <c r="V253" t="s">
        <v>772</v>
      </c>
      <c r="W253">
        <v>101039527</v>
      </c>
    </row>
    <row r="254" spans="1:23" x14ac:dyDescent="0.3">
      <c r="A254">
        <v>253</v>
      </c>
      <c r="B254" s="5">
        <v>45534</v>
      </c>
      <c r="C254" t="s">
        <v>7</v>
      </c>
      <c r="D254" t="s">
        <v>773</v>
      </c>
      <c r="E254" t="s">
        <v>774</v>
      </c>
      <c r="F254" s="5">
        <v>45534</v>
      </c>
      <c r="G254" s="5">
        <v>45929</v>
      </c>
      <c r="H254" t="s">
        <v>9</v>
      </c>
      <c r="I254" s="4">
        <v>100000000000</v>
      </c>
      <c r="J254" s="4">
        <v>100000000000</v>
      </c>
      <c r="K254">
        <v>395</v>
      </c>
      <c r="L254">
        <v>7.8E-2</v>
      </c>
      <c r="M254" t="s">
        <v>752</v>
      </c>
      <c r="N254" t="s">
        <v>44</v>
      </c>
      <c r="O254" t="s">
        <v>45</v>
      </c>
      <c r="P254" t="s">
        <v>11</v>
      </c>
      <c r="Q254" t="s">
        <v>45</v>
      </c>
      <c r="R254" t="s">
        <v>45</v>
      </c>
      <c r="S254" t="s">
        <v>775</v>
      </c>
      <c r="T254" t="s">
        <v>55</v>
      </c>
      <c r="U254" t="s">
        <v>752</v>
      </c>
      <c r="V254" t="s">
        <v>776</v>
      </c>
      <c r="W254">
        <v>101039527</v>
      </c>
    </row>
    <row r="255" spans="1:23" x14ac:dyDescent="0.3">
      <c r="A255">
        <v>254</v>
      </c>
      <c r="B255" s="5">
        <v>45534</v>
      </c>
      <c r="C255" t="s">
        <v>8</v>
      </c>
      <c r="D255" t="s">
        <v>777</v>
      </c>
      <c r="E255" t="s">
        <v>778</v>
      </c>
      <c r="F255" s="5">
        <v>45517</v>
      </c>
      <c r="G255" s="5">
        <v>45884</v>
      </c>
      <c r="H255" t="s">
        <v>9</v>
      </c>
      <c r="I255" s="4">
        <v>10000000000</v>
      </c>
      <c r="J255" s="4">
        <v>10000000000</v>
      </c>
      <c r="K255">
        <v>367</v>
      </c>
      <c r="L255">
        <v>7.6999999999999999E-2</v>
      </c>
      <c r="M255" t="s">
        <v>752</v>
      </c>
      <c r="N255" t="s">
        <v>44</v>
      </c>
      <c r="O255" t="s">
        <v>45</v>
      </c>
      <c r="P255" t="s">
        <v>11</v>
      </c>
      <c r="Q255" t="s">
        <v>45</v>
      </c>
      <c r="R255" t="s">
        <v>45</v>
      </c>
      <c r="S255" t="s">
        <v>201</v>
      </c>
      <c r="T255" t="s">
        <v>55</v>
      </c>
      <c r="U255" t="s">
        <v>752</v>
      </c>
      <c r="V255" t="s">
        <v>779</v>
      </c>
      <c r="W255">
        <v>101039527</v>
      </c>
    </row>
    <row r="256" spans="1:23" x14ac:dyDescent="0.3">
      <c r="A256">
        <v>255</v>
      </c>
      <c r="B256" s="5">
        <v>45534</v>
      </c>
      <c r="C256" t="s">
        <v>8</v>
      </c>
      <c r="D256" t="s">
        <v>780</v>
      </c>
      <c r="E256" t="s">
        <v>781</v>
      </c>
      <c r="F256" s="5">
        <v>45517</v>
      </c>
      <c r="G256" s="5">
        <v>45884</v>
      </c>
      <c r="H256" t="s">
        <v>9</v>
      </c>
      <c r="I256" s="4">
        <v>10000000000</v>
      </c>
      <c r="J256" s="4">
        <v>10000000000</v>
      </c>
      <c r="K256">
        <v>367</v>
      </c>
      <c r="L256">
        <v>7.6999999999999999E-2</v>
      </c>
      <c r="M256" t="s">
        <v>752</v>
      </c>
      <c r="N256" t="s">
        <v>44</v>
      </c>
      <c r="O256" t="s">
        <v>45</v>
      </c>
      <c r="P256" t="s">
        <v>11</v>
      </c>
      <c r="Q256" t="s">
        <v>45</v>
      </c>
      <c r="R256" t="s">
        <v>45</v>
      </c>
      <c r="S256" t="s">
        <v>201</v>
      </c>
      <c r="T256" t="s">
        <v>55</v>
      </c>
      <c r="U256" t="s">
        <v>752</v>
      </c>
      <c r="V256" t="s">
        <v>782</v>
      </c>
      <c r="W256">
        <v>101039527</v>
      </c>
    </row>
    <row r="257" spans="1:23" x14ac:dyDescent="0.3">
      <c r="A257">
        <v>256</v>
      </c>
      <c r="B257" s="5">
        <v>45534</v>
      </c>
      <c r="C257" t="s">
        <v>8</v>
      </c>
      <c r="D257" t="s">
        <v>783</v>
      </c>
      <c r="E257" t="s">
        <v>784</v>
      </c>
      <c r="F257" s="5">
        <v>45505</v>
      </c>
      <c r="G257" s="5">
        <v>45709</v>
      </c>
      <c r="H257" t="s">
        <v>9</v>
      </c>
      <c r="I257" s="4">
        <v>25000000000</v>
      </c>
      <c r="J257" s="4">
        <v>25000000000</v>
      </c>
      <c r="K257">
        <v>204</v>
      </c>
      <c r="L257">
        <v>7.3999999999999996E-2</v>
      </c>
      <c r="M257" t="s">
        <v>752</v>
      </c>
      <c r="N257" t="s">
        <v>44</v>
      </c>
      <c r="O257" t="s">
        <v>45</v>
      </c>
      <c r="P257" t="s">
        <v>11</v>
      </c>
      <c r="Q257" t="s">
        <v>45</v>
      </c>
      <c r="R257" t="s">
        <v>45</v>
      </c>
      <c r="S257" t="s">
        <v>753</v>
      </c>
      <c r="T257" t="s">
        <v>55</v>
      </c>
      <c r="U257" t="s">
        <v>752</v>
      </c>
      <c r="V257" t="s">
        <v>785</v>
      </c>
      <c r="W257">
        <v>101039527</v>
      </c>
    </row>
    <row r="258" spans="1:23" x14ac:dyDescent="0.3">
      <c r="A258">
        <v>257</v>
      </c>
      <c r="B258" s="5">
        <v>45534</v>
      </c>
      <c r="C258" t="s">
        <v>8</v>
      </c>
      <c r="D258" t="s">
        <v>786</v>
      </c>
      <c r="E258" t="s">
        <v>787</v>
      </c>
      <c r="F258" s="5">
        <v>45506</v>
      </c>
      <c r="G258" s="5">
        <v>45775</v>
      </c>
      <c r="H258" t="s">
        <v>9</v>
      </c>
      <c r="I258" s="4">
        <v>25000000000</v>
      </c>
      <c r="J258" s="4">
        <v>25000000000</v>
      </c>
      <c r="K258">
        <v>269</v>
      </c>
      <c r="L258">
        <v>7.5999999999999998E-2</v>
      </c>
      <c r="M258" t="s">
        <v>752</v>
      </c>
      <c r="N258" t="s">
        <v>44</v>
      </c>
      <c r="O258" t="s">
        <v>45</v>
      </c>
      <c r="P258" t="s">
        <v>11</v>
      </c>
      <c r="Q258" t="s">
        <v>45</v>
      </c>
      <c r="R258" t="s">
        <v>45</v>
      </c>
      <c r="S258" t="s">
        <v>765</v>
      </c>
      <c r="T258" t="s">
        <v>55</v>
      </c>
      <c r="U258" t="s">
        <v>752</v>
      </c>
      <c r="V258" t="s">
        <v>788</v>
      </c>
      <c r="W258">
        <v>101039527</v>
      </c>
    </row>
    <row r="259" spans="1:23" x14ac:dyDescent="0.3">
      <c r="A259">
        <v>258</v>
      </c>
      <c r="B259" s="5">
        <v>45534</v>
      </c>
      <c r="C259" t="s">
        <v>8</v>
      </c>
      <c r="D259" t="s">
        <v>789</v>
      </c>
      <c r="E259" t="s">
        <v>790</v>
      </c>
      <c r="F259" s="5">
        <v>45511</v>
      </c>
      <c r="G259" s="5">
        <v>45705</v>
      </c>
      <c r="H259" t="s">
        <v>9</v>
      </c>
      <c r="I259" s="4">
        <v>20000000000</v>
      </c>
      <c r="J259" s="4">
        <v>20000000000</v>
      </c>
      <c r="K259">
        <v>194</v>
      </c>
      <c r="L259">
        <v>7.2999999999999995E-2</v>
      </c>
      <c r="M259" t="s">
        <v>752</v>
      </c>
      <c r="N259" t="s">
        <v>44</v>
      </c>
      <c r="O259" t="s">
        <v>45</v>
      </c>
      <c r="P259" t="s">
        <v>11</v>
      </c>
      <c r="Q259" t="s">
        <v>45</v>
      </c>
      <c r="R259" t="s">
        <v>45</v>
      </c>
      <c r="S259" t="s">
        <v>675</v>
      </c>
      <c r="T259" t="s">
        <v>55</v>
      </c>
      <c r="U259" t="s">
        <v>752</v>
      </c>
      <c r="V259" t="s">
        <v>791</v>
      </c>
      <c r="W259">
        <v>101039527</v>
      </c>
    </row>
    <row r="260" spans="1:23" x14ac:dyDescent="0.3">
      <c r="A260">
        <v>259</v>
      </c>
      <c r="B260" s="5">
        <v>45534</v>
      </c>
      <c r="C260" t="s">
        <v>8</v>
      </c>
      <c r="D260" t="s">
        <v>792</v>
      </c>
      <c r="E260" t="s">
        <v>793</v>
      </c>
      <c r="F260" s="5">
        <v>45517</v>
      </c>
      <c r="G260" s="5">
        <v>45884</v>
      </c>
      <c r="H260" t="s">
        <v>9</v>
      </c>
      <c r="I260" s="4">
        <v>10000000000</v>
      </c>
      <c r="J260" s="4">
        <v>10000000000</v>
      </c>
      <c r="K260">
        <v>367</v>
      </c>
      <c r="L260">
        <v>7.6999999999999999E-2</v>
      </c>
      <c r="M260" t="s">
        <v>752</v>
      </c>
      <c r="N260" t="s">
        <v>44</v>
      </c>
      <c r="O260" t="s">
        <v>45</v>
      </c>
      <c r="P260" t="s">
        <v>11</v>
      </c>
      <c r="Q260" t="s">
        <v>45</v>
      </c>
      <c r="R260" t="s">
        <v>45</v>
      </c>
      <c r="S260" t="s">
        <v>201</v>
      </c>
      <c r="T260" t="s">
        <v>55</v>
      </c>
      <c r="U260" t="s">
        <v>752</v>
      </c>
      <c r="V260" t="s">
        <v>794</v>
      </c>
      <c r="W260">
        <v>101039527</v>
      </c>
    </row>
    <row r="261" spans="1:23" x14ac:dyDescent="0.3">
      <c r="A261">
        <v>260</v>
      </c>
      <c r="B261" s="5">
        <v>45534</v>
      </c>
      <c r="C261" t="s">
        <v>7</v>
      </c>
      <c r="D261">
        <v>140009000200</v>
      </c>
      <c r="E261" t="s">
        <v>795</v>
      </c>
      <c r="F261" s="5">
        <v>45384</v>
      </c>
      <c r="G261" s="5">
        <v>45749</v>
      </c>
      <c r="H261" t="s">
        <v>9</v>
      </c>
      <c r="I261" s="4">
        <v>10000000000</v>
      </c>
      <c r="J261" s="4">
        <v>10000000000</v>
      </c>
      <c r="K261">
        <v>365</v>
      </c>
      <c r="L261">
        <v>5.6000000000000001E-2</v>
      </c>
      <c r="M261" t="s">
        <v>796</v>
      </c>
      <c r="N261" t="s">
        <v>44</v>
      </c>
      <c r="O261" t="s">
        <v>45</v>
      </c>
      <c r="P261" t="s">
        <v>11</v>
      </c>
      <c r="Q261" t="s">
        <v>45</v>
      </c>
      <c r="R261" t="s">
        <v>45</v>
      </c>
      <c r="S261" t="s">
        <v>94</v>
      </c>
      <c r="T261" t="s">
        <v>55</v>
      </c>
      <c r="U261" t="s">
        <v>796</v>
      </c>
      <c r="V261" t="s">
        <v>797</v>
      </c>
      <c r="W261">
        <v>101044826</v>
      </c>
    </row>
    <row r="262" spans="1:23" x14ac:dyDescent="0.3">
      <c r="A262">
        <v>261</v>
      </c>
      <c r="B262" s="5">
        <v>45534</v>
      </c>
      <c r="C262" t="s">
        <v>7</v>
      </c>
      <c r="D262">
        <v>139980001100</v>
      </c>
      <c r="E262" t="s">
        <v>798</v>
      </c>
      <c r="F262" s="5">
        <v>45532</v>
      </c>
      <c r="G262" s="5">
        <v>45895</v>
      </c>
      <c r="H262" t="s">
        <v>9</v>
      </c>
      <c r="I262" s="4">
        <v>50000000000</v>
      </c>
      <c r="J262" s="4">
        <v>50000000000</v>
      </c>
      <c r="K262">
        <v>363</v>
      </c>
      <c r="L262">
        <v>8.2000000000000003E-2</v>
      </c>
      <c r="M262" t="s">
        <v>799</v>
      </c>
      <c r="N262" t="s">
        <v>13</v>
      </c>
      <c r="O262" t="s">
        <v>210</v>
      </c>
      <c r="P262" t="s">
        <v>14</v>
      </c>
      <c r="Q262" t="s">
        <v>800</v>
      </c>
      <c r="R262">
        <v>9437</v>
      </c>
      <c r="S262" t="s">
        <v>801</v>
      </c>
      <c r="T262" t="s">
        <v>55</v>
      </c>
      <c r="U262" t="s">
        <v>799</v>
      </c>
      <c r="V262" t="s">
        <v>802</v>
      </c>
      <c r="W262">
        <v>101044305</v>
      </c>
    </row>
    <row r="263" spans="1:23" x14ac:dyDescent="0.3">
      <c r="A263">
        <v>262</v>
      </c>
      <c r="B263" s="5">
        <v>45534</v>
      </c>
      <c r="C263" t="s">
        <v>7</v>
      </c>
      <c r="D263">
        <v>139980000800</v>
      </c>
      <c r="E263" t="s">
        <v>803</v>
      </c>
      <c r="F263" s="5">
        <v>45526</v>
      </c>
      <c r="G263" s="5">
        <v>45890</v>
      </c>
      <c r="H263" t="s">
        <v>9</v>
      </c>
      <c r="I263" s="4">
        <v>60000000000</v>
      </c>
      <c r="J263" s="4">
        <v>60000000000</v>
      </c>
      <c r="K263">
        <v>364</v>
      </c>
      <c r="L263">
        <v>8.2000000000000003E-2</v>
      </c>
      <c r="M263" t="s">
        <v>799</v>
      </c>
      <c r="N263" t="s">
        <v>13</v>
      </c>
      <c r="O263" t="s">
        <v>210</v>
      </c>
      <c r="P263" t="s">
        <v>14</v>
      </c>
      <c r="Q263" t="s">
        <v>800</v>
      </c>
      <c r="R263">
        <v>9437</v>
      </c>
      <c r="S263" t="s">
        <v>651</v>
      </c>
      <c r="T263" t="s">
        <v>55</v>
      </c>
      <c r="U263" t="s">
        <v>799</v>
      </c>
      <c r="V263" t="s">
        <v>804</v>
      </c>
      <c r="W263">
        <v>101044305</v>
      </c>
    </row>
    <row r="264" spans="1:23" x14ac:dyDescent="0.3">
      <c r="A264">
        <v>263</v>
      </c>
      <c r="B264" s="5">
        <v>45534</v>
      </c>
      <c r="C264" t="s">
        <v>7</v>
      </c>
      <c r="D264">
        <v>139978010000</v>
      </c>
      <c r="E264" t="s">
        <v>805</v>
      </c>
      <c r="F264" s="5">
        <v>45474</v>
      </c>
      <c r="G264" s="5">
        <v>45659</v>
      </c>
      <c r="H264" t="s">
        <v>9</v>
      </c>
      <c r="I264" s="4">
        <v>3210000000</v>
      </c>
      <c r="J264" s="4">
        <v>3210000000</v>
      </c>
      <c r="K264">
        <v>185</v>
      </c>
      <c r="L264">
        <v>6.5000000000000002E-2</v>
      </c>
      <c r="M264" t="s">
        <v>64</v>
      </c>
      <c r="N264" t="s">
        <v>13</v>
      </c>
      <c r="O264" t="s">
        <v>65</v>
      </c>
      <c r="P264" t="s">
        <v>14</v>
      </c>
      <c r="Q264" t="s">
        <v>66</v>
      </c>
      <c r="R264">
        <v>34038</v>
      </c>
      <c r="S264" t="s">
        <v>54</v>
      </c>
      <c r="T264" t="s">
        <v>55</v>
      </c>
      <c r="U264" t="s">
        <v>64</v>
      </c>
      <c r="V264" t="s">
        <v>806</v>
      </c>
      <c r="W264">
        <v>101044169</v>
      </c>
    </row>
    <row r="265" spans="1:23" x14ac:dyDescent="0.3">
      <c r="A265">
        <v>264</v>
      </c>
      <c r="B265" s="5">
        <v>45534</v>
      </c>
      <c r="C265" t="s">
        <v>7</v>
      </c>
      <c r="D265" t="s">
        <v>807</v>
      </c>
      <c r="E265" t="s">
        <v>808</v>
      </c>
      <c r="F265" s="5">
        <v>45502</v>
      </c>
      <c r="G265" s="5">
        <v>45691</v>
      </c>
      <c r="H265" t="s">
        <v>9</v>
      </c>
      <c r="I265" s="4">
        <v>9900000000</v>
      </c>
      <c r="J265" s="4">
        <v>9900000000</v>
      </c>
      <c r="K265">
        <v>189</v>
      </c>
      <c r="L265">
        <v>6.8000000000000005E-2</v>
      </c>
      <c r="M265" t="s">
        <v>438</v>
      </c>
      <c r="N265" t="s">
        <v>13</v>
      </c>
      <c r="O265" t="s">
        <v>215</v>
      </c>
      <c r="P265" t="s">
        <v>14</v>
      </c>
      <c r="Q265" t="s">
        <v>809</v>
      </c>
      <c r="R265">
        <v>27749</v>
      </c>
      <c r="S265" t="s">
        <v>154</v>
      </c>
      <c r="T265" t="s">
        <v>55</v>
      </c>
      <c r="U265" t="s">
        <v>438</v>
      </c>
      <c r="V265" t="s">
        <v>810</v>
      </c>
      <c r="W265">
        <v>101042077</v>
      </c>
    </row>
    <row r="266" spans="1:23" x14ac:dyDescent="0.3">
      <c r="A266">
        <v>265</v>
      </c>
      <c r="B266" s="5">
        <v>45534</v>
      </c>
      <c r="C266" t="s">
        <v>7</v>
      </c>
      <c r="D266" t="s">
        <v>811</v>
      </c>
      <c r="E266" t="s">
        <v>812</v>
      </c>
      <c r="F266" s="5">
        <v>45512</v>
      </c>
      <c r="G266" s="5">
        <v>45698</v>
      </c>
      <c r="H266" t="s">
        <v>9</v>
      </c>
      <c r="I266" s="4">
        <v>5000000000</v>
      </c>
      <c r="J266" s="4">
        <v>5000000000</v>
      </c>
      <c r="K266">
        <v>186</v>
      </c>
      <c r="L266">
        <v>7.2999999999999995E-2</v>
      </c>
      <c r="M266" t="s">
        <v>438</v>
      </c>
      <c r="N266" t="s">
        <v>13</v>
      </c>
      <c r="O266" t="s">
        <v>215</v>
      </c>
      <c r="P266" t="s">
        <v>14</v>
      </c>
      <c r="Q266" t="s">
        <v>809</v>
      </c>
      <c r="R266">
        <v>27749</v>
      </c>
      <c r="S266" t="s">
        <v>61</v>
      </c>
      <c r="T266" t="s">
        <v>55</v>
      </c>
      <c r="U266" t="s">
        <v>438</v>
      </c>
      <c r="V266" t="s">
        <v>813</v>
      </c>
      <c r="W266">
        <v>101042077</v>
      </c>
    </row>
    <row r="267" spans="1:23" hidden="1" x14ac:dyDescent="0.3">
      <c r="A267">
        <v>266</v>
      </c>
      <c r="B267" s="5">
        <v>45534</v>
      </c>
      <c r="C267" t="s">
        <v>7</v>
      </c>
      <c r="D267" t="s">
        <v>814</v>
      </c>
      <c r="E267" t="s">
        <v>815</v>
      </c>
      <c r="F267" s="5">
        <v>45387</v>
      </c>
      <c r="G267" s="5">
        <v>45572</v>
      </c>
      <c r="H267" t="s">
        <v>9</v>
      </c>
      <c r="I267" s="4">
        <v>6000000000</v>
      </c>
      <c r="J267" s="4">
        <v>6000000000</v>
      </c>
      <c r="K267">
        <v>185</v>
      </c>
      <c r="L267">
        <v>5.3999999999999999E-2</v>
      </c>
      <c r="M267" t="s">
        <v>438</v>
      </c>
      <c r="N267" t="s">
        <v>13</v>
      </c>
      <c r="O267" t="s">
        <v>215</v>
      </c>
      <c r="P267" t="s">
        <v>14</v>
      </c>
      <c r="Q267" t="s">
        <v>709</v>
      </c>
      <c r="R267">
        <v>26806</v>
      </c>
      <c r="S267" t="s">
        <v>54</v>
      </c>
      <c r="T267" t="s">
        <v>55</v>
      </c>
      <c r="U267" t="s">
        <v>438</v>
      </c>
      <c r="V267" t="s">
        <v>816</v>
      </c>
      <c r="W267">
        <v>101042077</v>
      </c>
    </row>
    <row r="268" spans="1:23" hidden="1" x14ac:dyDescent="0.3">
      <c r="A268">
        <v>267</v>
      </c>
      <c r="B268" s="5">
        <v>45534</v>
      </c>
      <c r="C268" t="s">
        <v>7</v>
      </c>
      <c r="D268" t="s">
        <v>817</v>
      </c>
      <c r="E268" t="s">
        <v>818</v>
      </c>
      <c r="F268" s="5">
        <v>45439</v>
      </c>
      <c r="G268" s="5">
        <v>45623</v>
      </c>
      <c r="H268" t="s">
        <v>9</v>
      </c>
      <c r="I268" s="4">
        <v>5000000000</v>
      </c>
      <c r="J268" s="4">
        <v>5000000000</v>
      </c>
      <c r="K268">
        <v>184</v>
      </c>
      <c r="L268">
        <v>5.6000000000000001E-2</v>
      </c>
      <c r="M268" t="s">
        <v>438</v>
      </c>
      <c r="N268" t="s">
        <v>13</v>
      </c>
      <c r="O268" t="s">
        <v>215</v>
      </c>
      <c r="P268" t="s">
        <v>14</v>
      </c>
      <c r="Q268" t="s">
        <v>709</v>
      </c>
      <c r="R268">
        <v>26806</v>
      </c>
      <c r="S268" t="s">
        <v>58</v>
      </c>
      <c r="T268" t="s">
        <v>55</v>
      </c>
      <c r="U268" t="s">
        <v>438</v>
      </c>
      <c r="V268" t="s">
        <v>819</v>
      </c>
      <c r="W268">
        <v>101042077</v>
      </c>
    </row>
    <row r="269" spans="1:23" x14ac:dyDescent="0.3">
      <c r="A269">
        <v>268</v>
      </c>
      <c r="B269" s="5">
        <v>45534</v>
      </c>
      <c r="C269" t="s">
        <v>7</v>
      </c>
      <c r="D269" t="s">
        <v>820</v>
      </c>
      <c r="E269" t="s">
        <v>821</v>
      </c>
      <c r="F269" s="5">
        <v>45492</v>
      </c>
      <c r="G269" s="5">
        <v>45677</v>
      </c>
      <c r="H269" t="s">
        <v>9</v>
      </c>
      <c r="I269" s="4">
        <v>7000000000</v>
      </c>
      <c r="J269" s="4">
        <v>7000000000</v>
      </c>
      <c r="K269">
        <v>185</v>
      </c>
      <c r="L269">
        <v>6.5000000000000002E-2</v>
      </c>
      <c r="M269" t="s">
        <v>438</v>
      </c>
      <c r="N269" t="s">
        <v>13</v>
      </c>
      <c r="O269" t="s">
        <v>215</v>
      </c>
      <c r="P269" t="s">
        <v>14</v>
      </c>
      <c r="Q269" t="s">
        <v>439</v>
      </c>
      <c r="R269" t="s">
        <v>440</v>
      </c>
      <c r="S269" t="s">
        <v>54</v>
      </c>
      <c r="T269" t="s">
        <v>55</v>
      </c>
      <c r="U269" t="s">
        <v>438</v>
      </c>
      <c r="V269" t="s">
        <v>822</v>
      </c>
      <c r="W269">
        <v>101042077</v>
      </c>
    </row>
    <row r="270" spans="1:23" hidden="1" x14ac:dyDescent="0.3">
      <c r="A270">
        <v>269</v>
      </c>
      <c r="B270" s="5">
        <v>45534</v>
      </c>
      <c r="C270" t="s">
        <v>7</v>
      </c>
      <c r="D270" t="s">
        <v>823</v>
      </c>
      <c r="E270" t="s">
        <v>824</v>
      </c>
      <c r="F270" s="5">
        <v>45386</v>
      </c>
      <c r="G270" s="5">
        <v>45569</v>
      </c>
      <c r="H270" t="s">
        <v>9</v>
      </c>
      <c r="I270" s="4">
        <v>9000000000</v>
      </c>
      <c r="J270" s="4">
        <v>9000000000</v>
      </c>
      <c r="K270">
        <v>183</v>
      </c>
      <c r="L270">
        <v>5.3999999999999999E-2</v>
      </c>
      <c r="M270" t="s">
        <v>438</v>
      </c>
      <c r="N270" t="s">
        <v>13</v>
      </c>
      <c r="O270" t="s">
        <v>215</v>
      </c>
      <c r="P270" t="s">
        <v>14</v>
      </c>
      <c r="Q270" t="s">
        <v>709</v>
      </c>
      <c r="R270">
        <v>26806</v>
      </c>
      <c r="S270" t="s">
        <v>58</v>
      </c>
      <c r="T270" t="s">
        <v>55</v>
      </c>
      <c r="U270" t="s">
        <v>438</v>
      </c>
      <c r="V270" t="s">
        <v>825</v>
      </c>
      <c r="W270">
        <v>101042077</v>
      </c>
    </row>
    <row r="271" spans="1:23" hidden="1" x14ac:dyDescent="0.3">
      <c r="A271">
        <v>270</v>
      </c>
      <c r="B271" s="5">
        <v>45534</v>
      </c>
      <c r="C271" t="s">
        <v>7</v>
      </c>
      <c r="D271">
        <v>139680000600</v>
      </c>
      <c r="E271" t="s">
        <v>826</v>
      </c>
      <c r="F271" s="5">
        <v>45463</v>
      </c>
      <c r="G271" s="5">
        <v>45646</v>
      </c>
      <c r="H271" t="s">
        <v>9</v>
      </c>
      <c r="I271" s="4">
        <v>25000000000</v>
      </c>
      <c r="J271" s="4">
        <v>25000000000</v>
      </c>
      <c r="K271">
        <v>183</v>
      </c>
      <c r="L271">
        <v>6.2E-2</v>
      </c>
      <c r="M271" t="s">
        <v>827</v>
      </c>
      <c r="N271" t="s">
        <v>13</v>
      </c>
      <c r="O271" t="s">
        <v>52</v>
      </c>
      <c r="P271" t="s">
        <v>14</v>
      </c>
      <c r="Q271" t="s">
        <v>125</v>
      </c>
      <c r="R271">
        <v>43546</v>
      </c>
      <c r="S271" t="s">
        <v>58</v>
      </c>
      <c r="T271" t="s">
        <v>55</v>
      </c>
      <c r="U271" t="s">
        <v>827</v>
      </c>
      <c r="V271" t="s">
        <v>828</v>
      </c>
      <c r="W271">
        <v>101038489</v>
      </c>
    </row>
    <row r="272" spans="1:23" hidden="1" x14ac:dyDescent="0.3">
      <c r="A272">
        <v>271</v>
      </c>
      <c r="B272" s="5">
        <v>45534</v>
      </c>
      <c r="C272" t="s">
        <v>7</v>
      </c>
      <c r="D272">
        <v>139680000500</v>
      </c>
      <c r="E272" t="s">
        <v>829</v>
      </c>
      <c r="F272" s="5">
        <v>45436</v>
      </c>
      <c r="G272" s="5">
        <v>45621</v>
      </c>
      <c r="H272" t="s">
        <v>9</v>
      </c>
      <c r="I272" s="4">
        <v>60000000000</v>
      </c>
      <c r="J272" s="4">
        <v>60000000000</v>
      </c>
      <c r="K272">
        <v>185</v>
      </c>
      <c r="L272">
        <v>5.8000000000000003E-2</v>
      </c>
      <c r="M272" t="s">
        <v>827</v>
      </c>
      <c r="N272" t="s">
        <v>13</v>
      </c>
      <c r="O272" t="s">
        <v>52</v>
      </c>
      <c r="P272" t="s">
        <v>14</v>
      </c>
      <c r="Q272" t="s">
        <v>125</v>
      </c>
      <c r="R272">
        <v>43546</v>
      </c>
      <c r="S272" t="s">
        <v>54</v>
      </c>
      <c r="T272" t="s">
        <v>55</v>
      </c>
      <c r="U272" t="s">
        <v>827</v>
      </c>
      <c r="V272" t="s">
        <v>830</v>
      </c>
      <c r="W272">
        <v>101038489</v>
      </c>
    </row>
    <row r="273" spans="1:23" hidden="1" x14ac:dyDescent="0.3">
      <c r="A273">
        <v>272</v>
      </c>
      <c r="B273" s="5">
        <v>45534</v>
      </c>
      <c r="C273" t="s">
        <v>7</v>
      </c>
      <c r="D273">
        <v>139996000700</v>
      </c>
      <c r="E273" t="s">
        <v>831</v>
      </c>
      <c r="F273" s="5">
        <v>45352</v>
      </c>
      <c r="G273" s="5">
        <v>45539</v>
      </c>
      <c r="H273" t="s">
        <v>9</v>
      </c>
      <c r="I273" s="4">
        <v>15000000000</v>
      </c>
      <c r="J273" s="4">
        <v>15000000000</v>
      </c>
      <c r="K273">
        <v>187</v>
      </c>
      <c r="L273">
        <v>5.7000000000000002E-2</v>
      </c>
      <c r="M273" t="s">
        <v>832</v>
      </c>
      <c r="N273" t="s">
        <v>13</v>
      </c>
      <c r="O273" t="s">
        <v>381</v>
      </c>
      <c r="P273" t="s">
        <v>14</v>
      </c>
      <c r="Q273" t="s">
        <v>541</v>
      </c>
      <c r="R273">
        <v>19009</v>
      </c>
      <c r="S273" t="s">
        <v>185</v>
      </c>
      <c r="T273" t="s">
        <v>55</v>
      </c>
      <c r="U273" t="s">
        <v>832</v>
      </c>
      <c r="V273" t="s">
        <v>833</v>
      </c>
      <c r="W273">
        <v>101044664</v>
      </c>
    </row>
    <row r="274" spans="1:23" hidden="1" x14ac:dyDescent="0.3">
      <c r="A274">
        <v>273</v>
      </c>
      <c r="B274" s="5">
        <v>45534</v>
      </c>
      <c r="C274" t="s">
        <v>7</v>
      </c>
      <c r="D274">
        <v>139996000600</v>
      </c>
      <c r="E274" t="s">
        <v>834</v>
      </c>
      <c r="F274" s="5">
        <v>45352</v>
      </c>
      <c r="G274" s="5">
        <v>45539</v>
      </c>
      <c r="H274" t="s">
        <v>9</v>
      </c>
      <c r="I274" s="4">
        <v>30000000000</v>
      </c>
      <c r="J274" s="4">
        <v>30000000000</v>
      </c>
      <c r="K274">
        <v>187</v>
      </c>
      <c r="L274">
        <v>5.7000000000000002E-2</v>
      </c>
      <c r="M274" t="s">
        <v>832</v>
      </c>
      <c r="N274" t="s">
        <v>13</v>
      </c>
      <c r="O274" t="s">
        <v>381</v>
      </c>
      <c r="P274" t="s">
        <v>14</v>
      </c>
      <c r="Q274" t="s">
        <v>541</v>
      </c>
      <c r="R274">
        <v>19009</v>
      </c>
      <c r="S274" t="s">
        <v>185</v>
      </c>
      <c r="T274" t="s">
        <v>55</v>
      </c>
      <c r="U274" t="s">
        <v>832</v>
      </c>
      <c r="V274" t="s">
        <v>835</v>
      </c>
      <c r="W274">
        <v>101044664</v>
      </c>
    </row>
    <row r="275" spans="1:23" x14ac:dyDescent="0.3">
      <c r="A275">
        <v>274</v>
      </c>
      <c r="B275" s="5">
        <v>45534</v>
      </c>
      <c r="C275" t="s">
        <v>7</v>
      </c>
      <c r="D275">
        <v>138739000400</v>
      </c>
      <c r="E275" t="s">
        <v>836</v>
      </c>
      <c r="F275" s="5">
        <v>45525</v>
      </c>
      <c r="G275" s="5">
        <v>45890</v>
      </c>
      <c r="H275" t="s">
        <v>9</v>
      </c>
      <c r="I275" s="4">
        <v>25000000000</v>
      </c>
      <c r="J275" s="4">
        <v>25000000000</v>
      </c>
      <c r="K275">
        <v>365</v>
      </c>
      <c r="L275">
        <v>0.08</v>
      </c>
      <c r="M275" t="s">
        <v>837</v>
      </c>
      <c r="N275" t="s">
        <v>13</v>
      </c>
      <c r="O275" t="s">
        <v>215</v>
      </c>
      <c r="P275" t="s">
        <v>14</v>
      </c>
      <c r="Q275" t="s">
        <v>427</v>
      </c>
      <c r="R275" t="s">
        <v>610</v>
      </c>
      <c r="S275" t="s">
        <v>94</v>
      </c>
      <c r="T275" t="s">
        <v>55</v>
      </c>
      <c r="U275" t="s">
        <v>837</v>
      </c>
      <c r="V275" t="s">
        <v>838</v>
      </c>
      <c r="W275">
        <v>101023915</v>
      </c>
    </row>
    <row r="276" spans="1:23" hidden="1" x14ac:dyDescent="0.3">
      <c r="A276">
        <v>275</v>
      </c>
      <c r="B276" s="5">
        <v>45534</v>
      </c>
      <c r="C276" t="s">
        <v>8</v>
      </c>
      <c r="D276" t="s">
        <v>839</v>
      </c>
      <c r="E276" t="s">
        <v>840</v>
      </c>
      <c r="F276" s="5">
        <v>45461</v>
      </c>
      <c r="G276" s="5">
        <v>45644</v>
      </c>
      <c r="H276" t="s">
        <v>9</v>
      </c>
      <c r="I276" s="4">
        <v>5000000000</v>
      </c>
      <c r="J276" s="4">
        <v>5000000000</v>
      </c>
      <c r="K276">
        <v>183</v>
      </c>
      <c r="L276">
        <v>6.2E-2</v>
      </c>
      <c r="M276" t="s">
        <v>841</v>
      </c>
      <c r="N276" t="s">
        <v>13</v>
      </c>
      <c r="O276" t="s">
        <v>98</v>
      </c>
      <c r="P276" t="s">
        <v>14</v>
      </c>
      <c r="Q276" t="s">
        <v>99</v>
      </c>
      <c r="R276">
        <v>26821</v>
      </c>
      <c r="S276" t="s">
        <v>58</v>
      </c>
      <c r="T276" t="s">
        <v>55</v>
      </c>
      <c r="U276" t="s">
        <v>841</v>
      </c>
      <c r="V276" t="s">
        <v>842</v>
      </c>
      <c r="W276">
        <v>101026721</v>
      </c>
    </row>
    <row r="277" spans="1:23" hidden="1" x14ac:dyDescent="0.3">
      <c r="A277">
        <v>276</v>
      </c>
      <c r="B277" s="5">
        <v>45534</v>
      </c>
      <c r="C277" t="s">
        <v>8</v>
      </c>
      <c r="D277" t="s">
        <v>843</v>
      </c>
      <c r="E277" t="s">
        <v>844</v>
      </c>
      <c r="F277" s="5">
        <v>45442</v>
      </c>
      <c r="G277" s="5">
        <v>45628</v>
      </c>
      <c r="H277" t="s">
        <v>9</v>
      </c>
      <c r="I277" s="4">
        <v>2000000000</v>
      </c>
      <c r="J277" s="4">
        <v>2000000000</v>
      </c>
      <c r="K277">
        <v>186</v>
      </c>
      <c r="L277">
        <v>5.8999999999999997E-2</v>
      </c>
      <c r="M277" t="s">
        <v>841</v>
      </c>
      <c r="N277" t="s">
        <v>13</v>
      </c>
      <c r="O277" t="s">
        <v>102</v>
      </c>
      <c r="P277" t="s">
        <v>14</v>
      </c>
      <c r="Q277" t="s">
        <v>99</v>
      </c>
      <c r="R277">
        <v>26821</v>
      </c>
      <c r="S277" t="s">
        <v>61</v>
      </c>
      <c r="T277" t="s">
        <v>55</v>
      </c>
      <c r="U277" t="s">
        <v>841</v>
      </c>
      <c r="V277" t="s">
        <v>845</v>
      </c>
      <c r="W277">
        <v>101026721</v>
      </c>
    </row>
    <row r="278" spans="1:23" hidden="1" x14ac:dyDescent="0.3">
      <c r="A278">
        <v>277</v>
      </c>
      <c r="B278" s="5">
        <v>45534</v>
      </c>
      <c r="C278" t="s">
        <v>7</v>
      </c>
      <c r="D278" t="s">
        <v>846</v>
      </c>
      <c r="E278" t="s">
        <v>847</v>
      </c>
      <c r="F278" s="5">
        <v>45380</v>
      </c>
      <c r="G278" s="5">
        <v>45565</v>
      </c>
      <c r="H278" t="s">
        <v>9</v>
      </c>
      <c r="I278" s="4">
        <v>1000000000</v>
      </c>
      <c r="J278" s="4">
        <v>1000000000</v>
      </c>
      <c r="K278">
        <v>185</v>
      </c>
      <c r="L278">
        <v>5.3999999999999999E-2</v>
      </c>
      <c r="M278" t="s">
        <v>841</v>
      </c>
      <c r="N278" t="s">
        <v>13</v>
      </c>
      <c r="O278" t="s">
        <v>102</v>
      </c>
      <c r="P278" t="s">
        <v>14</v>
      </c>
      <c r="Q278" t="s">
        <v>99</v>
      </c>
      <c r="R278">
        <v>26821</v>
      </c>
      <c r="S278" t="s">
        <v>54</v>
      </c>
      <c r="T278" t="s">
        <v>55</v>
      </c>
      <c r="U278" t="s">
        <v>841</v>
      </c>
      <c r="V278" t="s">
        <v>848</v>
      </c>
      <c r="W278">
        <v>101026721</v>
      </c>
    </row>
    <row r="279" spans="1:23" hidden="1" x14ac:dyDescent="0.3">
      <c r="A279">
        <v>278</v>
      </c>
      <c r="B279" s="5">
        <v>45534</v>
      </c>
      <c r="C279" t="s">
        <v>8</v>
      </c>
      <c r="D279" t="s">
        <v>849</v>
      </c>
      <c r="E279" t="s">
        <v>850</v>
      </c>
      <c r="F279" s="5">
        <v>45461</v>
      </c>
      <c r="G279" s="5">
        <v>45644</v>
      </c>
      <c r="H279" t="s">
        <v>9</v>
      </c>
      <c r="I279" s="4">
        <v>5000000000</v>
      </c>
      <c r="J279" s="4">
        <v>5000000000</v>
      </c>
      <c r="K279">
        <v>183</v>
      </c>
      <c r="L279">
        <v>6.2E-2</v>
      </c>
      <c r="M279" t="s">
        <v>841</v>
      </c>
      <c r="N279" t="s">
        <v>13</v>
      </c>
      <c r="O279" t="s">
        <v>98</v>
      </c>
      <c r="P279" t="s">
        <v>14</v>
      </c>
      <c r="Q279" t="s">
        <v>99</v>
      </c>
      <c r="R279">
        <v>26821</v>
      </c>
      <c r="S279" t="s">
        <v>58</v>
      </c>
      <c r="T279" t="s">
        <v>55</v>
      </c>
      <c r="U279" t="s">
        <v>841</v>
      </c>
      <c r="V279" t="s">
        <v>851</v>
      </c>
      <c r="W279">
        <v>101026721</v>
      </c>
    </row>
    <row r="280" spans="1:23" hidden="1" x14ac:dyDescent="0.3">
      <c r="A280">
        <v>279</v>
      </c>
      <c r="B280" s="5">
        <v>45534</v>
      </c>
      <c r="C280" t="s">
        <v>7</v>
      </c>
      <c r="D280" t="s">
        <v>852</v>
      </c>
      <c r="E280" t="s">
        <v>853</v>
      </c>
      <c r="F280" s="5">
        <v>45376</v>
      </c>
      <c r="G280" s="5">
        <v>45560</v>
      </c>
      <c r="H280" t="s">
        <v>9</v>
      </c>
      <c r="I280" s="4">
        <v>5000000000</v>
      </c>
      <c r="J280" s="4">
        <v>5000000000</v>
      </c>
      <c r="K280">
        <v>184</v>
      </c>
      <c r="L280">
        <v>5.3999999999999999E-2</v>
      </c>
      <c r="M280" t="s">
        <v>841</v>
      </c>
      <c r="N280" t="s">
        <v>13</v>
      </c>
      <c r="O280" t="s">
        <v>102</v>
      </c>
      <c r="P280" t="s">
        <v>14</v>
      </c>
      <c r="Q280" t="s">
        <v>99</v>
      </c>
      <c r="R280">
        <v>26821</v>
      </c>
      <c r="S280" t="s">
        <v>58</v>
      </c>
      <c r="T280" t="s">
        <v>55</v>
      </c>
      <c r="U280" t="s">
        <v>841</v>
      </c>
      <c r="V280" t="s">
        <v>854</v>
      </c>
      <c r="W280">
        <v>101026721</v>
      </c>
    </row>
    <row r="281" spans="1:23" hidden="1" x14ac:dyDescent="0.3">
      <c r="A281">
        <v>280</v>
      </c>
      <c r="B281" s="5">
        <v>45534</v>
      </c>
      <c r="C281" t="s">
        <v>7</v>
      </c>
      <c r="D281" t="s">
        <v>855</v>
      </c>
      <c r="E281" t="s">
        <v>856</v>
      </c>
      <c r="F281" s="5">
        <v>45345</v>
      </c>
      <c r="G281" s="5">
        <v>45548</v>
      </c>
      <c r="H281" t="s">
        <v>9</v>
      </c>
      <c r="I281" s="4">
        <v>3000000000</v>
      </c>
      <c r="J281" s="4">
        <v>3000000000</v>
      </c>
      <c r="K281">
        <v>203</v>
      </c>
      <c r="L281">
        <v>6.3E-2</v>
      </c>
      <c r="M281" t="s">
        <v>674</v>
      </c>
      <c r="N281" t="s">
        <v>13</v>
      </c>
      <c r="O281" t="s">
        <v>215</v>
      </c>
      <c r="P281" t="s">
        <v>14</v>
      </c>
      <c r="Q281" t="s">
        <v>679</v>
      </c>
      <c r="R281">
        <v>26795</v>
      </c>
      <c r="S281" t="s">
        <v>857</v>
      </c>
      <c r="T281" t="s">
        <v>55</v>
      </c>
      <c r="U281" t="s">
        <v>674</v>
      </c>
      <c r="V281" t="s">
        <v>858</v>
      </c>
      <c r="W281">
        <v>101036481</v>
      </c>
    </row>
    <row r="282" spans="1:23" x14ac:dyDescent="0.3">
      <c r="A282">
        <v>281</v>
      </c>
      <c r="B282" s="5">
        <v>45534</v>
      </c>
      <c r="C282" t="s">
        <v>7</v>
      </c>
      <c r="D282" t="s">
        <v>859</v>
      </c>
      <c r="E282" t="s">
        <v>860</v>
      </c>
      <c r="F282" s="5">
        <v>45533</v>
      </c>
      <c r="G282" s="5">
        <v>45747</v>
      </c>
      <c r="H282" t="s">
        <v>9</v>
      </c>
      <c r="I282" s="4">
        <v>2000000000</v>
      </c>
      <c r="J282" s="4">
        <v>2000000000</v>
      </c>
      <c r="K282">
        <v>214</v>
      </c>
      <c r="L282">
        <v>7.6999999999999999E-2</v>
      </c>
      <c r="M282" t="s">
        <v>674</v>
      </c>
      <c r="N282" t="s">
        <v>13</v>
      </c>
      <c r="O282" t="s">
        <v>370</v>
      </c>
      <c r="P282" t="s">
        <v>14</v>
      </c>
      <c r="Q282" t="s">
        <v>861</v>
      </c>
      <c r="R282">
        <v>31102</v>
      </c>
      <c r="S282" t="s">
        <v>862</v>
      </c>
      <c r="T282" t="s">
        <v>55</v>
      </c>
      <c r="U282" t="s">
        <v>674</v>
      </c>
      <c r="V282" t="s">
        <v>863</v>
      </c>
      <c r="W282">
        <v>101036481</v>
      </c>
    </row>
    <row r="283" spans="1:23" hidden="1" x14ac:dyDescent="0.3">
      <c r="A283">
        <v>282</v>
      </c>
      <c r="B283" s="5">
        <v>45534</v>
      </c>
      <c r="C283" t="s">
        <v>7</v>
      </c>
      <c r="D283" t="s">
        <v>864</v>
      </c>
      <c r="E283" t="s">
        <v>865</v>
      </c>
      <c r="F283" s="5">
        <v>45348</v>
      </c>
      <c r="G283" s="5">
        <v>45539</v>
      </c>
      <c r="H283" t="s">
        <v>9</v>
      </c>
      <c r="I283" s="4">
        <v>5000000000</v>
      </c>
      <c r="J283" s="4">
        <v>5000000000</v>
      </c>
      <c r="K283">
        <v>191</v>
      </c>
      <c r="L283">
        <v>6.3E-2</v>
      </c>
      <c r="M283" t="s">
        <v>674</v>
      </c>
      <c r="N283" t="s">
        <v>13</v>
      </c>
      <c r="O283" t="s">
        <v>215</v>
      </c>
      <c r="P283" t="s">
        <v>14</v>
      </c>
      <c r="Q283" t="s">
        <v>679</v>
      </c>
      <c r="R283">
        <v>26795</v>
      </c>
      <c r="S283" t="s">
        <v>866</v>
      </c>
      <c r="T283" t="s">
        <v>55</v>
      </c>
      <c r="U283" t="s">
        <v>674</v>
      </c>
      <c r="V283" t="s">
        <v>867</v>
      </c>
      <c r="W283">
        <v>101036481</v>
      </c>
    </row>
    <row r="284" spans="1:23" x14ac:dyDescent="0.3">
      <c r="A284">
        <v>283</v>
      </c>
      <c r="B284" s="5">
        <v>45534</v>
      </c>
      <c r="C284" t="s">
        <v>7</v>
      </c>
      <c r="D284" t="s">
        <v>868</v>
      </c>
      <c r="E284" t="s">
        <v>869</v>
      </c>
      <c r="F284" s="5">
        <v>45525</v>
      </c>
      <c r="G284" s="5">
        <v>45737</v>
      </c>
      <c r="H284" t="s">
        <v>9</v>
      </c>
      <c r="I284" s="4">
        <v>3500000000</v>
      </c>
      <c r="J284" s="4">
        <v>3500000000</v>
      </c>
      <c r="K284">
        <v>212</v>
      </c>
      <c r="L284">
        <v>7.6999999999999999E-2</v>
      </c>
      <c r="M284" t="s">
        <v>674</v>
      </c>
      <c r="N284" t="s">
        <v>13</v>
      </c>
      <c r="O284" t="s">
        <v>370</v>
      </c>
      <c r="P284" t="s">
        <v>14</v>
      </c>
      <c r="Q284" t="s">
        <v>861</v>
      </c>
      <c r="R284">
        <v>31102</v>
      </c>
      <c r="S284" t="s">
        <v>144</v>
      </c>
      <c r="T284" t="s">
        <v>55</v>
      </c>
      <c r="U284" t="s">
        <v>674</v>
      </c>
      <c r="V284" t="s">
        <v>870</v>
      </c>
      <c r="W284">
        <v>101036481</v>
      </c>
    </row>
    <row r="285" spans="1:23" hidden="1" x14ac:dyDescent="0.3">
      <c r="A285">
        <v>284</v>
      </c>
      <c r="B285" s="5">
        <v>45534</v>
      </c>
      <c r="C285" t="s">
        <v>7</v>
      </c>
      <c r="D285" t="s">
        <v>871</v>
      </c>
      <c r="E285" t="s">
        <v>872</v>
      </c>
      <c r="F285" s="5">
        <v>45387</v>
      </c>
      <c r="G285" s="5">
        <v>45579</v>
      </c>
      <c r="H285" t="s">
        <v>9</v>
      </c>
      <c r="I285" s="4">
        <v>1200000000</v>
      </c>
      <c r="J285" s="4">
        <v>1200000000</v>
      </c>
      <c r="K285">
        <v>192</v>
      </c>
      <c r="L285">
        <v>5.3999999999999999E-2</v>
      </c>
      <c r="M285" t="s">
        <v>674</v>
      </c>
      <c r="N285" t="s">
        <v>13</v>
      </c>
      <c r="O285" t="s">
        <v>215</v>
      </c>
      <c r="P285" t="s">
        <v>14</v>
      </c>
      <c r="Q285" t="s">
        <v>216</v>
      </c>
      <c r="R285">
        <v>26827</v>
      </c>
      <c r="S285" t="s">
        <v>67</v>
      </c>
      <c r="T285" t="s">
        <v>55</v>
      </c>
      <c r="U285" t="s">
        <v>674</v>
      </c>
      <c r="V285" t="s">
        <v>873</v>
      </c>
      <c r="W285">
        <v>101036481</v>
      </c>
    </row>
    <row r="286" spans="1:23" x14ac:dyDescent="0.3">
      <c r="A286">
        <v>285</v>
      </c>
      <c r="B286" s="5">
        <v>45534</v>
      </c>
      <c r="C286" t="s">
        <v>7</v>
      </c>
      <c r="D286" t="s">
        <v>874</v>
      </c>
      <c r="E286" t="s">
        <v>875</v>
      </c>
      <c r="F286" s="5">
        <v>45513</v>
      </c>
      <c r="G286" s="5">
        <v>45726</v>
      </c>
      <c r="H286" t="s">
        <v>9</v>
      </c>
      <c r="I286" s="4">
        <v>5000000000</v>
      </c>
      <c r="J286" s="4">
        <v>5000000000</v>
      </c>
      <c r="K286">
        <v>213</v>
      </c>
      <c r="L286">
        <v>7.6999999999999999E-2</v>
      </c>
      <c r="M286" t="s">
        <v>674</v>
      </c>
      <c r="N286" t="s">
        <v>13</v>
      </c>
      <c r="O286" t="s">
        <v>370</v>
      </c>
      <c r="P286" t="s">
        <v>14</v>
      </c>
      <c r="Q286" t="s">
        <v>861</v>
      </c>
      <c r="R286">
        <v>31102</v>
      </c>
      <c r="S286" t="s">
        <v>396</v>
      </c>
      <c r="T286" t="s">
        <v>55</v>
      </c>
      <c r="U286" t="s">
        <v>674</v>
      </c>
      <c r="V286" t="s">
        <v>876</v>
      </c>
      <c r="W286">
        <v>101036481</v>
      </c>
    </row>
    <row r="287" spans="1:23" hidden="1" x14ac:dyDescent="0.3">
      <c r="A287">
        <v>286</v>
      </c>
      <c r="B287" s="5">
        <v>45534</v>
      </c>
      <c r="C287" t="s">
        <v>7</v>
      </c>
      <c r="D287" t="s">
        <v>877</v>
      </c>
      <c r="E287" t="s">
        <v>878</v>
      </c>
      <c r="F287" s="5">
        <v>45343</v>
      </c>
      <c r="G287" s="5">
        <v>45560</v>
      </c>
      <c r="H287" t="s">
        <v>9</v>
      </c>
      <c r="I287" s="4">
        <v>3500000000</v>
      </c>
      <c r="J287" s="4">
        <v>3500000000</v>
      </c>
      <c r="K287">
        <v>217</v>
      </c>
      <c r="L287">
        <v>6.5000000000000002E-2</v>
      </c>
      <c r="M287" t="s">
        <v>674</v>
      </c>
      <c r="N287" t="s">
        <v>13</v>
      </c>
      <c r="O287" t="s">
        <v>215</v>
      </c>
      <c r="P287" t="s">
        <v>14</v>
      </c>
      <c r="Q287" t="s">
        <v>679</v>
      </c>
      <c r="R287">
        <v>26795</v>
      </c>
      <c r="S287" t="s">
        <v>879</v>
      </c>
      <c r="T287" t="s">
        <v>55</v>
      </c>
      <c r="U287" t="s">
        <v>674</v>
      </c>
      <c r="V287" t="s">
        <v>880</v>
      </c>
      <c r="W287">
        <v>101036481</v>
      </c>
    </row>
    <row r="288" spans="1:23" hidden="1" x14ac:dyDescent="0.3">
      <c r="A288">
        <v>287</v>
      </c>
      <c r="B288" s="5">
        <v>45534</v>
      </c>
      <c r="C288" t="s">
        <v>7</v>
      </c>
      <c r="D288" t="s">
        <v>881</v>
      </c>
      <c r="E288" t="s">
        <v>882</v>
      </c>
      <c r="F288" s="5">
        <v>45343</v>
      </c>
      <c r="G288" s="5">
        <v>45555</v>
      </c>
      <c r="H288" t="s">
        <v>9</v>
      </c>
      <c r="I288" s="4">
        <v>2120000000</v>
      </c>
      <c r="J288" s="4">
        <v>2120000000</v>
      </c>
      <c r="K288">
        <v>212</v>
      </c>
      <c r="L288">
        <v>6.5000000000000002E-2</v>
      </c>
      <c r="M288" t="s">
        <v>674</v>
      </c>
      <c r="N288" t="s">
        <v>13</v>
      </c>
      <c r="O288" t="s">
        <v>215</v>
      </c>
      <c r="P288" t="s">
        <v>14</v>
      </c>
      <c r="Q288" t="s">
        <v>679</v>
      </c>
      <c r="R288">
        <v>26795</v>
      </c>
      <c r="S288" t="s">
        <v>484</v>
      </c>
      <c r="T288" t="s">
        <v>55</v>
      </c>
      <c r="U288" t="s">
        <v>674</v>
      </c>
      <c r="V288" t="s">
        <v>883</v>
      </c>
      <c r="W288">
        <v>101036481</v>
      </c>
    </row>
    <row r="289" spans="1:23" hidden="1" x14ac:dyDescent="0.3">
      <c r="A289">
        <v>288</v>
      </c>
      <c r="B289" s="5">
        <v>45534</v>
      </c>
      <c r="C289" t="s">
        <v>7</v>
      </c>
      <c r="D289" t="s">
        <v>884</v>
      </c>
      <c r="E289" t="s">
        <v>885</v>
      </c>
      <c r="F289" s="5">
        <v>45343</v>
      </c>
      <c r="G289" s="5">
        <v>45551</v>
      </c>
      <c r="H289" t="s">
        <v>9</v>
      </c>
      <c r="I289" s="4">
        <v>2300000000</v>
      </c>
      <c r="J289" s="4">
        <v>2300000000</v>
      </c>
      <c r="K289">
        <v>208</v>
      </c>
      <c r="L289">
        <v>6.5000000000000002E-2</v>
      </c>
      <c r="M289" t="s">
        <v>674</v>
      </c>
      <c r="N289" t="s">
        <v>13</v>
      </c>
      <c r="O289" t="s">
        <v>215</v>
      </c>
      <c r="P289" t="s">
        <v>14</v>
      </c>
      <c r="Q289" t="s">
        <v>679</v>
      </c>
      <c r="R289">
        <v>26795</v>
      </c>
      <c r="S289" t="s">
        <v>886</v>
      </c>
      <c r="T289" t="s">
        <v>55</v>
      </c>
      <c r="U289" t="s">
        <v>674</v>
      </c>
      <c r="V289" t="s">
        <v>887</v>
      </c>
      <c r="W289">
        <v>101036481</v>
      </c>
    </row>
    <row r="290" spans="1:23" hidden="1" x14ac:dyDescent="0.3">
      <c r="A290">
        <v>289</v>
      </c>
      <c r="B290" s="5">
        <v>45534</v>
      </c>
      <c r="C290" t="s">
        <v>7</v>
      </c>
      <c r="D290" t="s">
        <v>888</v>
      </c>
      <c r="E290" t="s">
        <v>889</v>
      </c>
      <c r="F290" s="5">
        <v>45168</v>
      </c>
      <c r="G290" s="5">
        <v>45565</v>
      </c>
      <c r="H290" t="s">
        <v>9</v>
      </c>
      <c r="I290" s="4">
        <v>1800000000</v>
      </c>
      <c r="J290" s="4">
        <v>1800000000</v>
      </c>
      <c r="K290">
        <v>397</v>
      </c>
      <c r="L290">
        <v>7.0000000000000007E-2</v>
      </c>
      <c r="M290" t="s">
        <v>674</v>
      </c>
      <c r="N290" t="s">
        <v>13</v>
      </c>
      <c r="O290" t="s">
        <v>215</v>
      </c>
      <c r="P290" t="s">
        <v>14</v>
      </c>
      <c r="Q290" t="s">
        <v>216</v>
      </c>
      <c r="R290">
        <v>26827</v>
      </c>
      <c r="S290" t="s">
        <v>236</v>
      </c>
      <c r="T290" t="s">
        <v>55</v>
      </c>
      <c r="U290" t="s">
        <v>890</v>
      </c>
      <c r="V290" t="s">
        <v>891</v>
      </c>
      <c r="W290">
        <v>101036481</v>
      </c>
    </row>
    <row r="291" spans="1:23" hidden="1" x14ac:dyDescent="0.3">
      <c r="A291">
        <v>290</v>
      </c>
      <c r="B291" s="5">
        <v>45534</v>
      </c>
      <c r="C291" t="s">
        <v>7</v>
      </c>
      <c r="D291">
        <v>139978007100</v>
      </c>
      <c r="E291" t="s">
        <v>892</v>
      </c>
      <c r="F291" s="5">
        <v>45418</v>
      </c>
      <c r="G291" s="5">
        <v>45602</v>
      </c>
      <c r="H291" t="s">
        <v>9</v>
      </c>
      <c r="I291" s="4">
        <v>7560000000</v>
      </c>
      <c r="J291" s="4">
        <v>7560000000</v>
      </c>
      <c r="K291">
        <v>184</v>
      </c>
      <c r="L291">
        <v>5.6000000000000001E-2</v>
      </c>
      <c r="M291" t="s">
        <v>64</v>
      </c>
      <c r="N291" t="s">
        <v>13</v>
      </c>
      <c r="O291" t="s">
        <v>65</v>
      </c>
      <c r="P291" t="s">
        <v>14</v>
      </c>
      <c r="Q291" t="s">
        <v>66</v>
      </c>
      <c r="R291">
        <v>34038</v>
      </c>
      <c r="S291" t="s">
        <v>58</v>
      </c>
      <c r="T291" t="s">
        <v>55</v>
      </c>
      <c r="U291" t="s">
        <v>64</v>
      </c>
      <c r="V291" t="s">
        <v>893</v>
      </c>
      <c r="W291">
        <v>101044169</v>
      </c>
    </row>
    <row r="292" spans="1:23" x14ac:dyDescent="0.3">
      <c r="A292">
        <v>291</v>
      </c>
      <c r="B292" s="5">
        <v>45534</v>
      </c>
      <c r="C292" t="s">
        <v>7</v>
      </c>
      <c r="D292">
        <v>139978011000</v>
      </c>
      <c r="E292" t="s">
        <v>894</v>
      </c>
      <c r="F292" s="5">
        <v>45491</v>
      </c>
      <c r="G292" s="5">
        <v>45677</v>
      </c>
      <c r="H292" t="s">
        <v>9</v>
      </c>
      <c r="I292" s="4">
        <v>1900000000</v>
      </c>
      <c r="J292" s="4">
        <v>1900000000</v>
      </c>
      <c r="K292">
        <v>186</v>
      </c>
      <c r="L292">
        <v>6.5000000000000002E-2</v>
      </c>
      <c r="M292" t="s">
        <v>64</v>
      </c>
      <c r="N292" t="s">
        <v>13</v>
      </c>
      <c r="O292" t="s">
        <v>65</v>
      </c>
      <c r="P292" t="s">
        <v>14</v>
      </c>
      <c r="Q292" t="s">
        <v>66</v>
      </c>
      <c r="R292">
        <v>34038</v>
      </c>
      <c r="S292" t="s">
        <v>61</v>
      </c>
      <c r="T292" t="s">
        <v>55</v>
      </c>
      <c r="U292" t="s">
        <v>64</v>
      </c>
      <c r="V292" t="s">
        <v>895</v>
      </c>
      <c r="W292">
        <v>101044169</v>
      </c>
    </row>
    <row r="293" spans="1:23" hidden="1" x14ac:dyDescent="0.3">
      <c r="A293">
        <v>292</v>
      </c>
      <c r="B293" s="5">
        <v>45534</v>
      </c>
      <c r="C293" t="s">
        <v>7</v>
      </c>
      <c r="D293">
        <v>139978006300</v>
      </c>
      <c r="E293" t="s">
        <v>896</v>
      </c>
      <c r="F293" s="5">
        <v>45406</v>
      </c>
      <c r="G293" s="5">
        <v>45589</v>
      </c>
      <c r="H293" t="s">
        <v>9</v>
      </c>
      <c r="I293" s="4">
        <v>8170000000</v>
      </c>
      <c r="J293" s="4">
        <v>8170000000</v>
      </c>
      <c r="K293">
        <v>183</v>
      </c>
      <c r="L293">
        <v>5.6000000000000001E-2</v>
      </c>
      <c r="M293" t="s">
        <v>64</v>
      </c>
      <c r="N293" t="s">
        <v>13</v>
      </c>
      <c r="O293" t="s">
        <v>65</v>
      </c>
      <c r="P293" t="s">
        <v>14</v>
      </c>
      <c r="Q293" t="s">
        <v>66</v>
      </c>
      <c r="R293">
        <v>34038</v>
      </c>
      <c r="S293" t="s">
        <v>58</v>
      </c>
      <c r="T293" t="s">
        <v>55</v>
      </c>
      <c r="U293" t="s">
        <v>64</v>
      </c>
      <c r="V293" t="s">
        <v>897</v>
      </c>
      <c r="W293">
        <v>101044169</v>
      </c>
    </row>
    <row r="294" spans="1:23" hidden="1" x14ac:dyDescent="0.3">
      <c r="A294">
        <v>293</v>
      </c>
      <c r="B294" s="5">
        <v>45534</v>
      </c>
      <c r="C294" t="s">
        <v>7</v>
      </c>
      <c r="D294">
        <v>139978007000</v>
      </c>
      <c r="E294" t="s">
        <v>898</v>
      </c>
      <c r="F294" s="5">
        <v>45415</v>
      </c>
      <c r="G294" s="5">
        <v>45600</v>
      </c>
      <c r="H294" t="s">
        <v>9</v>
      </c>
      <c r="I294" s="4">
        <v>12550000000</v>
      </c>
      <c r="J294" s="4">
        <v>12550000000</v>
      </c>
      <c r="K294">
        <v>185</v>
      </c>
      <c r="L294">
        <v>5.6000000000000001E-2</v>
      </c>
      <c r="M294" t="s">
        <v>64</v>
      </c>
      <c r="N294" t="s">
        <v>13</v>
      </c>
      <c r="O294" t="s">
        <v>65</v>
      </c>
      <c r="P294" t="s">
        <v>14</v>
      </c>
      <c r="Q294" t="s">
        <v>66</v>
      </c>
      <c r="R294">
        <v>34038</v>
      </c>
      <c r="S294" t="s">
        <v>54</v>
      </c>
      <c r="T294" t="s">
        <v>55</v>
      </c>
      <c r="U294" t="s">
        <v>64</v>
      </c>
      <c r="V294" t="s">
        <v>899</v>
      </c>
      <c r="W294">
        <v>101044169</v>
      </c>
    </row>
    <row r="295" spans="1:23" x14ac:dyDescent="0.3">
      <c r="A295">
        <v>294</v>
      </c>
      <c r="B295" s="5">
        <v>45534</v>
      </c>
      <c r="C295" t="s">
        <v>7</v>
      </c>
      <c r="D295">
        <v>139978005300</v>
      </c>
      <c r="E295" t="s">
        <v>900</v>
      </c>
      <c r="F295" s="5">
        <v>45394</v>
      </c>
      <c r="G295" s="5">
        <v>45670</v>
      </c>
      <c r="H295" t="s">
        <v>9</v>
      </c>
      <c r="I295" s="4">
        <v>4300000000</v>
      </c>
      <c r="J295" s="4">
        <v>4300000000</v>
      </c>
      <c r="K295">
        <v>276</v>
      </c>
      <c r="L295">
        <v>5.6000000000000001E-2</v>
      </c>
      <c r="M295" t="s">
        <v>64</v>
      </c>
      <c r="N295" t="s">
        <v>13</v>
      </c>
      <c r="O295" t="s">
        <v>65</v>
      </c>
      <c r="P295" t="s">
        <v>14</v>
      </c>
      <c r="Q295" t="s">
        <v>66</v>
      </c>
      <c r="R295">
        <v>34038</v>
      </c>
      <c r="S295" t="s">
        <v>88</v>
      </c>
      <c r="T295" t="s">
        <v>55</v>
      </c>
      <c r="U295" t="s">
        <v>64</v>
      </c>
      <c r="V295" t="s">
        <v>901</v>
      </c>
      <c r="W295">
        <v>101044169</v>
      </c>
    </row>
    <row r="296" spans="1:23" hidden="1" x14ac:dyDescent="0.3">
      <c r="A296">
        <v>295</v>
      </c>
      <c r="B296" s="5">
        <v>45534</v>
      </c>
      <c r="C296" t="s">
        <v>7</v>
      </c>
      <c r="D296">
        <v>139978007400</v>
      </c>
      <c r="E296" t="s">
        <v>902</v>
      </c>
      <c r="F296" s="5">
        <v>45420</v>
      </c>
      <c r="G296" s="5">
        <v>45604</v>
      </c>
      <c r="H296" t="s">
        <v>9</v>
      </c>
      <c r="I296" s="4">
        <v>2530000000</v>
      </c>
      <c r="J296" s="4">
        <v>2530000000</v>
      </c>
      <c r="K296">
        <v>184</v>
      </c>
      <c r="L296">
        <v>5.6000000000000001E-2</v>
      </c>
      <c r="M296" t="s">
        <v>64</v>
      </c>
      <c r="N296" t="s">
        <v>13</v>
      </c>
      <c r="O296" t="s">
        <v>65</v>
      </c>
      <c r="P296" t="s">
        <v>14</v>
      </c>
      <c r="Q296" t="s">
        <v>66</v>
      </c>
      <c r="R296">
        <v>34038</v>
      </c>
      <c r="S296" t="s">
        <v>58</v>
      </c>
      <c r="T296" t="s">
        <v>55</v>
      </c>
      <c r="U296" t="s">
        <v>64</v>
      </c>
      <c r="V296" t="s">
        <v>903</v>
      </c>
      <c r="W296">
        <v>101044169</v>
      </c>
    </row>
    <row r="297" spans="1:23" hidden="1" x14ac:dyDescent="0.3">
      <c r="A297">
        <v>296</v>
      </c>
      <c r="B297" s="5">
        <v>45534</v>
      </c>
      <c r="C297" t="s">
        <v>7</v>
      </c>
      <c r="D297">
        <v>139978004800</v>
      </c>
      <c r="E297" t="s">
        <v>904</v>
      </c>
      <c r="F297" s="5">
        <v>45376</v>
      </c>
      <c r="G297" s="5">
        <v>45560</v>
      </c>
      <c r="H297" t="s">
        <v>9</v>
      </c>
      <c r="I297" s="4">
        <v>4700000000</v>
      </c>
      <c r="J297" s="4">
        <v>4700000000</v>
      </c>
      <c r="K297">
        <v>184</v>
      </c>
      <c r="L297">
        <v>5.3999999999999999E-2</v>
      </c>
      <c r="M297" t="s">
        <v>64</v>
      </c>
      <c r="N297" t="s">
        <v>13</v>
      </c>
      <c r="O297" t="s">
        <v>65</v>
      </c>
      <c r="P297" t="s">
        <v>14</v>
      </c>
      <c r="Q297" t="s">
        <v>66</v>
      </c>
      <c r="R297">
        <v>34038</v>
      </c>
      <c r="S297" t="s">
        <v>58</v>
      </c>
      <c r="T297" t="s">
        <v>55</v>
      </c>
      <c r="U297" t="s">
        <v>64</v>
      </c>
      <c r="V297" t="s">
        <v>905</v>
      </c>
      <c r="W297">
        <v>101044169</v>
      </c>
    </row>
    <row r="298" spans="1:23" x14ac:dyDescent="0.3">
      <c r="A298">
        <v>297</v>
      </c>
      <c r="B298" s="5">
        <v>45534</v>
      </c>
      <c r="C298" t="s">
        <v>7</v>
      </c>
      <c r="D298">
        <v>139978010800</v>
      </c>
      <c r="E298" t="s">
        <v>906</v>
      </c>
      <c r="F298" s="5">
        <v>45485</v>
      </c>
      <c r="G298" s="5">
        <v>45670</v>
      </c>
      <c r="H298" t="s">
        <v>9</v>
      </c>
      <c r="I298" s="4">
        <v>4090000000</v>
      </c>
      <c r="J298" s="4">
        <v>4090000000</v>
      </c>
      <c r="K298">
        <v>185</v>
      </c>
      <c r="L298">
        <v>6.5000000000000002E-2</v>
      </c>
      <c r="M298" t="s">
        <v>64</v>
      </c>
      <c r="N298" t="s">
        <v>13</v>
      </c>
      <c r="O298" t="s">
        <v>65</v>
      </c>
      <c r="P298" t="s">
        <v>14</v>
      </c>
      <c r="Q298" t="s">
        <v>66</v>
      </c>
      <c r="R298">
        <v>34038</v>
      </c>
      <c r="S298" t="s">
        <v>54</v>
      </c>
      <c r="T298" t="s">
        <v>55</v>
      </c>
      <c r="U298" t="s">
        <v>64</v>
      </c>
      <c r="V298" t="s">
        <v>907</v>
      </c>
      <c r="W298">
        <v>101044169</v>
      </c>
    </row>
    <row r="299" spans="1:23" hidden="1" x14ac:dyDescent="0.3">
      <c r="A299">
        <v>298</v>
      </c>
      <c r="B299" s="5">
        <v>45534</v>
      </c>
      <c r="C299" t="s">
        <v>7</v>
      </c>
      <c r="D299">
        <v>139978008100</v>
      </c>
      <c r="E299" t="s">
        <v>908</v>
      </c>
      <c r="F299" s="5">
        <v>45429</v>
      </c>
      <c r="G299" s="5">
        <v>45614</v>
      </c>
      <c r="H299" t="s">
        <v>9</v>
      </c>
      <c r="I299" s="4">
        <v>2450000000</v>
      </c>
      <c r="J299" s="4">
        <v>2450000000</v>
      </c>
      <c r="K299">
        <v>185</v>
      </c>
      <c r="L299">
        <v>5.6000000000000001E-2</v>
      </c>
      <c r="M299" t="s">
        <v>64</v>
      </c>
      <c r="N299" t="s">
        <v>13</v>
      </c>
      <c r="O299" t="s">
        <v>65</v>
      </c>
      <c r="P299" t="s">
        <v>14</v>
      </c>
      <c r="Q299" t="s">
        <v>66</v>
      </c>
      <c r="R299">
        <v>34038</v>
      </c>
      <c r="S299" t="s">
        <v>54</v>
      </c>
      <c r="T299" t="s">
        <v>55</v>
      </c>
      <c r="U299" t="s">
        <v>64</v>
      </c>
      <c r="V299" t="s">
        <v>909</v>
      </c>
      <c r="W299">
        <v>101044169</v>
      </c>
    </row>
    <row r="300" spans="1:23" hidden="1" x14ac:dyDescent="0.3">
      <c r="A300">
        <v>299</v>
      </c>
      <c r="B300" s="5">
        <v>45534</v>
      </c>
      <c r="C300" t="s">
        <v>7</v>
      </c>
      <c r="D300">
        <v>139978006200</v>
      </c>
      <c r="E300" t="s">
        <v>910</v>
      </c>
      <c r="F300" s="5">
        <v>45405</v>
      </c>
      <c r="G300" s="5">
        <v>45588</v>
      </c>
      <c r="H300" t="s">
        <v>9</v>
      </c>
      <c r="I300" s="4">
        <v>5030000000</v>
      </c>
      <c r="J300" s="4">
        <v>5030000000</v>
      </c>
      <c r="K300">
        <v>183</v>
      </c>
      <c r="L300">
        <v>5.6000000000000001E-2</v>
      </c>
      <c r="M300" t="s">
        <v>64</v>
      </c>
      <c r="N300" t="s">
        <v>13</v>
      </c>
      <c r="O300" t="s">
        <v>65</v>
      </c>
      <c r="P300" t="s">
        <v>14</v>
      </c>
      <c r="Q300" t="s">
        <v>66</v>
      </c>
      <c r="R300">
        <v>34038</v>
      </c>
      <c r="S300" t="s">
        <v>58</v>
      </c>
      <c r="T300" t="s">
        <v>55</v>
      </c>
      <c r="U300" t="s">
        <v>64</v>
      </c>
      <c r="V300" t="s">
        <v>911</v>
      </c>
      <c r="W300">
        <v>101044169</v>
      </c>
    </row>
    <row r="301" spans="1:23" hidden="1" x14ac:dyDescent="0.3">
      <c r="A301">
        <v>300</v>
      </c>
      <c r="B301" s="5">
        <v>45534</v>
      </c>
      <c r="C301" t="s">
        <v>7</v>
      </c>
      <c r="D301">
        <v>139978004300</v>
      </c>
      <c r="E301" t="s">
        <v>912</v>
      </c>
      <c r="F301" s="5">
        <v>45359</v>
      </c>
      <c r="G301" s="5">
        <v>45544</v>
      </c>
      <c r="H301" t="s">
        <v>9</v>
      </c>
      <c r="I301" s="4">
        <v>1230000000</v>
      </c>
      <c r="J301" s="4">
        <v>1230000000</v>
      </c>
      <c r="K301">
        <v>185</v>
      </c>
      <c r="L301">
        <v>5.3999999999999999E-2</v>
      </c>
      <c r="M301" t="s">
        <v>64</v>
      </c>
      <c r="N301" t="s">
        <v>13</v>
      </c>
      <c r="O301" t="s">
        <v>65</v>
      </c>
      <c r="P301" t="s">
        <v>14</v>
      </c>
      <c r="Q301" t="s">
        <v>66</v>
      </c>
      <c r="R301">
        <v>34038</v>
      </c>
      <c r="S301" t="s">
        <v>54</v>
      </c>
      <c r="T301" t="s">
        <v>55</v>
      </c>
      <c r="U301" t="s">
        <v>64</v>
      </c>
      <c r="V301" t="s">
        <v>913</v>
      </c>
      <c r="W301">
        <v>101044169</v>
      </c>
    </row>
    <row r="302" spans="1:23" x14ac:dyDescent="0.3">
      <c r="A302">
        <v>301</v>
      </c>
      <c r="B302" s="5">
        <v>45534</v>
      </c>
      <c r="C302" t="s">
        <v>7</v>
      </c>
      <c r="D302">
        <v>139978011400</v>
      </c>
      <c r="E302" t="s">
        <v>914</v>
      </c>
      <c r="F302" s="5">
        <v>45505</v>
      </c>
      <c r="G302" s="5">
        <v>45691</v>
      </c>
      <c r="H302" t="s">
        <v>9</v>
      </c>
      <c r="I302" s="4">
        <v>4710000000</v>
      </c>
      <c r="J302" s="4">
        <v>4710000000</v>
      </c>
      <c r="K302">
        <v>186</v>
      </c>
      <c r="L302">
        <v>7.2999999999999995E-2</v>
      </c>
      <c r="M302" t="s">
        <v>64</v>
      </c>
      <c r="N302" t="s">
        <v>13</v>
      </c>
      <c r="O302" t="s">
        <v>65</v>
      </c>
      <c r="P302" t="s">
        <v>14</v>
      </c>
      <c r="Q302" t="s">
        <v>66</v>
      </c>
      <c r="R302">
        <v>34038</v>
      </c>
      <c r="S302" t="s">
        <v>61</v>
      </c>
      <c r="T302" t="s">
        <v>55</v>
      </c>
      <c r="U302" t="s">
        <v>64</v>
      </c>
      <c r="V302" t="s">
        <v>915</v>
      </c>
      <c r="W302">
        <v>101044169</v>
      </c>
    </row>
    <row r="303" spans="1:23" hidden="1" x14ac:dyDescent="0.3">
      <c r="A303">
        <v>302</v>
      </c>
      <c r="B303" s="5">
        <v>45534</v>
      </c>
      <c r="C303" t="s">
        <v>7</v>
      </c>
      <c r="D303">
        <v>139978002700</v>
      </c>
      <c r="E303" t="s">
        <v>916</v>
      </c>
      <c r="F303" s="5">
        <v>45314</v>
      </c>
      <c r="G303" s="5">
        <v>45588</v>
      </c>
      <c r="H303" t="s">
        <v>9</v>
      </c>
      <c r="I303" s="4">
        <v>5010000000</v>
      </c>
      <c r="J303" s="4">
        <v>5010000000</v>
      </c>
      <c r="K303">
        <v>274</v>
      </c>
      <c r="L303">
        <v>6.6000000000000003E-2</v>
      </c>
      <c r="M303" t="s">
        <v>64</v>
      </c>
      <c r="N303" t="s">
        <v>13</v>
      </c>
      <c r="O303" t="s">
        <v>65</v>
      </c>
      <c r="P303" t="s">
        <v>14</v>
      </c>
      <c r="Q303" t="s">
        <v>66</v>
      </c>
      <c r="R303">
        <v>34038</v>
      </c>
      <c r="S303" t="s">
        <v>189</v>
      </c>
      <c r="T303" t="s">
        <v>55</v>
      </c>
      <c r="U303" t="s">
        <v>64</v>
      </c>
      <c r="V303" t="s">
        <v>917</v>
      </c>
      <c r="W303">
        <v>101044169</v>
      </c>
    </row>
    <row r="304" spans="1:23" hidden="1" x14ac:dyDescent="0.3">
      <c r="A304">
        <v>303</v>
      </c>
      <c r="B304" s="5">
        <v>45534</v>
      </c>
      <c r="C304" t="s">
        <v>7</v>
      </c>
      <c r="D304">
        <v>139978007700</v>
      </c>
      <c r="E304" t="s">
        <v>918</v>
      </c>
      <c r="F304" s="5">
        <v>45426</v>
      </c>
      <c r="G304" s="5">
        <v>45610</v>
      </c>
      <c r="H304" t="s">
        <v>9</v>
      </c>
      <c r="I304" s="4">
        <v>5390000000</v>
      </c>
      <c r="J304" s="4">
        <v>5390000000</v>
      </c>
      <c r="K304">
        <v>184</v>
      </c>
      <c r="L304">
        <v>5.6000000000000001E-2</v>
      </c>
      <c r="M304" t="s">
        <v>64</v>
      </c>
      <c r="N304" t="s">
        <v>13</v>
      </c>
      <c r="O304" t="s">
        <v>65</v>
      </c>
      <c r="P304" t="s">
        <v>14</v>
      </c>
      <c r="Q304" t="s">
        <v>66</v>
      </c>
      <c r="R304">
        <v>34038</v>
      </c>
      <c r="S304" t="s">
        <v>58</v>
      </c>
      <c r="T304" t="s">
        <v>55</v>
      </c>
      <c r="U304" t="s">
        <v>64</v>
      </c>
      <c r="V304" t="s">
        <v>919</v>
      </c>
      <c r="W304">
        <v>101044169</v>
      </c>
    </row>
    <row r="305" spans="1:23" x14ac:dyDescent="0.3">
      <c r="A305">
        <v>304</v>
      </c>
      <c r="B305" s="5">
        <v>45534</v>
      </c>
      <c r="C305" t="s">
        <v>7</v>
      </c>
      <c r="D305">
        <v>139978010300</v>
      </c>
      <c r="E305" t="s">
        <v>920</v>
      </c>
      <c r="F305" s="5">
        <v>45477</v>
      </c>
      <c r="G305" s="5">
        <v>45663</v>
      </c>
      <c r="H305" t="s">
        <v>9</v>
      </c>
      <c r="I305" s="4">
        <v>2290000000</v>
      </c>
      <c r="J305" s="4">
        <v>2290000000</v>
      </c>
      <c r="K305">
        <v>186</v>
      </c>
      <c r="L305">
        <v>6.5000000000000002E-2</v>
      </c>
      <c r="M305" t="s">
        <v>64</v>
      </c>
      <c r="N305" t="s">
        <v>13</v>
      </c>
      <c r="O305" t="s">
        <v>65</v>
      </c>
      <c r="P305" t="s">
        <v>14</v>
      </c>
      <c r="Q305" t="s">
        <v>66</v>
      </c>
      <c r="R305">
        <v>34038</v>
      </c>
      <c r="S305" t="s">
        <v>61</v>
      </c>
      <c r="T305" t="s">
        <v>55</v>
      </c>
      <c r="U305" t="s">
        <v>64</v>
      </c>
      <c r="V305" t="s">
        <v>921</v>
      </c>
      <c r="W305">
        <v>101044169</v>
      </c>
    </row>
    <row r="306" spans="1:23" hidden="1" x14ac:dyDescent="0.3">
      <c r="A306">
        <v>305</v>
      </c>
      <c r="B306" s="5">
        <v>45534</v>
      </c>
      <c r="C306" t="s">
        <v>7</v>
      </c>
      <c r="D306">
        <v>139978003900</v>
      </c>
      <c r="E306" t="s">
        <v>922</v>
      </c>
      <c r="F306" s="5">
        <v>45352</v>
      </c>
      <c r="G306" s="5">
        <v>45628</v>
      </c>
      <c r="H306" t="s">
        <v>9</v>
      </c>
      <c r="I306" s="4">
        <v>3300000000</v>
      </c>
      <c r="J306" s="4">
        <v>3300000000</v>
      </c>
      <c r="K306">
        <v>276</v>
      </c>
      <c r="L306">
        <v>5.8999999999999997E-2</v>
      </c>
      <c r="M306" t="s">
        <v>64</v>
      </c>
      <c r="N306" t="s">
        <v>13</v>
      </c>
      <c r="O306" t="s">
        <v>65</v>
      </c>
      <c r="P306" t="s">
        <v>14</v>
      </c>
      <c r="Q306" t="s">
        <v>66</v>
      </c>
      <c r="R306">
        <v>34038</v>
      </c>
      <c r="S306" t="s">
        <v>88</v>
      </c>
      <c r="T306" t="s">
        <v>55</v>
      </c>
      <c r="U306" t="s">
        <v>64</v>
      </c>
      <c r="V306" t="s">
        <v>923</v>
      </c>
      <c r="W306">
        <v>101044169</v>
      </c>
    </row>
    <row r="307" spans="1:23" hidden="1" x14ac:dyDescent="0.3">
      <c r="A307">
        <v>306</v>
      </c>
      <c r="B307" s="5">
        <v>45534</v>
      </c>
      <c r="C307" t="s">
        <v>7</v>
      </c>
      <c r="D307">
        <v>139978006900</v>
      </c>
      <c r="E307" t="s">
        <v>924</v>
      </c>
      <c r="F307" s="5">
        <v>45414</v>
      </c>
      <c r="G307" s="5">
        <v>45600</v>
      </c>
      <c r="H307" t="s">
        <v>9</v>
      </c>
      <c r="I307" s="4">
        <v>6010000000</v>
      </c>
      <c r="J307" s="4">
        <v>6010000000</v>
      </c>
      <c r="K307">
        <v>186</v>
      </c>
      <c r="L307">
        <v>5.6000000000000001E-2</v>
      </c>
      <c r="M307" t="s">
        <v>64</v>
      </c>
      <c r="N307" t="s">
        <v>13</v>
      </c>
      <c r="O307" t="s">
        <v>65</v>
      </c>
      <c r="P307" t="s">
        <v>14</v>
      </c>
      <c r="Q307" t="s">
        <v>66</v>
      </c>
      <c r="R307">
        <v>34038</v>
      </c>
      <c r="S307" t="s">
        <v>61</v>
      </c>
      <c r="T307" t="s">
        <v>55</v>
      </c>
      <c r="U307" t="s">
        <v>64</v>
      </c>
      <c r="V307" t="s">
        <v>925</v>
      </c>
      <c r="W307">
        <v>101044169</v>
      </c>
    </row>
    <row r="308" spans="1:23" x14ac:dyDescent="0.3">
      <c r="A308">
        <v>307</v>
      </c>
      <c r="B308" s="5">
        <v>45534</v>
      </c>
      <c r="C308" t="s">
        <v>8</v>
      </c>
      <c r="D308">
        <v>139235001000</v>
      </c>
      <c r="E308" t="s">
        <v>926</v>
      </c>
      <c r="F308" s="5">
        <v>44827</v>
      </c>
      <c r="G308" s="5">
        <v>45923</v>
      </c>
      <c r="H308" t="s">
        <v>9</v>
      </c>
      <c r="I308" s="4">
        <v>30000000000</v>
      </c>
      <c r="J308" s="4">
        <v>30000000000</v>
      </c>
      <c r="K308">
        <v>1096</v>
      </c>
      <c r="L308">
        <v>8.6999999999999994E-2</v>
      </c>
      <c r="M308" t="s">
        <v>747</v>
      </c>
      <c r="N308" t="s">
        <v>44</v>
      </c>
      <c r="O308" t="s">
        <v>287</v>
      </c>
      <c r="P308" t="s">
        <v>11</v>
      </c>
      <c r="Q308" t="s">
        <v>287</v>
      </c>
      <c r="R308" t="s">
        <v>287</v>
      </c>
      <c r="S308" t="s">
        <v>748</v>
      </c>
      <c r="T308" t="s">
        <v>55</v>
      </c>
      <c r="U308" t="s">
        <v>747</v>
      </c>
      <c r="V308" t="s">
        <v>927</v>
      </c>
      <c r="W308">
        <v>101024202</v>
      </c>
    </row>
    <row r="309" spans="1:23" x14ac:dyDescent="0.3">
      <c r="A309">
        <v>308</v>
      </c>
      <c r="B309" s="5">
        <v>45534</v>
      </c>
      <c r="C309" t="s">
        <v>8</v>
      </c>
      <c r="D309">
        <v>139235001800</v>
      </c>
      <c r="E309" t="s">
        <v>928</v>
      </c>
      <c r="F309" s="5">
        <v>45443</v>
      </c>
      <c r="G309" s="5">
        <v>45743</v>
      </c>
      <c r="H309" t="s">
        <v>9</v>
      </c>
      <c r="I309" s="4">
        <v>20000000000</v>
      </c>
      <c r="J309" s="4">
        <v>20000000000</v>
      </c>
      <c r="K309">
        <v>300</v>
      </c>
      <c r="L309">
        <v>6.2E-2</v>
      </c>
      <c r="M309" t="s">
        <v>747</v>
      </c>
      <c r="N309" t="s">
        <v>44</v>
      </c>
      <c r="O309" t="s">
        <v>45</v>
      </c>
      <c r="P309" t="s">
        <v>11</v>
      </c>
      <c r="Q309" t="s">
        <v>45</v>
      </c>
      <c r="R309" t="s">
        <v>45</v>
      </c>
      <c r="S309" t="s">
        <v>929</v>
      </c>
      <c r="T309" t="s">
        <v>55</v>
      </c>
      <c r="U309" t="s">
        <v>747</v>
      </c>
      <c r="V309" t="s">
        <v>930</v>
      </c>
      <c r="W309">
        <v>101024202</v>
      </c>
    </row>
    <row r="310" spans="1:23" hidden="1" x14ac:dyDescent="0.3">
      <c r="A310">
        <v>309</v>
      </c>
      <c r="B310" s="5">
        <v>45534</v>
      </c>
      <c r="C310" t="s">
        <v>8</v>
      </c>
      <c r="D310">
        <v>139235000500</v>
      </c>
      <c r="E310" t="s">
        <v>931</v>
      </c>
      <c r="F310" s="5">
        <v>44497</v>
      </c>
      <c r="G310" s="5">
        <v>45593</v>
      </c>
      <c r="H310" t="s">
        <v>9</v>
      </c>
      <c r="I310" s="4">
        <v>8000000000</v>
      </c>
      <c r="J310" s="4">
        <v>8000000000</v>
      </c>
      <c r="K310">
        <v>1096</v>
      </c>
      <c r="L310">
        <v>6.5000000000000002E-2</v>
      </c>
      <c r="M310" t="s">
        <v>747</v>
      </c>
      <c r="N310" t="s">
        <v>44</v>
      </c>
      <c r="O310" t="s">
        <v>287</v>
      </c>
      <c r="P310" t="s">
        <v>11</v>
      </c>
      <c r="Q310" t="s">
        <v>287</v>
      </c>
      <c r="R310" t="s">
        <v>287</v>
      </c>
      <c r="S310" t="s">
        <v>748</v>
      </c>
      <c r="T310" t="s">
        <v>55</v>
      </c>
      <c r="U310" t="s">
        <v>747</v>
      </c>
      <c r="V310" t="s">
        <v>932</v>
      </c>
      <c r="W310">
        <v>101024202</v>
      </c>
    </row>
    <row r="311" spans="1:23" x14ac:dyDescent="0.3">
      <c r="A311">
        <v>310</v>
      </c>
      <c r="B311" s="5">
        <v>45534</v>
      </c>
      <c r="C311" t="s">
        <v>8</v>
      </c>
      <c r="D311">
        <v>139235000700</v>
      </c>
      <c r="E311" t="s">
        <v>933</v>
      </c>
      <c r="F311" s="5">
        <v>44718</v>
      </c>
      <c r="G311" s="5">
        <v>45814</v>
      </c>
      <c r="H311" t="s">
        <v>9</v>
      </c>
      <c r="I311" s="4">
        <v>6600000000</v>
      </c>
      <c r="J311" s="4">
        <v>6600000000</v>
      </c>
      <c r="K311">
        <v>1096</v>
      </c>
      <c r="L311">
        <v>7.4999999999999997E-2</v>
      </c>
      <c r="M311" t="s">
        <v>747</v>
      </c>
      <c r="N311" t="s">
        <v>44</v>
      </c>
      <c r="O311" t="s">
        <v>287</v>
      </c>
      <c r="P311" t="s">
        <v>11</v>
      </c>
      <c r="Q311" t="s">
        <v>287</v>
      </c>
      <c r="R311" t="s">
        <v>287</v>
      </c>
      <c r="S311" t="s">
        <v>748</v>
      </c>
      <c r="T311" t="s">
        <v>55</v>
      </c>
      <c r="U311" t="s">
        <v>747</v>
      </c>
      <c r="V311" t="s">
        <v>934</v>
      </c>
      <c r="W311">
        <v>101024202</v>
      </c>
    </row>
    <row r="312" spans="1:23" x14ac:dyDescent="0.3">
      <c r="A312">
        <v>311</v>
      </c>
      <c r="B312" s="5">
        <v>45534</v>
      </c>
      <c r="C312" t="s">
        <v>8</v>
      </c>
      <c r="D312">
        <v>139235000600</v>
      </c>
      <c r="E312" t="s">
        <v>935</v>
      </c>
      <c r="F312" s="5">
        <v>44588</v>
      </c>
      <c r="G312" s="5">
        <v>45681</v>
      </c>
      <c r="H312" t="s">
        <v>9</v>
      </c>
      <c r="I312" s="4">
        <v>12000000000</v>
      </c>
      <c r="J312" s="4">
        <v>12000000000</v>
      </c>
      <c r="K312">
        <v>1093</v>
      </c>
      <c r="L312">
        <v>6.5000000000000002E-2</v>
      </c>
      <c r="M312" t="s">
        <v>747</v>
      </c>
      <c r="N312" t="s">
        <v>44</v>
      </c>
      <c r="O312" t="s">
        <v>287</v>
      </c>
      <c r="P312" t="s">
        <v>11</v>
      </c>
      <c r="Q312" t="s">
        <v>287</v>
      </c>
      <c r="R312" t="s">
        <v>287</v>
      </c>
      <c r="S312" t="s">
        <v>936</v>
      </c>
      <c r="T312" t="s">
        <v>55</v>
      </c>
      <c r="U312" t="s">
        <v>747</v>
      </c>
      <c r="V312" t="s">
        <v>937</v>
      </c>
      <c r="W312">
        <v>101024202</v>
      </c>
    </row>
    <row r="313" spans="1:23" x14ac:dyDescent="0.3">
      <c r="A313">
        <v>312</v>
      </c>
      <c r="B313" s="5">
        <v>45534</v>
      </c>
      <c r="C313" t="s">
        <v>8</v>
      </c>
      <c r="D313">
        <v>139235000800</v>
      </c>
      <c r="E313" t="s">
        <v>938</v>
      </c>
      <c r="F313" s="5">
        <v>44732</v>
      </c>
      <c r="G313" s="5">
        <v>45828</v>
      </c>
      <c r="H313" t="s">
        <v>9</v>
      </c>
      <c r="I313" s="4">
        <v>10200000000</v>
      </c>
      <c r="J313" s="4">
        <v>10200000000</v>
      </c>
      <c r="K313">
        <v>1096</v>
      </c>
      <c r="L313">
        <v>7.4999999999999997E-2</v>
      </c>
      <c r="M313" t="s">
        <v>747</v>
      </c>
      <c r="N313" t="s">
        <v>44</v>
      </c>
      <c r="O313" t="s">
        <v>287</v>
      </c>
      <c r="P313" t="s">
        <v>11</v>
      </c>
      <c r="Q313" t="s">
        <v>287</v>
      </c>
      <c r="R313" t="s">
        <v>287</v>
      </c>
      <c r="S313" t="s">
        <v>748</v>
      </c>
      <c r="T313" t="s">
        <v>55</v>
      </c>
      <c r="U313" t="s">
        <v>747</v>
      </c>
      <c r="V313" t="s">
        <v>939</v>
      </c>
      <c r="W313">
        <v>101024202</v>
      </c>
    </row>
    <row r="314" spans="1:23" hidden="1" x14ac:dyDescent="0.3">
      <c r="A314">
        <v>313</v>
      </c>
      <c r="B314" s="5">
        <v>45534</v>
      </c>
      <c r="C314" t="s">
        <v>7</v>
      </c>
      <c r="D314">
        <v>139269003700</v>
      </c>
      <c r="E314" t="s">
        <v>940</v>
      </c>
      <c r="F314" s="5">
        <v>45471</v>
      </c>
      <c r="G314" s="5">
        <v>45656</v>
      </c>
      <c r="H314" t="s">
        <v>9</v>
      </c>
      <c r="I314" s="4">
        <v>230000000000</v>
      </c>
      <c r="J314" s="4">
        <v>230000000000</v>
      </c>
      <c r="K314">
        <v>185</v>
      </c>
      <c r="L314">
        <v>6.5000000000000002E-2</v>
      </c>
      <c r="M314" t="s">
        <v>941</v>
      </c>
      <c r="N314" t="s">
        <v>44</v>
      </c>
      <c r="O314" t="s">
        <v>45</v>
      </c>
      <c r="P314" t="s">
        <v>11</v>
      </c>
      <c r="Q314" t="s">
        <v>45</v>
      </c>
      <c r="R314" t="s">
        <v>45</v>
      </c>
      <c r="S314" t="s">
        <v>54</v>
      </c>
      <c r="T314" t="s">
        <v>55</v>
      </c>
      <c r="U314" t="s">
        <v>941</v>
      </c>
      <c r="V314" t="s">
        <v>942</v>
      </c>
      <c r="W314">
        <v>101030597</v>
      </c>
    </row>
    <row r="315" spans="1:23" hidden="1" x14ac:dyDescent="0.3">
      <c r="A315">
        <v>314</v>
      </c>
      <c r="B315" s="5">
        <v>45534</v>
      </c>
      <c r="C315" t="s">
        <v>7</v>
      </c>
      <c r="D315">
        <v>139269003200</v>
      </c>
      <c r="E315" t="s">
        <v>943</v>
      </c>
      <c r="F315" s="5">
        <v>45443</v>
      </c>
      <c r="G315" s="5">
        <v>45628</v>
      </c>
      <c r="H315" t="s">
        <v>9</v>
      </c>
      <c r="I315" s="4">
        <v>269000000000</v>
      </c>
      <c r="J315" s="4">
        <v>269000000000</v>
      </c>
      <c r="K315">
        <v>185</v>
      </c>
      <c r="L315">
        <v>5.8999999999999997E-2</v>
      </c>
      <c r="M315" t="s">
        <v>941</v>
      </c>
      <c r="N315" t="s">
        <v>44</v>
      </c>
      <c r="O315" t="s">
        <v>45</v>
      </c>
      <c r="P315" t="s">
        <v>11</v>
      </c>
      <c r="Q315" t="s">
        <v>45</v>
      </c>
      <c r="R315" t="s">
        <v>45</v>
      </c>
      <c r="S315" t="s">
        <v>54</v>
      </c>
      <c r="T315" t="s">
        <v>55</v>
      </c>
      <c r="U315" t="s">
        <v>941</v>
      </c>
      <c r="V315" t="s">
        <v>944</v>
      </c>
      <c r="W315">
        <v>101030597</v>
      </c>
    </row>
    <row r="316" spans="1:23" hidden="1" x14ac:dyDescent="0.3">
      <c r="A316">
        <v>315</v>
      </c>
      <c r="B316" s="5">
        <v>45534</v>
      </c>
      <c r="C316" t="s">
        <v>7</v>
      </c>
      <c r="D316">
        <v>139269003400</v>
      </c>
      <c r="E316" t="s">
        <v>945</v>
      </c>
      <c r="F316" s="5">
        <v>45461</v>
      </c>
      <c r="G316" s="5">
        <v>45644</v>
      </c>
      <c r="H316" t="s">
        <v>9</v>
      </c>
      <c r="I316" s="4">
        <v>55000000000</v>
      </c>
      <c r="J316" s="4">
        <v>55000000000</v>
      </c>
      <c r="K316">
        <v>183</v>
      </c>
      <c r="L316">
        <v>6.2E-2</v>
      </c>
      <c r="M316" t="s">
        <v>941</v>
      </c>
      <c r="N316" t="s">
        <v>44</v>
      </c>
      <c r="O316" t="s">
        <v>45</v>
      </c>
      <c r="P316" t="s">
        <v>11</v>
      </c>
      <c r="Q316" t="s">
        <v>45</v>
      </c>
      <c r="R316" t="s">
        <v>45</v>
      </c>
      <c r="S316" t="s">
        <v>58</v>
      </c>
      <c r="T316" t="s">
        <v>55</v>
      </c>
      <c r="U316" t="s">
        <v>941</v>
      </c>
      <c r="V316" t="s">
        <v>946</v>
      </c>
      <c r="W316">
        <v>101030597</v>
      </c>
    </row>
    <row r="317" spans="1:23" hidden="1" x14ac:dyDescent="0.3">
      <c r="A317">
        <v>316</v>
      </c>
      <c r="B317" s="5">
        <v>45534</v>
      </c>
      <c r="C317" t="s">
        <v>7</v>
      </c>
      <c r="D317">
        <v>139269003100</v>
      </c>
      <c r="E317" t="s">
        <v>947</v>
      </c>
      <c r="F317" s="5">
        <v>45443</v>
      </c>
      <c r="G317" s="5">
        <v>45628</v>
      </c>
      <c r="H317" t="s">
        <v>9</v>
      </c>
      <c r="I317" s="4">
        <v>300000000000</v>
      </c>
      <c r="J317" s="4">
        <v>300000000000</v>
      </c>
      <c r="K317">
        <v>185</v>
      </c>
      <c r="L317">
        <v>5.8999999999999997E-2</v>
      </c>
      <c r="M317" t="s">
        <v>941</v>
      </c>
      <c r="N317" t="s">
        <v>44</v>
      </c>
      <c r="O317" t="s">
        <v>45</v>
      </c>
      <c r="P317" t="s">
        <v>11</v>
      </c>
      <c r="Q317" t="s">
        <v>45</v>
      </c>
      <c r="R317" t="s">
        <v>45</v>
      </c>
      <c r="S317" t="s">
        <v>54</v>
      </c>
      <c r="T317" t="s">
        <v>55</v>
      </c>
      <c r="U317" t="s">
        <v>941</v>
      </c>
      <c r="V317" t="s">
        <v>948</v>
      </c>
      <c r="W317">
        <v>101030597</v>
      </c>
    </row>
    <row r="318" spans="1:23" hidden="1" x14ac:dyDescent="0.3">
      <c r="A318">
        <v>317</v>
      </c>
      <c r="B318" s="5">
        <v>45534</v>
      </c>
      <c r="C318" t="s">
        <v>7</v>
      </c>
      <c r="D318" t="s">
        <v>949</v>
      </c>
      <c r="E318" t="s">
        <v>950</v>
      </c>
      <c r="F318" s="5">
        <v>45362</v>
      </c>
      <c r="G318" s="5">
        <v>45553</v>
      </c>
      <c r="H318" t="s">
        <v>9</v>
      </c>
      <c r="I318" s="4">
        <v>5500000000</v>
      </c>
      <c r="J318" s="4">
        <v>5500000000</v>
      </c>
      <c r="K318">
        <v>191</v>
      </c>
      <c r="L318">
        <v>5.3999999999999999E-2</v>
      </c>
      <c r="M318" t="s">
        <v>674</v>
      </c>
      <c r="N318" t="s">
        <v>13</v>
      </c>
      <c r="O318" t="s">
        <v>215</v>
      </c>
      <c r="P318" t="s">
        <v>14</v>
      </c>
      <c r="Q318" t="s">
        <v>216</v>
      </c>
      <c r="R318">
        <v>26827</v>
      </c>
      <c r="S318" t="s">
        <v>866</v>
      </c>
      <c r="T318" t="s">
        <v>55</v>
      </c>
      <c r="U318" t="s">
        <v>674</v>
      </c>
      <c r="V318" t="s">
        <v>951</v>
      </c>
      <c r="W318">
        <v>101036481</v>
      </c>
    </row>
    <row r="319" spans="1:23" hidden="1" x14ac:dyDescent="0.3">
      <c r="A319">
        <v>318</v>
      </c>
      <c r="B319" s="5">
        <v>45534</v>
      </c>
      <c r="C319" t="s">
        <v>7</v>
      </c>
      <c r="D319" t="s">
        <v>952</v>
      </c>
      <c r="E319" t="s">
        <v>953</v>
      </c>
      <c r="F319" s="5">
        <v>45379</v>
      </c>
      <c r="G319" s="5">
        <v>45565</v>
      </c>
      <c r="H319" t="s">
        <v>9</v>
      </c>
      <c r="I319" s="4">
        <v>4000000000</v>
      </c>
      <c r="J319" s="4">
        <v>4000000000</v>
      </c>
      <c r="K319">
        <v>186</v>
      </c>
      <c r="L319">
        <v>5.3999999999999999E-2</v>
      </c>
      <c r="M319" t="s">
        <v>674</v>
      </c>
      <c r="N319" t="s">
        <v>13</v>
      </c>
      <c r="O319" t="s">
        <v>215</v>
      </c>
      <c r="P319" t="s">
        <v>14</v>
      </c>
      <c r="Q319" t="s">
        <v>216</v>
      </c>
      <c r="R319">
        <v>26827</v>
      </c>
      <c r="S319" t="s">
        <v>61</v>
      </c>
      <c r="T319" t="s">
        <v>55</v>
      </c>
      <c r="U319" t="s">
        <v>674</v>
      </c>
      <c r="V319" t="s">
        <v>954</v>
      </c>
      <c r="W319">
        <v>101036481</v>
      </c>
    </row>
    <row r="320" spans="1:23" x14ac:dyDescent="0.3">
      <c r="A320">
        <v>319</v>
      </c>
      <c r="B320" s="5">
        <v>45534</v>
      </c>
      <c r="C320" t="s">
        <v>7</v>
      </c>
      <c r="D320" t="s">
        <v>955</v>
      </c>
      <c r="E320" t="s">
        <v>956</v>
      </c>
      <c r="F320" s="5">
        <v>45527</v>
      </c>
      <c r="G320" s="5">
        <v>45740</v>
      </c>
      <c r="H320" t="s">
        <v>9</v>
      </c>
      <c r="I320" s="4">
        <v>2000000000</v>
      </c>
      <c r="J320" s="4">
        <v>2000000000</v>
      </c>
      <c r="K320">
        <v>213</v>
      </c>
      <c r="L320">
        <v>7.6999999999999999E-2</v>
      </c>
      <c r="M320" t="s">
        <v>674</v>
      </c>
      <c r="N320" t="s">
        <v>13</v>
      </c>
      <c r="O320" t="s">
        <v>370</v>
      </c>
      <c r="P320" t="s">
        <v>14</v>
      </c>
      <c r="Q320" t="s">
        <v>861</v>
      </c>
      <c r="R320">
        <v>31102</v>
      </c>
      <c r="S320" t="s">
        <v>396</v>
      </c>
      <c r="T320" t="s">
        <v>55</v>
      </c>
      <c r="U320" t="s">
        <v>674</v>
      </c>
      <c r="V320" t="s">
        <v>957</v>
      </c>
      <c r="W320">
        <v>101036481</v>
      </c>
    </row>
    <row r="321" spans="1:23" x14ac:dyDescent="0.3">
      <c r="A321">
        <v>320</v>
      </c>
      <c r="B321" s="5">
        <v>45534</v>
      </c>
      <c r="C321" t="s">
        <v>7</v>
      </c>
      <c r="D321" t="s">
        <v>958</v>
      </c>
      <c r="E321" t="s">
        <v>959</v>
      </c>
      <c r="F321" s="5">
        <v>45525</v>
      </c>
      <c r="G321" s="5">
        <v>45737</v>
      </c>
      <c r="H321" t="s">
        <v>9</v>
      </c>
      <c r="I321" s="4">
        <v>5500000000</v>
      </c>
      <c r="J321" s="4">
        <v>5500000000</v>
      </c>
      <c r="K321">
        <v>212</v>
      </c>
      <c r="L321">
        <v>7.6999999999999999E-2</v>
      </c>
      <c r="M321" t="s">
        <v>674</v>
      </c>
      <c r="N321" t="s">
        <v>13</v>
      </c>
      <c r="O321" t="s">
        <v>370</v>
      </c>
      <c r="P321" t="s">
        <v>14</v>
      </c>
      <c r="Q321" t="s">
        <v>861</v>
      </c>
      <c r="R321">
        <v>31102</v>
      </c>
      <c r="S321" t="s">
        <v>144</v>
      </c>
      <c r="T321" t="s">
        <v>55</v>
      </c>
      <c r="U321" t="s">
        <v>674</v>
      </c>
      <c r="V321" t="s">
        <v>960</v>
      </c>
      <c r="W321">
        <v>101036481</v>
      </c>
    </row>
    <row r="322" spans="1:23" hidden="1" x14ac:dyDescent="0.3">
      <c r="A322">
        <v>321</v>
      </c>
      <c r="B322" s="5">
        <v>45534</v>
      </c>
      <c r="C322" t="s">
        <v>7</v>
      </c>
      <c r="D322" t="s">
        <v>961</v>
      </c>
      <c r="E322" t="s">
        <v>962</v>
      </c>
      <c r="F322" s="5">
        <v>45363</v>
      </c>
      <c r="G322" s="5">
        <v>45553</v>
      </c>
      <c r="H322" t="s">
        <v>9</v>
      </c>
      <c r="I322" s="4">
        <v>3500000000</v>
      </c>
      <c r="J322" s="4">
        <v>3500000000</v>
      </c>
      <c r="K322">
        <v>190</v>
      </c>
      <c r="L322">
        <v>5.3999999999999999E-2</v>
      </c>
      <c r="M322" t="s">
        <v>674</v>
      </c>
      <c r="N322" t="s">
        <v>13</v>
      </c>
      <c r="O322" t="s">
        <v>215</v>
      </c>
      <c r="P322" t="s">
        <v>14</v>
      </c>
      <c r="Q322" t="s">
        <v>216</v>
      </c>
      <c r="R322">
        <v>26827</v>
      </c>
      <c r="S322" t="s">
        <v>963</v>
      </c>
      <c r="T322" t="s">
        <v>55</v>
      </c>
      <c r="U322" t="s">
        <v>674</v>
      </c>
      <c r="V322" t="s">
        <v>964</v>
      </c>
      <c r="W322">
        <v>101036481</v>
      </c>
    </row>
    <row r="323" spans="1:23" hidden="1" x14ac:dyDescent="0.3">
      <c r="A323">
        <v>322</v>
      </c>
      <c r="B323" s="5">
        <v>45534</v>
      </c>
      <c r="C323" t="s">
        <v>7</v>
      </c>
      <c r="D323" t="s">
        <v>965</v>
      </c>
      <c r="E323" t="s">
        <v>966</v>
      </c>
      <c r="F323" s="5">
        <v>45386</v>
      </c>
      <c r="G323" s="5">
        <v>45579</v>
      </c>
      <c r="H323" t="s">
        <v>9</v>
      </c>
      <c r="I323" s="4">
        <v>6000000000</v>
      </c>
      <c r="J323" s="4">
        <v>6000000000</v>
      </c>
      <c r="K323">
        <v>193</v>
      </c>
      <c r="L323">
        <v>5.3999999999999999E-2</v>
      </c>
      <c r="M323" t="s">
        <v>674</v>
      </c>
      <c r="N323" t="s">
        <v>13</v>
      </c>
      <c r="O323" t="s">
        <v>215</v>
      </c>
      <c r="P323" t="s">
        <v>14</v>
      </c>
      <c r="Q323" t="s">
        <v>216</v>
      </c>
      <c r="R323">
        <v>26827</v>
      </c>
      <c r="S323" t="s">
        <v>967</v>
      </c>
      <c r="T323" t="s">
        <v>55</v>
      </c>
      <c r="U323" t="s">
        <v>674</v>
      </c>
      <c r="V323" t="s">
        <v>968</v>
      </c>
      <c r="W323">
        <v>101036481</v>
      </c>
    </row>
    <row r="324" spans="1:23" hidden="1" x14ac:dyDescent="0.3">
      <c r="A324">
        <v>323</v>
      </c>
      <c r="B324" s="5">
        <v>45534</v>
      </c>
      <c r="C324" t="s">
        <v>7</v>
      </c>
      <c r="D324" t="s">
        <v>969</v>
      </c>
      <c r="E324" t="s">
        <v>970</v>
      </c>
      <c r="F324" s="5">
        <v>45343</v>
      </c>
      <c r="G324" s="5">
        <v>45565</v>
      </c>
      <c r="H324" t="s">
        <v>9</v>
      </c>
      <c r="I324" s="4">
        <v>3500000000</v>
      </c>
      <c r="J324" s="4">
        <v>3500000000</v>
      </c>
      <c r="K324">
        <v>222</v>
      </c>
      <c r="L324">
        <v>6.5000000000000002E-2</v>
      </c>
      <c r="M324" t="s">
        <v>674</v>
      </c>
      <c r="N324" t="s">
        <v>13</v>
      </c>
      <c r="O324" t="s">
        <v>215</v>
      </c>
      <c r="P324" t="s">
        <v>14</v>
      </c>
      <c r="Q324" t="s">
        <v>679</v>
      </c>
      <c r="R324">
        <v>26795</v>
      </c>
      <c r="S324" t="s">
        <v>971</v>
      </c>
      <c r="T324" t="s">
        <v>55</v>
      </c>
      <c r="U324" t="s">
        <v>674</v>
      </c>
      <c r="V324" t="s">
        <v>972</v>
      </c>
      <c r="W324">
        <v>101036481</v>
      </c>
    </row>
    <row r="325" spans="1:23" x14ac:dyDescent="0.3">
      <c r="A325">
        <v>324</v>
      </c>
      <c r="B325" s="5">
        <v>45534</v>
      </c>
      <c r="C325" t="s">
        <v>7</v>
      </c>
      <c r="D325">
        <v>139706004800</v>
      </c>
      <c r="E325" t="s">
        <v>973</v>
      </c>
      <c r="F325" s="5">
        <v>45525</v>
      </c>
      <c r="G325" s="5">
        <v>45890</v>
      </c>
      <c r="H325" t="s">
        <v>9</v>
      </c>
      <c r="I325" s="4">
        <v>3364000000</v>
      </c>
      <c r="J325" s="4">
        <v>3364000000</v>
      </c>
      <c r="K325">
        <v>365</v>
      </c>
      <c r="L325">
        <v>7.6999999999999999E-2</v>
      </c>
      <c r="M325" t="s">
        <v>706</v>
      </c>
      <c r="N325" t="s">
        <v>13</v>
      </c>
      <c r="O325" t="s">
        <v>388</v>
      </c>
      <c r="P325" t="s">
        <v>14</v>
      </c>
      <c r="Q325" t="s">
        <v>714</v>
      </c>
      <c r="R325">
        <v>30606</v>
      </c>
      <c r="S325" t="s">
        <v>94</v>
      </c>
      <c r="T325" t="s">
        <v>55</v>
      </c>
      <c r="U325" t="s">
        <v>706</v>
      </c>
      <c r="V325" t="s">
        <v>974</v>
      </c>
      <c r="W325">
        <v>101039093</v>
      </c>
    </row>
    <row r="326" spans="1:23" x14ac:dyDescent="0.3">
      <c r="A326">
        <v>325</v>
      </c>
      <c r="B326" s="5">
        <v>45534</v>
      </c>
      <c r="C326" t="s">
        <v>7</v>
      </c>
      <c r="D326">
        <v>139706004700</v>
      </c>
      <c r="E326" t="s">
        <v>975</v>
      </c>
      <c r="F326" s="5">
        <v>45519</v>
      </c>
      <c r="G326" s="5">
        <v>45705</v>
      </c>
      <c r="H326" t="s">
        <v>9</v>
      </c>
      <c r="I326" s="4">
        <v>4906000000</v>
      </c>
      <c r="J326" s="4">
        <v>4906000000</v>
      </c>
      <c r="K326">
        <v>186</v>
      </c>
      <c r="L326">
        <v>7.2999999999999995E-2</v>
      </c>
      <c r="M326" t="s">
        <v>706</v>
      </c>
      <c r="N326" t="s">
        <v>13</v>
      </c>
      <c r="O326" t="s">
        <v>388</v>
      </c>
      <c r="P326" t="s">
        <v>14</v>
      </c>
      <c r="Q326" t="s">
        <v>714</v>
      </c>
      <c r="R326">
        <v>30606</v>
      </c>
      <c r="S326" t="s">
        <v>61</v>
      </c>
      <c r="T326" t="s">
        <v>55</v>
      </c>
      <c r="U326" t="s">
        <v>706</v>
      </c>
      <c r="V326" t="s">
        <v>976</v>
      </c>
      <c r="W326">
        <v>101039093</v>
      </c>
    </row>
    <row r="327" spans="1:23" hidden="1" x14ac:dyDescent="0.3">
      <c r="A327">
        <v>326</v>
      </c>
      <c r="B327" s="5">
        <v>45534</v>
      </c>
      <c r="C327" t="s">
        <v>7</v>
      </c>
      <c r="D327">
        <v>139706004100</v>
      </c>
      <c r="E327" t="s">
        <v>977</v>
      </c>
      <c r="F327" s="5">
        <v>45461</v>
      </c>
      <c r="G327" s="5">
        <v>45644</v>
      </c>
      <c r="H327" t="s">
        <v>9</v>
      </c>
      <c r="I327" s="4">
        <v>3476000000</v>
      </c>
      <c r="J327" s="4">
        <v>3476000000</v>
      </c>
      <c r="K327">
        <v>183</v>
      </c>
      <c r="L327">
        <v>6.2E-2</v>
      </c>
      <c r="M327" t="s">
        <v>706</v>
      </c>
      <c r="N327" t="s">
        <v>13</v>
      </c>
      <c r="O327" t="s">
        <v>215</v>
      </c>
      <c r="P327" t="s">
        <v>14</v>
      </c>
      <c r="Q327" t="s">
        <v>227</v>
      </c>
      <c r="R327">
        <v>26800</v>
      </c>
      <c r="S327" t="s">
        <v>58</v>
      </c>
      <c r="T327" t="s">
        <v>55</v>
      </c>
      <c r="U327" t="s">
        <v>706</v>
      </c>
      <c r="V327" t="s">
        <v>978</v>
      </c>
      <c r="W327">
        <v>101039093</v>
      </c>
    </row>
    <row r="328" spans="1:23" x14ac:dyDescent="0.3">
      <c r="A328">
        <v>327</v>
      </c>
      <c r="B328" s="5">
        <v>45534</v>
      </c>
      <c r="C328" t="s">
        <v>7</v>
      </c>
      <c r="D328">
        <v>139706004300</v>
      </c>
      <c r="E328" t="s">
        <v>979</v>
      </c>
      <c r="F328" s="5">
        <v>45485</v>
      </c>
      <c r="G328" s="5">
        <v>45670</v>
      </c>
      <c r="H328" t="s">
        <v>9</v>
      </c>
      <c r="I328" s="4">
        <v>2559000000</v>
      </c>
      <c r="J328" s="4">
        <v>2559000000</v>
      </c>
      <c r="K328">
        <v>185</v>
      </c>
      <c r="L328">
        <v>6.5000000000000002E-2</v>
      </c>
      <c r="M328" t="s">
        <v>706</v>
      </c>
      <c r="N328" t="s">
        <v>13</v>
      </c>
      <c r="O328" t="s">
        <v>215</v>
      </c>
      <c r="P328" t="s">
        <v>14</v>
      </c>
      <c r="Q328" t="s">
        <v>439</v>
      </c>
      <c r="R328" t="s">
        <v>440</v>
      </c>
      <c r="S328" t="s">
        <v>54</v>
      </c>
      <c r="T328" t="s">
        <v>55</v>
      </c>
      <c r="U328" t="s">
        <v>706</v>
      </c>
      <c r="V328" t="s">
        <v>980</v>
      </c>
      <c r="W328">
        <v>101039093</v>
      </c>
    </row>
    <row r="329" spans="1:23" hidden="1" x14ac:dyDescent="0.3">
      <c r="A329">
        <v>328</v>
      </c>
      <c r="B329" s="5">
        <v>45534</v>
      </c>
      <c r="C329" t="s">
        <v>7</v>
      </c>
      <c r="D329">
        <v>139721001200</v>
      </c>
      <c r="E329" t="s">
        <v>981</v>
      </c>
      <c r="F329" s="5">
        <v>45441</v>
      </c>
      <c r="G329" s="5">
        <v>45625</v>
      </c>
      <c r="H329" t="s">
        <v>9</v>
      </c>
      <c r="I329" s="4">
        <v>54600000000</v>
      </c>
      <c r="J329" s="4">
        <v>54600000000</v>
      </c>
      <c r="K329">
        <v>184</v>
      </c>
      <c r="L329">
        <v>5.8999999999999997E-2</v>
      </c>
      <c r="M329" t="s">
        <v>982</v>
      </c>
      <c r="N329" t="s">
        <v>13</v>
      </c>
      <c r="O329" t="s">
        <v>52</v>
      </c>
      <c r="P329" t="s">
        <v>14</v>
      </c>
      <c r="Q329" t="s">
        <v>125</v>
      </c>
      <c r="R329">
        <v>43546</v>
      </c>
      <c r="S329" t="s">
        <v>58</v>
      </c>
      <c r="T329" t="s">
        <v>55</v>
      </c>
      <c r="U329" t="s">
        <v>982</v>
      </c>
      <c r="V329" t="s">
        <v>983</v>
      </c>
      <c r="W329">
        <v>101039307</v>
      </c>
    </row>
    <row r="330" spans="1:23" hidden="1" x14ac:dyDescent="0.3">
      <c r="A330">
        <v>329</v>
      </c>
      <c r="B330" s="5">
        <v>45534</v>
      </c>
      <c r="C330" t="s">
        <v>7</v>
      </c>
      <c r="D330">
        <v>139721001100</v>
      </c>
      <c r="E330" t="s">
        <v>984</v>
      </c>
      <c r="F330" s="5">
        <v>45433</v>
      </c>
      <c r="G330" s="5">
        <v>45617</v>
      </c>
      <c r="H330" t="s">
        <v>9</v>
      </c>
      <c r="I330" s="4">
        <v>100000000000</v>
      </c>
      <c r="J330" s="4">
        <v>100000000000</v>
      </c>
      <c r="K330">
        <v>184</v>
      </c>
      <c r="L330">
        <v>5.8000000000000003E-2</v>
      </c>
      <c r="M330" t="s">
        <v>982</v>
      </c>
      <c r="N330" t="s">
        <v>13</v>
      </c>
      <c r="O330" t="s">
        <v>52</v>
      </c>
      <c r="P330" t="s">
        <v>14</v>
      </c>
      <c r="Q330" t="s">
        <v>125</v>
      </c>
      <c r="R330">
        <v>43546</v>
      </c>
      <c r="S330" t="s">
        <v>58</v>
      </c>
      <c r="T330" t="s">
        <v>55</v>
      </c>
      <c r="U330" t="s">
        <v>982</v>
      </c>
      <c r="V330" t="s">
        <v>985</v>
      </c>
      <c r="W330">
        <v>101039307</v>
      </c>
    </row>
    <row r="331" spans="1:23" hidden="1" x14ac:dyDescent="0.3">
      <c r="A331">
        <v>330</v>
      </c>
      <c r="B331" s="5">
        <v>45534</v>
      </c>
      <c r="C331" t="s">
        <v>7</v>
      </c>
      <c r="D331">
        <v>139721001300</v>
      </c>
      <c r="E331" t="s">
        <v>986</v>
      </c>
      <c r="F331" s="5">
        <v>45449</v>
      </c>
      <c r="G331" s="5">
        <v>45632</v>
      </c>
      <c r="H331" t="s">
        <v>9</v>
      </c>
      <c r="I331" s="4">
        <v>25000000000</v>
      </c>
      <c r="J331" s="4">
        <v>25000000000</v>
      </c>
      <c r="K331">
        <v>183</v>
      </c>
      <c r="L331">
        <v>6.2E-2</v>
      </c>
      <c r="M331" t="s">
        <v>982</v>
      </c>
      <c r="N331" t="s">
        <v>13</v>
      </c>
      <c r="O331" t="s">
        <v>52</v>
      </c>
      <c r="P331" t="s">
        <v>14</v>
      </c>
      <c r="Q331" t="s">
        <v>125</v>
      </c>
      <c r="R331">
        <v>43546</v>
      </c>
      <c r="S331" t="s">
        <v>58</v>
      </c>
      <c r="T331" t="s">
        <v>55</v>
      </c>
      <c r="U331" t="s">
        <v>982</v>
      </c>
      <c r="V331" t="s">
        <v>987</v>
      </c>
      <c r="W331">
        <v>101039307</v>
      </c>
    </row>
    <row r="332" spans="1:23" x14ac:dyDescent="0.3">
      <c r="A332">
        <v>331</v>
      </c>
      <c r="B332" s="5">
        <v>45534</v>
      </c>
      <c r="C332" t="s">
        <v>7</v>
      </c>
      <c r="D332">
        <v>139805035500</v>
      </c>
      <c r="E332" t="s">
        <v>988</v>
      </c>
      <c r="F332" s="5">
        <v>45499</v>
      </c>
      <c r="G332" s="5">
        <v>45691</v>
      </c>
      <c r="H332" t="s">
        <v>9</v>
      </c>
      <c r="I332" s="4">
        <v>2600000000</v>
      </c>
      <c r="J332" s="4">
        <v>2600000000</v>
      </c>
      <c r="K332">
        <v>192</v>
      </c>
      <c r="L332">
        <v>6.8000000000000005E-2</v>
      </c>
      <c r="M332" t="s">
        <v>989</v>
      </c>
      <c r="N332" t="s">
        <v>13</v>
      </c>
      <c r="O332" t="s">
        <v>990</v>
      </c>
      <c r="P332" t="s">
        <v>14</v>
      </c>
      <c r="Q332" t="s">
        <v>991</v>
      </c>
      <c r="R332">
        <v>24712</v>
      </c>
      <c r="S332" t="s">
        <v>67</v>
      </c>
      <c r="T332" t="s">
        <v>55</v>
      </c>
      <c r="U332" t="s">
        <v>989</v>
      </c>
      <c r="V332" t="s">
        <v>992</v>
      </c>
      <c r="W332">
        <v>101040626</v>
      </c>
    </row>
    <row r="333" spans="1:23" x14ac:dyDescent="0.3">
      <c r="A333">
        <v>332</v>
      </c>
      <c r="B333" s="5">
        <v>45534</v>
      </c>
      <c r="C333" t="s">
        <v>7</v>
      </c>
      <c r="D333">
        <v>139805034900</v>
      </c>
      <c r="E333" t="s">
        <v>993</v>
      </c>
      <c r="F333" s="5">
        <v>45482</v>
      </c>
      <c r="G333" s="5">
        <v>45666</v>
      </c>
      <c r="H333" t="s">
        <v>9</v>
      </c>
      <c r="I333" s="4">
        <v>922000000</v>
      </c>
      <c r="J333" s="4">
        <v>922000000</v>
      </c>
      <c r="K333">
        <v>184</v>
      </c>
      <c r="L333">
        <v>6.5000000000000002E-2</v>
      </c>
      <c r="M333" t="s">
        <v>989</v>
      </c>
      <c r="N333" t="s">
        <v>13</v>
      </c>
      <c r="O333" t="s">
        <v>990</v>
      </c>
      <c r="P333" t="s">
        <v>14</v>
      </c>
      <c r="Q333" t="s">
        <v>991</v>
      </c>
      <c r="R333">
        <v>24712</v>
      </c>
      <c r="S333" t="s">
        <v>58</v>
      </c>
      <c r="T333" t="s">
        <v>55</v>
      </c>
      <c r="U333" t="s">
        <v>989</v>
      </c>
      <c r="V333" t="s">
        <v>994</v>
      </c>
      <c r="W333">
        <v>101040626</v>
      </c>
    </row>
    <row r="334" spans="1:23" hidden="1" x14ac:dyDescent="0.3">
      <c r="A334">
        <v>333</v>
      </c>
      <c r="B334" s="5">
        <v>45534</v>
      </c>
      <c r="C334" t="s">
        <v>7</v>
      </c>
      <c r="D334">
        <v>139805032500</v>
      </c>
      <c r="E334" t="s">
        <v>995</v>
      </c>
      <c r="F334" s="5">
        <v>45365</v>
      </c>
      <c r="G334" s="5">
        <v>45551</v>
      </c>
      <c r="H334" t="s">
        <v>9</v>
      </c>
      <c r="I334" s="4">
        <v>353000000</v>
      </c>
      <c r="J334" s="4">
        <v>353000000</v>
      </c>
      <c r="K334">
        <v>186</v>
      </c>
      <c r="L334">
        <v>5.3999999999999999E-2</v>
      </c>
      <c r="M334" t="s">
        <v>989</v>
      </c>
      <c r="N334" t="s">
        <v>13</v>
      </c>
      <c r="O334" t="s">
        <v>990</v>
      </c>
      <c r="P334" t="s">
        <v>14</v>
      </c>
      <c r="Q334" t="s">
        <v>991</v>
      </c>
      <c r="R334">
        <v>24712</v>
      </c>
      <c r="S334" t="s">
        <v>61</v>
      </c>
      <c r="T334" t="s">
        <v>55</v>
      </c>
      <c r="U334" t="s">
        <v>989</v>
      </c>
      <c r="V334" t="s">
        <v>996</v>
      </c>
      <c r="W334">
        <v>101040626</v>
      </c>
    </row>
    <row r="335" spans="1:23" x14ac:dyDescent="0.3">
      <c r="A335">
        <v>334</v>
      </c>
      <c r="B335" s="5">
        <v>45534</v>
      </c>
      <c r="C335" t="s">
        <v>7</v>
      </c>
      <c r="D335">
        <v>139805036300</v>
      </c>
      <c r="E335" t="s">
        <v>997</v>
      </c>
      <c r="F335" s="5">
        <v>45534</v>
      </c>
      <c r="G335" s="5">
        <v>45716</v>
      </c>
      <c r="H335" t="s">
        <v>9</v>
      </c>
      <c r="I335" s="4">
        <v>932000000</v>
      </c>
      <c r="J335" s="4">
        <v>932000000</v>
      </c>
      <c r="K335">
        <v>182</v>
      </c>
      <c r="L335">
        <v>7.2999999999999995E-2</v>
      </c>
      <c r="M335" t="s">
        <v>989</v>
      </c>
      <c r="N335" t="s">
        <v>13</v>
      </c>
      <c r="O335" t="s">
        <v>990</v>
      </c>
      <c r="P335" t="s">
        <v>14</v>
      </c>
      <c r="Q335" t="s">
        <v>991</v>
      </c>
      <c r="R335">
        <v>24712</v>
      </c>
      <c r="S335" t="s">
        <v>58</v>
      </c>
      <c r="T335" t="s">
        <v>55</v>
      </c>
      <c r="U335" t="s">
        <v>989</v>
      </c>
      <c r="V335" t="s">
        <v>998</v>
      </c>
      <c r="W335">
        <v>101040626</v>
      </c>
    </row>
    <row r="336" spans="1:23" hidden="1" x14ac:dyDescent="0.3">
      <c r="A336">
        <v>335</v>
      </c>
      <c r="B336" s="5">
        <v>45534</v>
      </c>
      <c r="C336" t="s">
        <v>7</v>
      </c>
      <c r="D336">
        <v>139805033300</v>
      </c>
      <c r="E336" t="s">
        <v>999</v>
      </c>
      <c r="F336" s="5">
        <v>45379</v>
      </c>
      <c r="G336" s="5">
        <v>45565</v>
      </c>
      <c r="H336" t="s">
        <v>9</v>
      </c>
      <c r="I336" s="4">
        <v>353000000</v>
      </c>
      <c r="J336" s="4">
        <v>353000000</v>
      </c>
      <c r="K336">
        <v>186</v>
      </c>
      <c r="L336">
        <v>5.3999999999999999E-2</v>
      </c>
      <c r="M336" t="s">
        <v>989</v>
      </c>
      <c r="N336" t="s">
        <v>13</v>
      </c>
      <c r="O336" t="s">
        <v>990</v>
      </c>
      <c r="P336" t="s">
        <v>14</v>
      </c>
      <c r="Q336" t="s">
        <v>991</v>
      </c>
      <c r="R336">
        <v>24712</v>
      </c>
      <c r="S336" t="s">
        <v>61</v>
      </c>
      <c r="T336" t="s">
        <v>55</v>
      </c>
      <c r="U336" t="s">
        <v>989</v>
      </c>
      <c r="V336" t="s">
        <v>1000</v>
      </c>
      <c r="W336">
        <v>101040626</v>
      </c>
    </row>
    <row r="337" spans="1:23" hidden="1" x14ac:dyDescent="0.3">
      <c r="A337">
        <v>336</v>
      </c>
      <c r="B337" s="5">
        <v>45534</v>
      </c>
      <c r="C337" t="s">
        <v>7</v>
      </c>
      <c r="D337">
        <v>139805032700</v>
      </c>
      <c r="E337" t="s">
        <v>1001</v>
      </c>
      <c r="F337" s="5">
        <v>45370</v>
      </c>
      <c r="G337" s="5">
        <v>45554</v>
      </c>
      <c r="H337" t="s">
        <v>9</v>
      </c>
      <c r="I337" s="4">
        <v>1058000000</v>
      </c>
      <c r="J337" s="4">
        <v>1058000000</v>
      </c>
      <c r="K337">
        <v>184</v>
      </c>
      <c r="L337">
        <v>5.3999999999999999E-2</v>
      </c>
      <c r="M337" t="s">
        <v>989</v>
      </c>
      <c r="N337" t="s">
        <v>13</v>
      </c>
      <c r="O337" t="s">
        <v>990</v>
      </c>
      <c r="P337" t="s">
        <v>14</v>
      </c>
      <c r="Q337" t="s">
        <v>991</v>
      </c>
      <c r="R337">
        <v>24712</v>
      </c>
      <c r="S337" t="s">
        <v>58</v>
      </c>
      <c r="T337" t="s">
        <v>55</v>
      </c>
      <c r="U337" t="s">
        <v>989</v>
      </c>
      <c r="V337" t="s">
        <v>1002</v>
      </c>
      <c r="W337">
        <v>101040626</v>
      </c>
    </row>
    <row r="338" spans="1:23" hidden="1" x14ac:dyDescent="0.3">
      <c r="A338">
        <v>337</v>
      </c>
      <c r="B338" s="5">
        <v>45534</v>
      </c>
      <c r="C338" t="s">
        <v>7</v>
      </c>
      <c r="D338">
        <v>139805033200</v>
      </c>
      <c r="E338" t="s">
        <v>1003</v>
      </c>
      <c r="F338" s="5">
        <v>45378</v>
      </c>
      <c r="G338" s="5">
        <v>45562</v>
      </c>
      <c r="H338" t="s">
        <v>9</v>
      </c>
      <c r="I338" s="4">
        <v>410000000</v>
      </c>
      <c r="J338" s="4">
        <v>410000000</v>
      </c>
      <c r="K338">
        <v>184</v>
      </c>
      <c r="L338">
        <v>5.3999999999999999E-2</v>
      </c>
      <c r="M338" t="s">
        <v>989</v>
      </c>
      <c r="N338" t="s">
        <v>13</v>
      </c>
      <c r="O338" t="s">
        <v>990</v>
      </c>
      <c r="P338" t="s">
        <v>14</v>
      </c>
      <c r="Q338" t="s">
        <v>991</v>
      </c>
      <c r="R338">
        <v>24712</v>
      </c>
      <c r="S338" t="s">
        <v>58</v>
      </c>
      <c r="T338" t="s">
        <v>55</v>
      </c>
      <c r="U338" t="s">
        <v>989</v>
      </c>
      <c r="V338" t="s">
        <v>1004</v>
      </c>
      <c r="W338">
        <v>101040626</v>
      </c>
    </row>
    <row r="339" spans="1:23" hidden="1" x14ac:dyDescent="0.3">
      <c r="A339">
        <v>338</v>
      </c>
      <c r="B339" s="5">
        <v>45534</v>
      </c>
      <c r="C339" t="s">
        <v>7</v>
      </c>
      <c r="D339">
        <v>139805032600</v>
      </c>
      <c r="E339" t="s">
        <v>1005</v>
      </c>
      <c r="F339" s="5">
        <v>45366</v>
      </c>
      <c r="G339" s="5">
        <v>45551</v>
      </c>
      <c r="H339" t="s">
        <v>9</v>
      </c>
      <c r="I339" s="4">
        <v>520000000</v>
      </c>
      <c r="J339" s="4">
        <v>520000000</v>
      </c>
      <c r="K339">
        <v>185</v>
      </c>
      <c r="L339">
        <v>5.3999999999999999E-2</v>
      </c>
      <c r="M339" t="s">
        <v>989</v>
      </c>
      <c r="N339" t="s">
        <v>13</v>
      </c>
      <c r="O339" t="s">
        <v>990</v>
      </c>
      <c r="P339" t="s">
        <v>14</v>
      </c>
      <c r="Q339" t="s">
        <v>991</v>
      </c>
      <c r="R339">
        <v>24712</v>
      </c>
      <c r="S339" t="s">
        <v>54</v>
      </c>
      <c r="T339" t="s">
        <v>55</v>
      </c>
      <c r="U339" t="s">
        <v>989</v>
      </c>
      <c r="V339" t="s">
        <v>1006</v>
      </c>
      <c r="W339">
        <v>101040626</v>
      </c>
    </row>
    <row r="340" spans="1:23" x14ac:dyDescent="0.3">
      <c r="A340">
        <v>339</v>
      </c>
      <c r="B340" s="5">
        <v>45534</v>
      </c>
      <c r="C340" t="s">
        <v>7</v>
      </c>
      <c r="D340">
        <v>139805035000</v>
      </c>
      <c r="E340" t="s">
        <v>1007</v>
      </c>
      <c r="F340" s="5">
        <v>45483</v>
      </c>
      <c r="G340" s="5">
        <v>45667</v>
      </c>
      <c r="H340" t="s">
        <v>9</v>
      </c>
      <c r="I340" s="4">
        <v>746000000</v>
      </c>
      <c r="J340" s="4">
        <v>746000000</v>
      </c>
      <c r="K340">
        <v>184</v>
      </c>
      <c r="L340">
        <v>6.5000000000000002E-2</v>
      </c>
      <c r="M340" t="s">
        <v>989</v>
      </c>
      <c r="N340" t="s">
        <v>13</v>
      </c>
      <c r="O340" t="s">
        <v>990</v>
      </c>
      <c r="P340" t="s">
        <v>14</v>
      </c>
      <c r="Q340" t="s">
        <v>991</v>
      </c>
      <c r="R340">
        <v>24712</v>
      </c>
      <c r="S340" t="s">
        <v>58</v>
      </c>
      <c r="T340" t="s">
        <v>55</v>
      </c>
      <c r="U340" t="s">
        <v>989</v>
      </c>
      <c r="V340" t="s">
        <v>1008</v>
      </c>
      <c r="W340">
        <v>101040626</v>
      </c>
    </row>
    <row r="341" spans="1:23" hidden="1" x14ac:dyDescent="0.3">
      <c r="A341">
        <v>340</v>
      </c>
      <c r="B341" s="5">
        <v>45534</v>
      </c>
      <c r="C341" t="s">
        <v>7</v>
      </c>
      <c r="D341">
        <v>139805032900</v>
      </c>
      <c r="E341" t="s">
        <v>1009</v>
      </c>
      <c r="F341" s="5">
        <v>45371</v>
      </c>
      <c r="G341" s="5">
        <v>45555</v>
      </c>
      <c r="H341" t="s">
        <v>9</v>
      </c>
      <c r="I341" s="4">
        <v>1410000000</v>
      </c>
      <c r="J341" s="4">
        <v>1410000000</v>
      </c>
      <c r="K341">
        <v>184</v>
      </c>
      <c r="L341">
        <v>5.3999999999999999E-2</v>
      </c>
      <c r="M341" t="s">
        <v>989</v>
      </c>
      <c r="N341" t="s">
        <v>13</v>
      </c>
      <c r="O341" t="s">
        <v>990</v>
      </c>
      <c r="P341" t="s">
        <v>14</v>
      </c>
      <c r="Q341" t="s">
        <v>991</v>
      </c>
      <c r="R341">
        <v>24712</v>
      </c>
      <c r="S341" t="s">
        <v>58</v>
      </c>
      <c r="T341" t="s">
        <v>55</v>
      </c>
      <c r="U341" t="s">
        <v>989</v>
      </c>
      <c r="V341" t="s">
        <v>1010</v>
      </c>
      <c r="W341">
        <v>101040626</v>
      </c>
    </row>
    <row r="342" spans="1:23" x14ac:dyDescent="0.3">
      <c r="A342">
        <v>341</v>
      </c>
      <c r="B342" s="5">
        <v>45534</v>
      </c>
      <c r="C342" t="s">
        <v>7</v>
      </c>
      <c r="D342">
        <v>138950003200</v>
      </c>
      <c r="E342" t="s">
        <v>1011</v>
      </c>
      <c r="F342" s="5">
        <v>45495</v>
      </c>
      <c r="G342" s="5">
        <v>45679</v>
      </c>
      <c r="H342" t="s">
        <v>9</v>
      </c>
      <c r="I342" s="4">
        <v>2000000000</v>
      </c>
      <c r="J342" s="4">
        <v>2000000000</v>
      </c>
      <c r="K342">
        <v>184</v>
      </c>
      <c r="L342">
        <v>6.8000000000000005E-2</v>
      </c>
      <c r="M342" t="s">
        <v>1012</v>
      </c>
      <c r="N342" t="s">
        <v>13</v>
      </c>
      <c r="O342" t="s">
        <v>215</v>
      </c>
      <c r="P342" t="s">
        <v>14</v>
      </c>
      <c r="Q342" t="s">
        <v>216</v>
      </c>
      <c r="R342">
        <v>26827</v>
      </c>
      <c r="S342" t="s">
        <v>58</v>
      </c>
      <c r="T342" t="s">
        <v>55</v>
      </c>
      <c r="U342" t="s">
        <v>1012</v>
      </c>
      <c r="V342" t="s">
        <v>1013</v>
      </c>
      <c r="W342">
        <v>101026420</v>
      </c>
    </row>
    <row r="343" spans="1:23" hidden="1" x14ac:dyDescent="0.3">
      <c r="A343">
        <v>342</v>
      </c>
      <c r="B343" s="5">
        <v>45534</v>
      </c>
      <c r="C343" t="s">
        <v>7</v>
      </c>
      <c r="D343">
        <v>139269002800</v>
      </c>
      <c r="E343" t="s">
        <v>1014</v>
      </c>
      <c r="F343" s="5">
        <v>45415</v>
      </c>
      <c r="G343" s="5">
        <v>45600</v>
      </c>
      <c r="H343" t="s">
        <v>9</v>
      </c>
      <c r="I343" s="4">
        <v>86000000000</v>
      </c>
      <c r="J343" s="4">
        <v>86000000000</v>
      </c>
      <c r="K343">
        <v>185</v>
      </c>
      <c r="L343">
        <v>5.6000000000000001E-2</v>
      </c>
      <c r="M343" t="s">
        <v>941</v>
      </c>
      <c r="N343" t="s">
        <v>44</v>
      </c>
      <c r="O343" t="s">
        <v>45</v>
      </c>
      <c r="P343" t="s">
        <v>11</v>
      </c>
      <c r="Q343" t="s">
        <v>45</v>
      </c>
      <c r="R343" t="s">
        <v>45</v>
      </c>
      <c r="S343" t="s">
        <v>54</v>
      </c>
      <c r="T343" t="s">
        <v>55</v>
      </c>
      <c r="U343" t="s">
        <v>941</v>
      </c>
      <c r="V343" t="s">
        <v>1015</v>
      </c>
      <c r="W343">
        <v>101030597</v>
      </c>
    </row>
    <row r="344" spans="1:23" x14ac:dyDescent="0.3">
      <c r="A344">
        <v>343</v>
      </c>
      <c r="B344" s="5">
        <v>45534</v>
      </c>
      <c r="C344" t="s">
        <v>7</v>
      </c>
      <c r="D344">
        <v>139269003800</v>
      </c>
      <c r="E344" t="s">
        <v>1016</v>
      </c>
      <c r="F344" s="5">
        <v>45530</v>
      </c>
      <c r="G344" s="5">
        <v>45714</v>
      </c>
      <c r="H344" t="s">
        <v>9</v>
      </c>
      <c r="I344" s="4">
        <v>55000000000</v>
      </c>
      <c r="J344" s="4">
        <v>55000000000</v>
      </c>
      <c r="K344">
        <v>184</v>
      </c>
      <c r="L344">
        <v>7.2999999999999995E-2</v>
      </c>
      <c r="M344" t="s">
        <v>941</v>
      </c>
      <c r="N344" t="s">
        <v>44</v>
      </c>
      <c r="O344" t="s">
        <v>45</v>
      </c>
      <c r="P344" t="s">
        <v>11</v>
      </c>
      <c r="Q344" t="s">
        <v>45</v>
      </c>
      <c r="R344" t="s">
        <v>45</v>
      </c>
      <c r="S344" t="s">
        <v>58</v>
      </c>
      <c r="T344" t="s">
        <v>55</v>
      </c>
      <c r="U344" t="s">
        <v>941</v>
      </c>
      <c r="V344" t="s">
        <v>1017</v>
      </c>
      <c r="W344">
        <v>101030597</v>
      </c>
    </row>
    <row r="345" spans="1:23" hidden="1" x14ac:dyDescent="0.3">
      <c r="A345">
        <v>344</v>
      </c>
      <c r="B345" s="5">
        <v>45534</v>
      </c>
      <c r="C345" t="s">
        <v>7</v>
      </c>
      <c r="D345">
        <v>139269003500</v>
      </c>
      <c r="E345" t="s">
        <v>1018</v>
      </c>
      <c r="F345" s="5">
        <v>45462</v>
      </c>
      <c r="G345" s="5">
        <v>45645</v>
      </c>
      <c r="H345" t="s">
        <v>9</v>
      </c>
      <c r="I345" s="4">
        <v>20000000000</v>
      </c>
      <c r="J345" s="4">
        <v>20000000000</v>
      </c>
      <c r="K345">
        <v>183</v>
      </c>
      <c r="L345">
        <v>6.2E-2</v>
      </c>
      <c r="M345" t="s">
        <v>941</v>
      </c>
      <c r="N345" t="s">
        <v>44</v>
      </c>
      <c r="O345" t="s">
        <v>45</v>
      </c>
      <c r="P345" t="s">
        <v>11</v>
      </c>
      <c r="Q345" t="s">
        <v>45</v>
      </c>
      <c r="R345" t="s">
        <v>45</v>
      </c>
      <c r="S345" t="s">
        <v>58</v>
      </c>
      <c r="T345" t="s">
        <v>55</v>
      </c>
      <c r="U345" t="s">
        <v>941</v>
      </c>
      <c r="V345" t="s">
        <v>1019</v>
      </c>
      <c r="W345">
        <v>101030597</v>
      </c>
    </row>
    <row r="346" spans="1:23" hidden="1" x14ac:dyDescent="0.3">
      <c r="A346">
        <v>345</v>
      </c>
      <c r="B346" s="5">
        <v>45534</v>
      </c>
      <c r="C346" t="s">
        <v>7</v>
      </c>
      <c r="D346">
        <v>139269003600</v>
      </c>
      <c r="E346" t="s">
        <v>1020</v>
      </c>
      <c r="F346" s="5">
        <v>45468</v>
      </c>
      <c r="G346" s="5">
        <v>45651</v>
      </c>
      <c r="H346" t="s">
        <v>9</v>
      </c>
      <c r="I346" s="4">
        <v>95000000000</v>
      </c>
      <c r="J346" s="4">
        <v>95000000000</v>
      </c>
      <c r="K346">
        <v>183</v>
      </c>
      <c r="L346">
        <v>6.2E-2</v>
      </c>
      <c r="M346" t="s">
        <v>941</v>
      </c>
      <c r="N346" t="s">
        <v>44</v>
      </c>
      <c r="O346" t="s">
        <v>45</v>
      </c>
      <c r="P346" t="s">
        <v>11</v>
      </c>
      <c r="Q346" t="s">
        <v>45</v>
      </c>
      <c r="R346" t="s">
        <v>45</v>
      </c>
      <c r="S346" t="s">
        <v>58</v>
      </c>
      <c r="T346" t="s">
        <v>55</v>
      </c>
      <c r="U346" t="s">
        <v>941</v>
      </c>
      <c r="V346" t="s">
        <v>1021</v>
      </c>
      <c r="W346">
        <v>101030597</v>
      </c>
    </row>
    <row r="347" spans="1:23" hidden="1" x14ac:dyDescent="0.3">
      <c r="A347">
        <v>346</v>
      </c>
      <c r="B347" s="5">
        <v>45534</v>
      </c>
      <c r="C347" t="s">
        <v>7</v>
      </c>
      <c r="D347">
        <v>139269003300</v>
      </c>
      <c r="E347" t="s">
        <v>1022</v>
      </c>
      <c r="F347" s="5">
        <v>45449</v>
      </c>
      <c r="G347" s="5">
        <v>45632</v>
      </c>
      <c r="H347" t="s">
        <v>9</v>
      </c>
      <c r="I347" s="4">
        <v>160000000000</v>
      </c>
      <c r="J347" s="4">
        <v>160000000000</v>
      </c>
      <c r="K347">
        <v>183</v>
      </c>
      <c r="L347">
        <v>6.2E-2</v>
      </c>
      <c r="M347" t="s">
        <v>941</v>
      </c>
      <c r="N347" t="s">
        <v>44</v>
      </c>
      <c r="O347" t="s">
        <v>45</v>
      </c>
      <c r="P347" t="s">
        <v>11</v>
      </c>
      <c r="Q347" t="s">
        <v>45</v>
      </c>
      <c r="R347" t="s">
        <v>45</v>
      </c>
      <c r="S347" t="s">
        <v>58</v>
      </c>
      <c r="T347" t="s">
        <v>55</v>
      </c>
      <c r="U347" t="s">
        <v>941</v>
      </c>
      <c r="V347" t="s">
        <v>1023</v>
      </c>
      <c r="W347">
        <v>101030597</v>
      </c>
    </row>
    <row r="348" spans="1:23" hidden="1" x14ac:dyDescent="0.3">
      <c r="A348">
        <v>347</v>
      </c>
      <c r="B348" s="5">
        <v>45534</v>
      </c>
      <c r="C348" t="s">
        <v>7</v>
      </c>
      <c r="D348">
        <v>139269002900</v>
      </c>
      <c r="E348" t="s">
        <v>1024</v>
      </c>
      <c r="F348" s="5">
        <v>45420</v>
      </c>
      <c r="G348" s="5">
        <v>45604</v>
      </c>
      <c r="H348" t="s">
        <v>9</v>
      </c>
      <c r="I348" s="4">
        <v>95000000000</v>
      </c>
      <c r="J348" s="4">
        <v>95000000000</v>
      </c>
      <c r="K348">
        <v>184</v>
      </c>
      <c r="L348">
        <v>5.6000000000000001E-2</v>
      </c>
      <c r="M348" t="s">
        <v>941</v>
      </c>
      <c r="N348" t="s">
        <v>44</v>
      </c>
      <c r="O348" t="s">
        <v>45</v>
      </c>
      <c r="P348" t="s">
        <v>11</v>
      </c>
      <c r="Q348" t="s">
        <v>45</v>
      </c>
      <c r="R348" t="s">
        <v>45</v>
      </c>
      <c r="S348" t="s">
        <v>58</v>
      </c>
      <c r="T348" t="s">
        <v>55</v>
      </c>
      <c r="U348" t="s">
        <v>941</v>
      </c>
      <c r="V348" t="s">
        <v>1025</v>
      </c>
      <c r="W348">
        <v>101030597</v>
      </c>
    </row>
    <row r="349" spans="1:23" hidden="1" x14ac:dyDescent="0.3">
      <c r="A349">
        <v>348</v>
      </c>
      <c r="B349" s="5">
        <v>45534</v>
      </c>
      <c r="C349" t="s">
        <v>7</v>
      </c>
      <c r="D349">
        <v>139269003000</v>
      </c>
      <c r="E349" t="s">
        <v>1026</v>
      </c>
      <c r="F349" s="5">
        <v>45425</v>
      </c>
      <c r="G349" s="5">
        <v>45609</v>
      </c>
      <c r="H349" t="s">
        <v>9</v>
      </c>
      <c r="I349" s="4">
        <v>100000000000</v>
      </c>
      <c r="J349" s="4">
        <v>100000000000</v>
      </c>
      <c r="K349">
        <v>184</v>
      </c>
      <c r="L349">
        <v>5.6000000000000001E-2</v>
      </c>
      <c r="M349" t="s">
        <v>941</v>
      </c>
      <c r="N349" t="s">
        <v>44</v>
      </c>
      <c r="O349" t="s">
        <v>45</v>
      </c>
      <c r="P349" t="s">
        <v>11</v>
      </c>
      <c r="Q349" t="s">
        <v>45</v>
      </c>
      <c r="R349" t="s">
        <v>45</v>
      </c>
      <c r="S349" t="s">
        <v>58</v>
      </c>
      <c r="T349" t="s">
        <v>55</v>
      </c>
      <c r="U349" t="s">
        <v>941</v>
      </c>
      <c r="V349" t="s">
        <v>1027</v>
      </c>
      <c r="W349">
        <v>101030597</v>
      </c>
    </row>
    <row r="350" spans="1:23" x14ac:dyDescent="0.3">
      <c r="A350">
        <v>349</v>
      </c>
      <c r="B350" s="5">
        <v>45534</v>
      </c>
      <c r="C350" t="s">
        <v>8</v>
      </c>
      <c r="D350">
        <v>139380001500</v>
      </c>
      <c r="E350" t="s">
        <v>1028</v>
      </c>
      <c r="F350" s="5">
        <v>45414</v>
      </c>
      <c r="G350" s="5">
        <v>45782</v>
      </c>
      <c r="H350" t="s">
        <v>9</v>
      </c>
      <c r="I350" s="4">
        <v>800000000</v>
      </c>
      <c r="J350" s="4">
        <v>800000000</v>
      </c>
      <c r="K350">
        <v>368</v>
      </c>
      <c r="L350">
        <v>0.06</v>
      </c>
      <c r="M350" t="s">
        <v>1029</v>
      </c>
      <c r="N350" t="s">
        <v>13</v>
      </c>
      <c r="O350" t="s">
        <v>215</v>
      </c>
      <c r="P350" t="s">
        <v>14</v>
      </c>
      <c r="Q350" t="s">
        <v>300</v>
      </c>
      <c r="R350">
        <v>26811</v>
      </c>
      <c r="S350" t="s">
        <v>637</v>
      </c>
      <c r="T350" t="s">
        <v>55</v>
      </c>
      <c r="U350" t="s">
        <v>1029</v>
      </c>
      <c r="V350" t="s">
        <v>1030</v>
      </c>
      <c r="W350">
        <v>101032346</v>
      </c>
    </row>
    <row r="351" spans="1:23" x14ac:dyDescent="0.3">
      <c r="A351">
        <v>350</v>
      </c>
      <c r="B351" s="5">
        <v>45534</v>
      </c>
      <c r="C351" t="s">
        <v>7</v>
      </c>
      <c r="D351">
        <v>139980001000</v>
      </c>
      <c r="E351" t="s">
        <v>1031</v>
      </c>
      <c r="F351" s="5">
        <v>45531</v>
      </c>
      <c r="G351" s="5">
        <v>45895</v>
      </c>
      <c r="H351" t="s">
        <v>9</v>
      </c>
      <c r="I351" s="4">
        <v>50000000000</v>
      </c>
      <c r="J351" s="4">
        <v>50000000000</v>
      </c>
      <c r="K351">
        <v>364</v>
      </c>
      <c r="L351">
        <v>8.2000000000000003E-2</v>
      </c>
      <c r="M351" t="s">
        <v>799</v>
      </c>
      <c r="N351" t="s">
        <v>13</v>
      </c>
      <c r="O351" t="s">
        <v>210</v>
      </c>
      <c r="P351" t="s">
        <v>14</v>
      </c>
      <c r="Q351" t="s">
        <v>800</v>
      </c>
      <c r="R351">
        <v>9437</v>
      </c>
      <c r="S351" t="s">
        <v>651</v>
      </c>
      <c r="T351" t="s">
        <v>55</v>
      </c>
      <c r="U351" t="s">
        <v>799</v>
      </c>
      <c r="V351" t="s">
        <v>1032</v>
      </c>
      <c r="W351">
        <v>101044305</v>
      </c>
    </row>
    <row r="352" spans="1:23" x14ac:dyDescent="0.3">
      <c r="A352">
        <v>351</v>
      </c>
      <c r="B352" s="5">
        <v>45534</v>
      </c>
      <c r="C352" t="s">
        <v>7</v>
      </c>
      <c r="D352">
        <v>139980001200</v>
      </c>
      <c r="E352" t="s">
        <v>1033</v>
      </c>
      <c r="F352" s="5">
        <v>45534</v>
      </c>
      <c r="G352" s="5">
        <v>45897</v>
      </c>
      <c r="H352" t="s">
        <v>9</v>
      </c>
      <c r="I352" s="4">
        <v>50000000000</v>
      </c>
      <c r="J352" s="4">
        <v>50000000000</v>
      </c>
      <c r="K352">
        <v>363</v>
      </c>
      <c r="L352">
        <v>8.2000000000000003E-2</v>
      </c>
      <c r="M352" t="s">
        <v>799</v>
      </c>
      <c r="N352" t="s">
        <v>13</v>
      </c>
      <c r="O352" t="s">
        <v>210</v>
      </c>
      <c r="P352" t="s">
        <v>14</v>
      </c>
      <c r="Q352" t="s">
        <v>800</v>
      </c>
      <c r="R352">
        <v>9437</v>
      </c>
      <c r="S352" t="s">
        <v>801</v>
      </c>
      <c r="T352" t="s">
        <v>55</v>
      </c>
      <c r="U352" t="s">
        <v>799</v>
      </c>
      <c r="V352" t="s">
        <v>1034</v>
      </c>
      <c r="W352">
        <v>101044305</v>
      </c>
    </row>
    <row r="353" spans="1:23" x14ac:dyDescent="0.3">
      <c r="A353">
        <v>352</v>
      </c>
      <c r="B353" s="5">
        <v>45534</v>
      </c>
      <c r="C353" t="s">
        <v>7</v>
      </c>
      <c r="D353">
        <v>139980000900</v>
      </c>
      <c r="E353" t="s">
        <v>1035</v>
      </c>
      <c r="F353" s="5">
        <v>45530</v>
      </c>
      <c r="G353" s="5">
        <v>45890</v>
      </c>
      <c r="H353" t="s">
        <v>9</v>
      </c>
      <c r="I353" s="4">
        <v>40000000000</v>
      </c>
      <c r="J353" s="4">
        <v>40000000000</v>
      </c>
      <c r="K353">
        <v>360</v>
      </c>
      <c r="L353">
        <v>8.2000000000000003E-2</v>
      </c>
      <c r="M353" t="s">
        <v>799</v>
      </c>
      <c r="N353" t="s">
        <v>13</v>
      </c>
      <c r="O353" t="s">
        <v>210</v>
      </c>
      <c r="P353" t="s">
        <v>14</v>
      </c>
      <c r="Q353" t="s">
        <v>800</v>
      </c>
      <c r="R353">
        <v>9437</v>
      </c>
      <c r="S353" t="s">
        <v>1036</v>
      </c>
      <c r="T353" t="s">
        <v>55</v>
      </c>
      <c r="U353" t="s">
        <v>799</v>
      </c>
      <c r="V353" t="s">
        <v>1037</v>
      </c>
      <c r="W353">
        <v>101044305</v>
      </c>
    </row>
    <row r="354" spans="1:23" x14ac:dyDescent="0.3">
      <c r="A354">
        <v>353</v>
      </c>
      <c r="B354" s="5">
        <v>45534</v>
      </c>
      <c r="C354" t="s">
        <v>8</v>
      </c>
      <c r="D354">
        <v>139380001400</v>
      </c>
      <c r="E354" t="s">
        <v>1038</v>
      </c>
      <c r="F354" s="5">
        <v>45408</v>
      </c>
      <c r="G354" s="5">
        <v>45775</v>
      </c>
      <c r="H354" t="s">
        <v>9</v>
      </c>
      <c r="I354" s="4">
        <v>1000000000</v>
      </c>
      <c r="J354" s="4">
        <v>1000000000</v>
      </c>
      <c r="K354">
        <v>367</v>
      </c>
      <c r="L354">
        <v>0.06</v>
      </c>
      <c r="M354" t="s">
        <v>1029</v>
      </c>
      <c r="N354" t="s">
        <v>13</v>
      </c>
      <c r="O354" t="s">
        <v>215</v>
      </c>
      <c r="P354" t="s">
        <v>14</v>
      </c>
      <c r="Q354" t="s">
        <v>300</v>
      </c>
      <c r="R354">
        <v>26811</v>
      </c>
      <c r="S354" t="s">
        <v>201</v>
      </c>
      <c r="T354" t="s">
        <v>55</v>
      </c>
      <c r="U354" t="s">
        <v>1029</v>
      </c>
      <c r="V354" t="s">
        <v>1039</v>
      </c>
      <c r="W354">
        <v>101032346</v>
      </c>
    </row>
    <row r="355" spans="1:23" x14ac:dyDescent="0.3">
      <c r="A355">
        <v>354</v>
      </c>
      <c r="B355" s="5">
        <v>45534</v>
      </c>
      <c r="C355" t="s">
        <v>8</v>
      </c>
      <c r="D355">
        <v>139380001600</v>
      </c>
      <c r="E355" t="s">
        <v>1040</v>
      </c>
      <c r="F355" s="5">
        <v>45418</v>
      </c>
      <c r="G355" s="5">
        <v>45783</v>
      </c>
      <c r="H355" t="s">
        <v>9</v>
      </c>
      <c r="I355" s="4">
        <v>1000000000</v>
      </c>
      <c r="J355" s="4">
        <v>1000000000</v>
      </c>
      <c r="K355">
        <v>365</v>
      </c>
      <c r="L355">
        <v>0.06</v>
      </c>
      <c r="M355" t="s">
        <v>1029</v>
      </c>
      <c r="N355" t="s">
        <v>13</v>
      </c>
      <c r="O355" t="s">
        <v>215</v>
      </c>
      <c r="P355" t="s">
        <v>14</v>
      </c>
      <c r="Q355" t="s">
        <v>300</v>
      </c>
      <c r="R355">
        <v>26811</v>
      </c>
      <c r="S355" t="s">
        <v>94</v>
      </c>
      <c r="T355" t="s">
        <v>55</v>
      </c>
      <c r="U355" t="s">
        <v>1029</v>
      </c>
      <c r="V355" t="s">
        <v>1041</v>
      </c>
      <c r="W355">
        <v>101032346</v>
      </c>
    </row>
    <row r="356" spans="1:23" x14ac:dyDescent="0.3">
      <c r="A356">
        <v>355</v>
      </c>
      <c r="B356" s="5">
        <v>45534</v>
      </c>
      <c r="C356" t="s">
        <v>8</v>
      </c>
      <c r="D356">
        <v>139380001700</v>
      </c>
      <c r="E356" t="s">
        <v>1042</v>
      </c>
      <c r="F356" s="5">
        <v>45426</v>
      </c>
      <c r="G356" s="5">
        <v>45791</v>
      </c>
      <c r="H356" t="s">
        <v>9</v>
      </c>
      <c r="I356" s="4">
        <v>2000000000</v>
      </c>
      <c r="J356" s="4">
        <v>2000000000</v>
      </c>
      <c r="K356">
        <v>365</v>
      </c>
      <c r="L356">
        <v>0.06</v>
      </c>
      <c r="M356" t="s">
        <v>1029</v>
      </c>
      <c r="N356" t="s">
        <v>13</v>
      </c>
      <c r="O356" t="s">
        <v>215</v>
      </c>
      <c r="P356" t="s">
        <v>14</v>
      </c>
      <c r="Q356" t="s">
        <v>300</v>
      </c>
      <c r="R356">
        <v>26811</v>
      </c>
      <c r="S356" t="s">
        <v>94</v>
      </c>
      <c r="T356" t="s">
        <v>55</v>
      </c>
      <c r="U356" t="s">
        <v>1029</v>
      </c>
      <c r="V356" t="s">
        <v>1043</v>
      </c>
      <c r="W356">
        <v>101032346</v>
      </c>
    </row>
    <row r="357" spans="1:23" hidden="1" x14ac:dyDescent="0.3">
      <c r="A357">
        <v>356</v>
      </c>
      <c r="B357" s="5">
        <v>45534</v>
      </c>
      <c r="C357" t="s">
        <v>7</v>
      </c>
      <c r="D357">
        <v>139795000500</v>
      </c>
      <c r="E357" t="s">
        <v>1044</v>
      </c>
      <c r="F357" s="5">
        <v>45456</v>
      </c>
      <c r="G357" s="5">
        <v>45639</v>
      </c>
      <c r="H357" t="s">
        <v>9</v>
      </c>
      <c r="I357" s="4">
        <v>2000000000</v>
      </c>
      <c r="J357" s="4">
        <v>2000000000</v>
      </c>
      <c r="K357">
        <v>183</v>
      </c>
      <c r="L357">
        <v>6.2E-2</v>
      </c>
      <c r="M357" t="s">
        <v>1045</v>
      </c>
      <c r="N357" t="s">
        <v>13</v>
      </c>
      <c r="O357" t="s">
        <v>98</v>
      </c>
      <c r="P357" t="s">
        <v>14</v>
      </c>
      <c r="Q357" t="s">
        <v>163</v>
      </c>
      <c r="R357">
        <v>26816</v>
      </c>
      <c r="S357" t="s">
        <v>58</v>
      </c>
      <c r="T357" t="s">
        <v>55</v>
      </c>
      <c r="U357" t="s">
        <v>1045</v>
      </c>
      <c r="V357" t="s">
        <v>1046</v>
      </c>
      <c r="W357">
        <v>101040367</v>
      </c>
    </row>
    <row r="358" spans="1:23" x14ac:dyDescent="0.3">
      <c r="A358">
        <v>357</v>
      </c>
      <c r="B358" s="5">
        <v>45534</v>
      </c>
      <c r="C358" t="s">
        <v>7</v>
      </c>
      <c r="D358">
        <v>139665003100</v>
      </c>
      <c r="E358" t="s">
        <v>1047</v>
      </c>
      <c r="F358" s="5">
        <v>45341</v>
      </c>
      <c r="G358" s="5">
        <v>45735</v>
      </c>
      <c r="H358" t="s">
        <v>9</v>
      </c>
      <c r="I358" s="4">
        <v>1000000000</v>
      </c>
      <c r="J358" s="4">
        <v>1000000000</v>
      </c>
      <c r="K358">
        <v>394</v>
      </c>
      <c r="L358">
        <v>6.7000000000000004E-2</v>
      </c>
      <c r="M358" t="s">
        <v>1048</v>
      </c>
      <c r="N358" t="s">
        <v>13</v>
      </c>
      <c r="O358" t="s">
        <v>215</v>
      </c>
      <c r="P358" t="s">
        <v>14</v>
      </c>
      <c r="Q358" t="s">
        <v>709</v>
      </c>
      <c r="R358">
        <v>26806</v>
      </c>
      <c r="S358" t="s">
        <v>236</v>
      </c>
      <c r="T358" t="s">
        <v>55</v>
      </c>
      <c r="U358" t="s">
        <v>1048</v>
      </c>
      <c r="V358" t="s">
        <v>1049</v>
      </c>
      <c r="W358">
        <v>101038214</v>
      </c>
    </row>
    <row r="359" spans="1:23" x14ac:dyDescent="0.3">
      <c r="A359">
        <v>358</v>
      </c>
      <c r="B359" s="5">
        <v>45534</v>
      </c>
      <c r="C359" t="s">
        <v>7</v>
      </c>
      <c r="D359">
        <v>139665003200</v>
      </c>
      <c r="E359" t="s">
        <v>1050</v>
      </c>
      <c r="F359" s="5">
        <v>45350</v>
      </c>
      <c r="G359" s="5">
        <v>45716</v>
      </c>
      <c r="H359" t="s">
        <v>9</v>
      </c>
      <c r="I359" s="4">
        <v>3500000000</v>
      </c>
      <c r="J359" s="4">
        <v>3500000000</v>
      </c>
      <c r="K359">
        <v>366</v>
      </c>
      <c r="L359">
        <v>6.2E-2</v>
      </c>
      <c r="M359" t="s">
        <v>1048</v>
      </c>
      <c r="N359" t="s">
        <v>13</v>
      </c>
      <c r="O359" t="s">
        <v>215</v>
      </c>
      <c r="P359" t="s">
        <v>14</v>
      </c>
      <c r="Q359" t="s">
        <v>709</v>
      </c>
      <c r="R359">
        <v>26806</v>
      </c>
      <c r="S359" t="s">
        <v>94</v>
      </c>
      <c r="T359" t="s">
        <v>55</v>
      </c>
      <c r="U359" t="s">
        <v>1048</v>
      </c>
      <c r="V359" t="s">
        <v>1051</v>
      </c>
      <c r="W359">
        <v>101038214</v>
      </c>
    </row>
    <row r="360" spans="1:23" x14ac:dyDescent="0.3">
      <c r="A360">
        <v>359</v>
      </c>
      <c r="B360" s="5">
        <v>45534</v>
      </c>
      <c r="C360" t="s">
        <v>7</v>
      </c>
      <c r="D360">
        <v>139665003400</v>
      </c>
      <c r="E360" t="s">
        <v>1052</v>
      </c>
      <c r="F360" s="5">
        <v>45429</v>
      </c>
      <c r="G360" s="5">
        <v>45796</v>
      </c>
      <c r="H360" t="s">
        <v>9</v>
      </c>
      <c r="I360" s="4">
        <v>2500000000</v>
      </c>
      <c r="J360" s="4">
        <v>2500000000</v>
      </c>
      <c r="K360">
        <v>367</v>
      </c>
      <c r="L360">
        <v>0.06</v>
      </c>
      <c r="M360" t="s">
        <v>1048</v>
      </c>
      <c r="N360" t="s">
        <v>13</v>
      </c>
      <c r="O360" t="s">
        <v>215</v>
      </c>
      <c r="P360" t="s">
        <v>14</v>
      </c>
      <c r="Q360" t="s">
        <v>709</v>
      </c>
      <c r="R360">
        <v>26806</v>
      </c>
      <c r="S360" t="s">
        <v>201</v>
      </c>
      <c r="T360" t="s">
        <v>55</v>
      </c>
      <c r="U360" t="s">
        <v>1048</v>
      </c>
      <c r="V360" t="s">
        <v>1053</v>
      </c>
      <c r="W360">
        <v>101038214</v>
      </c>
    </row>
    <row r="361" spans="1:23" x14ac:dyDescent="0.3">
      <c r="A361">
        <v>360</v>
      </c>
      <c r="B361" s="5">
        <v>45534</v>
      </c>
      <c r="C361" t="s">
        <v>7</v>
      </c>
      <c r="D361">
        <v>139665003300</v>
      </c>
      <c r="E361" t="s">
        <v>1054</v>
      </c>
      <c r="F361" s="5">
        <v>45406</v>
      </c>
      <c r="G361" s="5">
        <v>45771</v>
      </c>
      <c r="H361" t="s">
        <v>9</v>
      </c>
      <c r="I361" s="4">
        <v>1000000000</v>
      </c>
      <c r="J361" s="4">
        <v>1000000000</v>
      </c>
      <c r="K361">
        <v>365</v>
      </c>
      <c r="L361">
        <v>0.06</v>
      </c>
      <c r="M361" t="s">
        <v>1048</v>
      </c>
      <c r="N361" t="s">
        <v>13</v>
      </c>
      <c r="O361" t="s">
        <v>215</v>
      </c>
      <c r="P361" t="s">
        <v>14</v>
      </c>
      <c r="Q361" t="s">
        <v>709</v>
      </c>
      <c r="R361">
        <v>26806</v>
      </c>
      <c r="S361" t="s">
        <v>94</v>
      </c>
      <c r="T361" t="s">
        <v>55</v>
      </c>
      <c r="U361" t="s">
        <v>1048</v>
      </c>
      <c r="V361" t="s">
        <v>1055</v>
      </c>
      <c r="W361">
        <v>101038214</v>
      </c>
    </row>
    <row r="362" spans="1:23" x14ac:dyDescent="0.3">
      <c r="A362">
        <v>361</v>
      </c>
      <c r="B362" s="5">
        <v>45534</v>
      </c>
      <c r="C362" t="s">
        <v>7</v>
      </c>
      <c r="D362">
        <v>140021000300</v>
      </c>
      <c r="E362" t="s">
        <v>1056</v>
      </c>
      <c r="F362" s="5">
        <v>45527</v>
      </c>
      <c r="G362" s="5">
        <v>45712</v>
      </c>
      <c r="H362" t="s">
        <v>9</v>
      </c>
      <c r="I362" s="4">
        <v>8000000000</v>
      </c>
      <c r="J362" s="4">
        <v>8000000000</v>
      </c>
      <c r="K362">
        <v>185</v>
      </c>
      <c r="L362">
        <v>7.2999999999999995E-2</v>
      </c>
      <c r="M362" t="s">
        <v>1057</v>
      </c>
      <c r="N362" t="s">
        <v>13</v>
      </c>
      <c r="O362" t="s">
        <v>215</v>
      </c>
      <c r="P362" t="s">
        <v>14</v>
      </c>
      <c r="Q362" t="s">
        <v>1058</v>
      </c>
      <c r="R362">
        <v>9416</v>
      </c>
      <c r="S362" t="s">
        <v>54</v>
      </c>
      <c r="T362" t="s">
        <v>55</v>
      </c>
      <c r="U362" t="s">
        <v>1057</v>
      </c>
      <c r="V362" t="s">
        <v>1059</v>
      </c>
      <c r="W362">
        <v>101045252</v>
      </c>
    </row>
    <row r="363" spans="1:23" x14ac:dyDescent="0.3">
      <c r="A363">
        <v>362</v>
      </c>
      <c r="B363" s="5">
        <v>45534</v>
      </c>
      <c r="C363" t="s">
        <v>7</v>
      </c>
      <c r="D363">
        <v>140021000200</v>
      </c>
      <c r="E363" t="s">
        <v>1060</v>
      </c>
      <c r="F363" s="5">
        <v>45527</v>
      </c>
      <c r="G363" s="5">
        <v>45712</v>
      </c>
      <c r="H363" t="s">
        <v>9</v>
      </c>
      <c r="I363" s="4">
        <v>10000000000</v>
      </c>
      <c r="J363" s="4">
        <v>10000000000</v>
      </c>
      <c r="K363">
        <v>185</v>
      </c>
      <c r="L363">
        <v>7.2999999999999995E-2</v>
      </c>
      <c r="M363" t="s">
        <v>1057</v>
      </c>
      <c r="N363" t="s">
        <v>13</v>
      </c>
      <c r="O363" t="s">
        <v>215</v>
      </c>
      <c r="P363" t="s">
        <v>14</v>
      </c>
      <c r="Q363" t="s">
        <v>1058</v>
      </c>
      <c r="R363">
        <v>9416</v>
      </c>
      <c r="S363" t="s">
        <v>54</v>
      </c>
      <c r="T363" t="s">
        <v>55</v>
      </c>
      <c r="U363" t="s">
        <v>1057</v>
      </c>
      <c r="V363" t="s">
        <v>1061</v>
      </c>
      <c r="W363">
        <v>101045252</v>
      </c>
    </row>
    <row r="364" spans="1:23" hidden="1" x14ac:dyDescent="0.3">
      <c r="A364">
        <v>363</v>
      </c>
      <c r="B364" s="5">
        <v>45534</v>
      </c>
      <c r="C364" t="s">
        <v>7</v>
      </c>
      <c r="D364">
        <v>138697005300</v>
      </c>
      <c r="E364" t="s">
        <v>1062</v>
      </c>
      <c r="F364" s="5">
        <v>45448</v>
      </c>
      <c r="G364" s="5">
        <v>45631</v>
      </c>
      <c r="H364" t="s">
        <v>9</v>
      </c>
      <c r="I364" s="4">
        <v>30000000000</v>
      </c>
      <c r="J364" s="4">
        <v>30000000000</v>
      </c>
      <c r="K364">
        <v>183</v>
      </c>
      <c r="L364">
        <v>6.2E-2</v>
      </c>
      <c r="M364" t="s">
        <v>1063</v>
      </c>
      <c r="N364" t="s">
        <v>13</v>
      </c>
      <c r="O364" t="s">
        <v>669</v>
      </c>
      <c r="P364" t="s">
        <v>14</v>
      </c>
      <c r="Q364" t="s">
        <v>670</v>
      </c>
      <c r="R364">
        <v>38699</v>
      </c>
      <c r="S364" t="s">
        <v>58</v>
      </c>
      <c r="T364" t="s">
        <v>55</v>
      </c>
      <c r="U364" t="s">
        <v>1063</v>
      </c>
      <c r="V364" t="s">
        <v>1064</v>
      </c>
      <c r="W364">
        <v>101023339</v>
      </c>
    </row>
    <row r="365" spans="1:23" hidden="1" x14ac:dyDescent="0.3">
      <c r="A365">
        <v>364</v>
      </c>
      <c r="B365" s="5">
        <v>45534</v>
      </c>
      <c r="C365" t="s">
        <v>7</v>
      </c>
      <c r="D365">
        <v>139974005400</v>
      </c>
      <c r="E365" t="s">
        <v>1065</v>
      </c>
      <c r="F365" s="5">
        <v>45390</v>
      </c>
      <c r="G365" s="5">
        <v>45573</v>
      </c>
      <c r="H365" t="s">
        <v>9</v>
      </c>
      <c r="I365" s="4">
        <v>3700000000</v>
      </c>
      <c r="J365" s="4">
        <v>3700000000</v>
      </c>
      <c r="K365">
        <v>183</v>
      </c>
      <c r="L365">
        <v>5.2999999999999999E-2</v>
      </c>
      <c r="M365" t="s">
        <v>1066</v>
      </c>
      <c r="N365" t="s">
        <v>13</v>
      </c>
      <c r="O365" t="s">
        <v>65</v>
      </c>
      <c r="P365" t="s">
        <v>14</v>
      </c>
      <c r="Q365" t="s">
        <v>535</v>
      </c>
      <c r="R365">
        <v>30649</v>
      </c>
      <c r="S365" t="s">
        <v>58</v>
      </c>
      <c r="T365" t="s">
        <v>55</v>
      </c>
      <c r="U365" t="s">
        <v>1066</v>
      </c>
      <c r="V365" t="s">
        <v>1067</v>
      </c>
      <c r="W365">
        <v>101044130</v>
      </c>
    </row>
    <row r="366" spans="1:23" hidden="1" x14ac:dyDescent="0.3">
      <c r="A366">
        <v>365</v>
      </c>
      <c r="B366" s="5">
        <v>45534</v>
      </c>
      <c r="C366" t="s">
        <v>7</v>
      </c>
      <c r="D366">
        <v>139974004700</v>
      </c>
      <c r="E366" t="s">
        <v>1068</v>
      </c>
      <c r="F366" s="5">
        <v>45352</v>
      </c>
      <c r="G366" s="5">
        <v>45566</v>
      </c>
      <c r="H366" t="s">
        <v>9</v>
      </c>
      <c r="I366" s="4">
        <v>4900000000</v>
      </c>
      <c r="J366" s="4">
        <v>4900000000</v>
      </c>
      <c r="K366">
        <v>214</v>
      </c>
      <c r="L366">
        <v>5.7000000000000002E-2</v>
      </c>
      <c r="M366" t="s">
        <v>1066</v>
      </c>
      <c r="N366" t="s">
        <v>13</v>
      </c>
      <c r="O366" t="s">
        <v>65</v>
      </c>
      <c r="P366" t="s">
        <v>14</v>
      </c>
      <c r="Q366" t="s">
        <v>535</v>
      </c>
      <c r="R366">
        <v>30649</v>
      </c>
      <c r="S366" t="s">
        <v>144</v>
      </c>
      <c r="T366" t="s">
        <v>55</v>
      </c>
      <c r="U366" t="s">
        <v>1066</v>
      </c>
      <c r="V366" t="s">
        <v>1069</v>
      </c>
      <c r="W366">
        <v>101044130</v>
      </c>
    </row>
    <row r="367" spans="1:23" x14ac:dyDescent="0.3">
      <c r="A367">
        <v>366</v>
      </c>
      <c r="B367" s="5">
        <v>45534</v>
      </c>
      <c r="C367" t="s">
        <v>7</v>
      </c>
      <c r="D367">
        <v>139978005700</v>
      </c>
      <c r="E367" t="s">
        <v>1070</v>
      </c>
      <c r="F367" s="5">
        <v>45401</v>
      </c>
      <c r="G367" s="5">
        <v>45677</v>
      </c>
      <c r="H367" t="s">
        <v>9</v>
      </c>
      <c r="I367" s="4">
        <v>3030000000</v>
      </c>
      <c r="J367" s="4">
        <v>3030000000</v>
      </c>
      <c r="K367">
        <v>276</v>
      </c>
      <c r="L367">
        <v>5.8999999999999997E-2</v>
      </c>
      <c r="M367" t="s">
        <v>64</v>
      </c>
      <c r="N367" t="s">
        <v>13</v>
      </c>
      <c r="O367" t="s">
        <v>65</v>
      </c>
      <c r="P367" t="s">
        <v>14</v>
      </c>
      <c r="Q367" t="s">
        <v>66</v>
      </c>
      <c r="R367">
        <v>34038</v>
      </c>
      <c r="S367" t="s">
        <v>88</v>
      </c>
      <c r="T367" t="s">
        <v>55</v>
      </c>
      <c r="U367" t="s">
        <v>64</v>
      </c>
      <c r="V367" t="s">
        <v>1071</v>
      </c>
      <c r="W367">
        <v>101044169</v>
      </c>
    </row>
    <row r="368" spans="1:23" hidden="1" x14ac:dyDescent="0.3">
      <c r="A368">
        <v>367</v>
      </c>
      <c r="B368" s="5">
        <v>45534</v>
      </c>
      <c r="C368" t="s">
        <v>7</v>
      </c>
      <c r="D368">
        <v>139978007600</v>
      </c>
      <c r="E368" t="s">
        <v>1072</v>
      </c>
      <c r="F368" s="5">
        <v>45422</v>
      </c>
      <c r="G368" s="5">
        <v>45607</v>
      </c>
      <c r="H368" t="s">
        <v>9</v>
      </c>
      <c r="I368" s="4">
        <v>3670000000</v>
      </c>
      <c r="J368" s="4">
        <v>3670000000</v>
      </c>
      <c r="K368">
        <v>185</v>
      </c>
      <c r="L368">
        <v>5.6000000000000001E-2</v>
      </c>
      <c r="M368" t="s">
        <v>64</v>
      </c>
      <c r="N368" t="s">
        <v>13</v>
      </c>
      <c r="O368" t="s">
        <v>65</v>
      </c>
      <c r="P368" t="s">
        <v>14</v>
      </c>
      <c r="Q368" t="s">
        <v>66</v>
      </c>
      <c r="R368">
        <v>34038</v>
      </c>
      <c r="S368" t="s">
        <v>54</v>
      </c>
      <c r="T368" t="s">
        <v>55</v>
      </c>
      <c r="U368" t="s">
        <v>64</v>
      </c>
      <c r="V368" t="s">
        <v>1073</v>
      </c>
      <c r="W368">
        <v>101044169</v>
      </c>
    </row>
    <row r="369" spans="1:23" hidden="1" x14ac:dyDescent="0.3">
      <c r="A369">
        <v>368</v>
      </c>
      <c r="B369" s="5">
        <v>45534</v>
      </c>
      <c r="C369" t="s">
        <v>8</v>
      </c>
      <c r="D369" t="s">
        <v>1074</v>
      </c>
      <c r="E369" t="s">
        <v>1075</v>
      </c>
      <c r="F369" s="5">
        <v>45461</v>
      </c>
      <c r="G369" s="5">
        <v>45644</v>
      </c>
      <c r="H369" t="s">
        <v>9</v>
      </c>
      <c r="I369" s="4">
        <v>5000000000</v>
      </c>
      <c r="J369" s="4">
        <v>5000000000</v>
      </c>
      <c r="K369">
        <v>183</v>
      </c>
      <c r="L369">
        <v>6.2E-2</v>
      </c>
      <c r="M369" t="s">
        <v>841</v>
      </c>
      <c r="N369" t="s">
        <v>13</v>
      </c>
      <c r="O369" t="s">
        <v>98</v>
      </c>
      <c r="P369" t="s">
        <v>14</v>
      </c>
      <c r="Q369" t="s">
        <v>99</v>
      </c>
      <c r="R369">
        <v>26821</v>
      </c>
      <c r="S369" t="s">
        <v>58</v>
      </c>
      <c r="T369" t="s">
        <v>55</v>
      </c>
      <c r="U369" t="s">
        <v>841</v>
      </c>
      <c r="V369" t="s">
        <v>1076</v>
      </c>
      <c r="W369">
        <v>101026721</v>
      </c>
    </row>
    <row r="370" spans="1:23" hidden="1" x14ac:dyDescent="0.3">
      <c r="A370">
        <v>369</v>
      </c>
      <c r="B370" s="5">
        <v>45534</v>
      </c>
      <c r="C370" t="s">
        <v>8</v>
      </c>
      <c r="D370" t="s">
        <v>1077</v>
      </c>
      <c r="E370" t="s">
        <v>1078</v>
      </c>
      <c r="F370" s="5">
        <v>45442</v>
      </c>
      <c r="G370" s="5">
        <v>45628</v>
      </c>
      <c r="H370" t="s">
        <v>9</v>
      </c>
      <c r="I370" s="4">
        <v>2000000000</v>
      </c>
      <c r="J370" s="4">
        <v>2000000000</v>
      </c>
      <c r="K370">
        <v>186</v>
      </c>
      <c r="L370">
        <v>5.8999999999999997E-2</v>
      </c>
      <c r="M370" t="s">
        <v>841</v>
      </c>
      <c r="N370" t="s">
        <v>13</v>
      </c>
      <c r="O370" t="s">
        <v>102</v>
      </c>
      <c r="P370" t="s">
        <v>14</v>
      </c>
      <c r="Q370" t="s">
        <v>99</v>
      </c>
      <c r="R370">
        <v>26821</v>
      </c>
      <c r="S370" t="s">
        <v>61</v>
      </c>
      <c r="T370" t="s">
        <v>55</v>
      </c>
      <c r="U370" t="s">
        <v>841</v>
      </c>
      <c r="V370" t="s">
        <v>1079</v>
      </c>
      <c r="W370">
        <v>101026721</v>
      </c>
    </row>
    <row r="371" spans="1:23" hidden="1" x14ac:dyDescent="0.3">
      <c r="A371">
        <v>370</v>
      </c>
      <c r="B371" s="5">
        <v>45534</v>
      </c>
      <c r="C371" t="s">
        <v>8</v>
      </c>
      <c r="D371" t="s">
        <v>1080</v>
      </c>
      <c r="E371" t="s">
        <v>1081</v>
      </c>
      <c r="F371" s="5">
        <v>45442</v>
      </c>
      <c r="G371" s="5">
        <v>45628</v>
      </c>
      <c r="H371" t="s">
        <v>9</v>
      </c>
      <c r="I371" s="4">
        <v>2000000000</v>
      </c>
      <c r="J371" s="4">
        <v>2000000000</v>
      </c>
      <c r="K371">
        <v>186</v>
      </c>
      <c r="L371">
        <v>5.8999999999999997E-2</v>
      </c>
      <c r="M371" t="s">
        <v>841</v>
      </c>
      <c r="N371" t="s">
        <v>13</v>
      </c>
      <c r="O371" t="s">
        <v>102</v>
      </c>
      <c r="P371" t="s">
        <v>14</v>
      </c>
      <c r="Q371" t="s">
        <v>99</v>
      </c>
      <c r="R371">
        <v>26821</v>
      </c>
      <c r="S371" t="s">
        <v>61</v>
      </c>
      <c r="T371" t="s">
        <v>55</v>
      </c>
      <c r="U371" t="s">
        <v>841</v>
      </c>
      <c r="V371" t="s">
        <v>1082</v>
      </c>
      <c r="W371">
        <v>101026721</v>
      </c>
    </row>
    <row r="372" spans="1:23" hidden="1" x14ac:dyDescent="0.3">
      <c r="A372">
        <v>371</v>
      </c>
      <c r="B372" s="5">
        <v>45534</v>
      </c>
      <c r="C372" t="s">
        <v>7</v>
      </c>
      <c r="D372">
        <v>138950003100</v>
      </c>
      <c r="E372" t="s">
        <v>1083</v>
      </c>
      <c r="F372" s="5">
        <v>45460</v>
      </c>
      <c r="G372" s="5">
        <v>45643</v>
      </c>
      <c r="H372" t="s">
        <v>9</v>
      </c>
      <c r="I372" s="4">
        <v>2000000000</v>
      </c>
      <c r="J372" s="4">
        <v>2000000000</v>
      </c>
      <c r="K372">
        <v>183</v>
      </c>
      <c r="L372">
        <v>6.2E-2</v>
      </c>
      <c r="M372" t="s">
        <v>1012</v>
      </c>
      <c r="N372" t="s">
        <v>13</v>
      </c>
      <c r="O372" t="s">
        <v>215</v>
      </c>
      <c r="P372" t="s">
        <v>14</v>
      </c>
      <c r="Q372" t="s">
        <v>216</v>
      </c>
      <c r="R372">
        <v>26827</v>
      </c>
      <c r="S372" t="s">
        <v>58</v>
      </c>
      <c r="T372" t="s">
        <v>55</v>
      </c>
      <c r="U372" t="s">
        <v>1012</v>
      </c>
      <c r="V372" t="s">
        <v>1084</v>
      </c>
      <c r="W372">
        <v>101026420</v>
      </c>
    </row>
    <row r="373" spans="1:23" hidden="1" x14ac:dyDescent="0.3">
      <c r="A373">
        <v>372</v>
      </c>
      <c r="B373" s="5">
        <v>45534</v>
      </c>
      <c r="C373" t="s">
        <v>7</v>
      </c>
      <c r="D373">
        <v>138950003000</v>
      </c>
      <c r="E373" t="s">
        <v>1085</v>
      </c>
      <c r="F373" s="5">
        <v>45460</v>
      </c>
      <c r="G373" s="5">
        <v>45643</v>
      </c>
      <c r="H373" t="s">
        <v>9</v>
      </c>
      <c r="I373" s="4">
        <v>2000000000</v>
      </c>
      <c r="J373" s="4">
        <v>2000000000</v>
      </c>
      <c r="K373">
        <v>183</v>
      </c>
      <c r="L373">
        <v>6.2E-2</v>
      </c>
      <c r="M373" t="s">
        <v>1012</v>
      </c>
      <c r="N373" t="s">
        <v>13</v>
      </c>
      <c r="O373" t="s">
        <v>215</v>
      </c>
      <c r="P373" t="s">
        <v>14</v>
      </c>
      <c r="Q373" t="s">
        <v>216</v>
      </c>
      <c r="R373">
        <v>26827</v>
      </c>
      <c r="S373" t="s">
        <v>58</v>
      </c>
      <c r="T373" t="s">
        <v>55</v>
      </c>
      <c r="U373" t="s">
        <v>1012</v>
      </c>
      <c r="V373" t="s">
        <v>1086</v>
      </c>
      <c r="W373">
        <v>101026420</v>
      </c>
    </row>
    <row r="374" spans="1:23" x14ac:dyDescent="0.3">
      <c r="A374">
        <v>373</v>
      </c>
      <c r="B374" s="5">
        <v>45534</v>
      </c>
      <c r="C374" t="s">
        <v>7</v>
      </c>
      <c r="D374">
        <v>138628030100</v>
      </c>
      <c r="E374" t="s">
        <v>1087</v>
      </c>
      <c r="F374" s="5">
        <v>45397</v>
      </c>
      <c r="G374" s="5">
        <v>45762</v>
      </c>
      <c r="H374" t="s">
        <v>9</v>
      </c>
      <c r="I374" s="4">
        <v>5000000000</v>
      </c>
      <c r="J374" s="4">
        <v>5000000000</v>
      </c>
      <c r="K374">
        <v>365</v>
      </c>
      <c r="L374">
        <v>5.7000000000000002E-2</v>
      </c>
      <c r="M374" t="s">
        <v>1088</v>
      </c>
      <c r="N374" t="s">
        <v>13</v>
      </c>
      <c r="O374" t="s">
        <v>215</v>
      </c>
      <c r="P374" t="s">
        <v>14</v>
      </c>
      <c r="Q374" t="s">
        <v>709</v>
      </c>
      <c r="R374">
        <v>26806</v>
      </c>
      <c r="S374" t="s">
        <v>94</v>
      </c>
      <c r="T374" t="s">
        <v>55</v>
      </c>
      <c r="U374" t="s">
        <v>1088</v>
      </c>
      <c r="V374" t="s">
        <v>1089</v>
      </c>
      <c r="W374">
        <v>101022505</v>
      </c>
    </row>
    <row r="375" spans="1:23" x14ac:dyDescent="0.3">
      <c r="A375">
        <v>374</v>
      </c>
      <c r="B375" s="5">
        <v>45534</v>
      </c>
      <c r="C375" t="s">
        <v>7</v>
      </c>
      <c r="D375">
        <v>138628029900</v>
      </c>
      <c r="E375" t="s">
        <v>1090</v>
      </c>
      <c r="F375" s="5">
        <v>45397</v>
      </c>
      <c r="G375" s="5">
        <v>45762</v>
      </c>
      <c r="H375" t="s">
        <v>9</v>
      </c>
      <c r="I375" s="4">
        <v>5000000000</v>
      </c>
      <c r="J375" s="4">
        <v>5000000000</v>
      </c>
      <c r="K375">
        <v>365</v>
      </c>
      <c r="L375">
        <v>5.7000000000000002E-2</v>
      </c>
      <c r="M375" t="s">
        <v>1088</v>
      </c>
      <c r="N375" t="s">
        <v>13</v>
      </c>
      <c r="O375" t="s">
        <v>215</v>
      </c>
      <c r="P375" t="s">
        <v>14</v>
      </c>
      <c r="Q375" t="s">
        <v>709</v>
      </c>
      <c r="R375">
        <v>26806</v>
      </c>
      <c r="S375" t="s">
        <v>94</v>
      </c>
      <c r="T375" t="s">
        <v>55</v>
      </c>
      <c r="U375" t="s">
        <v>1088</v>
      </c>
      <c r="V375" t="s">
        <v>1091</v>
      </c>
      <c r="W375">
        <v>101022505</v>
      </c>
    </row>
    <row r="376" spans="1:23" x14ac:dyDescent="0.3">
      <c r="A376">
        <v>375</v>
      </c>
      <c r="B376" s="5">
        <v>45534</v>
      </c>
      <c r="C376" t="s">
        <v>7</v>
      </c>
      <c r="D376">
        <v>138628030000</v>
      </c>
      <c r="E376" t="s">
        <v>1092</v>
      </c>
      <c r="F376" s="5">
        <v>45397</v>
      </c>
      <c r="G376" s="5">
        <v>45762</v>
      </c>
      <c r="H376" t="s">
        <v>9</v>
      </c>
      <c r="I376" s="4">
        <v>5000000000</v>
      </c>
      <c r="J376" s="4">
        <v>5000000000</v>
      </c>
      <c r="K376">
        <v>365</v>
      </c>
      <c r="L376">
        <v>5.7000000000000002E-2</v>
      </c>
      <c r="M376" t="s">
        <v>1088</v>
      </c>
      <c r="N376" t="s">
        <v>13</v>
      </c>
      <c r="O376" t="s">
        <v>215</v>
      </c>
      <c r="P376" t="s">
        <v>14</v>
      </c>
      <c r="Q376" t="s">
        <v>709</v>
      </c>
      <c r="R376">
        <v>26806</v>
      </c>
      <c r="S376" t="s">
        <v>94</v>
      </c>
      <c r="T376" t="s">
        <v>55</v>
      </c>
      <c r="U376" t="s">
        <v>1088</v>
      </c>
      <c r="V376" t="s">
        <v>1093</v>
      </c>
      <c r="W376">
        <v>101022505</v>
      </c>
    </row>
    <row r="377" spans="1:23" x14ac:dyDescent="0.3">
      <c r="A377">
        <v>376</v>
      </c>
      <c r="B377" s="5">
        <v>45534</v>
      </c>
      <c r="C377" t="s">
        <v>7</v>
      </c>
      <c r="D377">
        <v>138628029700</v>
      </c>
      <c r="E377" t="s">
        <v>1094</v>
      </c>
      <c r="F377" s="5">
        <v>45358</v>
      </c>
      <c r="G377" s="5">
        <v>45723</v>
      </c>
      <c r="H377" t="s">
        <v>9</v>
      </c>
      <c r="I377" s="4">
        <v>10000000000</v>
      </c>
      <c r="J377" s="4">
        <v>10000000000</v>
      </c>
      <c r="K377">
        <v>365</v>
      </c>
      <c r="L377">
        <v>5.6000000000000001E-2</v>
      </c>
      <c r="M377" t="s">
        <v>1088</v>
      </c>
      <c r="N377" t="s">
        <v>13</v>
      </c>
      <c r="O377" t="s">
        <v>215</v>
      </c>
      <c r="P377" t="s">
        <v>14</v>
      </c>
      <c r="Q377" t="s">
        <v>709</v>
      </c>
      <c r="R377">
        <v>26806</v>
      </c>
      <c r="S377" t="s">
        <v>94</v>
      </c>
      <c r="T377" t="s">
        <v>55</v>
      </c>
      <c r="U377" t="s">
        <v>1088</v>
      </c>
      <c r="V377" t="s">
        <v>1095</v>
      </c>
      <c r="W377">
        <v>101022505</v>
      </c>
    </row>
    <row r="378" spans="1:23" hidden="1" x14ac:dyDescent="0.3">
      <c r="A378">
        <v>377</v>
      </c>
      <c r="B378" s="5">
        <v>45534</v>
      </c>
      <c r="C378" t="s">
        <v>7</v>
      </c>
      <c r="D378">
        <v>138628029200</v>
      </c>
      <c r="E378" t="s">
        <v>1096</v>
      </c>
      <c r="F378" s="5">
        <v>45196</v>
      </c>
      <c r="G378" s="5">
        <v>45593</v>
      </c>
      <c r="H378" t="s">
        <v>9</v>
      </c>
      <c r="I378" s="4">
        <v>2600000000</v>
      </c>
      <c r="J378" s="4">
        <v>2600000000</v>
      </c>
      <c r="K378">
        <v>397</v>
      </c>
      <c r="L378">
        <v>7.0000000000000007E-2</v>
      </c>
      <c r="M378" t="s">
        <v>1088</v>
      </c>
      <c r="N378" t="s">
        <v>13</v>
      </c>
      <c r="O378" t="s">
        <v>215</v>
      </c>
      <c r="P378" t="s">
        <v>14</v>
      </c>
      <c r="Q378" t="s">
        <v>709</v>
      </c>
      <c r="R378">
        <v>26806</v>
      </c>
      <c r="S378" t="s">
        <v>1097</v>
      </c>
      <c r="T378" t="s">
        <v>55</v>
      </c>
      <c r="U378" t="s">
        <v>890</v>
      </c>
      <c r="V378" t="s">
        <v>1098</v>
      </c>
      <c r="W378">
        <v>101022505</v>
      </c>
    </row>
    <row r="379" spans="1:23" x14ac:dyDescent="0.3">
      <c r="A379">
        <v>378</v>
      </c>
      <c r="B379" s="5">
        <v>45534</v>
      </c>
      <c r="C379" t="s">
        <v>7</v>
      </c>
      <c r="D379">
        <v>138628029500</v>
      </c>
      <c r="E379" t="s">
        <v>1099</v>
      </c>
      <c r="F379" s="5">
        <v>45358</v>
      </c>
      <c r="G379" s="5">
        <v>45723</v>
      </c>
      <c r="H379" t="s">
        <v>9</v>
      </c>
      <c r="I379" s="4">
        <v>10000000000</v>
      </c>
      <c r="J379" s="4">
        <v>10000000000</v>
      </c>
      <c r="K379">
        <v>365</v>
      </c>
      <c r="L379">
        <v>5.6000000000000001E-2</v>
      </c>
      <c r="M379" t="s">
        <v>1088</v>
      </c>
      <c r="N379" t="s">
        <v>13</v>
      </c>
      <c r="O379" t="s">
        <v>215</v>
      </c>
      <c r="P379" t="s">
        <v>14</v>
      </c>
      <c r="Q379" t="s">
        <v>709</v>
      </c>
      <c r="R379">
        <v>26806</v>
      </c>
      <c r="S379" t="s">
        <v>94</v>
      </c>
      <c r="T379" t="s">
        <v>55</v>
      </c>
      <c r="U379" t="s">
        <v>1088</v>
      </c>
      <c r="V379" t="s">
        <v>1100</v>
      </c>
      <c r="W379">
        <v>101022505</v>
      </c>
    </row>
    <row r="380" spans="1:23" x14ac:dyDescent="0.3">
      <c r="A380">
        <v>379</v>
      </c>
      <c r="B380" s="5">
        <v>45534</v>
      </c>
      <c r="C380" t="s">
        <v>7</v>
      </c>
      <c r="D380">
        <v>138628030200</v>
      </c>
      <c r="E380" t="s">
        <v>1101</v>
      </c>
      <c r="F380" s="5">
        <v>45397</v>
      </c>
      <c r="G380" s="5">
        <v>45762</v>
      </c>
      <c r="H380" t="s">
        <v>9</v>
      </c>
      <c r="I380" s="4">
        <v>5000000000</v>
      </c>
      <c r="J380" s="4">
        <v>5000000000</v>
      </c>
      <c r="K380">
        <v>365</v>
      </c>
      <c r="L380">
        <v>5.7000000000000002E-2</v>
      </c>
      <c r="M380" t="s">
        <v>1088</v>
      </c>
      <c r="N380" t="s">
        <v>13</v>
      </c>
      <c r="O380" t="s">
        <v>215</v>
      </c>
      <c r="P380" t="s">
        <v>14</v>
      </c>
      <c r="Q380" t="s">
        <v>709</v>
      </c>
      <c r="R380">
        <v>26806</v>
      </c>
      <c r="S380" t="s">
        <v>94</v>
      </c>
      <c r="T380" t="s">
        <v>55</v>
      </c>
      <c r="U380" t="s">
        <v>1088</v>
      </c>
      <c r="V380" t="s">
        <v>1102</v>
      </c>
      <c r="W380">
        <v>101022505</v>
      </c>
    </row>
    <row r="381" spans="1:23" x14ac:dyDescent="0.3">
      <c r="A381">
        <v>380</v>
      </c>
      <c r="B381" s="5">
        <v>45534</v>
      </c>
      <c r="C381" t="s">
        <v>7</v>
      </c>
      <c r="D381">
        <v>138628029100</v>
      </c>
      <c r="E381" t="s">
        <v>1103</v>
      </c>
      <c r="F381" s="5">
        <v>45350</v>
      </c>
      <c r="G381" s="5">
        <v>45716</v>
      </c>
      <c r="H381" t="s">
        <v>9</v>
      </c>
      <c r="I381" s="4">
        <v>1500000000</v>
      </c>
      <c r="J381" s="4">
        <v>1500000000</v>
      </c>
      <c r="K381">
        <v>366</v>
      </c>
      <c r="L381">
        <v>6.2E-2</v>
      </c>
      <c r="M381" t="s">
        <v>1088</v>
      </c>
      <c r="N381" t="s">
        <v>13</v>
      </c>
      <c r="O381" t="s">
        <v>215</v>
      </c>
      <c r="P381" t="s">
        <v>14</v>
      </c>
      <c r="Q381" t="s">
        <v>709</v>
      </c>
      <c r="R381">
        <v>26806</v>
      </c>
      <c r="S381" t="s">
        <v>94</v>
      </c>
      <c r="T381" t="s">
        <v>55</v>
      </c>
      <c r="U381" t="s">
        <v>1088</v>
      </c>
      <c r="V381" t="s">
        <v>1104</v>
      </c>
      <c r="W381">
        <v>101022505</v>
      </c>
    </row>
    <row r="382" spans="1:23" x14ac:dyDescent="0.3">
      <c r="A382">
        <v>381</v>
      </c>
      <c r="B382" s="5">
        <v>45534</v>
      </c>
      <c r="C382" t="s">
        <v>7</v>
      </c>
      <c r="D382">
        <v>138628029800</v>
      </c>
      <c r="E382" t="s">
        <v>1105</v>
      </c>
      <c r="F382" s="5">
        <v>45358</v>
      </c>
      <c r="G382" s="5">
        <v>45723</v>
      </c>
      <c r="H382" t="s">
        <v>9</v>
      </c>
      <c r="I382" s="4">
        <v>10000000000</v>
      </c>
      <c r="J382" s="4">
        <v>10000000000</v>
      </c>
      <c r="K382">
        <v>365</v>
      </c>
      <c r="L382">
        <v>5.6000000000000001E-2</v>
      </c>
      <c r="M382" t="s">
        <v>1088</v>
      </c>
      <c r="N382" t="s">
        <v>13</v>
      </c>
      <c r="O382" t="s">
        <v>215</v>
      </c>
      <c r="P382" t="s">
        <v>14</v>
      </c>
      <c r="Q382" t="s">
        <v>709</v>
      </c>
      <c r="R382">
        <v>26806</v>
      </c>
      <c r="S382" t="s">
        <v>94</v>
      </c>
      <c r="T382" t="s">
        <v>55</v>
      </c>
      <c r="U382" t="s">
        <v>1088</v>
      </c>
      <c r="V382" t="s">
        <v>1106</v>
      </c>
      <c r="W382">
        <v>101022505</v>
      </c>
    </row>
    <row r="383" spans="1:23" x14ac:dyDescent="0.3">
      <c r="A383">
        <v>382</v>
      </c>
      <c r="B383" s="5">
        <v>45534</v>
      </c>
      <c r="C383" t="s">
        <v>7</v>
      </c>
      <c r="D383">
        <v>138628029600</v>
      </c>
      <c r="E383" t="s">
        <v>1107</v>
      </c>
      <c r="F383" s="5">
        <v>45358</v>
      </c>
      <c r="G383" s="5">
        <v>45723</v>
      </c>
      <c r="H383" t="s">
        <v>9</v>
      </c>
      <c r="I383" s="4">
        <v>10000000000</v>
      </c>
      <c r="J383" s="4">
        <v>10000000000</v>
      </c>
      <c r="K383">
        <v>365</v>
      </c>
      <c r="L383">
        <v>5.6000000000000001E-2</v>
      </c>
      <c r="M383" t="s">
        <v>1088</v>
      </c>
      <c r="N383" t="s">
        <v>13</v>
      </c>
      <c r="O383" t="s">
        <v>215</v>
      </c>
      <c r="P383" t="s">
        <v>14</v>
      </c>
      <c r="Q383" t="s">
        <v>709</v>
      </c>
      <c r="R383">
        <v>26806</v>
      </c>
      <c r="S383" t="s">
        <v>94</v>
      </c>
      <c r="T383" t="s">
        <v>55</v>
      </c>
      <c r="U383" t="s">
        <v>1088</v>
      </c>
      <c r="V383" t="s">
        <v>1108</v>
      </c>
      <c r="W383">
        <v>101022505</v>
      </c>
    </row>
    <row r="384" spans="1:23" hidden="1" x14ac:dyDescent="0.3">
      <c r="A384">
        <v>383</v>
      </c>
      <c r="B384" s="5">
        <v>45534</v>
      </c>
      <c r="C384" t="s">
        <v>7</v>
      </c>
      <c r="D384">
        <v>139969001600</v>
      </c>
      <c r="E384" t="s">
        <v>1109</v>
      </c>
      <c r="F384" s="5">
        <v>45366</v>
      </c>
      <c r="G384" s="5">
        <v>45551</v>
      </c>
      <c r="H384" t="s">
        <v>9</v>
      </c>
      <c r="I384" s="4">
        <v>37626000000</v>
      </c>
      <c r="J384" s="4">
        <v>37626000000</v>
      </c>
      <c r="K384">
        <v>185</v>
      </c>
      <c r="L384">
        <v>5.3999999999999999E-2</v>
      </c>
      <c r="M384" t="s">
        <v>1110</v>
      </c>
      <c r="N384" t="s">
        <v>13</v>
      </c>
      <c r="O384" t="s">
        <v>210</v>
      </c>
      <c r="P384" t="s">
        <v>14</v>
      </c>
      <c r="Q384" t="s">
        <v>1111</v>
      </c>
      <c r="R384">
        <v>16932</v>
      </c>
      <c r="S384" t="s">
        <v>54</v>
      </c>
      <c r="T384" t="s">
        <v>55</v>
      </c>
      <c r="U384" t="s">
        <v>1110</v>
      </c>
      <c r="V384" t="s">
        <v>1112</v>
      </c>
      <c r="W384">
        <v>101044075</v>
      </c>
    </row>
    <row r="385" spans="1:23" x14ac:dyDescent="0.3">
      <c r="A385">
        <v>384</v>
      </c>
      <c r="B385" s="5">
        <v>45534</v>
      </c>
      <c r="C385" t="s">
        <v>7</v>
      </c>
      <c r="D385">
        <v>139513003000</v>
      </c>
      <c r="E385" t="s">
        <v>1113</v>
      </c>
      <c r="F385" s="5">
        <v>45530</v>
      </c>
      <c r="G385" s="5">
        <v>45895</v>
      </c>
      <c r="H385" t="s">
        <v>9</v>
      </c>
      <c r="I385" s="4">
        <v>4000000000</v>
      </c>
      <c r="J385" s="4">
        <v>4000000000</v>
      </c>
      <c r="K385">
        <v>365</v>
      </c>
      <c r="L385">
        <v>7.6999999999999999E-2</v>
      </c>
      <c r="M385" t="s">
        <v>544</v>
      </c>
      <c r="N385" t="s">
        <v>13</v>
      </c>
      <c r="O385" t="s">
        <v>215</v>
      </c>
      <c r="P385" t="s">
        <v>14</v>
      </c>
      <c r="Q385" t="s">
        <v>366</v>
      </c>
      <c r="R385">
        <v>19845</v>
      </c>
      <c r="S385" t="s">
        <v>94</v>
      </c>
      <c r="T385" t="s">
        <v>55</v>
      </c>
      <c r="U385" t="s">
        <v>544</v>
      </c>
      <c r="V385" t="s">
        <v>1114</v>
      </c>
      <c r="W385">
        <v>101035204</v>
      </c>
    </row>
    <row r="386" spans="1:23" hidden="1" x14ac:dyDescent="0.3">
      <c r="A386">
        <v>385</v>
      </c>
      <c r="B386" s="5">
        <v>45534</v>
      </c>
      <c r="C386" t="s">
        <v>7</v>
      </c>
      <c r="D386">
        <v>140007000200</v>
      </c>
      <c r="E386" t="s">
        <v>1115</v>
      </c>
      <c r="F386" s="5">
        <v>45356</v>
      </c>
      <c r="G386" s="5">
        <v>45631</v>
      </c>
      <c r="H386" t="s">
        <v>9</v>
      </c>
      <c r="I386" s="4">
        <v>170000000</v>
      </c>
      <c r="J386" s="4">
        <v>170000000</v>
      </c>
      <c r="K386">
        <v>275</v>
      </c>
      <c r="L386">
        <v>5.6000000000000001E-2</v>
      </c>
      <c r="M386" t="s">
        <v>1116</v>
      </c>
      <c r="N386" t="s">
        <v>13</v>
      </c>
      <c r="O386" t="s">
        <v>102</v>
      </c>
      <c r="P386" t="s">
        <v>14</v>
      </c>
      <c r="Q386" t="s">
        <v>99</v>
      </c>
      <c r="R386">
        <v>26821</v>
      </c>
      <c r="S386" t="s">
        <v>189</v>
      </c>
      <c r="T386" t="s">
        <v>55</v>
      </c>
      <c r="U386" t="s">
        <v>1116</v>
      </c>
      <c r="V386" t="s">
        <v>1117</v>
      </c>
      <c r="W386">
        <v>101044790</v>
      </c>
    </row>
    <row r="387" spans="1:23" x14ac:dyDescent="0.3">
      <c r="A387">
        <v>386</v>
      </c>
      <c r="B387" s="5">
        <v>45534</v>
      </c>
      <c r="C387" t="s">
        <v>7</v>
      </c>
      <c r="D387" t="s">
        <v>1118</v>
      </c>
      <c r="E387" t="s">
        <v>1119</v>
      </c>
      <c r="F387" s="5">
        <v>45511</v>
      </c>
      <c r="G387" s="5">
        <v>45723</v>
      </c>
      <c r="H387" t="s">
        <v>9</v>
      </c>
      <c r="I387" s="4">
        <v>14500000000</v>
      </c>
      <c r="J387" s="4">
        <v>14500000000</v>
      </c>
      <c r="K387">
        <v>212</v>
      </c>
      <c r="L387">
        <v>7.6999999999999999E-2</v>
      </c>
      <c r="M387" t="s">
        <v>674</v>
      </c>
      <c r="N387" t="s">
        <v>13</v>
      </c>
      <c r="O387" t="s">
        <v>370</v>
      </c>
      <c r="P387" t="s">
        <v>14</v>
      </c>
      <c r="Q387" t="s">
        <v>861</v>
      </c>
      <c r="R387">
        <v>31102</v>
      </c>
      <c r="S387" t="s">
        <v>144</v>
      </c>
      <c r="T387" t="s">
        <v>55</v>
      </c>
      <c r="U387" t="s">
        <v>674</v>
      </c>
      <c r="V387" t="s">
        <v>1120</v>
      </c>
      <c r="W387">
        <v>101036481</v>
      </c>
    </row>
    <row r="388" spans="1:23" hidden="1" x14ac:dyDescent="0.3">
      <c r="A388">
        <v>387</v>
      </c>
      <c r="B388" s="5">
        <v>45534</v>
      </c>
      <c r="C388" t="s">
        <v>7</v>
      </c>
      <c r="D388">
        <v>138185059600</v>
      </c>
      <c r="E388" t="s">
        <v>1121</v>
      </c>
      <c r="F388" s="5">
        <v>45434</v>
      </c>
      <c r="G388" s="5">
        <v>45618</v>
      </c>
      <c r="H388" t="s">
        <v>9</v>
      </c>
      <c r="I388" s="4">
        <v>4000000000</v>
      </c>
      <c r="J388" s="4">
        <v>4000000000</v>
      </c>
      <c r="K388">
        <v>184</v>
      </c>
      <c r="L388">
        <v>5.6000000000000001E-2</v>
      </c>
      <c r="M388" t="s">
        <v>1122</v>
      </c>
      <c r="N388" t="s">
        <v>44</v>
      </c>
      <c r="O388" t="s">
        <v>45</v>
      </c>
      <c r="P388" t="s">
        <v>11</v>
      </c>
      <c r="Q388" t="s">
        <v>45</v>
      </c>
      <c r="R388" t="s">
        <v>45</v>
      </c>
      <c r="S388" t="s">
        <v>58</v>
      </c>
      <c r="T388" t="s">
        <v>55</v>
      </c>
      <c r="U388" t="s">
        <v>1123</v>
      </c>
      <c r="V388" t="s">
        <v>1124</v>
      </c>
      <c r="W388">
        <v>101013404</v>
      </c>
    </row>
    <row r="389" spans="1:23" hidden="1" x14ac:dyDescent="0.3">
      <c r="A389">
        <v>388</v>
      </c>
      <c r="B389" s="5">
        <v>45534</v>
      </c>
      <c r="C389" t="s">
        <v>7</v>
      </c>
      <c r="D389">
        <v>138185059500</v>
      </c>
      <c r="E389" t="s">
        <v>1125</v>
      </c>
      <c r="F389" s="5">
        <v>45407</v>
      </c>
      <c r="G389" s="5">
        <v>45590</v>
      </c>
      <c r="H389" t="s">
        <v>9</v>
      </c>
      <c r="I389" s="4">
        <v>2000000000</v>
      </c>
      <c r="J389" s="4">
        <v>2000000000</v>
      </c>
      <c r="K389">
        <v>183</v>
      </c>
      <c r="L389">
        <v>5.6000000000000001E-2</v>
      </c>
      <c r="M389" t="s">
        <v>1122</v>
      </c>
      <c r="N389" t="s">
        <v>44</v>
      </c>
      <c r="O389" t="s">
        <v>45</v>
      </c>
      <c r="P389" t="s">
        <v>11</v>
      </c>
      <c r="Q389" t="s">
        <v>45</v>
      </c>
      <c r="R389" t="s">
        <v>45</v>
      </c>
      <c r="S389" t="s">
        <v>58</v>
      </c>
      <c r="T389" t="s">
        <v>55</v>
      </c>
      <c r="U389" t="s">
        <v>1123</v>
      </c>
      <c r="V389" t="s">
        <v>1126</v>
      </c>
      <c r="W389">
        <v>101013404</v>
      </c>
    </row>
    <row r="390" spans="1:23" x14ac:dyDescent="0.3">
      <c r="A390">
        <v>389</v>
      </c>
      <c r="B390" s="5">
        <v>45534</v>
      </c>
      <c r="C390" t="s">
        <v>7</v>
      </c>
      <c r="D390" t="s">
        <v>1127</v>
      </c>
      <c r="E390" t="s">
        <v>1128</v>
      </c>
      <c r="F390" s="5">
        <v>45509</v>
      </c>
      <c r="G390" s="5">
        <v>45782</v>
      </c>
      <c r="H390" t="s">
        <v>9</v>
      </c>
      <c r="I390" s="4">
        <v>12000000000</v>
      </c>
      <c r="J390" s="4">
        <v>12000000000</v>
      </c>
      <c r="K390">
        <v>273</v>
      </c>
      <c r="L390">
        <v>7.5999999999999998E-2</v>
      </c>
      <c r="M390" t="s">
        <v>1129</v>
      </c>
      <c r="N390" t="s">
        <v>44</v>
      </c>
      <c r="O390" t="s">
        <v>45</v>
      </c>
      <c r="P390" t="s">
        <v>11</v>
      </c>
      <c r="Q390" t="s">
        <v>45</v>
      </c>
      <c r="R390" t="s">
        <v>45</v>
      </c>
      <c r="S390" t="s">
        <v>189</v>
      </c>
      <c r="T390" t="s">
        <v>55</v>
      </c>
      <c r="U390" t="s">
        <v>1129</v>
      </c>
      <c r="V390" t="s">
        <v>1130</v>
      </c>
      <c r="W390">
        <v>101040891</v>
      </c>
    </row>
    <row r="391" spans="1:23" x14ac:dyDescent="0.3">
      <c r="A391">
        <v>390</v>
      </c>
      <c r="B391" s="5">
        <v>45534</v>
      </c>
      <c r="C391" t="s">
        <v>7</v>
      </c>
      <c r="D391">
        <v>139537000600</v>
      </c>
      <c r="E391" t="s">
        <v>1131</v>
      </c>
      <c r="F391" s="5">
        <v>45512</v>
      </c>
      <c r="G391" s="5">
        <v>45698</v>
      </c>
      <c r="H391" t="s">
        <v>9</v>
      </c>
      <c r="I391" s="4">
        <v>11000000000</v>
      </c>
      <c r="J391" s="4">
        <v>11000000000</v>
      </c>
      <c r="K391">
        <v>186</v>
      </c>
      <c r="L391">
        <v>7.2999999999999995E-2</v>
      </c>
      <c r="M391" t="s">
        <v>1132</v>
      </c>
      <c r="N391" t="s">
        <v>44</v>
      </c>
      <c r="O391" t="s">
        <v>45</v>
      </c>
      <c r="P391" t="s">
        <v>11</v>
      </c>
      <c r="Q391" t="s">
        <v>45</v>
      </c>
      <c r="R391" t="s">
        <v>45</v>
      </c>
      <c r="S391" t="s">
        <v>61</v>
      </c>
      <c r="T391" t="s">
        <v>55</v>
      </c>
      <c r="U391" t="s">
        <v>1132</v>
      </c>
      <c r="V391" t="s">
        <v>1133</v>
      </c>
      <c r="W391">
        <v>101035770</v>
      </c>
    </row>
    <row r="392" spans="1:23" hidden="1" x14ac:dyDescent="0.3">
      <c r="A392">
        <v>391</v>
      </c>
      <c r="B392" s="5">
        <v>45534</v>
      </c>
      <c r="C392" t="s">
        <v>7</v>
      </c>
      <c r="D392">
        <v>139879000200</v>
      </c>
      <c r="E392" t="s">
        <v>1134</v>
      </c>
      <c r="F392" s="5">
        <v>44820</v>
      </c>
      <c r="G392" s="5">
        <v>45551</v>
      </c>
      <c r="H392" t="s">
        <v>9</v>
      </c>
      <c r="I392" s="4">
        <v>100000000000</v>
      </c>
      <c r="J392" s="4">
        <v>100000000000</v>
      </c>
      <c r="K392">
        <v>731</v>
      </c>
      <c r="L392">
        <v>8.2500000000000004E-2</v>
      </c>
      <c r="M392" t="s">
        <v>1135</v>
      </c>
      <c r="N392" t="s">
        <v>44</v>
      </c>
      <c r="O392" t="s">
        <v>287</v>
      </c>
      <c r="P392" t="s">
        <v>11</v>
      </c>
      <c r="Q392" t="s">
        <v>287</v>
      </c>
      <c r="R392" t="s">
        <v>287</v>
      </c>
      <c r="S392" t="s">
        <v>326</v>
      </c>
      <c r="T392" t="s">
        <v>55</v>
      </c>
      <c r="U392" t="s">
        <v>1135</v>
      </c>
      <c r="V392" t="s">
        <v>1136</v>
      </c>
      <c r="W392">
        <v>101042404</v>
      </c>
    </row>
    <row r="393" spans="1:23" x14ac:dyDescent="0.3">
      <c r="A393">
        <v>392</v>
      </c>
      <c r="B393" s="5">
        <v>45534</v>
      </c>
      <c r="C393" t="s">
        <v>8</v>
      </c>
      <c r="D393">
        <v>139389019800</v>
      </c>
      <c r="E393" t="s">
        <v>1137</v>
      </c>
      <c r="F393" s="5">
        <v>45050</v>
      </c>
      <c r="G393" s="5">
        <v>45782</v>
      </c>
      <c r="H393" t="s">
        <v>9</v>
      </c>
      <c r="I393" s="4">
        <v>5000000000</v>
      </c>
      <c r="J393" s="4">
        <v>5000000000</v>
      </c>
      <c r="K393">
        <v>732</v>
      </c>
      <c r="L393">
        <v>0.1101</v>
      </c>
      <c r="M393" t="s">
        <v>1138</v>
      </c>
      <c r="N393" t="s">
        <v>44</v>
      </c>
      <c r="O393" t="s">
        <v>1139</v>
      </c>
      <c r="P393" t="s">
        <v>477</v>
      </c>
      <c r="Q393" t="s">
        <v>1140</v>
      </c>
      <c r="R393">
        <v>79084002652</v>
      </c>
      <c r="S393" t="s">
        <v>217</v>
      </c>
      <c r="T393" t="s">
        <v>549</v>
      </c>
      <c r="U393" t="s">
        <v>1138</v>
      </c>
      <c r="V393" t="s">
        <v>1141</v>
      </c>
      <c r="W393">
        <v>101032498</v>
      </c>
    </row>
    <row r="394" spans="1:23" x14ac:dyDescent="0.3">
      <c r="A394">
        <v>393</v>
      </c>
      <c r="B394" s="5">
        <v>45534</v>
      </c>
      <c r="C394" t="s">
        <v>8</v>
      </c>
      <c r="D394">
        <v>139389019400</v>
      </c>
      <c r="E394" t="s">
        <v>1142</v>
      </c>
      <c r="F394" s="5">
        <v>44956</v>
      </c>
      <c r="G394" s="5">
        <v>45691</v>
      </c>
      <c r="H394" t="s">
        <v>9</v>
      </c>
      <c r="I394" s="4">
        <v>5000000000</v>
      </c>
      <c r="J394" s="4">
        <v>5000000000</v>
      </c>
      <c r="K394">
        <v>735</v>
      </c>
      <c r="L394">
        <v>0.11210000000000001</v>
      </c>
      <c r="M394" t="s">
        <v>1138</v>
      </c>
      <c r="N394" t="s">
        <v>44</v>
      </c>
      <c r="O394" t="s">
        <v>1139</v>
      </c>
      <c r="P394" t="s">
        <v>477</v>
      </c>
      <c r="Q394" t="s">
        <v>1140</v>
      </c>
      <c r="R394">
        <v>79084002652</v>
      </c>
      <c r="S394" t="s">
        <v>217</v>
      </c>
      <c r="T394" t="s">
        <v>549</v>
      </c>
      <c r="U394" t="s">
        <v>1138</v>
      </c>
      <c r="V394" t="s">
        <v>1143</v>
      </c>
      <c r="W394">
        <v>101032498</v>
      </c>
    </row>
    <row r="395" spans="1:23" x14ac:dyDescent="0.3">
      <c r="A395">
        <v>394</v>
      </c>
      <c r="B395" s="5">
        <v>45534</v>
      </c>
      <c r="C395" t="s">
        <v>8</v>
      </c>
      <c r="D395">
        <v>139389020200</v>
      </c>
      <c r="E395" t="s">
        <v>1144</v>
      </c>
      <c r="F395" s="5">
        <v>45054</v>
      </c>
      <c r="G395" s="5">
        <v>45785</v>
      </c>
      <c r="H395" t="s">
        <v>9</v>
      </c>
      <c r="I395" s="4">
        <v>1000000000</v>
      </c>
      <c r="J395" s="4">
        <v>1000000000</v>
      </c>
      <c r="K395">
        <v>731</v>
      </c>
      <c r="L395">
        <v>0.1101</v>
      </c>
      <c r="M395" t="s">
        <v>1138</v>
      </c>
      <c r="N395" t="s">
        <v>44</v>
      </c>
      <c r="O395" t="s">
        <v>1139</v>
      </c>
      <c r="P395" t="s">
        <v>477</v>
      </c>
      <c r="Q395" t="s">
        <v>1140</v>
      </c>
      <c r="R395">
        <v>79084002652</v>
      </c>
      <c r="S395" t="s">
        <v>217</v>
      </c>
      <c r="T395" t="s">
        <v>549</v>
      </c>
      <c r="U395" t="s">
        <v>1138</v>
      </c>
      <c r="V395" t="s">
        <v>1145</v>
      </c>
      <c r="W395">
        <v>101032498</v>
      </c>
    </row>
    <row r="396" spans="1:23" hidden="1" x14ac:dyDescent="0.3">
      <c r="A396">
        <v>395</v>
      </c>
      <c r="B396" s="5">
        <v>45534</v>
      </c>
      <c r="C396" t="s">
        <v>7</v>
      </c>
      <c r="D396">
        <v>139978009100</v>
      </c>
      <c r="E396" t="s">
        <v>1146</v>
      </c>
      <c r="F396" s="5">
        <v>45453</v>
      </c>
      <c r="G396" s="5">
        <v>45636</v>
      </c>
      <c r="H396" t="s">
        <v>9</v>
      </c>
      <c r="I396" s="4">
        <v>3620000000</v>
      </c>
      <c r="J396" s="4">
        <v>3620000000</v>
      </c>
      <c r="K396">
        <v>183</v>
      </c>
      <c r="L396">
        <v>6.2E-2</v>
      </c>
      <c r="M396" t="s">
        <v>64</v>
      </c>
      <c r="N396" t="s">
        <v>13</v>
      </c>
      <c r="O396" t="s">
        <v>65</v>
      </c>
      <c r="P396" t="s">
        <v>14</v>
      </c>
      <c r="Q396" t="s">
        <v>66</v>
      </c>
      <c r="R396">
        <v>34038</v>
      </c>
      <c r="S396" t="s">
        <v>58</v>
      </c>
      <c r="T396" t="s">
        <v>55</v>
      </c>
      <c r="U396" t="s">
        <v>64</v>
      </c>
      <c r="V396" t="s">
        <v>1147</v>
      </c>
      <c r="W396">
        <v>101044169</v>
      </c>
    </row>
    <row r="397" spans="1:23" hidden="1" x14ac:dyDescent="0.3">
      <c r="A397">
        <v>396</v>
      </c>
      <c r="B397" s="5">
        <v>45534</v>
      </c>
      <c r="C397" t="s">
        <v>7</v>
      </c>
      <c r="D397">
        <v>139978004000</v>
      </c>
      <c r="E397" t="s">
        <v>1148</v>
      </c>
      <c r="F397" s="5">
        <v>45357</v>
      </c>
      <c r="G397" s="5">
        <v>45541</v>
      </c>
      <c r="H397" t="s">
        <v>9</v>
      </c>
      <c r="I397" s="4">
        <v>3020000000</v>
      </c>
      <c r="J397" s="4">
        <v>3020000000</v>
      </c>
      <c r="K397">
        <v>184</v>
      </c>
      <c r="L397">
        <v>5.3999999999999999E-2</v>
      </c>
      <c r="M397" t="s">
        <v>64</v>
      </c>
      <c r="N397" t="s">
        <v>13</v>
      </c>
      <c r="O397" t="s">
        <v>65</v>
      </c>
      <c r="P397" t="s">
        <v>14</v>
      </c>
      <c r="Q397" t="s">
        <v>66</v>
      </c>
      <c r="R397">
        <v>34038</v>
      </c>
      <c r="S397" t="s">
        <v>58</v>
      </c>
      <c r="T397" t="s">
        <v>55</v>
      </c>
      <c r="U397" t="s">
        <v>64</v>
      </c>
      <c r="V397" t="s">
        <v>1149</v>
      </c>
      <c r="W397">
        <v>101044169</v>
      </c>
    </row>
    <row r="398" spans="1:23" hidden="1" x14ac:dyDescent="0.3">
      <c r="A398">
        <v>397</v>
      </c>
      <c r="B398" s="5">
        <v>45534</v>
      </c>
      <c r="C398" t="s">
        <v>7</v>
      </c>
      <c r="D398">
        <v>139978002200</v>
      </c>
      <c r="E398" t="s">
        <v>1150</v>
      </c>
      <c r="F398" s="5">
        <v>45307</v>
      </c>
      <c r="G398" s="5">
        <v>45581</v>
      </c>
      <c r="H398" t="s">
        <v>9</v>
      </c>
      <c r="I398" s="4">
        <v>4975000000</v>
      </c>
      <c r="J398" s="4">
        <v>4975000000</v>
      </c>
      <c r="K398">
        <v>274</v>
      </c>
      <c r="L398">
        <v>6.6000000000000003E-2</v>
      </c>
      <c r="M398" t="s">
        <v>64</v>
      </c>
      <c r="N398" t="s">
        <v>13</v>
      </c>
      <c r="O398" t="s">
        <v>65</v>
      </c>
      <c r="P398" t="s">
        <v>14</v>
      </c>
      <c r="Q398" t="s">
        <v>66</v>
      </c>
      <c r="R398">
        <v>34038</v>
      </c>
      <c r="S398" t="s">
        <v>189</v>
      </c>
      <c r="T398" t="s">
        <v>55</v>
      </c>
      <c r="U398" t="s">
        <v>64</v>
      </c>
      <c r="V398" t="s">
        <v>1151</v>
      </c>
      <c r="W398">
        <v>101044169</v>
      </c>
    </row>
    <row r="399" spans="1:23" hidden="1" x14ac:dyDescent="0.3">
      <c r="A399">
        <v>398</v>
      </c>
      <c r="B399" s="5">
        <v>45534</v>
      </c>
      <c r="C399" t="s">
        <v>7</v>
      </c>
      <c r="D399">
        <v>139978011600</v>
      </c>
      <c r="E399" t="s">
        <v>1152</v>
      </c>
      <c r="F399" s="5">
        <v>45519</v>
      </c>
      <c r="G399" s="5">
        <v>45551</v>
      </c>
      <c r="H399" t="s">
        <v>9</v>
      </c>
      <c r="I399" s="4">
        <v>4550000000</v>
      </c>
      <c r="J399" s="4">
        <v>4550000000</v>
      </c>
      <c r="K399">
        <v>32</v>
      </c>
      <c r="L399">
        <v>4.3999999999999997E-2</v>
      </c>
      <c r="M399" t="s">
        <v>64</v>
      </c>
      <c r="N399" t="s">
        <v>13</v>
      </c>
      <c r="O399" t="s">
        <v>65</v>
      </c>
      <c r="P399" t="s">
        <v>14</v>
      </c>
      <c r="Q399" t="s">
        <v>66</v>
      </c>
      <c r="R399">
        <v>34038</v>
      </c>
      <c r="S399" t="s">
        <v>1153</v>
      </c>
      <c r="T399" t="s">
        <v>55</v>
      </c>
      <c r="U399" t="s">
        <v>64</v>
      </c>
      <c r="V399" t="s">
        <v>1154</v>
      </c>
      <c r="W399">
        <v>101044169</v>
      </c>
    </row>
    <row r="400" spans="1:23" x14ac:dyDescent="0.3">
      <c r="A400">
        <v>399</v>
      </c>
      <c r="B400" s="5">
        <v>45534</v>
      </c>
      <c r="C400" t="s">
        <v>7</v>
      </c>
      <c r="D400">
        <v>139978011100</v>
      </c>
      <c r="E400" t="s">
        <v>1155</v>
      </c>
      <c r="F400" s="5">
        <v>45491</v>
      </c>
      <c r="G400" s="5">
        <v>45677</v>
      </c>
      <c r="H400" t="s">
        <v>9</v>
      </c>
      <c r="I400" s="4">
        <v>1930000000</v>
      </c>
      <c r="J400" s="4">
        <v>1930000000</v>
      </c>
      <c r="K400">
        <v>186</v>
      </c>
      <c r="L400">
        <v>6.5000000000000002E-2</v>
      </c>
      <c r="M400" t="s">
        <v>64</v>
      </c>
      <c r="N400" t="s">
        <v>13</v>
      </c>
      <c r="O400" t="s">
        <v>65</v>
      </c>
      <c r="P400" t="s">
        <v>14</v>
      </c>
      <c r="Q400" t="s">
        <v>66</v>
      </c>
      <c r="R400">
        <v>34038</v>
      </c>
      <c r="S400" t="s">
        <v>61</v>
      </c>
      <c r="T400" t="s">
        <v>55</v>
      </c>
      <c r="U400" t="s">
        <v>64</v>
      </c>
      <c r="V400" t="s">
        <v>1156</v>
      </c>
      <c r="W400">
        <v>101044169</v>
      </c>
    </row>
    <row r="401" spans="1:23" hidden="1" x14ac:dyDescent="0.3">
      <c r="A401">
        <v>400</v>
      </c>
      <c r="B401" s="5">
        <v>45534</v>
      </c>
      <c r="C401" t="s">
        <v>7</v>
      </c>
      <c r="D401">
        <v>139978002600</v>
      </c>
      <c r="E401" t="s">
        <v>1157</v>
      </c>
      <c r="F401" s="5">
        <v>45313</v>
      </c>
      <c r="G401" s="5">
        <v>45587</v>
      </c>
      <c r="H401" t="s">
        <v>9</v>
      </c>
      <c r="I401" s="4">
        <v>3390000000</v>
      </c>
      <c r="J401" s="4">
        <v>3390000000</v>
      </c>
      <c r="K401">
        <v>274</v>
      </c>
      <c r="L401">
        <v>6.6000000000000003E-2</v>
      </c>
      <c r="M401" t="s">
        <v>64</v>
      </c>
      <c r="N401" t="s">
        <v>13</v>
      </c>
      <c r="O401" t="s">
        <v>65</v>
      </c>
      <c r="P401" t="s">
        <v>14</v>
      </c>
      <c r="Q401" t="s">
        <v>66</v>
      </c>
      <c r="R401">
        <v>34038</v>
      </c>
      <c r="S401" t="s">
        <v>189</v>
      </c>
      <c r="T401" t="s">
        <v>55</v>
      </c>
      <c r="U401" t="s">
        <v>64</v>
      </c>
      <c r="V401" t="s">
        <v>1158</v>
      </c>
      <c r="W401">
        <v>101044169</v>
      </c>
    </row>
    <row r="402" spans="1:23" hidden="1" x14ac:dyDescent="0.3">
      <c r="A402">
        <v>401</v>
      </c>
      <c r="B402" s="5">
        <v>45534</v>
      </c>
      <c r="C402" t="s">
        <v>7</v>
      </c>
      <c r="D402">
        <v>139978005600</v>
      </c>
      <c r="E402" t="s">
        <v>1159</v>
      </c>
      <c r="F402" s="5">
        <v>45399</v>
      </c>
      <c r="G402" s="5">
        <v>45582</v>
      </c>
      <c r="H402" t="s">
        <v>9</v>
      </c>
      <c r="I402" s="4">
        <v>5610000000</v>
      </c>
      <c r="J402" s="4">
        <v>5610000000</v>
      </c>
      <c r="K402">
        <v>183</v>
      </c>
      <c r="L402">
        <v>5.2999999999999999E-2</v>
      </c>
      <c r="M402" t="s">
        <v>64</v>
      </c>
      <c r="N402" t="s">
        <v>13</v>
      </c>
      <c r="O402" t="s">
        <v>65</v>
      </c>
      <c r="P402" t="s">
        <v>14</v>
      </c>
      <c r="Q402" t="s">
        <v>66</v>
      </c>
      <c r="R402">
        <v>34038</v>
      </c>
      <c r="S402" t="s">
        <v>58</v>
      </c>
      <c r="T402" t="s">
        <v>55</v>
      </c>
      <c r="U402" t="s">
        <v>64</v>
      </c>
      <c r="V402" t="s">
        <v>1160</v>
      </c>
      <c r="W402">
        <v>101044169</v>
      </c>
    </row>
    <row r="403" spans="1:23" x14ac:dyDescent="0.3">
      <c r="A403">
        <v>402</v>
      </c>
      <c r="B403" s="5">
        <v>45534</v>
      </c>
      <c r="C403" t="s">
        <v>7</v>
      </c>
      <c r="D403">
        <v>139978009000</v>
      </c>
      <c r="E403" t="s">
        <v>1161</v>
      </c>
      <c r="F403" s="5">
        <v>45450</v>
      </c>
      <c r="G403" s="5">
        <v>45664</v>
      </c>
      <c r="H403" t="s">
        <v>9</v>
      </c>
      <c r="I403" s="4">
        <v>4200000000</v>
      </c>
      <c r="J403" s="4">
        <v>4200000000</v>
      </c>
      <c r="K403">
        <v>214</v>
      </c>
      <c r="L403">
        <v>6.3E-2</v>
      </c>
      <c r="M403" t="s">
        <v>64</v>
      </c>
      <c r="N403" t="s">
        <v>13</v>
      </c>
      <c r="O403" t="s">
        <v>65</v>
      </c>
      <c r="P403" t="s">
        <v>14</v>
      </c>
      <c r="Q403" t="s">
        <v>66</v>
      </c>
      <c r="R403">
        <v>34038</v>
      </c>
      <c r="S403" t="s">
        <v>144</v>
      </c>
      <c r="T403" t="s">
        <v>55</v>
      </c>
      <c r="U403" t="s">
        <v>64</v>
      </c>
      <c r="V403" t="s">
        <v>1162</v>
      </c>
      <c r="W403">
        <v>101044169</v>
      </c>
    </row>
    <row r="404" spans="1:23" hidden="1" x14ac:dyDescent="0.3">
      <c r="A404">
        <v>403</v>
      </c>
      <c r="B404" s="5">
        <v>45534</v>
      </c>
      <c r="C404" t="s">
        <v>7</v>
      </c>
      <c r="D404">
        <v>139978008500</v>
      </c>
      <c r="E404" t="s">
        <v>1163</v>
      </c>
      <c r="F404" s="5">
        <v>45441</v>
      </c>
      <c r="G404" s="5">
        <v>45625</v>
      </c>
      <c r="H404" t="s">
        <v>9</v>
      </c>
      <c r="I404" s="4">
        <v>3880000000</v>
      </c>
      <c r="J404" s="4">
        <v>3880000000</v>
      </c>
      <c r="K404">
        <v>184</v>
      </c>
      <c r="L404">
        <v>5.8999999999999997E-2</v>
      </c>
      <c r="M404" t="s">
        <v>64</v>
      </c>
      <c r="N404" t="s">
        <v>13</v>
      </c>
      <c r="O404" t="s">
        <v>65</v>
      </c>
      <c r="P404" t="s">
        <v>14</v>
      </c>
      <c r="Q404" t="s">
        <v>66</v>
      </c>
      <c r="R404">
        <v>34038</v>
      </c>
      <c r="S404" t="s">
        <v>58</v>
      </c>
      <c r="T404" t="s">
        <v>55</v>
      </c>
      <c r="U404" t="s">
        <v>64</v>
      </c>
      <c r="V404" t="s">
        <v>1164</v>
      </c>
      <c r="W404">
        <v>101044169</v>
      </c>
    </row>
    <row r="405" spans="1:23" hidden="1" x14ac:dyDescent="0.3">
      <c r="A405">
        <v>404</v>
      </c>
      <c r="B405" s="5">
        <v>45534</v>
      </c>
      <c r="C405" t="s">
        <v>7</v>
      </c>
      <c r="D405">
        <v>139978005900</v>
      </c>
      <c r="E405" t="s">
        <v>1165</v>
      </c>
      <c r="F405" s="5">
        <v>45401</v>
      </c>
      <c r="G405" s="5">
        <v>45586</v>
      </c>
      <c r="H405" t="s">
        <v>9</v>
      </c>
      <c r="I405" s="4">
        <v>1490000000</v>
      </c>
      <c r="J405" s="4">
        <v>1490000000</v>
      </c>
      <c r="K405">
        <v>185</v>
      </c>
      <c r="L405">
        <v>5.6000000000000001E-2</v>
      </c>
      <c r="M405" t="s">
        <v>64</v>
      </c>
      <c r="N405" t="s">
        <v>13</v>
      </c>
      <c r="O405" t="s">
        <v>65</v>
      </c>
      <c r="P405" t="s">
        <v>14</v>
      </c>
      <c r="Q405" t="s">
        <v>66</v>
      </c>
      <c r="R405">
        <v>34038</v>
      </c>
      <c r="S405" t="s">
        <v>54</v>
      </c>
      <c r="T405" t="s">
        <v>55</v>
      </c>
      <c r="U405" t="s">
        <v>64</v>
      </c>
      <c r="V405" t="s">
        <v>1166</v>
      </c>
      <c r="W405">
        <v>101044169</v>
      </c>
    </row>
    <row r="406" spans="1:23" hidden="1" x14ac:dyDescent="0.3">
      <c r="A406">
        <v>405</v>
      </c>
      <c r="B406" s="5">
        <v>45534</v>
      </c>
      <c r="C406" t="s">
        <v>7</v>
      </c>
      <c r="D406">
        <v>139978005200</v>
      </c>
      <c r="E406" t="s">
        <v>1167</v>
      </c>
      <c r="F406" s="5">
        <v>45391</v>
      </c>
      <c r="G406" s="5">
        <v>45574</v>
      </c>
      <c r="H406" t="s">
        <v>9</v>
      </c>
      <c r="I406" s="4">
        <v>10080000000</v>
      </c>
      <c r="J406" s="4">
        <v>10080000000</v>
      </c>
      <c r="K406">
        <v>183</v>
      </c>
      <c r="L406">
        <v>5.2999999999999999E-2</v>
      </c>
      <c r="M406" t="s">
        <v>64</v>
      </c>
      <c r="N406" t="s">
        <v>13</v>
      </c>
      <c r="O406" t="s">
        <v>65</v>
      </c>
      <c r="P406" t="s">
        <v>14</v>
      </c>
      <c r="Q406" t="s">
        <v>66</v>
      </c>
      <c r="R406">
        <v>34038</v>
      </c>
      <c r="S406" t="s">
        <v>58</v>
      </c>
      <c r="T406" t="s">
        <v>55</v>
      </c>
      <c r="U406" t="s">
        <v>64</v>
      </c>
      <c r="V406" t="s">
        <v>1168</v>
      </c>
      <c r="W406">
        <v>101044169</v>
      </c>
    </row>
    <row r="407" spans="1:23" hidden="1" x14ac:dyDescent="0.3">
      <c r="A407">
        <v>406</v>
      </c>
      <c r="B407" s="5">
        <v>45534</v>
      </c>
      <c r="C407" t="s">
        <v>7</v>
      </c>
      <c r="D407">
        <v>139978004700</v>
      </c>
      <c r="E407" t="s">
        <v>1169</v>
      </c>
      <c r="F407" s="5">
        <v>45364</v>
      </c>
      <c r="G407" s="5">
        <v>45548</v>
      </c>
      <c r="H407" t="s">
        <v>9</v>
      </c>
      <c r="I407" s="4">
        <v>3860000000</v>
      </c>
      <c r="J407" s="4">
        <v>3860000000</v>
      </c>
      <c r="K407">
        <v>184</v>
      </c>
      <c r="L407">
        <v>5.3999999999999999E-2</v>
      </c>
      <c r="M407" t="s">
        <v>64</v>
      </c>
      <c r="N407" t="s">
        <v>13</v>
      </c>
      <c r="O407" t="s">
        <v>65</v>
      </c>
      <c r="P407" t="s">
        <v>14</v>
      </c>
      <c r="Q407" t="s">
        <v>66</v>
      </c>
      <c r="R407">
        <v>34038</v>
      </c>
      <c r="S407" t="s">
        <v>58</v>
      </c>
      <c r="T407" t="s">
        <v>55</v>
      </c>
      <c r="U407" t="s">
        <v>64</v>
      </c>
      <c r="V407" t="s">
        <v>1170</v>
      </c>
      <c r="W407">
        <v>101044169</v>
      </c>
    </row>
    <row r="408" spans="1:23" hidden="1" x14ac:dyDescent="0.3">
      <c r="A408">
        <v>407</v>
      </c>
      <c r="B408" s="5">
        <v>45534</v>
      </c>
      <c r="C408" t="s">
        <v>7</v>
      </c>
      <c r="D408">
        <v>139978001900</v>
      </c>
      <c r="E408" t="s">
        <v>1171</v>
      </c>
      <c r="F408" s="5">
        <v>45303</v>
      </c>
      <c r="G408" s="5">
        <v>45579</v>
      </c>
      <c r="H408" t="s">
        <v>9</v>
      </c>
      <c r="I408" s="4">
        <v>3405000000</v>
      </c>
      <c r="J408" s="4">
        <v>3405000000</v>
      </c>
      <c r="K408">
        <v>276</v>
      </c>
      <c r="L408">
        <v>6.3E-2</v>
      </c>
      <c r="M408" t="s">
        <v>64</v>
      </c>
      <c r="N408" t="s">
        <v>13</v>
      </c>
      <c r="O408" t="s">
        <v>65</v>
      </c>
      <c r="P408" t="s">
        <v>14</v>
      </c>
      <c r="Q408" t="s">
        <v>66</v>
      </c>
      <c r="R408">
        <v>34038</v>
      </c>
      <c r="S408" t="s">
        <v>88</v>
      </c>
      <c r="T408" t="s">
        <v>55</v>
      </c>
      <c r="U408" t="s">
        <v>64</v>
      </c>
      <c r="V408" t="s">
        <v>1172</v>
      </c>
      <c r="W408">
        <v>101044169</v>
      </c>
    </row>
    <row r="409" spans="1:23" hidden="1" x14ac:dyDescent="0.3">
      <c r="A409">
        <v>408</v>
      </c>
      <c r="B409" s="5">
        <v>45534</v>
      </c>
      <c r="C409" t="s">
        <v>7</v>
      </c>
      <c r="D409">
        <v>139978007200</v>
      </c>
      <c r="E409" t="s">
        <v>1173</v>
      </c>
      <c r="F409" s="5">
        <v>45419</v>
      </c>
      <c r="G409" s="5">
        <v>45603</v>
      </c>
      <c r="H409" t="s">
        <v>9</v>
      </c>
      <c r="I409" s="4">
        <v>1460000000</v>
      </c>
      <c r="J409" s="4">
        <v>1460000000</v>
      </c>
      <c r="K409">
        <v>184</v>
      </c>
      <c r="L409">
        <v>5.6000000000000001E-2</v>
      </c>
      <c r="M409" t="s">
        <v>64</v>
      </c>
      <c r="N409" t="s">
        <v>13</v>
      </c>
      <c r="O409" t="s">
        <v>65</v>
      </c>
      <c r="P409" t="s">
        <v>14</v>
      </c>
      <c r="Q409" t="s">
        <v>66</v>
      </c>
      <c r="R409">
        <v>34038</v>
      </c>
      <c r="S409" t="s">
        <v>58</v>
      </c>
      <c r="T409" t="s">
        <v>55</v>
      </c>
      <c r="U409" t="s">
        <v>64</v>
      </c>
      <c r="V409" t="s">
        <v>1174</v>
      </c>
      <c r="W409">
        <v>101044169</v>
      </c>
    </row>
    <row r="410" spans="1:23" hidden="1" x14ac:dyDescent="0.3">
      <c r="A410">
        <v>409</v>
      </c>
      <c r="B410" s="5">
        <v>45534</v>
      </c>
      <c r="C410" t="s">
        <v>7</v>
      </c>
      <c r="D410">
        <v>139978008300</v>
      </c>
      <c r="E410" t="s">
        <v>1175</v>
      </c>
      <c r="F410" s="5">
        <v>45433</v>
      </c>
      <c r="G410" s="5">
        <v>45617</v>
      </c>
      <c r="H410" t="s">
        <v>9</v>
      </c>
      <c r="I410" s="4">
        <v>4300000000</v>
      </c>
      <c r="J410" s="4">
        <v>4300000000</v>
      </c>
      <c r="K410">
        <v>184</v>
      </c>
      <c r="L410">
        <v>5.6000000000000001E-2</v>
      </c>
      <c r="M410" t="s">
        <v>64</v>
      </c>
      <c r="N410" t="s">
        <v>13</v>
      </c>
      <c r="O410" t="s">
        <v>65</v>
      </c>
      <c r="P410" t="s">
        <v>14</v>
      </c>
      <c r="Q410" t="s">
        <v>66</v>
      </c>
      <c r="R410">
        <v>34038</v>
      </c>
      <c r="S410" t="s">
        <v>58</v>
      </c>
      <c r="T410" t="s">
        <v>55</v>
      </c>
      <c r="U410" t="s">
        <v>64</v>
      </c>
      <c r="V410" t="s">
        <v>1176</v>
      </c>
      <c r="W410">
        <v>101044169</v>
      </c>
    </row>
    <row r="411" spans="1:23" hidden="1" x14ac:dyDescent="0.3">
      <c r="A411">
        <v>410</v>
      </c>
      <c r="B411" s="5">
        <v>45534</v>
      </c>
      <c r="C411" t="s">
        <v>7</v>
      </c>
      <c r="D411">
        <v>139978002400</v>
      </c>
      <c r="E411" t="s">
        <v>1177</v>
      </c>
      <c r="F411" s="5">
        <v>45309</v>
      </c>
      <c r="G411" s="5">
        <v>45583</v>
      </c>
      <c r="H411" t="s">
        <v>9</v>
      </c>
      <c r="I411" s="4">
        <v>4970000000</v>
      </c>
      <c r="J411" s="4">
        <v>4970000000</v>
      </c>
      <c r="K411">
        <v>274</v>
      </c>
      <c r="L411">
        <v>6.6000000000000003E-2</v>
      </c>
      <c r="M411" t="s">
        <v>64</v>
      </c>
      <c r="N411" t="s">
        <v>13</v>
      </c>
      <c r="O411" t="s">
        <v>65</v>
      </c>
      <c r="P411" t="s">
        <v>14</v>
      </c>
      <c r="Q411" t="s">
        <v>66</v>
      </c>
      <c r="R411">
        <v>34038</v>
      </c>
      <c r="S411" t="s">
        <v>189</v>
      </c>
      <c r="T411" t="s">
        <v>55</v>
      </c>
      <c r="U411" t="s">
        <v>64</v>
      </c>
      <c r="V411" t="s">
        <v>1178</v>
      </c>
      <c r="W411">
        <v>101044169</v>
      </c>
    </row>
    <row r="412" spans="1:23" x14ac:dyDescent="0.3">
      <c r="A412">
        <v>411</v>
      </c>
      <c r="B412" s="5">
        <v>45534</v>
      </c>
      <c r="C412" t="s">
        <v>7</v>
      </c>
      <c r="D412" t="s">
        <v>1179</v>
      </c>
      <c r="E412" t="s">
        <v>1180</v>
      </c>
      <c r="F412" s="5">
        <v>45503</v>
      </c>
      <c r="G412" s="5">
        <v>45691</v>
      </c>
      <c r="H412" t="s">
        <v>9</v>
      </c>
      <c r="I412" s="4">
        <v>15000000000</v>
      </c>
      <c r="J412" s="4">
        <v>15000000000</v>
      </c>
      <c r="K412">
        <v>188</v>
      </c>
      <c r="L412">
        <v>6.8000000000000005E-2</v>
      </c>
      <c r="M412" t="s">
        <v>1181</v>
      </c>
      <c r="N412" t="s">
        <v>13</v>
      </c>
      <c r="O412" t="s">
        <v>98</v>
      </c>
      <c r="P412" t="s">
        <v>14</v>
      </c>
      <c r="Q412" t="s">
        <v>115</v>
      </c>
      <c r="R412">
        <v>26814</v>
      </c>
      <c r="S412" t="s">
        <v>258</v>
      </c>
      <c r="T412" t="s">
        <v>55</v>
      </c>
      <c r="U412" t="s">
        <v>1181</v>
      </c>
      <c r="V412" t="s">
        <v>1182</v>
      </c>
      <c r="W412">
        <v>101037600</v>
      </c>
    </row>
    <row r="413" spans="1:23" x14ac:dyDescent="0.3">
      <c r="A413">
        <v>412</v>
      </c>
      <c r="B413" s="5">
        <v>45534</v>
      </c>
      <c r="C413" t="s">
        <v>7</v>
      </c>
      <c r="D413">
        <v>139269003900</v>
      </c>
      <c r="E413" t="s">
        <v>1183</v>
      </c>
      <c r="F413" s="5">
        <v>45531</v>
      </c>
      <c r="G413" s="5">
        <v>45715</v>
      </c>
      <c r="H413" t="s">
        <v>9</v>
      </c>
      <c r="I413" s="4">
        <v>102000000000</v>
      </c>
      <c r="J413" s="4">
        <v>102000000000</v>
      </c>
      <c r="K413">
        <v>184</v>
      </c>
      <c r="L413">
        <v>7.2999999999999995E-2</v>
      </c>
      <c r="M413" t="s">
        <v>941</v>
      </c>
      <c r="N413" t="s">
        <v>44</v>
      </c>
      <c r="O413" t="s">
        <v>45</v>
      </c>
      <c r="P413" t="s">
        <v>11</v>
      </c>
      <c r="Q413" t="s">
        <v>45</v>
      </c>
      <c r="R413" t="s">
        <v>45</v>
      </c>
      <c r="S413" t="s">
        <v>58</v>
      </c>
      <c r="T413" t="s">
        <v>55</v>
      </c>
      <c r="U413" t="s">
        <v>941</v>
      </c>
      <c r="V413" t="s">
        <v>1184</v>
      </c>
      <c r="W413">
        <v>101030597</v>
      </c>
    </row>
    <row r="414" spans="1:23" x14ac:dyDescent="0.3">
      <c r="A414">
        <v>413</v>
      </c>
      <c r="B414" s="5">
        <v>45534</v>
      </c>
      <c r="C414" t="s">
        <v>7</v>
      </c>
      <c r="D414" t="s">
        <v>1185</v>
      </c>
      <c r="E414" t="s">
        <v>1186</v>
      </c>
      <c r="F414" s="5">
        <v>45505</v>
      </c>
      <c r="G414" s="5">
        <v>45691</v>
      </c>
      <c r="H414" t="s">
        <v>9</v>
      </c>
      <c r="I414" s="4">
        <v>15000000000</v>
      </c>
      <c r="J414" s="4">
        <v>15000000000</v>
      </c>
      <c r="K414">
        <v>186</v>
      </c>
      <c r="L414">
        <v>7.2999999999999995E-2</v>
      </c>
      <c r="M414" t="s">
        <v>1181</v>
      </c>
      <c r="N414" t="s">
        <v>13</v>
      </c>
      <c r="O414" t="s">
        <v>98</v>
      </c>
      <c r="P414" t="s">
        <v>14</v>
      </c>
      <c r="Q414" t="s">
        <v>115</v>
      </c>
      <c r="R414">
        <v>26814</v>
      </c>
      <c r="S414" t="s">
        <v>61</v>
      </c>
      <c r="T414" t="s">
        <v>55</v>
      </c>
      <c r="U414" t="s">
        <v>1181</v>
      </c>
      <c r="V414" t="s">
        <v>1187</v>
      </c>
      <c r="W414">
        <v>101037600</v>
      </c>
    </row>
    <row r="415" spans="1:23" x14ac:dyDescent="0.3">
      <c r="A415">
        <v>414</v>
      </c>
      <c r="B415" s="5">
        <v>45534</v>
      </c>
      <c r="C415" t="s">
        <v>7</v>
      </c>
      <c r="D415" t="s">
        <v>1188</v>
      </c>
      <c r="E415" t="s">
        <v>1189</v>
      </c>
      <c r="F415" s="5">
        <v>45509</v>
      </c>
      <c r="G415" s="5">
        <v>45693</v>
      </c>
      <c r="H415" t="s">
        <v>9</v>
      </c>
      <c r="I415" s="4">
        <v>10000000000</v>
      </c>
      <c r="J415" s="4">
        <v>10000000000</v>
      </c>
      <c r="K415">
        <v>184</v>
      </c>
      <c r="L415">
        <v>7.2999999999999995E-2</v>
      </c>
      <c r="M415" t="s">
        <v>1181</v>
      </c>
      <c r="N415" t="s">
        <v>13</v>
      </c>
      <c r="O415" t="s">
        <v>98</v>
      </c>
      <c r="P415" t="s">
        <v>14</v>
      </c>
      <c r="Q415" t="s">
        <v>115</v>
      </c>
      <c r="R415">
        <v>26814</v>
      </c>
      <c r="S415" t="s">
        <v>58</v>
      </c>
      <c r="T415" t="s">
        <v>55</v>
      </c>
      <c r="U415" t="s">
        <v>1181</v>
      </c>
      <c r="V415" t="s">
        <v>1190</v>
      </c>
      <c r="W415">
        <v>101037600</v>
      </c>
    </row>
    <row r="416" spans="1:23" hidden="1" x14ac:dyDescent="0.3">
      <c r="A416">
        <v>415</v>
      </c>
      <c r="B416" s="5">
        <v>45534</v>
      </c>
      <c r="C416" t="s">
        <v>7</v>
      </c>
      <c r="D416">
        <v>139642008800</v>
      </c>
      <c r="E416" t="s">
        <v>1191</v>
      </c>
      <c r="F416" s="5">
        <v>45495</v>
      </c>
      <c r="G416" s="5">
        <v>45558</v>
      </c>
      <c r="H416" t="s">
        <v>9</v>
      </c>
      <c r="I416" s="4">
        <v>16100000000</v>
      </c>
      <c r="J416" s="4">
        <v>16100000000</v>
      </c>
      <c r="K416">
        <v>63</v>
      </c>
      <c r="L416">
        <v>4.7500000000000001E-2</v>
      </c>
      <c r="M416" t="s">
        <v>1192</v>
      </c>
      <c r="N416" t="s">
        <v>13</v>
      </c>
      <c r="O416" t="s">
        <v>215</v>
      </c>
      <c r="P416" t="s">
        <v>14</v>
      </c>
      <c r="Q416" t="s">
        <v>216</v>
      </c>
      <c r="R416">
        <v>26827</v>
      </c>
      <c r="S416" t="s">
        <v>1193</v>
      </c>
      <c r="T416" t="s">
        <v>55</v>
      </c>
      <c r="U416" t="s">
        <v>1192</v>
      </c>
      <c r="V416" t="s">
        <v>1194</v>
      </c>
      <c r="W416">
        <v>101037862</v>
      </c>
    </row>
    <row r="417" spans="1:23" hidden="1" x14ac:dyDescent="0.3">
      <c r="A417">
        <v>416</v>
      </c>
      <c r="B417" s="5">
        <v>45534</v>
      </c>
      <c r="C417" t="s">
        <v>7</v>
      </c>
      <c r="D417">
        <v>139642007800</v>
      </c>
      <c r="E417" t="s">
        <v>1195</v>
      </c>
      <c r="F417" s="5">
        <v>45397</v>
      </c>
      <c r="G417" s="5">
        <v>45580</v>
      </c>
      <c r="H417" t="s">
        <v>9</v>
      </c>
      <c r="I417" s="4">
        <v>3000000000</v>
      </c>
      <c r="J417" s="4">
        <v>3000000000</v>
      </c>
      <c r="K417">
        <v>183</v>
      </c>
      <c r="L417">
        <v>5.2999999999999999E-2</v>
      </c>
      <c r="M417" t="s">
        <v>1192</v>
      </c>
      <c r="N417" t="s">
        <v>13</v>
      </c>
      <c r="O417" t="s">
        <v>215</v>
      </c>
      <c r="P417" t="s">
        <v>14</v>
      </c>
      <c r="Q417" t="s">
        <v>216</v>
      </c>
      <c r="R417">
        <v>26827</v>
      </c>
      <c r="S417" t="s">
        <v>58</v>
      </c>
      <c r="T417" t="s">
        <v>55</v>
      </c>
      <c r="U417" t="s">
        <v>1192</v>
      </c>
      <c r="V417" t="s">
        <v>1196</v>
      </c>
      <c r="W417">
        <v>101037862</v>
      </c>
    </row>
    <row r="418" spans="1:23" x14ac:dyDescent="0.3">
      <c r="A418">
        <v>417</v>
      </c>
      <c r="B418" s="5">
        <v>45534</v>
      </c>
      <c r="C418" t="s">
        <v>7</v>
      </c>
      <c r="D418">
        <v>139642009400</v>
      </c>
      <c r="E418" t="s">
        <v>1197</v>
      </c>
      <c r="F418" s="5">
        <v>45533</v>
      </c>
      <c r="G418" s="5">
        <v>45719</v>
      </c>
      <c r="H418" t="s">
        <v>9</v>
      </c>
      <c r="I418" s="4">
        <v>3000000000</v>
      </c>
      <c r="J418" s="4">
        <v>3000000000</v>
      </c>
      <c r="K418">
        <v>186</v>
      </c>
      <c r="L418">
        <v>7.2999999999999995E-2</v>
      </c>
      <c r="M418" t="s">
        <v>1192</v>
      </c>
      <c r="N418" t="s">
        <v>13</v>
      </c>
      <c r="O418" t="s">
        <v>215</v>
      </c>
      <c r="P418" t="s">
        <v>14</v>
      </c>
      <c r="Q418" t="s">
        <v>216</v>
      </c>
      <c r="R418">
        <v>26827</v>
      </c>
      <c r="S418" t="s">
        <v>61</v>
      </c>
      <c r="T418" t="s">
        <v>55</v>
      </c>
      <c r="U418" t="s">
        <v>1192</v>
      </c>
      <c r="V418" t="s">
        <v>1198</v>
      </c>
      <c r="W418">
        <v>101037862</v>
      </c>
    </row>
    <row r="419" spans="1:23" x14ac:dyDescent="0.3">
      <c r="A419">
        <v>418</v>
      </c>
      <c r="B419" s="5">
        <v>45534</v>
      </c>
      <c r="C419" t="s">
        <v>7</v>
      </c>
      <c r="D419">
        <v>139642008900</v>
      </c>
      <c r="E419" t="s">
        <v>1199</v>
      </c>
      <c r="F419" s="5">
        <v>45505</v>
      </c>
      <c r="G419" s="5">
        <v>45691</v>
      </c>
      <c r="H419" t="s">
        <v>9</v>
      </c>
      <c r="I419" s="4">
        <v>1200000000</v>
      </c>
      <c r="J419" s="4">
        <v>1200000000</v>
      </c>
      <c r="K419">
        <v>186</v>
      </c>
      <c r="L419">
        <v>7.2999999999999995E-2</v>
      </c>
      <c r="M419" t="s">
        <v>1192</v>
      </c>
      <c r="N419" t="s">
        <v>13</v>
      </c>
      <c r="O419" t="s">
        <v>215</v>
      </c>
      <c r="P419" t="s">
        <v>14</v>
      </c>
      <c r="Q419" t="s">
        <v>216</v>
      </c>
      <c r="R419">
        <v>26827</v>
      </c>
      <c r="S419" t="s">
        <v>61</v>
      </c>
      <c r="T419" t="s">
        <v>55</v>
      </c>
      <c r="U419" t="s">
        <v>1192</v>
      </c>
      <c r="V419" t="s">
        <v>1200</v>
      </c>
      <c r="W419">
        <v>101037862</v>
      </c>
    </row>
    <row r="420" spans="1:23" hidden="1" x14ac:dyDescent="0.3">
      <c r="A420">
        <v>419</v>
      </c>
      <c r="B420" s="5">
        <v>45534</v>
      </c>
      <c r="C420" t="s">
        <v>7</v>
      </c>
      <c r="D420">
        <v>139642008300</v>
      </c>
      <c r="E420" t="s">
        <v>1201</v>
      </c>
      <c r="F420" s="5">
        <v>45469</v>
      </c>
      <c r="G420" s="5">
        <v>45561</v>
      </c>
      <c r="H420" t="s">
        <v>9</v>
      </c>
      <c r="I420" s="4">
        <v>5000000000</v>
      </c>
      <c r="J420" s="4">
        <v>5000000000</v>
      </c>
      <c r="K420">
        <v>92</v>
      </c>
      <c r="L420">
        <v>4.7500000000000001E-2</v>
      </c>
      <c r="M420" t="s">
        <v>1192</v>
      </c>
      <c r="N420" t="s">
        <v>13</v>
      </c>
      <c r="O420" t="s">
        <v>215</v>
      </c>
      <c r="P420" t="s">
        <v>14</v>
      </c>
      <c r="Q420" t="s">
        <v>216</v>
      </c>
      <c r="R420">
        <v>26827</v>
      </c>
      <c r="S420" t="s">
        <v>469</v>
      </c>
      <c r="T420" t="s">
        <v>55</v>
      </c>
      <c r="U420" t="s">
        <v>1192</v>
      </c>
      <c r="V420" t="s">
        <v>1202</v>
      </c>
      <c r="W420">
        <v>101037862</v>
      </c>
    </row>
    <row r="421" spans="1:23" x14ac:dyDescent="0.3">
      <c r="A421">
        <v>420</v>
      </c>
      <c r="B421" s="5">
        <v>45534</v>
      </c>
      <c r="C421" t="s">
        <v>7</v>
      </c>
      <c r="D421">
        <v>139642009300</v>
      </c>
      <c r="E421" t="s">
        <v>1203</v>
      </c>
      <c r="F421" s="5">
        <v>45533</v>
      </c>
      <c r="G421" s="5">
        <v>45719</v>
      </c>
      <c r="H421" t="s">
        <v>9</v>
      </c>
      <c r="I421" s="4">
        <v>5500000000</v>
      </c>
      <c r="J421" s="4">
        <v>5500000000</v>
      </c>
      <c r="K421">
        <v>186</v>
      </c>
      <c r="L421">
        <v>7.2999999999999995E-2</v>
      </c>
      <c r="M421" t="s">
        <v>1192</v>
      </c>
      <c r="N421" t="s">
        <v>13</v>
      </c>
      <c r="O421" t="s">
        <v>215</v>
      </c>
      <c r="P421" t="s">
        <v>14</v>
      </c>
      <c r="Q421" t="s">
        <v>216</v>
      </c>
      <c r="R421">
        <v>26827</v>
      </c>
      <c r="S421" t="s">
        <v>61</v>
      </c>
      <c r="T421" t="s">
        <v>55</v>
      </c>
      <c r="U421" t="s">
        <v>1192</v>
      </c>
      <c r="V421" t="s">
        <v>1204</v>
      </c>
      <c r="W421">
        <v>101037862</v>
      </c>
    </row>
    <row r="422" spans="1:23" x14ac:dyDescent="0.3">
      <c r="A422">
        <v>421</v>
      </c>
      <c r="B422" s="5">
        <v>45534</v>
      </c>
      <c r="C422" t="s">
        <v>7</v>
      </c>
      <c r="D422">
        <v>139642008600</v>
      </c>
      <c r="E422" t="s">
        <v>1205</v>
      </c>
      <c r="F422" s="5">
        <v>45488</v>
      </c>
      <c r="G422" s="5">
        <v>45672</v>
      </c>
      <c r="H422" t="s">
        <v>9</v>
      </c>
      <c r="I422" s="4">
        <v>2500000000</v>
      </c>
      <c r="J422" s="4">
        <v>2500000000</v>
      </c>
      <c r="K422">
        <v>184</v>
      </c>
      <c r="L422">
        <v>6.5000000000000002E-2</v>
      </c>
      <c r="M422" t="s">
        <v>1192</v>
      </c>
      <c r="N422" t="s">
        <v>13</v>
      </c>
      <c r="O422" t="s">
        <v>215</v>
      </c>
      <c r="P422" t="s">
        <v>14</v>
      </c>
      <c r="Q422" t="s">
        <v>216</v>
      </c>
      <c r="R422">
        <v>26827</v>
      </c>
      <c r="S422" t="s">
        <v>58</v>
      </c>
      <c r="T422" t="s">
        <v>55</v>
      </c>
      <c r="U422" t="s">
        <v>1192</v>
      </c>
      <c r="V422" t="s">
        <v>1206</v>
      </c>
      <c r="W422">
        <v>101037862</v>
      </c>
    </row>
    <row r="423" spans="1:23" x14ac:dyDescent="0.3">
      <c r="A423">
        <v>422</v>
      </c>
      <c r="B423" s="5">
        <v>45534</v>
      </c>
      <c r="C423" t="s">
        <v>8</v>
      </c>
      <c r="D423">
        <v>139389019500</v>
      </c>
      <c r="E423" t="s">
        <v>1207</v>
      </c>
      <c r="F423" s="5">
        <v>44956</v>
      </c>
      <c r="G423" s="5">
        <v>45691</v>
      </c>
      <c r="H423" t="s">
        <v>9</v>
      </c>
      <c r="I423" s="4">
        <v>5000000000</v>
      </c>
      <c r="J423" s="4">
        <v>5000000000</v>
      </c>
      <c r="K423">
        <v>735</v>
      </c>
      <c r="L423">
        <v>0.11210000000000001</v>
      </c>
      <c r="M423" t="s">
        <v>1138</v>
      </c>
      <c r="N423" t="s">
        <v>44</v>
      </c>
      <c r="O423" t="s">
        <v>1139</v>
      </c>
      <c r="P423" t="s">
        <v>477</v>
      </c>
      <c r="Q423" t="s">
        <v>1140</v>
      </c>
      <c r="R423">
        <v>79084002652</v>
      </c>
      <c r="S423" t="s">
        <v>217</v>
      </c>
      <c r="T423" t="s">
        <v>549</v>
      </c>
      <c r="U423" t="s">
        <v>1138</v>
      </c>
      <c r="V423" t="s">
        <v>1208</v>
      </c>
      <c r="W423">
        <v>101032498</v>
      </c>
    </row>
    <row r="424" spans="1:23" x14ac:dyDescent="0.3">
      <c r="A424">
        <v>423</v>
      </c>
      <c r="B424" s="5">
        <v>45534</v>
      </c>
      <c r="C424" t="s">
        <v>8</v>
      </c>
      <c r="D424">
        <v>139389020100</v>
      </c>
      <c r="E424" t="s">
        <v>1209</v>
      </c>
      <c r="F424" s="5">
        <v>45050</v>
      </c>
      <c r="G424" s="5">
        <v>45782</v>
      </c>
      <c r="H424" t="s">
        <v>9</v>
      </c>
      <c r="I424" s="4">
        <v>1000000000</v>
      </c>
      <c r="J424" s="4">
        <v>1000000000</v>
      </c>
      <c r="K424">
        <v>732</v>
      </c>
      <c r="L424">
        <v>0.1101</v>
      </c>
      <c r="M424" t="s">
        <v>1138</v>
      </c>
      <c r="N424" t="s">
        <v>44</v>
      </c>
      <c r="O424" t="s">
        <v>1139</v>
      </c>
      <c r="P424" t="s">
        <v>477</v>
      </c>
      <c r="Q424" t="s">
        <v>1140</v>
      </c>
      <c r="R424">
        <v>79084002652</v>
      </c>
      <c r="S424" t="s">
        <v>217</v>
      </c>
      <c r="T424" t="s">
        <v>549</v>
      </c>
      <c r="U424" t="s">
        <v>1138</v>
      </c>
      <c r="V424" t="s">
        <v>1210</v>
      </c>
      <c r="W424">
        <v>101032498</v>
      </c>
    </row>
    <row r="425" spans="1:23" x14ac:dyDescent="0.3">
      <c r="A425">
        <v>424</v>
      </c>
      <c r="B425" s="5">
        <v>45534</v>
      </c>
      <c r="C425" t="s">
        <v>8</v>
      </c>
      <c r="D425">
        <v>139389020400</v>
      </c>
      <c r="E425" t="s">
        <v>1211</v>
      </c>
      <c r="F425" s="5">
        <v>45509</v>
      </c>
      <c r="G425" s="5">
        <v>45874</v>
      </c>
      <c r="H425" t="s">
        <v>9</v>
      </c>
      <c r="I425" s="4">
        <v>1000000000</v>
      </c>
      <c r="J425" s="4">
        <v>1000000000</v>
      </c>
      <c r="K425">
        <v>365</v>
      </c>
      <c r="L425">
        <v>7.6399999999999996E-2</v>
      </c>
      <c r="M425" t="s">
        <v>1138</v>
      </c>
      <c r="N425" t="s">
        <v>13</v>
      </c>
      <c r="O425" t="s">
        <v>98</v>
      </c>
      <c r="P425" t="s">
        <v>14</v>
      </c>
      <c r="Q425" t="s">
        <v>115</v>
      </c>
      <c r="R425">
        <v>26814</v>
      </c>
      <c r="S425" t="s">
        <v>217</v>
      </c>
      <c r="T425" t="s">
        <v>549</v>
      </c>
      <c r="U425" t="s">
        <v>1138</v>
      </c>
      <c r="V425" t="s">
        <v>1212</v>
      </c>
      <c r="W425">
        <v>101032498</v>
      </c>
    </row>
    <row r="426" spans="1:23" x14ac:dyDescent="0.3">
      <c r="A426">
        <v>425</v>
      </c>
      <c r="B426" s="5">
        <v>45534</v>
      </c>
      <c r="C426" t="s">
        <v>8</v>
      </c>
      <c r="D426">
        <v>139389019300</v>
      </c>
      <c r="E426" t="s">
        <v>1213</v>
      </c>
      <c r="F426" s="5">
        <v>44956</v>
      </c>
      <c r="G426" s="5">
        <v>45691</v>
      </c>
      <c r="H426" t="s">
        <v>9</v>
      </c>
      <c r="I426" s="4">
        <v>5000000000</v>
      </c>
      <c r="J426" s="4">
        <v>5000000000</v>
      </c>
      <c r="K426">
        <v>735</v>
      </c>
      <c r="L426">
        <v>0.11210000000000001</v>
      </c>
      <c r="M426" t="s">
        <v>1138</v>
      </c>
      <c r="N426" t="s">
        <v>44</v>
      </c>
      <c r="O426" t="s">
        <v>1139</v>
      </c>
      <c r="P426" t="s">
        <v>477</v>
      </c>
      <c r="Q426" t="s">
        <v>1140</v>
      </c>
      <c r="R426">
        <v>79084002652</v>
      </c>
      <c r="S426" t="s">
        <v>217</v>
      </c>
      <c r="T426" t="s">
        <v>549</v>
      </c>
      <c r="U426" t="s">
        <v>1138</v>
      </c>
      <c r="V426" t="s">
        <v>1214</v>
      </c>
      <c r="W426">
        <v>101032498</v>
      </c>
    </row>
    <row r="427" spans="1:23" x14ac:dyDescent="0.3">
      <c r="A427">
        <v>426</v>
      </c>
      <c r="B427" s="5">
        <v>45534</v>
      </c>
      <c r="C427" t="s">
        <v>8</v>
      </c>
      <c r="D427">
        <v>139389018900</v>
      </c>
      <c r="E427" t="s">
        <v>1215</v>
      </c>
      <c r="F427" s="5">
        <v>44943</v>
      </c>
      <c r="G427" s="5">
        <v>45674</v>
      </c>
      <c r="H427" t="s">
        <v>9</v>
      </c>
      <c r="I427" s="4">
        <v>4000000000</v>
      </c>
      <c r="J427" s="4">
        <v>4000000000</v>
      </c>
      <c r="K427">
        <v>731</v>
      </c>
      <c r="L427">
        <v>0.11210000000000001</v>
      </c>
      <c r="M427" t="s">
        <v>1138</v>
      </c>
      <c r="N427" t="s">
        <v>44</v>
      </c>
      <c r="O427" t="s">
        <v>1139</v>
      </c>
      <c r="P427" t="s">
        <v>477</v>
      </c>
      <c r="Q427" t="s">
        <v>1140</v>
      </c>
      <c r="R427">
        <v>79084002652</v>
      </c>
      <c r="S427" t="s">
        <v>217</v>
      </c>
      <c r="T427" t="s">
        <v>549</v>
      </c>
      <c r="U427" t="s">
        <v>1138</v>
      </c>
      <c r="V427" t="s">
        <v>1216</v>
      </c>
      <c r="W427">
        <v>101032498</v>
      </c>
    </row>
    <row r="428" spans="1:23" x14ac:dyDescent="0.3">
      <c r="A428">
        <v>427</v>
      </c>
      <c r="B428" s="5">
        <v>45534</v>
      </c>
      <c r="C428" t="s">
        <v>8</v>
      </c>
      <c r="D428">
        <v>139389019100</v>
      </c>
      <c r="E428" t="s">
        <v>1217</v>
      </c>
      <c r="F428" s="5">
        <v>44956</v>
      </c>
      <c r="G428" s="5">
        <v>45691</v>
      </c>
      <c r="H428" t="s">
        <v>9</v>
      </c>
      <c r="I428" s="4">
        <v>5000000000</v>
      </c>
      <c r="J428" s="4">
        <v>5000000000</v>
      </c>
      <c r="K428">
        <v>735</v>
      </c>
      <c r="L428">
        <v>0.11210000000000001</v>
      </c>
      <c r="M428" t="s">
        <v>1138</v>
      </c>
      <c r="N428" t="s">
        <v>44</v>
      </c>
      <c r="O428" t="s">
        <v>1139</v>
      </c>
      <c r="P428" t="s">
        <v>477</v>
      </c>
      <c r="Q428" t="s">
        <v>1140</v>
      </c>
      <c r="R428">
        <v>79084002652</v>
      </c>
      <c r="S428" t="s">
        <v>217</v>
      </c>
      <c r="T428" t="s">
        <v>549</v>
      </c>
      <c r="U428" t="s">
        <v>1138</v>
      </c>
      <c r="V428" t="s">
        <v>1218</v>
      </c>
      <c r="W428">
        <v>101032498</v>
      </c>
    </row>
    <row r="429" spans="1:23" hidden="1" x14ac:dyDescent="0.3">
      <c r="A429">
        <v>428</v>
      </c>
      <c r="B429" s="5">
        <v>45534</v>
      </c>
      <c r="C429" t="s">
        <v>7</v>
      </c>
      <c r="D429">
        <v>139805033400</v>
      </c>
      <c r="E429" t="s">
        <v>1219</v>
      </c>
      <c r="F429" s="5">
        <v>45380</v>
      </c>
      <c r="G429" s="5">
        <v>45565</v>
      </c>
      <c r="H429" t="s">
        <v>9</v>
      </c>
      <c r="I429" s="4">
        <v>353000000</v>
      </c>
      <c r="J429" s="4">
        <v>353000000</v>
      </c>
      <c r="K429">
        <v>185</v>
      </c>
      <c r="L429">
        <v>5.3999999999999999E-2</v>
      </c>
      <c r="M429" t="s">
        <v>989</v>
      </c>
      <c r="N429" t="s">
        <v>13</v>
      </c>
      <c r="O429" t="s">
        <v>990</v>
      </c>
      <c r="P429" t="s">
        <v>14</v>
      </c>
      <c r="Q429" t="s">
        <v>991</v>
      </c>
      <c r="R429">
        <v>24712</v>
      </c>
      <c r="S429" t="s">
        <v>54</v>
      </c>
      <c r="T429" t="s">
        <v>55</v>
      </c>
      <c r="U429" t="s">
        <v>989</v>
      </c>
      <c r="V429" t="s">
        <v>1220</v>
      </c>
      <c r="W429">
        <v>101040626</v>
      </c>
    </row>
    <row r="430" spans="1:23" x14ac:dyDescent="0.3">
      <c r="A430">
        <v>429</v>
      </c>
      <c r="B430" s="5">
        <v>45534</v>
      </c>
      <c r="C430" t="s">
        <v>7</v>
      </c>
      <c r="D430">
        <v>139805036000</v>
      </c>
      <c r="E430" t="s">
        <v>1221</v>
      </c>
      <c r="F430" s="5">
        <v>45511</v>
      </c>
      <c r="G430" s="5">
        <v>45695</v>
      </c>
      <c r="H430" t="s">
        <v>9</v>
      </c>
      <c r="I430" s="4">
        <v>486000000</v>
      </c>
      <c r="J430" s="4">
        <v>486000000</v>
      </c>
      <c r="K430">
        <v>184</v>
      </c>
      <c r="L430">
        <v>7.2999999999999995E-2</v>
      </c>
      <c r="M430" t="s">
        <v>989</v>
      </c>
      <c r="N430" t="s">
        <v>13</v>
      </c>
      <c r="O430" t="s">
        <v>990</v>
      </c>
      <c r="P430" t="s">
        <v>14</v>
      </c>
      <c r="Q430" t="s">
        <v>991</v>
      </c>
      <c r="R430">
        <v>24712</v>
      </c>
      <c r="S430" t="s">
        <v>58</v>
      </c>
      <c r="T430" t="s">
        <v>55</v>
      </c>
      <c r="U430" t="s">
        <v>989</v>
      </c>
      <c r="V430" t="s">
        <v>1222</v>
      </c>
      <c r="W430">
        <v>101040626</v>
      </c>
    </row>
    <row r="431" spans="1:23" hidden="1" x14ac:dyDescent="0.3">
      <c r="A431">
        <v>430</v>
      </c>
      <c r="B431" s="5">
        <v>45534</v>
      </c>
      <c r="C431" t="s">
        <v>7</v>
      </c>
      <c r="D431">
        <v>139805033900</v>
      </c>
      <c r="E431" t="s">
        <v>1223</v>
      </c>
      <c r="F431" s="5">
        <v>45405</v>
      </c>
      <c r="G431" s="5">
        <v>45588</v>
      </c>
      <c r="H431" t="s">
        <v>9</v>
      </c>
      <c r="I431" s="4">
        <v>484000000</v>
      </c>
      <c r="J431" s="4">
        <v>484000000</v>
      </c>
      <c r="K431">
        <v>183</v>
      </c>
      <c r="L431">
        <v>5.6000000000000001E-2</v>
      </c>
      <c r="M431" t="s">
        <v>989</v>
      </c>
      <c r="N431" t="s">
        <v>13</v>
      </c>
      <c r="O431" t="s">
        <v>990</v>
      </c>
      <c r="P431" t="s">
        <v>14</v>
      </c>
      <c r="Q431" t="s">
        <v>991</v>
      </c>
      <c r="R431">
        <v>24712</v>
      </c>
      <c r="S431" t="s">
        <v>58</v>
      </c>
      <c r="T431" t="s">
        <v>55</v>
      </c>
      <c r="U431" t="s">
        <v>989</v>
      </c>
      <c r="V431" t="s">
        <v>1224</v>
      </c>
      <c r="W431">
        <v>101040626</v>
      </c>
    </row>
    <row r="432" spans="1:23" hidden="1" x14ac:dyDescent="0.3">
      <c r="A432">
        <v>431</v>
      </c>
      <c r="B432" s="5">
        <v>45534</v>
      </c>
      <c r="C432" t="s">
        <v>7</v>
      </c>
      <c r="D432">
        <v>139805034400</v>
      </c>
      <c r="E432" t="s">
        <v>1225</v>
      </c>
      <c r="F432" s="5">
        <v>45434</v>
      </c>
      <c r="G432" s="5">
        <v>45618</v>
      </c>
      <c r="H432" t="s">
        <v>9</v>
      </c>
      <c r="I432" s="4">
        <v>624000000</v>
      </c>
      <c r="J432" s="4">
        <v>624000000</v>
      </c>
      <c r="K432">
        <v>184</v>
      </c>
      <c r="L432">
        <v>5.6000000000000001E-2</v>
      </c>
      <c r="M432" t="s">
        <v>989</v>
      </c>
      <c r="N432" t="s">
        <v>13</v>
      </c>
      <c r="O432" t="s">
        <v>990</v>
      </c>
      <c r="P432" t="s">
        <v>14</v>
      </c>
      <c r="Q432" t="s">
        <v>991</v>
      </c>
      <c r="R432">
        <v>24712</v>
      </c>
      <c r="S432" t="s">
        <v>58</v>
      </c>
      <c r="T432" t="s">
        <v>55</v>
      </c>
      <c r="U432" t="s">
        <v>989</v>
      </c>
      <c r="V432" t="s">
        <v>1226</v>
      </c>
      <c r="W432">
        <v>101040626</v>
      </c>
    </row>
    <row r="433" spans="1:23" x14ac:dyDescent="0.3">
      <c r="A433">
        <v>432</v>
      </c>
      <c r="B433" s="5">
        <v>45534</v>
      </c>
      <c r="C433" t="s">
        <v>7</v>
      </c>
      <c r="D433">
        <v>139805035300</v>
      </c>
      <c r="E433" t="s">
        <v>1227</v>
      </c>
      <c r="F433" s="5">
        <v>45489</v>
      </c>
      <c r="G433" s="5">
        <v>45673</v>
      </c>
      <c r="H433" t="s">
        <v>9</v>
      </c>
      <c r="I433" s="4">
        <v>1056000000</v>
      </c>
      <c r="J433" s="4">
        <v>1056000000</v>
      </c>
      <c r="K433">
        <v>184</v>
      </c>
      <c r="L433">
        <v>6.5000000000000002E-2</v>
      </c>
      <c r="M433" t="s">
        <v>989</v>
      </c>
      <c r="N433" t="s">
        <v>13</v>
      </c>
      <c r="O433" t="s">
        <v>990</v>
      </c>
      <c r="P433" t="s">
        <v>14</v>
      </c>
      <c r="Q433" t="s">
        <v>991</v>
      </c>
      <c r="R433">
        <v>24712</v>
      </c>
      <c r="S433" t="s">
        <v>58</v>
      </c>
      <c r="T433" t="s">
        <v>55</v>
      </c>
      <c r="U433" t="s">
        <v>989</v>
      </c>
      <c r="V433" t="s">
        <v>1228</v>
      </c>
      <c r="W433">
        <v>101040626</v>
      </c>
    </row>
    <row r="434" spans="1:23" hidden="1" x14ac:dyDescent="0.3">
      <c r="A434">
        <v>433</v>
      </c>
      <c r="B434" s="5">
        <v>45534</v>
      </c>
      <c r="C434" t="s">
        <v>7</v>
      </c>
      <c r="D434">
        <v>139805032400</v>
      </c>
      <c r="E434" t="s">
        <v>1229</v>
      </c>
      <c r="F434" s="5">
        <v>45364</v>
      </c>
      <c r="G434" s="5">
        <v>45548</v>
      </c>
      <c r="H434" t="s">
        <v>9</v>
      </c>
      <c r="I434" s="4">
        <v>353000000</v>
      </c>
      <c r="J434" s="4">
        <v>353000000</v>
      </c>
      <c r="K434">
        <v>184</v>
      </c>
      <c r="L434">
        <v>5.3999999999999999E-2</v>
      </c>
      <c r="M434" t="s">
        <v>989</v>
      </c>
      <c r="N434" t="s">
        <v>13</v>
      </c>
      <c r="O434" t="s">
        <v>990</v>
      </c>
      <c r="P434" t="s">
        <v>14</v>
      </c>
      <c r="Q434" t="s">
        <v>991</v>
      </c>
      <c r="R434">
        <v>24712</v>
      </c>
      <c r="S434" t="s">
        <v>58</v>
      </c>
      <c r="T434" t="s">
        <v>55</v>
      </c>
      <c r="U434" t="s">
        <v>989</v>
      </c>
      <c r="V434" t="s">
        <v>1230</v>
      </c>
      <c r="W434">
        <v>101040626</v>
      </c>
    </row>
    <row r="435" spans="1:23" hidden="1" x14ac:dyDescent="0.3">
      <c r="A435">
        <v>434</v>
      </c>
      <c r="B435" s="5">
        <v>45534</v>
      </c>
      <c r="C435" t="s">
        <v>7</v>
      </c>
      <c r="D435">
        <v>139805034000</v>
      </c>
      <c r="E435" t="s">
        <v>1231</v>
      </c>
      <c r="F435" s="5">
        <v>45407</v>
      </c>
      <c r="G435" s="5">
        <v>45590</v>
      </c>
      <c r="H435" t="s">
        <v>9</v>
      </c>
      <c r="I435" s="4">
        <v>410000000</v>
      </c>
      <c r="J435" s="4">
        <v>410000000</v>
      </c>
      <c r="K435">
        <v>183</v>
      </c>
      <c r="L435">
        <v>5.6000000000000001E-2</v>
      </c>
      <c r="M435" t="s">
        <v>989</v>
      </c>
      <c r="N435" t="s">
        <v>13</v>
      </c>
      <c r="O435" t="s">
        <v>990</v>
      </c>
      <c r="P435" t="s">
        <v>14</v>
      </c>
      <c r="Q435" t="s">
        <v>991</v>
      </c>
      <c r="R435">
        <v>24712</v>
      </c>
      <c r="S435" t="s">
        <v>58</v>
      </c>
      <c r="T435" t="s">
        <v>55</v>
      </c>
      <c r="U435" t="s">
        <v>989</v>
      </c>
      <c r="V435" t="s">
        <v>1232</v>
      </c>
      <c r="W435">
        <v>101040626</v>
      </c>
    </row>
    <row r="436" spans="1:23" hidden="1" x14ac:dyDescent="0.3">
      <c r="A436">
        <v>435</v>
      </c>
      <c r="B436" s="5">
        <v>45534</v>
      </c>
      <c r="C436" t="s">
        <v>7</v>
      </c>
      <c r="D436">
        <v>139805032800</v>
      </c>
      <c r="E436" t="s">
        <v>1233</v>
      </c>
      <c r="F436" s="5">
        <v>45371</v>
      </c>
      <c r="G436" s="5">
        <v>45555</v>
      </c>
      <c r="H436" t="s">
        <v>9</v>
      </c>
      <c r="I436" s="4">
        <v>442000000</v>
      </c>
      <c r="J436" s="4">
        <v>442000000</v>
      </c>
      <c r="K436">
        <v>184</v>
      </c>
      <c r="L436">
        <v>5.3999999999999999E-2</v>
      </c>
      <c r="M436" t="s">
        <v>989</v>
      </c>
      <c r="N436" t="s">
        <v>13</v>
      </c>
      <c r="O436" t="s">
        <v>990</v>
      </c>
      <c r="P436" t="s">
        <v>14</v>
      </c>
      <c r="Q436" t="s">
        <v>991</v>
      </c>
      <c r="R436">
        <v>24712</v>
      </c>
      <c r="S436" t="s">
        <v>58</v>
      </c>
      <c r="T436" t="s">
        <v>55</v>
      </c>
      <c r="U436" t="s">
        <v>989</v>
      </c>
      <c r="V436" t="s">
        <v>1234</v>
      </c>
      <c r="W436">
        <v>101040626</v>
      </c>
    </row>
    <row r="437" spans="1:23" hidden="1" x14ac:dyDescent="0.3">
      <c r="A437">
        <v>436</v>
      </c>
      <c r="B437" s="5">
        <v>45534</v>
      </c>
      <c r="C437" t="s">
        <v>7</v>
      </c>
      <c r="D437">
        <v>139805034500</v>
      </c>
      <c r="E437" t="s">
        <v>1235</v>
      </c>
      <c r="F437" s="5">
        <v>45436</v>
      </c>
      <c r="G437" s="5">
        <v>45621</v>
      </c>
      <c r="H437" t="s">
        <v>9</v>
      </c>
      <c r="I437" s="4">
        <v>736000000</v>
      </c>
      <c r="J437" s="4">
        <v>736000000</v>
      </c>
      <c r="K437">
        <v>185</v>
      </c>
      <c r="L437">
        <v>5.6000000000000001E-2</v>
      </c>
      <c r="M437" t="s">
        <v>989</v>
      </c>
      <c r="N437" t="s">
        <v>13</v>
      </c>
      <c r="O437" t="s">
        <v>990</v>
      </c>
      <c r="P437" t="s">
        <v>14</v>
      </c>
      <c r="Q437" t="s">
        <v>991</v>
      </c>
      <c r="R437">
        <v>24712</v>
      </c>
      <c r="S437" t="s">
        <v>54</v>
      </c>
      <c r="T437" t="s">
        <v>55</v>
      </c>
      <c r="U437" t="s">
        <v>989</v>
      </c>
      <c r="V437" t="s">
        <v>1236</v>
      </c>
      <c r="W437">
        <v>101040626</v>
      </c>
    </row>
    <row r="438" spans="1:23" x14ac:dyDescent="0.3">
      <c r="A438">
        <v>437</v>
      </c>
      <c r="B438" s="5">
        <v>45534</v>
      </c>
      <c r="C438" t="s">
        <v>7</v>
      </c>
      <c r="D438">
        <v>139805035100</v>
      </c>
      <c r="E438" t="s">
        <v>1237</v>
      </c>
      <c r="F438" s="5">
        <v>45484</v>
      </c>
      <c r="G438" s="5">
        <v>45670</v>
      </c>
      <c r="H438" t="s">
        <v>9</v>
      </c>
      <c r="I438" s="4">
        <v>530000000</v>
      </c>
      <c r="J438" s="4">
        <v>530000000</v>
      </c>
      <c r="K438">
        <v>186</v>
      </c>
      <c r="L438">
        <v>6.5000000000000002E-2</v>
      </c>
      <c r="M438" t="s">
        <v>989</v>
      </c>
      <c r="N438" t="s">
        <v>13</v>
      </c>
      <c r="O438" t="s">
        <v>990</v>
      </c>
      <c r="P438" t="s">
        <v>14</v>
      </c>
      <c r="Q438" t="s">
        <v>991</v>
      </c>
      <c r="R438">
        <v>24712</v>
      </c>
      <c r="S438" t="s">
        <v>61</v>
      </c>
      <c r="T438" t="s">
        <v>55</v>
      </c>
      <c r="U438" t="s">
        <v>989</v>
      </c>
      <c r="V438" t="s">
        <v>1238</v>
      </c>
      <c r="W438">
        <v>101040626</v>
      </c>
    </row>
    <row r="439" spans="1:23" x14ac:dyDescent="0.3">
      <c r="A439">
        <v>438</v>
      </c>
      <c r="B439" s="5">
        <v>45534</v>
      </c>
      <c r="C439" t="s">
        <v>7</v>
      </c>
      <c r="D439">
        <v>139805035600</v>
      </c>
      <c r="E439" t="s">
        <v>1239</v>
      </c>
      <c r="F439" s="5">
        <v>45503</v>
      </c>
      <c r="G439" s="5">
        <v>45691</v>
      </c>
      <c r="H439" t="s">
        <v>9</v>
      </c>
      <c r="I439" s="4">
        <v>736000000</v>
      </c>
      <c r="J439" s="4">
        <v>736000000</v>
      </c>
      <c r="K439">
        <v>188</v>
      </c>
      <c r="L439">
        <v>6.8000000000000005E-2</v>
      </c>
      <c r="M439" t="s">
        <v>989</v>
      </c>
      <c r="N439" t="s">
        <v>13</v>
      </c>
      <c r="O439" t="s">
        <v>990</v>
      </c>
      <c r="P439" t="s">
        <v>14</v>
      </c>
      <c r="Q439" t="s">
        <v>991</v>
      </c>
      <c r="R439">
        <v>24712</v>
      </c>
      <c r="S439" t="s">
        <v>258</v>
      </c>
      <c r="T439" t="s">
        <v>55</v>
      </c>
      <c r="U439" t="s">
        <v>989</v>
      </c>
      <c r="V439" t="s">
        <v>1240</v>
      </c>
      <c r="W439">
        <v>101040626</v>
      </c>
    </row>
    <row r="440" spans="1:23" x14ac:dyDescent="0.3">
      <c r="A440">
        <v>439</v>
      </c>
      <c r="B440" s="5">
        <v>45534</v>
      </c>
      <c r="C440" t="s">
        <v>7</v>
      </c>
      <c r="D440">
        <v>139805035700</v>
      </c>
      <c r="E440" t="s">
        <v>1241</v>
      </c>
      <c r="F440" s="5">
        <v>45504</v>
      </c>
      <c r="G440" s="5">
        <v>45691</v>
      </c>
      <c r="H440" t="s">
        <v>9</v>
      </c>
      <c r="I440" s="4">
        <v>1750000000</v>
      </c>
      <c r="J440" s="4">
        <v>1750000000</v>
      </c>
      <c r="K440">
        <v>187</v>
      </c>
      <c r="L440">
        <v>6.8000000000000005E-2</v>
      </c>
      <c r="M440" t="s">
        <v>989</v>
      </c>
      <c r="N440" t="s">
        <v>13</v>
      </c>
      <c r="O440" t="s">
        <v>990</v>
      </c>
      <c r="P440" t="s">
        <v>14</v>
      </c>
      <c r="Q440" t="s">
        <v>991</v>
      </c>
      <c r="R440">
        <v>24712</v>
      </c>
      <c r="S440" t="s">
        <v>185</v>
      </c>
      <c r="T440" t="s">
        <v>55</v>
      </c>
      <c r="U440" t="s">
        <v>989</v>
      </c>
      <c r="V440" t="s">
        <v>1242</v>
      </c>
      <c r="W440">
        <v>101040626</v>
      </c>
    </row>
    <row r="441" spans="1:23" hidden="1" x14ac:dyDescent="0.3">
      <c r="A441">
        <v>440</v>
      </c>
      <c r="B441" s="5">
        <v>45534</v>
      </c>
      <c r="C441" t="s">
        <v>7</v>
      </c>
      <c r="D441">
        <v>139805033500</v>
      </c>
      <c r="E441" t="s">
        <v>1243</v>
      </c>
      <c r="F441" s="5">
        <v>45385</v>
      </c>
      <c r="G441" s="5">
        <v>45568</v>
      </c>
      <c r="H441" t="s">
        <v>9</v>
      </c>
      <c r="I441" s="4">
        <v>832000000</v>
      </c>
      <c r="J441" s="4">
        <v>832000000</v>
      </c>
      <c r="K441">
        <v>183</v>
      </c>
      <c r="L441">
        <v>5.3999999999999999E-2</v>
      </c>
      <c r="M441" t="s">
        <v>989</v>
      </c>
      <c r="N441" t="s">
        <v>13</v>
      </c>
      <c r="O441" t="s">
        <v>990</v>
      </c>
      <c r="P441" t="s">
        <v>14</v>
      </c>
      <c r="Q441" t="s">
        <v>991</v>
      </c>
      <c r="R441">
        <v>24712</v>
      </c>
      <c r="S441" t="s">
        <v>58</v>
      </c>
      <c r="T441" t="s">
        <v>55</v>
      </c>
      <c r="U441" t="s">
        <v>989</v>
      </c>
      <c r="V441" t="s">
        <v>1244</v>
      </c>
      <c r="W441">
        <v>101040626</v>
      </c>
    </row>
    <row r="442" spans="1:23" hidden="1" x14ac:dyDescent="0.3">
      <c r="A442">
        <v>441</v>
      </c>
      <c r="B442" s="5">
        <v>45534</v>
      </c>
      <c r="C442" t="s">
        <v>7</v>
      </c>
      <c r="D442">
        <v>139805032000</v>
      </c>
      <c r="E442" t="s">
        <v>1245</v>
      </c>
      <c r="F442" s="5">
        <v>45356</v>
      </c>
      <c r="G442" s="5">
        <v>45540</v>
      </c>
      <c r="H442" t="s">
        <v>9</v>
      </c>
      <c r="I442" s="4">
        <v>353000000</v>
      </c>
      <c r="J442" s="4">
        <v>353000000</v>
      </c>
      <c r="K442">
        <v>184</v>
      </c>
      <c r="L442">
        <v>5.3999999999999999E-2</v>
      </c>
      <c r="M442" t="s">
        <v>989</v>
      </c>
      <c r="N442" t="s">
        <v>13</v>
      </c>
      <c r="O442" t="s">
        <v>990</v>
      </c>
      <c r="P442" t="s">
        <v>14</v>
      </c>
      <c r="Q442" t="s">
        <v>991</v>
      </c>
      <c r="R442">
        <v>24712</v>
      </c>
      <c r="S442" t="s">
        <v>58</v>
      </c>
      <c r="T442" t="s">
        <v>55</v>
      </c>
      <c r="U442" t="s">
        <v>989</v>
      </c>
      <c r="V442" t="s">
        <v>1246</v>
      </c>
      <c r="W442">
        <v>101040626</v>
      </c>
    </row>
    <row r="443" spans="1:23" hidden="1" x14ac:dyDescent="0.3">
      <c r="A443">
        <v>442</v>
      </c>
      <c r="B443" s="5">
        <v>45534</v>
      </c>
      <c r="C443" t="s">
        <v>7</v>
      </c>
      <c r="D443">
        <v>139805034100</v>
      </c>
      <c r="E443" t="s">
        <v>1247</v>
      </c>
      <c r="F443" s="5">
        <v>45420</v>
      </c>
      <c r="G443" s="5">
        <v>45604</v>
      </c>
      <c r="H443" t="s">
        <v>9</v>
      </c>
      <c r="I443" s="4">
        <v>522000000</v>
      </c>
      <c r="J443" s="4">
        <v>522000000</v>
      </c>
      <c r="K443">
        <v>184</v>
      </c>
      <c r="L443">
        <v>5.6000000000000001E-2</v>
      </c>
      <c r="M443" t="s">
        <v>989</v>
      </c>
      <c r="N443" t="s">
        <v>13</v>
      </c>
      <c r="O443" t="s">
        <v>990</v>
      </c>
      <c r="P443" t="s">
        <v>14</v>
      </c>
      <c r="Q443" t="s">
        <v>991</v>
      </c>
      <c r="R443">
        <v>24712</v>
      </c>
      <c r="S443" t="s">
        <v>58</v>
      </c>
      <c r="T443" t="s">
        <v>55</v>
      </c>
      <c r="U443" t="s">
        <v>989</v>
      </c>
      <c r="V443" t="s">
        <v>1248</v>
      </c>
      <c r="W443">
        <v>101040626</v>
      </c>
    </row>
    <row r="444" spans="1:23" hidden="1" x14ac:dyDescent="0.3">
      <c r="A444">
        <v>443</v>
      </c>
      <c r="B444" s="5">
        <v>45534</v>
      </c>
      <c r="C444" t="s">
        <v>7</v>
      </c>
      <c r="D444">
        <v>139805032200</v>
      </c>
      <c r="E444" t="s">
        <v>1249</v>
      </c>
      <c r="F444" s="5">
        <v>45359</v>
      </c>
      <c r="G444" s="5">
        <v>45544</v>
      </c>
      <c r="H444" t="s">
        <v>9</v>
      </c>
      <c r="I444" s="4">
        <v>353000000</v>
      </c>
      <c r="J444" s="4">
        <v>353000000</v>
      </c>
      <c r="K444">
        <v>185</v>
      </c>
      <c r="L444">
        <v>5.3999999999999999E-2</v>
      </c>
      <c r="M444" t="s">
        <v>989</v>
      </c>
      <c r="N444" t="s">
        <v>13</v>
      </c>
      <c r="O444" t="s">
        <v>990</v>
      </c>
      <c r="P444" t="s">
        <v>14</v>
      </c>
      <c r="Q444" t="s">
        <v>991</v>
      </c>
      <c r="R444">
        <v>24712</v>
      </c>
      <c r="S444" t="s">
        <v>54</v>
      </c>
      <c r="T444" t="s">
        <v>55</v>
      </c>
      <c r="U444" t="s">
        <v>989</v>
      </c>
      <c r="V444" t="s">
        <v>1250</v>
      </c>
      <c r="W444">
        <v>101040626</v>
      </c>
    </row>
    <row r="445" spans="1:23" hidden="1" x14ac:dyDescent="0.3">
      <c r="A445">
        <v>444</v>
      </c>
      <c r="B445" s="5">
        <v>45534</v>
      </c>
      <c r="C445" t="s">
        <v>7</v>
      </c>
      <c r="D445">
        <v>139805034300</v>
      </c>
      <c r="E445" t="s">
        <v>1251</v>
      </c>
      <c r="F445" s="5">
        <v>45429</v>
      </c>
      <c r="G445" s="5">
        <v>45614</v>
      </c>
      <c r="H445" t="s">
        <v>9</v>
      </c>
      <c r="I445" s="4">
        <v>680000000</v>
      </c>
      <c r="J445" s="4">
        <v>680000000</v>
      </c>
      <c r="K445">
        <v>185</v>
      </c>
      <c r="L445">
        <v>5.6000000000000001E-2</v>
      </c>
      <c r="M445" t="s">
        <v>989</v>
      </c>
      <c r="N445" t="s">
        <v>13</v>
      </c>
      <c r="O445" t="s">
        <v>990</v>
      </c>
      <c r="P445" t="s">
        <v>14</v>
      </c>
      <c r="Q445" t="s">
        <v>991</v>
      </c>
      <c r="R445">
        <v>24712</v>
      </c>
      <c r="S445" t="s">
        <v>54</v>
      </c>
      <c r="T445" t="s">
        <v>55</v>
      </c>
      <c r="U445" t="s">
        <v>989</v>
      </c>
      <c r="V445" t="s">
        <v>1252</v>
      </c>
      <c r="W445">
        <v>101040626</v>
      </c>
    </row>
    <row r="446" spans="1:23" x14ac:dyDescent="0.3">
      <c r="A446">
        <v>445</v>
      </c>
      <c r="B446" s="5">
        <v>45534</v>
      </c>
      <c r="C446" t="s">
        <v>7</v>
      </c>
      <c r="D446">
        <v>139805035900</v>
      </c>
      <c r="E446" t="s">
        <v>1253</v>
      </c>
      <c r="F446" s="5">
        <v>45510</v>
      </c>
      <c r="G446" s="5">
        <v>45694</v>
      </c>
      <c r="H446" t="s">
        <v>9</v>
      </c>
      <c r="I446" s="4">
        <v>1680000000</v>
      </c>
      <c r="J446" s="4">
        <v>1680000000</v>
      </c>
      <c r="K446">
        <v>184</v>
      </c>
      <c r="L446">
        <v>7.2999999999999995E-2</v>
      </c>
      <c r="M446" t="s">
        <v>989</v>
      </c>
      <c r="N446" t="s">
        <v>13</v>
      </c>
      <c r="O446" t="s">
        <v>990</v>
      </c>
      <c r="P446" t="s">
        <v>14</v>
      </c>
      <c r="Q446" t="s">
        <v>991</v>
      </c>
      <c r="R446">
        <v>24712</v>
      </c>
      <c r="S446" t="s">
        <v>58</v>
      </c>
      <c r="T446" t="s">
        <v>55</v>
      </c>
      <c r="U446" t="s">
        <v>989</v>
      </c>
      <c r="V446" t="s">
        <v>1254</v>
      </c>
      <c r="W446">
        <v>101040626</v>
      </c>
    </row>
    <row r="447" spans="1:23" x14ac:dyDescent="0.3">
      <c r="A447">
        <v>446</v>
      </c>
      <c r="B447" s="5">
        <v>45534</v>
      </c>
      <c r="C447" t="s">
        <v>8</v>
      </c>
      <c r="D447">
        <v>139389019700</v>
      </c>
      <c r="E447" t="s">
        <v>1255</v>
      </c>
      <c r="F447" s="5">
        <v>45050</v>
      </c>
      <c r="G447" s="5">
        <v>45782</v>
      </c>
      <c r="H447" t="s">
        <v>9</v>
      </c>
      <c r="I447" s="4">
        <v>5000000000</v>
      </c>
      <c r="J447" s="4">
        <v>5000000000</v>
      </c>
      <c r="K447">
        <v>732</v>
      </c>
      <c r="L447">
        <v>0.1101</v>
      </c>
      <c r="M447" t="s">
        <v>1138</v>
      </c>
      <c r="N447" t="s">
        <v>44</v>
      </c>
      <c r="O447" t="s">
        <v>1139</v>
      </c>
      <c r="P447" t="s">
        <v>477</v>
      </c>
      <c r="Q447" t="s">
        <v>1140</v>
      </c>
      <c r="R447">
        <v>79084002652</v>
      </c>
      <c r="S447" t="s">
        <v>217</v>
      </c>
      <c r="T447" t="s">
        <v>549</v>
      </c>
      <c r="U447" t="s">
        <v>1138</v>
      </c>
      <c r="V447" t="s">
        <v>1256</v>
      </c>
      <c r="W447">
        <v>101032498</v>
      </c>
    </row>
    <row r="448" spans="1:23" x14ac:dyDescent="0.3">
      <c r="A448">
        <v>447</v>
      </c>
      <c r="B448" s="5">
        <v>45534</v>
      </c>
      <c r="C448" t="s">
        <v>8</v>
      </c>
      <c r="D448">
        <v>139389019000</v>
      </c>
      <c r="E448" t="s">
        <v>1257</v>
      </c>
      <c r="F448" s="5">
        <v>44956</v>
      </c>
      <c r="G448" s="5">
        <v>45691</v>
      </c>
      <c r="H448" t="s">
        <v>9</v>
      </c>
      <c r="I448" s="4">
        <v>5000000000</v>
      </c>
      <c r="J448" s="4">
        <v>5000000000</v>
      </c>
      <c r="K448">
        <v>735</v>
      </c>
      <c r="L448">
        <v>0.11210000000000001</v>
      </c>
      <c r="M448" t="s">
        <v>1138</v>
      </c>
      <c r="N448" t="s">
        <v>44</v>
      </c>
      <c r="O448" t="s">
        <v>1139</v>
      </c>
      <c r="P448" t="s">
        <v>477</v>
      </c>
      <c r="Q448" t="s">
        <v>1140</v>
      </c>
      <c r="R448">
        <v>79084002652</v>
      </c>
      <c r="S448" t="s">
        <v>217</v>
      </c>
      <c r="T448" t="s">
        <v>549</v>
      </c>
      <c r="U448" t="s">
        <v>1138</v>
      </c>
      <c r="V448" t="s">
        <v>1258</v>
      </c>
      <c r="W448">
        <v>101032498</v>
      </c>
    </row>
    <row r="449" spans="1:23" hidden="1" x14ac:dyDescent="0.3">
      <c r="A449">
        <v>448</v>
      </c>
      <c r="B449" s="5">
        <v>45534</v>
      </c>
      <c r="C449" t="s">
        <v>7</v>
      </c>
      <c r="D449">
        <v>139642009100</v>
      </c>
      <c r="E449" t="s">
        <v>1259</v>
      </c>
      <c r="F449" s="5">
        <v>45510</v>
      </c>
      <c r="G449" s="5">
        <v>45541</v>
      </c>
      <c r="H449" t="s">
        <v>9</v>
      </c>
      <c r="I449" s="4">
        <v>6000000000</v>
      </c>
      <c r="J449" s="4">
        <v>6000000000</v>
      </c>
      <c r="K449">
        <v>31</v>
      </c>
      <c r="L449">
        <v>4.3999999999999997E-2</v>
      </c>
      <c r="M449" t="s">
        <v>1192</v>
      </c>
      <c r="N449" t="s">
        <v>13</v>
      </c>
      <c r="O449" t="s">
        <v>215</v>
      </c>
      <c r="P449" t="s">
        <v>14</v>
      </c>
      <c r="Q449" t="s">
        <v>216</v>
      </c>
      <c r="R449">
        <v>26827</v>
      </c>
      <c r="S449" t="s">
        <v>217</v>
      </c>
      <c r="T449" t="s">
        <v>55</v>
      </c>
      <c r="U449" t="s">
        <v>1192</v>
      </c>
      <c r="V449" t="s">
        <v>1260</v>
      </c>
      <c r="W449">
        <v>101037862</v>
      </c>
    </row>
    <row r="450" spans="1:23" hidden="1" x14ac:dyDescent="0.3">
      <c r="A450">
        <v>449</v>
      </c>
      <c r="B450" s="5">
        <v>45534</v>
      </c>
      <c r="C450" t="s">
        <v>7</v>
      </c>
      <c r="D450">
        <v>139642007700</v>
      </c>
      <c r="E450" t="s">
        <v>1261</v>
      </c>
      <c r="F450" s="5">
        <v>45380</v>
      </c>
      <c r="G450" s="5">
        <v>45565</v>
      </c>
      <c r="H450" t="s">
        <v>9</v>
      </c>
      <c r="I450" s="4">
        <v>10000000000</v>
      </c>
      <c r="J450" s="4">
        <v>10000000000</v>
      </c>
      <c r="K450">
        <v>185</v>
      </c>
      <c r="L450">
        <v>5.3999999999999999E-2</v>
      </c>
      <c r="M450" t="s">
        <v>1192</v>
      </c>
      <c r="N450" t="s">
        <v>13</v>
      </c>
      <c r="O450" t="s">
        <v>215</v>
      </c>
      <c r="P450" t="s">
        <v>14</v>
      </c>
      <c r="Q450" t="s">
        <v>216</v>
      </c>
      <c r="R450">
        <v>26827</v>
      </c>
      <c r="S450" t="s">
        <v>54</v>
      </c>
      <c r="T450" t="s">
        <v>55</v>
      </c>
      <c r="U450" t="s">
        <v>1192</v>
      </c>
      <c r="V450" t="s">
        <v>1262</v>
      </c>
      <c r="W450">
        <v>101037862</v>
      </c>
    </row>
    <row r="451" spans="1:23" hidden="1" x14ac:dyDescent="0.3">
      <c r="A451">
        <v>450</v>
      </c>
      <c r="B451" s="5">
        <v>45534</v>
      </c>
      <c r="C451" t="s">
        <v>7</v>
      </c>
      <c r="D451">
        <v>139642008000</v>
      </c>
      <c r="E451" t="s">
        <v>1263</v>
      </c>
      <c r="F451" s="5">
        <v>45408</v>
      </c>
      <c r="G451" s="5">
        <v>45593</v>
      </c>
      <c r="H451" t="s">
        <v>9</v>
      </c>
      <c r="I451" s="4">
        <v>15000000000</v>
      </c>
      <c r="J451" s="4">
        <v>15000000000</v>
      </c>
      <c r="K451">
        <v>185</v>
      </c>
      <c r="L451">
        <v>5.6000000000000001E-2</v>
      </c>
      <c r="M451" t="s">
        <v>1192</v>
      </c>
      <c r="N451" t="s">
        <v>13</v>
      </c>
      <c r="O451" t="s">
        <v>215</v>
      </c>
      <c r="P451" t="s">
        <v>14</v>
      </c>
      <c r="Q451" t="s">
        <v>216</v>
      </c>
      <c r="R451">
        <v>26827</v>
      </c>
      <c r="S451" t="s">
        <v>54</v>
      </c>
      <c r="T451" t="s">
        <v>55</v>
      </c>
      <c r="U451" t="s">
        <v>1192</v>
      </c>
      <c r="V451" t="s">
        <v>1264</v>
      </c>
      <c r="W451">
        <v>101037862</v>
      </c>
    </row>
    <row r="452" spans="1:23" hidden="1" x14ac:dyDescent="0.3">
      <c r="A452">
        <v>451</v>
      </c>
      <c r="B452" s="5">
        <v>45534</v>
      </c>
      <c r="C452" t="s">
        <v>7</v>
      </c>
      <c r="D452">
        <v>139642009200</v>
      </c>
      <c r="E452" t="s">
        <v>1265</v>
      </c>
      <c r="F452" s="5">
        <v>45516</v>
      </c>
      <c r="G452" s="5">
        <v>45547</v>
      </c>
      <c r="H452" t="s">
        <v>9</v>
      </c>
      <c r="I452" s="4">
        <v>3100000000</v>
      </c>
      <c r="J452" s="4">
        <v>3100000000</v>
      </c>
      <c r="K452">
        <v>31</v>
      </c>
      <c r="L452">
        <v>4.3999999999999997E-2</v>
      </c>
      <c r="M452" t="s">
        <v>1192</v>
      </c>
      <c r="N452" t="s">
        <v>13</v>
      </c>
      <c r="O452" t="s">
        <v>215</v>
      </c>
      <c r="P452" t="s">
        <v>14</v>
      </c>
      <c r="Q452" t="s">
        <v>216</v>
      </c>
      <c r="R452">
        <v>26827</v>
      </c>
      <c r="S452" t="s">
        <v>217</v>
      </c>
      <c r="T452" t="s">
        <v>55</v>
      </c>
      <c r="U452" t="s">
        <v>1192</v>
      </c>
      <c r="V452" t="s">
        <v>1266</v>
      </c>
      <c r="W452">
        <v>101037862</v>
      </c>
    </row>
    <row r="453" spans="1:23" x14ac:dyDescent="0.3">
      <c r="A453">
        <v>452</v>
      </c>
      <c r="B453" s="5">
        <v>45534</v>
      </c>
      <c r="C453" t="s">
        <v>7</v>
      </c>
      <c r="D453">
        <v>139642009000</v>
      </c>
      <c r="E453" t="s">
        <v>1267</v>
      </c>
      <c r="F453" s="5">
        <v>45505</v>
      </c>
      <c r="G453" s="5">
        <v>45691</v>
      </c>
      <c r="H453" t="s">
        <v>9</v>
      </c>
      <c r="I453" s="4">
        <v>5000000000</v>
      </c>
      <c r="J453" s="4">
        <v>5000000000</v>
      </c>
      <c r="K453">
        <v>186</v>
      </c>
      <c r="L453">
        <v>7.2999999999999995E-2</v>
      </c>
      <c r="M453" t="s">
        <v>1192</v>
      </c>
      <c r="N453" t="s">
        <v>13</v>
      </c>
      <c r="O453" t="s">
        <v>215</v>
      </c>
      <c r="P453" t="s">
        <v>14</v>
      </c>
      <c r="Q453" t="s">
        <v>216</v>
      </c>
      <c r="R453">
        <v>26827</v>
      </c>
      <c r="S453" t="s">
        <v>61</v>
      </c>
      <c r="T453" t="s">
        <v>55</v>
      </c>
      <c r="U453" t="s">
        <v>1192</v>
      </c>
      <c r="V453" t="s">
        <v>1268</v>
      </c>
      <c r="W453">
        <v>101037862</v>
      </c>
    </row>
    <row r="454" spans="1:23" x14ac:dyDescent="0.3">
      <c r="A454">
        <v>453</v>
      </c>
      <c r="B454" s="5">
        <v>45534</v>
      </c>
      <c r="C454" t="s">
        <v>7</v>
      </c>
      <c r="D454">
        <v>139642008700</v>
      </c>
      <c r="E454" t="s">
        <v>1269</v>
      </c>
      <c r="F454" s="5">
        <v>45495</v>
      </c>
      <c r="G454" s="5">
        <v>45679</v>
      </c>
      <c r="H454" t="s">
        <v>9</v>
      </c>
      <c r="I454" s="4">
        <v>5740000000</v>
      </c>
      <c r="J454" s="4">
        <v>5740000000</v>
      </c>
      <c r="K454">
        <v>184</v>
      </c>
      <c r="L454">
        <v>6.8000000000000005E-2</v>
      </c>
      <c r="M454" t="s">
        <v>1192</v>
      </c>
      <c r="N454" t="s">
        <v>13</v>
      </c>
      <c r="O454" t="s">
        <v>215</v>
      </c>
      <c r="P454" t="s">
        <v>14</v>
      </c>
      <c r="Q454" t="s">
        <v>216</v>
      </c>
      <c r="R454">
        <v>26827</v>
      </c>
      <c r="S454" t="s">
        <v>58</v>
      </c>
      <c r="T454" t="s">
        <v>55</v>
      </c>
      <c r="U454" t="s">
        <v>1192</v>
      </c>
      <c r="V454" t="s">
        <v>1270</v>
      </c>
      <c r="W454">
        <v>101037862</v>
      </c>
    </row>
    <row r="455" spans="1:23" hidden="1" x14ac:dyDescent="0.3">
      <c r="A455">
        <v>454</v>
      </c>
      <c r="B455" s="5">
        <v>45534</v>
      </c>
      <c r="C455" t="s">
        <v>7</v>
      </c>
      <c r="D455">
        <v>139642008400</v>
      </c>
      <c r="E455" t="s">
        <v>1271</v>
      </c>
      <c r="F455" s="5">
        <v>45470</v>
      </c>
      <c r="G455" s="5">
        <v>45562</v>
      </c>
      <c r="H455" t="s">
        <v>9</v>
      </c>
      <c r="I455" s="4">
        <v>2000000000</v>
      </c>
      <c r="J455" s="4">
        <v>2000000000</v>
      </c>
      <c r="K455">
        <v>92</v>
      </c>
      <c r="L455">
        <v>4.7500000000000001E-2</v>
      </c>
      <c r="M455" t="s">
        <v>1192</v>
      </c>
      <c r="N455" t="s">
        <v>13</v>
      </c>
      <c r="O455" t="s">
        <v>215</v>
      </c>
      <c r="P455" t="s">
        <v>14</v>
      </c>
      <c r="Q455" t="s">
        <v>216</v>
      </c>
      <c r="R455">
        <v>26827</v>
      </c>
      <c r="S455" t="s">
        <v>469</v>
      </c>
      <c r="T455" t="s">
        <v>55</v>
      </c>
      <c r="U455" t="s">
        <v>1192</v>
      </c>
      <c r="V455" t="s">
        <v>1272</v>
      </c>
      <c r="W455">
        <v>101037862</v>
      </c>
    </row>
    <row r="456" spans="1:23" hidden="1" x14ac:dyDescent="0.3">
      <c r="A456">
        <v>455</v>
      </c>
      <c r="B456" s="5">
        <v>45534</v>
      </c>
      <c r="C456" t="s">
        <v>7</v>
      </c>
      <c r="D456">
        <v>139974005100</v>
      </c>
      <c r="E456" t="s">
        <v>1273</v>
      </c>
      <c r="F456" s="5">
        <v>45358</v>
      </c>
      <c r="G456" s="5">
        <v>45572</v>
      </c>
      <c r="H456" t="s">
        <v>9</v>
      </c>
      <c r="I456" s="4">
        <v>1620000000</v>
      </c>
      <c r="J456" s="4">
        <v>1620000000</v>
      </c>
      <c r="K456">
        <v>214</v>
      </c>
      <c r="L456">
        <v>5.3999999999999999E-2</v>
      </c>
      <c r="M456" t="s">
        <v>1066</v>
      </c>
      <c r="N456" t="s">
        <v>13</v>
      </c>
      <c r="O456" t="s">
        <v>65</v>
      </c>
      <c r="P456" t="s">
        <v>14</v>
      </c>
      <c r="Q456" t="s">
        <v>535</v>
      </c>
      <c r="R456">
        <v>30649</v>
      </c>
      <c r="S456" t="s">
        <v>144</v>
      </c>
      <c r="T456" t="s">
        <v>55</v>
      </c>
      <c r="U456" t="s">
        <v>1066</v>
      </c>
      <c r="V456" t="s">
        <v>1274</v>
      </c>
      <c r="W456">
        <v>101044130</v>
      </c>
    </row>
    <row r="457" spans="1:23" hidden="1" x14ac:dyDescent="0.3">
      <c r="A457">
        <v>456</v>
      </c>
      <c r="B457" s="5">
        <v>45534</v>
      </c>
      <c r="C457" t="s">
        <v>7</v>
      </c>
      <c r="D457">
        <v>139974005300</v>
      </c>
      <c r="E457" t="s">
        <v>1275</v>
      </c>
      <c r="F457" s="5">
        <v>45378</v>
      </c>
      <c r="G457" s="5">
        <v>45562</v>
      </c>
      <c r="H457" t="s">
        <v>9</v>
      </c>
      <c r="I457" s="4">
        <v>1350000000</v>
      </c>
      <c r="J457" s="4">
        <v>1350000000</v>
      </c>
      <c r="K457">
        <v>184</v>
      </c>
      <c r="L457">
        <v>5.3999999999999999E-2</v>
      </c>
      <c r="M457" t="s">
        <v>1066</v>
      </c>
      <c r="N457" t="s">
        <v>13</v>
      </c>
      <c r="O457" t="s">
        <v>65</v>
      </c>
      <c r="P457" t="s">
        <v>14</v>
      </c>
      <c r="Q457" t="s">
        <v>535</v>
      </c>
      <c r="R457">
        <v>30649</v>
      </c>
      <c r="S457" t="s">
        <v>58</v>
      </c>
      <c r="T457" t="s">
        <v>55</v>
      </c>
      <c r="U457" t="s">
        <v>1066</v>
      </c>
      <c r="V457" t="s">
        <v>1276</v>
      </c>
      <c r="W457">
        <v>101044130</v>
      </c>
    </row>
    <row r="458" spans="1:23" x14ac:dyDescent="0.3">
      <c r="A458">
        <v>457</v>
      </c>
      <c r="B458" s="5">
        <v>45534</v>
      </c>
      <c r="C458" t="s">
        <v>7</v>
      </c>
      <c r="D458">
        <v>139974007600</v>
      </c>
      <c r="E458" t="s">
        <v>1277</v>
      </c>
      <c r="F458" s="5">
        <v>45503</v>
      </c>
      <c r="G458" s="5">
        <v>45691</v>
      </c>
      <c r="H458" t="s">
        <v>9</v>
      </c>
      <c r="I458" s="4">
        <v>4930000000</v>
      </c>
      <c r="J458" s="4">
        <v>4930000000</v>
      </c>
      <c r="K458">
        <v>188</v>
      </c>
      <c r="L458">
        <v>6.8000000000000005E-2</v>
      </c>
      <c r="M458" t="s">
        <v>1066</v>
      </c>
      <c r="N458" t="s">
        <v>13</v>
      </c>
      <c r="O458" t="s">
        <v>65</v>
      </c>
      <c r="P458" t="s">
        <v>14</v>
      </c>
      <c r="Q458" t="s">
        <v>535</v>
      </c>
      <c r="R458">
        <v>30649</v>
      </c>
      <c r="S458" t="s">
        <v>258</v>
      </c>
      <c r="T458" t="s">
        <v>55</v>
      </c>
      <c r="U458" t="s">
        <v>1066</v>
      </c>
      <c r="V458" t="s">
        <v>1278</v>
      </c>
      <c r="W458">
        <v>101044130</v>
      </c>
    </row>
    <row r="459" spans="1:23" x14ac:dyDescent="0.3">
      <c r="A459">
        <v>458</v>
      </c>
      <c r="B459" s="5">
        <v>45534</v>
      </c>
      <c r="C459" t="s">
        <v>7</v>
      </c>
      <c r="D459">
        <v>139974007500</v>
      </c>
      <c r="E459" t="s">
        <v>1279</v>
      </c>
      <c r="F459" s="5">
        <v>45502</v>
      </c>
      <c r="G459" s="5">
        <v>45691</v>
      </c>
      <c r="H459" t="s">
        <v>9</v>
      </c>
      <c r="I459" s="4">
        <v>4170000000</v>
      </c>
      <c r="J459" s="4">
        <v>4170000000</v>
      </c>
      <c r="K459">
        <v>189</v>
      </c>
      <c r="L459">
        <v>6.8000000000000005E-2</v>
      </c>
      <c r="M459" t="s">
        <v>1066</v>
      </c>
      <c r="N459" t="s">
        <v>13</v>
      </c>
      <c r="O459" t="s">
        <v>65</v>
      </c>
      <c r="P459" t="s">
        <v>14</v>
      </c>
      <c r="Q459" t="s">
        <v>535</v>
      </c>
      <c r="R459">
        <v>30649</v>
      </c>
      <c r="S459" t="s">
        <v>154</v>
      </c>
      <c r="T459" t="s">
        <v>55</v>
      </c>
      <c r="U459" t="s">
        <v>1066</v>
      </c>
      <c r="V459" t="s">
        <v>1280</v>
      </c>
      <c r="W459">
        <v>101044130</v>
      </c>
    </row>
    <row r="460" spans="1:23" x14ac:dyDescent="0.3">
      <c r="A460">
        <v>459</v>
      </c>
      <c r="B460" s="5">
        <v>45534</v>
      </c>
      <c r="C460" t="s">
        <v>7</v>
      </c>
      <c r="D460">
        <v>139974007300</v>
      </c>
      <c r="E460" t="s">
        <v>1281</v>
      </c>
      <c r="F460" s="5">
        <v>45492</v>
      </c>
      <c r="G460" s="5">
        <v>45677</v>
      </c>
      <c r="H460" t="s">
        <v>9</v>
      </c>
      <c r="I460" s="4">
        <v>3010000000</v>
      </c>
      <c r="J460" s="4">
        <v>3010000000</v>
      </c>
      <c r="K460">
        <v>185</v>
      </c>
      <c r="L460">
        <v>6.5000000000000002E-2</v>
      </c>
      <c r="M460" t="s">
        <v>1066</v>
      </c>
      <c r="N460" t="s">
        <v>13</v>
      </c>
      <c r="O460" t="s">
        <v>65</v>
      </c>
      <c r="P460" t="s">
        <v>14</v>
      </c>
      <c r="Q460" t="s">
        <v>535</v>
      </c>
      <c r="R460">
        <v>30649</v>
      </c>
      <c r="S460" t="s">
        <v>54</v>
      </c>
      <c r="T460" t="s">
        <v>55</v>
      </c>
      <c r="U460" t="s">
        <v>1066</v>
      </c>
      <c r="V460" t="s">
        <v>1282</v>
      </c>
      <c r="W460">
        <v>101044130</v>
      </c>
    </row>
    <row r="461" spans="1:23" hidden="1" x14ac:dyDescent="0.3">
      <c r="A461">
        <v>460</v>
      </c>
      <c r="B461" s="5">
        <v>45534</v>
      </c>
      <c r="C461" t="s">
        <v>7</v>
      </c>
      <c r="D461">
        <v>139974006600</v>
      </c>
      <c r="E461" t="s">
        <v>1283</v>
      </c>
      <c r="F461" s="5">
        <v>45471</v>
      </c>
      <c r="G461" s="5">
        <v>45656</v>
      </c>
      <c r="H461" t="s">
        <v>9</v>
      </c>
      <c r="I461" s="4">
        <v>14470000000</v>
      </c>
      <c r="J461" s="4">
        <v>14470000000</v>
      </c>
      <c r="K461">
        <v>185</v>
      </c>
      <c r="L461">
        <v>6.5000000000000002E-2</v>
      </c>
      <c r="M461" t="s">
        <v>1066</v>
      </c>
      <c r="N461" t="s">
        <v>13</v>
      </c>
      <c r="O461" t="s">
        <v>65</v>
      </c>
      <c r="P461" t="s">
        <v>14</v>
      </c>
      <c r="Q461" t="s">
        <v>535</v>
      </c>
      <c r="R461">
        <v>30649</v>
      </c>
      <c r="S461" t="s">
        <v>54</v>
      </c>
      <c r="T461" t="s">
        <v>55</v>
      </c>
      <c r="U461" t="s">
        <v>1066</v>
      </c>
      <c r="V461" t="s">
        <v>1284</v>
      </c>
      <c r="W461">
        <v>101044130</v>
      </c>
    </row>
    <row r="462" spans="1:23" x14ac:dyDescent="0.3">
      <c r="A462">
        <v>461</v>
      </c>
      <c r="B462" s="5">
        <v>45534</v>
      </c>
      <c r="C462" t="s">
        <v>7</v>
      </c>
      <c r="D462">
        <v>139974007100</v>
      </c>
      <c r="E462" t="s">
        <v>1285</v>
      </c>
      <c r="F462" s="5">
        <v>45489</v>
      </c>
      <c r="G462" s="5">
        <v>45673</v>
      </c>
      <c r="H462" t="s">
        <v>9</v>
      </c>
      <c r="I462" s="4">
        <v>2270000000</v>
      </c>
      <c r="J462" s="4">
        <v>2270000000</v>
      </c>
      <c r="K462">
        <v>184</v>
      </c>
      <c r="L462">
        <v>6.5000000000000002E-2</v>
      </c>
      <c r="M462" t="s">
        <v>1066</v>
      </c>
      <c r="N462" t="s">
        <v>13</v>
      </c>
      <c r="O462" t="s">
        <v>65</v>
      </c>
      <c r="P462" t="s">
        <v>14</v>
      </c>
      <c r="Q462" t="s">
        <v>535</v>
      </c>
      <c r="R462">
        <v>30649</v>
      </c>
      <c r="S462" t="s">
        <v>58</v>
      </c>
      <c r="T462" t="s">
        <v>55</v>
      </c>
      <c r="U462" t="s">
        <v>1066</v>
      </c>
      <c r="V462" t="s">
        <v>1286</v>
      </c>
      <c r="W462">
        <v>101044130</v>
      </c>
    </row>
    <row r="463" spans="1:23" x14ac:dyDescent="0.3">
      <c r="A463">
        <v>462</v>
      </c>
      <c r="B463" s="5">
        <v>45534</v>
      </c>
      <c r="C463" t="s">
        <v>7</v>
      </c>
      <c r="D463">
        <v>139974006900</v>
      </c>
      <c r="E463" t="s">
        <v>1287</v>
      </c>
      <c r="F463" s="5">
        <v>45483</v>
      </c>
      <c r="G463" s="5">
        <v>45667</v>
      </c>
      <c r="H463" t="s">
        <v>9</v>
      </c>
      <c r="I463" s="4">
        <v>2880000000</v>
      </c>
      <c r="J463" s="4">
        <v>2880000000</v>
      </c>
      <c r="K463">
        <v>184</v>
      </c>
      <c r="L463">
        <v>6.5000000000000002E-2</v>
      </c>
      <c r="M463" t="s">
        <v>1066</v>
      </c>
      <c r="N463" t="s">
        <v>13</v>
      </c>
      <c r="O463" t="s">
        <v>65</v>
      </c>
      <c r="P463" t="s">
        <v>14</v>
      </c>
      <c r="Q463" t="s">
        <v>535</v>
      </c>
      <c r="R463">
        <v>30649</v>
      </c>
      <c r="S463" t="s">
        <v>58</v>
      </c>
      <c r="T463" t="s">
        <v>55</v>
      </c>
      <c r="U463" t="s">
        <v>1066</v>
      </c>
      <c r="V463" t="s">
        <v>1288</v>
      </c>
      <c r="W463">
        <v>101044130</v>
      </c>
    </row>
    <row r="464" spans="1:23" hidden="1" x14ac:dyDescent="0.3">
      <c r="A464">
        <v>463</v>
      </c>
      <c r="B464" s="5">
        <v>45534</v>
      </c>
      <c r="C464" t="s">
        <v>7</v>
      </c>
      <c r="D464">
        <v>139974006400</v>
      </c>
      <c r="E464" t="s">
        <v>1289</v>
      </c>
      <c r="F464" s="5">
        <v>45460</v>
      </c>
      <c r="G464" s="5">
        <v>45643</v>
      </c>
      <c r="H464" t="s">
        <v>9</v>
      </c>
      <c r="I464" s="4">
        <v>3790000000</v>
      </c>
      <c r="J464" s="4">
        <v>3790000000</v>
      </c>
      <c r="K464">
        <v>183</v>
      </c>
      <c r="L464">
        <v>6.2E-2</v>
      </c>
      <c r="M464" t="s">
        <v>1066</v>
      </c>
      <c r="N464" t="s">
        <v>13</v>
      </c>
      <c r="O464" t="s">
        <v>65</v>
      </c>
      <c r="P464" t="s">
        <v>14</v>
      </c>
      <c r="Q464" t="s">
        <v>535</v>
      </c>
      <c r="R464">
        <v>30649</v>
      </c>
      <c r="S464" t="s">
        <v>58</v>
      </c>
      <c r="T464" t="s">
        <v>55</v>
      </c>
      <c r="U464" t="s">
        <v>1066</v>
      </c>
      <c r="V464" t="s">
        <v>1290</v>
      </c>
      <c r="W464">
        <v>101044130</v>
      </c>
    </row>
    <row r="465" spans="1:23" hidden="1" x14ac:dyDescent="0.3">
      <c r="A465">
        <v>464</v>
      </c>
      <c r="B465" s="5">
        <v>45534</v>
      </c>
      <c r="C465" t="s">
        <v>7</v>
      </c>
      <c r="D465">
        <v>139974005700</v>
      </c>
      <c r="E465" t="s">
        <v>1291</v>
      </c>
      <c r="F465" s="5">
        <v>45406</v>
      </c>
      <c r="G465" s="5">
        <v>45650</v>
      </c>
      <c r="H465" t="s">
        <v>9</v>
      </c>
      <c r="I465" s="4">
        <v>1600000000</v>
      </c>
      <c r="J465" s="4">
        <v>1600000000</v>
      </c>
      <c r="K465">
        <v>244</v>
      </c>
      <c r="L465">
        <v>5.7000000000000002E-2</v>
      </c>
      <c r="M465" t="s">
        <v>1066</v>
      </c>
      <c r="N465" t="s">
        <v>13</v>
      </c>
      <c r="O465" t="s">
        <v>65</v>
      </c>
      <c r="P465" t="s">
        <v>14</v>
      </c>
      <c r="Q465" t="s">
        <v>535</v>
      </c>
      <c r="R465">
        <v>30649</v>
      </c>
      <c r="S465" t="s">
        <v>1292</v>
      </c>
      <c r="T465" t="s">
        <v>55</v>
      </c>
      <c r="U465" t="s">
        <v>1066</v>
      </c>
      <c r="V465" t="s">
        <v>1293</v>
      </c>
      <c r="W465">
        <v>101044130</v>
      </c>
    </row>
    <row r="466" spans="1:23" hidden="1" x14ac:dyDescent="0.3">
      <c r="A466">
        <v>465</v>
      </c>
      <c r="B466" s="5">
        <v>45534</v>
      </c>
      <c r="C466" t="s">
        <v>7</v>
      </c>
      <c r="D466">
        <v>139974006500</v>
      </c>
      <c r="E466" t="s">
        <v>1294</v>
      </c>
      <c r="F466" s="5">
        <v>45471</v>
      </c>
      <c r="G466" s="5">
        <v>45656</v>
      </c>
      <c r="H466" t="s">
        <v>9</v>
      </c>
      <c r="I466" s="4">
        <v>3110000000</v>
      </c>
      <c r="J466" s="4">
        <v>3110000000</v>
      </c>
      <c r="K466">
        <v>185</v>
      </c>
      <c r="L466">
        <v>6.5000000000000002E-2</v>
      </c>
      <c r="M466" t="s">
        <v>1066</v>
      </c>
      <c r="N466" t="s">
        <v>13</v>
      </c>
      <c r="O466" t="s">
        <v>65</v>
      </c>
      <c r="P466" t="s">
        <v>14</v>
      </c>
      <c r="Q466" t="s">
        <v>535</v>
      </c>
      <c r="R466">
        <v>30649</v>
      </c>
      <c r="S466" t="s">
        <v>54</v>
      </c>
      <c r="T466" t="s">
        <v>55</v>
      </c>
      <c r="U466" t="s">
        <v>1066</v>
      </c>
      <c r="V466" t="s">
        <v>1295</v>
      </c>
      <c r="W466">
        <v>101044130</v>
      </c>
    </row>
    <row r="467" spans="1:23" x14ac:dyDescent="0.3">
      <c r="A467">
        <v>466</v>
      </c>
      <c r="B467" s="5">
        <v>45534</v>
      </c>
      <c r="C467" t="s">
        <v>7</v>
      </c>
      <c r="D467">
        <v>139974006700</v>
      </c>
      <c r="E467" t="s">
        <v>1296</v>
      </c>
      <c r="F467" s="5">
        <v>45475</v>
      </c>
      <c r="G467" s="5">
        <v>45659</v>
      </c>
      <c r="H467" t="s">
        <v>9</v>
      </c>
      <c r="I467" s="4">
        <v>4070000000</v>
      </c>
      <c r="J467" s="4">
        <v>4070000000</v>
      </c>
      <c r="K467">
        <v>184</v>
      </c>
      <c r="L467">
        <v>6.5000000000000002E-2</v>
      </c>
      <c r="M467" t="s">
        <v>1066</v>
      </c>
      <c r="N467" t="s">
        <v>13</v>
      </c>
      <c r="O467" t="s">
        <v>65</v>
      </c>
      <c r="P467" t="s">
        <v>14</v>
      </c>
      <c r="Q467" t="s">
        <v>535</v>
      </c>
      <c r="R467">
        <v>30649</v>
      </c>
      <c r="S467" t="s">
        <v>58</v>
      </c>
      <c r="T467" t="s">
        <v>55</v>
      </c>
      <c r="U467" t="s">
        <v>1066</v>
      </c>
      <c r="V467" t="s">
        <v>1297</v>
      </c>
      <c r="W467">
        <v>101044130</v>
      </c>
    </row>
    <row r="468" spans="1:23" hidden="1" x14ac:dyDescent="0.3">
      <c r="A468">
        <v>467</v>
      </c>
      <c r="B468" s="5">
        <v>45534</v>
      </c>
      <c r="C468" t="s">
        <v>7</v>
      </c>
      <c r="D468">
        <v>139974005600</v>
      </c>
      <c r="E468" t="s">
        <v>1298</v>
      </c>
      <c r="F468" s="5">
        <v>45397</v>
      </c>
      <c r="G468" s="5">
        <v>45642</v>
      </c>
      <c r="H468" t="s">
        <v>9</v>
      </c>
      <c r="I468" s="4">
        <v>1450000000</v>
      </c>
      <c r="J468" s="4">
        <v>1450000000</v>
      </c>
      <c r="K468">
        <v>245</v>
      </c>
      <c r="L468">
        <v>5.3999999999999999E-2</v>
      </c>
      <c r="M468" t="s">
        <v>1066</v>
      </c>
      <c r="N468" t="s">
        <v>13</v>
      </c>
      <c r="O468" t="s">
        <v>65</v>
      </c>
      <c r="P468" t="s">
        <v>14</v>
      </c>
      <c r="Q468" t="s">
        <v>535</v>
      </c>
      <c r="R468">
        <v>30649</v>
      </c>
      <c r="S468" t="s">
        <v>1299</v>
      </c>
      <c r="T468" t="s">
        <v>55</v>
      </c>
      <c r="U468" t="s">
        <v>1066</v>
      </c>
      <c r="V468" t="s">
        <v>1300</v>
      </c>
      <c r="W468">
        <v>101044130</v>
      </c>
    </row>
    <row r="469" spans="1:23" hidden="1" x14ac:dyDescent="0.3">
      <c r="A469">
        <v>468</v>
      </c>
      <c r="B469" s="5">
        <v>45534</v>
      </c>
      <c r="C469" t="s">
        <v>7</v>
      </c>
      <c r="D469">
        <v>139974004400</v>
      </c>
      <c r="E469" t="s">
        <v>1301</v>
      </c>
      <c r="F469" s="5">
        <v>45328</v>
      </c>
      <c r="G469" s="5">
        <v>45572</v>
      </c>
      <c r="H469" t="s">
        <v>9</v>
      </c>
      <c r="I469" s="4">
        <v>4950000000</v>
      </c>
      <c r="J469" s="4">
        <v>4950000000</v>
      </c>
      <c r="K469">
        <v>244</v>
      </c>
      <c r="L469">
        <v>6.5000000000000002E-2</v>
      </c>
      <c r="M469" t="s">
        <v>1066</v>
      </c>
      <c r="N469" t="s">
        <v>13</v>
      </c>
      <c r="O469" t="s">
        <v>65</v>
      </c>
      <c r="P469" t="s">
        <v>14</v>
      </c>
      <c r="Q469" t="s">
        <v>535</v>
      </c>
      <c r="R469">
        <v>30649</v>
      </c>
      <c r="S469" t="s">
        <v>1302</v>
      </c>
      <c r="T469" t="s">
        <v>55</v>
      </c>
      <c r="U469" t="s">
        <v>1066</v>
      </c>
      <c r="V469" t="s">
        <v>1303</v>
      </c>
      <c r="W469">
        <v>101044130</v>
      </c>
    </row>
    <row r="470" spans="1:23" hidden="1" x14ac:dyDescent="0.3">
      <c r="A470">
        <v>469</v>
      </c>
      <c r="B470" s="5">
        <v>45534</v>
      </c>
      <c r="C470" t="s">
        <v>7</v>
      </c>
      <c r="D470">
        <v>139974006300</v>
      </c>
      <c r="E470" t="s">
        <v>1304</v>
      </c>
      <c r="F470" s="5">
        <v>45460</v>
      </c>
      <c r="G470" s="5">
        <v>45643</v>
      </c>
      <c r="H470" t="s">
        <v>9</v>
      </c>
      <c r="I470" s="4">
        <v>1170000000</v>
      </c>
      <c r="J470" s="4">
        <v>1170000000</v>
      </c>
      <c r="K470">
        <v>183</v>
      </c>
      <c r="L470">
        <v>6.2E-2</v>
      </c>
      <c r="M470" t="s">
        <v>1066</v>
      </c>
      <c r="N470" t="s">
        <v>13</v>
      </c>
      <c r="O470" t="s">
        <v>65</v>
      </c>
      <c r="P470" t="s">
        <v>14</v>
      </c>
      <c r="Q470" t="s">
        <v>535</v>
      </c>
      <c r="R470">
        <v>30649</v>
      </c>
      <c r="S470" t="s">
        <v>58</v>
      </c>
      <c r="T470" t="s">
        <v>55</v>
      </c>
      <c r="U470" t="s">
        <v>1066</v>
      </c>
      <c r="V470" t="s">
        <v>1305</v>
      </c>
      <c r="W470">
        <v>101044130</v>
      </c>
    </row>
    <row r="471" spans="1:23" hidden="1" x14ac:dyDescent="0.3">
      <c r="A471">
        <v>470</v>
      </c>
      <c r="B471" s="5">
        <v>45534</v>
      </c>
      <c r="C471" t="s">
        <v>7</v>
      </c>
      <c r="D471">
        <v>139974005900</v>
      </c>
      <c r="E471" t="s">
        <v>1306</v>
      </c>
      <c r="F471" s="5">
        <v>45450</v>
      </c>
      <c r="G471" s="5">
        <v>45635</v>
      </c>
      <c r="H471" t="s">
        <v>9</v>
      </c>
      <c r="I471" s="4">
        <v>2570000000</v>
      </c>
      <c r="J471" s="4">
        <v>2570000000</v>
      </c>
      <c r="K471">
        <v>185</v>
      </c>
      <c r="L471">
        <v>6.2E-2</v>
      </c>
      <c r="M471" t="s">
        <v>1066</v>
      </c>
      <c r="N471" t="s">
        <v>13</v>
      </c>
      <c r="O471" t="s">
        <v>65</v>
      </c>
      <c r="P471" t="s">
        <v>14</v>
      </c>
      <c r="Q471" t="s">
        <v>535</v>
      </c>
      <c r="R471">
        <v>30649</v>
      </c>
      <c r="S471" t="s">
        <v>54</v>
      </c>
      <c r="T471" t="s">
        <v>55</v>
      </c>
      <c r="U471" t="s">
        <v>1066</v>
      </c>
      <c r="V471" t="s">
        <v>1307</v>
      </c>
      <c r="W471">
        <v>101044130</v>
      </c>
    </row>
    <row r="472" spans="1:23" x14ac:dyDescent="0.3">
      <c r="A472">
        <v>471</v>
      </c>
      <c r="B472" s="5">
        <v>45534</v>
      </c>
      <c r="C472" t="s">
        <v>7</v>
      </c>
      <c r="D472">
        <v>139974007800</v>
      </c>
      <c r="E472" t="s">
        <v>1308</v>
      </c>
      <c r="F472" s="5">
        <v>45516</v>
      </c>
      <c r="G472" s="5">
        <v>45700</v>
      </c>
      <c r="H472" t="s">
        <v>9</v>
      </c>
      <c r="I472" s="4">
        <v>2300000000</v>
      </c>
      <c r="J472" s="4">
        <v>2300000000</v>
      </c>
      <c r="K472">
        <v>184</v>
      </c>
      <c r="L472">
        <v>7.2999999999999995E-2</v>
      </c>
      <c r="M472" t="s">
        <v>1066</v>
      </c>
      <c r="N472" t="s">
        <v>13</v>
      </c>
      <c r="O472" t="s">
        <v>65</v>
      </c>
      <c r="P472" t="s">
        <v>14</v>
      </c>
      <c r="Q472" t="s">
        <v>535</v>
      </c>
      <c r="R472">
        <v>30649</v>
      </c>
      <c r="S472" t="s">
        <v>58</v>
      </c>
      <c r="T472" t="s">
        <v>55</v>
      </c>
      <c r="U472" t="s">
        <v>1066</v>
      </c>
      <c r="V472" t="s">
        <v>1309</v>
      </c>
      <c r="W472">
        <v>101044130</v>
      </c>
    </row>
    <row r="473" spans="1:23" x14ac:dyDescent="0.3">
      <c r="A473">
        <v>472</v>
      </c>
      <c r="B473" s="5">
        <v>45534</v>
      </c>
      <c r="C473" t="s">
        <v>7</v>
      </c>
      <c r="D473">
        <v>139974007900</v>
      </c>
      <c r="E473" t="s">
        <v>1310</v>
      </c>
      <c r="F473" s="5">
        <v>45517</v>
      </c>
      <c r="G473" s="5">
        <v>45701</v>
      </c>
      <c r="H473" t="s">
        <v>9</v>
      </c>
      <c r="I473" s="4">
        <v>4130000000</v>
      </c>
      <c r="J473" s="4">
        <v>4130000000</v>
      </c>
      <c r="K473">
        <v>184</v>
      </c>
      <c r="L473">
        <v>7.2999999999999995E-2</v>
      </c>
      <c r="M473" t="s">
        <v>1066</v>
      </c>
      <c r="N473" t="s">
        <v>13</v>
      </c>
      <c r="O473" t="s">
        <v>65</v>
      </c>
      <c r="P473" t="s">
        <v>14</v>
      </c>
      <c r="Q473" t="s">
        <v>535</v>
      </c>
      <c r="R473">
        <v>30649</v>
      </c>
      <c r="S473" t="s">
        <v>58</v>
      </c>
      <c r="T473" t="s">
        <v>55</v>
      </c>
      <c r="U473" t="s">
        <v>1066</v>
      </c>
      <c r="V473" t="s">
        <v>1311</v>
      </c>
      <c r="W473">
        <v>101044130</v>
      </c>
    </row>
    <row r="474" spans="1:23" x14ac:dyDescent="0.3">
      <c r="A474">
        <v>473</v>
      </c>
      <c r="B474" s="5">
        <v>45534</v>
      </c>
      <c r="C474" t="s">
        <v>7</v>
      </c>
      <c r="D474">
        <v>139974007000</v>
      </c>
      <c r="E474" t="s">
        <v>1312</v>
      </c>
      <c r="F474" s="5">
        <v>45485</v>
      </c>
      <c r="G474" s="5">
        <v>45670</v>
      </c>
      <c r="H474" t="s">
        <v>9</v>
      </c>
      <c r="I474" s="4">
        <v>4000000000</v>
      </c>
      <c r="J474" s="4">
        <v>4000000000</v>
      </c>
      <c r="K474">
        <v>185</v>
      </c>
      <c r="L474">
        <v>6.5000000000000002E-2</v>
      </c>
      <c r="M474" t="s">
        <v>1066</v>
      </c>
      <c r="N474" t="s">
        <v>13</v>
      </c>
      <c r="O474" t="s">
        <v>65</v>
      </c>
      <c r="P474" t="s">
        <v>14</v>
      </c>
      <c r="Q474" t="s">
        <v>535</v>
      </c>
      <c r="R474">
        <v>30649</v>
      </c>
      <c r="S474" t="s">
        <v>54</v>
      </c>
      <c r="T474" t="s">
        <v>55</v>
      </c>
      <c r="U474" t="s">
        <v>1066</v>
      </c>
      <c r="V474" t="s">
        <v>1313</v>
      </c>
      <c r="W474">
        <v>101044130</v>
      </c>
    </row>
    <row r="475" spans="1:23" x14ac:dyDescent="0.3">
      <c r="A475">
        <v>474</v>
      </c>
      <c r="B475" s="5">
        <v>45534</v>
      </c>
      <c r="C475" t="s">
        <v>7</v>
      </c>
      <c r="D475">
        <v>139974007700</v>
      </c>
      <c r="E475" t="s">
        <v>1314</v>
      </c>
      <c r="F475" s="5">
        <v>45513</v>
      </c>
      <c r="G475" s="5">
        <v>45698</v>
      </c>
      <c r="H475" t="s">
        <v>9</v>
      </c>
      <c r="I475" s="4">
        <v>5740000000</v>
      </c>
      <c r="J475" s="4">
        <v>5740000000</v>
      </c>
      <c r="K475">
        <v>185</v>
      </c>
      <c r="L475">
        <v>7.2999999999999995E-2</v>
      </c>
      <c r="M475" t="s">
        <v>1066</v>
      </c>
      <c r="N475" t="s">
        <v>13</v>
      </c>
      <c r="O475" t="s">
        <v>65</v>
      </c>
      <c r="P475" t="s">
        <v>14</v>
      </c>
      <c r="Q475" t="s">
        <v>535</v>
      </c>
      <c r="R475">
        <v>30649</v>
      </c>
      <c r="S475" t="s">
        <v>54</v>
      </c>
      <c r="T475" t="s">
        <v>55</v>
      </c>
      <c r="U475" t="s">
        <v>1066</v>
      </c>
      <c r="V475" t="s">
        <v>1315</v>
      </c>
      <c r="W475">
        <v>101044130</v>
      </c>
    </row>
    <row r="476" spans="1:23" x14ac:dyDescent="0.3">
      <c r="A476">
        <v>475</v>
      </c>
      <c r="B476" s="5">
        <v>45534</v>
      </c>
      <c r="C476" t="s">
        <v>8</v>
      </c>
      <c r="D476">
        <v>139389018800</v>
      </c>
      <c r="E476" t="s">
        <v>1316</v>
      </c>
      <c r="F476" s="5">
        <v>44930</v>
      </c>
      <c r="G476" s="5">
        <v>45663</v>
      </c>
      <c r="H476" t="s">
        <v>9</v>
      </c>
      <c r="I476" s="4">
        <v>1000000000</v>
      </c>
      <c r="J476" s="4">
        <v>1000000000</v>
      </c>
      <c r="K476">
        <v>733</v>
      </c>
      <c r="L476">
        <v>0.11210000000000001</v>
      </c>
      <c r="M476" t="s">
        <v>1138</v>
      </c>
      <c r="N476" t="s">
        <v>44</v>
      </c>
      <c r="O476" t="s">
        <v>1139</v>
      </c>
      <c r="P476" t="s">
        <v>477</v>
      </c>
      <c r="Q476" t="s">
        <v>1140</v>
      </c>
      <c r="R476">
        <v>79084002652</v>
      </c>
      <c r="S476" t="s">
        <v>217</v>
      </c>
      <c r="T476" t="s">
        <v>549</v>
      </c>
      <c r="U476" t="s">
        <v>1138</v>
      </c>
      <c r="V476" t="s">
        <v>1317</v>
      </c>
      <c r="W476">
        <v>101032498</v>
      </c>
    </row>
    <row r="477" spans="1:23" x14ac:dyDescent="0.3">
      <c r="A477">
        <v>476</v>
      </c>
      <c r="B477" s="5">
        <v>45534</v>
      </c>
      <c r="C477" t="s">
        <v>8</v>
      </c>
      <c r="D477">
        <v>139389019200</v>
      </c>
      <c r="E477" t="s">
        <v>1318</v>
      </c>
      <c r="F477" s="5">
        <v>44956</v>
      </c>
      <c r="G477" s="5">
        <v>45691</v>
      </c>
      <c r="H477" t="s">
        <v>9</v>
      </c>
      <c r="I477" s="4">
        <v>5000000000</v>
      </c>
      <c r="J477" s="4">
        <v>5000000000</v>
      </c>
      <c r="K477">
        <v>735</v>
      </c>
      <c r="L477">
        <v>0.11210000000000001</v>
      </c>
      <c r="M477" t="s">
        <v>1138</v>
      </c>
      <c r="N477" t="s">
        <v>44</v>
      </c>
      <c r="O477" t="s">
        <v>1139</v>
      </c>
      <c r="P477" t="s">
        <v>477</v>
      </c>
      <c r="Q477" t="s">
        <v>1140</v>
      </c>
      <c r="R477">
        <v>79084002652</v>
      </c>
      <c r="S477" t="s">
        <v>217</v>
      </c>
      <c r="T477" t="s">
        <v>549</v>
      </c>
      <c r="U477" t="s">
        <v>1138</v>
      </c>
      <c r="V477" t="s">
        <v>1319</v>
      </c>
      <c r="W477">
        <v>101032498</v>
      </c>
    </row>
    <row r="478" spans="1:23" x14ac:dyDescent="0.3">
      <c r="A478">
        <v>477</v>
      </c>
      <c r="B478" s="5">
        <v>45534</v>
      </c>
      <c r="C478" t="s">
        <v>8</v>
      </c>
      <c r="D478">
        <v>139389020000</v>
      </c>
      <c r="E478" t="s">
        <v>1320</v>
      </c>
      <c r="F478" s="5">
        <v>45050</v>
      </c>
      <c r="G478" s="5">
        <v>45782</v>
      </c>
      <c r="H478" t="s">
        <v>9</v>
      </c>
      <c r="I478" s="4">
        <v>1000000000</v>
      </c>
      <c r="J478" s="4">
        <v>1000000000</v>
      </c>
      <c r="K478">
        <v>732</v>
      </c>
      <c r="L478">
        <v>0.1101</v>
      </c>
      <c r="M478" t="s">
        <v>1138</v>
      </c>
      <c r="N478" t="s">
        <v>44</v>
      </c>
      <c r="O478" t="s">
        <v>1139</v>
      </c>
      <c r="P478" t="s">
        <v>477</v>
      </c>
      <c r="Q478" t="s">
        <v>1140</v>
      </c>
      <c r="R478">
        <v>79084002652</v>
      </c>
      <c r="S478" t="s">
        <v>217</v>
      </c>
      <c r="T478" t="s">
        <v>549</v>
      </c>
      <c r="U478" t="s">
        <v>1138</v>
      </c>
      <c r="V478" t="s">
        <v>1321</v>
      </c>
      <c r="W478">
        <v>101032498</v>
      </c>
    </row>
    <row r="479" spans="1:23" x14ac:dyDescent="0.3">
      <c r="A479">
        <v>478</v>
      </c>
      <c r="B479" s="5">
        <v>45534</v>
      </c>
      <c r="C479" t="s">
        <v>8</v>
      </c>
      <c r="D479">
        <v>139389019600</v>
      </c>
      <c r="E479" t="s">
        <v>1322</v>
      </c>
      <c r="F479" s="5">
        <v>45050</v>
      </c>
      <c r="G479" s="5">
        <v>45782</v>
      </c>
      <c r="H479" t="s">
        <v>9</v>
      </c>
      <c r="I479" s="4">
        <v>5000000000</v>
      </c>
      <c r="J479" s="4">
        <v>5000000000</v>
      </c>
      <c r="K479">
        <v>732</v>
      </c>
      <c r="L479">
        <v>0.1101</v>
      </c>
      <c r="M479" t="s">
        <v>1138</v>
      </c>
      <c r="N479" t="s">
        <v>44</v>
      </c>
      <c r="O479" t="s">
        <v>1139</v>
      </c>
      <c r="P479" t="s">
        <v>477</v>
      </c>
      <c r="Q479" t="s">
        <v>1140</v>
      </c>
      <c r="R479">
        <v>79084002652</v>
      </c>
      <c r="S479" t="s">
        <v>217</v>
      </c>
      <c r="T479" t="s">
        <v>549</v>
      </c>
      <c r="U479" t="s">
        <v>1138</v>
      </c>
      <c r="V479" t="s">
        <v>1323</v>
      </c>
      <c r="W479">
        <v>101032498</v>
      </c>
    </row>
    <row r="480" spans="1:23" hidden="1" x14ac:dyDescent="0.3">
      <c r="A480">
        <v>479</v>
      </c>
      <c r="B480" s="5">
        <v>45534</v>
      </c>
      <c r="C480" t="s">
        <v>7</v>
      </c>
      <c r="D480">
        <v>140010000300</v>
      </c>
      <c r="E480" t="s">
        <v>1324</v>
      </c>
      <c r="F480" s="5">
        <v>45394</v>
      </c>
      <c r="G480" s="5">
        <v>45579</v>
      </c>
      <c r="H480" t="s">
        <v>9</v>
      </c>
      <c r="I480" s="4">
        <v>3000000000</v>
      </c>
      <c r="J480" s="4">
        <v>3000000000</v>
      </c>
      <c r="K480">
        <v>185</v>
      </c>
      <c r="L480">
        <v>5.2999999999999999E-2</v>
      </c>
      <c r="M480" t="s">
        <v>1325</v>
      </c>
      <c r="N480" t="s">
        <v>13</v>
      </c>
      <c r="O480" t="s">
        <v>215</v>
      </c>
      <c r="P480" t="s">
        <v>14</v>
      </c>
      <c r="Q480" t="s">
        <v>216</v>
      </c>
      <c r="R480">
        <v>26827</v>
      </c>
      <c r="S480" t="s">
        <v>54</v>
      </c>
      <c r="T480" t="s">
        <v>55</v>
      </c>
      <c r="U480" t="s">
        <v>1325</v>
      </c>
      <c r="V480" t="s">
        <v>1326</v>
      </c>
      <c r="W480">
        <v>101044842</v>
      </c>
    </row>
    <row r="481" spans="1:23" hidden="1" x14ac:dyDescent="0.3">
      <c r="A481">
        <v>480</v>
      </c>
      <c r="B481" s="5">
        <v>45534</v>
      </c>
      <c r="C481" t="s">
        <v>7</v>
      </c>
      <c r="D481">
        <v>139989000300</v>
      </c>
      <c r="E481" t="s">
        <v>1327</v>
      </c>
      <c r="F481" s="5">
        <v>45370</v>
      </c>
      <c r="G481" s="5">
        <v>45554</v>
      </c>
      <c r="H481" t="s">
        <v>9</v>
      </c>
      <c r="I481" s="4">
        <v>800000000</v>
      </c>
      <c r="J481" s="4">
        <v>800000000</v>
      </c>
      <c r="K481">
        <v>184</v>
      </c>
      <c r="L481">
        <v>5.3999999999999999E-2</v>
      </c>
      <c r="M481" t="s">
        <v>1328</v>
      </c>
      <c r="N481" t="s">
        <v>13</v>
      </c>
      <c r="O481" t="s">
        <v>210</v>
      </c>
      <c r="P481" t="s">
        <v>14</v>
      </c>
      <c r="Q481" t="s">
        <v>1329</v>
      </c>
      <c r="R481">
        <v>9436</v>
      </c>
      <c r="S481" t="s">
        <v>58</v>
      </c>
      <c r="T481" t="s">
        <v>55</v>
      </c>
      <c r="U481" t="s">
        <v>1328</v>
      </c>
      <c r="V481" t="s">
        <v>1330</v>
      </c>
      <c r="W481">
        <v>101044567</v>
      </c>
    </row>
    <row r="482" spans="1:23" hidden="1" x14ac:dyDescent="0.3">
      <c r="A482">
        <v>481</v>
      </c>
      <c r="B482" s="5">
        <v>45534</v>
      </c>
      <c r="C482" t="s">
        <v>7</v>
      </c>
      <c r="D482">
        <v>139962001800</v>
      </c>
      <c r="E482" t="s">
        <v>1331</v>
      </c>
      <c r="F482" s="5">
        <v>45352</v>
      </c>
      <c r="G482" s="5">
        <v>45539</v>
      </c>
      <c r="H482" t="s">
        <v>9</v>
      </c>
      <c r="I482" s="4">
        <v>30000000000</v>
      </c>
      <c r="J482" s="4">
        <v>30000000000</v>
      </c>
      <c r="K482">
        <v>187</v>
      </c>
      <c r="L482">
        <v>5.7000000000000002E-2</v>
      </c>
      <c r="M482" t="s">
        <v>1332</v>
      </c>
      <c r="N482" t="s">
        <v>13</v>
      </c>
      <c r="O482" t="s">
        <v>210</v>
      </c>
      <c r="P482" t="s">
        <v>14</v>
      </c>
      <c r="Q482" t="s">
        <v>1333</v>
      </c>
      <c r="R482">
        <v>9424</v>
      </c>
      <c r="S482" t="s">
        <v>185</v>
      </c>
      <c r="T482" t="s">
        <v>55</v>
      </c>
      <c r="U482" t="s">
        <v>1332</v>
      </c>
      <c r="V482" t="s">
        <v>1334</v>
      </c>
      <c r="W482">
        <v>101044004</v>
      </c>
    </row>
    <row r="483" spans="1:23" hidden="1" x14ac:dyDescent="0.3">
      <c r="A483">
        <v>482</v>
      </c>
      <c r="B483" s="5">
        <v>45534</v>
      </c>
      <c r="C483" t="s">
        <v>7</v>
      </c>
      <c r="D483">
        <v>139975001300</v>
      </c>
      <c r="E483" t="s">
        <v>1335</v>
      </c>
      <c r="F483" s="5">
        <v>45352</v>
      </c>
      <c r="G483" s="5">
        <v>45539</v>
      </c>
      <c r="H483" t="s">
        <v>9</v>
      </c>
      <c r="I483" s="4">
        <v>30000000000</v>
      </c>
      <c r="J483" s="4">
        <v>30000000000</v>
      </c>
      <c r="K483">
        <v>187</v>
      </c>
      <c r="L483">
        <v>5.7000000000000002E-2</v>
      </c>
      <c r="M483" t="s">
        <v>1336</v>
      </c>
      <c r="N483" t="s">
        <v>13</v>
      </c>
      <c r="O483" t="s">
        <v>210</v>
      </c>
      <c r="P483" t="s">
        <v>14</v>
      </c>
      <c r="Q483" t="s">
        <v>800</v>
      </c>
      <c r="R483">
        <v>9437</v>
      </c>
      <c r="S483" t="s">
        <v>185</v>
      </c>
      <c r="T483" t="s">
        <v>55</v>
      </c>
      <c r="U483" t="s">
        <v>1336</v>
      </c>
      <c r="V483" t="s">
        <v>1337</v>
      </c>
      <c r="W483">
        <v>101044143</v>
      </c>
    </row>
    <row r="484" spans="1:23" x14ac:dyDescent="0.3">
      <c r="A484">
        <v>483</v>
      </c>
      <c r="B484" s="5">
        <v>45534</v>
      </c>
      <c r="C484" t="s">
        <v>7</v>
      </c>
      <c r="D484">
        <v>139993000900</v>
      </c>
      <c r="E484" t="s">
        <v>1338</v>
      </c>
      <c r="F484" s="5">
        <v>45322</v>
      </c>
      <c r="G484" s="5">
        <v>45691</v>
      </c>
      <c r="H484" t="s">
        <v>9</v>
      </c>
      <c r="I484" s="4">
        <v>289000000000</v>
      </c>
      <c r="J484" s="4">
        <v>289000000000</v>
      </c>
      <c r="K484">
        <v>369</v>
      </c>
      <c r="L484">
        <v>7.3999999999999996E-2</v>
      </c>
      <c r="M484" t="s">
        <v>293</v>
      </c>
      <c r="N484" t="s">
        <v>13</v>
      </c>
      <c r="O484" t="s">
        <v>1339</v>
      </c>
      <c r="P484" t="s">
        <v>14</v>
      </c>
      <c r="Q484" t="s">
        <v>1340</v>
      </c>
      <c r="R484">
        <v>30862</v>
      </c>
      <c r="S484" t="s">
        <v>434</v>
      </c>
      <c r="T484" t="s">
        <v>55</v>
      </c>
      <c r="U484" t="s">
        <v>293</v>
      </c>
      <c r="V484" t="s">
        <v>1341</v>
      </c>
      <c r="W484">
        <v>101044622</v>
      </c>
    </row>
    <row r="485" spans="1:23" x14ac:dyDescent="0.3">
      <c r="A485">
        <v>484</v>
      </c>
      <c r="B485" s="5">
        <v>45534</v>
      </c>
      <c r="C485" t="s">
        <v>7</v>
      </c>
      <c r="D485">
        <v>139993001000</v>
      </c>
      <c r="E485" t="s">
        <v>1342</v>
      </c>
      <c r="F485" s="5">
        <v>45322</v>
      </c>
      <c r="G485" s="5">
        <v>45691</v>
      </c>
      <c r="H485" t="s">
        <v>9</v>
      </c>
      <c r="I485" s="4">
        <v>404600000000</v>
      </c>
      <c r="J485" s="4">
        <v>404600000000</v>
      </c>
      <c r="K485">
        <v>369</v>
      </c>
      <c r="L485">
        <v>7.3999999999999996E-2</v>
      </c>
      <c r="M485" t="s">
        <v>293</v>
      </c>
      <c r="N485" t="s">
        <v>13</v>
      </c>
      <c r="O485" t="s">
        <v>1339</v>
      </c>
      <c r="P485" t="s">
        <v>14</v>
      </c>
      <c r="Q485" t="s">
        <v>1340</v>
      </c>
      <c r="R485">
        <v>30862</v>
      </c>
      <c r="S485" t="s">
        <v>434</v>
      </c>
      <c r="T485" t="s">
        <v>55</v>
      </c>
      <c r="U485" t="s">
        <v>293</v>
      </c>
      <c r="V485" t="s">
        <v>1343</v>
      </c>
      <c r="W485">
        <v>101044622</v>
      </c>
    </row>
    <row r="486" spans="1:23" hidden="1" x14ac:dyDescent="0.3">
      <c r="A486">
        <v>485</v>
      </c>
      <c r="B486" s="5">
        <v>45534</v>
      </c>
      <c r="C486" t="s">
        <v>7</v>
      </c>
      <c r="D486">
        <v>139993000200</v>
      </c>
      <c r="E486" t="s">
        <v>1344</v>
      </c>
      <c r="F486" s="5">
        <v>45320</v>
      </c>
      <c r="G486" s="5">
        <v>45656</v>
      </c>
      <c r="H486" t="s">
        <v>9</v>
      </c>
      <c r="I486" s="4">
        <v>202300000000</v>
      </c>
      <c r="J486" s="4">
        <v>202300000000</v>
      </c>
      <c r="K486">
        <v>336</v>
      </c>
      <c r="L486">
        <v>7.3999999999999996E-2</v>
      </c>
      <c r="M486" t="s">
        <v>293</v>
      </c>
      <c r="N486" t="s">
        <v>13</v>
      </c>
      <c r="O486" t="s">
        <v>1339</v>
      </c>
      <c r="P486" t="s">
        <v>14</v>
      </c>
      <c r="Q486" t="s">
        <v>1340</v>
      </c>
      <c r="R486">
        <v>30862</v>
      </c>
      <c r="S486" t="s">
        <v>292</v>
      </c>
      <c r="T486" t="s">
        <v>55</v>
      </c>
      <c r="U486" t="s">
        <v>293</v>
      </c>
      <c r="V486" t="s">
        <v>1345</v>
      </c>
      <c r="W486">
        <v>101044622</v>
      </c>
    </row>
    <row r="487" spans="1:23" hidden="1" x14ac:dyDescent="0.3">
      <c r="A487">
        <v>486</v>
      </c>
      <c r="B487" s="5">
        <v>45534</v>
      </c>
      <c r="C487" t="s">
        <v>7</v>
      </c>
      <c r="D487">
        <v>139993000300</v>
      </c>
      <c r="E487" t="s">
        <v>290</v>
      </c>
      <c r="F487" s="5">
        <v>45320</v>
      </c>
      <c r="G487" s="5">
        <v>45656</v>
      </c>
      <c r="H487" t="s">
        <v>9</v>
      </c>
      <c r="I487" s="4">
        <v>506750000000</v>
      </c>
      <c r="J487" s="4">
        <v>506750000000</v>
      </c>
      <c r="K487">
        <v>336</v>
      </c>
      <c r="L487">
        <v>7.3999999999999996E-2</v>
      </c>
      <c r="M487" t="s">
        <v>293</v>
      </c>
      <c r="N487" t="s">
        <v>13</v>
      </c>
      <c r="O487" t="s">
        <v>1339</v>
      </c>
      <c r="P487" t="s">
        <v>14</v>
      </c>
      <c r="Q487" t="s">
        <v>1340</v>
      </c>
      <c r="R487">
        <v>30862</v>
      </c>
      <c r="S487" t="s">
        <v>292</v>
      </c>
      <c r="T487" t="s">
        <v>55</v>
      </c>
      <c r="U487" t="s">
        <v>293</v>
      </c>
      <c r="V487" t="s">
        <v>1346</v>
      </c>
      <c r="W487">
        <v>101044622</v>
      </c>
    </row>
    <row r="488" spans="1:23" x14ac:dyDescent="0.3">
      <c r="A488">
        <v>487</v>
      </c>
      <c r="B488" s="5">
        <v>45534</v>
      </c>
      <c r="C488" t="s">
        <v>7</v>
      </c>
      <c r="D488">
        <v>139993001300</v>
      </c>
      <c r="E488" t="s">
        <v>1347</v>
      </c>
      <c r="F488" s="5">
        <v>45322</v>
      </c>
      <c r="G488" s="5">
        <v>45716</v>
      </c>
      <c r="H488" t="s">
        <v>9</v>
      </c>
      <c r="I488" s="4">
        <v>317100000000</v>
      </c>
      <c r="J488" s="4">
        <v>317100000000</v>
      </c>
      <c r="K488">
        <v>394</v>
      </c>
      <c r="L488">
        <v>7.4999999999999997E-2</v>
      </c>
      <c r="M488" t="s">
        <v>293</v>
      </c>
      <c r="N488" t="s">
        <v>13</v>
      </c>
      <c r="O488" t="s">
        <v>1339</v>
      </c>
      <c r="P488" t="s">
        <v>14</v>
      </c>
      <c r="Q488" t="s">
        <v>1340</v>
      </c>
      <c r="R488">
        <v>30862</v>
      </c>
      <c r="S488" t="s">
        <v>236</v>
      </c>
      <c r="T488" t="s">
        <v>55</v>
      </c>
      <c r="U488" t="s">
        <v>293</v>
      </c>
      <c r="V488" t="s">
        <v>1348</v>
      </c>
      <c r="W488">
        <v>101044622</v>
      </c>
    </row>
    <row r="489" spans="1:23" x14ac:dyDescent="0.3">
      <c r="A489">
        <v>488</v>
      </c>
      <c r="B489" s="5">
        <v>45534</v>
      </c>
      <c r="C489" t="s">
        <v>7</v>
      </c>
      <c r="D489">
        <v>139993001500</v>
      </c>
      <c r="E489" t="s">
        <v>1349</v>
      </c>
      <c r="F489" s="5">
        <v>45322</v>
      </c>
      <c r="G489" s="5">
        <v>45716</v>
      </c>
      <c r="H489" t="s">
        <v>9</v>
      </c>
      <c r="I489" s="4">
        <v>230650000000</v>
      </c>
      <c r="J489" s="4">
        <v>230650000000</v>
      </c>
      <c r="K489">
        <v>394</v>
      </c>
      <c r="L489">
        <v>7.4999999999999997E-2</v>
      </c>
      <c r="M489" t="s">
        <v>293</v>
      </c>
      <c r="N489" t="s">
        <v>13</v>
      </c>
      <c r="O489" t="s">
        <v>1339</v>
      </c>
      <c r="P489" t="s">
        <v>14</v>
      </c>
      <c r="Q489" t="s">
        <v>1340</v>
      </c>
      <c r="R489">
        <v>30862</v>
      </c>
      <c r="S489" t="s">
        <v>236</v>
      </c>
      <c r="T489" t="s">
        <v>55</v>
      </c>
      <c r="U489" t="s">
        <v>293</v>
      </c>
      <c r="V489" t="s">
        <v>1350</v>
      </c>
      <c r="W489">
        <v>101044622</v>
      </c>
    </row>
    <row r="490" spans="1:23" x14ac:dyDescent="0.3">
      <c r="A490">
        <v>489</v>
      </c>
      <c r="B490" s="5">
        <v>45534</v>
      </c>
      <c r="C490" t="s">
        <v>7</v>
      </c>
      <c r="D490">
        <v>139993001100</v>
      </c>
      <c r="E490" t="s">
        <v>1351</v>
      </c>
      <c r="F490" s="5">
        <v>45322</v>
      </c>
      <c r="G490" s="5">
        <v>45691</v>
      </c>
      <c r="H490" t="s">
        <v>9</v>
      </c>
      <c r="I490" s="4">
        <v>404600000000</v>
      </c>
      <c r="J490" s="4">
        <v>404600000000</v>
      </c>
      <c r="K490">
        <v>369</v>
      </c>
      <c r="L490">
        <v>7.3999999999999996E-2</v>
      </c>
      <c r="M490" t="s">
        <v>293</v>
      </c>
      <c r="N490" t="s">
        <v>13</v>
      </c>
      <c r="O490" t="s">
        <v>1339</v>
      </c>
      <c r="P490" t="s">
        <v>14</v>
      </c>
      <c r="Q490" t="s">
        <v>1340</v>
      </c>
      <c r="R490">
        <v>30862</v>
      </c>
      <c r="S490" t="s">
        <v>434</v>
      </c>
      <c r="T490" t="s">
        <v>55</v>
      </c>
      <c r="U490" t="s">
        <v>293</v>
      </c>
      <c r="V490" t="s">
        <v>1352</v>
      </c>
      <c r="W490">
        <v>101044622</v>
      </c>
    </row>
    <row r="491" spans="1:23" hidden="1" x14ac:dyDescent="0.3">
      <c r="A491">
        <v>490</v>
      </c>
      <c r="B491" s="5">
        <v>45534</v>
      </c>
      <c r="C491" t="s">
        <v>7</v>
      </c>
      <c r="D491">
        <v>139805033600</v>
      </c>
      <c r="E491" t="s">
        <v>1353</v>
      </c>
      <c r="F491" s="5">
        <v>45387</v>
      </c>
      <c r="G491" s="5">
        <v>45572</v>
      </c>
      <c r="H491" t="s">
        <v>9</v>
      </c>
      <c r="I491" s="4">
        <v>353000000</v>
      </c>
      <c r="J491" s="4">
        <v>353000000</v>
      </c>
      <c r="K491">
        <v>185</v>
      </c>
      <c r="L491">
        <v>5.3999999999999999E-2</v>
      </c>
      <c r="M491" t="s">
        <v>989</v>
      </c>
      <c r="N491" t="s">
        <v>13</v>
      </c>
      <c r="O491" t="s">
        <v>990</v>
      </c>
      <c r="P491" t="s">
        <v>14</v>
      </c>
      <c r="Q491" t="s">
        <v>991</v>
      </c>
      <c r="R491">
        <v>24712</v>
      </c>
      <c r="S491" t="s">
        <v>54</v>
      </c>
      <c r="T491" t="s">
        <v>55</v>
      </c>
      <c r="U491" t="s">
        <v>989</v>
      </c>
      <c r="V491" t="s">
        <v>1354</v>
      </c>
      <c r="W491">
        <v>101040626</v>
      </c>
    </row>
    <row r="492" spans="1:23" x14ac:dyDescent="0.3">
      <c r="A492">
        <v>491</v>
      </c>
      <c r="B492" s="5">
        <v>45534</v>
      </c>
      <c r="C492" t="s">
        <v>7</v>
      </c>
      <c r="D492">
        <v>139805035200</v>
      </c>
      <c r="E492" t="s">
        <v>1355</v>
      </c>
      <c r="F492" s="5">
        <v>45485</v>
      </c>
      <c r="G492" s="5">
        <v>45670</v>
      </c>
      <c r="H492" t="s">
        <v>9</v>
      </c>
      <c r="I492" s="4">
        <v>442000000</v>
      </c>
      <c r="J492" s="4">
        <v>442000000</v>
      </c>
      <c r="K492">
        <v>185</v>
      </c>
      <c r="L492">
        <v>6.5000000000000002E-2</v>
      </c>
      <c r="M492" t="s">
        <v>989</v>
      </c>
      <c r="N492" t="s">
        <v>13</v>
      </c>
      <c r="O492" t="s">
        <v>990</v>
      </c>
      <c r="P492" t="s">
        <v>14</v>
      </c>
      <c r="Q492" t="s">
        <v>991</v>
      </c>
      <c r="R492">
        <v>24712</v>
      </c>
      <c r="S492" t="s">
        <v>54</v>
      </c>
      <c r="T492" t="s">
        <v>55</v>
      </c>
      <c r="U492" t="s">
        <v>989</v>
      </c>
      <c r="V492" t="s">
        <v>1356</v>
      </c>
      <c r="W492">
        <v>101040626</v>
      </c>
    </row>
    <row r="493" spans="1:23" hidden="1" x14ac:dyDescent="0.3">
      <c r="A493">
        <v>492</v>
      </c>
      <c r="B493" s="5">
        <v>45534</v>
      </c>
      <c r="C493" t="s">
        <v>7</v>
      </c>
      <c r="D493">
        <v>139805033100</v>
      </c>
      <c r="E493" t="s">
        <v>1357</v>
      </c>
      <c r="F493" s="5">
        <v>45376</v>
      </c>
      <c r="G493" s="5">
        <v>45560</v>
      </c>
      <c r="H493" t="s">
        <v>9</v>
      </c>
      <c r="I493" s="4">
        <v>762000000</v>
      </c>
      <c r="J493" s="4">
        <v>762000000</v>
      </c>
      <c r="K493">
        <v>184</v>
      </c>
      <c r="L493">
        <v>5.3999999999999999E-2</v>
      </c>
      <c r="M493" t="s">
        <v>989</v>
      </c>
      <c r="N493" t="s">
        <v>13</v>
      </c>
      <c r="O493" t="s">
        <v>990</v>
      </c>
      <c r="P493" t="s">
        <v>14</v>
      </c>
      <c r="Q493" t="s">
        <v>991</v>
      </c>
      <c r="R493">
        <v>24712</v>
      </c>
      <c r="S493" t="s">
        <v>58</v>
      </c>
      <c r="T493" t="s">
        <v>55</v>
      </c>
      <c r="U493" t="s">
        <v>989</v>
      </c>
      <c r="V493" t="s">
        <v>1358</v>
      </c>
      <c r="W493">
        <v>101040626</v>
      </c>
    </row>
    <row r="494" spans="1:23" hidden="1" x14ac:dyDescent="0.3">
      <c r="A494">
        <v>493</v>
      </c>
      <c r="B494" s="5">
        <v>45534</v>
      </c>
      <c r="C494" t="s">
        <v>7</v>
      </c>
      <c r="D494">
        <v>139805032100</v>
      </c>
      <c r="E494" t="s">
        <v>1359</v>
      </c>
      <c r="F494" s="5">
        <v>45358</v>
      </c>
      <c r="G494" s="5">
        <v>45544</v>
      </c>
      <c r="H494" t="s">
        <v>9</v>
      </c>
      <c r="I494" s="4">
        <v>353000000</v>
      </c>
      <c r="J494" s="4">
        <v>353000000</v>
      </c>
      <c r="K494">
        <v>186</v>
      </c>
      <c r="L494">
        <v>5.3999999999999999E-2</v>
      </c>
      <c r="M494" t="s">
        <v>989</v>
      </c>
      <c r="N494" t="s">
        <v>13</v>
      </c>
      <c r="O494" t="s">
        <v>990</v>
      </c>
      <c r="P494" t="s">
        <v>14</v>
      </c>
      <c r="Q494" t="s">
        <v>991</v>
      </c>
      <c r="R494">
        <v>24712</v>
      </c>
      <c r="S494" t="s">
        <v>61</v>
      </c>
      <c r="T494" t="s">
        <v>55</v>
      </c>
      <c r="U494" t="s">
        <v>989</v>
      </c>
      <c r="V494" t="s">
        <v>1360</v>
      </c>
      <c r="W494">
        <v>101040626</v>
      </c>
    </row>
    <row r="495" spans="1:23" x14ac:dyDescent="0.3">
      <c r="A495">
        <v>494</v>
      </c>
      <c r="B495" s="5">
        <v>45534</v>
      </c>
      <c r="C495" t="s">
        <v>7</v>
      </c>
      <c r="D495">
        <v>139805036100</v>
      </c>
      <c r="E495" t="s">
        <v>1361</v>
      </c>
      <c r="F495" s="5">
        <v>45512</v>
      </c>
      <c r="G495" s="5">
        <v>45698</v>
      </c>
      <c r="H495" t="s">
        <v>9</v>
      </c>
      <c r="I495" s="4">
        <v>750000000</v>
      </c>
      <c r="J495" s="4">
        <v>750000000</v>
      </c>
      <c r="K495">
        <v>186</v>
      </c>
      <c r="L495">
        <v>7.2999999999999995E-2</v>
      </c>
      <c r="M495" t="s">
        <v>989</v>
      </c>
      <c r="N495" t="s">
        <v>13</v>
      </c>
      <c r="O495" t="s">
        <v>990</v>
      </c>
      <c r="P495" t="s">
        <v>14</v>
      </c>
      <c r="Q495" t="s">
        <v>991</v>
      </c>
      <c r="R495">
        <v>24712</v>
      </c>
      <c r="S495" t="s">
        <v>61</v>
      </c>
      <c r="T495" t="s">
        <v>55</v>
      </c>
      <c r="U495" t="s">
        <v>989</v>
      </c>
      <c r="V495" t="s">
        <v>1362</v>
      </c>
      <c r="W495">
        <v>101040626</v>
      </c>
    </row>
    <row r="496" spans="1:23" x14ac:dyDescent="0.3">
      <c r="A496">
        <v>495</v>
      </c>
      <c r="B496" s="5">
        <v>45534</v>
      </c>
      <c r="C496" t="s">
        <v>7</v>
      </c>
      <c r="D496">
        <v>139805034700</v>
      </c>
      <c r="E496" t="s">
        <v>1363</v>
      </c>
      <c r="F496" s="5">
        <v>45475</v>
      </c>
      <c r="G496" s="5">
        <v>45659</v>
      </c>
      <c r="H496" t="s">
        <v>9</v>
      </c>
      <c r="I496" s="4">
        <v>442000000</v>
      </c>
      <c r="J496" s="4">
        <v>442000000</v>
      </c>
      <c r="K496">
        <v>184</v>
      </c>
      <c r="L496">
        <v>6.5000000000000002E-2</v>
      </c>
      <c r="M496" t="s">
        <v>989</v>
      </c>
      <c r="N496" t="s">
        <v>13</v>
      </c>
      <c r="O496" t="s">
        <v>990</v>
      </c>
      <c r="P496" t="s">
        <v>14</v>
      </c>
      <c r="Q496" t="s">
        <v>991</v>
      </c>
      <c r="R496">
        <v>24712</v>
      </c>
      <c r="S496" t="s">
        <v>58</v>
      </c>
      <c r="T496" t="s">
        <v>55</v>
      </c>
      <c r="U496" t="s">
        <v>989</v>
      </c>
      <c r="V496" t="s">
        <v>1364</v>
      </c>
      <c r="W496">
        <v>101040626</v>
      </c>
    </row>
    <row r="497" spans="1:23" hidden="1" x14ac:dyDescent="0.3">
      <c r="A497">
        <v>496</v>
      </c>
      <c r="B497" s="5">
        <v>45534</v>
      </c>
      <c r="C497" t="s">
        <v>7</v>
      </c>
      <c r="D497">
        <v>139805031900</v>
      </c>
      <c r="E497" t="s">
        <v>1365</v>
      </c>
      <c r="F497" s="5">
        <v>45352</v>
      </c>
      <c r="G497" s="5">
        <v>45539</v>
      </c>
      <c r="H497" t="s">
        <v>9</v>
      </c>
      <c r="I497" s="4">
        <v>353000000</v>
      </c>
      <c r="J497" s="4">
        <v>353000000</v>
      </c>
      <c r="K497">
        <v>187</v>
      </c>
      <c r="L497">
        <v>5.7000000000000002E-2</v>
      </c>
      <c r="M497" t="s">
        <v>989</v>
      </c>
      <c r="N497" t="s">
        <v>13</v>
      </c>
      <c r="O497" t="s">
        <v>990</v>
      </c>
      <c r="P497" t="s">
        <v>14</v>
      </c>
      <c r="Q497" t="s">
        <v>991</v>
      </c>
      <c r="R497">
        <v>24712</v>
      </c>
      <c r="S497" t="s">
        <v>185</v>
      </c>
      <c r="T497" t="s">
        <v>55</v>
      </c>
      <c r="U497" t="s">
        <v>989</v>
      </c>
      <c r="V497" t="s">
        <v>1366</v>
      </c>
      <c r="W497">
        <v>101040626</v>
      </c>
    </row>
    <row r="498" spans="1:23" hidden="1" x14ac:dyDescent="0.3">
      <c r="A498">
        <v>497</v>
      </c>
      <c r="B498" s="5">
        <v>45534</v>
      </c>
      <c r="C498" t="s">
        <v>7</v>
      </c>
      <c r="D498">
        <v>139805033700</v>
      </c>
      <c r="E498" t="s">
        <v>1367</v>
      </c>
      <c r="F498" s="5">
        <v>45398</v>
      </c>
      <c r="G498" s="5">
        <v>45581</v>
      </c>
      <c r="H498" t="s">
        <v>9</v>
      </c>
      <c r="I498" s="4">
        <v>353000000</v>
      </c>
      <c r="J498" s="4">
        <v>353000000</v>
      </c>
      <c r="K498">
        <v>183</v>
      </c>
      <c r="L498">
        <v>5.2999999999999999E-2</v>
      </c>
      <c r="M498" t="s">
        <v>989</v>
      </c>
      <c r="N498" t="s">
        <v>13</v>
      </c>
      <c r="O498" t="s">
        <v>990</v>
      </c>
      <c r="P498" t="s">
        <v>14</v>
      </c>
      <c r="Q498" t="s">
        <v>991</v>
      </c>
      <c r="R498">
        <v>24712</v>
      </c>
      <c r="S498" t="s">
        <v>58</v>
      </c>
      <c r="T498" t="s">
        <v>55</v>
      </c>
      <c r="U498" t="s">
        <v>989</v>
      </c>
      <c r="V498" t="s">
        <v>1368</v>
      </c>
      <c r="W498">
        <v>101040626</v>
      </c>
    </row>
    <row r="499" spans="1:23" x14ac:dyDescent="0.3">
      <c r="A499">
        <v>498</v>
      </c>
      <c r="B499" s="5">
        <v>45534</v>
      </c>
      <c r="C499" t="s">
        <v>7</v>
      </c>
      <c r="D499">
        <v>139805036200</v>
      </c>
      <c r="E499" t="s">
        <v>1369</v>
      </c>
      <c r="F499" s="5">
        <v>45520</v>
      </c>
      <c r="G499" s="5">
        <v>45705</v>
      </c>
      <c r="H499" t="s">
        <v>9</v>
      </c>
      <c r="I499" s="4">
        <v>970000000</v>
      </c>
      <c r="J499" s="4">
        <v>970000000</v>
      </c>
      <c r="K499">
        <v>185</v>
      </c>
      <c r="L499">
        <v>7.2999999999999995E-2</v>
      </c>
      <c r="M499" t="s">
        <v>989</v>
      </c>
      <c r="N499" t="s">
        <v>13</v>
      </c>
      <c r="O499" t="s">
        <v>990</v>
      </c>
      <c r="P499" t="s">
        <v>14</v>
      </c>
      <c r="Q499" t="s">
        <v>991</v>
      </c>
      <c r="R499">
        <v>24712</v>
      </c>
      <c r="S499" t="s">
        <v>54</v>
      </c>
      <c r="T499" t="s">
        <v>55</v>
      </c>
      <c r="U499" t="s">
        <v>989</v>
      </c>
      <c r="V499" t="s">
        <v>1370</v>
      </c>
      <c r="W499">
        <v>101040626</v>
      </c>
    </row>
    <row r="500" spans="1:23" hidden="1" x14ac:dyDescent="0.3">
      <c r="A500">
        <v>499</v>
      </c>
      <c r="B500" s="5">
        <v>45534</v>
      </c>
      <c r="C500" t="s">
        <v>7</v>
      </c>
      <c r="D500">
        <v>139805033800</v>
      </c>
      <c r="E500" t="s">
        <v>1371</v>
      </c>
      <c r="F500" s="5">
        <v>45401</v>
      </c>
      <c r="G500" s="5">
        <v>45586</v>
      </c>
      <c r="H500" t="s">
        <v>9</v>
      </c>
      <c r="I500" s="4">
        <v>1088000000</v>
      </c>
      <c r="J500" s="4">
        <v>1088000000</v>
      </c>
      <c r="K500">
        <v>185</v>
      </c>
      <c r="L500">
        <v>5.6000000000000001E-2</v>
      </c>
      <c r="M500" t="s">
        <v>989</v>
      </c>
      <c r="N500" t="s">
        <v>13</v>
      </c>
      <c r="O500" t="s">
        <v>990</v>
      </c>
      <c r="P500" t="s">
        <v>14</v>
      </c>
      <c r="Q500" t="s">
        <v>991</v>
      </c>
      <c r="R500">
        <v>24712</v>
      </c>
      <c r="S500" t="s">
        <v>54</v>
      </c>
      <c r="T500" t="s">
        <v>55</v>
      </c>
      <c r="U500" t="s">
        <v>989</v>
      </c>
      <c r="V500" t="s">
        <v>1372</v>
      </c>
      <c r="W500">
        <v>101040626</v>
      </c>
    </row>
    <row r="501" spans="1:23" hidden="1" x14ac:dyDescent="0.3">
      <c r="A501">
        <v>500</v>
      </c>
      <c r="B501" s="5">
        <v>45534</v>
      </c>
      <c r="C501" t="s">
        <v>7</v>
      </c>
      <c r="D501">
        <v>139805034600</v>
      </c>
      <c r="E501" t="s">
        <v>1373</v>
      </c>
      <c r="F501" s="5">
        <v>45448</v>
      </c>
      <c r="G501" s="5">
        <v>45631</v>
      </c>
      <c r="H501" t="s">
        <v>9</v>
      </c>
      <c r="I501" s="4">
        <v>442000000</v>
      </c>
      <c r="J501" s="4">
        <v>442000000</v>
      </c>
      <c r="K501">
        <v>183</v>
      </c>
      <c r="L501">
        <v>5.8999999999999997E-2</v>
      </c>
      <c r="M501" t="s">
        <v>989</v>
      </c>
      <c r="N501" t="s">
        <v>13</v>
      </c>
      <c r="O501" t="s">
        <v>990</v>
      </c>
      <c r="P501" t="s">
        <v>14</v>
      </c>
      <c r="Q501" t="s">
        <v>991</v>
      </c>
      <c r="R501">
        <v>24712</v>
      </c>
      <c r="S501" t="s">
        <v>58</v>
      </c>
      <c r="T501" t="s">
        <v>55</v>
      </c>
      <c r="U501" t="s">
        <v>989</v>
      </c>
      <c r="V501" t="s">
        <v>1374</v>
      </c>
      <c r="W501">
        <v>101040626</v>
      </c>
    </row>
    <row r="502" spans="1:23" hidden="1" x14ac:dyDescent="0.3">
      <c r="A502">
        <v>501</v>
      </c>
      <c r="B502" s="5">
        <v>45534</v>
      </c>
      <c r="C502" t="s">
        <v>7</v>
      </c>
      <c r="D502">
        <v>139805034200</v>
      </c>
      <c r="E502" t="s">
        <v>1375</v>
      </c>
      <c r="F502" s="5">
        <v>45422</v>
      </c>
      <c r="G502" s="5">
        <v>45607</v>
      </c>
      <c r="H502" t="s">
        <v>9</v>
      </c>
      <c r="I502" s="4">
        <v>522000000</v>
      </c>
      <c r="J502" s="4">
        <v>522000000</v>
      </c>
      <c r="K502">
        <v>185</v>
      </c>
      <c r="L502">
        <v>5.6000000000000001E-2</v>
      </c>
      <c r="M502" t="s">
        <v>989</v>
      </c>
      <c r="N502" t="s">
        <v>13</v>
      </c>
      <c r="O502" t="s">
        <v>990</v>
      </c>
      <c r="P502" t="s">
        <v>14</v>
      </c>
      <c r="Q502" t="s">
        <v>991</v>
      </c>
      <c r="R502">
        <v>24712</v>
      </c>
      <c r="S502" t="s">
        <v>54</v>
      </c>
      <c r="T502" t="s">
        <v>55</v>
      </c>
      <c r="U502" t="s">
        <v>989</v>
      </c>
      <c r="V502" t="s">
        <v>1376</v>
      </c>
      <c r="W502">
        <v>101040626</v>
      </c>
    </row>
    <row r="503" spans="1:23" hidden="1" x14ac:dyDescent="0.3">
      <c r="A503">
        <v>502</v>
      </c>
      <c r="B503" s="5">
        <v>45534</v>
      </c>
      <c r="C503" t="s">
        <v>7</v>
      </c>
      <c r="D503">
        <v>139974006000</v>
      </c>
      <c r="E503" t="s">
        <v>1377</v>
      </c>
      <c r="F503" s="5">
        <v>45455</v>
      </c>
      <c r="G503" s="5">
        <v>45638</v>
      </c>
      <c r="H503" t="s">
        <v>9</v>
      </c>
      <c r="I503" s="4">
        <v>3350000000</v>
      </c>
      <c r="J503" s="4">
        <v>3350000000</v>
      </c>
      <c r="K503">
        <v>183</v>
      </c>
      <c r="L503">
        <v>6.2E-2</v>
      </c>
      <c r="M503" t="s">
        <v>1066</v>
      </c>
      <c r="N503" t="s">
        <v>13</v>
      </c>
      <c r="O503" t="s">
        <v>65</v>
      </c>
      <c r="P503" t="s">
        <v>14</v>
      </c>
      <c r="Q503" t="s">
        <v>535</v>
      </c>
      <c r="R503">
        <v>30649</v>
      </c>
      <c r="S503" t="s">
        <v>58</v>
      </c>
      <c r="T503" t="s">
        <v>55</v>
      </c>
      <c r="U503" t="s">
        <v>1066</v>
      </c>
      <c r="V503" t="s">
        <v>1378</v>
      </c>
      <c r="W503">
        <v>101044130</v>
      </c>
    </row>
    <row r="504" spans="1:23" x14ac:dyDescent="0.3">
      <c r="A504">
        <v>503</v>
      </c>
      <c r="B504" s="5">
        <v>45534</v>
      </c>
      <c r="C504" t="s">
        <v>7</v>
      </c>
      <c r="D504">
        <v>139974006800</v>
      </c>
      <c r="E504" t="s">
        <v>1379</v>
      </c>
      <c r="F504" s="5">
        <v>45481</v>
      </c>
      <c r="G504" s="5">
        <v>45665</v>
      </c>
      <c r="H504" t="s">
        <v>9</v>
      </c>
      <c r="I504" s="4">
        <v>4070000000</v>
      </c>
      <c r="J504" s="4">
        <v>4070000000</v>
      </c>
      <c r="K504">
        <v>184</v>
      </c>
      <c r="L504">
        <v>6.5000000000000002E-2</v>
      </c>
      <c r="M504" t="s">
        <v>1066</v>
      </c>
      <c r="N504" t="s">
        <v>13</v>
      </c>
      <c r="O504" t="s">
        <v>65</v>
      </c>
      <c r="P504" t="s">
        <v>14</v>
      </c>
      <c r="Q504" t="s">
        <v>535</v>
      </c>
      <c r="R504">
        <v>30649</v>
      </c>
      <c r="S504" t="s">
        <v>58</v>
      </c>
      <c r="T504" t="s">
        <v>55</v>
      </c>
      <c r="U504" t="s">
        <v>1066</v>
      </c>
      <c r="V504" t="s">
        <v>1380</v>
      </c>
      <c r="W504">
        <v>101044130</v>
      </c>
    </row>
    <row r="505" spans="1:23" x14ac:dyDescent="0.3">
      <c r="A505">
        <v>504</v>
      </c>
      <c r="B505" s="5">
        <v>45534</v>
      </c>
      <c r="C505" t="s">
        <v>7</v>
      </c>
      <c r="D505">
        <v>139974005800</v>
      </c>
      <c r="E505" t="s">
        <v>1381</v>
      </c>
      <c r="F505" s="5">
        <v>45448</v>
      </c>
      <c r="G505" s="5">
        <v>45663</v>
      </c>
      <c r="H505" t="s">
        <v>9</v>
      </c>
      <c r="I505" s="4">
        <v>6960000000</v>
      </c>
      <c r="J505" s="4">
        <v>6960000000</v>
      </c>
      <c r="K505">
        <v>215</v>
      </c>
      <c r="L505">
        <v>6.3E-2</v>
      </c>
      <c r="M505" t="s">
        <v>1066</v>
      </c>
      <c r="N505" t="s">
        <v>13</v>
      </c>
      <c r="O505" t="s">
        <v>65</v>
      </c>
      <c r="P505" t="s">
        <v>14</v>
      </c>
      <c r="Q505" t="s">
        <v>535</v>
      </c>
      <c r="R505">
        <v>30649</v>
      </c>
      <c r="S505" t="s">
        <v>1382</v>
      </c>
      <c r="T505" t="s">
        <v>55</v>
      </c>
      <c r="U505" t="s">
        <v>1066</v>
      </c>
      <c r="V505" t="s">
        <v>1383</v>
      </c>
      <c r="W505">
        <v>101044130</v>
      </c>
    </row>
    <row r="506" spans="1:23" hidden="1" x14ac:dyDescent="0.3">
      <c r="A506">
        <v>505</v>
      </c>
      <c r="B506" s="5">
        <v>45534</v>
      </c>
      <c r="C506" t="s">
        <v>7</v>
      </c>
      <c r="D506">
        <v>139974005500</v>
      </c>
      <c r="E506" t="s">
        <v>1384</v>
      </c>
      <c r="F506" s="5">
        <v>45397</v>
      </c>
      <c r="G506" s="5">
        <v>45642</v>
      </c>
      <c r="H506" t="s">
        <v>9</v>
      </c>
      <c r="I506" s="4">
        <v>1470000000</v>
      </c>
      <c r="J506" s="4">
        <v>1470000000</v>
      </c>
      <c r="K506">
        <v>245</v>
      </c>
      <c r="L506">
        <v>5.3999999999999999E-2</v>
      </c>
      <c r="M506" t="s">
        <v>1066</v>
      </c>
      <c r="N506" t="s">
        <v>13</v>
      </c>
      <c r="O506" t="s">
        <v>65</v>
      </c>
      <c r="P506" t="s">
        <v>14</v>
      </c>
      <c r="Q506" t="s">
        <v>535</v>
      </c>
      <c r="R506">
        <v>30649</v>
      </c>
      <c r="S506" t="s">
        <v>1299</v>
      </c>
      <c r="T506" t="s">
        <v>55</v>
      </c>
      <c r="U506" t="s">
        <v>1066</v>
      </c>
      <c r="V506" t="s">
        <v>1385</v>
      </c>
      <c r="W506">
        <v>101044130</v>
      </c>
    </row>
    <row r="507" spans="1:23" hidden="1" x14ac:dyDescent="0.3">
      <c r="A507">
        <v>506</v>
      </c>
      <c r="B507" s="5">
        <v>45534</v>
      </c>
      <c r="C507" t="s">
        <v>7</v>
      </c>
      <c r="D507">
        <v>139978005100</v>
      </c>
      <c r="E507" t="s">
        <v>1386</v>
      </c>
      <c r="F507" s="5">
        <v>45391</v>
      </c>
      <c r="G507" s="5">
        <v>45574</v>
      </c>
      <c r="H507" t="s">
        <v>9</v>
      </c>
      <c r="I507" s="4">
        <v>5000000000</v>
      </c>
      <c r="J507" s="4">
        <v>5000000000</v>
      </c>
      <c r="K507">
        <v>183</v>
      </c>
      <c r="L507">
        <v>5.2999999999999999E-2</v>
      </c>
      <c r="M507" t="s">
        <v>64</v>
      </c>
      <c r="N507" t="s">
        <v>13</v>
      </c>
      <c r="O507" t="s">
        <v>65</v>
      </c>
      <c r="P507" t="s">
        <v>14</v>
      </c>
      <c r="Q507" t="s">
        <v>66</v>
      </c>
      <c r="R507">
        <v>34038</v>
      </c>
      <c r="S507" t="s">
        <v>58</v>
      </c>
      <c r="T507" t="s">
        <v>55</v>
      </c>
      <c r="U507" t="s">
        <v>64</v>
      </c>
      <c r="V507" t="s">
        <v>1387</v>
      </c>
      <c r="W507">
        <v>101044169</v>
      </c>
    </row>
    <row r="508" spans="1:23" hidden="1" x14ac:dyDescent="0.3">
      <c r="A508">
        <v>507</v>
      </c>
      <c r="B508" s="5">
        <v>45534</v>
      </c>
      <c r="C508" t="s">
        <v>7</v>
      </c>
      <c r="D508">
        <v>139978004100</v>
      </c>
      <c r="E508" t="s">
        <v>1388</v>
      </c>
      <c r="F508" s="5">
        <v>45358</v>
      </c>
      <c r="G508" s="5">
        <v>45544</v>
      </c>
      <c r="H508" t="s">
        <v>9</v>
      </c>
      <c r="I508" s="4">
        <v>4020000000</v>
      </c>
      <c r="J508" s="4">
        <v>4020000000</v>
      </c>
      <c r="K508">
        <v>186</v>
      </c>
      <c r="L508">
        <v>5.3999999999999999E-2</v>
      </c>
      <c r="M508" t="s">
        <v>64</v>
      </c>
      <c r="N508" t="s">
        <v>13</v>
      </c>
      <c r="O508" t="s">
        <v>65</v>
      </c>
      <c r="P508" t="s">
        <v>14</v>
      </c>
      <c r="Q508" t="s">
        <v>66</v>
      </c>
      <c r="R508">
        <v>34038</v>
      </c>
      <c r="S508" t="s">
        <v>61</v>
      </c>
      <c r="T508" t="s">
        <v>55</v>
      </c>
      <c r="U508" t="s">
        <v>64</v>
      </c>
      <c r="V508" t="s">
        <v>1389</v>
      </c>
      <c r="W508">
        <v>101044169</v>
      </c>
    </row>
    <row r="509" spans="1:23" hidden="1" x14ac:dyDescent="0.3">
      <c r="A509">
        <v>508</v>
      </c>
      <c r="B509" s="5">
        <v>45534</v>
      </c>
      <c r="C509" t="s">
        <v>7</v>
      </c>
      <c r="D509">
        <v>139978006100</v>
      </c>
      <c r="E509" t="s">
        <v>1390</v>
      </c>
      <c r="F509" s="5">
        <v>45404</v>
      </c>
      <c r="G509" s="5">
        <v>45587</v>
      </c>
      <c r="H509" t="s">
        <v>9</v>
      </c>
      <c r="I509" s="4">
        <v>5010000000</v>
      </c>
      <c r="J509" s="4">
        <v>5010000000</v>
      </c>
      <c r="K509">
        <v>183</v>
      </c>
      <c r="L509">
        <v>5.6000000000000001E-2</v>
      </c>
      <c r="M509" t="s">
        <v>64</v>
      </c>
      <c r="N509" t="s">
        <v>13</v>
      </c>
      <c r="O509" t="s">
        <v>65</v>
      </c>
      <c r="P509" t="s">
        <v>14</v>
      </c>
      <c r="Q509" t="s">
        <v>66</v>
      </c>
      <c r="R509">
        <v>34038</v>
      </c>
      <c r="S509" t="s">
        <v>58</v>
      </c>
      <c r="T509" t="s">
        <v>55</v>
      </c>
      <c r="U509" t="s">
        <v>64</v>
      </c>
      <c r="V509" t="s">
        <v>1391</v>
      </c>
      <c r="W509">
        <v>101044169</v>
      </c>
    </row>
    <row r="510" spans="1:23" hidden="1" x14ac:dyDescent="0.3">
      <c r="A510">
        <v>509</v>
      </c>
      <c r="B510" s="5">
        <v>45534</v>
      </c>
      <c r="C510" t="s">
        <v>7</v>
      </c>
      <c r="D510">
        <v>139978005400</v>
      </c>
      <c r="E510" t="s">
        <v>1392</v>
      </c>
      <c r="F510" s="5">
        <v>45394</v>
      </c>
      <c r="G510" s="5">
        <v>45579</v>
      </c>
      <c r="H510" t="s">
        <v>9</v>
      </c>
      <c r="I510" s="4">
        <v>10980000000</v>
      </c>
      <c r="J510" s="4">
        <v>10980000000</v>
      </c>
      <c r="K510">
        <v>185</v>
      </c>
      <c r="L510">
        <v>5.2999999999999999E-2</v>
      </c>
      <c r="M510" t="s">
        <v>64</v>
      </c>
      <c r="N510" t="s">
        <v>13</v>
      </c>
      <c r="O510" t="s">
        <v>65</v>
      </c>
      <c r="P510" t="s">
        <v>14</v>
      </c>
      <c r="Q510" t="s">
        <v>66</v>
      </c>
      <c r="R510">
        <v>34038</v>
      </c>
      <c r="S510" t="s">
        <v>54</v>
      </c>
      <c r="T510" t="s">
        <v>55</v>
      </c>
      <c r="U510" t="s">
        <v>64</v>
      </c>
      <c r="V510" t="s">
        <v>1393</v>
      </c>
      <c r="W510">
        <v>101044169</v>
      </c>
    </row>
    <row r="511" spans="1:23" hidden="1" x14ac:dyDescent="0.3">
      <c r="A511">
        <v>510</v>
      </c>
      <c r="B511" s="5">
        <v>45534</v>
      </c>
      <c r="C511" t="s">
        <v>7</v>
      </c>
      <c r="D511">
        <v>139978008400</v>
      </c>
      <c r="E511" t="s">
        <v>1394</v>
      </c>
      <c r="F511" s="5">
        <v>45436</v>
      </c>
      <c r="G511" s="5">
        <v>45621</v>
      </c>
      <c r="H511" t="s">
        <v>9</v>
      </c>
      <c r="I511" s="4">
        <v>8460000000</v>
      </c>
      <c r="J511" s="4">
        <v>8460000000</v>
      </c>
      <c r="K511">
        <v>185</v>
      </c>
      <c r="L511">
        <v>5.6000000000000001E-2</v>
      </c>
      <c r="M511" t="s">
        <v>64</v>
      </c>
      <c r="N511" t="s">
        <v>13</v>
      </c>
      <c r="O511" t="s">
        <v>65</v>
      </c>
      <c r="P511" t="s">
        <v>14</v>
      </c>
      <c r="Q511" t="s">
        <v>66</v>
      </c>
      <c r="R511">
        <v>34038</v>
      </c>
      <c r="S511" t="s">
        <v>54</v>
      </c>
      <c r="T511" t="s">
        <v>55</v>
      </c>
      <c r="U511" t="s">
        <v>64</v>
      </c>
      <c r="V511" t="s">
        <v>1395</v>
      </c>
      <c r="W511">
        <v>101044169</v>
      </c>
    </row>
    <row r="512" spans="1:23" hidden="1" x14ac:dyDescent="0.3">
      <c r="A512">
        <v>511</v>
      </c>
      <c r="B512" s="5">
        <v>45534</v>
      </c>
      <c r="C512" t="s">
        <v>7</v>
      </c>
      <c r="D512">
        <v>139978007300</v>
      </c>
      <c r="E512" t="s">
        <v>1396</v>
      </c>
      <c r="F512" s="5">
        <v>45419</v>
      </c>
      <c r="G512" s="5">
        <v>45603</v>
      </c>
      <c r="H512" t="s">
        <v>9</v>
      </c>
      <c r="I512" s="4">
        <v>4000000000</v>
      </c>
      <c r="J512" s="4">
        <v>4000000000</v>
      </c>
      <c r="K512">
        <v>184</v>
      </c>
      <c r="L512">
        <v>5.6000000000000001E-2</v>
      </c>
      <c r="M512" t="s">
        <v>64</v>
      </c>
      <c r="N512" t="s">
        <v>13</v>
      </c>
      <c r="O512" t="s">
        <v>65</v>
      </c>
      <c r="P512" t="s">
        <v>14</v>
      </c>
      <c r="Q512" t="s">
        <v>66</v>
      </c>
      <c r="R512">
        <v>34038</v>
      </c>
      <c r="S512" t="s">
        <v>58</v>
      </c>
      <c r="T512" t="s">
        <v>55</v>
      </c>
      <c r="U512" t="s">
        <v>64</v>
      </c>
      <c r="V512" t="s">
        <v>1397</v>
      </c>
      <c r="W512">
        <v>101044169</v>
      </c>
    </row>
    <row r="513" spans="1:23" hidden="1" x14ac:dyDescent="0.3">
      <c r="A513">
        <v>512</v>
      </c>
      <c r="B513" s="5">
        <v>45534</v>
      </c>
      <c r="C513" t="s">
        <v>7</v>
      </c>
      <c r="D513">
        <v>139978009600</v>
      </c>
      <c r="E513" t="s">
        <v>1398</v>
      </c>
      <c r="F513" s="5">
        <v>45457</v>
      </c>
      <c r="G513" s="5">
        <v>45642</v>
      </c>
      <c r="H513" t="s">
        <v>9</v>
      </c>
      <c r="I513" s="4">
        <v>2910000000</v>
      </c>
      <c r="J513" s="4">
        <v>2910000000</v>
      </c>
      <c r="K513">
        <v>185</v>
      </c>
      <c r="L513">
        <v>6.2E-2</v>
      </c>
      <c r="M513" t="s">
        <v>64</v>
      </c>
      <c r="N513" t="s">
        <v>13</v>
      </c>
      <c r="O513" t="s">
        <v>65</v>
      </c>
      <c r="P513" t="s">
        <v>14</v>
      </c>
      <c r="Q513" t="s">
        <v>66</v>
      </c>
      <c r="R513">
        <v>34038</v>
      </c>
      <c r="S513" t="s">
        <v>54</v>
      </c>
      <c r="T513" t="s">
        <v>55</v>
      </c>
      <c r="U513" t="s">
        <v>64</v>
      </c>
      <c r="V513" t="s">
        <v>1399</v>
      </c>
      <c r="W513">
        <v>101044169</v>
      </c>
    </row>
    <row r="514" spans="1:23" hidden="1" x14ac:dyDescent="0.3">
      <c r="A514">
        <v>513</v>
      </c>
      <c r="B514" s="5">
        <v>45534</v>
      </c>
      <c r="C514" t="s">
        <v>7</v>
      </c>
      <c r="D514">
        <v>139978006500</v>
      </c>
      <c r="E514" t="s">
        <v>1400</v>
      </c>
      <c r="F514" s="5">
        <v>45408</v>
      </c>
      <c r="G514" s="5">
        <v>45593</v>
      </c>
      <c r="H514" t="s">
        <v>9</v>
      </c>
      <c r="I514" s="4">
        <v>4800000000</v>
      </c>
      <c r="J514" s="4">
        <v>4800000000</v>
      </c>
      <c r="K514">
        <v>185</v>
      </c>
      <c r="L514">
        <v>5.6000000000000001E-2</v>
      </c>
      <c r="M514" t="s">
        <v>64</v>
      </c>
      <c r="N514" t="s">
        <v>13</v>
      </c>
      <c r="O514" t="s">
        <v>65</v>
      </c>
      <c r="P514" t="s">
        <v>14</v>
      </c>
      <c r="Q514" t="s">
        <v>66</v>
      </c>
      <c r="R514">
        <v>34038</v>
      </c>
      <c r="S514" t="s">
        <v>54</v>
      </c>
      <c r="T514" t="s">
        <v>55</v>
      </c>
      <c r="U514" t="s">
        <v>64</v>
      </c>
      <c r="V514" t="s">
        <v>1401</v>
      </c>
      <c r="W514">
        <v>101044169</v>
      </c>
    </row>
    <row r="515" spans="1:23" hidden="1" x14ac:dyDescent="0.3">
      <c r="A515">
        <v>514</v>
      </c>
      <c r="B515" s="5">
        <v>45534</v>
      </c>
      <c r="C515" t="s">
        <v>7</v>
      </c>
      <c r="D515">
        <v>139978005800</v>
      </c>
      <c r="E515" t="s">
        <v>1402</v>
      </c>
      <c r="F515" s="5">
        <v>45401</v>
      </c>
      <c r="G515" s="5">
        <v>45586</v>
      </c>
      <c r="H515" t="s">
        <v>9</v>
      </c>
      <c r="I515" s="4">
        <v>4140000000</v>
      </c>
      <c r="J515" s="4">
        <v>4140000000</v>
      </c>
      <c r="K515">
        <v>185</v>
      </c>
      <c r="L515">
        <v>5.6000000000000001E-2</v>
      </c>
      <c r="M515" t="s">
        <v>64</v>
      </c>
      <c r="N515" t="s">
        <v>13</v>
      </c>
      <c r="O515" t="s">
        <v>65</v>
      </c>
      <c r="P515" t="s">
        <v>14</v>
      </c>
      <c r="Q515" t="s">
        <v>66</v>
      </c>
      <c r="R515">
        <v>34038</v>
      </c>
      <c r="S515" t="s">
        <v>54</v>
      </c>
      <c r="T515" t="s">
        <v>55</v>
      </c>
      <c r="U515" t="s">
        <v>64</v>
      </c>
      <c r="V515" t="s">
        <v>1403</v>
      </c>
      <c r="W515">
        <v>101044169</v>
      </c>
    </row>
    <row r="516" spans="1:23" hidden="1" x14ac:dyDescent="0.3">
      <c r="A516">
        <v>515</v>
      </c>
      <c r="B516" s="5">
        <v>45534</v>
      </c>
      <c r="C516" t="s">
        <v>7</v>
      </c>
      <c r="D516">
        <v>139978008600</v>
      </c>
      <c r="E516" t="s">
        <v>1404</v>
      </c>
      <c r="F516" s="5">
        <v>45442</v>
      </c>
      <c r="G516" s="5">
        <v>45628</v>
      </c>
      <c r="H516" t="s">
        <v>9</v>
      </c>
      <c r="I516" s="4">
        <v>3650000000</v>
      </c>
      <c r="J516" s="4">
        <v>3650000000</v>
      </c>
      <c r="K516">
        <v>186</v>
      </c>
      <c r="L516">
        <v>5.8999999999999997E-2</v>
      </c>
      <c r="M516" t="s">
        <v>64</v>
      </c>
      <c r="N516" t="s">
        <v>13</v>
      </c>
      <c r="O516" t="s">
        <v>65</v>
      </c>
      <c r="P516" t="s">
        <v>14</v>
      </c>
      <c r="Q516" t="s">
        <v>66</v>
      </c>
      <c r="R516">
        <v>34038</v>
      </c>
      <c r="S516" t="s">
        <v>61</v>
      </c>
      <c r="T516" t="s">
        <v>55</v>
      </c>
      <c r="U516" t="s">
        <v>64</v>
      </c>
      <c r="V516" t="s">
        <v>1405</v>
      </c>
      <c r="W516">
        <v>101044169</v>
      </c>
    </row>
    <row r="517" spans="1:23" hidden="1" x14ac:dyDescent="0.3">
      <c r="A517">
        <v>516</v>
      </c>
      <c r="B517" s="5">
        <v>45534</v>
      </c>
      <c r="C517" t="s">
        <v>7</v>
      </c>
      <c r="D517">
        <v>139978007900</v>
      </c>
      <c r="E517" t="s">
        <v>1406</v>
      </c>
      <c r="F517" s="5">
        <v>45428</v>
      </c>
      <c r="G517" s="5">
        <v>45614</v>
      </c>
      <c r="H517" t="s">
        <v>9</v>
      </c>
      <c r="I517" s="4">
        <v>2690000000</v>
      </c>
      <c r="J517" s="4">
        <v>2690000000</v>
      </c>
      <c r="K517">
        <v>186</v>
      </c>
      <c r="L517">
        <v>5.6000000000000001E-2</v>
      </c>
      <c r="M517" t="s">
        <v>64</v>
      </c>
      <c r="N517" t="s">
        <v>13</v>
      </c>
      <c r="O517" t="s">
        <v>65</v>
      </c>
      <c r="P517" t="s">
        <v>14</v>
      </c>
      <c r="Q517" t="s">
        <v>66</v>
      </c>
      <c r="R517">
        <v>34038</v>
      </c>
      <c r="S517" t="s">
        <v>61</v>
      </c>
      <c r="T517" t="s">
        <v>55</v>
      </c>
      <c r="U517" t="s">
        <v>64</v>
      </c>
      <c r="V517" t="s">
        <v>1407</v>
      </c>
      <c r="W517">
        <v>101044169</v>
      </c>
    </row>
    <row r="518" spans="1:23" hidden="1" x14ac:dyDescent="0.3">
      <c r="A518">
        <v>517</v>
      </c>
      <c r="B518" s="5">
        <v>45534</v>
      </c>
      <c r="C518" t="s">
        <v>7</v>
      </c>
      <c r="D518">
        <v>139978005500</v>
      </c>
      <c r="E518" t="s">
        <v>1408</v>
      </c>
      <c r="F518" s="5">
        <v>45397</v>
      </c>
      <c r="G518" s="5">
        <v>45580</v>
      </c>
      <c r="H518" t="s">
        <v>9</v>
      </c>
      <c r="I518" s="4">
        <v>3120000000</v>
      </c>
      <c r="J518" s="4">
        <v>3120000000</v>
      </c>
      <c r="K518">
        <v>183</v>
      </c>
      <c r="L518">
        <v>5.2999999999999999E-2</v>
      </c>
      <c r="M518" t="s">
        <v>64</v>
      </c>
      <c r="N518" t="s">
        <v>13</v>
      </c>
      <c r="O518" t="s">
        <v>65</v>
      </c>
      <c r="P518" t="s">
        <v>14</v>
      </c>
      <c r="Q518" t="s">
        <v>66</v>
      </c>
      <c r="R518">
        <v>34038</v>
      </c>
      <c r="S518" t="s">
        <v>58</v>
      </c>
      <c r="T518" t="s">
        <v>55</v>
      </c>
      <c r="U518" t="s">
        <v>64</v>
      </c>
      <c r="V518" t="s">
        <v>1409</v>
      </c>
      <c r="W518">
        <v>101044169</v>
      </c>
    </row>
    <row r="519" spans="1:23" hidden="1" x14ac:dyDescent="0.3">
      <c r="A519">
        <v>518</v>
      </c>
      <c r="B519" s="5">
        <v>45534</v>
      </c>
      <c r="C519" t="s">
        <v>7</v>
      </c>
      <c r="D519">
        <v>139978007800</v>
      </c>
      <c r="E519" t="s">
        <v>1410</v>
      </c>
      <c r="F519" s="5">
        <v>45427</v>
      </c>
      <c r="G519" s="5">
        <v>45611</v>
      </c>
      <c r="H519" t="s">
        <v>9</v>
      </c>
      <c r="I519" s="4">
        <v>4650000000</v>
      </c>
      <c r="J519" s="4">
        <v>4650000000</v>
      </c>
      <c r="K519">
        <v>184</v>
      </c>
      <c r="L519">
        <v>5.6000000000000001E-2</v>
      </c>
      <c r="M519" t="s">
        <v>64</v>
      </c>
      <c r="N519" t="s">
        <v>13</v>
      </c>
      <c r="O519" t="s">
        <v>65</v>
      </c>
      <c r="P519" t="s">
        <v>14</v>
      </c>
      <c r="Q519" t="s">
        <v>66</v>
      </c>
      <c r="R519">
        <v>34038</v>
      </c>
      <c r="S519" t="s">
        <v>58</v>
      </c>
      <c r="T519" t="s">
        <v>55</v>
      </c>
      <c r="U519" t="s">
        <v>64</v>
      </c>
      <c r="V519" t="s">
        <v>1411</v>
      </c>
      <c r="W519">
        <v>101044169</v>
      </c>
    </row>
    <row r="520" spans="1:23" hidden="1" x14ac:dyDescent="0.3">
      <c r="A520">
        <v>519</v>
      </c>
      <c r="B520" s="5">
        <v>45534</v>
      </c>
      <c r="C520" t="s">
        <v>7</v>
      </c>
      <c r="D520">
        <v>139978008800</v>
      </c>
      <c r="E520" t="s">
        <v>1412</v>
      </c>
      <c r="F520" s="5">
        <v>45448</v>
      </c>
      <c r="G520" s="5">
        <v>45631</v>
      </c>
      <c r="H520" t="s">
        <v>9</v>
      </c>
      <c r="I520" s="4">
        <v>9680000000</v>
      </c>
      <c r="J520" s="4">
        <v>9680000000</v>
      </c>
      <c r="K520">
        <v>183</v>
      </c>
      <c r="L520">
        <v>6.2E-2</v>
      </c>
      <c r="M520" t="s">
        <v>64</v>
      </c>
      <c r="N520" t="s">
        <v>13</v>
      </c>
      <c r="O520" t="s">
        <v>65</v>
      </c>
      <c r="P520" t="s">
        <v>14</v>
      </c>
      <c r="Q520" t="s">
        <v>66</v>
      </c>
      <c r="R520">
        <v>34038</v>
      </c>
      <c r="S520" t="s">
        <v>58</v>
      </c>
      <c r="T520" t="s">
        <v>55</v>
      </c>
      <c r="U520" t="s">
        <v>64</v>
      </c>
      <c r="V520" t="s">
        <v>1413</v>
      </c>
      <c r="W520">
        <v>101044169</v>
      </c>
    </row>
    <row r="521" spans="1:23" hidden="1" x14ac:dyDescent="0.3">
      <c r="A521">
        <v>520</v>
      </c>
      <c r="B521" s="5">
        <v>45534</v>
      </c>
      <c r="C521" t="s">
        <v>7</v>
      </c>
      <c r="D521">
        <v>139978009200</v>
      </c>
      <c r="E521" t="s">
        <v>1414</v>
      </c>
      <c r="F521" s="5">
        <v>45454</v>
      </c>
      <c r="G521" s="5">
        <v>45637</v>
      </c>
      <c r="H521" t="s">
        <v>9</v>
      </c>
      <c r="I521" s="4">
        <v>2300000000</v>
      </c>
      <c r="J521" s="4">
        <v>2300000000</v>
      </c>
      <c r="K521">
        <v>183</v>
      </c>
      <c r="L521">
        <v>6.2E-2</v>
      </c>
      <c r="M521" t="s">
        <v>64</v>
      </c>
      <c r="N521" t="s">
        <v>13</v>
      </c>
      <c r="O521" t="s">
        <v>65</v>
      </c>
      <c r="P521" t="s">
        <v>14</v>
      </c>
      <c r="Q521" t="s">
        <v>66</v>
      </c>
      <c r="R521">
        <v>34038</v>
      </c>
      <c r="S521" t="s">
        <v>58</v>
      </c>
      <c r="T521" t="s">
        <v>55</v>
      </c>
      <c r="U521" t="s">
        <v>64</v>
      </c>
      <c r="V521" t="s">
        <v>1415</v>
      </c>
      <c r="W521">
        <v>101044169</v>
      </c>
    </row>
    <row r="522" spans="1:23" hidden="1" x14ac:dyDescent="0.3">
      <c r="A522">
        <v>521</v>
      </c>
      <c r="B522" s="5">
        <v>45534</v>
      </c>
      <c r="C522" t="s">
        <v>7</v>
      </c>
      <c r="D522">
        <v>139978009300</v>
      </c>
      <c r="E522" t="s">
        <v>1416</v>
      </c>
      <c r="F522" s="5">
        <v>45455</v>
      </c>
      <c r="G522" s="5">
        <v>45638</v>
      </c>
      <c r="H522" t="s">
        <v>9</v>
      </c>
      <c r="I522" s="4">
        <v>3880000000</v>
      </c>
      <c r="J522" s="4">
        <v>3880000000</v>
      </c>
      <c r="K522">
        <v>183</v>
      </c>
      <c r="L522">
        <v>6.2E-2</v>
      </c>
      <c r="M522" t="s">
        <v>64</v>
      </c>
      <c r="N522" t="s">
        <v>13</v>
      </c>
      <c r="O522" t="s">
        <v>65</v>
      </c>
      <c r="P522" t="s">
        <v>14</v>
      </c>
      <c r="Q522" t="s">
        <v>66</v>
      </c>
      <c r="R522">
        <v>34038</v>
      </c>
      <c r="S522" t="s">
        <v>58</v>
      </c>
      <c r="T522" t="s">
        <v>55</v>
      </c>
      <c r="U522" t="s">
        <v>64</v>
      </c>
      <c r="V522" t="s">
        <v>1417</v>
      </c>
      <c r="W522">
        <v>101044169</v>
      </c>
    </row>
    <row r="523" spans="1:23" hidden="1" x14ac:dyDescent="0.3">
      <c r="A523">
        <v>522</v>
      </c>
      <c r="B523" s="5">
        <v>45534</v>
      </c>
      <c r="C523" t="s">
        <v>7</v>
      </c>
      <c r="D523">
        <v>139978009700</v>
      </c>
      <c r="E523" t="s">
        <v>1418</v>
      </c>
      <c r="F523" s="5">
        <v>45460</v>
      </c>
      <c r="G523" s="5">
        <v>45643</v>
      </c>
      <c r="H523" t="s">
        <v>9</v>
      </c>
      <c r="I523" s="4">
        <v>2070000000</v>
      </c>
      <c r="J523" s="4">
        <v>2070000000</v>
      </c>
      <c r="K523">
        <v>183</v>
      </c>
      <c r="L523">
        <v>6.2E-2</v>
      </c>
      <c r="M523" t="s">
        <v>64</v>
      </c>
      <c r="N523" t="s">
        <v>13</v>
      </c>
      <c r="O523" t="s">
        <v>65</v>
      </c>
      <c r="P523" t="s">
        <v>14</v>
      </c>
      <c r="Q523" t="s">
        <v>66</v>
      </c>
      <c r="R523">
        <v>34038</v>
      </c>
      <c r="S523" t="s">
        <v>58</v>
      </c>
      <c r="T523" t="s">
        <v>55</v>
      </c>
      <c r="U523" t="s">
        <v>64</v>
      </c>
      <c r="V523" t="s">
        <v>1419</v>
      </c>
      <c r="W523">
        <v>101044169</v>
      </c>
    </row>
    <row r="524" spans="1:23" hidden="1" x14ac:dyDescent="0.3">
      <c r="A524">
        <v>523</v>
      </c>
      <c r="B524" s="5">
        <v>45534</v>
      </c>
      <c r="C524" t="s">
        <v>7</v>
      </c>
      <c r="D524">
        <v>139978002800</v>
      </c>
      <c r="E524" t="s">
        <v>1420</v>
      </c>
      <c r="F524" s="5">
        <v>45324</v>
      </c>
      <c r="G524" s="5">
        <v>45600</v>
      </c>
      <c r="H524" t="s">
        <v>9</v>
      </c>
      <c r="I524" s="4">
        <v>3400000000</v>
      </c>
      <c r="J524" s="4">
        <v>3400000000</v>
      </c>
      <c r="K524">
        <v>276</v>
      </c>
      <c r="L524">
        <v>6.6000000000000003E-2</v>
      </c>
      <c r="M524" t="s">
        <v>64</v>
      </c>
      <c r="N524" t="s">
        <v>13</v>
      </c>
      <c r="O524" t="s">
        <v>65</v>
      </c>
      <c r="P524" t="s">
        <v>14</v>
      </c>
      <c r="Q524" t="s">
        <v>66</v>
      </c>
      <c r="R524">
        <v>34038</v>
      </c>
      <c r="S524" t="s">
        <v>88</v>
      </c>
      <c r="T524" t="s">
        <v>55</v>
      </c>
      <c r="U524" t="s">
        <v>64</v>
      </c>
      <c r="V524" t="s">
        <v>1421</v>
      </c>
      <c r="W524">
        <v>101044169</v>
      </c>
    </row>
    <row r="525" spans="1:23" x14ac:dyDescent="0.3">
      <c r="A525">
        <v>524</v>
      </c>
      <c r="B525" s="5">
        <v>45534</v>
      </c>
      <c r="C525" t="s">
        <v>8</v>
      </c>
      <c r="D525" t="s">
        <v>1422</v>
      </c>
      <c r="E525" t="s">
        <v>1423</v>
      </c>
      <c r="F525" s="5">
        <v>45517</v>
      </c>
      <c r="G525" s="5">
        <v>45701</v>
      </c>
      <c r="H525" t="s">
        <v>9</v>
      </c>
      <c r="I525" s="4">
        <v>250000000000</v>
      </c>
      <c r="J525" s="4">
        <v>250000000000</v>
      </c>
      <c r="K525">
        <v>184</v>
      </c>
      <c r="L525">
        <v>7.2999999999999995E-2</v>
      </c>
      <c r="M525" t="s">
        <v>1424</v>
      </c>
      <c r="N525" t="s">
        <v>44</v>
      </c>
      <c r="O525" t="s">
        <v>45</v>
      </c>
      <c r="P525" t="s">
        <v>11</v>
      </c>
      <c r="Q525" t="s">
        <v>45</v>
      </c>
      <c r="R525" t="s">
        <v>45</v>
      </c>
      <c r="S525" t="s">
        <v>58</v>
      </c>
      <c r="T525" t="s">
        <v>55</v>
      </c>
      <c r="U525" t="s">
        <v>1424</v>
      </c>
      <c r="V525" t="s">
        <v>1425</v>
      </c>
      <c r="W525">
        <v>101040888</v>
      </c>
    </row>
    <row r="526" spans="1:23" hidden="1" x14ac:dyDescent="0.3">
      <c r="A526">
        <v>525</v>
      </c>
      <c r="B526" s="5">
        <v>45534</v>
      </c>
      <c r="C526" t="s">
        <v>7</v>
      </c>
      <c r="D526">
        <v>139642007900</v>
      </c>
      <c r="E526" t="s">
        <v>1426</v>
      </c>
      <c r="F526" s="5">
        <v>45397</v>
      </c>
      <c r="G526" s="5">
        <v>45580</v>
      </c>
      <c r="H526" t="s">
        <v>9</v>
      </c>
      <c r="I526" s="4">
        <v>5000000000</v>
      </c>
      <c r="J526" s="4">
        <v>5000000000</v>
      </c>
      <c r="K526">
        <v>183</v>
      </c>
      <c r="L526">
        <v>5.2999999999999999E-2</v>
      </c>
      <c r="M526" t="s">
        <v>1192</v>
      </c>
      <c r="N526" t="s">
        <v>13</v>
      </c>
      <c r="O526" t="s">
        <v>215</v>
      </c>
      <c r="P526" t="s">
        <v>14</v>
      </c>
      <c r="Q526" t="s">
        <v>216</v>
      </c>
      <c r="R526">
        <v>26827</v>
      </c>
      <c r="S526" t="s">
        <v>58</v>
      </c>
      <c r="T526" t="s">
        <v>55</v>
      </c>
      <c r="U526" t="s">
        <v>1192</v>
      </c>
      <c r="V526" t="s">
        <v>1427</v>
      </c>
      <c r="W526">
        <v>101037862</v>
      </c>
    </row>
    <row r="527" spans="1:23" x14ac:dyDescent="0.3">
      <c r="A527">
        <v>526</v>
      </c>
      <c r="B527" s="5">
        <v>45534</v>
      </c>
      <c r="C527" t="s">
        <v>7</v>
      </c>
      <c r="D527">
        <v>139822005200</v>
      </c>
      <c r="E527" t="s">
        <v>1428</v>
      </c>
      <c r="F527" s="5">
        <v>45513</v>
      </c>
      <c r="G527" s="5">
        <v>45698</v>
      </c>
      <c r="H527" t="s">
        <v>9</v>
      </c>
      <c r="I527" s="4">
        <v>10000000000</v>
      </c>
      <c r="J527" s="4">
        <v>10000000000</v>
      </c>
      <c r="K527">
        <v>185</v>
      </c>
      <c r="L527">
        <v>7.2999999999999995E-2</v>
      </c>
      <c r="M527" t="s">
        <v>1429</v>
      </c>
      <c r="N527" t="s">
        <v>13</v>
      </c>
      <c r="O527" t="s">
        <v>215</v>
      </c>
      <c r="P527" t="s">
        <v>14</v>
      </c>
      <c r="Q527" t="s">
        <v>216</v>
      </c>
      <c r="R527">
        <v>26827</v>
      </c>
      <c r="S527" t="s">
        <v>54</v>
      </c>
      <c r="T527" t="s">
        <v>55</v>
      </c>
      <c r="U527" t="s">
        <v>1429</v>
      </c>
      <c r="V527" t="s">
        <v>1430</v>
      </c>
      <c r="W527">
        <v>101041036</v>
      </c>
    </row>
    <row r="528" spans="1:23" x14ac:dyDescent="0.3">
      <c r="A528">
        <v>527</v>
      </c>
      <c r="B528" s="5">
        <v>45534</v>
      </c>
      <c r="C528" t="s">
        <v>7</v>
      </c>
      <c r="D528">
        <v>139822005300</v>
      </c>
      <c r="E528" t="s">
        <v>1431</v>
      </c>
      <c r="F528" s="5">
        <v>45526</v>
      </c>
      <c r="G528" s="5">
        <v>45712</v>
      </c>
      <c r="H528" t="s">
        <v>9</v>
      </c>
      <c r="I528" s="4">
        <v>10000000000</v>
      </c>
      <c r="J528" s="4">
        <v>10000000000</v>
      </c>
      <c r="K528">
        <v>186</v>
      </c>
      <c r="L528">
        <v>7.2999999999999995E-2</v>
      </c>
      <c r="M528" t="s">
        <v>1429</v>
      </c>
      <c r="N528" t="s">
        <v>13</v>
      </c>
      <c r="O528" t="s">
        <v>215</v>
      </c>
      <c r="P528" t="s">
        <v>14</v>
      </c>
      <c r="Q528" t="s">
        <v>216</v>
      </c>
      <c r="R528">
        <v>26827</v>
      </c>
      <c r="S528" t="s">
        <v>61</v>
      </c>
      <c r="T528" t="s">
        <v>55</v>
      </c>
      <c r="U528" t="s">
        <v>1429</v>
      </c>
      <c r="V528" t="s">
        <v>1432</v>
      </c>
      <c r="W528">
        <v>101041036</v>
      </c>
    </row>
    <row r="529" spans="1:23" x14ac:dyDescent="0.3">
      <c r="A529">
        <v>528</v>
      </c>
      <c r="B529" s="5">
        <v>45534</v>
      </c>
      <c r="C529" t="s">
        <v>8</v>
      </c>
      <c r="D529" t="s">
        <v>1433</v>
      </c>
      <c r="E529" t="s">
        <v>1434</v>
      </c>
      <c r="F529" s="5">
        <v>45512</v>
      </c>
      <c r="G529" s="5">
        <v>45698</v>
      </c>
      <c r="H529" t="s">
        <v>9</v>
      </c>
      <c r="I529" s="4">
        <v>250000000000</v>
      </c>
      <c r="J529" s="4">
        <v>250000000000</v>
      </c>
      <c r="K529">
        <v>186</v>
      </c>
      <c r="L529">
        <v>7.2999999999999995E-2</v>
      </c>
      <c r="M529" t="s">
        <v>1424</v>
      </c>
      <c r="N529" t="s">
        <v>44</v>
      </c>
      <c r="O529" t="s">
        <v>45</v>
      </c>
      <c r="P529" t="s">
        <v>11</v>
      </c>
      <c r="Q529" t="s">
        <v>45</v>
      </c>
      <c r="R529" t="s">
        <v>45</v>
      </c>
      <c r="S529" t="s">
        <v>61</v>
      </c>
      <c r="T529" t="s">
        <v>55</v>
      </c>
      <c r="U529" t="s">
        <v>1424</v>
      </c>
      <c r="V529" t="s">
        <v>1435</v>
      </c>
      <c r="W529">
        <v>101040888</v>
      </c>
    </row>
    <row r="530" spans="1:23" x14ac:dyDescent="0.3">
      <c r="A530">
        <v>529</v>
      </c>
      <c r="B530" s="5">
        <v>45534</v>
      </c>
      <c r="C530" t="s">
        <v>7</v>
      </c>
      <c r="D530">
        <v>139805034800</v>
      </c>
      <c r="E530" t="s">
        <v>1436</v>
      </c>
      <c r="F530" s="5">
        <v>45477</v>
      </c>
      <c r="G530" s="5">
        <v>45663</v>
      </c>
      <c r="H530" t="s">
        <v>9</v>
      </c>
      <c r="I530" s="4">
        <v>1490000000</v>
      </c>
      <c r="J530" s="4">
        <v>1490000000</v>
      </c>
      <c r="K530">
        <v>186</v>
      </c>
      <c r="L530">
        <v>6.5000000000000002E-2</v>
      </c>
      <c r="M530" t="s">
        <v>989</v>
      </c>
      <c r="N530" t="s">
        <v>13</v>
      </c>
      <c r="O530" t="s">
        <v>990</v>
      </c>
      <c r="P530" t="s">
        <v>14</v>
      </c>
      <c r="Q530" t="s">
        <v>991</v>
      </c>
      <c r="R530">
        <v>24712</v>
      </c>
      <c r="S530" t="s">
        <v>61</v>
      </c>
      <c r="T530" t="s">
        <v>55</v>
      </c>
      <c r="U530" t="s">
        <v>989</v>
      </c>
      <c r="V530" t="s">
        <v>1437</v>
      </c>
      <c r="W530">
        <v>101040626</v>
      </c>
    </row>
    <row r="531" spans="1:23" hidden="1" x14ac:dyDescent="0.3">
      <c r="A531">
        <v>530</v>
      </c>
      <c r="B531" s="5">
        <v>45534</v>
      </c>
      <c r="C531" t="s">
        <v>7</v>
      </c>
      <c r="D531">
        <v>139805033000</v>
      </c>
      <c r="E531" t="s">
        <v>1438</v>
      </c>
      <c r="F531" s="5">
        <v>45373</v>
      </c>
      <c r="G531" s="5">
        <v>45558</v>
      </c>
      <c r="H531" t="s">
        <v>9</v>
      </c>
      <c r="I531" s="4">
        <v>1150000000</v>
      </c>
      <c r="J531" s="4">
        <v>1150000000</v>
      </c>
      <c r="K531">
        <v>185</v>
      </c>
      <c r="L531">
        <v>5.3999999999999999E-2</v>
      </c>
      <c r="M531" t="s">
        <v>989</v>
      </c>
      <c r="N531" t="s">
        <v>13</v>
      </c>
      <c r="O531" t="s">
        <v>990</v>
      </c>
      <c r="P531" t="s">
        <v>14</v>
      </c>
      <c r="Q531" t="s">
        <v>991</v>
      </c>
      <c r="R531">
        <v>24712</v>
      </c>
      <c r="S531" t="s">
        <v>54</v>
      </c>
      <c r="T531" t="s">
        <v>55</v>
      </c>
      <c r="U531" t="s">
        <v>989</v>
      </c>
      <c r="V531" t="s">
        <v>1439</v>
      </c>
      <c r="W531">
        <v>101040626</v>
      </c>
    </row>
    <row r="532" spans="1:23" x14ac:dyDescent="0.3">
      <c r="A532">
        <v>531</v>
      </c>
      <c r="B532" s="5">
        <v>45534</v>
      </c>
      <c r="C532" t="s">
        <v>7</v>
      </c>
      <c r="D532">
        <v>139805035400</v>
      </c>
      <c r="E532" t="s">
        <v>1440</v>
      </c>
      <c r="F532" s="5">
        <v>45490</v>
      </c>
      <c r="G532" s="5">
        <v>45674</v>
      </c>
      <c r="H532" t="s">
        <v>9</v>
      </c>
      <c r="I532" s="4">
        <v>623000000</v>
      </c>
      <c r="J532" s="4">
        <v>623000000</v>
      </c>
      <c r="K532">
        <v>184</v>
      </c>
      <c r="L532">
        <v>6.5000000000000002E-2</v>
      </c>
      <c r="M532" t="s">
        <v>989</v>
      </c>
      <c r="N532" t="s">
        <v>13</v>
      </c>
      <c r="O532" t="s">
        <v>990</v>
      </c>
      <c r="P532" t="s">
        <v>14</v>
      </c>
      <c r="Q532" t="s">
        <v>991</v>
      </c>
      <c r="R532">
        <v>24712</v>
      </c>
      <c r="S532" t="s">
        <v>58</v>
      </c>
      <c r="T532" t="s">
        <v>55</v>
      </c>
      <c r="U532" t="s">
        <v>989</v>
      </c>
      <c r="V532" t="s">
        <v>1441</v>
      </c>
      <c r="W532">
        <v>101040626</v>
      </c>
    </row>
    <row r="533" spans="1:23" x14ac:dyDescent="0.3">
      <c r="A533">
        <v>532</v>
      </c>
      <c r="B533" s="5">
        <v>45534</v>
      </c>
      <c r="C533" t="s">
        <v>7</v>
      </c>
      <c r="D533">
        <v>139805035800</v>
      </c>
      <c r="E533" t="s">
        <v>1442</v>
      </c>
      <c r="F533" s="5">
        <v>45506</v>
      </c>
      <c r="G533" s="5">
        <v>45691</v>
      </c>
      <c r="H533" t="s">
        <v>9</v>
      </c>
      <c r="I533" s="4">
        <v>746000000</v>
      </c>
      <c r="J533" s="4">
        <v>746000000</v>
      </c>
      <c r="K533">
        <v>185</v>
      </c>
      <c r="L533">
        <v>7.2999999999999995E-2</v>
      </c>
      <c r="M533" t="s">
        <v>989</v>
      </c>
      <c r="N533" t="s">
        <v>13</v>
      </c>
      <c r="O533" t="s">
        <v>990</v>
      </c>
      <c r="P533" t="s">
        <v>14</v>
      </c>
      <c r="Q533" t="s">
        <v>991</v>
      </c>
      <c r="R533">
        <v>24712</v>
      </c>
      <c r="S533" t="s">
        <v>54</v>
      </c>
      <c r="T533" t="s">
        <v>55</v>
      </c>
      <c r="U533" t="s">
        <v>989</v>
      </c>
      <c r="V533" t="s">
        <v>1443</v>
      </c>
      <c r="W533">
        <v>101040626</v>
      </c>
    </row>
    <row r="534" spans="1:23" hidden="1" x14ac:dyDescent="0.3">
      <c r="A534">
        <v>533</v>
      </c>
      <c r="B534" s="5">
        <v>45534</v>
      </c>
      <c r="C534" t="s">
        <v>7</v>
      </c>
      <c r="D534">
        <v>138495013900</v>
      </c>
      <c r="E534" t="s">
        <v>1444</v>
      </c>
      <c r="F534" s="5">
        <v>45462</v>
      </c>
      <c r="G534" s="5">
        <v>45645</v>
      </c>
      <c r="H534" t="s">
        <v>9</v>
      </c>
      <c r="I534" s="4">
        <v>649000000</v>
      </c>
      <c r="J534" s="4">
        <v>649000000</v>
      </c>
      <c r="K534">
        <v>183</v>
      </c>
      <c r="L534">
        <v>6.2E-2</v>
      </c>
      <c r="M534" t="s">
        <v>1445</v>
      </c>
      <c r="N534" t="s">
        <v>13</v>
      </c>
      <c r="O534" t="s">
        <v>98</v>
      </c>
      <c r="P534" t="s">
        <v>14</v>
      </c>
      <c r="Q534" t="s">
        <v>115</v>
      </c>
      <c r="R534">
        <v>26814</v>
      </c>
      <c r="S534" t="s">
        <v>58</v>
      </c>
      <c r="T534" t="s">
        <v>55</v>
      </c>
      <c r="U534" t="s">
        <v>1445</v>
      </c>
      <c r="V534" t="s">
        <v>1446</v>
      </c>
      <c r="W534">
        <v>101020620</v>
      </c>
    </row>
    <row r="535" spans="1:23" x14ac:dyDescent="0.3">
      <c r="A535">
        <v>534</v>
      </c>
      <c r="B535" s="5">
        <v>45534</v>
      </c>
      <c r="C535" t="s">
        <v>7</v>
      </c>
      <c r="D535">
        <v>139993001200</v>
      </c>
      <c r="E535" t="s">
        <v>1447</v>
      </c>
      <c r="F535" s="5">
        <v>45322</v>
      </c>
      <c r="G535" s="5">
        <v>45691</v>
      </c>
      <c r="H535" t="s">
        <v>9</v>
      </c>
      <c r="I535" s="4">
        <v>346800000000</v>
      </c>
      <c r="J535" s="4">
        <v>346800000000</v>
      </c>
      <c r="K535">
        <v>369</v>
      </c>
      <c r="L535">
        <v>7.3999999999999996E-2</v>
      </c>
      <c r="M535" t="s">
        <v>293</v>
      </c>
      <c r="N535" t="s">
        <v>13</v>
      </c>
      <c r="O535" t="s">
        <v>1339</v>
      </c>
      <c r="P535" t="s">
        <v>14</v>
      </c>
      <c r="Q535" t="s">
        <v>1340</v>
      </c>
      <c r="R535">
        <v>30862</v>
      </c>
      <c r="S535" t="s">
        <v>434</v>
      </c>
      <c r="T535" t="s">
        <v>55</v>
      </c>
      <c r="U535" t="s">
        <v>293</v>
      </c>
      <c r="V535" t="s">
        <v>1448</v>
      </c>
      <c r="W535">
        <v>101044622</v>
      </c>
    </row>
    <row r="536" spans="1:23" hidden="1" x14ac:dyDescent="0.3">
      <c r="A536">
        <v>535</v>
      </c>
      <c r="B536" s="5">
        <v>45534</v>
      </c>
      <c r="C536" t="s">
        <v>7</v>
      </c>
      <c r="D536">
        <v>139993000700</v>
      </c>
      <c r="E536" t="s">
        <v>1449</v>
      </c>
      <c r="F536" s="5">
        <v>45320</v>
      </c>
      <c r="G536" s="5">
        <v>45625</v>
      </c>
      <c r="H536" t="s">
        <v>9</v>
      </c>
      <c r="I536" s="4">
        <v>264200000000</v>
      </c>
      <c r="J536" s="4">
        <v>264200000000</v>
      </c>
      <c r="K536">
        <v>305</v>
      </c>
      <c r="L536">
        <v>7.3999999999999996E-2</v>
      </c>
      <c r="M536" t="s">
        <v>293</v>
      </c>
      <c r="N536" t="s">
        <v>13</v>
      </c>
      <c r="O536" t="s">
        <v>1339</v>
      </c>
      <c r="P536" t="s">
        <v>14</v>
      </c>
      <c r="Q536" t="s">
        <v>1340</v>
      </c>
      <c r="R536">
        <v>30862</v>
      </c>
      <c r="S536" t="s">
        <v>1450</v>
      </c>
      <c r="T536" t="s">
        <v>55</v>
      </c>
      <c r="U536" t="s">
        <v>293</v>
      </c>
      <c r="V536" t="s">
        <v>1451</v>
      </c>
      <c r="W536">
        <v>101044622</v>
      </c>
    </row>
    <row r="537" spans="1:23" hidden="1" x14ac:dyDescent="0.3">
      <c r="A537">
        <v>536</v>
      </c>
      <c r="B537" s="5">
        <v>45534</v>
      </c>
      <c r="C537" t="s">
        <v>7</v>
      </c>
      <c r="D537">
        <v>139993000500</v>
      </c>
      <c r="E537" t="s">
        <v>1452</v>
      </c>
      <c r="F537" s="5">
        <v>45320</v>
      </c>
      <c r="G537" s="5">
        <v>45625</v>
      </c>
      <c r="H537" t="s">
        <v>9</v>
      </c>
      <c r="I537" s="4">
        <v>176500000000</v>
      </c>
      <c r="J537" s="4">
        <v>176500000000</v>
      </c>
      <c r="K537">
        <v>305</v>
      </c>
      <c r="L537">
        <v>7.3999999999999996E-2</v>
      </c>
      <c r="M537" t="s">
        <v>293</v>
      </c>
      <c r="N537" t="s">
        <v>13</v>
      </c>
      <c r="O537" t="s">
        <v>1339</v>
      </c>
      <c r="P537" t="s">
        <v>14</v>
      </c>
      <c r="Q537" t="s">
        <v>1340</v>
      </c>
      <c r="R537">
        <v>30862</v>
      </c>
      <c r="S537" t="s">
        <v>1450</v>
      </c>
      <c r="T537" t="s">
        <v>55</v>
      </c>
      <c r="U537" t="s">
        <v>293</v>
      </c>
      <c r="V537" t="s">
        <v>1453</v>
      </c>
      <c r="W537">
        <v>101044622</v>
      </c>
    </row>
    <row r="538" spans="1:23" x14ac:dyDescent="0.3">
      <c r="A538">
        <v>537</v>
      </c>
      <c r="B538" s="5">
        <v>45534</v>
      </c>
      <c r="C538" t="s">
        <v>7</v>
      </c>
      <c r="D538">
        <v>139993001400</v>
      </c>
      <c r="E538" t="s">
        <v>1454</v>
      </c>
      <c r="F538" s="5">
        <v>45322</v>
      </c>
      <c r="G538" s="5">
        <v>45716</v>
      </c>
      <c r="H538" t="s">
        <v>9</v>
      </c>
      <c r="I538" s="4">
        <v>490100000000</v>
      </c>
      <c r="J538" s="4">
        <v>490100000000</v>
      </c>
      <c r="K538">
        <v>394</v>
      </c>
      <c r="L538">
        <v>7.4999999999999997E-2</v>
      </c>
      <c r="M538" t="s">
        <v>293</v>
      </c>
      <c r="N538" t="s">
        <v>13</v>
      </c>
      <c r="O538" t="s">
        <v>1339</v>
      </c>
      <c r="P538" t="s">
        <v>14</v>
      </c>
      <c r="Q538" t="s">
        <v>1340</v>
      </c>
      <c r="R538">
        <v>30862</v>
      </c>
      <c r="S538" t="s">
        <v>236</v>
      </c>
      <c r="T538" t="s">
        <v>55</v>
      </c>
      <c r="U538" t="s">
        <v>293</v>
      </c>
      <c r="V538" t="s">
        <v>1455</v>
      </c>
      <c r="W538">
        <v>101044622</v>
      </c>
    </row>
    <row r="539" spans="1:23" hidden="1" x14ac:dyDescent="0.3">
      <c r="A539">
        <v>538</v>
      </c>
      <c r="B539" s="5">
        <v>45534</v>
      </c>
      <c r="C539" t="s">
        <v>7</v>
      </c>
      <c r="D539">
        <v>139993000400</v>
      </c>
      <c r="E539" t="s">
        <v>1456</v>
      </c>
      <c r="F539" s="5">
        <v>45320</v>
      </c>
      <c r="G539" s="5">
        <v>45656</v>
      </c>
      <c r="H539" t="s">
        <v>9</v>
      </c>
      <c r="I539" s="4">
        <v>433660000000</v>
      </c>
      <c r="J539" s="4">
        <v>433660000000</v>
      </c>
      <c r="K539">
        <v>336</v>
      </c>
      <c r="L539">
        <v>7.3999999999999996E-2</v>
      </c>
      <c r="M539" t="s">
        <v>293</v>
      </c>
      <c r="N539" t="s">
        <v>13</v>
      </c>
      <c r="O539" t="s">
        <v>1339</v>
      </c>
      <c r="P539" t="s">
        <v>14</v>
      </c>
      <c r="Q539" t="s">
        <v>1340</v>
      </c>
      <c r="R539">
        <v>30862</v>
      </c>
      <c r="S539" t="s">
        <v>292</v>
      </c>
      <c r="T539" t="s">
        <v>55</v>
      </c>
      <c r="U539" t="s">
        <v>293</v>
      </c>
      <c r="V539" t="s">
        <v>1457</v>
      </c>
      <c r="W539">
        <v>101044622</v>
      </c>
    </row>
    <row r="540" spans="1:23" x14ac:dyDescent="0.3">
      <c r="A540">
        <v>539</v>
      </c>
      <c r="B540" s="5">
        <v>45534</v>
      </c>
      <c r="C540" t="s">
        <v>7</v>
      </c>
      <c r="D540">
        <v>139993000800</v>
      </c>
      <c r="E540" t="s">
        <v>1458</v>
      </c>
      <c r="F540" s="5">
        <v>45322</v>
      </c>
      <c r="G540" s="5">
        <v>45691</v>
      </c>
      <c r="H540" t="s">
        <v>9</v>
      </c>
      <c r="I540" s="4">
        <v>289000000000</v>
      </c>
      <c r="J540" s="4">
        <v>289000000000</v>
      </c>
      <c r="K540">
        <v>369</v>
      </c>
      <c r="L540">
        <v>7.3999999999999996E-2</v>
      </c>
      <c r="M540" t="s">
        <v>293</v>
      </c>
      <c r="N540" t="s">
        <v>13</v>
      </c>
      <c r="O540" t="s">
        <v>1339</v>
      </c>
      <c r="P540" t="s">
        <v>14</v>
      </c>
      <c r="Q540" t="s">
        <v>1340</v>
      </c>
      <c r="R540">
        <v>30862</v>
      </c>
      <c r="S540" t="s">
        <v>434</v>
      </c>
      <c r="T540" t="s">
        <v>55</v>
      </c>
      <c r="U540" t="s">
        <v>293</v>
      </c>
      <c r="V540" t="s">
        <v>1459</v>
      </c>
      <c r="W540">
        <v>101044622</v>
      </c>
    </row>
    <row r="541" spans="1:23" hidden="1" x14ac:dyDescent="0.3">
      <c r="A541">
        <v>540</v>
      </c>
      <c r="B541" s="5">
        <v>45534</v>
      </c>
      <c r="C541" t="s">
        <v>7</v>
      </c>
      <c r="D541">
        <v>139993000600</v>
      </c>
      <c r="E541" t="s">
        <v>1460</v>
      </c>
      <c r="F541" s="5">
        <v>45320</v>
      </c>
      <c r="G541" s="5">
        <v>45625</v>
      </c>
      <c r="H541" t="s">
        <v>9</v>
      </c>
      <c r="I541" s="4">
        <v>322050000000</v>
      </c>
      <c r="J541" s="4">
        <v>322050000000</v>
      </c>
      <c r="K541">
        <v>305</v>
      </c>
      <c r="L541">
        <v>7.3999999999999996E-2</v>
      </c>
      <c r="M541" t="s">
        <v>293</v>
      </c>
      <c r="N541" t="s">
        <v>13</v>
      </c>
      <c r="O541" t="s">
        <v>1339</v>
      </c>
      <c r="P541" t="s">
        <v>14</v>
      </c>
      <c r="Q541" t="s">
        <v>1340</v>
      </c>
      <c r="R541">
        <v>30862</v>
      </c>
      <c r="S541" t="s">
        <v>1450</v>
      </c>
      <c r="T541" t="s">
        <v>55</v>
      </c>
      <c r="U541" t="s">
        <v>293</v>
      </c>
      <c r="V541" t="s">
        <v>1461</v>
      </c>
      <c r="W541">
        <v>101044622</v>
      </c>
    </row>
    <row r="542" spans="1:23" x14ac:dyDescent="0.3">
      <c r="A542">
        <v>541</v>
      </c>
      <c r="B542" s="5">
        <v>45534</v>
      </c>
      <c r="C542" t="s">
        <v>7</v>
      </c>
      <c r="D542">
        <v>139353001700</v>
      </c>
      <c r="E542" t="s">
        <v>1462</v>
      </c>
      <c r="F542" s="5">
        <v>45517</v>
      </c>
      <c r="G542" s="5">
        <v>45852</v>
      </c>
      <c r="H542" t="s">
        <v>9</v>
      </c>
      <c r="I542" s="4">
        <v>3000000000</v>
      </c>
      <c r="J542" s="4">
        <v>3000000000</v>
      </c>
      <c r="K542">
        <v>335</v>
      </c>
      <c r="L542">
        <v>7.5999999999999998E-2</v>
      </c>
      <c r="M542" t="s">
        <v>1463</v>
      </c>
      <c r="N542" t="s">
        <v>13</v>
      </c>
      <c r="O542" t="s">
        <v>98</v>
      </c>
      <c r="P542" t="s">
        <v>14</v>
      </c>
      <c r="Q542" t="s">
        <v>99</v>
      </c>
      <c r="R542">
        <v>26821</v>
      </c>
      <c r="S542" t="s">
        <v>1464</v>
      </c>
      <c r="T542" t="s">
        <v>55</v>
      </c>
      <c r="U542" t="s">
        <v>1463</v>
      </c>
      <c r="V542" t="s">
        <v>1465</v>
      </c>
      <c r="W542">
        <v>101031839</v>
      </c>
    </row>
    <row r="543" spans="1:23" x14ac:dyDescent="0.3">
      <c r="A543">
        <v>542</v>
      </c>
      <c r="B543" s="5">
        <v>45534</v>
      </c>
      <c r="C543" t="s">
        <v>7</v>
      </c>
      <c r="D543">
        <v>139353001800</v>
      </c>
      <c r="E543" t="s">
        <v>1466</v>
      </c>
      <c r="F543" s="5">
        <v>45525</v>
      </c>
      <c r="G543" s="5">
        <v>45831</v>
      </c>
      <c r="H543" t="s">
        <v>9</v>
      </c>
      <c r="I543" s="4">
        <v>2000000000</v>
      </c>
      <c r="J543" s="4">
        <v>2000000000</v>
      </c>
      <c r="K543">
        <v>306</v>
      </c>
      <c r="L543">
        <v>7.5999999999999998E-2</v>
      </c>
      <c r="M543" t="s">
        <v>1463</v>
      </c>
      <c r="N543" t="s">
        <v>13</v>
      </c>
      <c r="O543" t="s">
        <v>98</v>
      </c>
      <c r="P543" t="s">
        <v>14</v>
      </c>
      <c r="Q543" t="s">
        <v>99</v>
      </c>
      <c r="R543">
        <v>26821</v>
      </c>
      <c r="S543" t="s">
        <v>1467</v>
      </c>
      <c r="T543" t="s">
        <v>55</v>
      </c>
      <c r="U543" t="s">
        <v>1463</v>
      </c>
      <c r="V543" t="s">
        <v>1468</v>
      </c>
      <c r="W543">
        <v>101031839</v>
      </c>
    </row>
    <row r="544" spans="1:23" x14ac:dyDescent="0.3">
      <c r="A544">
        <v>543</v>
      </c>
      <c r="B544" s="5">
        <v>45534</v>
      </c>
      <c r="C544" t="s">
        <v>7</v>
      </c>
      <c r="D544">
        <v>139990000300</v>
      </c>
      <c r="E544" t="s">
        <v>1469</v>
      </c>
      <c r="F544" s="5">
        <v>45499</v>
      </c>
      <c r="G544" s="5">
        <v>45691</v>
      </c>
      <c r="H544" t="s">
        <v>9</v>
      </c>
      <c r="I544" s="4">
        <v>7000000000</v>
      </c>
      <c r="J544" s="4">
        <v>7000000000</v>
      </c>
      <c r="K544">
        <v>192</v>
      </c>
      <c r="L544">
        <v>6.8000000000000005E-2</v>
      </c>
      <c r="M544" t="s">
        <v>1470</v>
      </c>
      <c r="N544" t="s">
        <v>13</v>
      </c>
      <c r="O544" t="s">
        <v>669</v>
      </c>
      <c r="P544" t="s">
        <v>14</v>
      </c>
      <c r="Q544" t="s">
        <v>1471</v>
      </c>
      <c r="R544">
        <v>21800</v>
      </c>
      <c r="S544" t="s">
        <v>67</v>
      </c>
      <c r="T544" t="s">
        <v>55</v>
      </c>
      <c r="U544" t="s">
        <v>1470</v>
      </c>
      <c r="V544" t="s">
        <v>1472</v>
      </c>
      <c r="W544">
        <v>101044583</v>
      </c>
    </row>
    <row r="545" spans="1:23" hidden="1" x14ac:dyDescent="0.3">
      <c r="A545">
        <v>544</v>
      </c>
      <c r="B545" s="5">
        <v>45534</v>
      </c>
      <c r="C545" t="s">
        <v>7</v>
      </c>
      <c r="D545">
        <v>139987001000</v>
      </c>
      <c r="E545" t="s">
        <v>1473</v>
      </c>
      <c r="F545" s="5">
        <v>45352</v>
      </c>
      <c r="G545" s="5">
        <v>45539</v>
      </c>
      <c r="H545" t="s">
        <v>9</v>
      </c>
      <c r="I545" s="4">
        <v>13432000000</v>
      </c>
      <c r="J545" s="4">
        <v>13432000000</v>
      </c>
      <c r="K545">
        <v>187</v>
      </c>
      <c r="L545">
        <v>5.7000000000000002E-2</v>
      </c>
      <c r="M545" t="s">
        <v>1474</v>
      </c>
      <c r="N545" t="s">
        <v>13</v>
      </c>
      <c r="O545" t="s">
        <v>210</v>
      </c>
      <c r="P545" t="s">
        <v>14</v>
      </c>
      <c r="Q545" t="s">
        <v>1475</v>
      </c>
      <c r="R545">
        <v>9425</v>
      </c>
      <c r="S545" t="s">
        <v>185</v>
      </c>
      <c r="T545" t="s">
        <v>55</v>
      </c>
      <c r="U545" t="s">
        <v>1474</v>
      </c>
      <c r="V545" t="s">
        <v>1476</v>
      </c>
      <c r="W545">
        <v>101044541</v>
      </c>
    </row>
    <row r="546" spans="1:23" x14ac:dyDescent="0.3">
      <c r="A546">
        <v>545</v>
      </c>
      <c r="B546" s="5">
        <v>45534</v>
      </c>
      <c r="C546" t="s">
        <v>7</v>
      </c>
      <c r="D546">
        <v>140018000700</v>
      </c>
      <c r="E546" t="s">
        <v>1477</v>
      </c>
      <c r="F546" s="5">
        <v>45526</v>
      </c>
      <c r="G546" s="5">
        <v>45712</v>
      </c>
      <c r="H546" t="s">
        <v>9</v>
      </c>
      <c r="I546" s="4">
        <v>5000000000</v>
      </c>
      <c r="J546" s="4">
        <v>5000000000</v>
      </c>
      <c r="K546">
        <v>186</v>
      </c>
      <c r="L546">
        <v>7.5399999999999995E-2</v>
      </c>
      <c r="M546" t="s">
        <v>1478</v>
      </c>
      <c r="N546" t="s">
        <v>13</v>
      </c>
      <c r="O546" t="s">
        <v>1479</v>
      </c>
      <c r="P546" t="s">
        <v>14</v>
      </c>
      <c r="Q546" t="s">
        <v>1480</v>
      </c>
      <c r="R546">
        <v>1768</v>
      </c>
      <c r="S546" t="s">
        <v>61</v>
      </c>
      <c r="T546" t="s">
        <v>1481</v>
      </c>
      <c r="U546" t="s">
        <v>1478</v>
      </c>
      <c r="V546" t="s">
        <v>1482</v>
      </c>
      <c r="W546">
        <v>101045210</v>
      </c>
    </row>
    <row r="547" spans="1:23" x14ac:dyDescent="0.3">
      <c r="A547">
        <v>546</v>
      </c>
      <c r="B547" s="5">
        <v>45534</v>
      </c>
      <c r="C547" t="s">
        <v>7</v>
      </c>
      <c r="D547">
        <v>140018000300</v>
      </c>
      <c r="E547" t="s">
        <v>1483</v>
      </c>
      <c r="F547" s="5">
        <v>45511</v>
      </c>
      <c r="G547" s="5">
        <v>45695</v>
      </c>
      <c r="H547" t="s">
        <v>9</v>
      </c>
      <c r="I547" s="4">
        <v>5000000000</v>
      </c>
      <c r="J547" s="4">
        <v>5000000000</v>
      </c>
      <c r="K547">
        <v>184</v>
      </c>
      <c r="L547">
        <v>7.5399999999999995E-2</v>
      </c>
      <c r="M547" t="s">
        <v>1478</v>
      </c>
      <c r="N547" t="s">
        <v>13</v>
      </c>
      <c r="O547" t="s">
        <v>1479</v>
      </c>
      <c r="P547" t="s">
        <v>14</v>
      </c>
      <c r="Q547" t="s">
        <v>1480</v>
      </c>
      <c r="R547">
        <v>1768</v>
      </c>
      <c r="S547" t="s">
        <v>58</v>
      </c>
      <c r="T547" t="s">
        <v>1481</v>
      </c>
      <c r="U547" t="s">
        <v>1478</v>
      </c>
      <c r="V547" t="s">
        <v>1484</v>
      </c>
      <c r="W547">
        <v>101045210</v>
      </c>
    </row>
    <row r="548" spans="1:23" x14ac:dyDescent="0.3">
      <c r="A548">
        <v>547</v>
      </c>
      <c r="B548" s="5">
        <v>45534</v>
      </c>
      <c r="C548" t="s">
        <v>7</v>
      </c>
      <c r="D548">
        <v>140018000800</v>
      </c>
      <c r="E548" t="s">
        <v>1485</v>
      </c>
      <c r="F548" s="5">
        <v>45527</v>
      </c>
      <c r="G548" s="5">
        <v>45712</v>
      </c>
      <c r="H548" t="s">
        <v>9</v>
      </c>
      <c r="I548" s="4">
        <v>5000000000</v>
      </c>
      <c r="J548" s="4">
        <v>5000000000</v>
      </c>
      <c r="K548">
        <v>185</v>
      </c>
      <c r="L548">
        <v>7.5399999999999995E-2</v>
      </c>
      <c r="M548" t="s">
        <v>1478</v>
      </c>
      <c r="N548" t="s">
        <v>13</v>
      </c>
      <c r="O548" t="s">
        <v>1479</v>
      </c>
      <c r="P548" t="s">
        <v>14</v>
      </c>
      <c r="Q548" t="s">
        <v>1480</v>
      </c>
      <c r="R548">
        <v>1768</v>
      </c>
      <c r="S548" t="s">
        <v>54</v>
      </c>
      <c r="T548" t="s">
        <v>1481</v>
      </c>
      <c r="U548" t="s">
        <v>1478</v>
      </c>
      <c r="V548" t="s">
        <v>1486</v>
      </c>
      <c r="W548">
        <v>101045210</v>
      </c>
    </row>
    <row r="549" spans="1:23" x14ac:dyDescent="0.3">
      <c r="A549">
        <v>548</v>
      </c>
      <c r="B549" s="5">
        <v>45534</v>
      </c>
      <c r="C549" t="s">
        <v>7</v>
      </c>
      <c r="D549">
        <v>140018000600</v>
      </c>
      <c r="E549" t="s">
        <v>1487</v>
      </c>
      <c r="F549" s="5">
        <v>45525</v>
      </c>
      <c r="G549" s="5">
        <v>45709</v>
      </c>
      <c r="H549" t="s">
        <v>9</v>
      </c>
      <c r="I549" s="4">
        <v>5000000000</v>
      </c>
      <c r="J549" s="4">
        <v>5000000000</v>
      </c>
      <c r="K549">
        <v>184</v>
      </c>
      <c r="L549">
        <v>7.5399999999999995E-2</v>
      </c>
      <c r="M549" t="s">
        <v>1478</v>
      </c>
      <c r="N549" t="s">
        <v>13</v>
      </c>
      <c r="O549" t="s">
        <v>1479</v>
      </c>
      <c r="P549" t="s">
        <v>14</v>
      </c>
      <c r="Q549" t="s">
        <v>1480</v>
      </c>
      <c r="R549">
        <v>1768</v>
      </c>
      <c r="S549" t="s">
        <v>58</v>
      </c>
      <c r="T549" t="s">
        <v>1481</v>
      </c>
      <c r="U549" t="s">
        <v>1478</v>
      </c>
      <c r="V549" t="s">
        <v>1488</v>
      </c>
      <c r="W549">
        <v>101045210</v>
      </c>
    </row>
    <row r="550" spans="1:23" x14ac:dyDescent="0.3">
      <c r="A550">
        <v>549</v>
      </c>
      <c r="B550" s="5">
        <v>45534</v>
      </c>
      <c r="C550" t="s">
        <v>7</v>
      </c>
      <c r="D550">
        <v>140018000400</v>
      </c>
      <c r="E550" t="s">
        <v>1489</v>
      </c>
      <c r="F550" s="5">
        <v>45518</v>
      </c>
      <c r="G550" s="5">
        <v>45702</v>
      </c>
      <c r="H550" t="s">
        <v>9</v>
      </c>
      <c r="I550" s="4">
        <v>5000000000</v>
      </c>
      <c r="J550" s="4">
        <v>5000000000</v>
      </c>
      <c r="K550">
        <v>184</v>
      </c>
      <c r="L550">
        <v>7.5399999999999995E-2</v>
      </c>
      <c r="M550" t="s">
        <v>1478</v>
      </c>
      <c r="N550" t="s">
        <v>13</v>
      </c>
      <c r="O550" t="s">
        <v>1479</v>
      </c>
      <c r="P550" t="s">
        <v>14</v>
      </c>
      <c r="Q550" t="s">
        <v>1480</v>
      </c>
      <c r="R550">
        <v>1768</v>
      </c>
      <c r="S550" t="s">
        <v>58</v>
      </c>
      <c r="T550" t="s">
        <v>1481</v>
      </c>
      <c r="U550" t="s">
        <v>1478</v>
      </c>
      <c r="V550" t="s">
        <v>1490</v>
      </c>
      <c r="W550">
        <v>101045210</v>
      </c>
    </row>
    <row r="551" spans="1:23" x14ac:dyDescent="0.3">
      <c r="A551">
        <v>550</v>
      </c>
      <c r="B551" s="5">
        <v>45534</v>
      </c>
      <c r="C551" t="s">
        <v>7</v>
      </c>
      <c r="D551">
        <v>140023000300</v>
      </c>
      <c r="E551" t="s">
        <v>1491</v>
      </c>
      <c r="F551" s="5">
        <v>45533</v>
      </c>
      <c r="G551" s="5">
        <v>45716</v>
      </c>
      <c r="H551" t="s">
        <v>9</v>
      </c>
      <c r="I551" s="4">
        <v>7000000000</v>
      </c>
      <c r="J551" s="4">
        <v>7000000000</v>
      </c>
      <c r="K551">
        <v>183</v>
      </c>
      <c r="L551">
        <v>7.5399999999999995E-2</v>
      </c>
      <c r="M551" t="s">
        <v>1492</v>
      </c>
      <c r="N551" t="s">
        <v>13</v>
      </c>
      <c r="O551" t="s">
        <v>1479</v>
      </c>
      <c r="P551" t="s">
        <v>14</v>
      </c>
      <c r="Q551" t="s">
        <v>1480</v>
      </c>
      <c r="R551">
        <v>1768</v>
      </c>
      <c r="S551" t="s">
        <v>58</v>
      </c>
      <c r="T551" t="s">
        <v>1481</v>
      </c>
      <c r="U551" t="s">
        <v>1492</v>
      </c>
      <c r="V551" t="s">
        <v>1493</v>
      </c>
      <c r="W551">
        <v>101045278</v>
      </c>
    </row>
    <row r="552" spans="1:23" x14ac:dyDescent="0.3">
      <c r="A552">
        <v>551</v>
      </c>
      <c r="B552" s="5">
        <v>45534</v>
      </c>
      <c r="C552" t="s">
        <v>7</v>
      </c>
      <c r="D552">
        <v>140023000200</v>
      </c>
      <c r="E552" t="s">
        <v>1494</v>
      </c>
      <c r="F552" s="5">
        <v>45531</v>
      </c>
      <c r="G552" s="5">
        <v>45715</v>
      </c>
      <c r="H552" t="s">
        <v>9</v>
      </c>
      <c r="I552" s="4">
        <v>7000000000</v>
      </c>
      <c r="J552" s="4">
        <v>7000000000</v>
      </c>
      <c r="K552">
        <v>184</v>
      </c>
      <c r="L552">
        <v>7.5399999999999995E-2</v>
      </c>
      <c r="M552" t="s">
        <v>1492</v>
      </c>
      <c r="N552" t="s">
        <v>13</v>
      </c>
      <c r="O552" t="s">
        <v>1479</v>
      </c>
      <c r="P552" t="s">
        <v>14</v>
      </c>
      <c r="Q552" t="s">
        <v>1480</v>
      </c>
      <c r="R552">
        <v>1768</v>
      </c>
      <c r="S552" t="s">
        <v>58</v>
      </c>
      <c r="T552" t="s">
        <v>1481</v>
      </c>
      <c r="U552" t="s">
        <v>1492</v>
      </c>
      <c r="V552" t="s">
        <v>1495</v>
      </c>
      <c r="W552">
        <v>101045278</v>
      </c>
    </row>
    <row r="553" spans="1:23" x14ac:dyDescent="0.3">
      <c r="A553">
        <v>552</v>
      </c>
      <c r="B553" s="5">
        <v>45534</v>
      </c>
      <c r="C553" t="s">
        <v>7</v>
      </c>
      <c r="D553">
        <v>138495014600</v>
      </c>
      <c r="E553" t="s">
        <v>1496</v>
      </c>
      <c r="F553" s="5">
        <v>45509</v>
      </c>
      <c r="G553" s="5">
        <v>45782</v>
      </c>
      <c r="H553" t="s">
        <v>9</v>
      </c>
      <c r="I553" s="4">
        <v>649000000</v>
      </c>
      <c r="J553" s="4">
        <v>649000000</v>
      </c>
      <c r="K553">
        <v>273</v>
      </c>
      <c r="L553">
        <v>7.5999999999999998E-2</v>
      </c>
      <c r="M553" t="s">
        <v>1445</v>
      </c>
      <c r="N553" t="s">
        <v>13</v>
      </c>
      <c r="O553" t="s">
        <v>98</v>
      </c>
      <c r="P553" t="s">
        <v>14</v>
      </c>
      <c r="Q553" t="s">
        <v>115</v>
      </c>
      <c r="R553">
        <v>26814</v>
      </c>
      <c r="S553" t="s">
        <v>189</v>
      </c>
      <c r="T553" t="s">
        <v>55</v>
      </c>
      <c r="U553" t="s">
        <v>1445</v>
      </c>
      <c r="V553" t="s">
        <v>1497</v>
      </c>
      <c r="W553">
        <v>101020620</v>
      </c>
    </row>
    <row r="554" spans="1:23" hidden="1" x14ac:dyDescent="0.3">
      <c r="A554">
        <v>553</v>
      </c>
      <c r="B554" s="5">
        <v>45534</v>
      </c>
      <c r="C554" t="s">
        <v>7</v>
      </c>
      <c r="D554">
        <v>138495013600</v>
      </c>
      <c r="E554" t="s">
        <v>1498</v>
      </c>
      <c r="F554" s="5">
        <v>45442</v>
      </c>
      <c r="G554" s="5">
        <v>45628</v>
      </c>
      <c r="H554" t="s">
        <v>9</v>
      </c>
      <c r="I554" s="4">
        <v>381000000</v>
      </c>
      <c r="J554" s="4">
        <v>381000000</v>
      </c>
      <c r="K554">
        <v>186</v>
      </c>
      <c r="L554">
        <v>5.8999999999999997E-2</v>
      </c>
      <c r="M554" t="s">
        <v>1445</v>
      </c>
      <c r="N554" t="s">
        <v>13</v>
      </c>
      <c r="O554" t="s">
        <v>102</v>
      </c>
      <c r="P554" t="s">
        <v>14</v>
      </c>
      <c r="Q554" t="s">
        <v>115</v>
      </c>
      <c r="R554">
        <v>26814</v>
      </c>
      <c r="S554" t="s">
        <v>61</v>
      </c>
      <c r="T554" t="s">
        <v>55</v>
      </c>
      <c r="U554" t="s">
        <v>1445</v>
      </c>
      <c r="V554" t="s">
        <v>1499</v>
      </c>
      <c r="W554">
        <v>101020620</v>
      </c>
    </row>
    <row r="555" spans="1:23" hidden="1" x14ac:dyDescent="0.3">
      <c r="A555">
        <v>554</v>
      </c>
      <c r="B555" s="5">
        <v>45534</v>
      </c>
      <c r="C555" t="s">
        <v>7</v>
      </c>
      <c r="D555">
        <v>139805032300</v>
      </c>
      <c r="E555" t="s">
        <v>1500</v>
      </c>
      <c r="F555" s="5">
        <v>45363</v>
      </c>
      <c r="G555" s="5">
        <v>45547</v>
      </c>
      <c r="H555" t="s">
        <v>9</v>
      </c>
      <c r="I555" s="4">
        <v>353000000</v>
      </c>
      <c r="J555" s="4">
        <v>353000000</v>
      </c>
      <c r="K555">
        <v>184</v>
      </c>
      <c r="L555">
        <v>5.3999999999999999E-2</v>
      </c>
      <c r="M555" t="s">
        <v>989</v>
      </c>
      <c r="N555" t="s">
        <v>13</v>
      </c>
      <c r="O555" t="s">
        <v>990</v>
      </c>
      <c r="P555" t="s">
        <v>14</v>
      </c>
      <c r="Q555" t="s">
        <v>991</v>
      </c>
      <c r="R555">
        <v>24712</v>
      </c>
      <c r="S555" t="s">
        <v>58</v>
      </c>
      <c r="T555" t="s">
        <v>55</v>
      </c>
      <c r="U555" t="s">
        <v>989</v>
      </c>
      <c r="V555" t="s">
        <v>1501</v>
      </c>
      <c r="W555">
        <v>101040626</v>
      </c>
    </row>
    <row r="556" spans="1:23" x14ac:dyDescent="0.3">
      <c r="A556">
        <v>555</v>
      </c>
      <c r="B556" s="5">
        <v>45534</v>
      </c>
      <c r="C556" t="s">
        <v>7</v>
      </c>
      <c r="D556">
        <v>138495014100</v>
      </c>
      <c r="E556" t="s">
        <v>1502</v>
      </c>
      <c r="F556" s="5">
        <v>45481</v>
      </c>
      <c r="G556" s="5">
        <v>45665</v>
      </c>
      <c r="H556" t="s">
        <v>9</v>
      </c>
      <c r="I556" s="4">
        <v>400000000</v>
      </c>
      <c r="J556" s="4">
        <v>400000000</v>
      </c>
      <c r="K556">
        <v>184</v>
      </c>
      <c r="L556">
        <v>6.5000000000000002E-2</v>
      </c>
      <c r="M556" t="s">
        <v>1445</v>
      </c>
      <c r="N556" t="s">
        <v>13</v>
      </c>
      <c r="O556" t="s">
        <v>98</v>
      </c>
      <c r="P556" t="s">
        <v>14</v>
      </c>
      <c r="Q556" t="s">
        <v>115</v>
      </c>
      <c r="R556">
        <v>26814</v>
      </c>
      <c r="S556" t="s">
        <v>58</v>
      </c>
      <c r="T556" t="s">
        <v>55</v>
      </c>
      <c r="U556" t="s">
        <v>1445</v>
      </c>
      <c r="V556" t="s">
        <v>1503</v>
      </c>
      <c r="W556">
        <v>101020620</v>
      </c>
    </row>
    <row r="557" spans="1:23" x14ac:dyDescent="0.3">
      <c r="A557">
        <v>556</v>
      </c>
      <c r="B557" s="5">
        <v>45534</v>
      </c>
      <c r="C557" t="s">
        <v>8</v>
      </c>
      <c r="D557" t="s">
        <v>1504</v>
      </c>
      <c r="E557" t="s">
        <v>1505</v>
      </c>
      <c r="F557" s="5">
        <v>45519</v>
      </c>
      <c r="G557" s="5">
        <v>45705</v>
      </c>
      <c r="H557" t="s">
        <v>9</v>
      </c>
      <c r="I557" s="4">
        <v>250000000000</v>
      </c>
      <c r="J557" s="4">
        <v>250000000000</v>
      </c>
      <c r="K557">
        <v>186</v>
      </c>
      <c r="L557">
        <v>7.2999999999999995E-2</v>
      </c>
      <c r="M557" t="s">
        <v>1424</v>
      </c>
      <c r="N557" t="s">
        <v>44</v>
      </c>
      <c r="O557" t="s">
        <v>45</v>
      </c>
      <c r="P557" t="s">
        <v>11</v>
      </c>
      <c r="Q557" t="s">
        <v>45</v>
      </c>
      <c r="R557" t="s">
        <v>45</v>
      </c>
      <c r="S557" t="s">
        <v>61</v>
      </c>
      <c r="T557" t="s">
        <v>55</v>
      </c>
      <c r="U557" t="s">
        <v>1424</v>
      </c>
      <c r="V557" t="s">
        <v>1506</v>
      </c>
      <c r="W557">
        <v>101040888</v>
      </c>
    </row>
    <row r="558" spans="1:23" x14ac:dyDescent="0.3">
      <c r="A558">
        <v>557</v>
      </c>
      <c r="B558" s="5">
        <v>45534</v>
      </c>
      <c r="C558" t="s">
        <v>8</v>
      </c>
      <c r="D558" t="s">
        <v>1507</v>
      </c>
      <c r="E558" t="s">
        <v>1508</v>
      </c>
      <c r="F558" s="5">
        <v>45523</v>
      </c>
      <c r="G558" s="5">
        <v>45707</v>
      </c>
      <c r="H558" t="s">
        <v>9</v>
      </c>
      <c r="I558" s="4">
        <v>250000000000</v>
      </c>
      <c r="J558" s="4">
        <v>250000000000</v>
      </c>
      <c r="K558">
        <v>184</v>
      </c>
      <c r="L558">
        <v>7.2999999999999995E-2</v>
      </c>
      <c r="M558" t="s">
        <v>1424</v>
      </c>
      <c r="N558" t="s">
        <v>44</v>
      </c>
      <c r="O558" t="s">
        <v>45</v>
      </c>
      <c r="P558" t="s">
        <v>11</v>
      </c>
      <c r="Q558" t="s">
        <v>45</v>
      </c>
      <c r="R558" t="s">
        <v>45</v>
      </c>
      <c r="S558" t="s">
        <v>58</v>
      </c>
      <c r="T558" t="s">
        <v>55</v>
      </c>
      <c r="U558" t="s">
        <v>1424</v>
      </c>
      <c r="V558" t="s">
        <v>1509</v>
      </c>
      <c r="W558">
        <v>101040888</v>
      </c>
    </row>
    <row r="559" spans="1:23" hidden="1" x14ac:dyDescent="0.3">
      <c r="A559">
        <v>558</v>
      </c>
      <c r="B559" s="5">
        <v>45534</v>
      </c>
      <c r="C559" t="s">
        <v>7</v>
      </c>
      <c r="D559">
        <v>139813002400</v>
      </c>
      <c r="E559" t="s">
        <v>1510</v>
      </c>
      <c r="F559" s="5">
        <v>45450</v>
      </c>
      <c r="G559" s="5">
        <v>45635</v>
      </c>
      <c r="H559" t="s">
        <v>9</v>
      </c>
      <c r="I559" s="4">
        <v>5000000000</v>
      </c>
      <c r="J559" s="4">
        <v>5000000000</v>
      </c>
      <c r="K559">
        <v>185</v>
      </c>
      <c r="L559">
        <v>6.2E-2</v>
      </c>
      <c r="M559" t="s">
        <v>1511</v>
      </c>
      <c r="N559" t="s">
        <v>44</v>
      </c>
      <c r="O559" t="s">
        <v>45</v>
      </c>
      <c r="P559" t="s">
        <v>11</v>
      </c>
      <c r="Q559" t="s">
        <v>45</v>
      </c>
      <c r="R559" t="s">
        <v>45</v>
      </c>
      <c r="S559" t="s">
        <v>54</v>
      </c>
      <c r="T559" t="s">
        <v>55</v>
      </c>
      <c r="U559" t="s">
        <v>284</v>
      </c>
      <c r="V559" t="s">
        <v>1512</v>
      </c>
      <c r="W559">
        <v>101040862</v>
      </c>
    </row>
    <row r="560" spans="1:23" x14ac:dyDescent="0.3">
      <c r="A560">
        <v>559</v>
      </c>
      <c r="B560" s="5">
        <v>45534</v>
      </c>
      <c r="C560" t="s">
        <v>7</v>
      </c>
      <c r="D560">
        <v>139813002300</v>
      </c>
      <c r="E560" t="s">
        <v>1513</v>
      </c>
      <c r="F560" s="5">
        <v>45488</v>
      </c>
      <c r="G560" s="5">
        <v>45672</v>
      </c>
      <c r="H560" t="s">
        <v>9</v>
      </c>
      <c r="I560" s="4">
        <v>16000000000</v>
      </c>
      <c r="J560" s="4">
        <v>16000000000</v>
      </c>
      <c r="K560">
        <v>184</v>
      </c>
      <c r="L560">
        <v>6.5000000000000002E-2</v>
      </c>
      <c r="M560" t="s">
        <v>1511</v>
      </c>
      <c r="N560" t="s">
        <v>44</v>
      </c>
      <c r="O560" t="s">
        <v>45</v>
      </c>
      <c r="P560" t="s">
        <v>11</v>
      </c>
      <c r="Q560" t="s">
        <v>45</v>
      </c>
      <c r="R560" t="s">
        <v>45</v>
      </c>
      <c r="S560" t="s">
        <v>58</v>
      </c>
      <c r="T560" t="s">
        <v>55</v>
      </c>
      <c r="U560" t="s">
        <v>284</v>
      </c>
      <c r="V560" t="s">
        <v>1514</v>
      </c>
      <c r="W560">
        <v>101040862</v>
      </c>
    </row>
    <row r="561" spans="1:23" x14ac:dyDescent="0.3">
      <c r="A561">
        <v>560</v>
      </c>
      <c r="B561" s="5">
        <v>45534</v>
      </c>
      <c r="C561" t="s">
        <v>7</v>
      </c>
      <c r="D561">
        <v>139810005000</v>
      </c>
      <c r="E561" t="s">
        <v>1515</v>
      </c>
      <c r="F561" s="5">
        <v>45461</v>
      </c>
      <c r="G561" s="5">
        <v>45734</v>
      </c>
      <c r="H561" t="s">
        <v>9</v>
      </c>
      <c r="I561" s="4">
        <v>50000000000</v>
      </c>
      <c r="J561" s="4">
        <v>50000000000</v>
      </c>
      <c r="K561">
        <v>273</v>
      </c>
      <c r="L561">
        <v>6.5000000000000002E-2</v>
      </c>
      <c r="M561" t="s">
        <v>1516</v>
      </c>
      <c r="N561" t="s">
        <v>13</v>
      </c>
      <c r="O561" t="s">
        <v>215</v>
      </c>
      <c r="P561" t="s">
        <v>14</v>
      </c>
      <c r="Q561" t="s">
        <v>427</v>
      </c>
      <c r="R561">
        <v>26804</v>
      </c>
      <c r="S561" t="s">
        <v>189</v>
      </c>
      <c r="T561" t="s">
        <v>55</v>
      </c>
      <c r="U561" t="s">
        <v>1516</v>
      </c>
      <c r="V561" t="s">
        <v>1517</v>
      </c>
      <c r="W561">
        <v>101040707</v>
      </c>
    </row>
    <row r="562" spans="1:23" hidden="1" x14ac:dyDescent="0.3">
      <c r="A562">
        <v>561</v>
      </c>
      <c r="B562" s="5">
        <v>45534</v>
      </c>
      <c r="C562" t="s">
        <v>7</v>
      </c>
      <c r="D562">
        <v>139810004800</v>
      </c>
      <c r="E562" t="s">
        <v>1518</v>
      </c>
      <c r="F562" s="5">
        <v>45323</v>
      </c>
      <c r="G562" s="5">
        <v>45597</v>
      </c>
      <c r="H562" t="s">
        <v>9</v>
      </c>
      <c r="I562" s="4">
        <v>100000000000</v>
      </c>
      <c r="J562" s="4">
        <v>100000000000</v>
      </c>
      <c r="K562">
        <v>274</v>
      </c>
      <c r="L562">
        <v>6.8000000000000005E-2</v>
      </c>
      <c r="M562" t="s">
        <v>1516</v>
      </c>
      <c r="N562" t="s">
        <v>13</v>
      </c>
      <c r="O562" t="s">
        <v>215</v>
      </c>
      <c r="P562" t="s">
        <v>14</v>
      </c>
      <c r="Q562" t="s">
        <v>262</v>
      </c>
      <c r="R562">
        <v>26801</v>
      </c>
      <c r="S562" t="s">
        <v>189</v>
      </c>
      <c r="T562" t="s">
        <v>55</v>
      </c>
      <c r="U562" t="s">
        <v>1516</v>
      </c>
      <c r="V562" t="s">
        <v>1519</v>
      </c>
      <c r="W562">
        <v>101040707</v>
      </c>
    </row>
    <row r="563" spans="1:23" x14ac:dyDescent="0.3">
      <c r="A563">
        <v>562</v>
      </c>
      <c r="B563" s="5">
        <v>45534</v>
      </c>
      <c r="C563" t="s">
        <v>7</v>
      </c>
      <c r="D563">
        <v>139810005400</v>
      </c>
      <c r="E563" t="s">
        <v>1520</v>
      </c>
      <c r="F563" s="5">
        <v>45520</v>
      </c>
      <c r="G563" s="5">
        <v>45916</v>
      </c>
      <c r="H563" t="s">
        <v>9</v>
      </c>
      <c r="I563" s="4">
        <v>75000000000</v>
      </c>
      <c r="J563" s="4">
        <v>75000000000</v>
      </c>
      <c r="K563">
        <v>396</v>
      </c>
      <c r="L563">
        <v>8.3000000000000004E-2</v>
      </c>
      <c r="M563" t="s">
        <v>1516</v>
      </c>
      <c r="N563" t="s">
        <v>13</v>
      </c>
      <c r="O563" t="s">
        <v>585</v>
      </c>
      <c r="P563" t="s">
        <v>14</v>
      </c>
      <c r="Q563" t="s">
        <v>1521</v>
      </c>
      <c r="R563">
        <v>12871</v>
      </c>
      <c r="S563" t="s">
        <v>236</v>
      </c>
      <c r="T563" t="s">
        <v>55</v>
      </c>
      <c r="U563" t="s">
        <v>1516</v>
      </c>
      <c r="V563" t="s">
        <v>1522</v>
      </c>
      <c r="W563">
        <v>101040707</v>
      </c>
    </row>
    <row r="564" spans="1:23" x14ac:dyDescent="0.3">
      <c r="A564">
        <v>563</v>
      </c>
      <c r="B564" s="5">
        <v>45534</v>
      </c>
      <c r="C564" t="s">
        <v>7</v>
      </c>
      <c r="D564">
        <v>139810005500</v>
      </c>
      <c r="E564" t="s">
        <v>1523</v>
      </c>
      <c r="F564" s="5">
        <v>45530</v>
      </c>
      <c r="G564" s="5">
        <v>45926</v>
      </c>
      <c r="H564" t="s">
        <v>9</v>
      </c>
      <c r="I564" s="4">
        <v>50000000000</v>
      </c>
      <c r="J564" s="4">
        <v>50000000000</v>
      </c>
      <c r="K564">
        <v>396</v>
      </c>
      <c r="L564">
        <v>8.3000000000000004E-2</v>
      </c>
      <c r="M564" t="s">
        <v>1516</v>
      </c>
      <c r="N564" t="s">
        <v>13</v>
      </c>
      <c r="O564" t="s">
        <v>585</v>
      </c>
      <c r="P564" t="s">
        <v>14</v>
      </c>
      <c r="Q564" t="s">
        <v>1521</v>
      </c>
      <c r="R564">
        <v>12871</v>
      </c>
      <c r="S564" t="s">
        <v>236</v>
      </c>
      <c r="T564" t="s">
        <v>55</v>
      </c>
      <c r="U564" t="s">
        <v>1516</v>
      </c>
      <c r="V564" t="s">
        <v>1524</v>
      </c>
      <c r="W564">
        <v>101040707</v>
      </c>
    </row>
    <row r="565" spans="1:23" x14ac:dyDescent="0.3">
      <c r="A565">
        <v>564</v>
      </c>
      <c r="B565" s="5">
        <v>45534</v>
      </c>
      <c r="C565" t="s">
        <v>7</v>
      </c>
      <c r="D565">
        <v>139810005200</v>
      </c>
      <c r="E565" t="s">
        <v>1525</v>
      </c>
      <c r="F565" s="5">
        <v>45504</v>
      </c>
      <c r="G565" s="5">
        <v>45903</v>
      </c>
      <c r="H565" t="s">
        <v>9</v>
      </c>
      <c r="I565" s="4">
        <v>100000000000</v>
      </c>
      <c r="J565" s="4">
        <v>100000000000</v>
      </c>
      <c r="K565">
        <v>399</v>
      </c>
      <c r="L565">
        <v>8.3000000000000004E-2</v>
      </c>
      <c r="M565" t="s">
        <v>1516</v>
      </c>
      <c r="N565" t="s">
        <v>13</v>
      </c>
      <c r="O565" t="s">
        <v>585</v>
      </c>
      <c r="P565" t="s">
        <v>14</v>
      </c>
      <c r="Q565" t="s">
        <v>1521</v>
      </c>
      <c r="R565">
        <v>12871</v>
      </c>
      <c r="S565" t="s">
        <v>1526</v>
      </c>
      <c r="T565" t="s">
        <v>55</v>
      </c>
      <c r="U565" t="s">
        <v>1516</v>
      </c>
      <c r="V565" t="s">
        <v>1527</v>
      </c>
      <c r="W565">
        <v>101040707</v>
      </c>
    </row>
    <row r="566" spans="1:23" x14ac:dyDescent="0.3">
      <c r="A566">
        <v>565</v>
      </c>
      <c r="B566" s="5">
        <v>45534</v>
      </c>
      <c r="C566" t="s">
        <v>7</v>
      </c>
      <c r="D566">
        <v>139810005300</v>
      </c>
      <c r="E566" t="s">
        <v>1528</v>
      </c>
      <c r="F566" s="5">
        <v>45516</v>
      </c>
      <c r="G566" s="5">
        <v>45912</v>
      </c>
      <c r="H566" t="s">
        <v>9</v>
      </c>
      <c r="I566" s="4">
        <v>75000000000</v>
      </c>
      <c r="J566" s="4">
        <v>75000000000</v>
      </c>
      <c r="K566">
        <v>396</v>
      </c>
      <c r="L566">
        <v>8.3000000000000004E-2</v>
      </c>
      <c r="M566" t="s">
        <v>1516</v>
      </c>
      <c r="N566" t="s">
        <v>13</v>
      </c>
      <c r="O566" t="s">
        <v>585</v>
      </c>
      <c r="P566" t="s">
        <v>14</v>
      </c>
      <c r="Q566" t="s">
        <v>1521</v>
      </c>
      <c r="R566">
        <v>12871</v>
      </c>
      <c r="S566" t="s">
        <v>236</v>
      </c>
      <c r="T566" t="s">
        <v>55</v>
      </c>
      <c r="U566" t="s">
        <v>1516</v>
      </c>
      <c r="V566" t="s">
        <v>1529</v>
      </c>
      <c r="W566">
        <v>101040707</v>
      </c>
    </row>
    <row r="567" spans="1:23" hidden="1" x14ac:dyDescent="0.3">
      <c r="A567">
        <v>566</v>
      </c>
      <c r="B567" s="5">
        <v>45534</v>
      </c>
      <c r="C567" t="s">
        <v>7</v>
      </c>
      <c r="D567" t="s">
        <v>1530</v>
      </c>
      <c r="E567" t="s">
        <v>1531</v>
      </c>
      <c r="F567" s="5">
        <v>45404</v>
      </c>
      <c r="G567" s="5">
        <v>45587</v>
      </c>
      <c r="H567" t="s">
        <v>9</v>
      </c>
      <c r="I567" s="4">
        <v>20000000000</v>
      </c>
      <c r="J567" s="4">
        <v>20000000000</v>
      </c>
      <c r="K567">
        <v>183</v>
      </c>
      <c r="L567">
        <v>5.6000000000000001E-2</v>
      </c>
      <c r="M567" t="s">
        <v>1532</v>
      </c>
      <c r="N567" t="s">
        <v>13</v>
      </c>
      <c r="O567" t="s">
        <v>313</v>
      </c>
      <c r="P567" t="s">
        <v>14</v>
      </c>
      <c r="Q567" t="s">
        <v>1533</v>
      </c>
      <c r="R567">
        <v>26797</v>
      </c>
      <c r="S567" t="s">
        <v>58</v>
      </c>
      <c r="T567" t="s">
        <v>55</v>
      </c>
      <c r="U567" t="s">
        <v>1532</v>
      </c>
      <c r="V567" t="s">
        <v>1534</v>
      </c>
      <c r="W567">
        <v>101042213</v>
      </c>
    </row>
    <row r="568" spans="1:23" hidden="1" x14ac:dyDescent="0.3">
      <c r="A568">
        <v>567</v>
      </c>
      <c r="B568" s="5">
        <v>45534</v>
      </c>
      <c r="C568" t="s">
        <v>7</v>
      </c>
      <c r="D568" t="s">
        <v>1535</v>
      </c>
      <c r="E568" t="s">
        <v>1536</v>
      </c>
      <c r="F568" s="5">
        <v>45394</v>
      </c>
      <c r="G568" s="5">
        <v>45579</v>
      </c>
      <c r="H568" t="s">
        <v>9</v>
      </c>
      <c r="I568" s="4">
        <v>3000000000</v>
      </c>
      <c r="J568" s="4">
        <v>3000000000</v>
      </c>
      <c r="K568">
        <v>185</v>
      </c>
      <c r="L568">
        <v>5.2999999999999999E-2</v>
      </c>
      <c r="M568" t="s">
        <v>1532</v>
      </c>
      <c r="N568" t="s">
        <v>13</v>
      </c>
      <c r="O568" t="s">
        <v>313</v>
      </c>
      <c r="P568" t="s">
        <v>14</v>
      </c>
      <c r="Q568" t="s">
        <v>1533</v>
      </c>
      <c r="R568">
        <v>26797</v>
      </c>
      <c r="S568" t="s">
        <v>54</v>
      </c>
      <c r="T568" t="s">
        <v>55</v>
      </c>
      <c r="U568" t="s">
        <v>1325</v>
      </c>
      <c r="V568" t="s">
        <v>1537</v>
      </c>
      <c r="W568">
        <v>101042213</v>
      </c>
    </row>
    <row r="569" spans="1:23" hidden="1" x14ac:dyDescent="0.3">
      <c r="A569">
        <v>568</v>
      </c>
      <c r="B569" s="5">
        <v>45534</v>
      </c>
      <c r="C569" t="s">
        <v>7</v>
      </c>
      <c r="D569">
        <v>139974006100</v>
      </c>
      <c r="E569" t="s">
        <v>1538</v>
      </c>
      <c r="F569" s="5">
        <v>45456</v>
      </c>
      <c r="G569" s="5">
        <v>45639</v>
      </c>
      <c r="H569" t="s">
        <v>9</v>
      </c>
      <c r="I569" s="4">
        <v>1250000000</v>
      </c>
      <c r="J569" s="4">
        <v>1250000000</v>
      </c>
      <c r="K569">
        <v>183</v>
      </c>
      <c r="L569">
        <v>6.2E-2</v>
      </c>
      <c r="M569" t="s">
        <v>1066</v>
      </c>
      <c r="N569" t="s">
        <v>13</v>
      </c>
      <c r="O569" t="s">
        <v>65</v>
      </c>
      <c r="P569" t="s">
        <v>14</v>
      </c>
      <c r="Q569" t="s">
        <v>535</v>
      </c>
      <c r="R569">
        <v>30649</v>
      </c>
      <c r="S569" t="s">
        <v>58</v>
      </c>
      <c r="T569" t="s">
        <v>55</v>
      </c>
      <c r="U569" t="s">
        <v>1066</v>
      </c>
      <c r="V569" t="s">
        <v>1539</v>
      </c>
      <c r="W569">
        <v>101044130</v>
      </c>
    </row>
    <row r="570" spans="1:23" hidden="1" x14ac:dyDescent="0.3">
      <c r="A570">
        <v>569</v>
      </c>
      <c r="B570" s="5">
        <v>45534</v>
      </c>
      <c r="C570" t="s">
        <v>7</v>
      </c>
      <c r="D570">
        <v>139974006200</v>
      </c>
      <c r="E570" t="s">
        <v>1540</v>
      </c>
      <c r="F570" s="5">
        <v>45456</v>
      </c>
      <c r="G570" s="5">
        <v>45639</v>
      </c>
      <c r="H570" t="s">
        <v>9</v>
      </c>
      <c r="I570" s="4">
        <v>1800000000</v>
      </c>
      <c r="J570" s="4">
        <v>1800000000</v>
      </c>
      <c r="K570">
        <v>183</v>
      </c>
      <c r="L570">
        <v>6.2E-2</v>
      </c>
      <c r="M570" t="s">
        <v>1066</v>
      </c>
      <c r="N570" t="s">
        <v>13</v>
      </c>
      <c r="O570" t="s">
        <v>65</v>
      </c>
      <c r="P570" t="s">
        <v>14</v>
      </c>
      <c r="Q570" t="s">
        <v>535</v>
      </c>
      <c r="R570">
        <v>30649</v>
      </c>
      <c r="S570" t="s">
        <v>58</v>
      </c>
      <c r="T570" t="s">
        <v>55</v>
      </c>
      <c r="U570" t="s">
        <v>1066</v>
      </c>
      <c r="V570" t="s">
        <v>1541</v>
      </c>
      <c r="W570">
        <v>101044130</v>
      </c>
    </row>
    <row r="571" spans="1:23" hidden="1" x14ac:dyDescent="0.3">
      <c r="A571">
        <v>570</v>
      </c>
      <c r="B571" s="5">
        <v>45534</v>
      </c>
      <c r="C571" t="s">
        <v>7</v>
      </c>
      <c r="D571">
        <v>139974005200</v>
      </c>
      <c r="E571" t="s">
        <v>1542</v>
      </c>
      <c r="F571" s="5">
        <v>45377</v>
      </c>
      <c r="G571" s="5">
        <v>45561</v>
      </c>
      <c r="H571" t="s">
        <v>9</v>
      </c>
      <c r="I571" s="4">
        <v>4550000000</v>
      </c>
      <c r="J571" s="4">
        <v>4550000000</v>
      </c>
      <c r="K571">
        <v>184</v>
      </c>
      <c r="L571">
        <v>5.3999999999999999E-2</v>
      </c>
      <c r="M571" t="s">
        <v>1066</v>
      </c>
      <c r="N571" t="s">
        <v>13</v>
      </c>
      <c r="O571" t="s">
        <v>65</v>
      </c>
      <c r="P571" t="s">
        <v>14</v>
      </c>
      <c r="Q571" t="s">
        <v>535</v>
      </c>
      <c r="R571">
        <v>30649</v>
      </c>
      <c r="S571" t="s">
        <v>58</v>
      </c>
      <c r="T571" t="s">
        <v>55</v>
      </c>
      <c r="U571" t="s">
        <v>1066</v>
      </c>
      <c r="V571" t="s">
        <v>1543</v>
      </c>
      <c r="W571">
        <v>101044130</v>
      </c>
    </row>
    <row r="572" spans="1:23" x14ac:dyDescent="0.3">
      <c r="A572">
        <v>571</v>
      </c>
      <c r="B572" s="5">
        <v>45534</v>
      </c>
      <c r="C572" t="s">
        <v>7</v>
      </c>
      <c r="D572">
        <v>139974007400</v>
      </c>
      <c r="E572" t="s">
        <v>1544</v>
      </c>
      <c r="F572" s="5">
        <v>45502</v>
      </c>
      <c r="G572" s="5">
        <v>45691</v>
      </c>
      <c r="H572" t="s">
        <v>9</v>
      </c>
      <c r="I572" s="4">
        <v>5920000000</v>
      </c>
      <c r="J572" s="4">
        <v>5920000000</v>
      </c>
      <c r="K572">
        <v>189</v>
      </c>
      <c r="L572">
        <v>6.8000000000000005E-2</v>
      </c>
      <c r="M572" t="s">
        <v>1066</v>
      </c>
      <c r="N572" t="s">
        <v>13</v>
      </c>
      <c r="O572" t="s">
        <v>65</v>
      </c>
      <c r="P572" t="s">
        <v>14</v>
      </c>
      <c r="Q572" t="s">
        <v>535</v>
      </c>
      <c r="R572">
        <v>30649</v>
      </c>
      <c r="S572" t="s">
        <v>154</v>
      </c>
      <c r="T572" t="s">
        <v>55</v>
      </c>
      <c r="U572" t="s">
        <v>1066</v>
      </c>
      <c r="V572" t="s">
        <v>1545</v>
      </c>
      <c r="W572">
        <v>101044130</v>
      </c>
    </row>
    <row r="573" spans="1:23" x14ac:dyDescent="0.3">
      <c r="A573">
        <v>572</v>
      </c>
      <c r="B573" s="5">
        <v>45534</v>
      </c>
      <c r="C573" t="s">
        <v>7</v>
      </c>
      <c r="D573">
        <v>138522013600</v>
      </c>
      <c r="E573" t="s">
        <v>1546</v>
      </c>
      <c r="F573" s="5">
        <v>45474</v>
      </c>
      <c r="G573" s="5">
        <v>45659</v>
      </c>
      <c r="H573" t="s">
        <v>9</v>
      </c>
      <c r="I573" s="4">
        <v>10000000000</v>
      </c>
      <c r="J573" s="4">
        <v>10000000000</v>
      </c>
      <c r="K573">
        <v>185</v>
      </c>
      <c r="L573">
        <v>6.5000000000000002E-2</v>
      </c>
      <c r="M573" t="s">
        <v>1547</v>
      </c>
      <c r="N573" t="s">
        <v>13</v>
      </c>
      <c r="O573" t="s">
        <v>669</v>
      </c>
      <c r="P573" t="s">
        <v>14</v>
      </c>
      <c r="Q573" t="s">
        <v>1471</v>
      </c>
      <c r="R573">
        <v>21800</v>
      </c>
      <c r="S573" t="s">
        <v>54</v>
      </c>
      <c r="T573" t="s">
        <v>55</v>
      </c>
      <c r="U573" t="s">
        <v>1547</v>
      </c>
      <c r="V573" t="s">
        <v>1548</v>
      </c>
      <c r="W573">
        <v>101020976</v>
      </c>
    </row>
    <row r="574" spans="1:23" x14ac:dyDescent="0.3">
      <c r="A574">
        <v>573</v>
      </c>
      <c r="B574" s="5">
        <v>45534</v>
      </c>
      <c r="C574" t="s">
        <v>7</v>
      </c>
      <c r="D574">
        <v>138522013500</v>
      </c>
      <c r="E574" t="s">
        <v>1549</v>
      </c>
      <c r="F574" s="5">
        <v>45474</v>
      </c>
      <c r="G574" s="5">
        <v>45659</v>
      </c>
      <c r="H574" t="s">
        <v>9</v>
      </c>
      <c r="I574" s="4">
        <v>10000000000</v>
      </c>
      <c r="J574" s="4">
        <v>10000000000</v>
      </c>
      <c r="K574">
        <v>185</v>
      </c>
      <c r="L574">
        <v>6.5000000000000002E-2</v>
      </c>
      <c r="M574" t="s">
        <v>1547</v>
      </c>
      <c r="N574" t="s">
        <v>13</v>
      </c>
      <c r="O574" t="s">
        <v>669</v>
      </c>
      <c r="P574" t="s">
        <v>14</v>
      </c>
      <c r="Q574" t="s">
        <v>1471</v>
      </c>
      <c r="R574">
        <v>21800</v>
      </c>
      <c r="S574" t="s">
        <v>54</v>
      </c>
      <c r="T574" t="s">
        <v>55</v>
      </c>
      <c r="U574" t="s">
        <v>1547</v>
      </c>
      <c r="V574" t="s">
        <v>1550</v>
      </c>
      <c r="W574">
        <v>101020976</v>
      </c>
    </row>
    <row r="575" spans="1:23" x14ac:dyDescent="0.3">
      <c r="A575">
        <v>574</v>
      </c>
      <c r="B575" s="5">
        <v>45534</v>
      </c>
      <c r="C575" t="s">
        <v>7</v>
      </c>
      <c r="D575">
        <v>138522014500</v>
      </c>
      <c r="E575" t="s">
        <v>1551</v>
      </c>
      <c r="F575" s="5">
        <v>45491</v>
      </c>
      <c r="G575" s="5">
        <v>45677</v>
      </c>
      <c r="H575" t="s">
        <v>9</v>
      </c>
      <c r="I575" s="4">
        <v>10000000000</v>
      </c>
      <c r="J575" s="4">
        <v>10000000000</v>
      </c>
      <c r="K575">
        <v>186</v>
      </c>
      <c r="L575">
        <v>6.5000000000000002E-2</v>
      </c>
      <c r="M575" t="s">
        <v>1547</v>
      </c>
      <c r="N575" t="s">
        <v>13</v>
      </c>
      <c r="O575" t="s">
        <v>669</v>
      </c>
      <c r="P575" t="s">
        <v>14</v>
      </c>
      <c r="Q575" t="s">
        <v>1471</v>
      </c>
      <c r="R575">
        <v>21800</v>
      </c>
      <c r="S575" t="s">
        <v>61</v>
      </c>
      <c r="T575" t="s">
        <v>55</v>
      </c>
      <c r="U575" t="s">
        <v>1547</v>
      </c>
      <c r="V575" t="s">
        <v>1552</v>
      </c>
      <c r="W575">
        <v>101020976</v>
      </c>
    </row>
    <row r="576" spans="1:23" x14ac:dyDescent="0.3">
      <c r="A576">
        <v>575</v>
      </c>
      <c r="B576" s="5">
        <v>45534</v>
      </c>
      <c r="C576" t="s">
        <v>7</v>
      </c>
      <c r="D576">
        <v>138522013800</v>
      </c>
      <c r="E576" t="s">
        <v>1553</v>
      </c>
      <c r="F576" s="5">
        <v>45484</v>
      </c>
      <c r="G576" s="5">
        <v>45670</v>
      </c>
      <c r="H576" t="s">
        <v>9</v>
      </c>
      <c r="I576" s="4">
        <v>10000000000</v>
      </c>
      <c r="J576" s="4">
        <v>10000000000</v>
      </c>
      <c r="K576">
        <v>186</v>
      </c>
      <c r="L576">
        <v>6.5000000000000002E-2</v>
      </c>
      <c r="M576" t="s">
        <v>1547</v>
      </c>
      <c r="N576" t="s">
        <v>13</v>
      </c>
      <c r="O576" t="s">
        <v>669</v>
      </c>
      <c r="P576" t="s">
        <v>14</v>
      </c>
      <c r="Q576" t="s">
        <v>1471</v>
      </c>
      <c r="R576">
        <v>21800</v>
      </c>
      <c r="S576" t="s">
        <v>61</v>
      </c>
      <c r="T576" t="s">
        <v>55</v>
      </c>
      <c r="U576" t="s">
        <v>1547</v>
      </c>
      <c r="V576" t="s">
        <v>1554</v>
      </c>
      <c r="W576">
        <v>101020976</v>
      </c>
    </row>
    <row r="577" spans="1:23" x14ac:dyDescent="0.3">
      <c r="A577">
        <v>576</v>
      </c>
      <c r="B577" s="5">
        <v>45534</v>
      </c>
      <c r="C577" t="s">
        <v>7</v>
      </c>
      <c r="D577">
        <v>138522014200</v>
      </c>
      <c r="E577" t="s">
        <v>1555</v>
      </c>
      <c r="F577" s="5">
        <v>45491</v>
      </c>
      <c r="G577" s="5">
        <v>45677</v>
      </c>
      <c r="H577" t="s">
        <v>9</v>
      </c>
      <c r="I577" s="4">
        <v>10000000000</v>
      </c>
      <c r="J577" s="4">
        <v>10000000000</v>
      </c>
      <c r="K577">
        <v>186</v>
      </c>
      <c r="L577">
        <v>6.5000000000000002E-2</v>
      </c>
      <c r="M577" t="s">
        <v>1547</v>
      </c>
      <c r="N577" t="s">
        <v>13</v>
      </c>
      <c r="O577" t="s">
        <v>669</v>
      </c>
      <c r="P577" t="s">
        <v>14</v>
      </c>
      <c r="Q577" t="s">
        <v>1471</v>
      </c>
      <c r="R577">
        <v>21800</v>
      </c>
      <c r="S577" t="s">
        <v>61</v>
      </c>
      <c r="T577" t="s">
        <v>55</v>
      </c>
      <c r="U577" t="s">
        <v>1547</v>
      </c>
      <c r="V577" t="s">
        <v>1556</v>
      </c>
      <c r="W577">
        <v>101020976</v>
      </c>
    </row>
    <row r="578" spans="1:23" x14ac:dyDescent="0.3">
      <c r="A578">
        <v>577</v>
      </c>
      <c r="B578" s="5">
        <v>45534</v>
      </c>
      <c r="C578" t="s">
        <v>7</v>
      </c>
      <c r="D578">
        <v>138522014400</v>
      </c>
      <c r="E578" t="s">
        <v>1557</v>
      </c>
      <c r="F578" s="5">
        <v>45491</v>
      </c>
      <c r="G578" s="5">
        <v>45677</v>
      </c>
      <c r="H578" t="s">
        <v>9</v>
      </c>
      <c r="I578" s="4">
        <v>10000000000</v>
      </c>
      <c r="J578" s="4">
        <v>10000000000</v>
      </c>
      <c r="K578">
        <v>186</v>
      </c>
      <c r="L578">
        <v>6.5000000000000002E-2</v>
      </c>
      <c r="M578" t="s">
        <v>1547</v>
      </c>
      <c r="N578" t="s">
        <v>13</v>
      </c>
      <c r="O578" t="s">
        <v>669</v>
      </c>
      <c r="P578" t="s">
        <v>14</v>
      </c>
      <c r="Q578" t="s">
        <v>1471</v>
      </c>
      <c r="R578">
        <v>21800</v>
      </c>
      <c r="S578" t="s">
        <v>61</v>
      </c>
      <c r="T578" t="s">
        <v>55</v>
      </c>
      <c r="U578" t="s">
        <v>1547</v>
      </c>
      <c r="V578" t="s">
        <v>1558</v>
      </c>
      <c r="W578">
        <v>101020976</v>
      </c>
    </row>
    <row r="579" spans="1:23" x14ac:dyDescent="0.3">
      <c r="A579">
        <v>578</v>
      </c>
      <c r="B579" s="5">
        <v>45534</v>
      </c>
      <c r="C579" t="s">
        <v>7</v>
      </c>
      <c r="D579">
        <v>138522014000</v>
      </c>
      <c r="E579" t="s">
        <v>1559</v>
      </c>
      <c r="F579" s="5">
        <v>45490</v>
      </c>
      <c r="G579" s="5">
        <v>45674</v>
      </c>
      <c r="H579" t="s">
        <v>9</v>
      </c>
      <c r="I579" s="4">
        <v>10000000000</v>
      </c>
      <c r="J579" s="4">
        <v>10000000000</v>
      </c>
      <c r="K579">
        <v>184</v>
      </c>
      <c r="L579">
        <v>6.5000000000000002E-2</v>
      </c>
      <c r="M579" t="s">
        <v>1547</v>
      </c>
      <c r="N579" t="s">
        <v>13</v>
      </c>
      <c r="O579" t="s">
        <v>669</v>
      </c>
      <c r="P579" t="s">
        <v>14</v>
      </c>
      <c r="Q579" t="s">
        <v>1471</v>
      </c>
      <c r="R579">
        <v>21800</v>
      </c>
      <c r="S579" t="s">
        <v>58</v>
      </c>
      <c r="T579" t="s">
        <v>55</v>
      </c>
      <c r="U579" t="s">
        <v>1547</v>
      </c>
      <c r="V579" t="s">
        <v>1560</v>
      </c>
      <c r="W579">
        <v>101020976</v>
      </c>
    </row>
    <row r="580" spans="1:23" x14ac:dyDescent="0.3">
      <c r="A580">
        <v>579</v>
      </c>
      <c r="B580" s="5">
        <v>45534</v>
      </c>
      <c r="C580" t="s">
        <v>7</v>
      </c>
      <c r="D580">
        <v>138522013700</v>
      </c>
      <c r="E580" t="s">
        <v>1561</v>
      </c>
      <c r="F580" s="5">
        <v>45474</v>
      </c>
      <c r="G580" s="5">
        <v>45659</v>
      </c>
      <c r="H580" t="s">
        <v>9</v>
      </c>
      <c r="I580" s="4">
        <v>10000000000</v>
      </c>
      <c r="J580" s="4">
        <v>10000000000</v>
      </c>
      <c r="K580">
        <v>185</v>
      </c>
      <c r="L580">
        <v>6.5000000000000002E-2</v>
      </c>
      <c r="M580" t="s">
        <v>1547</v>
      </c>
      <c r="N580" t="s">
        <v>13</v>
      </c>
      <c r="O580" t="s">
        <v>669</v>
      </c>
      <c r="P580" t="s">
        <v>14</v>
      </c>
      <c r="Q580" t="s">
        <v>1471</v>
      </c>
      <c r="R580">
        <v>21800</v>
      </c>
      <c r="S580" t="s">
        <v>54</v>
      </c>
      <c r="T580" t="s">
        <v>55</v>
      </c>
      <c r="U580" t="s">
        <v>1547</v>
      </c>
      <c r="V580" t="s">
        <v>1562</v>
      </c>
      <c r="W580">
        <v>101020976</v>
      </c>
    </row>
    <row r="581" spans="1:23" x14ac:dyDescent="0.3">
      <c r="A581">
        <v>580</v>
      </c>
      <c r="B581" s="5">
        <v>45534</v>
      </c>
      <c r="C581" t="s">
        <v>7</v>
      </c>
      <c r="D581">
        <v>138522014100</v>
      </c>
      <c r="E581" t="s">
        <v>1563</v>
      </c>
      <c r="F581" s="5">
        <v>45490</v>
      </c>
      <c r="G581" s="5">
        <v>45674</v>
      </c>
      <c r="H581" t="s">
        <v>9</v>
      </c>
      <c r="I581" s="4">
        <v>15000000000</v>
      </c>
      <c r="J581" s="4">
        <v>15000000000</v>
      </c>
      <c r="K581">
        <v>184</v>
      </c>
      <c r="L581">
        <v>6.5000000000000002E-2</v>
      </c>
      <c r="M581" t="s">
        <v>1547</v>
      </c>
      <c r="N581" t="s">
        <v>13</v>
      </c>
      <c r="O581" t="s">
        <v>669</v>
      </c>
      <c r="P581" t="s">
        <v>14</v>
      </c>
      <c r="Q581" t="s">
        <v>1471</v>
      </c>
      <c r="R581">
        <v>21800</v>
      </c>
      <c r="S581" t="s">
        <v>58</v>
      </c>
      <c r="T581" t="s">
        <v>55</v>
      </c>
      <c r="U581" t="s">
        <v>1547</v>
      </c>
      <c r="V581" t="s">
        <v>1564</v>
      </c>
      <c r="W581">
        <v>101020976</v>
      </c>
    </row>
    <row r="582" spans="1:23" x14ac:dyDescent="0.3">
      <c r="A582">
        <v>581</v>
      </c>
      <c r="B582" s="5">
        <v>45534</v>
      </c>
      <c r="C582" t="s">
        <v>7</v>
      </c>
      <c r="D582">
        <v>138522014600</v>
      </c>
      <c r="E582" t="s">
        <v>1565</v>
      </c>
      <c r="F582" s="5">
        <v>45491</v>
      </c>
      <c r="G582" s="5">
        <v>45677</v>
      </c>
      <c r="H582" t="s">
        <v>9</v>
      </c>
      <c r="I582" s="4">
        <v>10000000000</v>
      </c>
      <c r="J582" s="4">
        <v>10000000000</v>
      </c>
      <c r="K582">
        <v>186</v>
      </c>
      <c r="L582">
        <v>6.5000000000000002E-2</v>
      </c>
      <c r="M582" t="s">
        <v>1547</v>
      </c>
      <c r="N582" t="s">
        <v>13</v>
      </c>
      <c r="O582" t="s">
        <v>669</v>
      </c>
      <c r="P582" t="s">
        <v>14</v>
      </c>
      <c r="Q582" t="s">
        <v>1471</v>
      </c>
      <c r="R582">
        <v>21800</v>
      </c>
      <c r="S582" t="s">
        <v>61</v>
      </c>
      <c r="T582" t="s">
        <v>55</v>
      </c>
      <c r="U582" t="s">
        <v>1547</v>
      </c>
      <c r="V582" t="s">
        <v>1566</v>
      </c>
      <c r="W582">
        <v>101020976</v>
      </c>
    </row>
    <row r="583" spans="1:23" x14ac:dyDescent="0.3">
      <c r="A583">
        <v>582</v>
      </c>
      <c r="B583" s="5">
        <v>45534</v>
      </c>
      <c r="C583" t="s">
        <v>7</v>
      </c>
      <c r="D583">
        <v>138522013400</v>
      </c>
      <c r="E583" t="s">
        <v>1567</v>
      </c>
      <c r="F583" s="5">
        <v>45474</v>
      </c>
      <c r="G583" s="5">
        <v>45659</v>
      </c>
      <c r="H583" t="s">
        <v>9</v>
      </c>
      <c r="I583" s="4">
        <v>10000000000</v>
      </c>
      <c r="J583" s="4">
        <v>10000000000</v>
      </c>
      <c r="K583">
        <v>185</v>
      </c>
      <c r="L583">
        <v>6.5000000000000002E-2</v>
      </c>
      <c r="M583" t="s">
        <v>1547</v>
      </c>
      <c r="N583" t="s">
        <v>13</v>
      </c>
      <c r="O583" t="s">
        <v>669</v>
      </c>
      <c r="P583" t="s">
        <v>14</v>
      </c>
      <c r="Q583" t="s">
        <v>1471</v>
      </c>
      <c r="R583">
        <v>21800</v>
      </c>
      <c r="S583" t="s">
        <v>54</v>
      </c>
      <c r="T583" t="s">
        <v>55</v>
      </c>
      <c r="U583" t="s">
        <v>1547</v>
      </c>
      <c r="V583" t="s">
        <v>1568</v>
      </c>
      <c r="W583">
        <v>101020976</v>
      </c>
    </row>
    <row r="584" spans="1:23" x14ac:dyDescent="0.3">
      <c r="A584">
        <v>583</v>
      </c>
      <c r="B584" s="5">
        <v>45534</v>
      </c>
      <c r="C584" t="s">
        <v>7</v>
      </c>
      <c r="D584">
        <v>138495014200</v>
      </c>
      <c r="E584" t="s">
        <v>1569</v>
      </c>
      <c r="F584" s="5">
        <v>45496</v>
      </c>
      <c r="G584" s="5">
        <v>45680</v>
      </c>
      <c r="H584" t="s">
        <v>9</v>
      </c>
      <c r="I584" s="4">
        <v>1032000000</v>
      </c>
      <c r="J584" s="4">
        <v>1032000000</v>
      </c>
      <c r="K584">
        <v>184</v>
      </c>
      <c r="L584">
        <v>6.8000000000000005E-2</v>
      </c>
      <c r="M584" t="s">
        <v>1445</v>
      </c>
      <c r="N584" t="s">
        <v>13</v>
      </c>
      <c r="O584" t="s">
        <v>98</v>
      </c>
      <c r="P584" t="s">
        <v>14</v>
      </c>
      <c r="Q584" t="s">
        <v>115</v>
      </c>
      <c r="R584">
        <v>26814</v>
      </c>
      <c r="S584" t="s">
        <v>58</v>
      </c>
      <c r="T584" t="s">
        <v>55</v>
      </c>
      <c r="U584" t="s">
        <v>1445</v>
      </c>
      <c r="V584" t="s">
        <v>1570</v>
      </c>
      <c r="W584">
        <v>101020620</v>
      </c>
    </row>
    <row r="585" spans="1:23" hidden="1" x14ac:dyDescent="0.3">
      <c r="A585">
        <v>584</v>
      </c>
      <c r="B585" s="5">
        <v>45534</v>
      </c>
      <c r="C585" t="s">
        <v>7</v>
      </c>
      <c r="D585">
        <v>138495013700</v>
      </c>
      <c r="E585" t="s">
        <v>1571</v>
      </c>
      <c r="F585" s="5">
        <v>45449</v>
      </c>
      <c r="G585" s="5">
        <v>45632</v>
      </c>
      <c r="H585" t="s">
        <v>9</v>
      </c>
      <c r="I585" s="4">
        <v>588000000</v>
      </c>
      <c r="J585" s="4">
        <v>588000000</v>
      </c>
      <c r="K585">
        <v>183</v>
      </c>
      <c r="L585">
        <v>6.2E-2</v>
      </c>
      <c r="M585" t="s">
        <v>1445</v>
      </c>
      <c r="N585" t="s">
        <v>13</v>
      </c>
      <c r="O585" t="s">
        <v>102</v>
      </c>
      <c r="P585" t="s">
        <v>14</v>
      </c>
      <c r="Q585" t="s">
        <v>115</v>
      </c>
      <c r="R585">
        <v>26814</v>
      </c>
      <c r="S585" t="s">
        <v>58</v>
      </c>
      <c r="T585" t="s">
        <v>55</v>
      </c>
      <c r="U585" t="s">
        <v>1445</v>
      </c>
      <c r="V585" t="s">
        <v>1572</v>
      </c>
      <c r="W585">
        <v>101020620</v>
      </c>
    </row>
    <row r="586" spans="1:23" x14ac:dyDescent="0.3">
      <c r="A586">
        <v>585</v>
      </c>
      <c r="B586" s="5">
        <v>45534</v>
      </c>
      <c r="C586" t="s">
        <v>7</v>
      </c>
      <c r="D586">
        <v>138495014900</v>
      </c>
      <c r="E586" t="s">
        <v>1573</v>
      </c>
      <c r="F586" s="5">
        <v>45530</v>
      </c>
      <c r="G586" s="5">
        <v>45803</v>
      </c>
      <c r="H586" t="s">
        <v>9</v>
      </c>
      <c r="I586" s="4">
        <v>515000000</v>
      </c>
      <c r="J586" s="4">
        <v>515000000</v>
      </c>
      <c r="K586">
        <v>273</v>
      </c>
      <c r="L586">
        <v>7.5999999999999998E-2</v>
      </c>
      <c r="M586" t="s">
        <v>1445</v>
      </c>
      <c r="N586" t="s">
        <v>13</v>
      </c>
      <c r="O586" t="s">
        <v>98</v>
      </c>
      <c r="P586" t="s">
        <v>14</v>
      </c>
      <c r="Q586" t="s">
        <v>115</v>
      </c>
      <c r="R586">
        <v>26814</v>
      </c>
      <c r="S586" t="s">
        <v>189</v>
      </c>
      <c r="T586" t="s">
        <v>55</v>
      </c>
      <c r="U586" t="s">
        <v>1445</v>
      </c>
      <c r="V586" t="s">
        <v>1574</v>
      </c>
      <c r="W586">
        <v>101020620</v>
      </c>
    </row>
    <row r="587" spans="1:23" x14ac:dyDescent="0.3">
      <c r="A587">
        <v>586</v>
      </c>
      <c r="B587" s="5">
        <v>45534</v>
      </c>
      <c r="C587" t="s">
        <v>7</v>
      </c>
      <c r="D587">
        <v>138495014400</v>
      </c>
      <c r="E587" t="s">
        <v>1575</v>
      </c>
      <c r="F587" s="5">
        <v>45504</v>
      </c>
      <c r="G587" s="5">
        <v>45782</v>
      </c>
      <c r="H587" t="s">
        <v>9</v>
      </c>
      <c r="I587" s="4">
        <v>835000000</v>
      </c>
      <c r="J587" s="4">
        <v>835000000</v>
      </c>
      <c r="K587">
        <v>278</v>
      </c>
      <c r="L587">
        <v>7.5999999999999998E-2</v>
      </c>
      <c r="M587" t="s">
        <v>1445</v>
      </c>
      <c r="N587" t="s">
        <v>13</v>
      </c>
      <c r="O587" t="s">
        <v>98</v>
      </c>
      <c r="P587" t="s">
        <v>14</v>
      </c>
      <c r="Q587" t="s">
        <v>115</v>
      </c>
      <c r="R587">
        <v>26814</v>
      </c>
      <c r="S587" t="s">
        <v>1576</v>
      </c>
      <c r="T587" t="s">
        <v>55</v>
      </c>
      <c r="U587" t="s">
        <v>1445</v>
      </c>
      <c r="V587" t="s">
        <v>1577</v>
      </c>
      <c r="W587">
        <v>101020620</v>
      </c>
    </row>
    <row r="588" spans="1:23" x14ac:dyDescent="0.3">
      <c r="A588">
        <v>587</v>
      </c>
      <c r="B588" s="5">
        <v>45534</v>
      </c>
      <c r="C588" t="s">
        <v>7</v>
      </c>
      <c r="D588">
        <v>138495014500</v>
      </c>
      <c r="E588" t="s">
        <v>1578</v>
      </c>
      <c r="F588" s="5">
        <v>45505</v>
      </c>
      <c r="G588" s="5">
        <v>45782</v>
      </c>
      <c r="H588" t="s">
        <v>9</v>
      </c>
      <c r="I588" s="4">
        <v>309000000</v>
      </c>
      <c r="J588" s="4">
        <v>309000000</v>
      </c>
      <c r="K588">
        <v>277</v>
      </c>
      <c r="L588">
        <v>7.5999999999999998E-2</v>
      </c>
      <c r="M588" t="s">
        <v>1445</v>
      </c>
      <c r="N588" t="s">
        <v>13</v>
      </c>
      <c r="O588" t="s">
        <v>98</v>
      </c>
      <c r="P588" t="s">
        <v>14</v>
      </c>
      <c r="Q588" t="s">
        <v>115</v>
      </c>
      <c r="R588">
        <v>26814</v>
      </c>
      <c r="S588" t="s">
        <v>149</v>
      </c>
      <c r="T588" t="s">
        <v>55</v>
      </c>
      <c r="U588" t="s">
        <v>1445</v>
      </c>
      <c r="V588" t="s">
        <v>1579</v>
      </c>
      <c r="W588">
        <v>101020620</v>
      </c>
    </row>
    <row r="589" spans="1:23" x14ac:dyDescent="0.3">
      <c r="A589">
        <v>588</v>
      </c>
      <c r="B589" s="5">
        <v>45534</v>
      </c>
      <c r="C589" t="s">
        <v>7</v>
      </c>
      <c r="D589">
        <v>138495014700</v>
      </c>
      <c r="E589" t="s">
        <v>1580</v>
      </c>
      <c r="F589" s="5">
        <v>45523</v>
      </c>
      <c r="G589" s="5">
        <v>45796</v>
      </c>
      <c r="H589" t="s">
        <v>9</v>
      </c>
      <c r="I589" s="4">
        <v>678000000</v>
      </c>
      <c r="J589" s="4">
        <v>678000000</v>
      </c>
      <c r="K589">
        <v>273</v>
      </c>
      <c r="L589">
        <v>7.5999999999999998E-2</v>
      </c>
      <c r="M589" t="s">
        <v>1445</v>
      </c>
      <c r="N589" t="s">
        <v>13</v>
      </c>
      <c r="O589" t="s">
        <v>98</v>
      </c>
      <c r="P589" t="s">
        <v>14</v>
      </c>
      <c r="Q589" t="s">
        <v>115</v>
      </c>
      <c r="R589">
        <v>26814</v>
      </c>
      <c r="S589" t="s">
        <v>189</v>
      </c>
      <c r="T589" t="s">
        <v>55</v>
      </c>
      <c r="U589" t="s">
        <v>1445</v>
      </c>
      <c r="V589" t="s">
        <v>1581</v>
      </c>
      <c r="W589">
        <v>101020620</v>
      </c>
    </row>
    <row r="590" spans="1:23" hidden="1" x14ac:dyDescent="0.3">
      <c r="A590">
        <v>589</v>
      </c>
      <c r="B590" s="5">
        <v>45534</v>
      </c>
      <c r="C590" t="s">
        <v>7</v>
      </c>
      <c r="D590">
        <v>138495013800</v>
      </c>
      <c r="E590" t="s">
        <v>1582</v>
      </c>
      <c r="F590" s="5">
        <v>45450</v>
      </c>
      <c r="G590" s="5">
        <v>45635</v>
      </c>
      <c r="H590" t="s">
        <v>9</v>
      </c>
      <c r="I590" s="4">
        <v>1083000000</v>
      </c>
      <c r="J590" s="4">
        <v>1083000000</v>
      </c>
      <c r="K590">
        <v>185</v>
      </c>
      <c r="L590">
        <v>6.2E-2</v>
      </c>
      <c r="M590" t="s">
        <v>1445</v>
      </c>
      <c r="N590" t="s">
        <v>13</v>
      </c>
      <c r="O590" t="s">
        <v>98</v>
      </c>
      <c r="P590" t="s">
        <v>14</v>
      </c>
      <c r="Q590" t="s">
        <v>115</v>
      </c>
      <c r="R590">
        <v>26814</v>
      </c>
      <c r="S590" t="s">
        <v>54</v>
      </c>
      <c r="T590" t="s">
        <v>55</v>
      </c>
      <c r="U590" t="s">
        <v>1445</v>
      </c>
      <c r="V590" t="s">
        <v>1583</v>
      </c>
      <c r="W590">
        <v>101020620</v>
      </c>
    </row>
    <row r="591" spans="1:23" x14ac:dyDescent="0.3">
      <c r="A591">
        <v>590</v>
      </c>
      <c r="B591" s="5">
        <v>45534</v>
      </c>
      <c r="C591" t="s">
        <v>7</v>
      </c>
      <c r="D591">
        <v>138495014800</v>
      </c>
      <c r="E591" t="s">
        <v>1584</v>
      </c>
      <c r="F591" s="5">
        <v>45526</v>
      </c>
      <c r="G591" s="5">
        <v>45799</v>
      </c>
      <c r="H591" t="s">
        <v>9</v>
      </c>
      <c r="I591" s="4">
        <v>578000000</v>
      </c>
      <c r="J591" s="4">
        <v>578000000</v>
      </c>
      <c r="K591">
        <v>273</v>
      </c>
      <c r="L591">
        <v>7.5999999999999998E-2</v>
      </c>
      <c r="M591" t="s">
        <v>1445</v>
      </c>
      <c r="N591" t="s">
        <v>13</v>
      </c>
      <c r="O591" t="s">
        <v>98</v>
      </c>
      <c r="P591" t="s">
        <v>14</v>
      </c>
      <c r="Q591" t="s">
        <v>115</v>
      </c>
      <c r="R591">
        <v>26814</v>
      </c>
      <c r="S591" t="s">
        <v>189</v>
      </c>
      <c r="T591" t="s">
        <v>55</v>
      </c>
      <c r="U591" t="s">
        <v>1445</v>
      </c>
      <c r="V591" t="s">
        <v>1585</v>
      </c>
      <c r="W591">
        <v>101020620</v>
      </c>
    </row>
    <row r="592" spans="1:23" hidden="1" x14ac:dyDescent="0.3">
      <c r="A592">
        <v>591</v>
      </c>
      <c r="B592" s="5">
        <v>45534</v>
      </c>
      <c r="C592" t="s">
        <v>7</v>
      </c>
      <c r="D592">
        <v>138495013400</v>
      </c>
      <c r="E592" t="s">
        <v>1586</v>
      </c>
      <c r="F592" s="5">
        <v>45357</v>
      </c>
      <c r="G592" s="5">
        <v>45541</v>
      </c>
      <c r="H592" t="s">
        <v>9</v>
      </c>
      <c r="I592" s="4">
        <v>589000000</v>
      </c>
      <c r="J592" s="4">
        <v>589000000</v>
      </c>
      <c r="K592">
        <v>184</v>
      </c>
      <c r="L592">
        <v>5.3999999999999999E-2</v>
      </c>
      <c r="M592" t="s">
        <v>1445</v>
      </c>
      <c r="N592" t="s">
        <v>13</v>
      </c>
      <c r="O592" t="s">
        <v>102</v>
      </c>
      <c r="P592" t="s">
        <v>14</v>
      </c>
      <c r="Q592" t="s">
        <v>115</v>
      </c>
      <c r="R592">
        <v>26814</v>
      </c>
      <c r="S592" t="s">
        <v>58</v>
      </c>
      <c r="T592" t="s">
        <v>55</v>
      </c>
      <c r="U592" t="s">
        <v>1445</v>
      </c>
      <c r="V592" t="s">
        <v>1587</v>
      </c>
      <c r="W592">
        <v>101020620</v>
      </c>
    </row>
    <row r="593" spans="1:23" hidden="1" x14ac:dyDescent="0.3">
      <c r="A593">
        <v>592</v>
      </c>
      <c r="B593" s="5">
        <v>45534</v>
      </c>
      <c r="C593" t="s">
        <v>7</v>
      </c>
      <c r="D593">
        <v>138495013500</v>
      </c>
      <c r="E593" t="s">
        <v>1588</v>
      </c>
      <c r="F593" s="5">
        <v>45435</v>
      </c>
      <c r="G593" s="5">
        <v>45621</v>
      </c>
      <c r="H593" t="s">
        <v>9</v>
      </c>
      <c r="I593" s="4">
        <v>391000000</v>
      </c>
      <c r="J593" s="4">
        <v>391000000</v>
      </c>
      <c r="K593">
        <v>186</v>
      </c>
      <c r="L593">
        <v>5.6000000000000001E-2</v>
      </c>
      <c r="M593" t="s">
        <v>1445</v>
      </c>
      <c r="N593" t="s">
        <v>13</v>
      </c>
      <c r="O593" t="s">
        <v>102</v>
      </c>
      <c r="P593" t="s">
        <v>14</v>
      </c>
      <c r="Q593" t="s">
        <v>115</v>
      </c>
      <c r="R593">
        <v>26814</v>
      </c>
      <c r="S593" t="s">
        <v>61</v>
      </c>
      <c r="T593" t="s">
        <v>55</v>
      </c>
      <c r="U593" t="s">
        <v>1445</v>
      </c>
      <c r="V593" t="s">
        <v>1589</v>
      </c>
      <c r="W593">
        <v>101020620</v>
      </c>
    </row>
    <row r="594" spans="1:23" x14ac:dyDescent="0.3">
      <c r="A594">
        <v>593</v>
      </c>
      <c r="B594" s="5">
        <v>45534</v>
      </c>
      <c r="C594" t="s">
        <v>7</v>
      </c>
      <c r="D594">
        <v>138495014000</v>
      </c>
      <c r="E594" t="s">
        <v>1590</v>
      </c>
      <c r="F594" s="5">
        <v>45478</v>
      </c>
      <c r="G594" s="5">
        <v>45663</v>
      </c>
      <c r="H594" t="s">
        <v>9</v>
      </c>
      <c r="I594" s="4">
        <v>350000000</v>
      </c>
      <c r="J594" s="4">
        <v>350000000</v>
      </c>
      <c r="K594">
        <v>185</v>
      </c>
      <c r="L594">
        <v>6.5000000000000002E-2</v>
      </c>
      <c r="M594" t="s">
        <v>1445</v>
      </c>
      <c r="N594" t="s">
        <v>13</v>
      </c>
      <c r="O594" t="s">
        <v>98</v>
      </c>
      <c r="P594" t="s">
        <v>14</v>
      </c>
      <c r="Q594" t="s">
        <v>115</v>
      </c>
      <c r="R594">
        <v>26814</v>
      </c>
      <c r="S594" t="s">
        <v>54</v>
      </c>
      <c r="T594" t="s">
        <v>55</v>
      </c>
      <c r="U594" t="s">
        <v>1445</v>
      </c>
      <c r="V594" t="s">
        <v>1591</v>
      </c>
      <c r="W594">
        <v>101020620</v>
      </c>
    </row>
    <row r="595" spans="1:23" x14ac:dyDescent="0.3">
      <c r="A595">
        <v>594</v>
      </c>
      <c r="B595" s="5">
        <v>45534</v>
      </c>
      <c r="C595" t="s">
        <v>7</v>
      </c>
      <c r="D595">
        <v>138495014300</v>
      </c>
      <c r="E595" t="s">
        <v>1592</v>
      </c>
      <c r="F595" s="5">
        <v>45498</v>
      </c>
      <c r="G595" s="5">
        <v>45772</v>
      </c>
      <c r="H595" t="s">
        <v>9</v>
      </c>
      <c r="I595" s="4">
        <v>300000000</v>
      </c>
      <c r="J595" s="4">
        <v>300000000</v>
      </c>
      <c r="K595">
        <v>274</v>
      </c>
      <c r="L595">
        <v>7.0999999999999994E-2</v>
      </c>
      <c r="M595" t="s">
        <v>1445</v>
      </c>
      <c r="N595" t="s">
        <v>13</v>
      </c>
      <c r="O595" t="s">
        <v>98</v>
      </c>
      <c r="P595" t="s">
        <v>14</v>
      </c>
      <c r="Q595" t="s">
        <v>115</v>
      </c>
      <c r="R595">
        <v>26814</v>
      </c>
      <c r="S595" t="s">
        <v>189</v>
      </c>
      <c r="T595" t="s">
        <v>55</v>
      </c>
      <c r="U595" t="s">
        <v>1445</v>
      </c>
      <c r="V595" t="s">
        <v>1593</v>
      </c>
      <c r="W595">
        <v>101020620</v>
      </c>
    </row>
    <row r="596" spans="1:23" x14ac:dyDescent="0.3">
      <c r="A596">
        <v>595</v>
      </c>
      <c r="B596" s="5">
        <v>45534</v>
      </c>
      <c r="C596" t="s">
        <v>7</v>
      </c>
      <c r="D596">
        <v>139356011600</v>
      </c>
      <c r="E596" t="s">
        <v>1594</v>
      </c>
      <c r="F596" s="5">
        <v>45533</v>
      </c>
      <c r="G596" s="5">
        <v>45719</v>
      </c>
      <c r="H596" t="s">
        <v>9</v>
      </c>
      <c r="I596" s="4">
        <v>30000000000</v>
      </c>
      <c r="J596" s="4">
        <v>30000000000</v>
      </c>
      <c r="K596">
        <v>186</v>
      </c>
      <c r="L596">
        <v>7.2999999999999995E-2</v>
      </c>
      <c r="M596" t="s">
        <v>1595</v>
      </c>
      <c r="N596" t="s">
        <v>13</v>
      </c>
      <c r="O596" t="s">
        <v>215</v>
      </c>
      <c r="P596" t="s">
        <v>14</v>
      </c>
      <c r="Q596" t="s">
        <v>216</v>
      </c>
      <c r="R596">
        <v>26827</v>
      </c>
      <c r="S596" t="s">
        <v>61</v>
      </c>
      <c r="T596" t="s">
        <v>55</v>
      </c>
      <c r="U596" t="s">
        <v>1595</v>
      </c>
      <c r="V596" t="s">
        <v>1596</v>
      </c>
      <c r="W596">
        <v>101031868</v>
      </c>
    </row>
    <row r="597" spans="1:23" x14ac:dyDescent="0.3">
      <c r="A597">
        <v>596</v>
      </c>
      <c r="B597" s="5">
        <v>45534</v>
      </c>
      <c r="C597" t="s">
        <v>7</v>
      </c>
      <c r="D597">
        <v>139356011400</v>
      </c>
      <c r="E597" t="s">
        <v>1597</v>
      </c>
      <c r="F597" s="5">
        <v>45497</v>
      </c>
      <c r="G597" s="5">
        <v>45681</v>
      </c>
      <c r="H597" t="s">
        <v>9</v>
      </c>
      <c r="I597" s="4">
        <v>12000000000</v>
      </c>
      <c r="J597" s="4">
        <v>12000000000</v>
      </c>
      <c r="K597">
        <v>184</v>
      </c>
      <c r="L597">
        <v>6.8000000000000005E-2</v>
      </c>
      <c r="M597" t="s">
        <v>1595</v>
      </c>
      <c r="N597" t="s">
        <v>13</v>
      </c>
      <c r="O597" t="s">
        <v>215</v>
      </c>
      <c r="P597" t="s">
        <v>14</v>
      </c>
      <c r="Q597" t="s">
        <v>216</v>
      </c>
      <c r="R597">
        <v>26827</v>
      </c>
      <c r="S597" t="s">
        <v>58</v>
      </c>
      <c r="T597" t="s">
        <v>55</v>
      </c>
      <c r="U597" t="s">
        <v>1595</v>
      </c>
      <c r="V597" t="s">
        <v>1598</v>
      </c>
      <c r="W597">
        <v>101031868</v>
      </c>
    </row>
    <row r="598" spans="1:23" x14ac:dyDescent="0.3">
      <c r="A598">
        <v>597</v>
      </c>
      <c r="B598" s="5">
        <v>45534</v>
      </c>
      <c r="C598" t="s">
        <v>7</v>
      </c>
      <c r="D598">
        <v>140022000200</v>
      </c>
      <c r="E598" t="s">
        <v>1599</v>
      </c>
      <c r="F598" s="5">
        <v>45531</v>
      </c>
      <c r="G598" s="5">
        <v>45929</v>
      </c>
      <c r="H598" t="s">
        <v>9</v>
      </c>
      <c r="I598" s="4">
        <v>15000000000</v>
      </c>
      <c r="J598" s="4">
        <v>15000000000</v>
      </c>
      <c r="K598">
        <v>398</v>
      </c>
      <c r="L598">
        <v>8.1000000000000003E-2</v>
      </c>
      <c r="M598" t="s">
        <v>1600</v>
      </c>
      <c r="N598" t="s">
        <v>13</v>
      </c>
      <c r="O598" t="s">
        <v>215</v>
      </c>
      <c r="P598" t="s">
        <v>14</v>
      </c>
      <c r="Q598" t="s">
        <v>427</v>
      </c>
      <c r="R598" t="s">
        <v>610</v>
      </c>
      <c r="S598" t="s">
        <v>196</v>
      </c>
      <c r="T598" t="s">
        <v>55</v>
      </c>
      <c r="U598" t="s">
        <v>1600</v>
      </c>
      <c r="V598" t="s">
        <v>1601</v>
      </c>
      <c r="W598">
        <v>101045265</v>
      </c>
    </row>
    <row r="599" spans="1:23" x14ac:dyDescent="0.3">
      <c r="A599">
        <v>598</v>
      </c>
      <c r="B599" s="5">
        <v>45534</v>
      </c>
      <c r="C599" t="s">
        <v>8</v>
      </c>
      <c r="D599">
        <v>139968000500</v>
      </c>
      <c r="E599" t="s">
        <v>1602</v>
      </c>
      <c r="F599" s="5">
        <v>45488</v>
      </c>
      <c r="G599" s="5">
        <v>45672</v>
      </c>
      <c r="H599" t="s">
        <v>9</v>
      </c>
      <c r="I599" s="4">
        <v>2000000000</v>
      </c>
      <c r="J599" s="4">
        <v>2000000000</v>
      </c>
      <c r="K599">
        <v>184</v>
      </c>
      <c r="L599">
        <v>6.8000000000000005E-2</v>
      </c>
      <c r="M599" t="s">
        <v>1603</v>
      </c>
      <c r="N599" t="s">
        <v>13</v>
      </c>
      <c r="O599" t="s">
        <v>215</v>
      </c>
      <c r="P599" t="s">
        <v>14</v>
      </c>
      <c r="Q599" t="s">
        <v>427</v>
      </c>
      <c r="R599" t="s">
        <v>610</v>
      </c>
      <c r="S599" t="s">
        <v>58</v>
      </c>
      <c r="T599" t="s">
        <v>55</v>
      </c>
      <c r="U599" t="s">
        <v>1603</v>
      </c>
      <c r="V599" t="s">
        <v>1604</v>
      </c>
      <c r="W599">
        <v>101044062</v>
      </c>
    </row>
    <row r="600" spans="1:23" x14ac:dyDescent="0.3">
      <c r="A600">
        <v>599</v>
      </c>
      <c r="B600" s="5">
        <v>45534</v>
      </c>
      <c r="C600" t="s">
        <v>8</v>
      </c>
      <c r="D600">
        <v>139968000700</v>
      </c>
      <c r="E600" t="s">
        <v>1605</v>
      </c>
      <c r="F600" s="5">
        <v>45491</v>
      </c>
      <c r="G600" s="5">
        <v>45677</v>
      </c>
      <c r="H600" t="s">
        <v>9</v>
      </c>
      <c r="I600" s="4">
        <v>3000000000</v>
      </c>
      <c r="J600" s="4">
        <v>3000000000</v>
      </c>
      <c r="K600">
        <v>186</v>
      </c>
      <c r="L600">
        <v>6.5000000000000002E-2</v>
      </c>
      <c r="M600" t="s">
        <v>1603</v>
      </c>
      <c r="N600" t="s">
        <v>13</v>
      </c>
      <c r="O600" t="s">
        <v>370</v>
      </c>
      <c r="P600" t="s">
        <v>14</v>
      </c>
      <c r="Q600" t="s">
        <v>1606</v>
      </c>
      <c r="R600">
        <v>34044</v>
      </c>
      <c r="S600" t="s">
        <v>61</v>
      </c>
      <c r="T600" t="s">
        <v>55</v>
      </c>
      <c r="U600" t="s">
        <v>1603</v>
      </c>
      <c r="V600" t="s">
        <v>1607</v>
      </c>
      <c r="W600">
        <v>101044062</v>
      </c>
    </row>
    <row r="601" spans="1:23" x14ac:dyDescent="0.3">
      <c r="A601">
        <v>600</v>
      </c>
      <c r="B601" s="5">
        <v>45534</v>
      </c>
      <c r="C601" t="s">
        <v>8</v>
      </c>
      <c r="D601">
        <v>139968000600</v>
      </c>
      <c r="E601" t="s">
        <v>1608</v>
      </c>
      <c r="F601" s="5">
        <v>45491</v>
      </c>
      <c r="G601" s="5">
        <v>45677</v>
      </c>
      <c r="H601" t="s">
        <v>9</v>
      </c>
      <c r="I601" s="4">
        <v>2400000000</v>
      </c>
      <c r="J601" s="4">
        <v>2400000000</v>
      </c>
      <c r="K601">
        <v>186</v>
      </c>
      <c r="L601">
        <v>6.5000000000000002E-2</v>
      </c>
      <c r="M601" t="s">
        <v>1603</v>
      </c>
      <c r="N601" t="s">
        <v>13</v>
      </c>
      <c r="O601" t="s">
        <v>370</v>
      </c>
      <c r="P601" t="s">
        <v>14</v>
      </c>
      <c r="Q601" t="s">
        <v>1606</v>
      </c>
      <c r="R601">
        <v>34044</v>
      </c>
      <c r="S601" t="s">
        <v>61</v>
      </c>
      <c r="T601" t="s">
        <v>55</v>
      </c>
      <c r="U601" t="s">
        <v>1603</v>
      </c>
      <c r="V601" t="s">
        <v>1609</v>
      </c>
      <c r="W601">
        <v>101044062</v>
      </c>
    </row>
    <row r="602" spans="1:23" x14ac:dyDescent="0.3">
      <c r="A602">
        <v>601</v>
      </c>
      <c r="B602" s="5">
        <v>45534</v>
      </c>
      <c r="C602" t="s">
        <v>7</v>
      </c>
      <c r="D602">
        <v>139724001300</v>
      </c>
      <c r="E602" t="s">
        <v>1610</v>
      </c>
      <c r="F602" s="5">
        <v>45489</v>
      </c>
      <c r="G602" s="5">
        <v>45673</v>
      </c>
      <c r="H602" t="s">
        <v>9</v>
      </c>
      <c r="I602" s="4">
        <v>4000000000</v>
      </c>
      <c r="J602" s="4">
        <v>4000000000</v>
      </c>
      <c r="K602">
        <v>184</v>
      </c>
      <c r="L602">
        <v>6.5000000000000002E-2</v>
      </c>
      <c r="M602" t="s">
        <v>1611</v>
      </c>
      <c r="N602" t="s">
        <v>13</v>
      </c>
      <c r="O602" t="s">
        <v>698</v>
      </c>
      <c r="P602" t="s">
        <v>14</v>
      </c>
      <c r="Q602" t="s">
        <v>163</v>
      </c>
      <c r="R602">
        <v>26816</v>
      </c>
      <c r="S602" t="s">
        <v>58</v>
      </c>
      <c r="T602" t="s">
        <v>55</v>
      </c>
      <c r="U602" t="s">
        <v>1611</v>
      </c>
      <c r="V602" t="s">
        <v>1612</v>
      </c>
      <c r="W602">
        <v>101039323</v>
      </c>
    </row>
    <row r="603" spans="1:23" x14ac:dyDescent="0.3">
      <c r="A603">
        <v>602</v>
      </c>
      <c r="B603" s="5">
        <v>45534</v>
      </c>
      <c r="C603" t="s">
        <v>7</v>
      </c>
      <c r="D603">
        <v>139724001200</v>
      </c>
      <c r="E603" t="s">
        <v>1613</v>
      </c>
      <c r="F603" s="5">
        <v>45478</v>
      </c>
      <c r="G603" s="5">
        <v>45663</v>
      </c>
      <c r="H603" t="s">
        <v>9</v>
      </c>
      <c r="I603" s="4">
        <v>1000000000</v>
      </c>
      <c r="J603" s="4">
        <v>1000000000</v>
      </c>
      <c r="K603">
        <v>185</v>
      </c>
      <c r="L603">
        <v>6.5000000000000002E-2</v>
      </c>
      <c r="M603" t="s">
        <v>1611</v>
      </c>
      <c r="N603" t="s">
        <v>13</v>
      </c>
      <c r="O603" t="s">
        <v>698</v>
      </c>
      <c r="P603" t="s">
        <v>14</v>
      </c>
      <c r="Q603" t="s">
        <v>163</v>
      </c>
      <c r="R603">
        <v>26816</v>
      </c>
      <c r="S603" t="s">
        <v>54</v>
      </c>
      <c r="T603" t="s">
        <v>55</v>
      </c>
      <c r="U603" t="s">
        <v>1611</v>
      </c>
      <c r="V603" t="s">
        <v>1614</v>
      </c>
      <c r="W603">
        <v>101039323</v>
      </c>
    </row>
    <row r="604" spans="1:23" hidden="1" x14ac:dyDescent="0.3">
      <c r="A604">
        <v>603</v>
      </c>
      <c r="B604" s="5">
        <v>45534</v>
      </c>
      <c r="C604" t="s">
        <v>7</v>
      </c>
      <c r="D604">
        <v>139724001100</v>
      </c>
      <c r="E604" t="s">
        <v>1615</v>
      </c>
      <c r="F604" s="5">
        <v>45371</v>
      </c>
      <c r="G604" s="5">
        <v>45555</v>
      </c>
      <c r="H604" t="s">
        <v>9</v>
      </c>
      <c r="I604" s="4">
        <v>1500000000</v>
      </c>
      <c r="J604" s="4">
        <v>1500000000</v>
      </c>
      <c r="K604">
        <v>184</v>
      </c>
      <c r="L604">
        <v>5.3999999999999999E-2</v>
      </c>
      <c r="M604" t="s">
        <v>1611</v>
      </c>
      <c r="N604" t="s">
        <v>13</v>
      </c>
      <c r="O604" t="s">
        <v>102</v>
      </c>
      <c r="P604" t="s">
        <v>14</v>
      </c>
      <c r="Q604" t="s">
        <v>163</v>
      </c>
      <c r="R604">
        <v>26816</v>
      </c>
      <c r="S604" t="s">
        <v>58</v>
      </c>
      <c r="T604" t="s">
        <v>55</v>
      </c>
      <c r="U604" t="s">
        <v>1611</v>
      </c>
      <c r="V604" t="s">
        <v>1616</v>
      </c>
      <c r="W604">
        <v>101039323</v>
      </c>
    </row>
    <row r="605" spans="1:23" hidden="1" x14ac:dyDescent="0.3">
      <c r="A605">
        <v>604</v>
      </c>
      <c r="B605" s="5">
        <v>45534</v>
      </c>
      <c r="C605" t="s">
        <v>7</v>
      </c>
      <c r="D605">
        <v>139785000600</v>
      </c>
      <c r="E605" t="s">
        <v>1617</v>
      </c>
      <c r="F605" s="5">
        <v>45378</v>
      </c>
      <c r="G605" s="5">
        <v>45562</v>
      </c>
      <c r="H605" t="s">
        <v>9</v>
      </c>
      <c r="I605" s="4">
        <v>3000000000</v>
      </c>
      <c r="J605" s="4">
        <v>3000000000</v>
      </c>
      <c r="K605">
        <v>184</v>
      </c>
      <c r="L605">
        <v>5.3999999999999999E-2</v>
      </c>
      <c r="M605" t="s">
        <v>1618</v>
      </c>
      <c r="N605" t="s">
        <v>44</v>
      </c>
      <c r="O605" t="s">
        <v>45</v>
      </c>
      <c r="P605" t="s">
        <v>11</v>
      </c>
      <c r="Q605" t="s">
        <v>45</v>
      </c>
      <c r="R605" t="s">
        <v>45</v>
      </c>
      <c r="S605" t="s">
        <v>58</v>
      </c>
      <c r="T605" t="s">
        <v>55</v>
      </c>
      <c r="U605" t="s">
        <v>1123</v>
      </c>
      <c r="V605" t="s">
        <v>1619</v>
      </c>
      <c r="W605">
        <v>101040244</v>
      </c>
    </row>
    <row r="606" spans="1:23" hidden="1" x14ac:dyDescent="0.3">
      <c r="A606">
        <v>605</v>
      </c>
      <c r="B606" s="5">
        <v>45534</v>
      </c>
      <c r="C606" t="s">
        <v>7</v>
      </c>
      <c r="D606">
        <v>139785000700</v>
      </c>
      <c r="E606" t="s">
        <v>1620</v>
      </c>
      <c r="F606" s="5">
        <v>45453</v>
      </c>
      <c r="G606" s="5">
        <v>45636</v>
      </c>
      <c r="H606" t="s">
        <v>9</v>
      </c>
      <c r="I606" s="4">
        <v>4000000000</v>
      </c>
      <c r="J606" s="4">
        <v>4000000000</v>
      </c>
      <c r="K606">
        <v>183</v>
      </c>
      <c r="L606">
        <v>6.2E-2</v>
      </c>
      <c r="M606" t="s">
        <v>1618</v>
      </c>
      <c r="N606" t="s">
        <v>44</v>
      </c>
      <c r="O606" t="s">
        <v>45</v>
      </c>
      <c r="P606" t="s">
        <v>11</v>
      </c>
      <c r="Q606" t="s">
        <v>45</v>
      </c>
      <c r="R606" t="s">
        <v>45</v>
      </c>
      <c r="S606" t="s">
        <v>58</v>
      </c>
      <c r="T606" t="s">
        <v>55</v>
      </c>
      <c r="U606" t="s">
        <v>1123</v>
      </c>
      <c r="V606" t="s">
        <v>1621</v>
      </c>
      <c r="W606">
        <v>101040244</v>
      </c>
    </row>
    <row r="607" spans="1:23" hidden="1" x14ac:dyDescent="0.3">
      <c r="A607">
        <v>606</v>
      </c>
      <c r="B607" s="5">
        <v>45534</v>
      </c>
      <c r="C607" t="s">
        <v>7</v>
      </c>
      <c r="D607">
        <v>139785000500</v>
      </c>
      <c r="E607" t="s">
        <v>1622</v>
      </c>
      <c r="F607" s="5">
        <v>44832</v>
      </c>
      <c r="G607" s="5">
        <v>45565</v>
      </c>
      <c r="H607" t="s">
        <v>9</v>
      </c>
      <c r="I607" s="4">
        <v>10000000000</v>
      </c>
      <c r="J607" s="4">
        <v>10000000000</v>
      </c>
      <c r="K607">
        <v>733</v>
      </c>
      <c r="L607">
        <v>8.5000000000000006E-2</v>
      </c>
      <c r="M607" t="s">
        <v>1618</v>
      </c>
      <c r="N607" t="s">
        <v>44</v>
      </c>
      <c r="O607" t="s">
        <v>45</v>
      </c>
      <c r="P607" t="s">
        <v>11</v>
      </c>
      <c r="Q607" t="s">
        <v>45</v>
      </c>
      <c r="R607" t="s">
        <v>45</v>
      </c>
      <c r="S607" t="s">
        <v>1623</v>
      </c>
      <c r="T607" t="s">
        <v>55</v>
      </c>
      <c r="U607" t="s">
        <v>170</v>
      </c>
      <c r="V607" t="s">
        <v>1624</v>
      </c>
      <c r="W607">
        <v>101040244</v>
      </c>
    </row>
    <row r="608" spans="1:23" hidden="1" x14ac:dyDescent="0.3">
      <c r="A608">
        <v>607</v>
      </c>
      <c r="B608" s="5">
        <v>45534</v>
      </c>
      <c r="C608" t="s">
        <v>1625</v>
      </c>
      <c r="D608" t="s">
        <v>1626</v>
      </c>
      <c r="E608" t="s">
        <v>1627</v>
      </c>
      <c r="F608" s="5">
        <v>45534</v>
      </c>
      <c r="G608" s="5">
        <v>45539</v>
      </c>
      <c r="H608" t="s">
        <v>9</v>
      </c>
      <c r="I608" s="4">
        <v>500000000000</v>
      </c>
      <c r="J608" s="4">
        <v>500000000000</v>
      </c>
      <c r="K608">
        <v>5</v>
      </c>
      <c r="L608">
        <v>4.3499999999999997E-2</v>
      </c>
      <c r="M608" t="s">
        <v>10</v>
      </c>
      <c r="N608" t="s">
        <v>44</v>
      </c>
      <c r="O608" t="s">
        <v>45</v>
      </c>
      <c r="P608" t="s">
        <v>11</v>
      </c>
      <c r="V608" t="s">
        <v>1628</v>
      </c>
      <c r="W608">
        <v>270</v>
      </c>
    </row>
    <row r="609" spans="1:23" hidden="1" x14ac:dyDescent="0.3">
      <c r="A609">
        <v>608</v>
      </c>
      <c r="B609" s="5">
        <v>45534</v>
      </c>
      <c r="C609" t="s">
        <v>12</v>
      </c>
      <c r="D609" t="s">
        <v>1629</v>
      </c>
      <c r="E609" t="s">
        <v>1630</v>
      </c>
      <c r="F609" s="5">
        <v>45533</v>
      </c>
      <c r="G609" s="5">
        <v>45590</v>
      </c>
      <c r="H609" t="s">
        <v>9</v>
      </c>
      <c r="I609" s="4">
        <v>400000000000</v>
      </c>
      <c r="J609" s="4">
        <v>400000000000</v>
      </c>
      <c r="K609">
        <v>57</v>
      </c>
      <c r="L609">
        <v>5.3499999999999999E-2</v>
      </c>
      <c r="M609" t="s">
        <v>10</v>
      </c>
      <c r="N609" t="s">
        <v>44</v>
      </c>
      <c r="O609" t="s">
        <v>45</v>
      </c>
      <c r="P609" t="s">
        <v>11</v>
      </c>
      <c r="V609" t="s">
        <v>1631</v>
      </c>
      <c r="W609">
        <v>270</v>
      </c>
    </row>
    <row r="610" spans="1:23" hidden="1" x14ac:dyDescent="0.3">
      <c r="A610">
        <v>609</v>
      </c>
      <c r="B610" s="5">
        <v>45534</v>
      </c>
      <c r="C610" t="s">
        <v>12</v>
      </c>
      <c r="D610" t="s">
        <v>1632</v>
      </c>
      <c r="E610" t="s">
        <v>1633</v>
      </c>
      <c r="F610" s="5">
        <v>45534</v>
      </c>
      <c r="G610" s="5">
        <v>45539</v>
      </c>
      <c r="H610" t="s">
        <v>9</v>
      </c>
      <c r="I610" s="4">
        <v>200000000000</v>
      </c>
      <c r="J610" s="4">
        <v>200000000000</v>
      </c>
      <c r="K610">
        <v>5</v>
      </c>
      <c r="L610">
        <v>4.8500000000000001E-2</v>
      </c>
      <c r="M610" t="s">
        <v>10</v>
      </c>
      <c r="N610" t="s">
        <v>44</v>
      </c>
      <c r="O610" t="s">
        <v>45</v>
      </c>
      <c r="P610" t="s">
        <v>11</v>
      </c>
      <c r="V610" t="s">
        <v>1634</v>
      </c>
      <c r="W610">
        <v>270</v>
      </c>
    </row>
    <row r="611" spans="1:23" hidden="1" x14ac:dyDescent="0.3">
      <c r="A611">
        <v>610</v>
      </c>
      <c r="B611" s="5">
        <v>45534</v>
      </c>
      <c r="C611" t="s">
        <v>12</v>
      </c>
      <c r="D611" t="s">
        <v>1635</v>
      </c>
      <c r="E611" t="s">
        <v>1636</v>
      </c>
      <c r="F611" s="5">
        <v>45498</v>
      </c>
      <c r="G611" s="5">
        <v>45569</v>
      </c>
      <c r="H611" t="s">
        <v>9</v>
      </c>
      <c r="I611" s="4">
        <v>500000000000</v>
      </c>
      <c r="J611" s="4">
        <v>500000000000</v>
      </c>
      <c r="K611">
        <v>71</v>
      </c>
      <c r="L611">
        <v>5.7500000000000002E-2</v>
      </c>
      <c r="M611" t="s">
        <v>10</v>
      </c>
      <c r="N611" t="s">
        <v>44</v>
      </c>
      <c r="O611" t="s">
        <v>45</v>
      </c>
      <c r="P611" t="s">
        <v>11</v>
      </c>
      <c r="V611" t="s">
        <v>1637</v>
      </c>
      <c r="W611">
        <v>270</v>
      </c>
    </row>
    <row r="612" spans="1:23" hidden="1" x14ac:dyDescent="0.3">
      <c r="A612">
        <v>611</v>
      </c>
      <c r="B612" s="5">
        <v>45534</v>
      </c>
      <c r="C612" t="s">
        <v>12</v>
      </c>
      <c r="D612" t="s">
        <v>1638</v>
      </c>
      <c r="E612" t="s">
        <v>1639</v>
      </c>
      <c r="F612" s="5">
        <v>45456</v>
      </c>
      <c r="G612" s="5">
        <v>45546</v>
      </c>
      <c r="H612" t="s">
        <v>9</v>
      </c>
      <c r="I612" s="4">
        <v>500000000000</v>
      </c>
      <c r="J612" s="4">
        <v>500000000000</v>
      </c>
      <c r="K612">
        <v>90</v>
      </c>
      <c r="L612">
        <v>5.5500000000000001E-2</v>
      </c>
      <c r="M612" t="s">
        <v>10</v>
      </c>
      <c r="N612" t="s">
        <v>44</v>
      </c>
      <c r="O612" t="s">
        <v>45</v>
      </c>
      <c r="P612" t="s">
        <v>11</v>
      </c>
      <c r="V612" t="s">
        <v>1640</v>
      </c>
      <c r="W612">
        <v>270</v>
      </c>
    </row>
    <row r="613" spans="1:23" hidden="1" x14ac:dyDescent="0.3">
      <c r="A613">
        <v>612</v>
      </c>
      <c r="B613" s="5">
        <v>45534</v>
      </c>
      <c r="C613" t="s">
        <v>1625</v>
      </c>
      <c r="D613" t="s">
        <v>1641</v>
      </c>
      <c r="E613" t="s">
        <v>1642</v>
      </c>
      <c r="F613" s="5">
        <v>45534</v>
      </c>
      <c r="G613" s="5">
        <v>45539</v>
      </c>
      <c r="H613" t="s">
        <v>9</v>
      </c>
      <c r="I613" s="4">
        <v>500000000000</v>
      </c>
      <c r="J613" s="4">
        <v>500000000000</v>
      </c>
      <c r="K613">
        <v>5</v>
      </c>
      <c r="L613">
        <v>4.3499999999999997E-2</v>
      </c>
      <c r="M613" t="s">
        <v>10</v>
      </c>
      <c r="N613" t="s">
        <v>44</v>
      </c>
      <c r="O613" t="s">
        <v>45</v>
      </c>
      <c r="P613" t="s">
        <v>11</v>
      </c>
      <c r="V613" t="s">
        <v>1643</v>
      </c>
      <c r="W613">
        <v>270</v>
      </c>
    </row>
    <row r="614" spans="1:23" hidden="1" x14ac:dyDescent="0.3">
      <c r="A614">
        <v>613</v>
      </c>
      <c r="B614" s="5">
        <v>45534</v>
      </c>
      <c r="C614" t="s">
        <v>12</v>
      </c>
      <c r="D614" t="s">
        <v>1644</v>
      </c>
      <c r="E614" t="s">
        <v>1645</v>
      </c>
      <c r="F614" s="5">
        <v>45511</v>
      </c>
      <c r="G614" s="5">
        <v>45582</v>
      </c>
      <c r="H614" t="s">
        <v>9</v>
      </c>
      <c r="I614" s="4">
        <v>300000000000</v>
      </c>
      <c r="J614" s="4">
        <v>300000000000</v>
      </c>
      <c r="K614">
        <v>71</v>
      </c>
      <c r="L614">
        <v>5.6500000000000002E-2</v>
      </c>
      <c r="M614" t="s">
        <v>10</v>
      </c>
      <c r="N614" t="s">
        <v>44</v>
      </c>
      <c r="O614" t="s">
        <v>45</v>
      </c>
      <c r="P614" t="s">
        <v>11</v>
      </c>
      <c r="V614" t="s">
        <v>1646</v>
      </c>
      <c r="W614">
        <v>270</v>
      </c>
    </row>
    <row r="615" spans="1:23" hidden="1" x14ac:dyDescent="0.3">
      <c r="A615">
        <v>614</v>
      </c>
      <c r="B615" s="5">
        <v>45534</v>
      </c>
      <c r="C615" t="s">
        <v>12</v>
      </c>
      <c r="D615" t="s">
        <v>1647</v>
      </c>
      <c r="E615" t="s">
        <v>1648</v>
      </c>
      <c r="F615" s="5">
        <v>45456</v>
      </c>
      <c r="G615" s="5">
        <v>45546</v>
      </c>
      <c r="H615" t="s">
        <v>9</v>
      </c>
      <c r="I615" s="4">
        <v>500000000000</v>
      </c>
      <c r="J615" s="4">
        <v>500000000000</v>
      </c>
      <c r="K615">
        <v>90</v>
      </c>
      <c r="L615">
        <v>5.5500000000000001E-2</v>
      </c>
      <c r="M615" t="s">
        <v>10</v>
      </c>
      <c r="N615" t="s">
        <v>44</v>
      </c>
      <c r="O615" t="s">
        <v>45</v>
      </c>
      <c r="P615" t="s">
        <v>11</v>
      </c>
      <c r="V615" t="s">
        <v>1649</v>
      </c>
      <c r="W615">
        <v>270</v>
      </c>
    </row>
    <row r="616" spans="1:23" hidden="1" x14ac:dyDescent="0.3">
      <c r="A616">
        <v>615</v>
      </c>
      <c r="B616" s="5">
        <v>45534</v>
      </c>
      <c r="C616" t="s">
        <v>12</v>
      </c>
      <c r="D616" t="s">
        <v>1650</v>
      </c>
      <c r="E616" t="s">
        <v>1651</v>
      </c>
      <c r="F616" s="5">
        <v>45499</v>
      </c>
      <c r="G616" s="5">
        <v>45572</v>
      </c>
      <c r="H616" t="s">
        <v>9</v>
      </c>
      <c r="I616" s="4">
        <v>400000000000</v>
      </c>
      <c r="J616" s="4">
        <v>400000000000</v>
      </c>
      <c r="K616">
        <v>73</v>
      </c>
      <c r="L616">
        <v>5.7500000000000002E-2</v>
      </c>
      <c r="M616" t="s">
        <v>10</v>
      </c>
      <c r="N616" t="s">
        <v>44</v>
      </c>
      <c r="O616" t="s">
        <v>45</v>
      </c>
      <c r="P616" t="s">
        <v>11</v>
      </c>
      <c r="V616" t="s">
        <v>1652</v>
      </c>
      <c r="W616">
        <v>270</v>
      </c>
    </row>
    <row r="617" spans="1:23" hidden="1" x14ac:dyDescent="0.3">
      <c r="A617">
        <v>616</v>
      </c>
      <c r="B617" s="5">
        <v>45534</v>
      </c>
      <c r="C617" t="s">
        <v>12</v>
      </c>
      <c r="D617" t="s">
        <v>1653</v>
      </c>
      <c r="E617" t="s">
        <v>1654</v>
      </c>
      <c r="F617" s="5">
        <v>45497</v>
      </c>
      <c r="G617" s="5">
        <v>45568</v>
      </c>
      <c r="H617" t="s">
        <v>9</v>
      </c>
      <c r="I617" s="4">
        <v>200000000000</v>
      </c>
      <c r="J617" s="4">
        <v>200000000000</v>
      </c>
      <c r="K617">
        <v>71</v>
      </c>
      <c r="L617">
        <v>5.6500000000000002E-2</v>
      </c>
      <c r="M617" t="s">
        <v>10</v>
      </c>
      <c r="N617" t="s">
        <v>44</v>
      </c>
      <c r="O617" t="s">
        <v>45</v>
      </c>
      <c r="P617" t="s">
        <v>11</v>
      </c>
      <c r="V617" t="s">
        <v>1655</v>
      </c>
      <c r="W617">
        <v>270</v>
      </c>
    </row>
    <row r="618" spans="1:23" hidden="1" x14ac:dyDescent="0.3">
      <c r="A618">
        <v>617</v>
      </c>
      <c r="B618" s="5">
        <v>45534</v>
      </c>
      <c r="C618" t="s">
        <v>12</v>
      </c>
      <c r="D618" t="s">
        <v>1656</v>
      </c>
      <c r="E618" t="s">
        <v>1657</v>
      </c>
      <c r="F618" s="5">
        <v>45495</v>
      </c>
      <c r="G618" s="5">
        <v>45562</v>
      </c>
      <c r="H618" t="s">
        <v>9</v>
      </c>
      <c r="I618" s="4">
        <v>500000000000</v>
      </c>
      <c r="J618" s="4">
        <v>500000000000</v>
      </c>
      <c r="K618">
        <v>67</v>
      </c>
      <c r="L618">
        <v>5.7500000000000002E-2</v>
      </c>
      <c r="M618" t="s">
        <v>10</v>
      </c>
      <c r="N618" t="s">
        <v>44</v>
      </c>
      <c r="O618" t="s">
        <v>45</v>
      </c>
      <c r="P618" t="s">
        <v>11</v>
      </c>
      <c r="V618" t="s">
        <v>1658</v>
      </c>
      <c r="W618">
        <v>270</v>
      </c>
    </row>
    <row r="619" spans="1:23" hidden="1" x14ac:dyDescent="0.3">
      <c r="A619">
        <v>618</v>
      </c>
      <c r="B619" s="5">
        <v>45534</v>
      </c>
      <c r="C619" t="s">
        <v>12</v>
      </c>
      <c r="D619" t="s">
        <v>1659</v>
      </c>
      <c r="E619" t="s">
        <v>1660</v>
      </c>
      <c r="F619" s="5">
        <v>45532</v>
      </c>
      <c r="G619" s="5">
        <v>45589</v>
      </c>
      <c r="H619" t="s">
        <v>9</v>
      </c>
      <c r="I619" s="4">
        <v>250000000000</v>
      </c>
      <c r="J619" s="4">
        <v>250000000000</v>
      </c>
      <c r="K619">
        <v>57</v>
      </c>
      <c r="L619">
        <v>5.3499999999999999E-2</v>
      </c>
      <c r="M619" t="s">
        <v>10</v>
      </c>
      <c r="N619" t="s">
        <v>44</v>
      </c>
      <c r="O619" t="s">
        <v>45</v>
      </c>
      <c r="P619" t="s">
        <v>11</v>
      </c>
      <c r="V619" t="s">
        <v>1661</v>
      </c>
      <c r="W619">
        <v>270</v>
      </c>
    </row>
    <row r="620" spans="1:23" hidden="1" x14ac:dyDescent="0.3">
      <c r="A620">
        <v>619</v>
      </c>
      <c r="B620" s="5">
        <v>45534</v>
      </c>
      <c r="C620" t="s">
        <v>1625</v>
      </c>
      <c r="D620" t="s">
        <v>1662</v>
      </c>
      <c r="E620" t="s">
        <v>1663</v>
      </c>
      <c r="F620" s="5">
        <v>45534</v>
      </c>
      <c r="G620" s="5">
        <v>45539</v>
      </c>
      <c r="H620" t="s">
        <v>9</v>
      </c>
      <c r="I620" s="4">
        <v>500000000000</v>
      </c>
      <c r="J620" s="4">
        <v>500000000000</v>
      </c>
      <c r="K620">
        <v>5</v>
      </c>
      <c r="L620">
        <v>4.3499999999999997E-2</v>
      </c>
      <c r="M620" t="s">
        <v>10</v>
      </c>
      <c r="N620" t="s">
        <v>44</v>
      </c>
      <c r="O620" t="s">
        <v>45</v>
      </c>
      <c r="P620" t="s">
        <v>11</v>
      </c>
      <c r="V620" t="s">
        <v>1664</v>
      </c>
      <c r="W620">
        <v>270</v>
      </c>
    </row>
    <row r="621" spans="1:23" hidden="1" x14ac:dyDescent="0.3">
      <c r="A621">
        <v>620</v>
      </c>
      <c r="B621" s="5">
        <v>45534</v>
      </c>
      <c r="C621" t="s">
        <v>12</v>
      </c>
      <c r="D621" t="s">
        <v>1665</v>
      </c>
      <c r="E621" t="s">
        <v>1666</v>
      </c>
      <c r="F621" s="5">
        <v>45495</v>
      </c>
      <c r="G621" s="5">
        <v>45559</v>
      </c>
      <c r="H621" t="s">
        <v>9</v>
      </c>
      <c r="I621" s="4">
        <v>500000000000</v>
      </c>
      <c r="J621" s="4">
        <v>500000000000</v>
      </c>
      <c r="K621">
        <v>64</v>
      </c>
      <c r="L621">
        <v>5.7500000000000002E-2</v>
      </c>
      <c r="M621" t="s">
        <v>10</v>
      </c>
      <c r="N621" t="s">
        <v>44</v>
      </c>
      <c r="O621" t="s">
        <v>45</v>
      </c>
      <c r="P621" t="s">
        <v>11</v>
      </c>
      <c r="V621" t="s">
        <v>1667</v>
      </c>
      <c r="W621">
        <v>270</v>
      </c>
    </row>
    <row r="622" spans="1:23" hidden="1" x14ac:dyDescent="0.3">
      <c r="A622">
        <v>621</v>
      </c>
      <c r="B622" s="5">
        <v>45534</v>
      </c>
      <c r="C622" t="s">
        <v>12</v>
      </c>
      <c r="D622" t="s">
        <v>1668</v>
      </c>
      <c r="E622" t="s">
        <v>1669</v>
      </c>
      <c r="F622" s="5">
        <v>45505</v>
      </c>
      <c r="G622" s="5">
        <v>45579</v>
      </c>
      <c r="H622" t="s">
        <v>9</v>
      </c>
      <c r="I622" s="4">
        <v>100000000000</v>
      </c>
      <c r="J622" s="4">
        <v>100000000000</v>
      </c>
      <c r="K622">
        <v>74</v>
      </c>
      <c r="L622">
        <v>5.8500000000000003E-2</v>
      </c>
      <c r="M622" t="s">
        <v>10</v>
      </c>
      <c r="N622" t="s">
        <v>44</v>
      </c>
      <c r="O622" t="s">
        <v>45</v>
      </c>
      <c r="P622" t="s">
        <v>11</v>
      </c>
      <c r="V622" t="s">
        <v>1670</v>
      </c>
      <c r="W622">
        <v>270</v>
      </c>
    </row>
    <row r="623" spans="1:23" hidden="1" x14ac:dyDescent="0.3">
      <c r="A623">
        <v>622</v>
      </c>
      <c r="B623" s="5">
        <v>45534</v>
      </c>
      <c r="C623" t="s">
        <v>12</v>
      </c>
      <c r="D623" t="s">
        <v>1671</v>
      </c>
      <c r="E623" t="s">
        <v>1672</v>
      </c>
      <c r="F623" s="5">
        <v>45502</v>
      </c>
      <c r="G623" s="5">
        <v>45561</v>
      </c>
      <c r="H623" t="s">
        <v>9</v>
      </c>
      <c r="I623" s="4">
        <v>500000000000</v>
      </c>
      <c r="J623" s="4">
        <v>500000000000</v>
      </c>
      <c r="K623">
        <v>59</v>
      </c>
      <c r="L623">
        <v>5.7500000000000002E-2</v>
      </c>
      <c r="M623" t="s">
        <v>10</v>
      </c>
      <c r="N623" t="s">
        <v>44</v>
      </c>
      <c r="O623" t="s">
        <v>45</v>
      </c>
      <c r="P623" t="s">
        <v>11</v>
      </c>
      <c r="V623" t="s">
        <v>1673</v>
      </c>
      <c r="W623">
        <v>270</v>
      </c>
    </row>
    <row r="624" spans="1:23" hidden="1" x14ac:dyDescent="0.3">
      <c r="A624">
        <v>623</v>
      </c>
      <c r="B624" s="5">
        <v>45534</v>
      </c>
      <c r="C624" t="s">
        <v>12</v>
      </c>
      <c r="D624" t="s">
        <v>1674</v>
      </c>
      <c r="E624" t="s">
        <v>1675</v>
      </c>
      <c r="F624" s="5">
        <v>45532</v>
      </c>
      <c r="G624" s="5">
        <v>45589</v>
      </c>
      <c r="H624" t="s">
        <v>9</v>
      </c>
      <c r="I624" s="4">
        <v>500000000000</v>
      </c>
      <c r="J624" s="4">
        <v>500000000000</v>
      </c>
      <c r="K624">
        <v>57</v>
      </c>
      <c r="L624">
        <v>5.3499999999999999E-2</v>
      </c>
      <c r="M624" t="s">
        <v>10</v>
      </c>
      <c r="N624" t="s">
        <v>44</v>
      </c>
      <c r="O624" t="s">
        <v>45</v>
      </c>
      <c r="P624" t="s">
        <v>11</v>
      </c>
      <c r="V624" t="s">
        <v>1676</v>
      </c>
      <c r="W624">
        <v>270</v>
      </c>
    </row>
    <row r="625" spans="1:23" hidden="1" x14ac:dyDescent="0.3">
      <c r="A625">
        <v>624</v>
      </c>
      <c r="B625" s="5">
        <v>45534</v>
      </c>
      <c r="C625" t="s">
        <v>12</v>
      </c>
      <c r="D625" t="s">
        <v>1677</v>
      </c>
      <c r="E625" t="s">
        <v>1678</v>
      </c>
      <c r="F625" s="5">
        <v>45530</v>
      </c>
      <c r="G625" s="5">
        <v>45583</v>
      </c>
      <c r="H625" t="s">
        <v>9</v>
      </c>
      <c r="I625" s="4">
        <v>350000000000</v>
      </c>
      <c r="J625" s="4">
        <v>350000000000</v>
      </c>
      <c r="K625">
        <v>53</v>
      </c>
      <c r="L625">
        <v>5.3999999999999999E-2</v>
      </c>
      <c r="M625" t="s">
        <v>10</v>
      </c>
      <c r="N625" t="s">
        <v>44</v>
      </c>
      <c r="O625" t="s">
        <v>45</v>
      </c>
      <c r="P625" t="s">
        <v>11</v>
      </c>
      <c r="V625" t="s">
        <v>1679</v>
      </c>
      <c r="W625">
        <v>270</v>
      </c>
    </row>
    <row r="626" spans="1:23" hidden="1" x14ac:dyDescent="0.3">
      <c r="A626">
        <v>625</v>
      </c>
      <c r="B626" s="5">
        <v>45534</v>
      </c>
      <c r="C626" t="s">
        <v>12</v>
      </c>
      <c r="D626" t="s">
        <v>1680</v>
      </c>
      <c r="E626" t="s">
        <v>1681</v>
      </c>
      <c r="F626" s="5">
        <v>45498</v>
      </c>
      <c r="G626" s="5">
        <v>45569</v>
      </c>
      <c r="H626" t="s">
        <v>9</v>
      </c>
      <c r="I626" s="4">
        <v>100000000000</v>
      </c>
      <c r="J626" s="4">
        <v>100000000000</v>
      </c>
      <c r="K626">
        <v>71</v>
      </c>
      <c r="L626">
        <v>5.7500000000000002E-2</v>
      </c>
      <c r="M626" t="s">
        <v>10</v>
      </c>
      <c r="N626" t="s">
        <v>44</v>
      </c>
      <c r="O626" t="s">
        <v>45</v>
      </c>
      <c r="P626" t="s">
        <v>11</v>
      </c>
      <c r="V626" t="s">
        <v>1682</v>
      </c>
      <c r="W626">
        <v>270</v>
      </c>
    </row>
    <row r="627" spans="1:23" hidden="1" x14ac:dyDescent="0.3">
      <c r="A627">
        <v>626</v>
      </c>
      <c r="B627" s="5">
        <v>45534</v>
      </c>
      <c r="C627" t="s">
        <v>12</v>
      </c>
      <c r="D627" t="s">
        <v>1683</v>
      </c>
      <c r="E627" t="s">
        <v>1684</v>
      </c>
      <c r="F627" s="5">
        <v>45502</v>
      </c>
      <c r="G627" s="5">
        <v>45562</v>
      </c>
      <c r="H627" t="s">
        <v>9</v>
      </c>
      <c r="I627" s="4">
        <v>500000000000</v>
      </c>
      <c r="J627" s="4">
        <v>500000000000</v>
      </c>
      <c r="K627">
        <v>60</v>
      </c>
      <c r="L627">
        <v>5.7500000000000002E-2</v>
      </c>
      <c r="M627" t="s">
        <v>10</v>
      </c>
      <c r="N627" t="s">
        <v>44</v>
      </c>
      <c r="O627" t="s">
        <v>45</v>
      </c>
      <c r="P627" t="s">
        <v>11</v>
      </c>
      <c r="V627" t="s">
        <v>1685</v>
      </c>
      <c r="W627">
        <v>270</v>
      </c>
    </row>
    <row r="628" spans="1:23" hidden="1" x14ac:dyDescent="0.3">
      <c r="A628">
        <v>627</v>
      </c>
      <c r="B628" s="5">
        <v>45534</v>
      </c>
      <c r="C628" t="s">
        <v>12</v>
      </c>
      <c r="D628" t="s">
        <v>1686</v>
      </c>
      <c r="E628" t="s">
        <v>1687</v>
      </c>
      <c r="F628" s="5">
        <v>45495</v>
      </c>
      <c r="G628" s="5">
        <v>45560</v>
      </c>
      <c r="H628" t="s">
        <v>9</v>
      </c>
      <c r="I628" s="4">
        <v>500000000000</v>
      </c>
      <c r="J628" s="4">
        <v>500000000000</v>
      </c>
      <c r="K628">
        <v>65</v>
      </c>
      <c r="L628">
        <v>5.7500000000000002E-2</v>
      </c>
      <c r="M628" t="s">
        <v>10</v>
      </c>
      <c r="N628" t="s">
        <v>44</v>
      </c>
      <c r="O628" t="s">
        <v>45</v>
      </c>
      <c r="P628" t="s">
        <v>11</v>
      </c>
      <c r="V628" t="s">
        <v>1688</v>
      </c>
      <c r="W628">
        <v>270</v>
      </c>
    </row>
    <row r="629" spans="1:23" hidden="1" x14ac:dyDescent="0.3">
      <c r="A629">
        <v>628</v>
      </c>
      <c r="B629" s="5">
        <v>45534</v>
      </c>
      <c r="C629" t="s">
        <v>12</v>
      </c>
      <c r="D629" t="s">
        <v>1689</v>
      </c>
      <c r="E629" t="s">
        <v>1690</v>
      </c>
      <c r="F629" s="5">
        <v>45533</v>
      </c>
      <c r="G629" s="5">
        <v>45597</v>
      </c>
      <c r="H629" t="s">
        <v>9</v>
      </c>
      <c r="I629" s="4">
        <v>500000000000</v>
      </c>
      <c r="J629" s="4">
        <v>500000000000</v>
      </c>
      <c r="K629">
        <v>64</v>
      </c>
      <c r="L629">
        <v>5.3499999999999999E-2</v>
      </c>
      <c r="M629" t="s">
        <v>10</v>
      </c>
      <c r="N629" t="s">
        <v>44</v>
      </c>
      <c r="O629" t="s">
        <v>45</v>
      </c>
      <c r="P629" t="s">
        <v>11</v>
      </c>
      <c r="V629" t="s">
        <v>1691</v>
      </c>
      <c r="W629">
        <v>270</v>
      </c>
    </row>
    <row r="630" spans="1:23" hidden="1" x14ac:dyDescent="0.3">
      <c r="A630">
        <v>629</v>
      </c>
      <c r="B630" s="5">
        <v>45534</v>
      </c>
      <c r="C630" t="s">
        <v>12</v>
      </c>
      <c r="D630" t="s">
        <v>1692</v>
      </c>
      <c r="E630" t="s">
        <v>1693</v>
      </c>
      <c r="F630" s="5">
        <v>45532</v>
      </c>
      <c r="G630" s="5">
        <v>45588</v>
      </c>
      <c r="H630" t="s">
        <v>9</v>
      </c>
      <c r="I630" s="4">
        <v>500000000000</v>
      </c>
      <c r="J630" s="4">
        <v>500000000000</v>
      </c>
      <c r="K630">
        <v>56</v>
      </c>
      <c r="L630">
        <v>5.3499999999999999E-2</v>
      </c>
      <c r="M630" t="s">
        <v>10</v>
      </c>
      <c r="N630" t="s">
        <v>44</v>
      </c>
      <c r="O630" t="s">
        <v>45</v>
      </c>
      <c r="P630" t="s">
        <v>11</v>
      </c>
      <c r="V630" t="s">
        <v>1694</v>
      </c>
      <c r="W630">
        <v>270</v>
      </c>
    </row>
    <row r="631" spans="1:23" hidden="1" x14ac:dyDescent="0.3">
      <c r="A631">
        <v>630</v>
      </c>
      <c r="B631" s="5">
        <v>45534</v>
      </c>
      <c r="C631" t="s">
        <v>12</v>
      </c>
      <c r="D631" t="s">
        <v>1695</v>
      </c>
      <c r="E631" t="s">
        <v>1696</v>
      </c>
      <c r="F631" s="5">
        <v>45511</v>
      </c>
      <c r="G631" s="5">
        <v>45581</v>
      </c>
      <c r="H631" t="s">
        <v>9</v>
      </c>
      <c r="I631" s="4">
        <v>350000000000</v>
      </c>
      <c r="J631" s="4">
        <v>350000000000</v>
      </c>
      <c r="K631">
        <v>70</v>
      </c>
      <c r="L631">
        <v>5.6500000000000002E-2</v>
      </c>
      <c r="M631" t="s">
        <v>10</v>
      </c>
      <c r="N631" t="s">
        <v>44</v>
      </c>
      <c r="O631" t="s">
        <v>45</v>
      </c>
      <c r="P631" t="s">
        <v>11</v>
      </c>
      <c r="V631" t="s">
        <v>1697</v>
      </c>
      <c r="W631">
        <v>270</v>
      </c>
    </row>
    <row r="632" spans="1:23" hidden="1" x14ac:dyDescent="0.3">
      <c r="A632">
        <v>631</v>
      </c>
      <c r="B632" s="5">
        <v>45534</v>
      </c>
      <c r="C632" t="s">
        <v>12</v>
      </c>
      <c r="D632" t="s">
        <v>1698</v>
      </c>
      <c r="E632" t="s">
        <v>1699</v>
      </c>
      <c r="F632" s="5">
        <v>45453</v>
      </c>
      <c r="G632" s="5">
        <v>45541</v>
      </c>
      <c r="H632" t="s">
        <v>9</v>
      </c>
      <c r="I632" s="4">
        <v>500000000000</v>
      </c>
      <c r="J632" s="4">
        <v>500000000000</v>
      </c>
      <c r="K632">
        <v>88</v>
      </c>
      <c r="L632">
        <v>5.5500000000000001E-2</v>
      </c>
      <c r="M632" t="s">
        <v>10</v>
      </c>
      <c r="N632" t="s">
        <v>44</v>
      </c>
      <c r="O632" t="s">
        <v>45</v>
      </c>
      <c r="P632" t="s">
        <v>11</v>
      </c>
      <c r="V632" t="s">
        <v>1700</v>
      </c>
      <c r="W632">
        <v>270</v>
      </c>
    </row>
    <row r="633" spans="1:23" hidden="1" x14ac:dyDescent="0.3">
      <c r="A633">
        <v>632</v>
      </c>
      <c r="B633" s="5">
        <v>45534</v>
      </c>
      <c r="C633" t="s">
        <v>12</v>
      </c>
      <c r="D633" t="s">
        <v>1701</v>
      </c>
      <c r="E633" t="s">
        <v>1702</v>
      </c>
      <c r="F633" s="5">
        <v>45525</v>
      </c>
      <c r="G633" s="5">
        <v>45594</v>
      </c>
      <c r="H633" t="s">
        <v>9</v>
      </c>
      <c r="I633" s="4">
        <v>450000000000</v>
      </c>
      <c r="J633" s="4">
        <v>450000000000</v>
      </c>
      <c r="K633">
        <v>69</v>
      </c>
      <c r="L633">
        <v>5.3499999999999999E-2</v>
      </c>
      <c r="M633" t="s">
        <v>10</v>
      </c>
      <c r="N633" t="s">
        <v>44</v>
      </c>
      <c r="O633" t="s">
        <v>45</v>
      </c>
      <c r="P633" t="s">
        <v>11</v>
      </c>
      <c r="V633" t="s">
        <v>1703</v>
      </c>
      <c r="W633">
        <v>270</v>
      </c>
    </row>
    <row r="634" spans="1:23" hidden="1" x14ac:dyDescent="0.3">
      <c r="A634">
        <v>633</v>
      </c>
      <c r="B634" s="5">
        <v>45534</v>
      </c>
      <c r="C634" t="s">
        <v>12</v>
      </c>
      <c r="D634" t="s">
        <v>1704</v>
      </c>
      <c r="E634" t="s">
        <v>1705</v>
      </c>
      <c r="F634" s="5">
        <v>45481</v>
      </c>
      <c r="G634" s="5">
        <v>45555</v>
      </c>
      <c r="H634" t="s">
        <v>9</v>
      </c>
      <c r="I634" s="4">
        <v>500000000000</v>
      </c>
      <c r="J634" s="4">
        <v>500000000000</v>
      </c>
      <c r="K634">
        <v>74</v>
      </c>
      <c r="L634">
        <v>5.7500000000000002E-2</v>
      </c>
      <c r="M634" t="s">
        <v>10</v>
      </c>
      <c r="N634" t="s">
        <v>44</v>
      </c>
      <c r="O634" t="s">
        <v>45</v>
      </c>
      <c r="P634" t="s">
        <v>11</v>
      </c>
      <c r="V634" t="s">
        <v>1706</v>
      </c>
      <c r="W634">
        <v>270</v>
      </c>
    </row>
    <row r="635" spans="1:23" hidden="1" x14ac:dyDescent="0.3">
      <c r="A635">
        <v>634</v>
      </c>
      <c r="B635" s="5">
        <v>45534</v>
      </c>
      <c r="C635" t="s">
        <v>12</v>
      </c>
      <c r="D635" t="s">
        <v>1707</v>
      </c>
      <c r="E635" t="s">
        <v>1708</v>
      </c>
      <c r="F635" s="5">
        <v>45496</v>
      </c>
      <c r="G635" s="5">
        <v>45567</v>
      </c>
      <c r="H635" t="s">
        <v>9</v>
      </c>
      <c r="I635" s="4">
        <v>500000000000</v>
      </c>
      <c r="J635" s="4">
        <v>500000000000</v>
      </c>
      <c r="K635">
        <v>71</v>
      </c>
      <c r="L635">
        <v>5.6500000000000002E-2</v>
      </c>
      <c r="M635" t="s">
        <v>10</v>
      </c>
      <c r="N635" t="s">
        <v>44</v>
      </c>
      <c r="O635" t="s">
        <v>45</v>
      </c>
      <c r="P635" t="s">
        <v>11</v>
      </c>
      <c r="V635" t="s">
        <v>1709</v>
      </c>
      <c r="W635">
        <v>270</v>
      </c>
    </row>
    <row r="636" spans="1:23" hidden="1" x14ac:dyDescent="0.3">
      <c r="A636">
        <v>635</v>
      </c>
      <c r="B636" s="5">
        <v>45534</v>
      </c>
      <c r="C636" t="s">
        <v>12</v>
      </c>
      <c r="D636" t="s">
        <v>1710</v>
      </c>
      <c r="E636" t="s">
        <v>1711</v>
      </c>
      <c r="F636" s="5">
        <v>45531</v>
      </c>
      <c r="G636" s="5">
        <v>45586</v>
      </c>
      <c r="H636" t="s">
        <v>9</v>
      </c>
      <c r="I636" s="4">
        <v>500000000000</v>
      </c>
      <c r="J636" s="4">
        <v>500000000000</v>
      </c>
      <c r="K636">
        <v>55</v>
      </c>
      <c r="L636">
        <v>5.3499999999999999E-2</v>
      </c>
      <c r="M636" t="s">
        <v>10</v>
      </c>
      <c r="N636" t="s">
        <v>44</v>
      </c>
      <c r="O636" t="s">
        <v>45</v>
      </c>
      <c r="P636" t="s">
        <v>11</v>
      </c>
      <c r="V636" t="s">
        <v>1712</v>
      </c>
      <c r="W636">
        <v>270</v>
      </c>
    </row>
    <row r="637" spans="1:23" hidden="1" x14ac:dyDescent="0.3">
      <c r="A637">
        <v>636</v>
      </c>
      <c r="B637" s="5">
        <v>45534</v>
      </c>
      <c r="C637" t="s">
        <v>12</v>
      </c>
      <c r="D637" t="s">
        <v>1713</v>
      </c>
      <c r="E637" t="s">
        <v>1714</v>
      </c>
      <c r="F637" s="5">
        <v>45497</v>
      </c>
      <c r="G637" s="5">
        <v>45568</v>
      </c>
      <c r="H637" t="s">
        <v>9</v>
      </c>
      <c r="I637" s="4">
        <v>500000000000</v>
      </c>
      <c r="J637" s="4">
        <v>500000000000</v>
      </c>
      <c r="K637">
        <v>71</v>
      </c>
      <c r="L637">
        <v>5.6500000000000002E-2</v>
      </c>
      <c r="M637" t="s">
        <v>10</v>
      </c>
      <c r="N637" t="s">
        <v>44</v>
      </c>
      <c r="O637" t="s">
        <v>45</v>
      </c>
      <c r="P637" t="s">
        <v>11</v>
      </c>
      <c r="V637" t="s">
        <v>1715</v>
      </c>
      <c r="W637">
        <v>270</v>
      </c>
    </row>
    <row r="638" spans="1:23" x14ac:dyDescent="0.3">
      <c r="A638">
        <v>637</v>
      </c>
      <c r="B638" s="5">
        <v>45534</v>
      </c>
      <c r="C638" t="s">
        <v>7</v>
      </c>
      <c r="D638">
        <v>138522013900</v>
      </c>
      <c r="E638" t="s">
        <v>1716</v>
      </c>
      <c r="F638" s="5">
        <v>45484</v>
      </c>
      <c r="G638" s="5">
        <v>45670</v>
      </c>
      <c r="H638" t="s">
        <v>9</v>
      </c>
      <c r="I638" s="4">
        <v>10000000000</v>
      </c>
      <c r="J638" s="4">
        <v>10000000000</v>
      </c>
      <c r="K638">
        <v>186</v>
      </c>
      <c r="L638">
        <v>6.5000000000000002E-2</v>
      </c>
      <c r="M638" t="s">
        <v>1547</v>
      </c>
      <c r="N638" t="s">
        <v>13</v>
      </c>
      <c r="O638" t="s">
        <v>669</v>
      </c>
      <c r="P638" t="s">
        <v>14</v>
      </c>
      <c r="Q638" t="s">
        <v>1471</v>
      </c>
      <c r="R638">
        <v>21800</v>
      </c>
      <c r="S638" t="s">
        <v>61</v>
      </c>
      <c r="T638" t="s">
        <v>55</v>
      </c>
      <c r="U638" t="s">
        <v>1547</v>
      </c>
      <c r="V638" t="s">
        <v>1717</v>
      </c>
      <c r="W638">
        <v>101020976</v>
      </c>
    </row>
    <row r="639" spans="1:23" x14ac:dyDescent="0.3">
      <c r="A639">
        <v>638</v>
      </c>
      <c r="B639" s="5">
        <v>45534</v>
      </c>
      <c r="C639" t="s">
        <v>7</v>
      </c>
      <c r="D639">
        <v>138522014300</v>
      </c>
      <c r="E639" t="s">
        <v>1718</v>
      </c>
      <c r="F639" s="5">
        <v>45491</v>
      </c>
      <c r="G639" s="5">
        <v>45677</v>
      </c>
      <c r="H639" t="s">
        <v>9</v>
      </c>
      <c r="I639" s="4">
        <v>10000000000</v>
      </c>
      <c r="J639" s="4">
        <v>10000000000</v>
      </c>
      <c r="K639">
        <v>186</v>
      </c>
      <c r="L639">
        <v>6.5000000000000002E-2</v>
      </c>
      <c r="M639" t="s">
        <v>1547</v>
      </c>
      <c r="N639" t="s">
        <v>13</v>
      </c>
      <c r="O639" t="s">
        <v>669</v>
      </c>
      <c r="P639" t="s">
        <v>14</v>
      </c>
      <c r="Q639" t="s">
        <v>1471</v>
      </c>
      <c r="R639">
        <v>21800</v>
      </c>
      <c r="S639" t="s">
        <v>61</v>
      </c>
      <c r="T639" t="s">
        <v>55</v>
      </c>
      <c r="U639" t="s">
        <v>1547</v>
      </c>
      <c r="V639" t="s">
        <v>1719</v>
      </c>
      <c r="W639">
        <v>101020976</v>
      </c>
    </row>
    <row r="640" spans="1:23" hidden="1" x14ac:dyDescent="0.3">
      <c r="A640">
        <v>639</v>
      </c>
      <c r="B640" s="5">
        <v>45534</v>
      </c>
      <c r="C640" t="s">
        <v>7</v>
      </c>
      <c r="D640">
        <v>139877001100</v>
      </c>
      <c r="E640" t="s">
        <v>1720</v>
      </c>
      <c r="F640" s="5">
        <v>45357</v>
      </c>
      <c r="G640" s="5">
        <v>45541</v>
      </c>
      <c r="H640" t="s">
        <v>9</v>
      </c>
      <c r="I640" s="4">
        <v>13500000000</v>
      </c>
      <c r="J640" s="4">
        <v>13500000000</v>
      </c>
      <c r="K640">
        <v>184</v>
      </c>
      <c r="L640">
        <v>5.3999999999999999E-2</v>
      </c>
      <c r="M640" t="s">
        <v>1721</v>
      </c>
      <c r="N640" t="s">
        <v>13</v>
      </c>
      <c r="O640" t="s">
        <v>388</v>
      </c>
      <c r="P640" t="s">
        <v>14</v>
      </c>
      <c r="Q640" t="s">
        <v>1722</v>
      </c>
      <c r="R640">
        <v>30357</v>
      </c>
      <c r="S640" t="s">
        <v>58</v>
      </c>
      <c r="T640" t="s">
        <v>55</v>
      </c>
      <c r="U640" t="s">
        <v>1721</v>
      </c>
      <c r="V640" t="s">
        <v>1723</v>
      </c>
      <c r="W640">
        <v>101042378</v>
      </c>
    </row>
    <row r="641" spans="1:23" x14ac:dyDescent="0.3">
      <c r="A641">
        <v>640</v>
      </c>
      <c r="B641" s="5">
        <v>45534</v>
      </c>
      <c r="C641" t="s">
        <v>7</v>
      </c>
      <c r="D641">
        <v>139978010400</v>
      </c>
      <c r="E641" t="s">
        <v>1724</v>
      </c>
      <c r="F641" s="5">
        <v>45478</v>
      </c>
      <c r="G641" s="5">
        <v>45663</v>
      </c>
      <c r="H641" t="s">
        <v>9</v>
      </c>
      <c r="I641" s="4">
        <v>7640000000</v>
      </c>
      <c r="J641" s="4">
        <v>7640000000</v>
      </c>
      <c r="K641">
        <v>185</v>
      </c>
      <c r="L641">
        <v>6.5000000000000002E-2</v>
      </c>
      <c r="M641" t="s">
        <v>64</v>
      </c>
      <c r="N641" t="s">
        <v>13</v>
      </c>
      <c r="O641" t="s">
        <v>65</v>
      </c>
      <c r="P641" t="s">
        <v>14</v>
      </c>
      <c r="Q641" t="s">
        <v>66</v>
      </c>
      <c r="R641">
        <v>34038</v>
      </c>
      <c r="S641" t="s">
        <v>54</v>
      </c>
      <c r="T641" t="s">
        <v>55</v>
      </c>
      <c r="U641" t="s">
        <v>64</v>
      </c>
      <c r="V641" t="s">
        <v>1725</v>
      </c>
      <c r="W641">
        <v>101044169</v>
      </c>
    </row>
    <row r="642" spans="1:23" x14ac:dyDescent="0.3">
      <c r="A642">
        <v>641</v>
      </c>
      <c r="B642" s="5">
        <v>45534</v>
      </c>
      <c r="C642" t="s">
        <v>7</v>
      </c>
      <c r="D642">
        <v>139978011500</v>
      </c>
      <c r="E642" t="s">
        <v>1726</v>
      </c>
      <c r="F642" s="5">
        <v>45506</v>
      </c>
      <c r="G642" s="5">
        <v>45691</v>
      </c>
      <c r="H642" t="s">
        <v>9</v>
      </c>
      <c r="I642" s="4">
        <v>5000000000</v>
      </c>
      <c r="J642" s="4">
        <v>5000000000</v>
      </c>
      <c r="K642">
        <v>185</v>
      </c>
      <c r="L642">
        <v>7.2999999999999995E-2</v>
      </c>
      <c r="M642" t="s">
        <v>64</v>
      </c>
      <c r="N642" t="s">
        <v>13</v>
      </c>
      <c r="O642" t="s">
        <v>65</v>
      </c>
      <c r="P642" t="s">
        <v>14</v>
      </c>
      <c r="Q642" t="s">
        <v>66</v>
      </c>
      <c r="R642">
        <v>34038</v>
      </c>
      <c r="S642" t="s">
        <v>54</v>
      </c>
      <c r="T642" t="s">
        <v>55</v>
      </c>
      <c r="U642" t="s">
        <v>64</v>
      </c>
      <c r="V642" t="s">
        <v>1727</v>
      </c>
      <c r="W642">
        <v>101044169</v>
      </c>
    </row>
    <row r="643" spans="1:23" hidden="1" x14ac:dyDescent="0.3">
      <c r="A643">
        <v>642</v>
      </c>
      <c r="B643" s="5">
        <v>45534</v>
      </c>
      <c r="C643" t="s">
        <v>7</v>
      </c>
      <c r="D643">
        <v>139978008200</v>
      </c>
      <c r="E643" t="s">
        <v>1728</v>
      </c>
      <c r="F643" s="5">
        <v>45432</v>
      </c>
      <c r="G643" s="5">
        <v>45616</v>
      </c>
      <c r="H643" t="s">
        <v>9</v>
      </c>
      <c r="I643" s="4">
        <v>5260000000</v>
      </c>
      <c r="J643" s="4">
        <v>5260000000</v>
      </c>
      <c r="K643">
        <v>184</v>
      </c>
      <c r="L643">
        <v>5.6000000000000001E-2</v>
      </c>
      <c r="M643" t="s">
        <v>64</v>
      </c>
      <c r="N643" t="s">
        <v>13</v>
      </c>
      <c r="O643" t="s">
        <v>65</v>
      </c>
      <c r="P643" t="s">
        <v>14</v>
      </c>
      <c r="Q643" t="s">
        <v>66</v>
      </c>
      <c r="R643">
        <v>34038</v>
      </c>
      <c r="S643" t="s">
        <v>58</v>
      </c>
      <c r="T643" t="s">
        <v>55</v>
      </c>
      <c r="U643" t="s">
        <v>64</v>
      </c>
      <c r="V643" t="s">
        <v>1729</v>
      </c>
      <c r="W643">
        <v>101044169</v>
      </c>
    </row>
    <row r="644" spans="1:23" hidden="1" x14ac:dyDescent="0.3">
      <c r="A644">
        <v>643</v>
      </c>
      <c r="B644" s="5">
        <v>45534</v>
      </c>
      <c r="C644" t="s">
        <v>7</v>
      </c>
      <c r="D644">
        <v>139978006600</v>
      </c>
      <c r="E644" t="s">
        <v>1730</v>
      </c>
      <c r="F644" s="5">
        <v>45408</v>
      </c>
      <c r="G644" s="5">
        <v>45593</v>
      </c>
      <c r="H644" t="s">
        <v>9</v>
      </c>
      <c r="I644" s="4">
        <v>9300000000</v>
      </c>
      <c r="J644" s="4">
        <v>9300000000</v>
      </c>
      <c r="K644">
        <v>185</v>
      </c>
      <c r="L644">
        <v>5.6000000000000001E-2</v>
      </c>
      <c r="M644" t="s">
        <v>64</v>
      </c>
      <c r="N644" t="s">
        <v>13</v>
      </c>
      <c r="O644" t="s">
        <v>65</v>
      </c>
      <c r="P644" t="s">
        <v>14</v>
      </c>
      <c r="Q644" t="s">
        <v>66</v>
      </c>
      <c r="R644">
        <v>34038</v>
      </c>
      <c r="S644" t="s">
        <v>54</v>
      </c>
      <c r="T644" t="s">
        <v>55</v>
      </c>
      <c r="U644" t="s">
        <v>64</v>
      </c>
      <c r="V644" t="s">
        <v>1731</v>
      </c>
      <c r="W644">
        <v>101044169</v>
      </c>
    </row>
    <row r="645" spans="1:23" x14ac:dyDescent="0.3">
      <c r="A645">
        <v>644</v>
      </c>
      <c r="B645" s="5">
        <v>45534</v>
      </c>
      <c r="C645" t="s">
        <v>7</v>
      </c>
      <c r="D645">
        <v>139978009800</v>
      </c>
      <c r="E645" t="s">
        <v>1732</v>
      </c>
      <c r="F645" s="5">
        <v>45463</v>
      </c>
      <c r="G645" s="5">
        <v>45677</v>
      </c>
      <c r="H645" t="s">
        <v>9</v>
      </c>
      <c r="I645" s="4">
        <v>1650000000</v>
      </c>
      <c r="J645" s="4">
        <v>1650000000</v>
      </c>
      <c r="K645">
        <v>214</v>
      </c>
      <c r="L645">
        <v>6.3E-2</v>
      </c>
      <c r="M645" t="s">
        <v>64</v>
      </c>
      <c r="N645" t="s">
        <v>13</v>
      </c>
      <c r="O645" t="s">
        <v>65</v>
      </c>
      <c r="P645" t="s">
        <v>14</v>
      </c>
      <c r="Q645" t="s">
        <v>66</v>
      </c>
      <c r="R645">
        <v>34038</v>
      </c>
      <c r="S645" t="s">
        <v>144</v>
      </c>
      <c r="T645" t="s">
        <v>55</v>
      </c>
      <c r="U645" t="s">
        <v>64</v>
      </c>
      <c r="V645" t="s">
        <v>1733</v>
      </c>
      <c r="W645">
        <v>101044169</v>
      </c>
    </row>
    <row r="646" spans="1:23" x14ac:dyDescent="0.3">
      <c r="A646">
        <v>645</v>
      </c>
      <c r="B646" s="5">
        <v>45534</v>
      </c>
      <c r="C646" t="s">
        <v>7</v>
      </c>
      <c r="D646">
        <v>139978010200</v>
      </c>
      <c r="E646" t="s">
        <v>1734</v>
      </c>
      <c r="F646" s="5">
        <v>45477</v>
      </c>
      <c r="G646" s="5">
        <v>45663</v>
      </c>
      <c r="H646" t="s">
        <v>9</v>
      </c>
      <c r="I646" s="4">
        <v>6930000000</v>
      </c>
      <c r="J646" s="4">
        <v>6930000000</v>
      </c>
      <c r="K646">
        <v>186</v>
      </c>
      <c r="L646">
        <v>6.5000000000000002E-2</v>
      </c>
      <c r="M646" t="s">
        <v>64</v>
      </c>
      <c r="N646" t="s">
        <v>13</v>
      </c>
      <c r="O646" t="s">
        <v>65</v>
      </c>
      <c r="P646" t="s">
        <v>14</v>
      </c>
      <c r="Q646" t="s">
        <v>66</v>
      </c>
      <c r="R646">
        <v>34038</v>
      </c>
      <c r="S646" t="s">
        <v>61</v>
      </c>
      <c r="T646" t="s">
        <v>55</v>
      </c>
      <c r="U646" t="s">
        <v>64</v>
      </c>
      <c r="V646" t="s">
        <v>1735</v>
      </c>
      <c r="W646">
        <v>101044169</v>
      </c>
    </row>
    <row r="647" spans="1:23" hidden="1" x14ac:dyDescent="0.3">
      <c r="A647">
        <v>646</v>
      </c>
      <c r="B647" s="5">
        <v>45534</v>
      </c>
      <c r="C647" t="s">
        <v>7</v>
      </c>
      <c r="D647">
        <v>139978004400</v>
      </c>
      <c r="E647" t="s">
        <v>1736</v>
      </c>
      <c r="F647" s="5">
        <v>45362</v>
      </c>
      <c r="G647" s="5">
        <v>45546</v>
      </c>
      <c r="H647" t="s">
        <v>9</v>
      </c>
      <c r="I647" s="4">
        <v>4450000000</v>
      </c>
      <c r="J647" s="4">
        <v>4450000000</v>
      </c>
      <c r="K647">
        <v>184</v>
      </c>
      <c r="L647">
        <v>5.3999999999999999E-2</v>
      </c>
      <c r="M647" t="s">
        <v>64</v>
      </c>
      <c r="N647" t="s">
        <v>13</v>
      </c>
      <c r="O647" t="s">
        <v>65</v>
      </c>
      <c r="P647" t="s">
        <v>14</v>
      </c>
      <c r="Q647" t="s">
        <v>66</v>
      </c>
      <c r="R647">
        <v>34038</v>
      </c>
      <c r="S647" t="s">
        <v>58</v>
      </c>
      <c r="T647" t="s">
        <v>55</v>
      </c>
      <c r="U647" t="s">
        <v>64</v>
      </c>
      <c r="V647" t="s">
        <v>1737</v>
      </c>
      <c r="W647">
        <v>101044169</v>
      </c>
    </row>
    <row r="648" spans="1:23" x14ac:dyDescent="0.3">
      <c r="A648">
        <v>647</v>
      </c>
      <c r="B648" s="5">
        <v>45534</v>
      </c>
      <c r="C648" t="s">
        <v>7</v>
      </c>
      <c r="D648">
        <v>139978011200</v>
      </c>
      <c r="E648" t="s">
        <v>1738</v>
      </c>
      <c r="F648" s="5">
        <v>45495</v>
      </c>
      <c r="G648" s="5">
        <v>45679</v>
      </c>
      <c r="H648" t="s">
        <v>9</v>
      </c>
      <c r="I648" s="4">
        <v>2790000000</v>
      </c>
      <c r="J648" s="4">
        <v>2790000000</v>
      </c>
      <c r="K648">
        <v>184</v>
      </c>
      <c r="L648">
        <v>6.8000000000000005E-2</v>
      </c>
      <c r="M648" t="s">
        <v>64</v>
      </c>
      <c r="N648" t="s">
        <v>13</v>
      </c>
      <c r="O648" t="s">
        <v>65</v>
      </c>
      <c r="P648" t="s">
        <v>14</v>
      </c>
      <c r="Q648" t="s">
        <v>66</v>
      </c>
      <c r="R648">
        <v>34038</v>
      </c>
      <c r="S648" t="s">
        <v>58</v>
      </c>
      <c r="T648" t="s">
        <v>55</v>
      </c>
      <c r="U648" t="s">
        <v>64</v>
      </c>
      <c r="V648" t="s">
        <v>1739</v>
      </c>
      <c r="W648">
        <v>101044169</v>
      </c>
    </row>
    <row r="649" spans="1:23" x14ac:dyDescent="0.3">
      <c r="A649">
        <v>648</v>
      </c>
      <c r="B649" s="5">
        <v>45534</v>
      </c>
      <c r="C649" t="s">
        <v>7</v>
      </c>
      <c r="D649">
        <v>139978010700</v>
      </c>
      <c r="E649" t="s">
        <v>1740</v>
      </c>
      <c r="F649" s="5">
        <v>45484</v>
      </c>
      <c r="G649" s="5">
        <v>45670</v>
      </c>
      <c r="H649" t="s">
        <v>9</v>
      </c>
      <c r="I649" s="4">
        <v>3010000000</v>
      </c>
      <c r="J649" s="4">
        <v>3010000000</v>
      </c>
      <c r="K649">
        <v>186</v>
      </c>
      <c r="L649">
        <v>6.5000000000000002E-2</v>
      </c>
      <c r="M649" t="s">
        <v>64</v>
      </c>
      <c r="N649" t="s">
        <v>13</v>
      </c>
      <c r="O649" t="s">
        <v>65</v>
      </c>
      <c r="P649" t="s">
        <v>14</v>
      </c>
      <c r="Q649" t="s">
        <v>66</v>
      </c>
      <c r="R649">
        <v>34038</v>
      </c>
      <c r="S649" t="s">
        <v>61</v>
      </c>
      <c r="T649" t="s">
        <v>55</v>
      </c>
      <c r="U649" t="s">
        <v>64</v>
      </c>
      <c r="V649" t="s">
        <v>1741</v>
      </c>
      <c r="W649">
        <v>101044169</v>
      </c>
    </row>
    <row r="650" spans="1:23" hidden="1" x14ac:dyDescent="0.3">
      <c r="A650">
        <v>649</v>
      </c>
      <c r="B650" s="5">
        <v>45534</v>
      </c>
      <c r="C650" t="s">
        <v>7</v>
      </c>
      <c r="D650">
        <v>139978006800</v>
      </c>
      <c r="E650" t="s">
        <v>1742</v>
      </c>
      <c r="F650" s="5">
        <v>45414</v>
      </c>
      <c r="G650" s="5">
        <v>45600</v>
      </c>
      <c r="H650" t="s">
        <v>9</v>
      </c>
      <c r="I650" s="4">
        <v>1850000000</v>
      </c>
      <c r="J650" s="4">
        <v>1850000000</v>
      </c>
      <c r="K650">
        <v>186</v>
      </c>
      <c r="L650">
        <v>5.6000000000000001E-2</v>
      </c>
      <c r="M650" t="s">
        <v>64</v>
      </c>
      <c r="N650" t="s">
        <v>13</v>
      </c>
      <c r="O650" t="s">
        <v>65</v>
      </c>
      <c r="P650" t="s">
        <v>14</v>
      </c>
      <c r="Q650" t="s">
        <v>66</v>
      </c>
      <c r="R650">
        <v>34038</v>
      </c>
      <c r="S650" t="s">
        <v>61</v>
      </c>
      <c r="T650" t="s">
        <v>55</v>
      </c>
      <c r="U650" t="s">
        <v>64</v>
      </c>
      <c r="V650" t="s">
        <v>1743</v>
      </c>
      <c r="W650">
        <v>101044169</v>
      </c>
    </row>
    <row r="651" spans="1:23" hidden="1" x14ac:dyDescent="0.3">
      <c r="A651">
        <v>650</v>
      </c>
      <c r="B651" s="5">
        <v>45534</v>
      </c>
      <c r="C651" t="s">
        <v>7</v>
      </c>
      <c r="D651">
        <v>139978004900</v>
      </c>
      <c r="E651" t="s">
        <v>1744</v>
      </c>
      <c r="F651" s="5">
        <v>45384</v>
      </c>
      <c r="G651" s="5">
        <v>45567</v>
      </c>
      <c r="H651" t="s">
        <v>9</v>
      </c>
      <c r="I651" s="4">
        <v>6150000000</v>
      </c>
      <c r="J651" s="4">
        <v>6150000000</v>
      </c>
      <c r="K651">
        <v>183</v>
      </c>
      <c r="L651">
        <v>5.3999999999999999E-2</v>
      </c>
      <c r="M651" t="s">
        <v>64</v>
      </c>
      <c r="N651" t="s">
        <v>13</v>
      </c>
      <c r="O651" t="s">
        <v>65</v>
      </c>
      <c r="P651" t="s">
        <v>14</v>
      </c>
      <c r="Q651" t="s">
        <v>66</v>
      </c>
      <c r="R651">
        <v>34038</v>
      </c>
      <c r="S651" t="s">
        <v>58</v>
      </c>
      <c r="T651" t="s">
        <v>55</v>
      </c>
      <c r="U651" t="s">
        <v>64</v>
      </c>
      <c r="V651" t="s">
        <v>1745</v>
      </c>
      <c r="W651">
        <v>101044169</v>
      </c>
    </row>
    <row r="652" spans="1:23" x14ac:dyDescent="0.3">
      <c r="A652">
        <v>651</v>
      </c>
      <c r="B652" s="5">
        <v>45534</v>
      </c>
      <c r="C652" t="s">
        <v>7</v>
      </c>
      <c r="D652">
        <v>139978010100</v>
      </c>
      <c r="E652" t="s">
        <v>1746</v>
      </c>
      <c r="F652" s="5">
        <v>45475</v>
      </c>
      <c r="G652" s="5">
        <v>45659</v>
      </c>
      <c r="H652" t="s">
        <v>9</v>
      </c>
      <c r="I652" s="4">
        <v>5000000000</v>
      </c>
      <c r="J652" s="4">
        <v>5000000000</v>
      </c>
      <c r="K652">
        <v>184</v>
      </c>
      <c r="L652">
        <v>6.5000000000000002E-2</v>
      </c>
      <c r="M652" t="s">
        <v>64</v>
      </c>
      <c r="N652" t="s">
        <v>13</v>
      </c>
      <c r="O652" t="s">
        <v>65</v>
      </c>
      <c r="P652" t="s">
        <v>14</v>
      </c>
      <c r="Q652" t="s">
        <v>66</v>
      </c>
      <c r="R652">
        <v>34038</v>
      </c>
      <c r="S652" t="s">
        <v>58</v>
      </c>
      <c r="T652" t="s">
        <v>55</v>
      </c>
      <c r="U652" t="s">
        <v>64</v>
      </c>
      <c r="V652" t="s">
        <v>1747</v>
      </c>
      <c r="W652">
        <v>101044169</v>
      </c>
    </row>
    <row r="653" spans="1:23" hidden="1" x14ac:dyDescent="0.3">
      <c r="A653">
        <v>652</v>
      </c>
      <c r="B653" s="5">
        <v>45534</v>
      </c>
      <c r="C653" t="s">
        <v>7</v>
      </c>
      <c r="D653">
        <v>139978004500</v>
      </c>
      <c r="E653" t="s">
        <v>1748</v>
      </c>
      <c r="F653" s="5">
        <v>45363</v>
      </c>
      <c r="G653" s="5">
        <v>45547</v>
      </c>
      <c r="H653" t="s">
        <v>9</v>
      </c>
      <c r="I653" s="4">
        <v>3060000000</v>
      </c>
      <c r="J653" s="4">
        <v>3060000000</v>
      </c>
      <c r="K653">
        <v>184</v>
      </c>
      <c r="L653">
        <v>5.3999999999999999E-2</v>
      </c>
      <c r="M653" t="s">
        <v>64</v>
      </c>
      <c r="N653" t="s">
        <v>13</v>
      </c>
      <c r="O653" t="s">
        <v>65</v>
      </c>
      <c r="P653" t="s">
        <v>14</v>
      </c>
      <c r="Q653" t="s">
        <v>66</v>
      </c>
      <c r="R653">
        <v>34038</v>
      </c>
      <c r="S653" t="s">
        <v>58</v>
      </c>
      <c r="T653" t="s">
        <v>55</v>
      </c>
      <c r="U653" t="s">
        <v>64</v>
      </c>
      <c r="V653" t="s">
        <v>1749</v>
      </c>
      <c r="W653">
        <v>101044169</v>
      </c>
    </row>
    <row r="654" spans="1:23" hidden="1" x14ac:dyDescent="0.3">
      <c r="A654">
        <v>653</v>
      </c>
      <c r="B654" s="5">
        <v>45534</v>
      </c>
      <c r="C654" t="s">
        <v>7</v>
      </c>
      <c r="D654">
        <v>139978004600</v>
      </c>
      <c r="E654" t="s">
        <v>1750</v>
      </c>
      <c r="F654" s="5">
        <v>45364</v>
      </c>
      <c r="G654" s="5">
        <v>45548</v>
      </c>
      <c r="H654" t="s">
        <v>9</v>
      </c>
      <c r="I654" s="4">
        <v>6500000000</v>
      </c>
      <c r="J654" s="4">
        <v>6500000000</v>
      </c>
      <c r="K654">
        <v>184</v>
      </c>
      <c r="L654">
        <v>5.3999999999999999E-2</v>
      </c>
      <c r="M654" t="s">
        <v>64</v>
      </c>
      <c r="N654" t="s">
        <v>13</v>
      </c>
      <c r="O654" t="s">
        <v>65</v>
      </c>
      <c r="P654" t="s">
        <v>14</v>
      </c>
      <c r="Q654" t="s">
        <v>66</v>
      </c>
      <c r="R654">
        <v>34038</v>
      </c>
      <c r="S654" t="s">
        <v>58</v>
      </c>
      <c r="T654" t="s">
        <v>55</v>
      </c>
      <c r="U654" t="s">
        <v>64</v>
      </c>
      <c r="V654" t="s">
        <v>1751</v>
      </c>
      <c r="W654">
        <v>101044169</v>
      </c>
    </row>
    <row r="655" spans="1:23" hidden="1" x14ac:dyDescent="0.3">
      <c r="A655">
        <v>654</v>
      </c>
      <c r="B655" s="5">
        <v>45534</v>
      </c>
      <c r="C655" t="s">
        <v>7</v>
      </c>
      <c r="D655">
        <v>139978006700</v>
      </c>
      <c r="E655" t="s">
        <v>1752</v>
      </c>
      <c r="F655" s="5">
        <v>45414</v>
      </c>
      <c r="G655" s="5">
        <v>45600</v>
      </c>
      <c r="H655" t="s">
        <v>9</v>
      </c>
      <c r="I655" s="4">
        <v>3800000000</v>
      </c>
      <c r="J655" s="4">
        <v>3800000000</v>
      </c>
      <c r="K655">
        <v>186</v>
      </c>
      <c r="L655">
        <v>5.6000000000000001E-2</v>
      </c>
      <c r="M655" t="s">
        <v>64</v>
      </c>
      <c r="N655" t="s">
        <v>13</v>
      </c>
      <c r="O655" t="s">
        <v>65</v>
      </c>
      <c r="P655" t="s">
        <v>14</v>
      </c>
      <c r="Q655" t="s">
        <v>66</v>
      </c>
      <c r="R655">
        <v>34038</v>
      </c>
      <c r="S655" t="s">
        <v>61</v>
      </c>
      <c r="T655" t="s">
        <v>55</v>
      </c>
      <c r="U655" t="s">
        <v>64</v>
      </c>
      <c r="V655" t="s">
        <v>1753</v>
      </c>
      <c r="W655">
        <v>101044169</v>
      </c>
    </row>
    <row r="656" spans="1:23" hidden="1" x14ac:dyDescent="0.3">
      <c r="A656">
        <v>655</v>
      </c>
      <c r="B656" s="5">
        <v>45534</v>
      </c>
      <c r="C656" t="s">
        <v>7</v>
      </c>
      <c r="D656">
        <v>139978004200</v>
      </c>
      <c r="E656" t="s">
        <v>1754</v>
      </c>
      <c r="F656" s="5">
        <v>45358</v>
      </c>
      <c r="G656" s="5">
        <v>45544</v>
      </c>
      <c r="H656" t="s">
        <v>9</v>
      </c>
      <c r="I656" s="4">
        <v>8540000000</v>
      </c>
      <c r="J656" s="4">
        <v>8540000000</v>
      </c>
      <c r="K656">
        <v>186</v>
      </c>
      <c r="L656">
        <v>5.3999999999999999E-2</v>
      </c>
      <c r="M656" t="s">
        <v>64</v>
      </c>
      <c r="N656" t="s">
        <v>13</v>
      </c>
      <c r="O656" t="s">
        <v>65</v>
      </c>
      <c r="P656" t="s">
        <v>14</v>
      </c>
      <c r="Q656" t="s">
        <v>66</v>
      </c>
      <c r="R656">
        <v>34038</v>
      </c>
      <c r="S656" t="s">
        <v>61</v>
      </c>
      <c r="T656" t="s">
        <v>55</v>
      </c>
      <c r="U656" t="s">
        <v>64</v>
      </c>
      <c r="V656" t="s">
        <v>1755</v>
      </c>
      <c r="W656">
        <v>101044169</v>
      </c>
    </row>
    <row r="657" spans="1:23" hidden="1" x14ac:dyDescent="0.3">
      <c r="A657">
        <v>656</v>
      </c>
      <c r="B657" s="5">
        <v>45534</v>
      </c>
      <c r="C657" t="s">
        <v>7</v>
      </c>
      <c r="D657">
        <v>139978005000</v>
      </c>
      <c r="E657" t="s">
        <v>1756</v>
      </c>
      <c r="F657" s="5">
        <v>45387</v>
      </c>
      <c r="G657" s="5">
        <v>45572</v>
      </c>
      <c r="H657" t="s">
        <v>9</v>
      </c>
      <c r="I657" s="4">
        <v>5980000000</v>
      </c>
      <c r="J657" s="4">
        <v>5980000000</v>
      </c>
      <c r="K657">
        <v>185</v>
      </c>
      <c r="L657">
        <v>5.3999999999999999E-2</v>
      </c>
      <c r="M657" t="s">
        <v>64</v>
      </c>
      <c r="N657" t="s">
        <v>13</v>
      </c>
      <c r="O657" t="s">
        <v>65</v>
      </c>
      <c r="P657" t="s">
        <v>14</v>
      </c>
      <c r="Q657" t="s">
        <v>66</v>
      </c>
      <c r="R657">
        <v>34038</v>
      </c>
      <c r="S657" t="s">
        <v>54</v>
      </c>
      <c r="T657" t="s">
        <v>55</v>
      </c>
      <c r="U657" t="s">
        <v>64</v>
      </c>
      <c r="V657" t="s">
        <v>1757</v>
      </c>
      <c r="W657">
        <v>101044169</v>
      </c>
    </row>
    <row r="658" spans="1:23" hidden="1" x14ac:dyDescent="0.3">
      <c r="A658">
        <v>657</v>
      </c>
      <c r="B658" s="5">
        <v>45534</v>
      </c>
      <c r="C658" t="s">
        <v>7</v>
      </c>
      <c r="D658">
        <v>139978006400</v>
      </c>
      <c r="E658" t="s">
        <v>1758</v>
      </c>
      <c r="F658" s="5">
        <v>45407</v>
      </c>
      <c r="G658" s="5">
        <v>45590</v>
      </c>
      <c r="H658" t="s">
        <v>9</v>
      </c>
      <c r="I658" s="4">
        <v>8630000000</v>
      </c>
      <c r="J658" s="4">
        <v>8630000000</v>
      </c>
      <c r="K658">
        <v>183</v>
      </c>
      <c r="L658">
        <v>5.6000000000000001E-2</v>
      </c>
      <c r="M658" t="s">
        <v>64</v>
      </c>
      <c r="N658" t="s">
        <v>13</v>
      </c>
      <c r="O658" t="s">
        <v>65</v>
      </c>
      <c r="P658" t="s">
        <v>14</v>
      </c>
      <c r="Q658" t="s">
        <v>66</v>
      </c>
      <c r="R658">
        <v>34038</v>
      </c>
      <c r="S658" t="s">
        <v>58</v>
      </c>
      <c r="T658" t="s">
        <v>55</v>
      </c>
      <c r="U658" t="s">
        <v>64</v>
      </c>
      <c r="V658" t="s">
        <v>1759</v>
      </c>
      <c r="W658">
        <v>101044169</v>
      </c>
    </row>
    <row r="659" spans="1:23" hidden="1" x14ac:dyDescent="0.3">
      <c r="A659">
        <v>658</v>
      </c>
      <c r="B659" s="5">
        <v>45534</v>
      </c>
      <c r="C659" t="s">
        <v>7</v>
      </c>
      <c r="D659">
        <v>138834003700</v>
      </c>
      <c r="E659" t="s">
        <v>1760</v>
      </c>
      <c r="F659" s="5">
        <v>45448</v>
      </c>
      <c r="G659" s="5">
        <v>45631</v>
      </c>
      <c r="H659" t="s">
        <v>9</v>
      </c>
      <c r="I659" s="4">
        <v>1237000000</v>
      </c>
      <c r="J659" s="4">
        <v>1237000000</v>
      </c>
      <c r="K659">
        <v>183</v>
      </c>
      <c r="L659">
        <v>6.2E-2</v>
      </c>
      <c r="M659" t="s">
        <v>1761</v>
      </c>
      <c r="N659" t="s">
        <v>13</v>
      </c>
      <c r="O659" t="s">
        <v>215</v>
      </c>
      <c r="P659" t="s">
        <v>14</v>
      </c>
      <c r="Q659" t="s">
        <v>227</v>
      </c>
      <c r="R659">
        <v>26800</v>
      </c>
      <c r="S659" t="s">
        <v>58</v>
      </c>
      <c r="T659" t="s">
        <v>55</v>
      </c>
      <c r="U659" t="s">
        <v>1761</v>
      </c>
      <c r="V659" t="s">
        <v>1762</v>
      </c>
      <c r="W659">
        <v>101025094</v>
      </c>
    </row>
    <row r="660" spans="1:23" x14ac:dyDescent="0.3">
      <c r="A660">
        <v>659</v>
      </c>
      <c r="B660" s="5">
        <v>45534</v>
      </c>
      <c r="C660" t="s">
        <v>8</v>
      </c>
      <c r="D660">
        <v>138834004200</v>
      </c>
      <c r="E660" t="s">
        <v>1763</v>
      </c>
      <c r="F660" s="5">
        <v>45530</v>
      </c>
      <c r="G660" s="5">
        <v>45803</v>
      </c>
      <c r="H660" t="s">
        <v>9</v>
      </c>
      <c r="I660" s="4">
        <v>2250000000</v>
      </c>
      <c r="J660" s="4">
        <v>2250000000</v>
      </c>
      <c r="K660">
        <v>273</v>
      </c>
      <c r="L660">
        <v>7.5999999999999998E-2</v>
      </c>
      <c r="M660" t="s">
        <v>1761</v>
      </c>
      <c r="N660" t="s">
        <v>13</v>
      </c>
      <c r="O660" t="s">
        <v>1764</v>
      </c>
      <c r="P660" t="s">
        <v>14</v>
      </c>
      <c r="Q660" t="s">
        <v>1765</v>
      </c>
      <c r="R660">
        <v>30235</v>
      </c>
      <c r="S660" t="s">
        <v>189</v>
      </c>
      <c r="T660" t="s">
        <v>55</v>
      </c>
      <c r="U660" t="s">
        <v>1761</v>
      </c>
      <c r="V660" t="s">
        <v>1766</v>
      </c>
      <c r="W660">
        <v>101025094</v>
      </c>
    </row>
    <row r="661" spans="1:23" x14ac:dyDescent="0.3">
      <c r="A661">
        <v>660</v>
      </c>
      <c r="B661" s="5">
        <v>45534</v>
      </c>
      <c r="C661" t="s">
        <v>8</v>
      </c>
      <c r="D661">
        <v>138834004000</v>
      </c>
      <c r="E661" t="s">
        <v>1767</v>
      </c>
      <c r="F661" s="5">
        <v>45523</v>
      </c>
      <c r="G661" s="5">
        <v>45707</v>
      </c>
      <c r="H661" t="s">
        <v>9</v>
      </c>
      <c r="I661" s="4">
        <v>1100000000</v>
      </c>
      <c r="J661" s="4">
        <v>1100000000</v>
      </c>
      <c r="K661">
        <v>184</v>
      </c>
      <c r="L661">
        <v>7.2999999999999995E-2</v>
      </c>
      <c r="M661" t="s">
        <v>1761</v>
      </c>
      <c r="N661" t="s">
        <v>13</v>
      </c>
      <c r="O661" t="s">
        <v>1764</v>
      </c>
      <c r="P661" t="s">
        <v>14</v>
      </c>
      <c r="Q661" t="s">
        <v>1765</v>
      </c>
      <c r="R661">
        <v>30235</v>
      </c>
      <c r="S661" t="s">
        <v>58</v>
      </c>
      <c r="T661" t="s">
        <v>55</v>
      </c>
      <c r="U661" t="s">
        <v>1761</v>
      </c>
      <c r="V661" t="s">
        <v>1768</v>
      </c>
      <c r="W661">
        <v>101025094</v>
      </c>
    </row>
    <row r="662" spans="1:23" x14ac:dyDescent="0.3">
      <c r="A662">
        <v>661</v>
      </c>
      <c r="B662" s="5">
        <v>45534</v>
      </c>
      <c r="C662" t="s">
        <v>8</v>
      </c>
      <c r="D662">
        <v>138834001707</v>
      </c>
      <c r="E662" t="s">
        <v>1769</v>
      </c>
      <c r="F662" s="5">
        <v>45433</v>
      </c>
      <c r="G662" s="5">
        <v>45709</v>
      </c>
      <c r="H662" t="s">
        <v>9</v>
      </c>
      <c r="I662" s="4">
        <v>1616739148</v>
      </c>
      <c r="J662" s="4">
        <v>1616739148</v>
      </c>
      <c r="K662">
        <v>276</v>
      </c>
      <c r="L662">
        <v>5.8999999999999997E-2</v>
      </c>
      <c r="M662" t="s">
        <v>1761</v>
      </c>
      <c r="N662" t="s">
        <v>13</v>
      </c>
      <c r="O662" t="s">
        <v>215</v>
      </c>
      <c r="P662" t="s">
        <v>14</v>
      </c>
      <c r="Q662" t="s">
        <v>227</v>
      </c>
      <c r="R662">
        <v>26800</v>
      </c>
      <c r="S662" t="s">
        <v>189</v>
      </c>
      <c r="T662" t="s">
        <v>55</v>
      </c>
      <c r="U662" t="s">
        <v>1761</v>
      </c>
      <c r="V662" t="s">
        <v>1770</v>
      </c>
      <c r="W662">
        <v>101025094</v>
      </c>
    </row>
    <row r="663" spans="1:23" hidden="1" x14ac:dyDescent="0.3">
      <c r="A663">
        <v>662</v>
      </c>
      <c r="B663" s="5">
        <v>45534</v>
      </c>
      <c r="C663" t="s">
        <v>8</v>
      </c>
      <c r="D663">
        <v>138834003201</v>
      </c>
      <c r="E663" t="s">
        <v>1771</v>
      </c>
      <c r="F663" s="5">
        <v>45455</v>
      </c>
      <c r="G663" s="5">
        <v>45638</v>
      </c>
      <c r="H663" t="s">
        <v>9</v>
      </c>
      <c r="I663" s="4">
        <v>1031586301</v>
      </c>
      <c r="J663" s="4">
        <v>1031586301</v>
      </c>
      <c r="K663">
        <v>183</v>
      </c>
      <c r="L663">
        <v>6.2E-2</v>
      </c>
      <c r="M663" t="s">
        <v>1761</v>
      </c>
      <c r="N663" t="s">
        <v>13</v>
      </c>
      <c r="O663" t="s">
        <v>215</v>
      </c>
      <c r="P663" t="s">
        <v>14</v>
      </c>
      <c r="Q663" t="s">
        <v>227</v>
      </c>
      <c r="R663">
        <v>26800</v>
      </c>
      <c r="S663" t="s">
        <v>58</v>
      </c>
      <c r="T663" t="s">
        <v>55</v>
      </c>
      <c r="U663" t="s">
        <v>1761</v>
      </c>
      <c r="V663" t="s">
        <v>1772</v>
      </c>
      <c r="W663">
        <v>101025094</v>
      </c>
    </row>
    <row r="664" spans="1:23" hidden="1" x14ac:dyDescent="0.3">
      <c r="A664">
        <v>663</v>
      </c>
      <c r="B664" s="5">
        <v>45534</v>
      </c>
      <c r="C664" t="s">
        <v>7</v>
      </c>
      <c r="D664">
        <v>139754001900</v>
      </c>
      <c r="E664" t="s">
        <v>1773</v>
      </c>
      <c r="F664" s="5">
        <v>45434</v>
      </c>
      <c r="G664" s="5">
        <v>45618</v>
      </c>
      <c r="H664" t="s">
        <v>9</v>
      </c>
      <c r="I664" s="4">
        <v>1000000000</v>
      </c>
      <c r="J664" s="4">
        <v>1000000000</v>
      </c>
      <c r="K664">
        <v>184</v>
      </c>
      <c r="L664">
        <v>5.6000000000000001E-2</v>
      </c>
      <c r="M664" t="s">
        <v>1774</v>
      </c>
      <c r="N664" t="s">
        <v>13</v>
      </c>
      <c r="O664" t="s">
        <v>215</v>
      </c>
      <c r="P664" t="s">
        <v>14</v>
      </c>
      <c r="Q664" t="s">
        <v>262</v>
      </c>
      <c r="R664">
        <v>26801</v>
      </c>
      <c r="S664" t="s">
        <v>58</v>
      </c>
      <c r="T664" t="s">
        <v>55</v>
      </c>
      <c r="U664" t="s">
        <v>1774</v>
      </c>
      <c r="V664" t="s">
        <v>1775</v>
      </c>
      <c r="W664">
        <v>101039763</v>
      </c>
    </row>
    <row r="665" spans="1:23" hidden="1" x14ac:dyDescent="0.3">
      <c r="A665">
        <v>664</v>
      </c>
      <c r="B665" s="5">
        <v>45534</v>
      </c>
      <c r="C665" t="s">
        <v>7</v>
      </c>
      <c r="D665">
        <v>139754001600</v>
      </c>
      <c r="E665" t="s">
        <v>1776</v>
      </c>
      <c r="F665" s="5">
        <v>45408</v>
      </c>
      <c r="G665" s="5">
        <v>45593</v>
      </c>
      <c r="H665" t="s">
        <v>9</v>
      </c>
      <c r="I665" s="4">
        <v>5000000000</v>
      </c>
      <c r="J665" s="4">
        <v>5000000000</v>
      </c>
      <c r="K665">
        <v>185</v>
      </c>
      <c r="L665">
        <v>5.6000000000000001E-2</v>
      </c>
      <c r="M665" t="s">
        <v>1774</v>
      </c>
      <c r="N665" t="s">
        <v>13</v>
      </c>
      <c r="O665" t="s">
        <v>215</v>
      </c>
      <c r="P665" t="s">
        <v>14</v>
      </c>
      <c r="Q665" t="s">
        <v>262</v>
      </c>
      <c r="R665">
        <v>26801</v>
      </c>
      <c r="S665" t="s">
        <v>54</v>
      </c>
      <c r="T665" t="s">
        <v>55</v>
      </c>
      <c r="U665" t="s">
        <v>1774</v>
      </c>
      <c r="V665" t="s">
        <v>1777</v>
      </c>
      <c r="W665">
        <v>101039763</v>
      </c>
    </row>
    <row r="666" spans="1:23" hidden="1" x14ac:dyDescent="0.3">
      <c r="A666">
        <v>665</v>
      </c>
      <c r="B666" s="5">
        <v>45534</v>
      </c>
      <c r="C666" t="s">
        <v>7</v>
      </c>
      <c r="D666">
        <v>139754002200</v>
      </c>
      <c r="E666" t="s">
        <v>1778</v>
      </c>
      <c r="F666" s="5">
        <v>45450</v>
      </c>
      <c r="G666" s="5">
        <v>45635</v>
      </c>
      <c r="H666" t="s">
        <v>9</v>
      </c>
      <c r="I666" s="4">
        <v>5000000000</v>
      </c>
      <c r="J666" s="4">
        <v>5000000000</v>
      </c>
      <c r="K666">
        <v>185</v>
      </c>
      <c r="L666">
        <v>6.2E-2</v>
      </c>
      <c r="M666" t="s">
        <v>1774</v>
      </c>
      <c r="N666" t="s">
        <v>13</v>
      </c>
      <c r="O666" t="s">
        <v>215</v>
      </c>
      <c r="P666" t="s">
        <v>14</v>
      </c>
      <c r="Q666" t="s">
        <v>262</v>
      </c>
      <c r="R666">
        <v>26801</v>
      </c>
      <c r="S666" t="s">
        <v>54</v>
      </c>
      <c r="T666" t="s">
        <v>55</v>
      </c>
      <c r="U666" t="s">
        <v>1774</v>
      </c>
      <c r="V666" t="s">
        <v>1779</v>
      </c>
      <c r="W666">
        <v>101039763</v>
      </c>
    </row>
    <row r="667" spans="1:23" hidden="1" x14ac:dyDescent="0.3">
      <c r="A667">
        <v>666</v>
      </c>
      <c r="B667" s="5">
        <v>45534</v>
      </c>
      <c r="C667" t="s">
        <v>7</v>
      </c>
      <c r="D667">
        <v>139754001800</v>
      </c>
      <c r="E667" t="s">
        <v>1780</v>
      </c>
      <c r="F667" s="5">
        <v>45429</v>
      </c>
      <c r="G667" s="5">
        <v>45614</v>
      </c>
      <c r="H667" t="s">
        <v>9</v>
      </c>
      <c r="I667" s="4">
        <v>5000000000</v>
      </c>
      <c r="J667" s="4">
        <v>5000000000</v>
      </c>
      <c r="K667">
        <v>185</v>
      </c>
      <c r="L667">
        <v>5.6000000000000001E-2</v>
      </c>
      <c r="M667" t="s">
        <v>1774</v>
      </c>
      <c r="N667" t="s">
        <v>13</v>
      </c>
      <c r="O667" t="s">
        <v>215</v>
      </c>
      <c r="P667" t="s">
        <v>14</v>
      </c>
      <c r="Q667" t="s">
        <v>262</v>
      </c>
      <c r="R667">
        <v>26801</v>
      </c>
      <c r="S667" t="s">
        <v>54</v>
      </c>
      <c r="T667" t="s">
        <v>55</v>
      </c>
      <c r="U667" t="s">
        <v>1774</v>
      </c>
      <c r="V667" t="s">
        <v>1781</v>
      </c>
      <c r="W667">
        <v>101039763</v>
      </c>
    </row>
    <row r="668" spans="1:23" hidden="1" x14ac:dyDescent="0.3">
      <c r="A668">
        <v>667</v>
      </c>
      <c r="B668" s="5">
        <v>45534</v>
      </c>
      <c r="C668" t="s">
        <v>7</v>
      </c>
      <c r="D668">
        <v>139754002000</v>
      </c>
      <c r="E668" t="s">
        <v>1782</v>
      </c>
      <c r="F668" s="5">
        <v>45442</v>
      </c>
      <c r="G668" s="5">
        <v>45628</v>
      </c>
      <c r="H668" t="s">
        <v>9</v>
      </c>
      <c r="I668" s="4">
        <v>3000000000</v>
      </c>
      <c r="J668" s="4">
        <v>3000000000</v>
      </c>
      <c r="K668">
        <v>186</v>
      </c>
      <c r="L668">
        <v>5.8999999999999997E-2</v>
      </c>
      <c r="M668" t="s">
        <v>1774</v>
      </c>
      <c r="N668" t="s">
        <v>13</v>
      </c>
      <c r="O668" t="s">
        <v>215</v>
      </c>
      <c r="P668" t="s">
        <v>14</v>
      </c>
      <c r="Q668" t="s">
        <v>262</v>
      </c>
      <c r="R668">
        <v>26801</v>
      </c>
      <c r="S668" t="s">
        <v>61</v>
      </c>
      <c r="T668" t="s">
        <v>55</v>
      </c>
      <c r="U668" t="s">
        <v>1774</v>
      </c>
      <c r="V668" t="s">
        <v>1783</v>
      </c>
      <c r="W668">
        <v>101039763</v>
      </c>
    </row>
    <row r="669" spans="1:23" hidden="1" x14ac:dyDescent="0.3">
      <c r="A669">
        <v>668</v>
      </c>
      <c r="B669" s="5">
        <v>45534</v>
      </c>
      <c r="C669" t="s">
        <v>7</v>
      </c>
      <c r="D669">
        <v>139754001700</v>
      </c>
      <c r="E669" t="s">
        <v>1784</v>
      </c>
      <c r="F669" s="5">
        <v>45419</v>
      </c>
      <c r="G669" s="5">
        <v>45603</v>
      </c>
      <c r="H669" t="s">
        <v>9</v>
      </c>
      <c r="I669" s="4">
        <v>5000000000</v>
      </c>
      <c r="J669" s="4">
        <v>5000000000</v>
      </c>
      <c r="K669">
        <v>184</v>
      </c>
      <c r="L669">
        <v>5.6000000000000001E-2</v>
      </c>
      <c r="M669" t="s">
        <v>1774</v>
      </c>
      <c r="N669" t="s">
        <v>13</v>
      </c>
      <c r="O669" t="s">
        <v>215</v>
      </c>
      <c r="P669" t="s">
        <v>14</v>
      </c>
      <c r="Q669" t="s">
        <v>262</v>
      </c>
      <c r="R669">
        <v>26801</v>
      </c>
      <c r="S669" t="s">
        <v>58</v>
      </c>
      <c r="T669" t="s">
        <v>55</v>
      </c>
      <c r="U669" t="s">
        <v>1774</v>
      </c>
      <c r="V669" t="s">
        <v>1785</v>
      </c>
      <c r="W669">
        <v>101039763</v>
      </c>
    </row>
    <row r="670" spans="1:23" hidden="1" x14ac:dyDescent="0.3">
      <c r="A670">
        <v>669</v>
      </c>
      <c r="B670" s="5">
        <v>45534</v>
      </c>
      <c r="C670" t="s">
        <v>7</v>
      </c>
      <c r="D670">
        <v>139754002100</v>
      </c>
      <c r="E670" t="s">
        <v>1786</v>
      </c>
      <c r="F670" s="5">
        <v>45449</v>
      </c>
      <c r="G670" s="5">
        <v>45632</v>
      </c>
      <c r="H670" t="s">
        <v>9</v>
      </c>
      <c r="I670" s="4">
        <v>5000000000</v>
      </c>
      <c r="J670" s="4">
        <v>5000000000</v>
      </c>
      <c r="K670">
        <v>183</v>
      </c>
      <c r="L670">
        <v>6.2E-2</v>
      </c>
      <c r="M670" t="s">
        <v>1774</v>
      </c>
      <c r="N670" t="s">
        <v>13</v>
      </c>
      <c r="O670" t="s">
        <v>215</v>
      </c>
      <c r="P670" t="s">
        <v>14</v>
      </c>
      <c r="Q670" t="s">
        <v>262</v>
      </c>
      <c r="R670">
        <v>26801</v>
      </c>
      <c r="S670" t="s">
        <v>58</v>
      </c>
      <c r="T670" t="s">
        <v>55</v>
      </c>
      <c r="U670" t="s">
        <v>1774</v>
      </c>
      <c r="V670" t="s">
        <v>1787</v>
      </c>
      <c r="W670">
        <v>101039763</v>
      </c>
    </row>
    <row r="671" spans="1:23" x14ac:dyDescent="0.3">
      <c r="A671">
        <v>670</v>
      </c>
      <c r="B671" s="5">
        <v>45534</v>
      </c>
      <c r="C671" t="s">
        <v>7</v>
      </c>
      <c r="D671">
        <v>138486003000</v>
      </c>
      <c r="E671" t="s">
        <v>1788</v>
      </c>
      <c r="F671" s="5">
        <v>45505</v>
      </c>
      <c r="G671" s="5">
        <v>45691</v>
      </c>
      <c r="H671" t="s">
        <v>9</v>
      </c>
      <c r="I671" s="4">
        <v>8500000000</v>
      </c>
      <c r="J671" s="4">
        <v>8500000000</v>
      </c>
      <c r="K671">
        <v>186</v>
      </c>
      <c r="L671">
        <v>7.2999999999999995E-2</v>
      </c>
      <c r="M671" t="s">
        <v>1789</v>
      </c>
      <c r="N671" t="s">
        <v>13</v>
      </c>
      <c r="O671" t="s">
        <v>215</v>
      </c>
      <c r="P671" t="s">
        <v>14</v>
      </c>
      <c r="Q671" t="s">
        <v>600</v>
      </c>
      <c r="R671">
        <v>26607</v>
      </c>
      <c r="S671" t="s">
        <v>61</v>
      </c>
      <c r="T671" t="s">
        <v>55</v>
      </c>
      <c r="U671" t="s">
        <v>1790</v>
      </c>
      <c r="V671" t="s">
        <v>1791</v>
      </c>
      <c r="W671">
        <v>101020471</v>
      </c>
    </row>
    <row r="672" spans="1:23" hidden="1" x14ac:dyDescent="0.3">
      <c r="A672">
        <v>671</v>
      </c>
      <c r="B672" s="5">
        <v>45534</v>
      </c>
      <c r="C672" t="s">
        <v>7</v>
      </c>
      <c r="D672">
        <v>139356010800</v>
      </c>
      <c r="E672" t="s">
        <v>1792</v>
      </c>
      <c r="F672" s="5">
        <v>45422</v>
      </c>
      <c r="G672" s="5">
        <v>45607</v>
      </c>
      <c r="H672" t="s">
        <v>9</v>
      </c>
      <c r="I672" s="4">
        <v>10000000000</v>
      </c>
      <c r="J672" s="4">
        <v>10000000000</v>
      </c>
      <c r="K672">
        <v>185</v>
      </c>
      <c r="L672">
        <v>5.6000000000000001E-2</v>
      </c>
      <c r="M672" t="s">
        <v>1595</v>
      </c>
      <c r="N672" t="s">
        <v>13</v>
      </c>
      <c r="O672" t="s">
        <v>215</v>
      </c>
      <c r="P672" t="s">
        <v>14</v>
      </c>
      <c r="Q672" t="s">
        <v>216</v>
      </c>
      <c r="R672">
        <v>26827</v>
      </c>
      <c r="S672" t="s">
        <v>54</v>
      </c>
      <c r="T672" t="s">
        <v>55</v>
      </c>
      <c r="U672" t="s">
        <v>1595</v>
      </c>
      <c r="V672" t="s">
        <v>1793</v>
      </c>
      <c r="W672">
        <v>101031868</v>
      </c>
    </row>
    <row r="673" spans="1:23" x14ac:dyDescent="0.3">
      <c r="A673">
        <v>672</v>
      </c>
      <c r="B673" s="5">
        <v>45534</v>
      </c>
      <c r="C673" t="s">
        <v>7</v>
      </c>
      <c r="D673">
        <v>139356011300</v>
      </c>
      <c r="E673" t="s">
        <v>1794</v>
      </c>
      <c r="F673" s="5">
        <v>45497</v>
      </c>
      <c r="G673" s="5">
        <v>45681</v>
      </c>
      <c r="H673" t="s">
        <v>9</v>
      </c>
      <c r="I673" s="4">
        <v>50000000000</v>
      </c>
      <c r="J673" s="4">
        <v>50000000000</v>
      </c>
      <c r="K673">
        <v>184</v>
      </c>
      <c r="L673">
        <v>6.8000000000000005E-2</v>
      </c>
      <c r="M673" t="s">
        <v>1595</v>
      </c>
      <c r="N673" t="s">
        <v>13</v>
      </c>
      <c r="O673" t="s">
        <v>215</v>
      </c>
      <c r="P673" t="s">
        <v>14</v>
      </c>
      <c r="Q673" t="s">
        <v>216</v>
      </c>
      <c r="R673">
        <v>26827</v>
      </c>
      <c r="S673" t="s">
        <v>58</v>
      </c>
      <c r="T673" t="s">
        <v>55</v>
      </c>
      <c r="U673" t="s">
        <v>1595</v>
      </c>
      <c r="V673" t="s">
        <v>1795</v>
      </c>
      <c r="W673">
        <v>101031868</v>
      </c>
    </row>
    <row r="674" spans="1:23" x14ac:dyDescent="0.3">
      <c r="A674">
        <v>673</v>
      </c>
      <c r="B674" s="5">
        <v>45534</v>
      </c>
      <c r="C674" t="s">
        <v>7</v>
      </c>
      <c r="D674">
        <v>139356011500</v>
      </c>
      <c r="E674" t="s">
        <v>1796</v>
      </c>
      <c r="F674" s="5">
        <v>45513</v>
      </c>
      <c r="G674" s="5">
        <v>45698</v>
      </c>
      <c r="H674" t="s">
        <v>9</v>
      </c>
      <c r="I674" s="4">
        <v>50000000000</v>
      </c>
      <c r="J674" s="4">
        <v>50000000000</v>
      </c>
      <c r="K674">
        <v>185</v>
      </c>
      <c r="L674">
        <v>7.2999999999999995E-2</v>
      </c>
      <c r="M674" t="s">
        <v>1595</v>
      </c>
      <c r="N674" t="s">
        <v>13</v>
      </c>
      <c r="O674" t="s">
        <v>215</v>
      </c>
      <c r="P674" t="s">
        <v>14</v>
      </c>
      <c r="Q674" t="s">
        <v>216</v>
      </c>
      <c r="R674">
        <v>26827</v>
      </c>
      <c r="S674" t="s">
        <v>54</v>
      </c>
      <c r="T674" t="s">
        <v>55</v>
      </c>
      <c r="U674" t="s">
        <v>1595</v>
      </c>
      <c r="V674" t="s">
        <v>1797</v>
      </c>
      <c r="W674">
        <v>101031868</v>
      </c>
    </row>
    <row r="675" spans="1:23" x14ac:dyDescent="0.3">
      <c r="A675">
        <v>674</v>
      </c>
      <c r="B675" s="5">
        <v>45534</v>
      </c>
      <c r="C675" t="s">
        <v>7</v>
      </c>
      <c r="D675">
        <v>138486003100</v>
      </c>
      <c r="E675" t="s">
        <v>1798</v>
      </c>
      <c r="F675" s="5">
        <v>45512</v>
      </c>
      <c r="G675" s="5">
        <v>45698</v>
      </c>
      <c r="H675" t="s">
        <v>9</v>
      </c>
      <c r="I675" s="4">
        <v>1000000000</v>
      </c>
      <c r="J675" s="4">
        <v>1000000000</v>
      </c>
      <c r="K675">
        <v>186</v>
      </c>
      <c r="L675">
        <v>7.2999999999999995E-2</v>
      </c>
      <c r="M675" t="s">
        <v>1789</v>
      </c>
      <c r="N675" t="s">
        <v>13</v>
      </c>
      <c r="O675" t="s">
        <v>215</v>
      </c>
      <c r="P675" t="s">
        <v>14</v>
      </c>
      <c r="Q675" t="s">
        <v>600</v>
      </c>
      <c r="R675">
        <v>26607</v>
      </c>
      <c r="S675" t="s">
        <v>61</v>
      </c>
      <c r="T675" t="s">
        <v>55</v>
      </c>
      <c r="U675" t="s">
        <v>1790</v>
      </c>
      <c r="V675" t="s">
        <v>1799</v>
      </c>
      <c r="W675">
        <v>101020471</v>
      </c>
    </row>
    <row r="676" spans="1:23" hidden="1" x14ac:dyDescent="0.3">
      <c r="A676">
        <v>675</v>
      </c>
      <c r="B676" s="5">
        <v>45534</v>
      </c>
      <c r="C676" t="s">
        <v>7</v>
      </c>
      <c r="D676">
        <v>138606010400</v>
      </c>
      <c r="E676" t="s">
        <v>1800</v>
      </c>
      <c r="F676" s="5">
        <v>45526</v>
      </c>
      <c r="G676" s="5">
        <v>45558</v>
      </c>
      <c r="H676" t="s">
        <v>9</v>
      </c>
      <c r="I676" s="4">
        <v>54000000000</v>
      </c>
      <c r="J676" s="4">
        <v>54000000000</v>
      </c>
      <c r="K676">
        <v>32</v>
      </c>
      <c r="L676">
        <v>4.3999999999999997E-2</v>
      </c>
      <c r="M676" t="s">
        <v>1801</v>
      </c>
      <c r="N676" t="s">
        <v>13</v>
      </c>
      <c r="O676" t="s">
        <v>698</v>
      </c>
      <c r="P676" t="s">
        <v>14</v>
      </c>
      <c r="Q676" t="s">
        <v>163</v>
      </c>
      <c r="R676">
        <v>26816</v>
      </c>
      <c r="S676" t="s">
        <v>1153</v>
      </c>
      <c r="T676" t="s">
        <v>55</v>
      </c>
      <c r="U676" t="s">
        <v>1801</v>
      </c>
      <c r="V676" t="s">
        <v>1802</v>
      </c>
      <c r="W676">
        <v>101022233</v>
      </c>
    </row>
    <row r="677" spans="1:23" hidden="1" x14ac:dyDescent="0.3">
      <c r="A677">
        <v>676</v>
      </c>
      <c r="B677" s="5">
        <v>45534</v>
      </c>
      <c r="C677" t="s">
        <v>7</v>
      </c>
      <c r="D677">
        <v>138606010300</v>
      </c>
      <c r="E677" t="s">
        <v>1803</v>
      </c>
      <c r="F677" s="5">
        <v>45523</v>
      </c>
      <c r="G677" s="5">
        <v>45554</v>
      </c>
      <c r="H677" t="s">
        <v>9</v>
      </c>
      <c r="I677" s="4">
        <v>17000000000</v>
      </c>
      <c r="J677" s="4">
        <v>17000000000</v>
      </c>
      <c r="K677">
        <v>31</v>
      </c>
      <c r="L677">
        <v>4.3999999999999997E-2</v>
      </c>
      <c r="M677" t="s">
        <v>1801</v>
      </c>
      <c r="N677" t="s">
        <v>13</v>
      </c>
      <c r="O677" t="s">
        <v>698</v>
      </c>
      <c r="P677" t="s">
        <v>14</v>
      </c>
      <c r="Q677" t="s">
        <v>163</v>
      </c>
      <c r="R677">
        <v>26816</v>
      </c>
      <c r="S677" t="s">
        <v>217</v>
      </c>
      <c r="T677" t="s">
        <v>55</v>
      </c>
      <c r="U677" t="s">
        <v>1801</v>
      </c>
      <c r="V677" t="s">
        <v>1804</v>
      </c>
      <c r="W677">
        <v>101022233</v>
      </c>
    </row>
    <row r="678" spans="1:23" hidden="1" x14ac:dyDescent="0.3">
      <c r="A678">
        <v>677</v>
      </c>
      <c r="B678" s="5">
        <v>45534</v>
      </c>
      <c r="C678" t="s">
        <v>7</v>
      </c>
      <c r="D678">
        <v>138606010500</v>
      </c>
      <c r="E678" t="s">
        <v>1805</v>
      </c>
      <c r="F678" s="5">
        <v>45534</v>
      </c>
      <c r="G678" s="5">
        <v>45565</v>
      </c>
      <c r="H678" t="s">
        <v>9</v>
      </c>
      <c r="I678" s="4">
        <v>2800000000</v>
      </c>
      <c r="J678" s="4">
        <v>2800000000</v>
      </c>
      <c r="K678">
        <v>31</v>
      </c>
      <c r="L678">
        <v>4.3999999999999997E-2</v>
      </c>
      <c r="M678" t="s">
        <v>1801</v>
      </c>
      <c r="N678" t="s">
        <v>13</v>
      </c>
      <c r="O678" t="s">
        <v>698</v>
      </c>
      <c r="P678" t="s">
        <v>14</v>
      </c>
      <c r="Q678" t="s">
        <v>163</v>
      </c>
      <c r="R678">
        <v>26816</v>
      </c>
      <c r="S678" t="s">
        <v>217</v>
      </c>
      <c r="T678" t="s">
        <v>55</v>
      </c>
      <c r="U678" t="s">
        <v>1801</v>
      </c>
      <c r="V678" t="s">
        <v>1806</v>
      </c>
      <c r="W678">
        <v>101022233</v>
      </c>
    </row>
    <row r="679" spans="1:23" hidden="1" x14ac:dyDescent="0.3">
      <c r="A679">
        <v>678</v>
      </c>
      <c r="B679" s="5">
        <v>45534</v>
      </c>
      <c r="C679" t="s">
        <v>7</v>
      </c>
      <c r="D679">
        <v>138606010200</v>
      </c>
      <c r="E679" t="s">
        <v>1807</v>
      </c>
      <c r="F679" s="5">
        <v>45512</v>
      </c>
      <c r="G679" s="5">
        <v>45544</v>
      </c>
      <c r="H679" t="s">
        <v>9</v>
      </c>
      <c r="I679" s="4">
        <v>8000000000</v>
      </c>
      <c r="J679" s="4">
        <v>8000000000</v>
      </c>
      <c r="K679">
        <v>32</v>
      </c>
      <c r="L679">
        <v>4.3999999999999997E-2</v>
      </c>
      <c r="M679" t="s">
        <v>1801</v>
      </c>
      <c r="N679" t="s">
        <v>13</v>
      </c>
      <c r="O679" t="s">
        <v>698</v>
      </c>
      <c r="P679" t="s">
        <v>14</v>
      </c>
      <c r="Q679" t="s">
        <v>163</v>
      </c>
      <c r="R679">
        <v>26816</v>
      </c>
      <c r="S679" t="s">
        <v>1153</v>
      </c>
      <c r="T679" t="s">
        <v>55</v>
      </c>
      <c r="U679" t="s">
        <v>1801</v>
      </c>
      <c r="V679" t="s">
        <v>1808</v>
      </c>
      <c r="W679">
        <v>101022233</v>
      </c>
    </row>
    <row r="680" spans="1:23" hidden="1" x14ac:dyDescent="0.3">
      <c r="A680">
        <v>679</v>
      </c>
      <c r="B680" s="5">
        <v>45534</v>
      </c>
      <c r="C680" t="s">
        <v>7</v>
      </c>
      <c r="D680">
        <v>138771011200</v>
      </c>
      <c r="E680" t="s">
        <v>1809</v>
      </c>
      <c r="F680" s="5">
        <v>45429</v>
      </c>
      <c r="G680" s="5">
        <v>45614</v>
      </c>
      <c r="H680" t="s">
        <v>9</v>
      </c>
      <c r="I680" s="4">
        <v>2200000000</v>
      </c>
      <c r="J680" s="4">
        <v>2200000000</v>
      </c>
      <c r="K680">
        <v>185</v>
      </c>
      <c r="L680">
        <v>5.6000000000000001E-2</v>
      </c>
      <c r="M680" t="s">
        <v>890</v>
      </c>
      <c r="N680" t="s">
        <v>13</v>
      </c>
      <c r="O680" t="s">
        <v>215</v>
      </c>
      <c r="P680" t="s">
        <v>14</v>
      </c>
      <c r="Q680" t="s">
        <v>227</v>
      </c>
      <c r="R680">
        <v>26800</v>
      </c>
      <c r="S680" t="s">
        <v>54</v>
      </c>
      <c r="T680" t="s">
        <v>55</v>
      </c>
      <c r="U680" t="s">
        <v>890</v>
      </c>
      <c r="V680" t="s">
        <v>1810</v>
      </c>
      <c r="W680">
        <v>101024325</v>
      </c>
    </row>
    <row r="681" spans="1:23" x14ac:dyDescent="0.3">
      <c r="A681">
        <v>680</v>
      </c>
      <c r="B681" s="5">
        <v>45534</v>
      </c>
      <c r="C681" t="s">
        <v>7</v>
      </c>
      <c r="D681">
        <v>138771011400</v>
      </c>
      <c r="E681" t="s">
        <v>1811</v>
      </c>
      <c r="F681" s="5">
        <v>45502</v>
      </c>
      <c r="G681" s="5">
        <v>45698</v>
      </c>
      <c r="H681" t="s">
        <v>9</v>
      </c>
      <c r="I681" s="4">
        <v>1700000000</v>
      </c>
      <c r="J681" s="4">
        <v>1700000000</v>
      </c>
      <c r="K681">
        <v>196</v>
      </c>
      <c r="L681">
        <v>7.0999999999999994E-2</v>
      </c>
      <c r="M681" t="s">
        <v>890</v>
      </c>
      <c r="N681" t="s">
        <v>13</v>
      </c>
      <c r="O681" t="s">
        <v>215</v>
      </c>
      <c r="P681" t="s">
        <v>14</v>
      </c>
      <c r="Q681" t="s">
        <v>731</v>
      </c>
      <c r="R681">
        <v>32619</v>
      </c>
      <c r="S681" t="s">
        <v>1812</v>
      </c>
      <c r="T681" t="s">
        <v>55</v>
      </c>
      <c r="U681" t="s">
        <v>890</v>
      </c>
      <c r="V681" t="s">
        <v>1813</v>
      </c>
      <c r="W681">
        <v>101024325</v>
      </c>
    </row>
    <row r="682" spans="1:23" hidden="1" x14ac:dyDescent="0.3">
      <c r="A682">
        <v>681</v>
      </c>
      <c r="B682" s="5">
        <v>45534</v>
      </c>
      <c r="C682" t="s">
        <v>7</v>
      </c>
      <c r="D682">
        <v>138771010900</v>
      </c>
      <c r="E682" t="s">
        <v>1814</v>
      </c>
      <c r="F682" s="5">
        <v>45406</v>
      </c>
      <c r="G682" s="5">
        <v>45589</v>
      </c>
      <c r="H682" t="s">
        <v>9</v>
      </c>
      <c r="I682" s="4">
        <v>5000000000</v>
      </c>
      <c r="J682" s="4">
        <v>5000000000</v>
      </c>
      <c r="K682">
        <v>183</v>
      </c>
      <c r="L682">
        <v>5.6000000000000001E-2</v>
      </c>
      <c r="M682" t="s">
        <v>890</v>
      </c>
      <c r="N682" t="s">
        <v>13</v>
      </c>
      <c r="O682" t="s">
        <v>215</v>
      </c>
      <c r="P682" t="s">
        <v>14</v>
      </c>
      <c r="Q682" t="s">
        <v>227</v>
      </c>
      <c r="R682">
        <v>26800</v>
      </c>
      <c r="S682" t="s">
        <v>58</v>
      </c>
      <c r="T682" t="s">
        <v>55</v>
      </c>
      <c r="U682" t="s">
        <v>890</v>
      </c>
      <c r="V682" t="s">
        <v>1815</v>
      </c>
      <c r="W682">
        <v>101024325</v>
      </c>
    </row>
    <row r="683" spans="1:23" x14ac:dyDescent="0.3">
      <c r="A683">
        <v>682</v>
      </c>
      <c r="B683" s="5">
        <v>45534</v>
      </c>
      <c r="C683" t="s">
        <v>7</v>
      </c>
      <c r="D683">
        <v>138771011500</v>
      </c>
      <c r="E683" t="s">
        <v>1816</v>
      </c>
      <c r="F683" s="5">
        <v>45513</v>
      </c>
      <c r="G683" s="5">
        <v>45698</v>
      </c>
      <c r="H683" t="s">
        <v>9</v>
      </c>
      <c r="I683" s="4">
        <v>4700000000</v>
      </c>
      <c r="J683" s="4">
        <v>4700000000</v>
      </c>
      <c r="K683">
        <v>185</v>
      </c>
      <c r="L683">
        <v>7.5999999999999998E-2</v>
      </c>
      <c r="M683" t="s">
        <v>890</v>
      </c>
      <c r="N683" t="s">
        <v>13</v>
      </c>
      <c r="O683" t="s">
        <v>215</v>
      </c>
      <c r="P683" t="s">
        <v>14</v>
      </c>
      <c r="Q683" t="s">
        <v>731</v>
      </c>
      <c r="R683">
        <v>32619</v>
      </c>
      <c r="S683" t="s">
        <v>54</v>
      </c>
      <c r="T683" t="s">
        <v>55</v>
      </c>
      <c r="U683" t="s">
        <v>890</v>
      </c>
      <c r="V683" t="s">
        <v>1817</v>
      </c>
      <c r="W683">
        <v>101024325</v>
      </c>
    </row>
    <row r="684" spans="1:23" hidden="1" x14ac:dyDescent="0.3">
      <c r="A684">
        <v>683</v>
      </c>
      <c r="B684" s="5">
        <v>45534</v>
      </c>
      <c r="C684" t="s">
        <v>7</v>
      </c>
      <c r="D684">
        <v>138771011300</v>
      </c>
      <c r="E684" t="s">
        <v>1818</v>
      </c>
      <c r="F684" s="5">
        <v>45463</v>
      </c>
      <c r="G684" s="5">
        <v>45646</v>
      </c>
      <c r="H684" t="s">
        <v>9</v>
      </c>
      <c r="I684" s="4">
        <v>500000000</v>
      </c>
      <c r="J684" s="4">
        <v>500000000</v>
      </c>
      <c r="K684">
        <v>183</v>
      </c>
      <c r="L684">
        <v>6.2E-2</v>
      </c>
      <c r="M684" t="s">
        <v>890</v>
      </c>
      <c r="N684" t="s">
        <v>13</v>
      </c>
      <c r="O684" t="s">
        <v>215</v>
      </c>
      <c r="P684" t="s">
        <v>14</v>
      </c>
      <c r="Q684" t="s">
        <v>227</v>
      </c>
      <c r="R684">
        <v>26800</v>
      </c>
      <c r="S684" t="s">
        <v>58</v>
      </c>
      <c r="T684" t="s">
        <v>55</v>
      </c>
      <c r="U684" t="s">
        <v>890</v>
      </c>
      <c r="V684" t="s">
        <v>1819</v>
      </c>
      <c r="W684">
        <v>101024325</v>
      </c>
    </row>
    <row r="685" spans="1:23" x14ac:dyDescent="0.3">
      <c r="A685">
        <v>684</v>
      </c>
      <c r="B685" s="5">
        <v>45534</v>
      </c>
      <c r="C685" t="s">
        <v>7</v>
      </c>
      <c r="D685">
        <v>138771011600</v>
      </c>
      <c r="E685" t="s">
        <v>1820</v>
      </c>
      <c r="F685" s="5">
        <v>45516</v>
      </c>
      <c r="G685" s="5">
        <v>45912</v>
      </c>
      <c r="H685" t="s">
        <v>9</v>
      </c>
      <c r="I685" s="4">
        <v>5570000000</v>
      </c>
      <c r="J685" s="4">
        <v>5570000000</v>
      </c>
      <c r="K685">
        <v>396</v>
      </c>
      <c r="L685">
        <v>8.1000000000000003E-2</v>
      </c>
      <c r="M685" t="s">
        <v>890</v>
      </c>
      <c r="N685" t="s">
        <v>13</v>
      </c>
      <c r="O685" t="s">
        <v>215</v>
      </c>
      <c r="P685" t="s">
        <v>14</v>
      </c>
      <c r="Q685" t="s">
        <v>731</v>
      </c>
      <c r="R685">
        <v>32619</v>
      </c>
      <c r="S685" t="s">
        <v>236</v>
      </c>
      <c r="T685" t="s">
        <v>55</v>
      </c>
      <c r="U685" t="s">
        <v>890</v>
      </c>
      <c r="V685" t="s">
        <v>1821</v>
      </c>
      <c r="W685">
        <v>101024325</v>
      </c>
    </row>
    <row r="686" spans="1:23" hidden="1" x14ac:dyDescent="0.3">
      <c r="A686">
        <v>685</v>
      </c>
      <c r="B686" s="5">
        <v>45534</v>
      </c>
      <c r="C686" t="s">
        <v>8</v>
      </c>
      <c r="D686">
        <v>139736013105</v>
      </c>
      <c r="E686" t="s">
        <v>1822</v>
      </c>
      <c r="F686" s="5">
        <v>45523</v>
      </c>
      <c r="G686" s="5">
        <v>45554</v>
      </c>
      <c r="H686" t="s">
        <v>9</v>
      </c>
      <c r="I686" s="4">
        <v>5082439028</v>
      </c>
      <c r="J686" s="4">
        <v>5082439028</v>
      </c>
      <c r="K686">
        <v>31</v>
      </c>
      <c r="L686">
        <v>4.3999999999999997E-2</v>
      </c>
      <c r="M686" t="s">
        <v>1823</v>
      </c>
      <c r="N686" t="s">
        <v>13</v>
      </c>
      <c r="O686" t="s">
        <v>65</v>
      </c>
      <c r="P686" t="s">
        <v>14</v>
      </c>
      <c r="Q686" t="s">
        <v>1824</v>
      </c>
      <c r="R686">
        <v>27348</v>
      </c>
      <c r="S686" t="s">
        <v>1825</v>
      </c>
      <c r="T686" t="s">
        <v>55</v>
      </c>
      <c r="U686" t="s">
        <v>1823</v>
      </c>
      <c r="V686" t="s">
        <v>1826</v>
      </c>
      <c r="W686">
        <v>101013145</v>
      </c>
    </row>
    <row r="687" spans="1:23" hidden="1" x14ac:dyDescent="0.3">
      <c r="A687">
        <v>686</v>
      </c>
      <c r="B687" s="5">
        <v>45534</v>
      </c>
      <c r="C687" t="s">
        <v>8</v>
      </c>
      <c r="D687">
        <v>139736013205</v>
      </c>
      <c r="E687" t="s">
        <v>1827</v>
      </c>
      <c r="F687" s="5">
        <v>45523</v>
      </c>
      <c r="G687" s="5">
        <v>45554</v>
      </c>
      <c r="H687" t="s">
        <v>9</v>
      </c>
      <c r="I687" s="4">
        <v>5082439028</v>
      </c>
      <c r="J687" s="4">
        <v>5082439028</v>
      </c>
      <c r="K687">
        <v>31</v>
      </c>
      <c r="L687">
        <v>4.3999999999999997E-2</v>
      </c>
      <c r="M687" t="s">
        <v>1823</v>
      </c>
      <c r="N687" t="s">
        <v>13</v>
      </c>
      <c r="O687" t="s">
        <v>65</v>
      </c>
      <c r="P687" t="s">
        <v>14</v>
      </c>
      <c r="Q687" t="s">
        <v>1824</v>
      </c>
      <c r="R687">
        <v>27348</v>
      </c>
      <c r="S687" t="s">
        <v>1825</v>
      </c>
      <c r="T687" t="s">
        <v>55</v>
      </c>
      <c r="U687" t="s">
        <v>1823</v>
      </c>
      <c r="V687" t="s">
        <v>1828</v>
      </c>
      <c r="W687">
        <v>101013145</v>
      </c>
    </row>
    <row r="688" spans="1:23" hidden="1" x14ac:dyDescent="0.3">
      <c r="A688">
        <v>687</v>
      </c>
      <c r="B688" s="5">
        <v>45534</v>
      </c>
      <c r="C688" t="s">
        <v>7</v>
      </c>
      <c r="D688">
        <v>139227005700</v>
      </c>
      <c r="E688" t="s">
        <v>1829</v>
      </c>
      <c r="F688" s="5">
        <v>45516</v>
      </c>
      <c r="G688" s="5">
        <v>45547</v>
      </c>
      <c r="H688" t="s">
        <v>9</v>
      </c>
      <c r="I688" s="4">
        <v>14100000000</v>
      </c>
      <c r="J688" s="4">
        <v>14100000000</v>
      </c>
      <c r="K688">
        <v>31</v>
      </c>
      <c r="L688">
        <v>4.3999999999999997E-2</v>
      </c>
      <c r="M688" t="s">
        <v>1830</v>
      </c>
      <c r="N688" t="s">
        <v>13</v>
      </c>
      <c r="O688" t="s">
        <v>313</v>
      </c>
      <c r="P688" t="s">
        <v>14</v>
      </c>
      <c r="Q688" t="s">
        <v>1533</v>
      </c>
      <c r="R688">
        <v>26797</v>
      </c>
      <c r="S688" t="s">
        <v>217</v>
      </c>
      <c r="T688" t="s">
        <v>55</v>
      </c>
      <c r="U688" t="s">
        <v>1830</v>
      </c>
      <c r="V688" t="s">
        <v>1831</v>
      </c>
      <c r="W688">
        <v>101030034</v>
      </c>
    </row>
    <row r="689" spans="1:23" hidden="1" x14ac:dyDescent="0.3">
      <c r="A689">
        <v>688</v>
      </c>
      <c r="B689" s="5">
        <v>45534</v>
      </c>
      <c r="C689" t="s">
        <v>1625</v>
      </c>
      <c r="D689" t="s">
        <v>1832</v>
      </c>
      <c r="E689" t="s">
        <v>1833</v>
      </c>
      <c r="F689" s="5">
        <v>45534</v>
      </c>
      <c r="G689" s="5">
        <v>45539</v>
      </c>
      <c r="H689" t="s">
        <v>9</v>
      </c>
      <c r="I689" s="4">
        <v>500000000000</v>
      </c>
      <c r="J689" s="4">
        <v>500000000000</v>
      </c>
      <c r="K689">
        <v>5</v>
      </c>
      <c r="L689">
        <v>4.3499999999999997E-2</v>
      </c>
      <c r="M689" t="s">
        <v>10</v>
      </c>
      <c r="N689" t="s">
        <v>44</v>
      </c>
      <c r="O689" t="s">
        <v>45</v>
      </c>
      <c r="P689" t="s">
        <v>11</v>
      </c>
      <c r="V689" t="s">
        <v>1834</v>
      </c>
      <c r="W689">
        <v>270</v>
      </c>
    </row>
    <row r="690" spans="1:23" x14ac:dyDescent="0.3">
      <c r="A690">
        <v>689</v>
      </c>
      <c r="B690" s="5">
        <v>45534</v>
      </c>
      <c r="C690" t="s">
        <v>12</v>
      </c>
      <c r="D690" t="s">
        <v>1835</v>
      </c>
      <c r="E690" t="s">
        <v>1836</v>
      </c>
      <c r="F690" s="5">
        <v>45532</v>
      </c>
      <c r="G690" s="5">
        <v>45896</v>
      </c>
      <c r="H690" t="s">
        <v>331</v>
      </c>
      <c r="I690" s="4">
        <v>19000000</v>
      </c>
      <c r="J690" s="4">
        <v>472226000000</v>
      </c>
      <c r="K690">
        <v>364</v>
      </c>
      <c r="L690">
        <v>6.5500000000000003E-2</v>
      </c>
      <c r="M690" t="s">
        <v>1837</v>
      </c>
      <c r="N690" t="s">
        <v>44</v>
      </c>
      <c r="O690" t="s">
        <v>45</v>
      </c>
      <c r="P690" t="s">
        <v>11</v>
      </c>
      <c r="V690" t="s">
        <v>1838</v>
      </c>
      <c r="W690">
        <v>101041243</v>
      </c>
    </row>
    <row r="691" spans="1:23" hidden="1" x14ac:dyDescent="0.3">
      <c r="A691">
        <v>690</v>
      </c>
      <c r="B691" s="5">
        <v>45534</v>
      </c>
      <c r="C691" t="s">
        <v>12</v>
      </c>
      <c r="D691" t="s">
        <v>1839</v>
      </c>
      <c r="E691" t="s">
        <v>1840</v>
      </c>
      <c r="F691" s="5">
        <v>45524</v>
      </c>
      <c r="G691" s="5">
        <v>45589</v>
      </c>
      <c r="H691" t="s">
        <v>9</v>
      </c>
      <c r="I691" s="4">
        <v>200000000000</v>
      </c>
      <c r="J691" s="4">
        <v>200000000000</v>
      </c>
      <c r="K691">
        <v>65</v>
      </c>
      <c r="L691">
        <v>5.3499999999999999E-2</v>
      </c>
      <c r="M691" t="s">
        <v>10</v>
      </c>
      <c r="N691" t="s">
        <v>44</v>
      </c>
      <c r="O691" t="s">
        <v>45</v>
      </c>
      <c r="P691" t="s">
        <v>11</v>
      </c>
      <c r="V691" t="s">
        <v>1841</v>
      </c>
      <c r="W691">
        <v>270</v>
      </c>
    </row>
    <row r="692" spans="1:23" hidden="1" x14ac:dyDescent="0.3">
      <c r="A692">
        <v>691</v>
      </c>
      <c r="B692" s="5">
        <v>45534</v>
      </c>
      <c r="C692" t="s">
        <v>12</v>
      </c>
      <c r="D692" t="s">
        <v>1842</v>
      </c>
      <c r="E692" t="s">
        <v>1843</v>
      </c>
      <c r="F692" s="5">
        <v>45531</v>
      </c>
      <c r="G692" s="5">
        <v>45587</v>
      </c>
      <c r="H692" t="s">
        <v>9</v>
      </c>
      <c r="I692" s="4">
        <v>300000000000</v>
      </c>
      <c r="J692" s="4">
        <v>300000000000</v>
      </c>
      <c r="K692">
        <v>56</v>
      </c>
      <c r="L692">
        <v>5.3499999999999999E-2</v>
      </c>
      <c r="M692" t="s">
        <v>10</v>
      </c>
      <c r="N692" t="s">
        <v>44</v>
      </c>
      <c r="O692" t="s">
        <v>45</v>
      </c>
      <c r="P692" t="s">
        <v>11</v>
      </c>
      <c r="V692" t="s">
        <v>1844</v>
      </c>
      <c r="W692">
        <v>270</v>
      </c>
    </row>
    <row r="693" spans="1:23" hidden="1" x14ac:dyDescent="0.3">
      <c r="A693">
        <v>692</v>
      </c>
      <c r="B693" s="5">
        <v>45534</v>
      </c>
      <c r="C693" t="s">
        <v>12</v>
      </c>
      <c r="D693" t="s">
        <v>1845</v>
      </c>
      <c r="E693" t="s">
        <v>1846</v>
      </c>
      <c r="F693" s="5">
        <v>45453</v>
      </c>
      <c r="G693" s="5">
        <v>45541</v>
      </c>
      <c r="H693" t="s">
        <v>9</v>
      </c>
      <c r="I693" s="4">
        <v>500000000000</v>
      </c>
      <c r="J693" s="4">
        <v>500000000000</v>
      </c>
      <c r="K693">
        <v>88</v>
      </c>
      <c r="L693">
        <v>5.5500000000000001E-2</v>
      </c>
      <c r="M693" t="s">
        <v>10</v>
      </c>
      <c r="N693" t="s">
        <v>44</v>
      </c>
      <c r="O693" t="s">
        <v>45</v>
      </c>
      <c r="P693" t="s">
        <v>11</v>
      </c>
      <c r="V693" t="s">
        <v>1847</v>
      </c>
      <c r="W693">
        <v>270</v>
      </c>
    </row>
    <row r="694" spans="1:23" hidden="1" x14ac:dyDescent="0.3">
      <c r="A694">
        <v>693</v>
      </c>
      <c r="B694" s="5">
        <v>45534</v>
      </c>
      <c r="C694" t="s">
        <v>12</v>
      </c>
      <c r="D694" t="s">
        <v>1848</v>
      </c>
      <c r="E694" t="s">
        <v>1849</v>
      </c>
      <c r="F694" s="5">
        <v>45525</v>
      </c>
      <c r="G694" s="5">
        <v>45593</v>
      </c>
      <c r="H694" t="s">
        <v>9</v>
      </c>
      <c r="I694" s="4">
        <v>500000000000</v>
      </c>
      <c r="J694" s="4">
        <v>500000000000</v>
      </c>
      <c r="K694">
        <v>68</v>
      </c>
      <c r="L694">
        <v>5.3499999999999999E-2</v>
      </c>
      <c r="M694" t="s">
        <v>10</v>
      </c>
      <c r="N694" t="s">
        <v>44</v>
      </c>
      <c r="O694" t="s">
        <v>45</v>
      </c>
      <c r="P694" t="s">
        <v>11</v>
      </c>
      <c r="V694" t="s">
        <v>1850</v>
      </c>
      <c r="W694">
        <v>270</v>
      </c>
    </row>
    <row r="695" spans="1:23" hidden="1" x14ac:dyDescent="0.3">
      <c r="A695">
        <v>694</v>
      </c>
      <c r="B695" s="5">
        <v>45534</v>
      </c>
      <c r="C695" t="s">
        <v>12</v>
      </c>
      <c r="D695" t="s">
        <v>1851</v>
      </c>
      <c r="E695" t="s">
        <v>1852</v>
      </c>
      <c r="F695" s="5">
        <v>45506</v>
      </c>
      <c r="G695" s="5">
        <v>45579</v>
      </c>
      <c r="H695" t="s">
        <v>9</v>
      </c>
      <c r="I695" s="4">
        <v>150000000000</v>
      </c>
      <c r="J695" s="4">
        <v>150000000000</v>
      </c>
      <c r="K695">
        <v>73</v>
      </c>
      <c r="L695">
        <v>5.6500000000000002E-2</v>
      </c>
      <c r="M695" t="s">
        <v>10</v>
      </c>
      <c r="N695" t="s">
        <v>44</v>
      </c>
      <c r="O695" t="s">
        <v>45</v>
      </c>
      <c r="P695" t="s">
        <v>11</v>
      </c>
      <c r="V695" t="s">
        <v>1853</v>
      </c>
      <c r="W695">
        <v>270</v>
      </c>
    </row>
    <row r="696" spans="1:23" hidden="1" x14ac:dyDescent="0.3">
      <c r="A696">
        <v>695</v>
      </c>
      <c r="B696" s="5">
        <v>45534</v>
      </c>
      <c r="C696" t="s">
        <v>12</v>
      </c>
      <c r="D696" t="s">
        <v>1854</v>
      </c>
      <c r="E696" t="s">
        <v>1855</v>
      </c>
      <c r="F696" s="5">
        <v>45532</v>
      </c>
      <c r="G696" s="5">
        <v>45588</v>
      </c>
      <c r="H696" t="s">
        <v>9</v>
      </c>
      <c r="I696" s="4">
        <v>250000000000</v>
      </c>
      <c r="J696" s="4">
        <v>250000000000</v>
      </c>
      <c r="K696">
        <v>56</v>
      </c>
      <c r="L696">
        <v>5.3499999999999999E-2</v>
      </c>
      <c r="M696" t="s">
        <v>10</v>
      </c>
      <c r="N696" t="s">
        <v>44</v>
      </c>
      <c r="O696" t="s">
        <v>45</v>
      </c>
      <c r="P696" t="s">
        <v>11</v>
      </c>
      <c r="V696" t="s">
        <v>1856</v>
      </c>
      <c r="W696">
        <v>270</v>
      </c>
    </row>
    <row r="697" spans="1:23" hidden="1" x14ac:dyDescent="0.3">
      <c r="A697">
        <v>696</v>
      </c>
      <c r="B697" s="5">
        <v>45534</v>
      </c>
      <c r="C697" t="s">
        <v>12</v>
      </c>
      <c r="D697" t="s">
        <v>1857</v>
      </c>
      <c r="E697" t="s">
        <v>1858</v>
      </c>
      <c r="F697" s="5">
        <v>45534</v>
      </c>
      <c r="G697" s="5">
        <v>45539</v>
      </c>
      <c r="H697" t="s">
        <v>9</v>
      </c>
      <c r="I697" s="4">
        <v>500000000000</v>
      </c>
      <c r="J697" s="4">
        <v>500000000000</v>
      </c>
      <c r="K697">
        <v>5</v>
      </c>
      <c r="L697">
        <v>4.8500000000000001E-2</v>
      </c>
      <c r="M697" t="s">
        <v>10</v>
      </c>
      <c r="N697" t="s">
        <v>44</v>
      </c>
      <c r="O697" t="s">
        <v>45</v>
      </c>
      <c r="P697" t="s">
        <v>11</v>
      </c>
      <c r="V697" t="s">
        <v>1859</v>
      </c>
      <c r="W697">
        <v>270</v>
      </c>
    </row>
    <row r="698" spans="1:23" hidden="1" x14ac:dyDescent="0.3">
      <c r="A698">
        <v>697</v>
      </c>
      <c r="B698" s="5">
        <v>45534</v>
      </c>
      <c r="C698" t="s">
        <v>12</v>
      </c>
      <c r="D698" t="s">
        <v>1860</v>
      </c>
      <c r="E698" t="s">
        <v>1861</v>
      </c>
      <c r="F698" s="5">
        <v>45502</v>
      </c>
      <c r="G698" s="5">
        <v>45562</v>
      </c>
      <c r="H698" t="s">
        <v>9</v>
      </c>
      <c r="I698" s="4">
        <v>100000000000</v>
      </c>
      <c r="J698" s="4">
        <v>100000000000</v>
      </c>
      <c r="K698">
        <v>60</v>
      </c>
      <c r="L698">
        <v>5.7500000000000002E-2</v>
      </c>
      <c r="M698" t="s">
        <v>10</v>
      </c>
      <c r="N698" t="s">
        <v>44</v>
      </c>
      <c r="O698" t="s">
        <v>45</v>
      </c>
      <c r="P698" t="s">
        <v>11</v>
      </c>
      <c r="V698" t="s">
        <v>1862</v>
      </c>
      <c r="W698">
        <v>270</v>
      </c>
    </row>
    <row r="699" spans="1:23" hidden="1" x14ac:dyDescent="0.3">
      <c r="A699">
        <v>698</v>
      </c>
      <c r="B699" s="5">
        <v>45534</v>
      </c>
      <c r="C699" t="s">
        <v>1625</v>
      </c>
      <c r="D699" t="s">
        <v>1863</v>
      </c>
      <c r="E699" t="s">
        <v>1864</v>
      </c>
      <c r="F699" s="5">
        <v>45534</v>
      </c>
      <c r="G699" s="5">
        <v>45539</v>
      </c>
      <c r="H699" t="s">
        <v>9</v>
      </c>
      <c r="I699" s="4">
        <v>500000000000</v>
      </c>
      <c r="J699" s="4">
        <v>500000000000</v>
      </c>
      <c r="K699">
        <v>5</v>
      </c>
      <c r="L699">
        <v>4.3499999999999997E-2</v>
      </c>
      <c r="M699" t="s">
        <v>10</v>
      </c>
      <c r="N699" t="s">
        <v>44</v>
      </c>
      <c r="O699" t="s">
        <v>45</v>
      </c>
      <c r="P699" t="s">
        <v>11</v>
      </c>
      <c r="V699" t="s">
        <v>1865</v>
      </c>
      <c r="W699">
        <v>270</v>
      </c>
    </row>
    <row r="700" spans="1:23" hidden="1" x14ac:dyDescent="0.3">
      <c r="A700">
        <v>699</v>
      </c>
      <c r="B700" s="5">
        <v>45534</v>
      </c>
      <c r="C700" t="s">
        <v>12</v>
      </c>
      <c r="D700" t="s">
        <v>1866</v>
      </c>
      <c r="E700" t="s">
        <v>1867</v>
      </c>
      <c r="F700" s="5">
        <v>45481</v>
      </c>
      <c r="G700" s="5">
        <v>45555</v>
      </c>
      <c r="H700" t="s">
        <v>9</v>
      </c>
      <c r="I700" s="4">
        <v>100000000000</v>
      </c>
      <c r="J700" s="4">
        <v>100000000000</v>
      </c>
      <c r="K700">
        <v>74</v>
      </c>
      <c r="L700">
        <v>5.7500000000000002E-2</v>
      </c>
      <c r="M700" t="s">
        <v>10</v>
      </c>
      <c r="N700" t="s">
        <v>44</v>
      </c>
      <c r="O700" t="s">
        <v>45</v>
      </c>
      <c r="P700" t="s">
        <v>11</v>
      </c>
      <c r="V700" t="s">
        <v>1868</v>
      </c>
      <c r="W700">
        <v>270</v>
      </c>
    </row>
    <row r="701" spans="1:23" hidden="1" x14ac:dyDescent="0.3">
      <c r="A701">
        <v>700</v>
      </c>
      <c r="B701" s="5">
        <v>45534</v>
      </c>
      <c r="C701" t="s">
        <v>12</v>
      </c>
      <c r="D701" t="s">
        <v>1869</v>
      </c>
      <c r="E701" t="s">
        <v>1870</v>
      </c>
      <c r="F701" s="5">
        <v>45502</v>
      </c>
      <c r="G701" s="5">
        <v>45561</v>
      </c>
      <c r="H701" t="s">
        <v>9</v>
      </c>
      <c r="I701" s="4">
        <v>500000000000</v>
      </c>
      <c r="J701" s="4">
        <v>500000000000</v>
      </c>
      <c r="K701">
        <v>59</v>
      </c>
      <c r="L701">
        <v>5.7500000000000002E-2</v>
      </c>
      <c r="M701" t="s">
        <v>10</v>
      </c>
      <c r="N701" t="s">
        <v>44</v>
      </c>
      <c r="O701" t="s">
        <v>45</v>
      </c>
      <c r="P701" t="s">
        <v>11</v>
      </c>
      <c r="V701" t="s">
        <v>1871</v>
      </c>
      <c r="W701">
        <v>270</v>
      </c>
    </row>
    <row r="702" spans="1:23" hidden="1" x14ac:dyDescent="0.3">
      <c r="A702">
        <v>701</v>
      </c>
      <c r="B702" s="5">
        <v>45534</v>
      </c>
      <c r="C702" t="s">
        <v>12</v>
      </c>
      <c r="D702" t="s">
        <v>1872</v>
      </c>
      <c r="E702" t="s">
        <v>1873</v>
      </c>
      <c r="F702" s="5">
        <v>45504</v>
      </c>
      <c r="G702" s="5">
        <v>45576</v>
      </c>
      <c r="H702" t="s">
        <v>9</v>
      </c>
      <c r="I702" s="4">
        <v>200000000000</v>
      </c>
      <c r="J702" s="4">
        <v>200000000000</v>
      </c>
      <c r="K702">
        <v>72</v>
      </c>
      <c r="L702">
        <v>5.8500000000000003E-2</v>
      </c>
      <c r="M702" t="s">
        <v>10</v>
      </c>
      <c r="N702" t="s">
        <v>44</v>
      </c>
      <c r="O702" t="s">
        <v>45</v>
      </c>
      <c r="P702" t="s">
        <v>11</v>
      </c>
      <c r="V702" t="s">
        <v>1874</v>
      </c>
      <c r="W702">
        <v>270</v>
      </c>
    </row>
    <row r="703" spans="1:23" hidden="1" x14ac:dyDescent="0.3">
      <c r="A703">
        <v>702</v>
      </c>
      <c r="B703" s="5">
        <v>45534</v>
      </c>
      <c r="C703" t="s">
        <v>12</v>
      </c>
      <c r="D703" t="s">
        <v>1875</v>
      </c>
      <c r="E703" t="s">
        <v>1876</v>
      </c>
      <c r="F703" s="5">
        <v>45533</v>
      </c>
      <c r="G703" s="5">
        <v>45590</v>
      </c>
      <c r="H703" t="s">
        <v>9</v>
      </c>
      <c r="I703" s="4">
        <v>500000000000</v>
      </c>
      <c r="J703" s="4">
        <v>500000000000</v>
      </c>
      <c r="K703">
        <v>57</v>
      </c>
      <c r="L703">
        <v>5.3499999999999999E-2</v>
      </c>
      <c r="M703" t="s">
        <v>10</v>
      </c>
      <c r="N703" t="s">
        <v>44</v>
      </c>
      <c r="O703" t="s">
        <v>45</v>
      </c>
      <c r="P703" t="s">
        <v>11</v>
      </c>
      <c r="V703" t="s">
        <v>1877</v>
      </c>
      <c r="W703">
        <v>270</v>
      </c>
    </row>
    <row r="704" spans="1:23" hidden="1" x14ac:dyDescent="0.3">
      <c r="A704">
        <v>703</v>
      </c>
      <c r="B704" s="5">
        <v>45534</v>
      </c>
      <c r="C704" t="s">
        <v>12</v>
      </c>
      <c r="D704" t="s">
        <v>1878</v>
      </c>
      <c r="E704" t="s">
        <v>1879</v>
      </c>
      <c r="F704" s="5">
        <v>45503</v>
      </c>
      <c r="G704" s="5">
        <v>45565</v>
      </c>
      <c r="H704" t="s">
        <v>9</v>
      </c>
      <c r="I704" s="4">
        <v>500000000000</v>
      </c>
      <c r="J704" s="4">
        <v>500000000000</v>
      </c>
      <c r="K704">
        <v>62</v>
      </c>
      <c r="L704">
        <v>5.8500000000000003E-2</v>
      </c>
      <c r="M704" t="s">
        <v>10</v>
      </c>
      <c r="N704" t="s">
        <v>44</v>
      </c>
      <c r="O704" t="s">
        <v>45</v>
      </c>
      <c r="P704" t="s">
        <v>11</v>
      </c>
      <c r="V704" t="s">
        <v>1880</v>
      </c>
      <c r="W704">
        <v>270</v>
      </c>
    </row>
    <row r="705" spans="1:23" hidden="1" x14ac:dyDescent="0.3">
      <c r="A705">
        <v>704</v>
      </c>
      <c r="B705" s="5">
        <v>45534</v>
      </c>
      <c r="C705" t="s">
        <v>12</v>
      </c>
      <c r="D705" t="s">
        <v>1881</v>
      </c>
      <c r="E705" t="s">
        <v>1882</v>
      </c>
      <c r="F705" s="5">
        <v>45531</v>
      </c>
      <c r="G705" s="5">
        <v>45587</v>
      </c>
      <c r="H705" t="s">
        <v>9</v>
      </c>
      <c r="I705" s="4">
        <v>500000000000</v>
      </c>
      <c r="J705" s="4">
        <v>500000000000</v>
      </c>
      <c r="K705">
        <v>56</v>
      </c>
      <c r="L705">
        <v>5.3499999999999999E-2</v>
      </c>
      <c r="M705" t="s">
        <v>10</v>
      </c>
      <c r="N705" t="s">
        <v>44</v>
      </c>
      <c r="O705" t="s">
        <v>45</v>
      </c>
      <c r="P705" t="s">
        <v>11</v>
      </c>
      <c r="V705" t="s">
        <v>1883</v>
      </c>
      <c r="W705">
        <v>270</v>
      </c>
    </row>
    <row r="706" spans="1:23" hidden="1" x14ac:dyDescent="0.3">
      <c r="A706">
        <v>705</v>
      </c>
      <c r="B706" s="5">
        <v>45534</v>
      </c>
      <c r="C706" t="s">
        <v>12</v>
      </c>
      <c r="D706" t="s">
        <v>1884</v>
      </c>
      <c r="E706" t="s">
        <v>1885</v>
      </c>
      <c r="F706" s="5">
        <v>45495</v>
      </c>
      <c r="G706" s="5">
        <v>45561</v>
      </c>
      <c r="H706" t="s">
        <v>9</v>
      </c>
      <c r="I706" s="4">
        <v>500000000000</v>
      </c>
      <c r="J706" s="4">
        <v>500000000000</v>
      </c>
      <c r="K706">
        <v>66</v>
      </c>
      <c r="L706">
        <v>5.7500000000000002E-2</v>
      </c>
      <c r="M706" t="s">
        <v>10</v>
      </c>
      <c r="N706" t="s">
        <v>44</v>
      </c>
      <c r="O706" t="s">
        <v>45</v>
      </c>
      <c r="P706" t="s">
        <v>11</v>
      </c>
      <c r="V706" t="s">
        <v>1886</v>
      </c>
      <c r="W706">
        <v>270</v>
      </c>
    </row>
    <row r="707" spans="1:23" hidden="1" x14ac:dyDescent="0.3">
      <c r="A707">
        <v>706</v>
      </c>
      <c r="B707" s="5">
        <v>45534</v>
      </c>
      <c r="C707" t="s">
        <v>12</v>
      </c>
      <c r="D707" t="s">
        <v>1887</v>
      </c>
      <c r="E707" t="s">
        <v>1888</v>
      </c>
      <c r="F707" s="5">
        <v>45495</v>
      </c>
      <c r="G707" s="5">
        <v>45558</v>
      </c>
      <c r="H707" t="s">
        <v>9</v>
      </c>
      <c r="I707" s="4">
        <v>500000000000</v>
      </c>
      <c r="J707" s="4">
        <v>500000000000</v>
      </c>
      <c r="K707">
        <v>63</v>
      </c>
      <c r="L707">
        <v>5.7500000000000002E-2</v>
      </c>
      <c r="M707" t="s">
        <v>10</v>
      </c>
      <c r="N707" t="s">
        <v>44</v>
      </c>
      <c r="O707" t="s">
        <v>45</v>
      </c>
      <c r="P707" t="s">
        <v>11</v>
      </c>
      <c r="V707" t="s">
        <v>1889</v>
      </c>
      <c r="W707">
        <v>270</v>
      </c>
    </row>
    <row r="708" spans="1:23" hidden="1" x14ac:dyDescent="0.3">
      <c r="A708">
        <v>707</v>
      </c>
      <c r="B708" s="5">
        <v>45534</v>
      </c>
      <c r="C708" t="s">
        <v>12</v>
      </c>
      <c r="D708" t="s">
        <v>1890</v>
      </c>
      <c r="E708" t="s">
        <v>1891</v>
      </c>
      <c r="F708" s="5">
        <v>45516</v>
      </c>
      <c r="G708" s="5">
        <v>45597</v>
      </c>
      <c r="H708" t="s">
        <v>9</v>
      </c>
      <c r="I708" s="4">
        <v>50000000000</v>
      </c>
      <c r="J708" s="4">
        <v>50000000000</v>
      </c>
      <c r="K708">
        <v>81</v>
      </c>
      <c r="L708">
        <v>5.6500000000000002E-2</v>
      </c>
      <c r="M708" t="s">
        <v>10</v>
      </c>
      <c r="N708" t="s">
        <v>44</v>
      </c>
      <c r="O708" t="s">
        <v>45</v>
      </c>
      <c r="P708" t="s">
        <v>11</v>
      </c>
      <c r="V708" t="s">
        <v>1892</v>
      </c>
      <c r="W708">
        <v>270</v>
      </c>
    </row>
    <row r="709" spans="1:23" hidden="1" x14ac:dyDescent="0.3">
      <c r="A709">
        <v>708</v>
      </c>
      <c r="B709" s="5">
        <v>45534</v>
      </c>
      <c r="C709" t="s">
        <v>12</v>
      </c>
      <c r="D709" t="s">
        <v>1893</v>
      </c>
      <c r="E709" t="s">
        <v>1894</v>
      </c>
      <c r="F709" s="5">
        <v>45456</v>
      </c>
      <c r="G709" s="5">
        <v>45546</v>
      </c>
      <c r="H709" t="s">
        <v>9</v>
      </c>
      <c r="I709" s="4">
        <v>500000000000</v>
      </c>
      <c r="J709" s="4">
        <v>500000000000</v>
      </c>
      <c r="K709">
        <v>90</v>
      </c>
      <c r="L709">
        <v>5.5500000000000001E-2</v>
      </c>
      <c r="M709" t="s">
        <v>10</v>
      </c>
      <c r="N709" t="s">
        <v>44</v>
      </c>
      <c r="O709" t="s">
        <v>45</v>
      </c>
      <c r="P709" t="s">
        <v>11</v>
      </c>
      <c r="V709" t="s">
        <v>1895</v>
      </c>
      <c r="W709">
        <v>270</v>
      </c>
    </row>
    <row r="710" spans="1:23" hidden="1" x14ac:dyDescent="0.3">
      <c r="A710">
        <v>709</v>
      </c>
      <c r="B710" s="5">
        <v>45534</v>
      </c>
      <c r="C710" t="s">
        <v>12</v>
      </c>
      <c r="D710" t="s">
        <v>1896</v>
      </c>
      <c r="E710" t="s">
        <v>1897</v>
      </c>
      <c r="F710" s="5">
        <v>45534</v>
      </c>
      <c r="G710" s="5">
        <v>45539</v>
      </c>
      <c r="H710" t="s">
        <v>9</v>
      </c>
      <c r="I710" s="4">
        <v>500000000000</v>
      </c>
      <c r="J710" s="4">
        <v>500000000000</v>
      </c>
      <c r="K710">
        <v>5</v>
      </c>
      <c r="L710">
        <v>4.8500000000000001E-2</v>
      </c>
      <c r="M710" t="s">
        <v>10</v>
      </c>
      <c r="N710" t="s">
        <v>44</v>
      </c>
      <c r="O710" t="s">
        <v>45</v>
      </c>
      <c r="P710" t="s">
        <v>11</v>
      </c>
      <c r="V710" t="s">
        <v>1898</v>
      </c>
      <c r="W710">
        <v>270</v>
      </c>
    </row>
    <row r="711" spans="1:23" hidden="1" x14ac:dyDescent="0.3">
      <c r="A711">
        <v>710</v>
      </c>
      <c r="B711" s="5">
        <v>45534</v>
      </c>
      <c r="C711" t="s">
        <v>12</v>
      </c>
      <c r="D711" t="s">
        <v>1899</v>
      </c>
      <c r="E711" t="s">
        <v>1900</v>
      </c>
      <c r="F711" s="5">
        <v>45530</v>
      </c>
      <c r="G711" s="5">
        <v>45579</v>
      </c>
      <c r="H711" t="s">
        <v>9</v>
      </c>
      <c r="I711" s="4">
        <v>500000000000</v>
      </c>
      <c r="J711" s="4">
        <v>500000000000</v>
      </c>
      <c r="K711">
        <v>49</v>
      </c>
      <c r="L711">
        <v>5.3999999999999999E-2</v>
      </c>
      <c r="M711" t="s">
        <v>10</v>
      </c>
      <c r="N711" t="s">
        <v>44</v>
      </c>
      <c r="O711" t="s">
        <v>45</v>
      </c>
      <c r="P711" t="s">
        <v>11</v>
      </c>
      <c r="V711" t="s">
        <v>1901</v>
      </c>
      <c r="W711">
        <v>270</v>
      </c>
    </row>
    <row r="712" spans="1:23" hidden="1" x14ac:dyDescent="0.3">
      <c r="A712">
        <v>711</v>
      </c>
      <c r="B712" s="5">
        <v>45534</v>
      </c>
      <c r="C712" t="s">
        <v>12</v>
      </c>
      <c r="D712" t="s">
        <v>1902</v>
      </c>
      <c r="E712" t="s">
        <v>1903</v>
      </c>
      <c r="F712" s="5">
        <v>45503</v>
      </c>
      <c r="G712" s="5">
        <v>45565</v>
      </c>
      <c r="H712" t="s">
        <v>9</v>
      </c>
      <c r="I712" s="4">
        <v>500000000000</v>
      </c>
      <c r="J712" s="4">
        <v>500000000000</v>
      </c>
      <c r="K712">
        <v>62</v>
      </c>
      <c r="L712">
        <v>5.8500000000000003E-2</v>
      </c>
      <c r="M712" t="s">
        <v>10</v>
      </c>
      <c r="N712" t="s">
        <v>44</v>
      </c>
      <c r="O712" t="s">
        <v>45</v>
      </c>
      <c r="P712" t="s">
        <v>11</v>
      </c>
      <c r="V712" t="s">
        <v>1904</v>
      </c>
      <c r="W712">
        <v>270</v>
      </c>
    </row>
    <row r="713" spans="1:23" hidden="1" x14ac:dyDescent="0.3">
      <c r="A713">
        <v>712</v>
      </c>
      <c r="B713" s="5">
        <v>45534</v>
      </c>
      <c r="C713" t="s">
        <v>12</v>
      </c>
      <c r="D713" t="s">
        <v>1905</v>
      </c>
      <c r="E713" t="s">
        <v>1906</v>
      </c>
      <c r="F713" s="5">
        <v>45518</v>
      </c>
      <c r="G713" s="5">
        <v>45596</v>
      </c>
      <c r="H713" t="s">
        <v>9</v>
      </c>
      <c r="I713" s="4">
        <v>350000000000</v>
      </c>
      <c r="J713" s="4">
        <v>350000000000</v>
      </c>
      <c r="K713">
        <v>78</v>
      </c>
      <c r="L713">
        <v>5.6500000000000002E-2</v>
      </c>
      <c r="M713" t="s">
        <v>10</v>
      </c>
      <c r="N713" t="s">
        <v>44</v>
      </c>
      <c r="O713" t="s">
        <v>45</v>
      </c>
      <c r="P713" t="s">
        <v>11</v>
      </c>
      <c r="V713" t="s">
        <v>1907</v>
      </c>
      <c r="W713">
        <v>270</v>
      </c>
    </row>
    <row r="714" spans="1:23" hidden="1" x14ac:dyDescent="0.3">
      <c r="A714">
        <v>713</v>
      </c>
      <c r="B714" s="5">
        <v>45534</v>
      </c>
      <c r="C714" t="s">
        <v>12</v>
      </c>
      <c r="D714" t="s">
        <v>1908</v>
      </c>
      <c r="E714" t="s">
        <v>1909</v>
      </c>
      <c r="F714" s="5">
        <v>45453</v>
      </c>
      <c r="G714" s="5">
        <v>45541</v>
      </c>
      <c r="H714" t="s">
        <v>9</v>
      </c>
      <c r="I714" s="4">
        <v>200000000000</v>
      </c>
      <c r="J714" s="4">
        <v>200000000000</v>
      </c>
      <c r="K714">
        <v>88</v>
      </c>
      <c r="L714">
        <v>5.5500000000000001E-2</v>
      </c>
      <c r="M714" t="s">
        <v>10</v>
      </c>
      <c r="N714" t="s">
        <v>44</v>
      </c>
      <c r="O714" t="s">
        <v>45</v>
      </c>
      <c r="P714" t="s">
        <v>11</v>
      </c>
      <c r="V714" t="s">
        <v>1910</v>
      </c>
      <c r="W714">
        <v>270</v>
      </c>
    </row>
    <row r="715" spans="1:23" hidden="1" x14ac:dyDescent="0.3">
      <c r="A715">
        <v>714</v>
      </c>
      <c r="B715" s="5">
        <v>45534</v>
      </c>
      <c r="C715" t="s">
        <v>12</v>
      </c>
      <c r="D715" t="s">
        <v>1911</v>
      </c>
      <c r="E715" t="s">
        <v>1912</v>
      </c>
      <c r="F715" s="5">
        <v>45530</v>
      </c>
      <c r="G715" s="5">
        <v>45583</v>
      </c>
      <c r="H715" t="s">
        <v>9</v>
      </c>
      <c r="I715" s="4">
        <v>500000000000</v>
      </c>
      <c r="J715" s="4">
        <v>500000000000</v>
      </c>
      <c r="K715">
        <v>53</v>
      </c>
      <c r="L715">
        <v>5.3999999999999999E-2</v>
      </c>
      <c r="M715" t="s">
        <v>10</v>
      </c>
      <c r="N715" t="s">
        <v>44</v>
      </c>
      <c r="O715" t="s">
        <v>45</v>
      </c>
      <c r="P715" t="s">
        <v>11</v>
      </c>
      <c r="V715" t="s">
        <v>1913</v>
      </c>
      <c r="W715">
        <v>270</v>
      </c>
    </row>
    <row r="716" spans="1:23" hidden="1" x14ac:dyDescent="0.3">
      <c r="A716">
        <v>715</v>
      </c>
      <c r="B716" s="5">
        <v>45534</v>
      </c>
      <c r="C716" t="s">
        <v>12</v>
      </c>
      <c r="D716" t="s">
        <v>1914</v>
      </c>
      <c r="E716" t="s">
        <v>1915</v>
      </c>
      <c r="F716" s="5">
        <v>45456</v>
      </c>
      <c r="G716" s="5">
        <v>45546</v>
      </c>
      <c r="H716" t="s">
        <v>9</v>
      </c>
      <c r="I716" s="4">
        <v>500000000000</v>
      </c>
      <c r="J716" s="4">
        <v>500000000000</v>
      </c>
      <c r="K716">
        <v>90</v>
      </c>
      <c r="L716">
        <v>5.5500000000000001E-2</v>
      </c>
      <c r="M716" t="s">
        <v>10</v>
      </c>
      <c r="N716" t="s">
        <v>44</v>
      </c>
      <c r="O716" t="s">
        <v>45</v>
      </c>
      <c r="P716" t="s">
        <v>11</v>
      </c>
      <c r="V716" t="s">
        <v>1916</v>
      </c>
      <c r="W716">
        <v>270</v>
      </c>
    </row>
    <row r="717" spans="1:23" hidden="1" x14ac:dyDescent="0.3">
      <c r="A717">
        <v>716</v>
      </c>
      <c r="B717" s="5">
        <v>45534</v>
      </c>
      <c r="C717" t="s">
        <v>1625</v>
      </c>
      <c r="D717" t="s">
        <v>1917</v>
      </c>
      <c r="E717" t="s">
        <v>1918</v>
      </c>
      <c r="F717" s="5">
        <v>45474</v>
      </c>
      <c r="G717" s="5">
        <v>45562</v>
      </c>
      <c r="H717" t="s">
        <v>9</v>
      </c>
      <c r="I717" s="4">
        <v>75000000000</v>
      </c>
      <c r="J717" s="4">
        <v>75000000000</v>
      </c>
      <c r="K717">
        <v>88</v>
      </c>
      <c r="L717">
        <v>3.5000000000000003E-2</v>
      </c>
      <c r="M717" t="s">
        <v>1837</v>
      </c>
      <c r="N717" t="s">
        <v>44</v>
      </c>
      <c r="O717" t="s">
        <v>45</v>
      </c>
      <c r="P717" t="s">
        <v>11</v>
      </c>
      <c r="V717" t="s">
        <v>1919</v>
      </c>
      <c r="W717">
        <v>101041243</v>
      </c>
    </row>
    <row r="718" spans="1:23" hidden="1" x14ac:dyDescent="0.3">
      <c r="A718">
        <v>717</v>
      </c>
      <c r="B718" s="5">
        <v>45534</v>
      </c>
      <c r="C718" t="s">
        <v>12</v>
      </c>
      <c r="D718" t="s">
        <v>1920</v>
      </c>
      <c r="E718" t="s">
        <v>1921</v>
      </c>
      <c r="F718" s="5">
        <v>45531</v>
      </c>
      <c r="G718" s="5">
        <v>45586</v>
      </c>
      <c r="H718" t="s">
        <v>9</v>
      </c>
      <c r="I718" s="4">
        <v>300000000000</v>
      </c>
      <c r="J718" s="4">
        <v>300000000000</v>
      </c>
      <c r="K718">
        <v>55</v>
      </c>
      <c r="L718">
        <v>5.3499999999999999E-2</v>
      </c>
      <c r="M718" t="s">
        <v>10</v>
      </c>
      <c r="N718" t="s">
        <v>44</v>
      </c>
      <c r="O718" t="s">
        <v>45</v>
      </c>
      <c r="P718" t="s">
        <v>11</v>
      </c>
      <c r="V718" t="s">
        <v>1922</v>
      </c>
      <c r="W718">
        <v>270</v>
      </c>
    </row>
    <row r="719" spans="1:23" hidden="1" x14ac:dyDescent="0.3">
      <c r="A719">
        <v>718</v>
      </c>
      <c r="B719" s="5">
        <v>45534</v>
      </c>
      <c r="C719" t="s">
        <v>8</v>
      </c>
      <c r="D719">
        <v>138834003101</v>
      </c>
      <c r="E719" t="s">
        <v>1923</v>
      </c>
      <c r="F719" s="5">
        <v>45455</v>
      </c>
      <c r="G719" s="5">
        <v>45638</v>
      </c>
      <c r="H719" t="s">
        <v>9</v>
      </c>
      <c r="I719" s="4">
        <v>1031586301</v>
      </c>
      <c r="J719" s="4">
        <v>1031586301</v>
      </c>
      <c r="K719">
        <v>183</v>
      </c>
      <c r="L719">
        <v>6.2E-2</v>
      </c>
      <c r="M719" t="s">
        <v>1761</v>
      </c>
      <c r="N719" t="s">
        <v>13</v>
      </c>
      <c r="O719" t="s">
        <v>215</v>
      </c>
      <c r="P719" t="s">
        <v>14</v>
      </c>
      <c r="Q719" t="s">
        <v>227</v>
      </c>
      <c r="R719">
        <v>26800</v>
      </c>
      <c r="S719" t="s">
        <v>58</v>
      </c>
      <c r="T719" t="s">
        <v>55</v>
      </c>
      <c r="U719" t="s">
        <v>1761</v>
      </c>
      <c r="V719" t="s">
        <v>1924</v>
      </c>
      <c r="W719">
        <v>101025094</v>
      </c>
    </row>
    <row r="720" spans="1:23" x14ac:dyDescent="0.3">
      <c r="A720">
        <v>719</v>
      </c>
      <c r="B720" s="5">
        <v>45534</v>
      </c>
      <c r="C720" t="s">
        <v>8</v>
      </c>
      <c r="D720">
        <v>138834001807</v>
      </c>
      <c r="E720" t="s">
        <v>1925</v>
      </c>
      <c r="F720" s="5">
        <v>45433</v>
      </c>
      <c r="G720" s="5">
        <v>45709</v>
      </c>
      <c r="H720" t="s">
        <v>9</v>
      </c>
      <c r="I720" s="4">
        <v>1616739148</v>
      </c>
      <c r="J720" s="4">
        <v>1616739148</v>
      </c>
      <c r="K720">
        <v>276</v>
      </c>
      <c r="L720">
        <v>5.8999999999999997E-2</v>
      </c>
      <c r="M720" t="s">
        <v>1761</v>
      </c>
      <c r="N720" t="s">
        <v>13</v>
      </c>
      <c r="O720" t="s">
        <v>215</v>
      </c>
      <c r="P720" t="s">
        <v>14</v>
      </c>
      <c r="Q720" t="s">
        <v>227</v>
      </c>
      <c r="R720">
        <v>26800</v>
      </c>
      <c r="S720" t="s">
        <v>189</v>
      </c>
      <c r="T720" t="s">
        <v>55</v>
      </c>
      <c r="U720" t="s">
        <v>1761</v>
      </c>
      <c r="V720" t="s">
        <v>1926</v>
      </c>
      <c r="W720">
        <v>101025094</v>
      </c>
    </row>
    <row r="721" spans="1:23" hidden="1" x14ac:dyDescent="0.3">
      <c r="A721">
        <v>720</v>
      </c>
      <c r="B721" s="5">
        <v>45534</v>
      </c>
      <c r="C721" t="s">
        <v>8</v>
      </c>
      <c r="D721">
        <v>138834003600</v>
      </c>
      <c r="E721" t="s">
        <v>1927</v>
      </c>
      <c r="F721" s="5">
        <v>45386</v>
      </c>
      <c r="G721" s="5">
        <v>45569</v>
      </c>
      <c r="H721" t="s">
        <v>9</v>
      </c>
      <c r="I721" s="4">
        <v>1700000000</v>
      </c>
      <c r="J721" s="4">
        <v>1700000000</v>
      </c>
      <c r="K721">
        <v>183</v>
      </c>
      <c r="L721">
        <v>5.3999999999999999E-2</v>
      </c>
      <c r="M721" t="s">
        <v>1761</v>
      </c>
      <c r="N721" t="s">
        <v>13</v>
      </c>
      <c r="O721" t="s">
        <v>215</v>
      </c>
      <c r="P721" t="s">
        <v>14</v>
      </c>
      <c r="Q721" t="s">
        <v>239</v>
      </c>
      <c r="R721">
        <v>26805</v>
      </c>
      <c r="S721" t="s">
        <v>58</v>
      </c>
      <c r="T721" t="s">
        <v>55</v>
      </c>
      <c r="U721" t="s">
        <v>1761</v>
      </c>
      <c r="V721" t="s">
        <v>1928</v>
      </c>
      <c r="W721">
        <v>101025094</v>
      </c>
    </row>
    <row r="722" spans="1:23" x14ac:dyDescent="0.3">
      <c r="A722">
        <v>721</v>
      </c>
      <c r="B722" s="5">
        <v>45534</v>
      </c>
      <c r="C722" t="s">
        <v>8</v>
      </c>
      <c r="D722">
        <v>138834004100</v>
      </c>
      <c r="E722" t="s">
        <v>1929</v>
      </c>
      <c r="F722" s="5">
        <v>45525</v>
      </c>
      <c r="G722" s="5">
        <v>45798</v>
      </c>
      <c r="H722" t="s">
        <v>9</v>
      </c>
      <c r="I722" s="4">
        <v>1550000000</v>
      </c>
      <c r="J722" s="4">
        <v>1550000000</v>
      </c>
      <c r="K722">
        <v>273</v>
      </c>
      <c r="L722">
        <v>7.5999999999999998E-2</v>
      </c>
      <c r="M722" t="s">
        <v>1761</v>
      </c>
      <c r="N722" t="s">
        <v>13</v>
      </c>
      <c r="O722" t="s">
        <v>1764</v>
      </c>
      <c r="P722" t="s">
        <v>14</v>
      </c>
      <c r="Q722" t="s">
        <v>1765</v>
      </c>
      <c r="R722">
        <v>30235</v>
      </c>
      <c r="S722" t="s">
        <v>189</v>
      </c>
      <c r="T722" t="s">
        <v>55</v>
      </c>
      <c r="U722" t="s">
        <v>1761</v>
      </c>
      <c r="V722" t="s">
        <v>1930</v>
      </c>
      <c r="W722">
        <v>101025094</v>
      </c>
    </row>
    <row r="723" spans="1:23" hidden="1" x14ac:dyDescent="0.3">
      <c r="A723">
        <v>722</v>
      </c>
      <c r="B723" s="5">
        <v>45534</v>
      </c>
      <c r="C723" t="s">
        <v>8</v>
      </c>
      <c r="D723">
        <v>138834003900</v>
      </c>
      <c r="E723" t="s">
        <v>1931</v>
      </c>
      <c r="F723" s="5">
        <v>45517</v>
      </c>
      <c r="G723" s="5">
        <v>45607</v>
      </c>
      <c r="H723" t="s">
        <v>9</v>
      </c>
      <c r="I723" s="4">
        <v>1050000000</v>
      </c>
      <c r="J723" s="4">
        <v>1050000000</v>
      </c>
      <c r="K723">
        <v>90</v>
      </c>
      <c r="L723">
        <v>4.7500000000000001E-2</v>
      </c>
      <c r="M723" t="s">
        <v>1761</v>
      </c>
      <c r="N723" t="s">
        <v>13</v>
      </c>
      <c r="O723" t="s">
        <v>1764</v>
      </c>
      <c r="P723" t="s">
        <v>14</v>
      </c>
      <c r="Q723" t="s">
        <v>1765</v>
      </c>
      <c r="R723">
        <v>30235</v>
      </c>
      <c r="S723" t="s">
        <v>1932</v>
      </c>
      <c r="T723" t="s">
        <v>55</v>
      </c>
      <c r="U723" t="s">
        <v>1761</v>
      </c>
      <c r="V723" t="s">
        <v>1933</v>
      </c>
      <c r="W723">
        <v>101025094</v>
      </c>
    </row>
    <row r="724" spans="1:23" x14ac:dyDescent="0.3">
      <c r="A724">
        <v>723</v>
      </c>
      <c r="B724" s="5">
        <v>45534</v>
      </c>
      <c r="C724" t="s">
        <v>7</v>
      </c>
      <c r="D724">
        <v>139285005400</v>
      </c>
      <c r="E724" t="s">
        <v>1934</v>
      </c>
      <c r="F724" s="5">
        <v>45526</v>
      </c>
      <c r="G724" s="5">
        <v>45712</v>
      </c>
      <c r="H724" t="s">
        <v>9</v>
      </c>
      <c r="I724" s="4">
        <v>3000000000</v>
      </c>
      <c r="J724" s="4">
        <v>3000000000</v>
      </c>
      <c r="K724">
        <v>186</v>
      </c>
      <c r="L724">
        <v>7.2999999999999995E-2</v>
      </c>
      <c r="M724" t="s">
        <v>1935</v>
      </c>
      <c r="N724" t="s">
        <v>13</v>
      </c>
      <c r="O724" t="s">
        <v>1764</v>
      </c>
      <c r="P724" t="s">
        <v>14</v>
      </c>
      <c r="Q724" t="s">
        <v>1765</v>
      </c>
      <c r="R724">
        <v>30235</v>
      </c>
      <c r="S724" t="s">
        <v>61</v>
      </c>
      <c r="T724" t="s">
        <v>55</v>
      </c>
      <c r="U724" t="s">
        <v>1935</v>
      </c>
      <c r="V724" t="s">
        <v>1936</v>
      </c>
      <c r="W724">
        <v>101030801</v>
      </c>
    </row>
    <row r="725" spans="1:23" x14ac:dyDescent="0.3">
      <c r="A725">
        <v>724</v>
      </c>
      <c r="B725" s="5">
        <v>45534</v>
      </c>
      <c r="C725" t="s">
        <v>7</v>
      </c>
      <c r="D725">
        <v>139285005200</v>
      </c>
      <c r="E725" t="s">
        <v>1937</v>
      </c>
      <c r="F725" s="5">
        <v>45483</v>
      </c>
      <c r="G725" s="5">
        <v>45667</v>
      </c>
      <c r="H725" t="s">
        <v>9</v>
      </c>
      <c r="I725" s="4">
        <v>3000000000</v>
      </c>
      <c r="J725" s="4">
        <v>3000000000</v>
      </c>
      <c r="K725">
        <v>184</v>
      </c>
      <c r="L725">
        <v>6.5000000000000002E-2</v>
      </c>
      <c r="M725" t="s">
        <v>1935</v>
      </c>
      <c r="N725" t="s">
        <v>13</v>
      </c>
      <c r="O725" t="s">
        <v>215</v>
      </c>
      <c r="P725" t="s">
        <v>14</v>
      </c>
      <c r="Q725" t="s">
        <v>439</v>
      </c>
      <c r="R725" t="s">
        <v>440</v>
      </c>
      <c r="S725" t="s">
        <v>58</v>
      </c>
      <c r="T725" t="s">
        <v>55</v>
      </c>
      <c r="U725" t="s">
        <v>1935</v>
      </c>
      <c r="V725" t="s">
        <v>1938</v>
      </c>
      <c r="W725">
        <v>101030801</v>
      </c>
    </row>
    <row r="726" spans="1:23" x14ac:dyDescent="0.3">
      <c r="A726">
        <v>725</v>
      </c>
      <c r="B726" s="5">
        <v>45534</v>
      </c>
      <c r="C726" t="s">
        <v>7</v>
      </c>
      <c r="D726">
        <v>139285005300</v>
      </c>
      <c r="E726" t="s">
        <v>1939</v>
      </c>
      <c r="F726" s="5">
        <v>45504</v>
      </c>
      <c r="G726" s="5">
        <v>45691</v>
      </c>
      <c r="H726" t="s">
        <v>9</v>
      </c>
      <c r="I726" s="4">
        <v>5000000000</v>
      </c>
      <c r="J726" s="4">
        <v>5000000000</v>
      </c>
      <c r="K726">
        <v>187</v>
      </c>
      <c r="L726">
        <v>7.2999999999999995E-2</v>
      </c>
      <c r="M726" t="s">
        <v>1935</v>
      </c>
      <c r="N726" t="s">
        <v>13</v>
      </c>
      <c r="O726" t="s">
        <v>1764</v>
      </c>
      <c r="P726" t="s">
        <v>14</v>
      </c>
      <c r="Q726" t="s">
        <v>1765</v>
      </c>
      <c r="R726">
        <v>30235</v>
      </c>
      <c r="S726" t="s">
        <v>185</v>
      </c>
      <c r="T726" t="s">
        <v>55</v>
      </c>
      <c r="U726" t="s">
        <v>1935</v>
      </c>
      <c r="V726" t="s">
        <v>1940</v>
      </c>
      <c r="W726">
        <v>101030801</v>
      </c>
    </row>
    <row r="727" spans="1:23" hidden="1" x14ac:dyDescent="0.3">
      <c r="A727">
        <v>726</v>
      </c>
      <c r="B727" s="5">
        <v>45534</v>
      </c>
      <c r="C727" t="s">
        <v>7</v>
      </c>
      <c r="D727">
        <v>139117005100</v>
      </c>
      <c r="E727" t="s">
        <v>1941</v>
      </c>
      <c r="F727" s="5">
        <v>45428</v>
      </c>
      <c r="G727" s="5">
        <v>45614</v>
      </c>
      <c r="H727" t="s">
        <v>9</v>
      </c>
      <c r="I727" s="4">
        <v>17500000000</v>
      </c>
      <c r="J727" s="4">
        <v>17500000000</v>
      </c>
      <c r="K727">
        <v>186</v>
      </c>
      <c r="L727">
        <v>5.6000000000000001E-2</v>
      </c>
      <c r="M727" t="s">
        <v>114</v>
      </c>
      <c r="N727" t="s">
        <v>13</v>
      </c>
      <c r="O727" t="s">
        <v>102</v>
      </c>
      <c r="P727" t="s">
        <v>14</v>
      </c>
      <c r="Q727" t="s">
        <v>115</v>
      </c>
      <c r="R727">
        <v>26814</v>
      </c>
      <c r="S727" t="s">
        <v>61</v>
      </c>
      <c r="T727" t="s">
        <v>55</v>
      </c>
      <c r="U727" t="s">
        <v>114</v>
      </c>
      <c r="V727" t="s">
        <v>1942</v>
      </c>
      <c r="W727">
        <v>101028651</v>
      </c>
    </row>
    <row r="728" spans="1:23" hidden="1" x14ac:dyDescent="0.3">
      <c r="A728">
        <v>727</v>
      </c>
      <c r="B728" s="5">
        <v>45534</v>
      </c>
      <c r="C728" t="s">
        <v>7</v>
      </c>
      <c r="D728">
        <v>139117005000</v>
      </c>
      <c r="E728" t="s">
        <v>1943</v>
      </c>
      <c r="F728" s="5">
        <v>45428</v>
      </c>
      <c r="G728" s="5">
        <v>45614</v>
      </c>
      <c r="H728" t="s">
        <v>9</v>
      </c>
      <c r="I728" s="4">
        <v>2423000000</v>
      </c>
      <c r="J728" s="4">
        <v>2423000000</v>
      </c>
      <c r="K728">
        <v>186</v>
      </c>
      <c r="L728">
        <v>5.6000000000000001E-2</v>
      </c>
      <c r="M728" t="s">
        <v>114</v>
      </c>
      <c r="N728" t="s">
        <v>13</v>
      </c>
      <c r="O728" t="s">
        <v>102</v>
      </c>
      <c r="P728" t="s">
        <v>14</v>
      </c>
      <c r="Q728" t="s">
        <v>115</v>
      </c>
      <c r="R728">
        <v>26814</v>
      </c>
      <c r="S728" t="s">
        <v>61</v>
      </c>
      <c r="T728" t="s">
        <v>55</v>
      </c>
      <c r="U728" t="s">
        <v>114</v>
      </c>
      <c r="V728" t="s">
        <v>1944</v>
      </c>
      <c r="W728">
        <v>101028651</v>
      </c>
    </row>
    <row r="729" spans="1:23" hidden="1" x14ac:dyDescent="0.3">
      <c r="A729">
        <v>728</v>
      </c>
      <c r="B729" s="5">
        <v>45534</v>
      </c>
      <c r="C729" t="s">
        <v>7</v>
      </c>
      <c r="D729">
        <v>139117004800</v>
      </c>
      <c r="E729" t="s">
        <v>1945</v>
      </c>
      <c r="F729" s="5">
        <v>45384</v>
      </c>
      <c r="G729" s="5">
        <v>45567</v>
      </c>
      <c r="H729" t="s">
        <v>9</v>
      </c>
      <c r="I729" s="4">
        <v>2241000000</v>
      </c>
      <c r="J729" s="4">
        <v>2241000000</v>
      </c>
      <c r="K729">
        <v>183</v>
      </c>
      <c r="L729">
        <v>5.3999999999999999E-2</v>
      </c>
      <c r="M729" t="s">
        <v>114</v>
      </c>
      <c r="N729" t="s">
        <v>13</v>
      </c>
      <c r="O729" t="s">
        <v>102</v>
      </c>
      <c r="P729" t="s">
        <v>14</v>
      </c>
      <c r="Q729" t="s">
        <v>115</v>
      </c>
      <c r="R729">
        <v>26814</v>
      </c>
      <c r="S729" t="s">
        <v>58</v>
      </c>
      <c r="T729" t="s">
        <v>55</v>
      </c>
      <c r="U729" t="s">
        <v>114</v>
      </c>
      <c r="V729" t="s">
        <v>1946</v>
      </c>
      <c r="W729">
        <v>101028651</v>
      </c>
    </row>
    <row r="730" spans="1:23" hidden="1" x14ac:dyDescent="0.3">
      <c r="A730">
        <v>729</v>
      </c>
      <c r="B730" s="5">
        <v>45534</v>
      </c>
      <c r="C730" t="s">
        <v>7</v>
      </c>
      <c r="D730">
        <v>139606005700</v>
      </c>
      <c r="E730" t="s">
        <v>1947</v>
      </c>
      <c r="F730" s="5">
        <v>45344</v>
      </c>
      <c r="G730" s="5">
        <v>45618</v>
      </c>
      <c r="H730" t="s">
        <v>9</v>
      </c>
      <c r="I730" s="4">
        <v>200000000000</v>
      </c>
      <c r="J730" s="4">
        <v>200000000000</v>
      </c>
      <c r="K730">
        <v>274</v>
      </c>
      <c r="L730">
        <v>6.5000000000000002E-2</v>
      </c>
      <c r="M730" t="s">
        <v>51</v>
      </c>
      <c r="N730" t="s">
        <v>13</v>
      </c>
      <c r="O730" t="s">
        <v>52</v>
      </c>
      <c r="P730" t="s">
        <v>14</v>
      </c>
      <c r="Q730" t="s">
        <v>125</v>
      </c>
      <c r="R730">
        <v>43546</v>
      </c>
      <c r="S730" t="s">
        <v>189</v>
      </c>
      <c r="T730" t="s">
        <v>55</v>
      </c>
      <c r="U730" t="s">
        <v>51</v>
      </c>
      <c r="V730" t="s">
        <v>1948</v>
      </c>
      <c r="W730">
        <v>101018250</v>
      </c>
    </row>
    <row r="731" spans="1:23" hidden="1" x14ac:dyDescent="0.3">
      <c r="A731">
        <v>730</v>
      </c>
      <c r="B731" s="5">
        <v>45534</v>
      </c>
      <c r="C731" t="s">
        <v>7</v>
      </c>
      <c r="D731">
        <v>139877001000</v>
      </c>
      <c r="E731" t="s">
        <v>1949</v>
      </c>
      <c r="F731" s="5">
        <v>45357</v>
      </c>
      <c r="G731" s="5">
        <v>45541</v>
      </c>
      <c r="H731" t="s">
        <v>9</v>
      </c>
      <c r="I731" s="4">
        <v>13500000000</v>
      </c>
      <c r="J731" s="4">
        <v>13500000000</v>
      </c>
      <c r="K731">
        <v>184</v>
      </c>
      <c r="L731">
        <v>5.3999999999999999E-2</v>
      </c>
      <c r="M731" t="s">
        <v>1721</v>
      </c>
      <c r="N731" t="s">
        <v>13</v>
      </c>
      <c r="O731" t="s">
        <v>388</v>
      </c>
      <c r="P731" t="s">
        <v>14</v>
      </c>
      <c r="Q731" t="s">
        <v>1722</v>
      </c>
      <c r="R731">
        <v>30357</v>
      </c>
      <c r="S731" t="s">
        <v>58</v>
      </c>
      <c r="T731" t="s">
        <v>55</v>
      </c>
      <c r="U731" t="s">
        <v>1721</v>
      </c>
      <c r="V731" t="s">
        <v>1950</v>
      </c>
      <c r="W731">
        <v>101042378</v>
      </c>
    </row>
    <row r="732" spans="1:23" hidden="1" x14ac:dyDescent="0.3">
      <c r="A732">
        <v>731</v>
      </c>
      <c r="B732" s="5">
        <v>45534</v>
      </c>
      <c r="C732" t="s">
        <v>7</v>
      </c>
      <c r="D732">
        <v>139877001200</v>
      </c>
      <c r="E732" t="s">
        <v>1951</v>
      </c>
      <c r="F732" s="5">
        <v>45357</v>
      </c>
      <c r="G732" s="5">
        <v>45541</v>
      </c>
      <c r="H732" t="s">
        <v>9</v>
      </c>
      <c r="I732" s="4">
        <v>14350000000</v>
      </c>
      <c r="J732" s="4">
        <v>14350000000</v>
      </c>
      <c r="K732">
        <v>184</v>
      </c>
      <c r="L732">
        <v>5.3999999999999999E-2</v>
      </c>
      <c r="M732" t="s">
        <v>1721</v>
      </c>
      <c r="N732" t="s">
        <v>13</v>
      </c>
      <c r="O732" t="s">
        <v>388</v>
      </c>
      <c r="P732" t="s">
        <v>14</v>
      </c>
      <c r="Q732" t="s">
        <v>1722</v>
      </c>
      <c r="R732">
        <v>30357</v>
      </c>
      <c r="S732" t="s">
        <v>58</v>
      </c>
      <c r="T732" t="s">
        <v>55</v>
      </c>
      <c r="U732" t="s">
        <v>1721</v>
      </c>
      <c r="V732" t="s">
        <v>1952</v>
      </c>
      <c r="W732">
        <v>101042378</v>
      </c>
    </row>
    <row r="733" spans="1:23" hidden="1" x14ac:dyDescent="0.3">
      <c r="A733">
        <v>732</v>
      </c>
      <c r="B733" s="5">
        <v>45534</v>
      </c>
      <c r="C733" t="s">
        <v>7</v>
      </c>
      <c r="D733">
        <v>139877000900</v>
      </c>
      <c r="E733" t="s">
        <v>1953</v>
      </c>
      <c r="F733" s="5">
        <v>45357</v>
      </c>
      <c r="G733" s="5">
        <v>45541</v>
      </c>
      <c r="H733" t="s">
        <v>9</v>
      </c>
      <c r="I733" s="4">
        <v>13500000000</v>
      </c>
      <c r="J733" s="4">
        <v>13500000000</v>
      </c>
      <c r="K733">
        <v>184</v>
      </c>
      <c r="L733">
        <v>5.3999999999999999E-2</v>
      </c>
      <c r="M733" t="s">
        <v>1721</v>
      </c>
      <c r="N733" t="s">
        <v>13</v>
      </c>
      <c r="O733" t="s">
        <v>388</v>
      </c>
      <c r="P733" t="s">
        <v>14</v>
      </c>
      <c r="Q733" t="s">
        <v>1722</v>
      </c>
      <c r="R733">
        <v>30357</v>
      </c>
      <c r="S733" t="s">
        <v>58</v>
      </c>
      <c r="T733" t="s">
        <v>55</v>
      </c>
      <c r="U733" t="s">
        <v>1721</v>
      </c>
      <c r="V733" t="s">
        <v>1954</v>
      </c>
      <c r="W733">
        <v>101042378</v>
      </c>
    </row>
    <row r="734" spans="1:23" hidden="1" x14ac:dyDescent="0.3">
      <c r="A734">
        <v>733</v>
      </c>
      <c r="B734" s="5">
        <v>45534</v>
      </c>
      <c r="C734" t="s">
        <v>7</v>
      </c>
      <c r="D734">
        <v>139606005100</v>
      </c>
      <c r="E734" t="s">
        <v>1955</v>
      </c>
      <c r="F734" s="5">
        <v>45313</v>
      </c>
      <c r="G734" s="5">
        <v>45587</v>
      </c>
      <c r="H734" t="s">
        <v>9</v>
      </c>
      <c r="I734" s="4">
        <v>200000000000</v>
      </c>
      <c r="J734" s="4">
        <v>200000000000</v>
      </c>
      <c r="K734">
        <v>274</v>
      </c>
      <c r="L734">
        <v>6.6000000000000003E-2</v>
      </c>
      <c r="M734" t="s">
        <v>51</v>
      </c>
      <c r="N734" t="s">
        <v>13</v>
      </c>
      <c r="O734" t="s">
        <v>52</v>
      </c>
      <c r="P734" t="s">
        <v>14</v>
      </c>
      <c r="Q734" t="s">
        <v>125</v>
      </c>
      <c r="R734">
        <v>43546</v>
      </c>
      <c r="S734" t="s">
        <v>189</v>
      </c>
      <c r="T734" t="s">
        <v>55</v>
      </c>
      <c r="U734" t="s">
        <v>51</v>
      </c>
      <c r="V734" t="s">
        <v>1956</v>
      </c>
      <c r="W734">
        <v>101018250</v>
      </c>
    </row>
    <row r="735" spans="1:23" x14ac:dyDescent="0.3">
      <c r="A735">
        <v>734</v>
      </c>
      <c r="B735" s="5">
        <v>45534</v>
      </c>
      <c r="C735" t="s">
        <v>7</v>
      </c>
      <c r="D735">
        <v>139606006600</v>
      </c>
      <c r="E735" t="s">
        <v>1957</v>
      </c>
      <c r="F735" s="5">
        <v>45475</v>
      </c>
      <c r="G735" s="5">
        <v>45659</v>
      </c>
      <c r="H735" t="s">
        <v>9</v>
      </c>
      <c r="I735" s="4">
        <v>150000000000</v>
      </c>
      <c r="J735" s="4">
        <v>150000000000</v>
      </c>
      <c r="K735">
        <v>184</v>
      </c>
      <c r="L735">
        <v>6.5000000000000002E-2</v>
      </c>
      <c r="M735" t="s">
        <v>51</v>
      </c>
      <c r="N735" t="s">
        <v>13</v>
      </c>
      <c r="O735" t="s">
        <v>52</v>
      </c>
      <c r="P735" t="s">
        <v>14</v>
      </c>
      <c r="Q735" t="s">
        <v>53</v>
      </c>
      <c r="R735">
        <v>49002</v>
      </c>
      <c r="S735" t="s">
        <v>58</v>
      </c>
      <c r="T735" t="s">
        <v>55</v>
      </c>
      <c r="U735" t="s">
        <v>51</v>
      </c>
      <c r="V735" t="s">
        <v>1958</v>
      </c>
      <c r="W735">
        <v>101018250</v>
      </c>
    </row>
    <row r="736" spans="1:23" hidden="1" x14ac:dyDescent="0.3">
      <c r="A736">
        <v>735</v>
      </c>
      <c r="B736" s="5">
        <v>45534</v>
      </c>
      <c r="C736" t="s">
        <v>7</v>
      </c>
      <c r="D736">
        <v>139606005000</v>
      </c>
      <c r="E736" t="s">
        <v>1959</v>
      </c>
      <c r="F736" s="5">
        <v>45303</v>
      </c>
      <c r="G736" s="5">
        <v>45579</v>
      </c>
      <c r="H736" t="s">
        <v>9</v>
      </c>
      <c r="I736" s="4">
        <v>200000000000</v>
      </c>
      <c r="J736" s="4">
        <v>200000000000</v>
      </c>
      <c r="K736">
        <v>276</v>
      </c>
      <c r="L736">
        <v>6.5000000000000002E-2</v>
      </c>
      <c r="M736" t="s">
        <v>51</v>
      </c>
      <c r="N736" t="s">
        <v>13</v>
      </c>
      <c r="O736" t="s">
        <v>52</v>
      </c>
      <c r="P736" t="s">
        <v>14</v>
      </c>
      <c r="Q736" t="s">
        <v>125</v>
      </c>
      <c r="R736">
        <v>43546</v>
      </c>
      <c r="S736" t="s">
        <v>88</v>
      </c>
      <c r="T736" t="s">
        <v>55</v>
      </c>
      <c r="U736" t="s">
        <v>51</v>
      </c>
      <c r="V736" t="s">
        <v>1960</v>
      </c>
      <c r="W736">
        <v>101018250</v>
      </c>
    </row>
    <row r="737" spans="1:23" hidden="1" x14ac:dyDescent="0.3">
      <c r="A737">
        <v>736</v>
      </c>
      <c r="B737" s="5">
        <v>45534</v>
      </c>
      <c r="C737" t="s">
        <v>7</v>
      </c>
      <c r="D737">
        <v>139606005900</v>
      </c>
      <c r="E737" t="s">
        <v>1961</v>
      </c>
      <c r="F737" s="5">
        <v>45415</v>
      </c>
      <c r="G737" s="5">
        <v>45600</v>
      </c>
      <c r="H737" t="s">
        <v>9</v>
      </c>
      <c r="I737" s="4">
        <v>150000000000</v>
      </c>
      <c r="J737" s="4">
        <v>150000000000</v>
      </c>
      <c r="K737">
        <v>185</v>
      </c>
      <c r="L737">
        <v>5.8000000000000003E-2</v>
      </c>
      <c r="M737" t="s">
        <v>51</v>
      </c>
      <c r="N737" t="s">
        <v>13</v>
      </c>
      <c r="O737" t="s">
        <v>52</v>
      </c>
      <c r="P737" t="s">
        <v>14</v>
      </c>
      <c r="Q737" t="s">
        <v>125</v>
      </c>
      <c r="R737">
        <v>43546</v>
      </c>
      <c r="S737" t="s">
        <v>54</v>
      </c>
      <c r="T737" t="s">
        <v>55</v>
      </c>
      <c r="U737" t="s">
        <v>51</v>
      </c>
      <c r="V737" t="s">
        <v>1962</v>
      </c>
      <c r="W737">
        <v>101018250</v>
      </c>
    </row>
    <row r="738" spans="1:23" x14ac:dyDescent="0.3">
      <c r="A738">
        <v>737</v>
      </c>
      <c r="B738" s="5">
        <v>45534</v>
      </c>
      <c r="C738" t="s">
        <v>7</v>
      </c>
      <c r="D738">
        <v>139606006800</v>
      </c>
      <c r="E738" t="s">
        <v>1963</v>
      </c>
      <c r="F738" s="5">
        <v>45505</v>
      </c>
      <c r="G738" s="5">
        <v>45691</v>
      </c>
      <c r="H738" t="s">
        <v>9</v>
      </c>
      <c r="I738" s="4">
        <v>235000000000</v>
      </c>
      <c r="J738" s="4">
        <v>235000000000</v>
      </c>
      <c r="K738">
        <v>186</v>
      </c>
      <c r="L738">
        <v>7.2999999999999995E-2</v>
      </c>
      <c r="M738" t="s">
        <v>51</v>
      </c>
      <c r="N738" t="s">
        <v>13</v>
      </c>
      <c r="O738" t="s">
        <v>52</v>
      </c>
      <c r="P738" t="s">
        <v>14</v>
      </c>
      <c r="Q738" t="s">
        <v>53</v>
      </c>
      <c r="R738">
        <v>49002</v>
      </c>
      <c r="S738" t="s">
        <v>61</v>
      </c>
      <c r="T738" t="s">
        <v>55</v>
      </c>
      <c r="U738" t="s">
        <v>51</v>
      </c>
      <c r="V738" t="s">
        <v>1964</v>
      </c>
      <c r="W738">
        <v>101018250</v>
      </c>
    </row>
    <row r="739" spans="1:23" hidden="1" x14ac:dyDescent="0.3">
      <c r="A739">
        <v>738</v>
      </c>
      <c r="B739" s="5">
        <v>45534</v>
      </c>
      <c r="C739" t="s">
        <v>7</v>
      </c>
      <c r="D739">
        <v>139606006500</v>
      </c>
      <c r="E739" t="s">
        <v>1965</v>
      </c>
      <c r="F739" s="5">
        <v>45448</v>
      </c>
      <c r="G739" s="5">
        <v>45631</v>
      </c>
      <c r="H739" t="s">
        <v>9</v>
      </c>
      <c r="I739" s="4">
        <v>150000000000</v>
      </c>
      <c r="J739" s="4">
        <v>150000000000</v>
      </c>
      <c r="K739">
        <v>183</v>
      </c>
      <c r="L739">
        <v>6.2E-2</v>
      </c>
      <c r="M739" t="s">
        <v>51</v>
      </c>
      <c r="N739" t="s">
        <v>13</v>
      </c>
      <c r="O739" t="s">
        <v>52</v>
      </c>
      <c r="P739" t="s">
        <v>14</v>
      </c>
      <c r="Q739" t="s">
        <v>53</v>
      </c>
      <c r="R739">
        <v>49002</v>
      </c>
      <c r="S739" t="s">
        <v>58</v>
      </c>
      <c r="T739" t="s">
        <v>55</v>
      </c>
      <c r="U739" t="s">
        <v>51</v>
      </c>
      <c r="V739" t="s">
        <v>1966</v>
      </c>
      <c r="W739">
        <v>101018250</v>
      </c>
    </row>
    <row r="740" spans="1:23" hidden="1" x14ac:dyDescent="0.3">
      <c r="A740">
        <v>739</v>
      </c>
      <c r="B740" s="5">
        <v>45534</v>
      </c>
      <c r="C740" t="s">
        <v>7</v>
      </c>
      <c r="D740">
        <v>139606006300</v>
      </c>
      <c r="E740" t="s">
        <v>1967</v>
      </c>
      <c r="F740" s="5">
        <v>45428</v>
      </c>
      <c r="G740" s="5">
        <v>45614</v>
      </c>
      <c r="H740" t="s">
        <v>9</v>
      </c>
      <c r="I740" s="4">
        <v>50000000000</v>
      </c>
      <c r="J740" s="4">
        <v>50000000000</v>
      </c>
      <c r="K740">
        <v>186</v>
      </c>
      <c r="L740">
        <v>5.8000000000000003E-2</v>
      </c>
      <c r="M740" t="s">
        <v>51</v>
      </c>
      <c r="N740" t="s">
        <v>13</v>
      </c>
      <c r="O740" t="s">
        <v>52</v>
      </c>
      <c r="P740" t="s">
        <v>14</v>
      </c>
      <c r="Q740" t="s">
        <v>53</v>
      </c>
      <c r="R740">
        <v>49002</v>
      </c>
      <c r="S740" t="s">
        <v>61</v>
      </c>
      <c r="T740" t="s">
        <v>55</v>
      </c>
      <c r="U740" t="s">
        <v>51</v>
      </c>
      <c r="V740" t="s">
        <v>1968</v>
      </c>
      <c r="W740">
        <v>101018250</v>
      </c>
    </row>
    <row r="741" spans="1:23" hidden="1" x14ac:dyDescent="0.3">
      <c r="A741">
        <v>740</v>
      </c>
      <c r="B741" s="5">
        <v>45534</v>
      </c>
      <c r="C741" t="s">
        <v>7</v>
      </c>
      <c r="D741">
        <v>139606005200</v>
      </c>
      <c r="E741" t="s">
        <v>1969</v>
      </c>
      <c r="F741" s="5">
        <v>45321</v>
      </c>
      <c r="G741" s="5">
        <v>45595</v>
      </c>
      <c r="H741" t="s">
        <v>9</v>
      </c>
      <c r="I741" s="4">
        <v>200000000000</v>
      </c>
      <c r="J741" s="4">
        <v>200000000000</v>
      </c>
      <c r="K741">
        <v>274</v>
      </c>
      <c r="L741">
        <v>6.8000000000000005E-2</v>
      </c>
      <c r="M741" t="s">
        <v>51</v>
      </c>
      <c r="N741" t="s">
        <v>13</v>
      </c>
      <c r="O741" t="s">
        <v>52</v>
      </c>
      <c r="P741" t="s">
        <v>14</v>
      </c>
      <c r="Q741" t="s">
        <v>125</v>
      </c>
      <c r="R741">
        <v>43546</v>
      </c>
      <c r="S741" t="s">
        <v>189</v>
      </c>
      <c r="T741" t="s">
        <v>55</v>
      </c>
      <c r="U741" t="s">
        <v>51</v>
      </c>
      <c r="V741" t="s">
        <v>1970</v>
      </c>
      <c r="W741">
        <v>101018250</v>
      </c>
    </row>
    <row r="742" spans="1:23" hidden="1" x14ac:dyDescent="0.3">
      <c r="A742">
        <v>741</v>
      </c>
      <c r="B742" s="5">
        <v>45534</v>
      </c>
      <c r="C742" t="s">
        <v>7</v>
      </c>
      <c r="D742">
        <v>139606005800</v>
      </c>
      <c r="E742" t="s">
        <v>1971</v>
      </c>
      <c r="F742" s="5">
        <v>45399</v>
      </c>
      <c r="G742" s="5">
        <v>45614</v>
      </c>
      <c r="H742" t="s">
        <v>9</v>
      </c>
      <c r="I742" s="4">
        <v>220000000000</v>
      </c>
      <c r="J742" s="4">
        <v>220000000000</v>
      </c>
      <c r="K742">
        <v>215</v>
      </c>
      <c r="L742">
        <v>5.3999999999999999E-2</v>
      </c>
      <c r="M742" t="s">
        <v>51</v>
      </c>
      <c r="N742" t="s">
        <v>13</v>
      </c>
      <c r="O742" t="s">
        <v>52</v>
      </c>
      <c r="P742" t="s">
        <v>14</v>
      </c>
      <c r="Q742" t="s">
        <v>125</v>
      </c>
      <c r="R742">
        <v>43546</v>
      </c>
      <c r="S742" t="s">
        <v>1382</v>
      </c>
      <c r="T742" t="s">
        <v>55</v>
      </c>
      <c r="U742" t="s">
        <v>51</v>
      </c>
      <c r="V742" t="s">
        <v>1972</v>
      </c>
      <c r="W742">
        <v>101018250</v>
      </c>
    </row>
    <row r="743" spans="1:23" hidden="1" x14ac:dyDescent="0.3">
      <c r="A743">
        <v>742</v>
      </c>
      <c r="B743" s="5">
        <v>45534</v>
      </c>
      <c r="C743" t="s">
        <v>7</v>
      </c>
      <c r="D743">
        <v>139606005300</v>
      </c>
      <c r="E743" t="s">
        <v>1973</v>
      </c>
      <c r="F743" s="5">
        <v>45323</v>
      </c>
      <c r="G743" s="5">
        <v>45597</v>
      </c>
      <c r="H743" t="s">
        <v>9</v>
      </c>
      <c r="I743" s="4">
        <v>170000000000</v>
      </c>
      <c r="J743" s="4">
        <v>170000000000</v>
      </c>
      <c r="K743">
        <v>274</v>
      </c>
      <c r="L743">
        <v>6.8000000000000005E-2</v>
      </c>
      <c r="M743" t="s">
        <v>51</v>
      </c>
      <c r="N743" t="s">
        <v>13</v>
      </c>
      <c r="O743" t="s">
        <v>52</v>
      </c>
      <c r="P743" t="s">
        <v>14</v>
      </c>
      <c r="Q743" t="s">
        <v>125</v>
      </c>
      <c r="R743">
        <v>43546</v>
      </c>
      <c r="S743" t="s">
        <v>189</v>
      </c>
      <c r="T743" t="s">
        <v>55</v>
      </c>
      <c r="U743" t="s">
        <v>51</v>
      </c>
      <c r="V743" t="s">
        <v>1974</v>
      </c>
      <c r="W743">
        <v>101018250</v>
      </c>
    </row>
    <row r="744" spans="1:23" hidden="1" x14ac:dyDescent="0.3">
      <c r="A744">
        <v>743</v>
      </c>
      <c r="B744" s="5">
        <v>45534</v>
      </c>
      <c r="C744" t="s">
        <v>7</v>
      </c>
      <c r="D744">
        <v>139606006100</v>
      </c>
      <c r="E744" t="s">
        <v>1975</v>
      </c>
      <c r="F744" s="5">
        <v>45422</v>
      </c>
      <c r="G744" s="5">
        <v>45607</v>
      </c>
      <c r="H744" t="s">
        <v>9</v>
      </c>
      <c r="I744" s="4">
        <v>200000000000</v>
      </c>
      <c r="J744" s="4">
        <v>200000000000</v>
      </c>
      <c r="K744">
        <v>185</v>
      </c>
      <c r="L744">
        <v>5.8000000000000003E-2</v>
      </c>
      <c r="M744" t="s">
        <v>51</v>
      </c>
      <c r="N744" t="s">
        <v>13</v>
      </c>
      <c r="O744" t="s">
        <v>52</v>
      </c>
      <c r="P744" t="s">
        <v>14</v>
      </c>
      <c r="Q744" t="s">
        <v>53</v>
      </c>
      <c r="R744">
        <v>49002</v>
      </c>
      <c r="S744" t="s">
        <v>54</v>
      </c>
      <c r="T744" t="s">
        <v>55</v>
      </c>
      <c r="U744" t="s">
        <v>51</v>
      </c>
      <c r="V744" t="s">
        <v>1976</v>
      </c>
      <c r="W744">
        <v>101018250</v>
      </c>
    </row>
    <row r="745" spans="1:23" hidden="1" x14ac:dyDescent="0.3">
      <c r="A745">
        <v>744</v>
      </c>
      <c r="B745" s="5">
        <v>45534</v>
      </c>
      <c r="C745" t="s">
        <v>7</v>
      </c>
      <c r="D745">
        <v>139227005900</v>
      </c>
      <c r="E745" t="s">
        <v>1977</v>
      </c>
      <c r="F745" s="5">
        <v>45530</v>
      </c>
      <c r="G745" s="5">
        <v>45593</v>
      </c>
      <c r="H745" t="s">
        <v>9</v>
      </c>
      <c r="I745" s="4">
        <v>18000000000</v>
      </c>
      <c r="J745" s="4">
        <v>18000000000</v>
      </c>
      <c r="K745">
        <v>63</v>
      </c>
      <c r="L745">
        <v>4.7500000000000001E-2</v>
      </c>
      <c r="M745" t="s">
        <v>1830</v>
      </c>
      <c r="N745" t="s">
        <v>13</v>
      </c>
      <c r="O745" t="s">
        <v>313</v>
      </c>
      <c r="P745" t="s">
        <v>14</v>
      </c>
      <c r="Q745" t="s">
        <v>1533</v>
      </c>
      <c r="R745">
        <v>26797</v>
      </c>
      <c r="S745" t="s">
        <v>1193</v>
      </c>
      <c r="T745" t="s">
        <v>55</v>
      </c>
      <c r="U745" t="s">
        <v>1830</v>
      </c>
      <c r="V745" t="s">
        <v>1978</v>
      </c>
      <c r="W745">
        <v>101030034</v>
      </c>
    </row>
    <row r="746" spans="1:23" hidden="1" x14ac:dyDescent="0.3">
      <c r="A746">
        <v>745</v>
      </c>
      <c r="B746" s="5">
        <v>45534</v>
      </c>
      <c r="C746" t="s">
        <v>7</v>
      </c>
      <c r="D746">
        <v>139227005500</v>
      </c>
      <c r="E746" t="s">
        <v>1979</v>
      </c>
      <c r="F746" s="5">
        <v>45502</v>
      </c>
      <c r="G746" s="5">
        <v>45565</v>
      </c>
      <c r="H746" t="s">
        <v>9</v>
      </c>
      <c r="I746" s="4">
        <v>19600000000</v>
      </c>
      <c r="J746" s="4">
        <v>19600000000</v>
      </c>
      <c r="K746">
        <v>63</v>
      </c>
      <c r="L746">
        <v>4.7500000000000001E-2</v>
      </c>
      <c r="M746" t="s">
        <v>1830</v>
      </c>
      <c r="N746" t="s">
        <v>13</v>
      </c>
      <c r="O746" t="s">
        <v>313</v>
      </c>
      <c r="P746" t="s">
        <v>14</v>
      </c>
      <c r="Q746" t="s">
        <v>1533</v>
      </c>
      <c r="R746">
        <v>26797</v>
      </c>
      <c r="S746" t="s">
        <v>1193</v>
      </c>
      <c r="T746" t="s">
        <v>55</v>
      </c>
      <c r="U746" t="s">
        <v>1830</v>
      </c>
      <c r="V746" t="s">
        <v>1980</v>
      </c>
      <c r="W746">
        <v>101030034</v>
      </c>
    </row>
    <row r="747" spans="1:23" hidden="1" x14ac:dyDescent="0.3">
      <c r="A747">
        <v>746</v>
      </c>
      <c r="B747" s="5">
        <v>45534</v>
      </c>
      <c r="C747" t="s">
        <v>7</v>
      </c>
      <c r="D747">
        <v>139227005400</v>
      </c>
      <c r="E747" t="s">
        <v>1981</v>
      </c>
      <c r="F747" s="5">
        <v>45489</v>
      </c>
      <c r="G747" s="5">
        <v>45551</v>
      </c>
      <c r="H747" t="s">
        <v>9</v>
      </c>
      <c r="I747" s="4">
        <v>17000000000</v>
      </c>
      <c r="J747" s="4">
        <v>17000000000</v>
      </c>
      <c r="K747">
        <v>62</v>
      </c>
      <c r="L747">
        <v>4.7500000000000001E-2</v>
      </c>
      <c r="M747" t="s">
        <v>1830</v>
      </c>
      <c r="N747" t="s">
        <v>13</v>
      </c>
      <c r="O747" t="s">
        <v>313</v>
      </c>
      <c r="P747" t="s">
        <v>14</v>
      </c>
      <c r="Q747" t="s">
        <v>1533</v>
      </c>
      <c r="R747">
        <v>26797</v>
      </c>
      <c r="S747" t="s">
        <v>1982</v>
      </c>
      <c r="T747" t="s">
        <v>55</v>
      </c>
      <c r="U747" t="s">
        <v>1830</v>
      </c>
      <c r="V747" t="s">
        <v>1983</v>
      </c>
      <c r="W747">
        <v>101030034</v>
      </c>
    </row>
    <row r="748" spans="1:23" hidden="1" x14ac:dyDescent="0.3">
      <c r="A748">
        <v>747</v>
      </c>
      <c r="B748" s="5">
        <v>45534</v>
      </c>
      <c r="C748" t="s">
        <v>7</v>
      </c>
      <c r="D748">
        <v>139227005600</v>
      </c>
      <c r="E748" t="s">
        <v>1984</v>
      </c>
      <c r="F748" s="5">
        <v>45504</v>
      </c>
      <c r="G748" s="5">
        <v>45539</v>
      </c>
      <c r="H748" t="s">
        <v>9</v>
      </c>
      <c r="I748" s="4">
        <v>13800000000</v>
      </c>
      <c r="J748" s="4">
        <v>13800000000</v>
      </c>
      <c r="K748">
        <v>35</v>
      </c>
      <c r="L748">
        <v>4.3999999999999997E-2</v>
      </c>
      <c r="M748" t="s">
        <v>1830</v>
      </c>
      <c r="N748" t="s">
        <v>13</v>
      </c>
      <c r="O748" t="s">
        <v>313</v>
      </c>
      <c r="P748" t="s">
        <v>14</v>
      </c>
      <c r="Q748" t="s">
        <v>1533</v>
      </c>
      <c r="R748">
        <v>26797</v>
      </c>
      <c r="S748" t="s">
        <v>589</v>
      </c>
      <c r="T748" t="s">
        <v>55</v>
      </c>
      <c r="U748" t="s">
        <v>1830</v>
      </c>
      <c r="V748" t="s">
        <v>1985</v>
      </c>
      <c r="W748">
        <v>101030034</v>
      </c>
    </row>
    <row r="749" spans="1:23" hidden="1" x14ac:dyDescent="0.3">
      <c r="A749">
        <v>748</v>
      </c>
      <c r="B749" s="5">
        <v>45534</v>
      </c>
      <c r="C749" t="s">
        <v>7</v>
      </c>
      <c r="D749">
        <v>139227006000</v>
      </c>
      <c r="E749" t="s">
        <v>1986</v>
      </c>
      <c r="F749" s="5">
        <v>45530</v>
      </c>
      <c r="G749" s="5">
        <v>45593</v>
      </c>
      <c r="H749" t="s">
        <v>9</v>
      </c>
      <c r="I749" s="4">
        <v>22000000000</v>
      </c>
      <c r="J749" s="4">
        <v>22000000000</v>
      </c>
      <c r="K749">
        <v>63</v>
      </c>
      <c r="L749">
        <v>4.7500000000000001E-2</v>
      </c>
      <c r="M749" t="s">
        <v>1830</v>
      </c>
      <c r="N749" t="s">
        <v>13</v>
      </c>
      <c r="O749" t="s">
        <v>313</v>
      </c>
      <c r="P749" t="s">
        <v>14</v>
      </c>
      <c r="Q749" t="s">
        <v>1533</v>
      </c>
      <c r="R749">
        <v>26797</v>
      </c>
      <c r="S749" t="s">
        <v>1193</v>
      </c>
      <c r="T749" t="s">
        <v>55</v>
      </c>
      <c r="U749" t="s">
        <v>1830</v>
      </c>
      <c r="V749" t="s">
        <v>1987</v>
      </c>
      <c r="W749">
        <v>101030034</v>
      </c>
    </row>
    <row r="750" spans="1:23" hidden="1" x14ac:dyDescent="0.3">
      <c r="A750">
        <v>749</v>
      </c>
      <c r="B750" s="5">
        <v>45534</v>
      </c>
      <c r="C750" t="s">
        <v>7</v>
      </c>
      <c r="D750">
        <v>139227005800</v>
      </c>
      <c r="E750" t="s">
        <v>1988</v>
      </c>
      <c r="F750" s="5">
        <v>45519</v>
      </c>
      <c r="G750" s="5">
        <v>45551</v>
      </c>
      <c r="H750" t="s">
        <v>9</v>
      </c>
      <c r="I750" s="4">
        <v>12800000000</v>
      </c>
      <c r="J750" s="4">
        <v>12800000000</v>
      </c>
      <c r="K750">
        <v>32</v>
      </c>
      <c r="L750">
        <v>4.3999999999999997E-2</v>
      </c>
      <c r="M750" t="s">
        <v>1830</v>
      </c>
      <c r="N750" t="s">
        <v>13</v>
      </c>
      <c r="O750" t="s">
        <v>313</v>
      </c>
      <c r="P750" t="s">
        <v>14</v>
      </c>
      <c r="Q750" t="s">
        <v>1533</v>
      </c>
      <c r="R750">
        <v>26797</v>
      </c>
      <c r="S750" t="s">
        <v>1153</v>
      </c>
      <c r="T750" t="s">
        <v>55</v>
      </c>
      <c r="U750" t="s">
        <v>1830</v>
      </c>
      <c r="V750" t="s">
        <v>1989</v>
      </c>
      <c r="W750">
        <v>101030034</v>
      </c>
    </row>
    <row r="751" spans="1:23" hidden="1" x14ac:dyDescent="0.3">
      <c r="A751">
        <v>750</v>
      </c>
      <c r="B751" s="5">
        <v>45534</v>
      </c>
      <c r="C751" t="s">
        <v>7</v>
      </c>
      <c r="D751">
        <v>140003000300</v>
      </c>
      <c r="E751" t="s">
        <v>1990</v>
      </c>
      <c r="F751" s="5">
        <v>45376</v>
      </c>
      <c r="G751" s="5">
        <v>45560</v>
      </c>
      <c r="H751" t="s">
        <v>9</v>
      </c>
      <c r="I751" s="4">
        <v>26151000000</v>
      </c>
      <c r="J751" s="4">
        <v>26151000000</v>
      </c>
      <c r="K751">
        <v>184</v>
      </c>
      <c r="L751">
        <v>5.3999999999999999E-2</v>
      </c>
      <c r="M751" t="s">
        <v>1991</v>
      </c>
      <c r="N751" t="s">
        <v>13</v>
      </c>
      <c r="O751" t="s">
        <v>215</v>
      </c>
      <c r="P751" t="s">
        <v>14</v>
      </c>
      <c r="Q751" t="s">
        <v>1992</v>
      </c>
      <c r="R751">
        <v>26796</v>
      </c>
      <c r="S751" t="s">
        <v>58</v>
      </c>
      <c r="T751" t="s">
        <v>55</v>
      </c>
      <c r="U751" t="s">
        <v>1991</v>
      </c>
      <c r="V751" t="s">
        <v>1993</v>
      </c>
      <c r="W751">
        <v>101044745</v>
      </c>
    </row>
    <row r="752" spans="1:23" x14ac:dyDescent="0.3">
      <c r="A752">
        <v>751</v>
      </c>
      <c r="B752" s="5">
        <v>45534</v>
      </c>
      <c r="C752" t="s">
        <v>7</v>
      </c>
      <c r="D752">
        <v>139929001800</v>
      </c>
      <c r="E752" t="s">
        <v>1994</v>
      </c>
      <c r="F752" s="5">
        <v>45520</v>
      </c>
      <c r="G752" s="5">
        <v>45796</v>
      </c>
      <c r="H752" t="s">
        <v>9</v>
      </c>
      <c r="I752" s="4">
        <v>5000000000</v>
      </c>
      <c r="J752" s="4">
        <v>5000000000</v>
      </c>
      <c r="K752">
        <v>276</v>
      </c>
      <c r="L752">
        <v>7.5999999999999998E-2</v>
      </c>
      <c r="M752" t="s">
        <v>143</v>
      </c>
      <c r="N752" t="s">
        <v>44</v>
      </c>
      <c r="O752" t="s">
        <v>45</v>
      </c>
      <c r="P752" t="s">
        <v>11</v>
      </c>
      <c r="Q752" t="s">
        <v>45</v>
      </c>
      <c r="R752" t="s">
        <v>45</v>
      </c>
      <c r="S752" t="s">
        <v>88</v>
      </c>
      <c r="T752" t="s">
        <v>55</v>
      </c>
      <c r="U752" t="s">
        <v>143</v>
      </c>
      <c r="V752" t="s">
        <v>1995</v>
      </c>
      <c r="W752">
        <v>101043416</v>
      </c>
    </row>
    <row r="753" spans="1:23" x14ac:dyDescent="0.3">
      <c r="A753">
        <v>752</v>
      </c>
      <c r="B753" s="5">
        <v>45534</v>
      </c>
      <c r="C753" t="s">
        <v>7</v>
      </c>
      <c r="D753">
        <v>139929000700</v>
      </c>
      <c r="E753" t="s">
        <v>1996</v>
      </c>
      <c r="F753" s="5">
        <v>45478</v>
      </c>
      <c r="G753" s="5">
        <v>45663</v>
      </c>
      <c r="H753" t="s">
        <v>9</v>
      </c>
      <c r="I753" s="4">
        <v>4000000000</v>
      </c>
      <c r="J753" s="4">
        <v>4000000000</v>
      </c>
      <c r="K753">
        <v>185</v>
      </c>
      <c r="L753">
        <v>6.5000000000000002E-2</v>
      </c>
      <c r="M753" t="s">
        <v>143</v>
      </c>
      <c r="N753" t="s">
        <v>44</v>
      </c>
      <c r="O753" t="s">
        <v>45</v>
      </c>
      <c r="P753" t="s">
        <v>11</v>
      </c>
      <c r="Q753" t="s">
        <v>45</v>
      </c>
      <c r="R753" t="s">
        <v>45</v>
      </c>
      <c r="S753" t="s">
        <v>54</v>
      </c>
      <c r="T753" t="s">
        <v>55</v>
      </c>
      <c r="U753" t="s">
        <v>143</v>
      </c>
      <c r="V753" t="s">
        <v>1997</v>
      </c>
      <c r="W753">
        <v>101043416</v>
      </c>
    </row>
    <row r="754" spans="1:23" x14ac:dyDescent="0.3">
      <c r="A754">
        <v>753</v>
      </c>
      <c r="B754" s="5">
        <v>45534</v>
      </c>
      <c r="C754" t="s">
        <v>7</v>
      </c>
      <c r="D754">
        <v>139929001700</v>
      </c>
      <c r="E754" t="s">
        <v>1998</v>
      </c>
      <c r="F754" s="5">
        <v>45519</v>
      </c>
      <c r="G754" s="5">
        <v>45792</v>
      </c>
      <c r="H754" t="s">
        <v>9</v>
      </c>
      <c r="I754" s="4">
        <v>4000000000</v>
      </c>
      <c r="J754" s="4">
        <v>4000000000</v>
      </c>
      <c r="K754">
        <v>273</v>
      </c>
      <c r="L754">
        <v>7.5999999999999998E-2</v>
      </c>
      <c r="M754" t="s">
        <v>143</v>
      </c>
      <c r="N754" t="s">
        <v>44</v>
      </c>
      <c r="O754" t="s">
        <v>45</v>
      </c>
      <c r="P754" t="s">
        <v>11</v>
      </c>
      <c r="Q754" t="s">
        <v>45</v>
      </c>
      <c r="R754" t="s">
        <v>45</v>
      </c>
      <c r="S754" t="s">
        <v>189</v>
      </c>
      <c r="T754" t="s">
        <v>55</v>
      </c>
      <c r="U754" t="s">
        <v>143</v>
      </c>
      <c r="V754" t="s">
        <v>1999</v>
      </c>
      <c r="W754">
        <v>101043416</v>
      </c>
    </row>
    <row r="755" spans="1:23" x14ac:dyDescent="0.3">
      <c r="A755">
        <v>754</v>
      </c>
      <c r="B755" s="5">
        <v>45534</v>
      </c>
      <c r="C755" t="s">
        <v>7</v>
      </c>
      <c r="D755">
        <v>139929002200</v>
      </c>
      <c r="E755" t="s">
        <v>2000</v>
      </c>
      <c r="F755" s="5">
        <v>45530</v>
      </c>
      <c r="G755" s="5">
        <v>45810</v>
      </c>
      <c r="H755" t="s">
        <v>9</v>
      </c>
      <c r="I755" s="4">
        <v>4000000000</v>
      </c>
      <c r="J755" s="4">
        <v>4000000000</v>
      </c>
      <c r="K755">
        <v>280</v>
      </c>
      <c r="L755">
        <v>7.5999999999999998E-2</v>
      </c>
      <c r="M755" t="s">
        <v>143</v>
      </c>
      <c r="N755" t="s">
        <v>44</v>
      </c>
      <c r="O755" t="s">
        <v>45</v>
      </c>
      <c r="P755" t="s">
        <v>11</v>
      </c>
      <c r="Q755" t="s">
        <v>45</v>
      </c>
      <c r="R755" t="s">
        <v>45</v>
      </c>
      <c r="S755" t="s">
        <v>2001</v>
      </c>
      <c r="T755" t="s">
        <v>55</v>
      </c>
      <c r="U755" t="s">
        <v>143</v>
      </c>
      <c r="V755" t="s">
        <v>2002</v>
      </c>
      <c r="W755">
        <v>101043416</v>
      </c>
    </row>
    <row r="756" spans="1:23" x14ac:dyDescent="0.3">
      <c r="A756">
        <v>755</v>
      </c>
      <c r="B756" s="5">
        <v>45534</v>
      </c>
      <c r="C756" t="s">
        <v>7</v>
      </c>
      <c r="D756">
        <v>139929001300</v>
      </c>
      <c r="E756" t="s">
        <v>2003</v>
      </c>
      <c r="F756" s="5">
        <v>45505</v>
      </c>
      <c r="G756" s="5">
        <v>45695</v>
      </c>
      <c r="H756" t="s">
        <v>9</v>
      </c>
      <c r="I756" s="4">
        <v>1000000000</v>
      </c>
      <c r="J756" s="4">
        <v>1000000000</v>
      </c>
      <c r="K756">
        <v>190</v>
      </c>
      <c r="L756">
        <v>7.2999999999999995E-2</v>
      </c>
      <c r="M756" t="s">
        <v>143</v>
      </c>
      <c r="N756" t="s">
        <v>44</v>
      </c>
      <c r="O756" t="s">
        <v>45</v>
      </c>
      <c r="P756" t="s">
        <v>11</v>
      </c>
      <c r="Q756" t="s">
        <v>45</v>
      </c>
      <c r="R756" t="s">
        <v>45</v>
      </c>
      <c r="S756" t="s">
        <v>963</v>
      </c>
      <c r="T756" t="s">
        <v>55</v>
      </c>
      <c r="U756" t="s">
        <v>143</v>
      </c>
      <c r="V756" t="s">
        <v>2004</v>
      </c>
      <c r="W756">
        <v>101043416</v>
      </c>
    </row>
    <row r="757" spans="1:23" x14ac:dyDescent="0.3">
      <c r="A757">
        <v>756</v>
      </c>
      <c r="B757" s="5">
        <v>45534</v>
      </c>
      <c r="C757" t="s">
        <v>7</v>
      </c>
      <c r="D757">
        <v>139929001900</v>
      </c>
      <c r="E757" t="s">
        <v>2005</v>
      </c>
      <c r="F757" s="5">
        <v>45523</v>
      </c>
      <c r="G757" s="5">
        <v>45800</v>
      </c>
      <c r="H757" t="s">
        <v>9</v>
      </c>
      <c r="I757" s="4">
        <v>2000000000</v>
      </c>
      <c r="J757" s="4">
        <v>2000000000</v>
      </c>
      <c r="K757">
        <v>277</v>
      </c>
      <c r="L757">
        <v>7.5999999999999998E-2</v>
      </c>
      <c r="M757" t="s">
        <v>143</v>
      </c>
      <c r="N757" t="s">
        <v>44</v>
      </c>
      <c r="O757" t="s">
        <v>45</v>
      </c>
      <c r="P757" t="s">
        <v>11</v>
      </c>
      <c r="Q757" t="s">
        <v>45</v>
      </c>
      <c r="R757" t="s">
        <v>45</v>
      </c>
      <c r="S757" t="s">
        <v>149</v>
      </c>
      <c r="T757" t="s">
        <v>55</v>
      </c>
      <c r="U757" t="s">
        <v>143</v>
      </c>
      <c r="V757" t="s">
        <v>2006</v>
      </c>
      <c r="W757">
        <v>101043416</v>
      </c>
    </row>
    <row r="758" spans="1:23" x14ac:dyDescent="0.3">
      <c r="A758">
        <v>757</v>
      </c>
      <c r="B758" s="5">
        <v>45534</v>
      </c>
      <c r="C758" t="s">
        <v>7</v>
      </c>
      <c r="D758">
        <v>139929001400</v>
      </c>
      <c r="E758" t="s">
        <v>2007</v>
      </c>
      <c r="F758" s="5">
        <v>45511</v>
      </c>
      <c r="G758" s="5">
        <v>45695</v>
      </c>
      <c r="H758" t="s">
        <v>9</v>
      </c>
      <c r="I758" s="4">
        <v>2000000000</v>
      </c>
      <c r="J758" s="4">
        <v>2000000000</v>
      </c>
      <c r="K758">
        <v>184</v>
      </c>
      <c r="L758">
        <v>7.2999999999999995E-2</v>
      </c>
      <c r="M758" t="s">
        <v>143</v>
      </c>
      <c r="N758" t="s">
        <v>44</v>
      </c>
      <c r="O758" t="s">
        <v>45</v>
      </c>
      <c r="P758" t="s">
        <v>11</v>
      </c>
      <c r="Q758" t="s">
        <v>45</v>
      </c>
      <c r="R758" t="s">
        <v>45</v>
      </c>
      <c r="S758" t="s">
        <v>58</v>
      </c>
      <c r="T758" t="s">
        <v>55</v>
      </c>
      <c r="U758" t="s">
        <v>143</v>
      </c>
      <c r="V758" t="s">
        <v>2008</v>
      </c>
      <c r="W758">
        <v>101043416</v>
      </c>
    </row>
    <row r="759" spans="1:23" x14ac:dyDescent="0.3">
      <c r="A759">
        <v>758</v>
      </c>
      <c r="B759" s="5">
        <v>45534</v>
      </c>
      <c r="C759" t="s">
        <v>7</v>
      </c>
      <c r="D759">
        <v>139929001000</v>
      </c>
      <c r="E759" t="s">
        <v>2009</v>
      </c>
      <c r="F759" s="5">
        <v>45484</v>
      </c>
      <c r="G759" s="5">
        <v>45670</v>
      </c>
      <c r="H759" t="s">
        <v>9</v>
      </c>
      <c r="I759" s="4">
        <v>2000000000</v>
      </c>
      <c r="J759" s="4">
        <v>2000000000</v>
      </c>
      <c r="K759">
        <v>186</v>
      </c>
      <c r="L759">
        <v>6.5000000000000002E-2</v>
      </c>
      <c r="M759" t="s">
        <v>143</v>
      </c>
      <c r="N759" t="s">
        <v>44</v>
      </c>
      <c r="O759" t="s">
        <v>45</v>
      </c>
      <c r="P759" t="s">
        <v>11</v>
      </c>
      <c r="Q759" t="s">
        <v>45</v>
      </c>
      <c r="R759" t="s">
        <v>45</v>
      </c>
      <c r="S759" t="s">
        <v>61</v>
      </c>
      <c r="T759" t="s">
        <v>55</v>
      </c>
      <c r="U759" t="s">
        <v>143</v>
      </c>
      <c r="V759" t="s">
        <v>2010</v>
      </c>
      <c r="W759">
        <v>101043416</v>
      </c>
    </row>
    <row r="760" spans="1:23" x14ac:dyDescent="0.3">
      <c r="A760">
        <v>759</v>
      </c>
      <c r="B760" s="5">
        <v>45534</v>
      </c>
      <c r="C760" t="s">
        <v>7</v>
      </c>
      <c r="D760">
        <v>139929002100</v>
      </c>
      <c r="E760" t="s">
        <v>2011</v>
      </c>
      <c r="F760" s="5">
        <v>45530</v>
      </c>
      <c r="G760" s="5">
        <v>45807</v>
      </c>
      <c r="H760" t="s">
        <v>9</v>
      </c>
      <c r="I760" s="4">
        <v>3000000000</v>
      </c>
      <c r="J760" s="4">
        <v>3000000000</v>
      </c>
      <c r="K760">
        <v>277</v>
      </c>
      <c r="L760">
        <v>7.5999999999999998E-2</v>
      </c>
      <c r="M760" t="s">
        <v>143</v>
      </c>
      <c r="N760" t="s">
        <v>44</v>
      </c>
      <c r="O760" t="s">
        <v>45</v>
      </c>
      <c r="P760" t="s">
        <v>11</v>
      </c>
      <c r="Q760" t="s">
        <v>45</v>
      </c>
      <c r="R760" t="s">
        <v>45</v>
      </c>
      <c r="S760" t="s">
        <v>149</v>
      </c>
      <c r="T760" t="s">
        <v>55</v>
      </c>
      <c r="U760" t="s">
        <v>143</v>
      </c>
      <c r="V760" t="s">
        <v>2012</v>
      </c>
      <c r="W760">
        <v>101043416</v>
      </c>
    </row>
    <row r="761" spans="1:23" x14ac:dyDescent="0.3">
      <c r="A761">
        <v>760</v>
      </c>
      <c r="B761" s="5">
        <v>45534</v>
      </c>
      <c r="C761" t="s">
        <v>7</v>
      </c>
      <c r="D761">
        <v>138377008700</v>
      </c>
      <c r="E761" t="s">
        <v>2013</v>
      </c>
      <c r="F761" s="5">
        <v>45014</v>
      </c>
      <c r="G761" s="5">
        <v>45747</v>
      </c>
      <c r="H761" t="s">
        <v>9</v>
      </c>
      <c r="I761" s="4">
        <v>2000000000</v>
      </c>
      <c r="J761" s="4">
        <v>2000000000</v>
      </c>
      <c r="K761">
        <v>733</v>
      </c>
      <c r="L761">
        <v>0.125</v>
      </c>
      <c r="M761" t="s">
        <v>2014</v>
      </c>
      <c r="N761" t="s">
        <v>44</v>
      </c>
      <c r="O761" t="s">
        <v>1139</v>
      </c>
      <c r="P761" t="s">
        <v>477</v>
      </c>
      <c r="Q761" t="s">
        <v>99</v>
      </c>
      <c r="R761">
        <v>221409308</v>
      </c>
      <c r="S761" t="s">
        <v>1623</v>
      </c>
      <c r="T761" t="s">
        <v>55</v>
      </c>
      <c r="U761" t="s">
        <v>2014</v>
      </c>
      <c r="V761" t="s">
        <v>2015</v>
      </c>
      <c r="W761">
        <v>101018904</v>
      </c>
    </row>
    <row r="762" spans="1:23" hidden="1" x14ac:dyDescent="0.3">
      <c r="A762">
        <v>761</v>
      </c>
      <c r="B762" s="5">
        <v>45534</v>
      </c>
      <c r="C762" t="s">
        <v>8</v>
      </c>
      <c r="D762">
        <v>139736013005</v>
      </c>
      <c r="E762" t="s">
        <v>2016</v>
      </c>
      <c r="F762" s="5">
        <v>45523</v>
      </c>
      <c r="G762" s="5">
        <v>45554</v>
      </c>
      <c r="H762" t="s">
        <v>9</v>
      </c>
      <c r="I762" s="4">
        <v>5082439028</v>
      </c>
      <c r="J762" s="4">
        <v>5082439028</v>
      </c>
      <c r="K762">
        <v>31</v>
      </c>
      <c r="L762">
        <v>4.3999999999999997E-2</v>
      </c>
      <c r="M762" t="s">
        <v>1823</v>
      </c>
      <c r="N762" t="s">
        <v>13</v>
      </c>
      <c r="O762" t="s">
        <v>65</v>
      </c>
      <c r="P762" t="s">
        <v>14</v>
      </c>
      <c r="Q762" t="s">
        <v>1824</v>
      </c>
      <c r="R762">
        <v>27348</v>
      </c>
      <c r="S762" t="s">
        <v>1825</v>
      </c>
      <c r="T762" t="s">
        <v>55</v>
      </c>
      <c r="U762" t="s">
        <v>1823</v>
      </c>
      <c r="V762" t="s">
        <v>2017</v>
      </c>
      <c r="W762">
        <v>101013145</v>
      </c>
    </row>
    <row r="763" spans="1:23" x14ac:dyDescent="0.3">
      <c r="A763">
        <v>762</v>
      </c>
      <c r="B763" s="5">
        <v>45534</v>
      </c>
      <c r="C763" t="s">
        <v>7</v>
      </c>
      <c r="D763">
        <v>138496001200</v>
      </c>
      <c r="E763" t="s">
        <v>2018</v>
      </c>
      <c r="F763" s="5">
        <v>45474</v>
      </c>
      <c r="G763" s="5">
        <v>45839</v>
      </c>
      <c r="H763" t="s">
        <v>9</v>
      </c>
      <c r="I763" s="4">
        <v>600000000</v>
      </c>
      <c r="J763" s="4">
        <v>600000000</v>
      </c>
      <c r="K763">
        <v>365</v>
      </c>
      <c r="L763">
        <v>6.9000000000000006E-2</v>
      </c>
      <c r="M763" t="s">
        <v>2019</v>
      </c>
      <c r="N763" t="s">
        <v>13</v>
      </c>
      <c r="O763" t="s">
        <v>98</v>
      </c>
      <c r="P763" t="s">
        <v>14</v>
      </c>
      <c r="Q763" t="s">
        <v>115</v>
      </c>
      <c r="R763">
        <v>26814</v>
      </c>
      <c r="S763" t="s">
        <v>94</v>
      </c>
      <c r="T763" t="s">
        <v>55</v>
      </c>
      <c r="U763" t="s">
        <v>2019</v>
      </c>
      <c r="V763" t="s">
        <v>2020</v>
      </c>
      <c r="W763">
        <v>101020646</v>
      </c>
    </row>
    <row r="764" spans="1:23" x14ac:dyDescent="0.3">
      <c r="A764">
        <v>763</v>
      </c>
      <c r="B764" s="5">
        <v>45534</v>
      </c>
      <c r="C764" t="s">
        <v>7</v>
      </c>
      <c r="D764">
        <v>138496001400</v>
      </c>
      <c r="E764" t="s">
        <v>2021</v>
      </c>
      <c r="F764" s="5">
        <v>45475</v>
      </c>
      <c r="G764" s="5">
        <v>45840</v>
      </c>
      <c r="H764" t="s">
        <v>9</v>
      </c>
      <c r="I764" s="4">
        <v>1000000000</v>
      </c>
      <c r="J764" s="4">
        <v>1000000000</v>
      </c>
      <c r="K764">
        <v>365</v>
      </c>
      <c r="L764">
        <v>6.9000000000000006E-2</v>
      </c>
      <c r="M764" t="s">
        <v>2019</v>
      </c>
      <c r="N764" t="s">
        <v>13</v>
      </c>
      <c r="O764" t="s">
        <v>98</v>
      </c>
      <c r="P764" t="s">
        <v>14</v>
      </c>
      <c r="Q764" t="s">
        <v>115</v>
      </c>
      <c r="R764">
        <v>26814</v>
      </c>
      <c r="S764" t="s">
        <v>94</v>
      </c>
      <c r="T764" t="s">
        <v>55</v>
      </c>
      <c r="U764" t="s">
        <v>2019</v>
      </c>
      <c r="V764" t="s">
        <v>2022</v>
      </c>
      <c r="W764">
        <v>101020646</v>
      </c>
    </row>
    <row r="765" spans="1:23" x14ac:dyDescent="0.3">
      <c r="A765">
        <v>764</v>
      </c>
      <c r="B765" s="5">
        <v>45534</v>
      </c>
      <c r="C765" t="s">
        <v>7</v>
      </c>
      <c r="D765">
        <v>138377008500</v>
      </c>
      <c r="E765" t="s">
        <v>2023</v>
      </c>
      <c r="F765" s="5">
        <v>44958</v>
      </c>
      <c r="G765" s="5">
        <v>45692</v>
      </c>
      <c r="H765" t="s">
        <v>9</v>
      </c>
      <c r="I765" s="4">
        <v>20000000000</v>
      </c>
      <c r="J765" s="4">
        <v>20000000000</v>
      </c>
      <c r="K765">
        <v>734</v>
      </c>
      <c r="L765">
        <v>0.1255</v>
      </c>
      <c r="M765" t="s">
        <v>2014</v>
      </c>
      <c r="N765" t="s">
        <v>44</v>
      </c>
      <c r="O765" t="s">
        <v>1139</v>
      </c>
      <c r="P765" t="s">
        <v>477</v>
      </c>
      <c r="Q765" t="s">
        <v>99</v>
      </c>
      <c r="R765">
        <v>221409308</v>
      </c>
      <c r="S765" t="s">
        <v>2024</v>
      </c>
      <c r="T765" t="s">
        <v>55</v>
      </c>
      <c r="U765" t="s">
        <v>2014</v>
      </c>
      <c r="V765" t="s">
        <v>2025</v>
      </c>
      <c r="W765">
        <v>101018904</v>
      </c>
    </row>
    <row r="766" spans="1:23" x14ac:dyDescent="0.3">
      <c r="A766">
        <v>765</v>
      </c>
      <c r="B766" s="5">
        <v>45534</v>
      </c>
      <c r="C766" t="s">
        <v>7</v>
      </c>
      <c r="D766">
        <v>138377008600</v>
      </c>
      <c r="E766" t="s">
        <v>2026</v>
      </c>
      <c r="F766" s="5">
        <v>45002</v>
      </c>
      <c r="G766" s="5">
        <v>45733</v>
      </c>
      <c r="H766" t="s">
        <v>9</v>
      </c>
      <c r="I766" s="4">
        <v>9000000000</v>
      </c>
      <c r="J766" s="4">
        <v>9000000000</v>
      </c>
      <c r="K766">
        <v>731</v>
      </c>
      <c r="L766">
        <v>0.125</v>
      </c>
      <c r="M766" t="s">
        <v>2014</v>
      </c>
      <c r="N766" t="s">
        <v>44</v>
      </c>
      <c r="O766" t="s">
        <v>1139</v>
      </c>
      <c r="P766" t="s">
        <v>477</v>
      </c>
      <c r="Q766" t="s">
        <v>99</v>
      </c>
      <c r="R766">
        <v>221409308</v>
      </c>
      <c r="S766" t="s">
        <v>326</v>
      </c>
      <c r="T766" t="s">
        <v>55</v>
      </c>
      <c r="U766" t="s">
        <v>2014</v>
      </c>
      <c r="V766" t="s">
        <v>2027</v>
      </c>
      <c r="W766">
        <v>101018904</v>
      </c>
    </row>
    <row r="767" spans="1:23" hidden="1" x14ac:dyDescent="0.3">
      <c r="A767">
        <v>766</v>
      </c>
      <c r="B767" s="5">
        <v>45534</v>
      </c>
      <c r="C767" t="s">
        <v>7</v>
      </c>
      <c r="D767" t="s">
        <v>2028</v>
      </c>
      <c r="E767" t="s">
        <v>2029</v>
      </c>
      <c r="F767" s="5">
        <v>45453</v>
      </c>
      <c r="G767" s="5">
        <v>45636</v>
      </c>
      <c r="H767" t="s">
        <v>9</v>
      </c>
      <c r="I767" s="4">
        <v>100000000000</v>
      </c>
      <c r="J767" s="4">
        <v>100000000000</v>
      </c>
      <c r="K767">
        <v>183</v>
      </c>
      <c r="L767">
        <v>6.2E-2</v>
      </c>
      <c r="M767" t="s">
        <v>2030</v>
      </c>
      <c r="N767" t="s">
        <v>44</v>
      </c>
      <c r="O767" t="s">
        <v>45</v>
      </c>
      <c r="P767" t="s">
        <v>11</v>
      </c>
      <c r="Q767" t="s">
        <v>45</v>
      </c>
      <c r="R767" t="s">
        <v>45</v>
      </c>
      <c r="S767" t="s">
        <v>58</v>
      </c>
      <c r="T767" t="s">
        <v>55</v>
      </c>
      <c r="U767" t="s">
        <v>2030</v>
      </c>
      <c r="V767" t="s">
        <v>2031</v>
      </c>
      <c r="W767">
        <v>101035424</v>
      </c>
    </row>
    <row r="768" spans="1:23" x14ac:dyDescent="0.3">
      <c r="A768">
        <v>767</v>
      </c>
      <c r="B768" s="5">
        <v>45534</v>
      </c>
      <c r="C768" t="s">
        <v>7</v>
      </c>
      <c r="D768" t="s">
        <v>2032</v>
      </c>
      <c r="E768" t="s">
        <v>2033</v>
      </c>
      <c r="F768" s="5">
        <v>45516</v>
      </c>
      <c r="G768" s="5">
        <v>45875</v>
      </c>
      <c r="H768" t="s">
        <v>9</v>
      </c>
      <c r="I768" s="4">
        <v>100000000000</v>
      </c>
      <c r="J768" s="4">
        <v>100000000000</v>
      </c>
      <c r="K768">
        <v>359</v>
      </c>
      <c r="L768">
        <v>7.6999999999999999E-2</v>
      </c>
      <c r="M768" t="s">
        <v>2030</v>
      </c>
      <c r="N768" t="s">
        <v>44</v>
      </c>
      <c r="O768" t="s">
        <v>45</v>
      </c>
      <c r="P768" t="s">
        <v>11</v>
      </c>
      <c r="Q768" t="s">
        <v>45</v>
      </c>
      <c r="R768" t="s">
        <v>45</v>
      </c>
      <c r="S768" t="s">
        <v>496</v>
      </c>
      <c r="T768" t="s">
        <v>55</v>
      </c>
      <c r="U768" t="s">
        <v>2030</v>
      </c>
      <c r="V768" t="s">
        <v>2034</v>
      </c>
      <c r="W768">
        <v>101035424</v>
      </c>
    </row>
    <row r="769" spans="1:23" x14ac:dyDescent="0.3">
      <c r="A769">
        <v>768</v>
      </c>
      <c r="B769" s="5">
        <v>45534</v>
      </c>
      <c r="C769" t="s">
        <v>7</v>
      </c>
      <c r="D769" t="s">
        <v>2035</v>
      </c>
      <c r="E769" t="s">
        <v>2036</v>
      </c>
      <c r="F769" s="5">
        <v>45475</v>
      </c>
      <c r="G769" s="5">
        <v>45659</v>
      </c>
      <c r="H769" t="s">
        <v>9</v>
      </c>
      <c r="I769" s="4">
        <v>100000000000</v>
      </c>
      <c r="J769" s="4">
        <v>100000000000</v>
      </c>
      <c r="K769">
        <v>184</v>
      </c>
      <c r="L769">
        <v>6.5000000000000002E-2</v>
      </c>
      <c r="M769" t="s">
        <v>2030</v>
      </c>
      <c r="N769" t="s">
        <v>44</v>
      </c>
      <c r="O769" t="s">
        <v>45</v>
      </c>
      <c r="P769" t="s">
        <v>11</v>
      </c>
      <c r="Q769" t="s">
        <v>45</v>
      </c>
      <c r="R769" t="s">
        <v>45</v>
      </c>
      <c r="S769" t="s">
        <v>58</v>
      </c>
      <c r="T769" t="s">
        <v>55</v>
      </c>
      <c r="U769" t="s">
        <v>2030</v>
      </c>
      <c r="V769" t="s">
        <v>2037</v>
      </c>
      <c r="W769">
        <v>101035424</v>
      </c>
    </row>
    <row r="770" spans="1:23" x14ac:dyDescent="0.3">
      <c r="A770">
        <v>769</v>
      </c>
      <c r="B770" s="5">
        <v>45534</v>
      </c>
      <c r="C770" t="s">
        <v>7</v>
      </c>
      <c r="D770">
        <v>139535001400</v>
      </c>
      <c r="E770" t="s">
        <v>2038</v>
      </c>
      <c r="F770" s="5">
        <v>45525</v>
      </c>
      <c r="G770" s="5">
        <v>45798</v>
      </c>
      <c r="H770" t="s">
        <v>9</v>
      </c>
      <c r="I770" s="4">
        <v>30000000000</v>
      </c>
      <c r="J770" s="4">
        <v>30000000000</v>
      </c>
      <c r="K770">
        <v>273</v>
      </c>
      <c r="L770">
        <v>7.5999999999999998E-2</v>
      </c>
      <c r="M770" t="s">
        <v>2039</v>
      </c>
      <c r="N770" t="s">
        <v>44</v>
      </c>
      <c r="O770" t="s">
        <v>45</v>
      </c>
      <c r="P770" t="s">
        <v>11</v>
      </c>
      <c r="Q770" t="s">
        <v>45</v>
      </c>
      <c r="R770" t="s">
        <v>45</v>
      </c>
      <c r="S770" t="s">
        <v>189</v>
      </c>
      <c r="T770" t="s">
        <v>55</v>
      </c>
      <c r="U770" t="s">
        <v>2039</v>
      </c>
      <c r="V770" t="s">
        <v>2040</v>
      </c>
      <c r="W770">
        <v>101035673</v>
      </c>
    </row>
    <row r="771" spans="1:23" x14ac:dyDescent="0.3">
      <c r="A771">
        <v>770</v>
      </c>
      <c r="B771" s="5">
        <v>45534</v>
      </c>
      <c r="C771" t="s">
        <v>7</v>
      </c>
      <c r="D771">
        <v>139806000800</v>
      </c>
      <c r="E771" t="s">
        <v>2041</v>
      </c>
      <c r="F771" s="5">
        <v>45530</v>
      </c>
      <c r="G771" s="5">
        <v>45803</v>
      </c>
      <c r="H771" t="s">
        <v>9</v>
      </c>
      <c r="I771" s="4">
        <v>5000000000</v>
      </c>
      <c r="J771" s="4">
        <v>5000000000</v>
      </c>
      <c r="K771">
        <v>273</v>
      </c>
      <c r="L771">
        <v>7.5999999999999998E-2</v>
      </c>
      <c r="M771" t="s">
        <v>128</v>
      </c>
      <c r="N771" t="s">
        <v>44</v>
      </c>
      <c r="O771" t="s">
        <v>45</v>
      </c>
      <c r="P771" t="s">
        <v>11</v>
      </c>
      <c r="Q771" t="s">
        <v>45</v>
      </c>
      <c r="R771" t="s">
        <v>45</v>
      </c>
      <c r="S771" t="s">
        <v>189</v>
      </c>
      <c r="T771" t="s">
        <v>55</v>
      </c>
      <c r="U771" t="s">
        <v>128</v>
      </c>
      <c r="V771" t="s">
        <v>2042</v>
      </c>
      <c r="W771">
        <v>101040642</v>
      </c>
    </row>
    <row r="772" spans="1:23" x14ac:dyDescent="0.3">
      <c r="C772" t="s">
        <v>7</v>
      </c>
      <c r="F772" s="5">
        <v>45539</v>
      </c>
      <c r="G772" s="5">
        <v>45812</v>
      </c>
      <c r="J772" s="4">
        <v>20000000000</v>
      </c>
      <c r="L772">
        <v>7.5999999999999998E-2</v>
      </c>
      <c r="N772" t="s">
        <v>44</v>
      </c>
      <c r="O772" s="7" t="s">
        <v>2043</v>
      </c>
      <c r="P772" s="7" t="s">
        <v>2044</v>
      </c>
    </row>
    <row r="773" spans="1:23" x14ac:dyDescent="0.3">
      <c r="C773" t="s">
        <v>7</v>
      </c>
      <c r="F773" s="5">
        <v>45539</v>
      </c>
      <c r="G773" s="5">
        <v>45812</v>
      </c>
      <c r="J773" s="4">
        <v>100000000000</v>
      </c>
      <c r="L773">
        <v>7.5999999999999998E-2</v>
      </c>
      <c r="N773" t="s">
        <v>44</v>
      </c>
      <c r="O773" s="7" t="s">
        <v>2043</v>
      </c>
      <c r="P773" s="7" t="s">
        <v>2044</v>
      </c>
    </row>
    <row r="774" spans="1:23" x14ac:dyDescent="0.3">
      <c r="C774" t="s">
        <v>7</v>
      </c>
      <c r="F774" s="5">
        <v>45539</v>
      </c>
      <c r="G774" s="5">
        <v>45720</v>
      </c>
      <c r="J774" s="4">
        <v>5000000000</v>
      </c>
      <c r="L774">
        <v>7.2999999999999995E-2</v>
      </c>
      <c r="N774" t="s">
        <v>13</v>
      </c>
      <c r="O774" s="7" t="s">
        <v>16</v>
      </c>
      <c r="P774" s="7" t="s">
        <v>2045</v>
      </c>
    </row>
    <row r="775" spans="1:23" hidden="1" x14ac:dyDescent="0.3">
      <c r="C775" t="s">
        <v>7</v>
      </c>
      <c r="F775" s="5">
        <v>45539</v>
      </c>
      <c r="G775" s="5">
        <v>45600</v>
      </c>
      <c r="J775" s="4">
        <v>13800000000</v>
      </c>
      <c r="L775">
        <v>4.7500000000000001E-2</v>
      </c>
      <c r="N775" t="s">
        <v>13</v>
      </c>
      <c r="O775" s="7" t="s">
        <v>16</v>
      </c>
      <c r="P775" s="7" t="s">
        <v>2045</v>
      </c>
    </row>
    <row r="776" spans="1:23" x14ac:dyDescent="0.3">
      <c r="C776" t="s">
        <v>7</v>
      </c>
      <c r="F776" s="5">
        <v>45539</v>
      </c>
      <c r="G776" s="5">
        <v>45747</v>
      </c>
      <c r="J776" s="4">
        <v>4000000000</v>
      </c>
      <c r="L776">
        <v>7.2999999999999995E-2</v>
      </c>
      <c r="N776" t="s">
        <v>44</v>
      </c>
      <c r="O776" s="7" t="s">
        <v>2046</v>
      </c>
      <c r="P776" s="7" t="s">
        <v>2044</v>
      </c>
    </row>
    <row r="777" spans="1:23" x14ac:dyDescent="0.3">
      <c r="C777" t="s">
        <v>7</v>
      </c>
      <c r="F777" s="5">
        <v>45539</v>
      </c>
      <c r="G777" s="5">
        <v>45744</v>
      </c>
      <c r="J777" s="4">
        <v>5000000000</v>
      </c>
      <c r="L777">
        <v>7.2999999999999995E-2</v>
      </c>
      <c r="N777" t="s">
        <v>44</v>
      </c>
      <c r="O777" s="7" t="s">
        <v>2046</v>
      </c>
      <c r="P777" s="7" t="s">
        <v>2044</v>
      </c>
    </row>
    <row r="778" spans="1:23" x14ac:dyDescent="0.3">
      <c r="C778" t="s">
        <v>7</v>
      </c>
      <c r="F778" s="5">
        <v>45539</v>
      </c>
      <c r="G778" s="5">
        <v>45737</v>
      </c>
      <c r="J778" s="4">
        <v>4000000000</v>
      </c>
      <c r="L778">
        <v>7.2999999999999995E-2</v>
      </c>
      <c r="N778" t="s">
        <v>44</v>
      </c>
      <c r="O778" s="7" t="s">
        <v>2046</v>
      </c>
      <c r="P778" s="7" t="s">
        <v>2044</v>
      </c>
    </row>
    <row r="779" spans="1:23" x14ac:dyDescent="0.3">
      <c r="C779" t="s">
        <v>7</v>
      </c>
      <c r="F779" s="5">
        <v>45539</v>
      </c>
      <c r="G779" s="5">
        <v>45741</v>
      </c>
      <c r="J779" s="4">
        <v>4000000000</v>
      </c>
      <c r="L779">
        <v>7.2999999999999995E-2</v>
      </c>
      <c r="N779" t="s">
        <v>44</v>
      </c>
      <c r="O779" s="7" t="s">
        <v>2046</v>
      </c>
      <c r="P779" s="7" t="s">
        <v>2044</v>
      </c>
    </row>
    <row r="780" spans="1:23" x14ac:dyDescent="0.3">
      <c r="C780" t="s">
        <v>7</v>
      </c>
      <c r="F780" s="5">
        <v>45540</v>
      </c>
      <c r="G780" s="5">
        <v>45721</v>
      </c>
      <c r="J780" s="4">
        <v>3000000000</v>
      </c>
      <c r="L780">
        <v>7.2999999999999995E-2</v>
      </c>
      <c r="N780" t="s">
        <v>13</v>
      </c>
      <c r="O780" s="7" t="s">
        <v>16</v>
      </c>
      <c r="P780" s="7" t="s">
        <v>2045</v>
      </c>
    </row>
    <row r="781" spans="1:23" x14ac:dyDescent="0.3">
      <c r="C781" t="s">
        <v>7</v>
      </c>
      <c r="F781" s="5">
        <v>45540</v>
      </c>
      <c r="G781" s="5">
        <v>45758</v>
      </c>
      <c r="J781" s="4">
        <v>3000000000</v>
      </c>
      <c r="L781">
        <v>7.400000000000001E-2</v>
      </c>
      <c r="N781" t="s">
        <v>44</v>
      </c>
      <c r="O781" s="7" t="s">
        <v>2046</v>
      </c>
      <c r="P781" s="7" t="s">
        <v>2044</v>
      </c>
    </row>
    <row r="782" spans="1:23" x14ac:dyDescent="0.3">
      <c r="C782" t="s">
        <v>7</v>
      </c>
      <c r="F782" s="5">
        <v>45540</v>
      </c>
      <c r="G782" s="5">
        <v>45772</v>
      </c>
      <c r="J782" s="4">
        <v>4000000000</v>
      </c>
      <c r="L782">
        <v>7.400000000000001E-2</v>
      </c>
      <c r="N782" t="s">
        <v>44</v>
      </c>
      <c r="O782" s="7" t="s">
        <v>2046</v>
      </c>
      <c r="P782" s="7" t="s">
        <v>2044</v>
      </c>
    </row>
    <row r="783" spans="1:23" x14ac:dyDescent="0.3">
      <c r="C783" t="s">
        <v>7</v>
      </c>
      <c r="F783" s="5">
        <v>45540</v>
      </c>
      <c r="G783" s="5">
        <v>45765</v>
      </c>
      <c r="J783" s="4">
        <v>4000000000</v>
      </c>
      <c r="L783">
        <v>7.400000000000001E-2</v>
      </c>
      <c r="N783" t="s">
        <v>44</v>
      </c>
      <c r="O783" s="7" t="s">
        <v>2046</v>
      </c>
      <c r="P783" s="7" t="s">
        <v>2044</v>
      </c>
    </row>
    <row r="784" spans="1:23" x14ac:dyDescent="0.3">
      <c r="C784" t="s">
        <v>7</v>
      </c>
      <c r="F784" s="5">
        <v>45540</v>
      </c>
      <c r="G784" s="5">
        <v>45873</v>
      </c>
      <c r="J784" s="4">
        <v>10000000000</v>
      </c>
      <c r="L784">
        <v>7.5999999999999998E-2</v>
      </c>
      <c r="N784" t="s">
        <v>13</v>
      </c>
      <c r="O784" s="7" t="s">
        <v>16</v>
      </c>
      <c r="P784" s="7" t="s">
        <v>2045</v>
      </c>
    </row>
    <row r="785" spans="3:16" x14ac:dyDescent="0.3">
      <c r="C785" t="s">
        <v>7</v>
      </c>
      <c r="F785" s="5">
        <v>45540</v>
      </c>
      <c r="G785" s="5">
        <v>45721</v>
      </c>
      <c r="J785" s="4">
        <v>2096000000</v>
      </c>
      <c r="L785">
        <v>7.2999999999999995E-2</v>
      </c>
      <c r="N785" t="s">
        <v>13</v>
      </c>
      <c r="O785" s="7" t="s">
        <v>16</v>
      </c>
      <c r="P785" s="7" t="s">
        <v>2045</v>
      </c>
    </row>
    <row r="786" spans="3:16" x14ac:dyDescent="0.3">
      <c r="C786" t="s">
        <v>7</v>
      </c>
      <c r="F786" s="5">
        <v>45540</v>
      </c>
      <c r="G786" s="5">
        <v>45747</v>
      </c>
      <c r="J786" s="4">
        <v>7500000000</v>
      </c>
      <c r="L786">
        <v>7.5999999999999998E-2</v>
      </c>
      <c r="N786" t="s">
        <v>13</v>
      </c>
      <c r="O786" s="7" t="s">
        <v>16</v>
      </c>
      <c r="P786" s="7" t="s">
        <v>2045</v>
      </c>
    </row>
    <row r="787" spans="3:16" x14ac:dyDescent="0.3">
      <c r="C787" t="s">
        <v>2047</v>
      </c>
      <c r="F787" s="5">
        <v>45541</v>
      </c>
      <c r="G787" s="5">
        <v>45722</v>
      </c>
      <c r="J787" s="4">
        <v>9000000000</v>
      </c>
      <c r="L787">
        <v>7.2999999999999995E-2</v>
      </c>
      <c r="N787" t="s">
        <v>13</v>
      </c>
      <c r="O787" s="7" t="s">
        <v>16</v>
      </c>
      <c r="P787" s="7" t="s">
        <v>2045</v>
      </c>
    </row>
    <row r="788" spans="3:16" x14ac:dyDescent="0.3">
      <c r="C788" t="s">
        <v>2047</v>
      </c>
      <c r="F788" s="5">
        <v>45541</v>
      </c>
      <c r="G788" s="5">
        <v>45722</v>
      </c>
      <c r="J788" s="4">
        <v>1000000000</v>
      </c>
      <c r="L788">
        <v>7.2999999999999995E-2</v>
      </c>
      <c r="N788" t="s">
        <v>13</v>
      </c>
      <c r="O788" s="7" t="s">
        <v>16</v>
      </c>
      <c r="P788" s="7" t="s">
        <v>2045</v>
      </c>
    </row>
    <row r="789" spans="3:16" x14ac:dyDescent="0.3">
      <c r="C789" t="s">
        <v>7</v>
      </c>
      <c r="F789" s="5">
        <v>45541</v>
      </c>
      <c r="G789" s="5">
        <v>45722</v>
      </c>
      <c r="J789" s="4">
        <v>6520000000</v>
      </c>
      <c r="L789">
        <v>7.2999999999999995E-2</v>
      </c>
      <c r="N789" t="s">
        <v>13</v>
      </c>
      <c r="O789" s="7" t="s">
        <v>16</v>
      </c>
      <c r="P789" s="7" t="s">
        <v>2045</v>
      </c>
    </row>
    <row r="790" spans="3:16" x14ac:dyDescent="0.3">
      <c r="C790" t="s">
        <v>7</v>
      </c>
      <c r="F790" s="5">
        <v>45541</v>
      </c>
      <c r="G790" s="5">
        <v>45722</v>
      </c>
      <c r="J790" s="4">
        <v>4000000000</v>
      </c>
      <c r="L790">
        <v>7.2999999999999995E-2</v>
      </c>
      <c r="N790" t="s">
        <v>13</v>
      </c>
      <c r="O790" s="7" t="s">
        <v>16</v>
      </c>
      <c r="P790" s="7" t="s">
        <v>2045</v>
      </c>
    </row>
    <row r="791" spans="3:16" x14ac:dyDescent="0.3">
      <c r="C791" t="s">
        <v>7</v>
      </c>
      <c r="F791" s="5">
        <v>45541</v>
      </c>
      <c r="G791" s="5">
        <v>45722</v>
      </c>
      <c r="J791" s="4">
        <v>1400000000</v>
      </c>
      <c r="L791">
        <v>7.2999999999999995E-2</v>
      </c>
      <c r="N791" t="s">
        <v>13</v>
      </c>
      <c r="O791" s="7" t="s">
        <v>16</v>
      </c>
      <c r="P791" s="7" t="s">
        <v>2045</v>
      </c>
    </row>
    <row r="792" spans="3:16" x14ac:dyDescent="0.3">
      <c r="C792" t="s">
        <v>7</v>
      </c>
      <c r="F792" s="5">
        <v>45541</v>
      </c>
      <c r="G792" s="5">
        <v>45722</v>
      </c>
      <c r="J792" s="4">
        <v>20000000000</v>
      </c>
      <c r="L792">
        <v>7.2999999999999995E-2</v>
      </c>
      <c r="N792" t="s">
        <v>44</v>
      </c>
      <c r="O792" s="7" t="s">
        <v>2046</v>
      </c>
      <c r="P792" s="7" t="s">
        <v>2044</v>
      </c>
    </row>
    <row r="793" spans="3:16" x14ac:dyDescent="0.3">
      <c r="C793" t="s">
        <v>7</v>
      </c>
      <c r="F793" s="5">
        <v>45541</v>
      </c>
      <c r="G793" s="5">
        <v>45814</v>
      </c>
      <c r="J793" s="4">
        <v>605000000</v>
      </c>
      <c r="L793">
        <v>7.5999999999999998E-2</v>
      </c>
      <c r="N793" t="s">
        <v>13</v>
      </c>
      <c r="O793" s="7" t="s">
        <v>16</v>
      </c>
      <c r="P793" s="7" t="s">
        <v>2045</v>
      </c>
    </row>
    <row r="794" spans="3:16" x14ac:dyDescent="0.3">
      <c r="C794" t="s">
        <v>7</v>
      </c>
      <c r="F794" s="5">
        <v>45544</v>
      </c>
      <c r="G794" s="5">
        <v>45770</v>
      </c>
      <c r="J794" s="4">
        <v>4000000000</v>
      </c>
      <c r="L794">
        <v>7.400000000000001E-2</v>
      </c>
      <c r="N794" t="s">
        <v>44</v>
      </c>
      <c r="O794" s="7" t="s">
        <v>2046</v>
      </c>
      <c r="P794" s="7" t="s">
        <v>2044</v>
      </c>
    </row>
    <row r="795" spans="3:16" x14ac:dyDescent="0.3">
      <c r="C795" t="s">
        <v>7</v>
      </c>
      <c r="F795" s="5">
        <v>45544</v>
      </c>
      <c r="G795" s="5">
        <v>45775</v>
      </c>
      <c r="J795" s="4">
        <v>6000000000</v>
      </c>
      <c r="L795">
        <v>7.400000000000001E-2</v>
      </c>
      <c r="N795" t="s">
        <v>44</v>
      </c>
      <c r="O795" s="7" t="s">
        <v>2046</v>
      </c>
      <c r="P795" s="7" t="s">
        <v>2044</v>
      </c>
    </row>
    <row r="796" spans="3:16" x14ac:dyDescent="0.3">
      <c r="C796" t="s">
        <v>7</v>
      </c>
      <c r="F796" s="5">
        <v>45544</v>
      </c>
      <c r="G796" s="5">
        <v>45726</v>
      </c>
      <c r="J796" s="4">
        <v>3000000000</v>
      </c>
      <c r="L796">
        <v>7.2999999999999995E-2</v>
      </c>
      <c r="N796" t="s">
        <v>13</v>
      </c>
      <c r="O796" s="7" t="s">
        <v>16</v>
      </c>
      <c r="P796" s="7" t="s">
        <v>2045</v>
      </c>
    </row>
    <row r="797" spans="3:16" x14ac:dyDescent="0.3">
      <c r="C797" t="s">
        <v>7</v>
      </c>
      <c r="F797" s="5">
        <v>45544</v>
      </c>
      <c r="G797" s="5">
        <v>45726</v>
      </c>
      <c r="J797" s="4">
        <v>3830000000</v>
      </c>
      <c r="L797">
        <v>7.2999999999999995E-2</v>
      </c>
      <c r="N797" t="s">
        <v>13</v>
      </c>
      <c r="O797" s="7" t="s">
        <v>16</v>
      </c>
      <c r="P797" s="7" t="s">
        <v>2045</v>
      </c>
    </row>
    <row r="798" spans="3:16" x14ac:dyDescent="0.3">
      <c r="C798" t="s">
        <v>7</v>
      </c>
      <c r="F798" s="5">
        <v>45544</v>
      </c>
      <c r="G798" s="5">
        <v>45726</v>
      </c>
      <c r="J798" s="4">
        <v>17600000000</v>
      </c>
      <c r="L798">
        <v>7.2999999999999995E-2</v>
      </c>
      <c r="N798" t="s">
        <v>13</v>
      </c>
      <c r="O798" s="7" t="s">
        <v>16</v>
      </c>
      <c r="P798" s="7" t="s">
        <v>2045</v>
      </c>
    </row>
    <row r="799" spans="3:16" hidden="1" x14ac:dyDescent="0.3">
      <c r="C799" t="s">
        <v>12</v>
      </c>
      <c r="F799" s="5">
        <v>45539</v>
      </c>
      <c r="G799" s="5">
        <v>45611</v>
      </c>
      <c r="J799" s="4">
        <v>400000000000</v>
      </c>
      <c r="L799">
        <v>5.5500000000000001E-2</v>
      </c>
      <c r="O799" s="7" t="s">
        <v>2043</v>
      </c>
      <c r="P799" s="7" t="s">
        <v>2048</v>
      </c>
    </row>
    <row r="800" spans="3:16" hidden="1" x14ac:dyDescent="0.3">
      <c r="C800" t="s">
        <v>12</v>
      </c>
      <c r="F800" s="5">
        <v>45544</v>
      </c>
      <c r="G800" s="5">
        <v>45616</v>
      </c>
      <c r="J800" s="4">
        <v>100000000000</v>
      </c>
      <c r="L800">
        <v>5.5500000000000001E-2</v>
      </c>
      <c r="O800" s="7" t="s">
        <v>2043</v>
      </c>
      <c r="P800" s="7" t="s">
        <v>2048</v>
      </c>
    </row>
    <row r="801" spans="3:16" hidden="1" x14ac:dyDescent="0.3">
      <c r="C801" t="s">
        <v>12</v>
      </c>
      <c r="F801" s="5">
        <v>45541</v>
      </c>
      <c r="G801" s="5">
        <v>45614</v>
      </c>
      <c r="J801" s="4">
        <v>500000000000</v>
      </c>
      <c r="L801">
        <v>5.5500000000000001E-2</v>
      </c>
      <c r="O801" s="7" t="s">
        <v>2043</v>
      </c>
      <c r="P801" s="7" t="s">
        <v>2048</v>
      </c>
    </row>
    <row r="802" spans="3:16" hidden="1" x14ac:dyDescent="0.3">
      <c r="C802" t="s">
        <v>12</v>
      </c>
      <c r="F802" s="5">
        <v>45541</v>
      </c>
      <c r="G802" s="5">
        <v>45615</v>
      </c>
      <c r="J802" s="4">
        <v>500000000000</v>
      </c>
      <c r="L802">
        <v>5.5500000000000001E-2</v>
      </c>
      <c r="O802" s="7" t="s">
        <v>2043</v>
      </c>
      <c r="P802" s="7" t="s">
        <v>2048</v>
      </c>
    </row>
    <row r="803" spans="3:16" hidden="1" x14ac:dyDescent="0.3">
      <c r="C803" t="s">
        <v>12</v>
      </c>
      <c r="F803" s="5">
        <v>45541</v>
      </c>
      <c r="G803" s="5">
        <v>45615</v>
      </c>
      <c r="J803" s="4">
        <v>300000000000</v>
      </c>
      <c r="L803">
        <v>5.5500000000000001E-2</v>
      </c>
      <c r="O803" s="7" t="s">
        <v>2043</v>
      </c>
      <c r="P803" s="7" t="s">
        <v>2048</v>
      </c>
    </row>
    <row r="804" spans="3:16" hidden="1" x14ac:dyDescent="0.3">
      <c r="C804" t="s">
        <v>12</v>
      </c>
      <c r="F804" s="5">
        <v>45540</v>
      </c>
      <c r="G804" s="5">
        <v>45546</v>
      </c>
      <c r="J804" s="4">
        <v>150000000000</v>
      </c>
      <c r="L804">
        <v>5.1299999999999998E-2</v>
      </c>
      <c r="O804" s="7" t="s">
        <v>2043</v>
      </c>
      <c r="P804" s="7" t="s">
        <v>2048</v>
      </c>
    </row>
    <row r="805" spans="3:16" hidden="1" x14ac:dyDescent="0.3">
      <c r="C805" t="s">
        <v>12</v>
      </c>
      <c r="F805" s="5">
        <v>45541</v>
      </c>
      <c r="G805" s="5">
        <v>45544</v>
      </c>
      <c r="J805" s="4">
        <v>200000000000</v>
      </c>
      <c r="L805">
        <v>4.5999999999999999E-2</v>
      </c>
      <c r="O805" s="7" t="s">
        <v>2043</v>
      </c>
      <c r="P805" s="7" t="s">
        <v>2049</v>
      </c>
    </row>
    <row r="806" spans="3:16" x14ac:dyDescent="0.3">
      <c r="C806" t="s">
        <v>7</v>
      </c>
      <c r="F806" s="5">
        <v>45545</v>
      </c>
      <c r="G806" s="5">
        <v>45726</v>
      </c>
      <c r="J806" s="4">
        <v>2212000000</v>
      </c>
      <c r="L806" s="8">
        <v>7.2999999999999995E-2</v>
      </c>
      <c r="O806" s="7" t="s">
        <v>2043</v>
      </c>
      <c r="P806" s="7" t="s">
        <v>2044</v>
      </c>
    </row>
    <row r="807" spans="3:16" x14ac:dyDescent="0.3">
      <c r="C807" t="s">
        <v>7</v>
      </c>
      <c r="F807" s="5">
        <v>45545</v>
      </c>
      <c r="G807" s="5">
        <v>45757</v>
      </c>
      <c r="J807" s="4">
        <v>195000000</v>
      </c>
      <c r="L807" s="8">
        <v>7.3999999999999996E-2</v>
      </c>
      <c r="O807" s="7" t="s">
        <v>2043</v>
      </c>
      <c r="P807" s="7" t="s">
        <v>2044</v>
      </c>
    </row>
    <row r="808" spans="3:16" x14ac:dyDescent="0.3">
      <c r="C808" t="s">
        <v>7</v>
      </c>
      <c r="F808" s="5">
        <v>45545</v>
      </c>
      <c r="G808" s="5">
        <v>45818</v>
      </c>
      <c r="J808" s="4">
        <v>577000000</v>
      </c>
      <c r="L808" s="8">
        <v>7.5999999999999998E-2</v>
      </c>
      <c r="O808" s="7" t="s">
        <v>2043</v>
      </c>
      <c r="P808" s="7" t="s">
        <v>2044</v>
      </c>
    </row>
    <row r="809" spans="3:16" x14ac:dyDescent="0.3">
      <c r="C809" t="s">
        <v>7</v>
      </c>
      <c r="F809" s="5">
        <v>45545</v>
      </c>
      <c r="G809" s="5">
        <v>45879</v>
      </c>
      <c r="J809" s="4">
        <v>1253000000</v>
      </c>
      <c r="L809" s="8">
        <v>7.5999999999999998E-2</v>
      </c>
      <c r="O809" s="7" t="s">
        <v>2043</v>
      </c>
      <c r="P809" s="7" t="s">
        <v>2044</v>
      </c>
    </row>
    <row r="810" spans="3:16" x14ac:dyDescent="0.3">
      <c r="C810" t="s">
        <v>7</v>
      </c>
      <c r="F810" s="5">
        <v>45545</v>
      </c>
      <c r="G810" s="5">
        <v>45910</v>
      </c>
      <c r="J810" s="4">
        <v>60000000</v>
      </c>
      <c r="L810" s="8">
        <v>7.6999999999999999E-2</v>
      </c>
      <c r="O810" s="7" t="s">
        <v>2043</v>
      </c>
      <c r="P810" s="7" t="s">
        <v>2044</v>
      </c>
    </row>
    <row r="811" spans="3:16" hidden="1" x14ac:dyDescent="0.3">
      <c r="C811" t="s">
        <v>2047</v>
      </c>
      <c r="F811" s="5">
        <v>45545</v>
      </c>
      <c r="G811" s="5">
        <v>45575</v>
      </c>
      <c r="J811" s="4">
        <v>101000000</v>
      </c>
      <c r="L811" s="8">
        <v>4.3999999999999997E-2</v>
      </c>
      <c r="O811" s="7" t="s">
        <v>2043</v>
      </c>
      <c r="P811" s="7" t="s">
        <v>2044</v>
      </c>
    </row>
    <row r="812" spans="3:16" x14ac:dyDescent="0.3">
      <c r="C812" t="s">
        <v>2047</v>
      </c>
      <c r="F812" s="5">
        <v>45545</v>
      </c>
      <c r="G812" s="5">
        <v>45726</v>
      </c>
      <c r="J812" s="4">
        <v>584000000</v>
      </c>
      <c r="L812" s="8">
        <v>7.2999999999999995E-2</v>
      </c>
      <c r="O812" s="7" t="s">
        <v>2043</v>
      </c>
      <c r="P812" s="7" t="s">
        <v>2044</v>
      </c>
    </row>
    <row r="813" spans="3:16" x14ac:dyDescent="0.3">
      <c r="C813" t="s">
        <v>7</v>
      </c>
      <c r="F813" s="5">
        <v>45545</v>
      </c>
      <c r="G813" s="5">
        <v>45726</v>
      </c>
      <c r="J813" s="4">
        <v>1534000000</v>
      </c>
      <c r="L813" s="8">
        <v>7.2999999999999995E-2</v>
      </c>
      <c r="O813" s="7" t="s">
        <v>15</v>
      </c>
      <c r="P813" s="7" t="s">
        <v>2045</v>
      </c>
    </row>
    <row r="814" spans="3:16" x14ac:dyDescent="0.3">
      <c r="C814" t="s">
        <v>7</v>
      </c>
      <c r="F814" s="5">
        <v>45545</v>
      </c>
      <c r="G814" s="5">
        <v>45757</v>
      </c>
      <c r="J814" s="4">
        <v>117000000</v>
      </c>
      <c r="L814" s="8">
        <v>7.3999999999999996E-2</v>
      </c>
      <c r="O814" s="7" t="s">
        <v>15</v>
      </c>
      <c r="P814" s="7" t="s">
        <v>2045</v>
      </c>
    </row>
    <row r="815" spans="3:16" x14ac:dyDescent="0.3">
      <c r="C815" t="s">
        <v>7</v>
      </c>
      <c r="F815" s="5">
        <v>45545</v>
      </c>
      <c r="G815" s="5">
        <v>45818</v>
      </c>
      <c r="J815" s="4">
        <v>594000000</v>
      </c>
      <c r="L815" s="8">
        <v>7.5999999999999998E-2</v>
      </c>
      <c r="O815" s="7" t="s">
        <v>15</v>
      </c>
      <c r="P815" s="7" t="s">
        <v>2045</v>
      </c>
    </row>
    <row r="816" spans="3:16" x14ac:dyDescent="0.3">
      <c r="C816" t="s">
        <v>7</v>
      </c>
      <c r="F816" s="5">
        <v>45545</v>
      </c>
      <c r="G816" s="5">
        <v>45910</v>
      </c>
      <c r="J816" s="4">
        <v>64000000</v>
      </c>
      <c r="L816" s="8">
        <v>7.6999999999999999E-2</v>
      </c>
      <c r="O816" s="7" t="s">
        <v>15</v>
      </c>
      <c r="P816" s="7" t="s">
        <v>2045</v>
      </c>
    </row>
    <row r="817" spans="3:16" x14ac:dyDescent="0.3">
      <c r="C817" t="s">
        <v>7</v>
      </c>
      <c r="F817" s="5">
        <v>45545</v>
      </c>
      <c r="G817" s="5">
        <v>45726</v>
      </c>
      <c r="J817" s="4">
        <v>1557000000</v>
      </c>
      <c r="L817" s="8">
        <v>7.2999999999999995E-2</v>
      </c>
      <c r="O817" s="7" t="s">
        <v>2050</v>
      </c>
      <c r="P817" s="7" t="s">
        <v>2045</v>
      </c>
    </row>
    <row r="818" spans="3:16" x14ac:dyDescent="0.3">
      <c r="C818" t="s">
        <v>7</v>
      </c>
      <c r="F818" s="5">
        <v>45545</v>
      </c>
      <c r="G818" s="5">
        <v>45848</v>
      </c>
      <c r="J818" s="4">
        <v>405000000</v>
      </c>
      <c r="L818" s="8">
        <v>7.5999999999999998E-2</v>
      </c>
      <c r="O818" s="7" t="s">
        <v>2050</v>
      </c>
      <c r="P818" s="7" t="s">
        <v>2045</v>
      </c>
    </row>
    <row r="819" spans="3:16" x14ac:dyDescent="0.3">
      <c r="C819" t="s">
        <v>7</v>
      </c>
      <c r="F819" s="5">
        <v>45545</v>
      </c>
      <c r="G819" s="5">
        <v>45879</v>
      </c>
      <c r="J819" s="4">
        <v>660000000</v>
      </c>
      <c r="L819" s="8">
        <v>7.5999999999999998E-2</v>
      </c>
      <c r="O819" s="7" t="s">
        <v>2050</v>
      </c>
      <c r="P819" s="7" t="s">
        <v>2045</v>
      </c>
    </row>
    <row r="820" spans="3:16" x14ac:dyDescent="0.3">
      <c r="C820" t="s">
        <v>7</v>
      </c>
      <c r="F820" s="5">
        <v>45545</v>
      </c>
      <c r="G820" s="5">
        <v>45910</v>
      </c>
      <c r="J820" s="4">
        <v>921000000</v>
      </c>
      <c r="L820" s="8">
        <v>7.6999999999999999E-2</v>
      </c>
      <c r="O820" s="7" t="s">
        <v>2050</v>
      </c>
      <c r="P820" s="7" t="s">
        <v>2045</v>
      </c>
    </row>
    <row r="821" spans="3:16" x14ac:dyDescent="0.3">
      <c r="C821" t="s">
        <v>7</v>
      </c>
      <c r="F821" s="5">
        <v>45545</v>
      </c>
      <c r="G821" s="5">
        <v>45940</v>
      </c>
      <c r="J821" s="4">
        <v>551000000</v>
      </c>
      <c r="L821" s="8">
        <v>7.8E-2</v>
      </c>
      <c r="O821" s="7" t="s">
        <v>2050</v>
      </c>
      <c r="P821" s="7" t="s">
        <v>2045</v>
      </c>
    </row>
    <row r="822" spans="3:16" hidden="1" x14ac:dyDescent="0.3">
      <c r="C822" t="s">
        <v>7</v>
      </c>
      <c r="F822" s="5">
        <v>45545</v>
      </c>
      <c r="G822" s="5">
        <v>45575</v>
      </c>
      <c r="J822" s="4">
        <v>261000000</v>
      </c>
      <c r="L822" s="8">
        <v>4.3999999999999997E-2</v>
      </c>
      <c r="O822" s="7" t="s">
        <v>16</v>
      </c>
      <c r="P822" s="7" t="s">
        <v>2045</v>
      </c>
    </row>
    <row r="823" spans="3:16" hidden="1" x14ac:dyDescent="0.3">
      <c r="C823" t="s">
        <v>7</v>
      </c>
      <c r="F823" s="5">
        <v>45545</v>
      </c>
      <c r="G823" s="5">
        <v>45606</v>
      </c>
      <c r="J823" s="4">
        <v>159000000</v>
      </c>
      <c r="L823" s="8">
        <v>4.7500000000000001E-2</v>
      </c>
      <c r="O823" s="7" t="s">
        <v>16</v>
      </c>
      <c r="P823" s="7" t="s">
        <v>2045</v>
      </c>
    </row>
    <row r="824" spans="3:16" x14ac:dyDescent="0.3">
      <c r="C824" t="s">
        <v>7</v>
      </c>
      <c r="F824" s="5">
        <v>45545</v>
      </c>
      <c r="G824" s="5">
        <v>45726</v>
      </c>
      <c r="J824" s="4">
        <v>3089313299.5432</v>
      </c>
      <c r="L824" s="8">
        <v>7.2999999999999995E-2</v>
      </c>
      <c r="O824" s="7" t="s">
        <v>16</v>
      </c>
      <c r="P824" s="7" t="s">
        <v>2045</v>
      </c>
    </row>
    <row r="825" spans="3:16" x14ac:dyDescent="0.3">
      <c r="C825" t="s">
        <v>7</v>
      </c>
      <c r="F825" s="5">
        <v>45545</v>
      </c>
      <c r="G825" s="5">
        <v>45818</v>
      </c>
      <c r="J825" s="4">
        <v>103000000</v>
      </c>
      <c r="L825" s="8">
        <v>7.5999999999999998E-2</v>
      </c>
      <c r="O825" s="7" t="s">
        <v>16</v>
      </c>
      <c r="P825" s="7" t="s">
        <v>2045</v>
      </c>
    </row>
    <row r="826" spans="3:16" x14ac:dyDescent="0.3">
      <c r="C826" t="s">
        <v>7</v>
      </c>
      <c r="F826" s="5">
        <v>45545</v>
      </c>
      <c r="G826" s="5">
        <v>45879</v>
      </c>
      <c r="J826" s="4">
        <v>169000000</v>
      </c>
      <c r="L826" s="8">
        <v>7.5999999999999998E-2</v>
      </c>
      <c r="O826" s="7" t="s">
        <v>16</v>
      </c>
      <c r="P826" s="7" t="s">
        <v>2045</v>
      </c>
    </row>
    <row r="827" spans="3:16" x14ac:dyDescent="0.3">
      <c r="C827" t="s">
        <v>7</v>
      </c>
      <c r="F827" s="5">
        <v>45545</v>
      </c>
      <c r="G827" s="5">
        <v>45910</v>
      </c>
      <c r="J827" s="4">
        <v>447000000</v>
      </c>
      <c r="L827" s="8">
        <v>7.6999999999999999E-2</v>
      </c>
      <c r="O827" s="7" t="s">
        <v>16</v>
      </c>
      <c r="P827" s="7" t="s">
        <v>2045</v>
      </c>
    </row>
    <row r="828" spans="3:16" x14ac:dyDescent="0.3">
      <c r="C828" t="s">
        <v>7</v>
      </c>
      <c r="F828" s="5">
        <v>45545</v>
      </c>
      <c r="G828" s="5">
        <v>45940</v>
      </c>
      <c r="J828" s="4">
        <v>178000000</v>
      </c>
      <c r="L828" s="8">
        <v>7.8E-2</v>
      </c>
      <c r="O828" s="7" t="s">
        <v>16</v>
      </c>
      <c r="P828" s="7" t="s">
        <v>2045</v>
      </c>
    </row>
    <row r="829" spans="3:16" hidden="1" x14ac:dyDescent="0.3">
      <c r="C829" t="s">
        <v>2047</v>
      </c>
      <c r="F829" s="5">
        <v>45545</v>
      </c>
      <c r="G829" s="5">
        <v>45575</v>
      </c>
      <c r="J829" s="4">
        <v>53000000</v>
      </c>
      <c r="L829" s="8">
        <v>4.3999999999999997E-2</v>
      </c>
      <c r="O829" s="7" t="s">
        <v>16</v>
      </c>
      <c r="P829" s="7" t="s">
        <v>2045</v>
      </c>
    </row>
    <row r="830" spans="3:16" x14ac:dyDescent="0.3">
      <c r="C830" t="s">
        <v>2047</v>
      </c>
      <c r="F830" s="5">
        <v>45545</v>
      </c>
      <c r="G830" s="5">
        <v>45726</v>
      </c>
      <c r="J830" s="4">
        <v>96000000</v>
      </c>
      <c r="L830" s="8">
        <v>7.2999999999999995E-2</v>
      </c>
      <c r="O830" s="7" t="s">
        <v>16</v>
      </c>
      <c r="P830" s="7" t="s">
        <v>2045</v>
      </c>
    </row>
    <row r="831" spans="3:16" x14ac:dyDescent="0.3">
      <c r="C831" t="s">
        <v>7</v>
      </c>
      <c r="F831" s="5">
        <v>45546</v>
      </c>
      <c r="G831" s="5">
        <v>45727</v>
      </c>
      <c r="J831" s="4">
        <v>66000000</v>
      </c>
      <c r="L831" s="8">
        <v>7.2999999999999995E-2</v>
      </c>
      <c r="O831" s="7" t="s">
        <v>2043</v>
      </c>
      <c r="P831" s="7" t="s">
        <v>2044</v>
      </c>
    </row>
    <row r="832" spans="3:16" x14ac:dyDescent="0.3">
      <c r="C832" t="s">
        <v>7</v>
      </c>
      <c r="F832" s="5">
        <v>45546</v>
      </c>
      <c r="G832" s="5">
        <v>45727</v>
      </c>
      <c r="J832" s="4">
        <v>411447628.612553</v>
      </c>
      <c r="L832" s="8">
        <v>7.2999999999999995E-2</v>
      </c>
      <c r="O832" s="7" t="s">
        <v>16</v>
      </c>
      <c r="P832" s="7" t="s">
        <v>2045</v>
      </c>
    </row>
    <row r="833" spans="3:16" x14ac:dyDescent="0.3">
      <c r="C833" t="s">
        <v>7</v>
      </c>
      <c r="F833" s="5">
        <v>45547</v>
      </c>
      <c r="G833" s="5">
        <v>45728</v>
      </c>
      <c r="J833" s="4">
        <v>1424000000</v>
      </c>
      <c r="L833" s="8">
        <v>7.2999999999999995E-2</v>
      </c>
      <c r="O833" s="7" t="s">
        <v>2043</v>
      </c>
      <c r="P833" s="7" t="s">
        <v>2044</v>
      </c>
    </row>
    <row r="834" spans="3:16" x14ac:dyDescent="0.3">
      <c r="C834" t="s">
        <v>7</v>
      </c>
      <c r="F834" s="5">
        <v>45547</v>
      </c>
      <c r="G834" s="5">
        <v>45759</v>
      </c>
      <c r="J834" s="4">
        <v>126000000</v>
      </c>
      <c r="L834" s="8">
        <v>7.3999999999999996E-2</v>
      </c>
      <c r="O834" s="7" t="s">
        <v>2043</v>
      </c>
      <c r="P834" s="7" t="s">
        <v>2044</v>
      </c>
    </row>
    <row r="835" spans="3:16" x14ac:dyDescent="0.3">
      <c r="C835" t="s">
        <v>7</v>
      </c>
      <c r="F835" s="5">
        <v>45547</v>
      </c>
      <c r="G835" s="5">
        <v>45820</v>
      </c>
      <c r="J835" s="4">
        <v>372000000</v>
      </c>
      <c r="L835" s="8">
        <v>7.5999999999999998E-2</v>
      </c>
      <c r="O835" s="7" t="s">
        <v>2043</v>
      </c>
      <c r="P835" s="7" t="s">
        <v>2044</v>
      </c>
    </row>
    <row r="836" spans="3:16" x14ac:dyDescent="0.3">
      <c r="C836" t="s">
        <v>7</v>
      </c>
      <c r="F836" s="5">
        <v>45547</v>
      </c>
      <c r="G836" s="5">
        <v>45881</v>
      </c>
      <c r="J836" s="4">
        <v>806000000</v>
      </c>
      <c r="L836" s="8">
        <v>7.5999999999999998E-2</v>
      </c>
      <c r="O836" s="7" t="s">
        <v>2043</v>
      </c>
      <c r="P836" s="7" t="s">
        <v>2044</v>
      </c>
    </row>
    <row r="837" spans="3:16" hidden="1" x14ac:dyDescent="0.3">
      <c r="C837" t="s">
        <v>2047</v>
      </c>
      <c r="F837" s="5">
        <v>45547</v>
      </c>
      <c r="G837" s="5">
        <v>45577</v>
      </c>
      <c r="J837" s="4">
        <v>65000000</v>
      </c>
      <c r="L837" s="8">
        <v>4.3999999999999997E-2</v>
      </c>
      <c r="O837" s="7" t="s">
        <v>2043</v>
      </c>
      <c r="P837" s="7" t="s">
        <v>2044</v>
      </c>
    </row>
    <row r="838" spans="3:16" x14ac:dyDescent="0.3">
      <c r="C838" t="s">
        <v>2047</v>
      </c>
      <c r="F838" s="5">
        <v>45547</v>
      </c>
      <c r="G838" s="5">
        <v>45728</v>
      </c>
      <c r="J838" s="4">
        <v>376000000</v>
      </c>
      <c r="L838" s="8">
        <v>7.2999999999999995E-2</v>
      </c>
      <c r="O838" s="7" t="s">
        <v>2043</v>
      </c>
      <c r="P838" s="7" t="s">
        <v>2044</v>
      </c>
    </row>
    <row r="839" spans="3:16" x14ac:dyDescent="0.3">
      <c r="C839" t="s">
        <v>7</v>
      </c>
      <c r="F839" s="5">
        <v>45547</v>
      </c>
      <c r="G839" s="5">
        <v>45728</v>
      </c>
      <c r="J839" s="4">
        <v>988000000</v>
      </c>
      <c r="L839" s="8">
        <v>7.2999999999999995E-2</v>
      </c>
      <c r="O839" s="7" t="s">
        <v>15</v>
      </c>
      <c r="P839" s="7" t="s">
        <v>2045</v>
      </c>
    </row>
    <row r="840" spans="3:16" x14ac:dyDescent="0.3">
      <c r="C840" t="s">
        <v>7</v>
      </c>
      <c r="F840" s="5">
        <v>45547</v>
      </c>
      <c r="G840" s="5">
        <v>45759</v>
      </c>
      <c r="J840" s="4">
        <v>75000000</v>
      </c>
      <c r="L840" s="8">
        <v>7.3999999999999996E-2</v>
      </c>
      <c r="O840" s="7" t="s">
        <v>15</v>
      </c>
      <c r="P840" s="7" t="s">
        <v>2045</v>
      </c>
    </row>
    <row r="841" spans="3:16" x14ac:dyDescent="0.3">
      <c r="C841" t="s">
        <v>7</v>
      </c>
      <c r="F841" s="5">
        <v>45547</v>
      </c>
      <c r="G841" s="5">
        <v>45820</v>
      </c>
      <c r="J841" s="4">
        <v>383000000</v>
      </c>
      <c r="L841" s="8">
        <v>7.5999999999999998E-2</v>
      </c>
      <c r="O841" s="7" t="s">
        <v>15</v>
      </c>
      <c r="P841" s="7" t="s">
        <v>2045</v>
      </c>
    </row>
    <row r="842" spans="3:16" x14ac:dyDescent="0.3">
      <c r="C842" t="s">
        <v>7</v>
      </c>
      <c r="F842" s="5">
        <v>45547</v>
      </c>
      <c r="G842" s="5">
        <v>45728</v>
      </c>
      <c r="J842" s="4">
        <v>1002000000</v>
      </c>
      <c r="L842" s="8">
        <v>7.2999999999999995E-2</v>
      </c>
      <c r="O842" s="7" t="s">
        <v>2050</v>
      </c>
      <c r="P842" s="7" t="s">
        <v>2045</v>
      </c>
    </row>
    <row r="843" spans="3:16" x14ac:dyDescent="0.3">
      <c r="C843" t="s">
        <v>7</v>
      </c>
      <c r="F843" s="5">
        <v>45547</v>
      </c>
      <c r="G843" s="5">
        <v>45850</v>
      </c>
      <c r="J843" s="4">
        <v>261000000</v>
      </c>
      <c r="L843" s="8">
        <v>7.5999999999999998E-2</v>
      </c>
      <c r="O843" s="7" t="s">
        <v>2050</v>
      </c>
      <c r="P843" s="7" t="s">
        <v>2045</v>
      </c>
    </row>
    <row r="844" spans="3:16" x14ac:dyDescent="0.3">
      <c r="C844" t="s">
        <v>7</v>
      </c>
      <c r="F844" s="5">
        <v>45547</v>
      </c>
      <c r="G844" s="5">
        <v>45881</v>
      </c>
      <c r="J844" s="4">
        <v>424000000</v>
      </c>
      <c r="L844" s="8">
        <v>7.5999999999999998E-2</v>
      </c>
      <c r="O844" s="7" t="s">
        <v>2050</v>
      </c>
      <c r="P844" s="7" t="s">
        <v>2045</v>
      </c>
    </row>
    <row r="845" spans="3:16" x14ac:dyDescent="0.3">
      <c r="C845" t="s">
        <v>7</v>
      </c>
      <c r="F845" s="5">
        <v>45547</v>
      </c>
      <c r="G845" s="5">
        <v>45912</v>
      </c>
      <c r="J845" s="4">
        <v>593000000</v>
      </c>
      <c r="L845" s="8">
        <v>7.6999999999999999E-2</v>
      </c>
      <c r="O845" s="7" t="s">
        <v>2050</v>
      </c>
      <c r="P845" s="7" t="s">
        <v>2045</v>
      </c>
    </row>
    <row r="846" spans="3:16" x14ac:dyDescent="0.3">
      <c r="C846" t="s">
        <v>7</v>
      </c>
      <c r="F846" s="5">
        <v>45547</v>
      </c>
      <c r="G846" s="5">
        <v>45942</v>
      </c>
      <c r="J846" s="4">
        <v>355000000</v>
      </c>
      <c r="L846" s="8">
        <v>7.8E-2</v>
      </c>
      <c r="O846" s="7" t="s">
        <v>2050</v>
      </c>
      <c r="P846" s="7" t="s">
        <v>2045</v>
      </c>
    </row>
    <row r="847" spans="3:16" hidden="1" x14ac:dyDescent="0.3">
      <c r="C847" t="s">
        <v>7</v>
      </c>
      <c r="F847" s="5">
        <v>45547</v>
      </c>
      <c r="G847" s="5">
        <v>45577</v>
      </c>
      <c r="J847" s="4">
        <v>168000000</v>
      </c>
      <c r="L847" s="8">
        <v>4.3999999999999997E-2</v>
      </c>
      <c r="O847" s="7" t="s">
        <v>16</v>
      </c>
      <c r="P847" s="7" t="s">
        <v>2045</v>
      </c>
    </row>
    <row r="848" spans="3:16" hidden="1" x14ac:dyDescent="0.3">
      <c r="C848" t="s">
        <v>7</v>
      </c>
      <c r="F848" s="5">
        <v>45547</v>
      </c>
      <c r="G848" s="5">
        <v>45608</v>
      </c>
      <c r="J848" s="4">
        <v>102000000</v>
      </c>
      <c r="L848" s="8">
        <v>4.7500000000000001E-2</v>
      </c>
      <c r="O848" s="7" t="s">
        <v>16</v>
      </c>
      <c r="P848" s="7" t="s">
        <v>2045</v>
      </c>
    </row>
    <row r="849" spans="3:16" x14ac:dyDescent="0.3">
      <c r="C849" t="s">
        <v>7</v>
      </c>
      <c r="F849" s="5">
        <v>45547</v>
      </c>
      <c r="G849" s="5">
        <v>45728</v>
      </c>
      <c r="J849" s="4">
        <v>2098471935.8499</v>
      </c>
      <c r="L849" s="8">
        <v>7.2999999999999995E-2</v>
      </c>
      <c r="O849" s="7" t="s">
        <v>16</v>
      </c>
      <c r="P849" s="7" t="s">
        <v>2045</v>
      </c>
    </row>
    <row r="850" spans="3:16" x14ac:dyDescent="0.3">
      <c r="C850" t="s">
        <v>7</v>
      </c>
      <c r="F850" s="5">
        <v>45547</v>
      </c>
      <c r="G850" s="5">
        <v>45820</v>
      </c>
      <c r="J850" s="4">
        <v>66000000</v>
      </c>
      <c r="L850" s="8">
        <v>7.5999999999999998E-2</v>
      </c>
      <c r="O850" s="7" t="s">
        <v>16</v>
      </c>
      <c r="P850" s="7" t="s">
        <v>2045</v>
      </c>
    </row>
    <row r="851" spans="3:16" x14ac:dyDescent="0.3">
      <c r="C851" t="s">
        <v>7</v>
      </c>
      <c r="F851" s="5">
        <v>45547</v>
      </c>
      <c r="G851" s="5">
        <v>45881</v>
      </c>
      <c r="J851" s="4">
        <v>109000000</v>
      </c>
      <c r="L851" s="8">
        <v>7.5999999999999998E-2</v>
      </c>
      <c r="O851" s="7" t="s">
        <v>16</v>
      </c>
      <c r="P851" s="7" t="s">
        <v>2045</v>
      </c>
    </row>
    <row r="852" spans="3:16" x14ac:dyDescent="0.3">
      <c r="C852" t="s">
        <v>7</v>
      </c>
      <c r="F852" s="5">
        <v>45547</v>
      </c>
      <c r="G852" s="5">
        <v>45912</v>
      </c>
      <c r="J852" s="4">
        <v>288000000</v>
      </c>
      <c r="L852" s="8">
        <v>7.6999999999999999E-2</v>
      </c>
      <c r="O852" s="7" t="s">
        <v>16</v>
      </c>
      <c r="P852" s="7" t="s">
        <v>2045</v>
      </c>
    </row>
    <row r="853" spans="3:16" x14ac:dyDescent="0.3">
      <c r="C853" t="s">
        <v>7</v>
      </c>
      <c r="F853" s="5">
        <v>45547</v>
      </c>
      <c r="G853" s="5">
        <v>45942</v>
      </c>
      <c r="J853" s="4">
        <v>115000000</v>
      </c>
      <c r="L853" s="8">
        <v>7.8E-2</v>
      </c>
      <c r="O853" s="7" t="s">
        <v>16</v>
      </c>
      <c r="P853" s="7" t="s">
        <v>2045</v>
      </c>
    </row>
    <row r="854" spans="3:16" x14ac:dyDescent="0.3">
      <c r="C854" t="s">
        <v>2047</v>
      </c>
      <c r="F854" s="5">
        <v>45547</v>
      </c>
      <c r="G854" s="5">
        <v>45728</v>
      </c>
      <c r="J854" s="4">
        <v>62000000</v>
      </c>
      <c r="L854" s="8">
        <v>7.2999999999999995E-2</v>
      </c>
      <c r="O854" s="7" t="s">
        <v>16</v>
      </c>
      <c r="P854" s="7" t="s">
        <v>2045</v>
      </c>
    </row>
    <row r="855" spans="3:16" x14ac:dyDescent="0.3">
      <c r="C855" t="s">
        <v>7</v>
      </c>
      <c r="F855" s="5">
        <v>45548</v>
      </c>
      <c r="G855" s="5">
        <v>45729</v>
      </c>
      <c r="J855" s="4">
        <v>204000000</v>
      </c>
      <c r="L855" s="8">
        <v>7.2999999999999995E-2</v>
      </c>
      <c r="O855" s="7" t="s">
        <v>2043</v>
      </c>
      <c r="P855" s="7" t="s">
        <v>2044</v>
      </c>
    </row>
    <row r="856" spans="3:16" x14ac:dyDescent="0.3">
      <c r="C856" t="s">
        <v>7</v>
      </c>
      <c r="F856" s="5">
        <v>45548</v>
      </c>
      <c r="G856" s="5">
        <v>45821</v>
      </c>
      <c r="J856" s="4">
        <v>53000000</v>
      </c>
      <c r="L856" s="8">
        <v>7.5999999999999998E-2</v>
      </c>
      <c r="O856" s="7" t="s">
        <v>2043</v>
      </c>
      <c r="P856" s="7" t="s">
        <v>2044</v>
      </c>
    </row>
    <row r="857" spans="3:16" x14ac:dyDescent="0.3">
      <c r="C857" t="s">
        <v>7</v>
      </c>
      <c r="F857" s="5">
        <v>45548</v>
      </c>
      <c r="G857" s="5">
        <v>45882</v>
      </c>
      <c r="J857" s="4">
        <v>116000000</v>
      </c>
      <c r="L857" s="8">
        <v>7.5999999999999998E-2</v>
      </c>
      <c r="O857" s="7" t="s">
        <v>2043</v>
      </c>
      <c r="P857" s="7" t="s">
        <v>2044</v>
      </c>
    </row>
    <row r="858" spans="3:16" x14ac:dyDescent="0.3">
      <c r="C858" t="s">
        <v>2047</v>
      </c>
      <c r="F858" s="5">
        <v>45548</v>
      </c>
      <c r="G858" s="5">
        <v>45729</v>
      </c>
      <c r="J858" s="4">
        <v>54000000</v>
      </c>
      <c r="L858" s="8">
        <v>7.2999999999999995E-2</v>
      </c>
      <c r="O858" s="7" t="s">
        <v>2043</v>
      </c>
      <c r="P858" s="7" t="s">
        <v>2044</v>
      </c>
    </row>
    <row r="859" spans="3:16" x14ac:dyDescent="0.3">
      <c r="C859" t="s">
        <v>7</v>
      </c>
      <c r="F859" s="5">
        <v>45548</v>
      </c>
      <c r="G859" s="5">
        <v>45729</v>
      </c>
      <c r="J859" s="4">
        <v>142000000</v>
      </c>
      <c r="L859" s="8">
        <v>7.2999999999999995E-2</v>
      </c>
      <c r="O859" s="7" t="s">
        <v>15</v>
      </c>
      <c r="P859" s="7" t="s">
        <v>2045</v>
      </c>
    </row>
    <row r="860" spans="3:16" x14ac:dyDescent="0.3">
      <c r="C860" t="s">
        <v>7</v>
      </c>
      <c r="F860" s="5">
        <v>45548</v>
      </c>
      <c r="G860" s="5">
        <v>45821</v>
      </c>
      <c r="J860" s="4">
        <v>55000000</v>
      </c>
      <c r="L860" s="8">
        <v>7.5999999999999998E-2</v>
      </c>
      <c r="O860" s="7" t="s">
        <v>15</v>
      </c>
      <c r="P860" s="7" t="s">
        <v>2045</v>
      </c>
    </row>
    <row r="861" spans="3:16" x14ac:dyDescent="0.3">
      <c r="C861" t="s">
        <v>7</v>
      </c>
      <c r="F861" s="5">
        <v>45548</v>
      </c>
      <c r="G861" s="5">
        <v>45729</v>
      </c>
      <c r="J861" s="4">
        <v>144000000</v>
      </c>
      <c r="L861" s="8">
        <v>7.2999999999999995E-2</v>
      </c>
      <c r="O861" s="7" t="s">
        <v>2050</v>
      </c>
      <c r="P861" s="7" t="s">
        <v>2045</v>
      </c>
    </row>
    <row r="862" spans="3:16" x14ac:dyDescent="0.3">
      <c r="C862" t="s">
        <v>7</v>
      </c>
      <c r="F862" s="5">
        <v>45548</v>
      </c>
      <c r="G862" s="5">
        <v>45882</v>
      </c>
      <c r="J862" s="4">
        <v>61000000</v>
      </c>
      <c r="L862" s="8">
        <v>7.5999999999999998E-2</v>
      </c>
      <c r="O862" s="7" t="s">
        <v>2050</v>
      </c>
      <c r="P862" s="7" t="s">
        <v>2045</v>
      </c>
    </row>
    <row r="863" spans="3:16" x14ac:dyDescent="0.3">
      <c r="C863" t="s">
        <v>7</v>
      </c>
      <c r="F863" s="5">
        <v>45548</v>
      </c>
      <c r="G863" s="5">
        <v>45913</v>
      </c>
      <c r="J863" s="4">
        <v>85000000</v>
      </c>
      <c r="L863" s="8">
        <v>7.6999999999999999E-2</v>
      </c>
      <c r="O863" s="7" t="s">
        <v>2050</v>
      </c>
      <c r="P863" s="7" t="s">
        <v>2045</v>
      </c>
    </row>
    <row r="864" spans="3:16" x14ac:dyDescent="0.3">
      <c r="C864" t="s">
        <v>7</v>
      </c>
      <c r="F864" s="5">
        <v>45548</v>
      </c>
      <c r="G864" s="5">
        <v>45943</v>
      </c>
      <c r="J864" s="4">
        <v>51000000</v>
      </c>
      <c r="L864" s="8">
        <v>7.8E-2</v>
      </c>
      <c r="O864" s="7" t="s">
        <v>2050</v>
      </c>
      <c r="P864" s="7" t="s">
        <v>2045</v>
      </c>
    </row>
    <row r="865" spans="3:16" x14ac:dyDescent="0.3">
      <c r="C865" t="s">
        <v>7</v>
      </c>
      <c r="F865" s="5">
        <v>45548</v>
      </c>
      <c r="G865" s="5">
        <v>45729</v>
      </c>
      <c r="J865" s="4">
        <v>506289737.34021002</v>
      </c>
      <c r="L865" s="8">
        <v>7.2999999999999995E-2</v>
      </c>
      <c r="O865" s="7" t="s">
        <v>16</v>
      </c>
      <c r="P865" s="7" t="s">
        <v>2045</v>
      </c>
    </row>
    <row r="866" spans="3:16" x14ac:dyDescent="0.3">
      <c r="C866" t="s">
        <v>7</v>
      </c>
      <c r="F866" s="5">
        <v>45551</v>
      </c>
      <c r="G866" s="5">
        <v>45732</v>
      </c>
      <c r="J866" s="4">
        <v>1266000000</v>
      </c>
      <c r="L866" s="8">
        <v>7.2999999999999995E-2</v>
      </c>
      <c r="O866" s="7" t="s">
        <v>2043</v>
      </c>
      <c r="P866" s="7" t="s">
        <v>2044</v>
      </c>
    </row>
    <row r="867" spans="3:16" x14ac:dyDescent="0.3">
      <c r="C867" t="s">
        <v>7</v>
      </c>
      <c r="F867" s="5">
        <v>45551</v>
      </c>
      <c r="G867" s="5">
        <v>45763</v>
      </c>
      <c r="J867" s="4">
        <v>112000000</v>
      </c>
      <c r="L867" s="8">
        <v>7.3999999999999996E-2</v>
      </c>
      <c r="O867" s="7" t="s">
        <v>2043</v>
      </c>
      <c r="P867" s="7" t="s">
        <v>2044</v>
      </c>
    </row>
    <row r="868" spans="3:16" x14ac:dyDescent="0.3">
      <c r="C868" t="s">
        <v>7</v>
      </c>
      <c r="F868" s="5">
        <v>45551</v>
      </c>
      <c r="G868" s="5">
        <v>45824</v>
      </c>
      <c r="J868" s="4">
        <v>330000000</v>
      </c>
      <c r="L868" s="8">
        <v>7.5999999999999998E-2</v>
      </c>
      <c r="O868" s="7" t="s">
        <v>2043</v>
      </c>
      <c r="P868" s="7" t="s">
        <v>2044</v>
      </c>
    </row>
    <row r="869" spans="3:16" x14ac:dyDescent="0.3">
      <c r="C869" t="s">
        <v>7</v>
      </c>
      <c r="F869" s="5">
        <v>45551</v>
      </c>
      <c r="G869" s="5">
        <v>45885</v>
      </c>
      <c r="J869" s="4">
        <v>717000000</v>
      </c>
      <c r="L869" s="8">
        <v>7.5999999999999998E-2</v>
      </c>
      <c r="O869" s="7" t="s">
        <v>2043</v>
      </c>
      <c r="P869" s="7" t="s">
        <v>2044</v>
      </c>
    </row>
    <row r="870" spans="3:16" hidden="1" x14ac:dyDescent="0.3">
      <c r="C870" t="s">
        <v>2047</v>
      </c>
      <c r="F870" s="5">
        <v>45551</v>
      </c>
      <c r="G870" s="5">
        <v>45581</v>
      </c>
      <c r="J870" s="4">
        <v>58000000</v>
      </c>
      <c r="L870" s="8">
        <v>4.3999999999999997E-2</v>
      </c>
      <c r="O870" s="7" t="s">
        <v>2043</v>
      </c>
      <c r="P870" s="7" t="s">
        <v>2044</v>
      </c>
    </row>
    <row r="871" spans="3:16" x14ac:dyDescent="0.3">
      <c r="C871" t="s">
        <v>2047</v>
      </c>
      <c r="F871" s="5">
        <v>45551</v>
      </c>
      <c r="G871" s="5">
        <v>45732</v>
      </c>
      <c r="J871" s="4">
        <v>334000000</v>
      </c>
      <c r="L871" s="8">
        <v>7.2999999999999995E-2</v>
      </c>
      <c r="O871" s="7" t="s">
        <v>2043</v>
      </c>
      <c r="P871" s="7" t="s">
        <v>2044</v>
      </c>
    </row>
    <row r="872" spans="3:16" x14ac:dyDescent="0.3">
      <c r="C872" t="s">
        <v>7</v>
      </c>
      <c r="F872" s="5">
        <v>45551</v>
      </c>
      <c r="G872" s="5">
        <v>45732</v>
      </c>
      <c r="J872" s="4">
        <v>878000000</v>
      </c>
      <c r="L872" s="8">
        <v>7.2999999999999995E-2</v>
      </c>
      <c r="O872" s="7" t="s">
        <v>15</v>
      </c>
      <c r="P872" s="7" t="s">
        <v>2045</v>
      </c>
    </row>
    <row r="873" spans="3:16" x14ac:dyDescent="0.3">
      <c r="C873" t="s">
        <v>7</v>
      </c>
      <c r="F873" s="5">
        <v>45551</v>
      </c>
      <c r="G873" s="5">
        <v>45763</v>
      </c>
      <c r="J873" s="4">
        <v>67000000</v>
      </c>
      <c r="L873" s="8">
        <v>7.3999999999999996E-2</v>
      </c>
      <c r="O873" s="7" t="s">
        <v>15</v>
      </c>
      <c r="P873" s="7" t="s">
        <v>2045</v>
      </c>
    </row>
    <row r="874" spans="3:16" x14ac:dyDescent="0.3">
      <c r="C874" t="s">
        <v>7</v>
      </c>
      <c r="F874" s="5">
        <v>45551</v>
      </c>
      <c r="G874" s="5">
        <v>45824</v>
      </c>
      <c r="J874" s="4">
        <v>340000000</v>
      </c>
      <c r="L874" s="8">
        <v>7.5999999999999998E-2</v>
      </c>
      <c r="O874" s="7" t="s">
        <v>15</v>
      </c>
      <c r="P874" s="7" t="s">
        <v>2045</v>
      </c>
    </row>
    <row r="875" spans="3:16" x14ac:dyDescent="0.3">
      <c r="C875" t="s">
        <v>7</v>
      </c>
      <c r="F875" s="5">
        <v>45551</v>
      </c>
      <c r="G875" s="5">
        <v>45732</v>
      </c>
      <c r="J875" s="4">
        <v>891000000</v>
      </c>
      <c r="L875" s="8">
        <v>7.2999999999999995E-2</v>
      </c>
      <c r="O875" s="7" t="s">
        <v>2050</v>
      </c>
      <c r="P875" s="7" t="s">
        <v>2045</v>
      </c>
    </row>
    <row r="876" spans="3:16" x14ac:dyDescent="0.3">
      <c r="C876" t="s">
        <v>7</v>
      </c>
      <c r="F876" s="5">
        <v>45551</v>
      </c>
      <c r="G876" s="5">
        <v>45854</v>
      </c>
      <c r="J876" s="4">
        <v>232000000</v>
      </c>
      <c r="L876" s="8">
        <v>7.5999999999999998E-2</v>
      </c>
      <c r="O876" s="7" t="s">
        <v>2050</v>
      </c>
      <c r="P876" s="7" t="s">
        <v>2045</v>
      </c>
    </row>
    <row r="877" spans="3:16" x14ac:dyDescent="0.3">
      <c r="C877" t="s">
        <v>7</v>
      </c>
      <c r="F877" s="5">
        <v>45551</v>
      </c>
      <c r="G877" s="5">
        <v>45885</v>
      </c>
      <c r="J877" s="4">
        <v>377000000</v>
      </c>
      <c r="L877" s="8">
        <v>7.5999999999999998E-2</v>
      </c>
      <c r="O877" s="7" t="s">
        <v>2050</v>
      </c>
      <c r="P877" s="7" t="s">
        <v>2045</v>
      </c>
    </row>
    <row r="878" spans="3:16" x14ac:dyDescent="0.3">
      <c r="C878" t="s">
        <v>7</v>
      </c>
      <c r="F878" s="5">
        <v>45551</v>
      </c>
      <c r="G878" s="5">
        <v>45916</v>
      </c>
      <c r="J878" s="4">
        <v>527000000</v>
      </c>
      <c r="L878" s="8">
        <v>7.6999999999999999E-2</v>
      </c>
      <c r="O878" s="7" t="s">
        <v>2050</v>
      </c>
      <c r="P878" s="7" t="s">
        <v>2045</v>
      </c>
    </row>
    <row r="879" spans="3:16" x14ac:dyDescent="0.3">
      <c r="C879" t="s">
        <v>7</v>
      </c>
      <c r="F879" s="5">
        <v>45551</v>
      </c>
      <c r="G879" s="5">
        <v>45946</v>
      </c>
      <c r="J879" s="4">
        <v>315000000</v>
      </c>
      <c r="L879" s="8">
        <v>7.8E-2</v>
      </c>
      <c r="O879" s="7" t="s">
        <v>2050</v>
      </c>
      <c r="P879" s="7" t="s">
        <v>2045</v>
      </c>
    </row>
    <row r="880" spans="3:16" hidden="1" x14ac:dyDescent="0.3">
      <c r="C880" t="s">
        <v>7</v>
      </c>
      <c r="F880" s="5">
        <v>45551</v>
      </c>
      <c r="G880" s="5">
        <v>45581</v>
      </c>
      <c r="J880" s="4">
        <v>149000000</v>
      </c>
      <c r="L880" s="8">
        <v>4.3999999999999997E-2</v>
      </c>
      <c r="O880" s="7" t="s">
        <v>16</v>
      </c>
      <c r="P880" s="7" t="s">
        <v>2045</v>
      </c>
    </row>
    <row r="881" spans="3:16" hidden="1" x14ac:dyDescent="0.3">
      <c r="C881" t="s">
        <v>7</v>
      </c>
      <c r="F881" s="5">
        <v>45551</v>
      </c>
      <c r="G881" s="5">
        <v>45612</v>
      </c>
      <c r="J881" s="4">
        <v>91000000</v>
      </c>
      <c r="L881" s="8">
        <v>4.7500000000000001E-2</v>
      </c>
      <c r="O881" s="7" t="s">
        <v>16</v>
      </c>
      <c r="P881" s="7" t="s">
        <v>2045</v>
      </c>
    </row>
    <row r="882" spans="3:16" x14ac:dyDescent="0.3">
      <c r="C882" t="s">
        <v>7</v>
      </c>
      <c r="F882" s="5">
        <v>45551</v>
      </c>
      <c r="G882" s="5">
        <v>45732</v>
      </c>
      <c r="J882" s="4">
        <v>1866786164.5094399</v>
      </c>
      <c r="L882" s="8">
        <v>7.2999999999999995E-2</v>
      </c>
      <c r="O882" s="7" t="s">
        <v>16</v>
      </c>
      <c r="P882" s="7" t="s">
        <v>2045</v>
      </c>
    </row>
    <row r="883" spans="3:16" x14ac:dyDescent="0.3">
      <c r="C883" t="s">
        <v>7</v>
      </c>
      <c r="F883" s="5">
        <v>45551</v>
      </c>
      <c r="G883" s="5">
        <v>45824</v>
      </c>
      <c r="J883" s="4">
        <v>59000000</v>
      </c>
      <c r="L883" s="8">
        <v>7.5999999999999998E-2</v>
      </c>
      <c r="O883" s="7" t="s">
        <v>16</v>
      </c>
      <c r="P883" s="7" t="s">
        <v>2045</v>
      </c>
    </row>
    <row r="884" spans="3:16" x14ac:dyDescent="0.3">
      <c r="C884" t="s">
        <v>7</v>
      </c>
      <c r="F884" s="5">
        <v>45551</v>
      </c>
      <c r="G884" s="5">
        <v>45885</v>
      </c>
      <c r="J884" s="4">
        <v>97000000</v>
      </c>
      <c r="L884" s="8">
        <v>7.5999999999999998E-2</v>
      </c>
      <c r="O884" s="7" t="s">
        <v>16</v>
      </c>
      <c r="P884" s="7" t="s">
        <v>2045</v>
      </c>
    </row>
    <row r="885" spans="3:16" x14ac:dyDescent="0.3">
      <c r="C885" t="s">
        <v>7</v>
      </c>
      <c r="F885" s="5">
        <v>45551</v>
      </c>
      <c r="G885" s="5">
        <v>45916</v>
      </c>
      <c r="J885" s="4">
        <v>256000000</v>
      </c>
      <c r="L885" s="8">
        <v>7.6999999999999999E-2</v>
      </c>
      <c r="O885" s="7" t="s">
        <v>16</v>
      </c>
      <c r="P885" s="7" t="s">
        <v>2045</v>
      </c>
    </row>
    <row r="886" spans="3:16" x14ac:dyDescent="0.3">
      <c r="C886" t="s">
        <v>7</v>
      </c>
      <c r="F886" s="5">
        <v>45551</v>
      </c>
      <c r="G886" s="5">
        <v>45946</v>
      </c>
      <c r="J886" s="4">
        <v>102000000</v>
      </c>
      <c r="L886" s="8">
        <v>7.8E-2</v>
      </c>
      <c r="O886" s="7" t="s">
        <v>16</v>
      </c>
      <c r="P886" s="7" t="s">
        <v>2045</v>
      </c>
    </row>
    <row r="887" spans="3:16" x14ac:dyDescent="0.3">
      <c r="C887" t="s">
        <v>2047</v>
      </c>
      <c r="F887" s="5">
        <v>45551</v>
      </c>
      <c r="G887" s="5">
        <v>45732</v>
      </c>
      <c r="J887" s="4">
        <v>55000000</v>
      </c>
      <c r="L887" s="8">
        <v>7.2999999999999995E-2</v>
      </c>
      <c r="O887" s="7" t="s">
        <v>16</v>
      </c>
      <c r="P887" s="7" t="s">
        <v>2045</v>
      </c>
    </row>
    <row r="888" spans="3:16" x14ac:dyDescent="0.3">
      <c r="C888" t="s">
        <v>7</v>
      </c>
      <c r="F888" s="5">
        <v>45553</v>
      </c>
      <c r="G888" s="5">
        <v>45734</v>
      </c>
      <c r="J888" s="4">
        <v>261000000</v>
      </c>
      <c r="L888" s="8">
        <v>7.2999999999999995E-2</v>
      </c>
      <c r="O888" s="7" t="s">
        <v>2043</v>
      </c>
      <c r="P888" s="7" t="s">
        <v>2044</v>
      </c>
    </row>
    <row r="889" spans="3:16" x14ac:dyDescent="0.3">
      <c r="C889" t="s">
        <v>7</v>
      </c>
      <c r="F889" s="5">
        <v>45553</v>
      </c>
      <c r="G889" s="5">
        <v>45826</v>
      </c>
      <c r="J889" s="4">
        <v>68000000</v>
      </c>
      <c r="L889" s="8">
        <v>7.5999999999999998E-2</v>
      </c>
      <c r="O889" s="7" t="s">
        <v>2043</v>
      </c>
      <c r="P889" s="7" t="s">
        <v>2044</v>
      </c>
    </row>
    <row r="890" spans="3:16" x14ac:dyDescent="0.3">
      <c r="C890" t="s">
        <v>7</v>
      </c>
      <c r="F890" s="5">
        <v>45553</v>
      </c>
      <c r="G890" s="5">
        <v>45887</v>
      </c>
      <c r="J890" s="4">
        <v>148000000</v>
      </c>
      <c r="L890" s="8">
        <v>7.5999999999999998E-2</v>
      </c>
      <c r="O890" s="7" t="s">
        <v>2043</v>
      </c>
      <c r="P890" s="7" t="s">
        <v>2044</v>
      </c>
    </row>
    <row r="891" spans="3:16" x14ac:dyDescent="0.3">
      <c r="C891" t="s">
        <v>2047</v>
      </c>
      <c r="F891" s="5">
        <v>45553</v>
      </c>
      <c r="G891" s="5">
        <v>45734</v>
      </c>
      <c r="J891" s="4">
        <v>69000000</v>
      </c>
      <c r="L891" s="8">
        <v>7.2999999999999995E-2</v>
      </c>
      <c r="O891" s="7" t="s">
        <v>2043</v>
      </c>
      <c r="P891" s="7" t="s">
        <v>2044</v>
      </c>
    </row>
    <row r="892" spans="3:16" x14ac:dyDescent="0.3">
      <c r="C892" t="s">
        <v>7</v>
      </c>
      <c r="F892" s="5">
        <v>45553</v>
      </c>
      <c r="G892" s="5">
        <v>45734</v>
      </c>
      <c r="J892" s="4">
        <v>181000000</v>
      </c>
      <c r="L892" s="8">
        <v>7.2999999999999995E-2</v>
      </c>
      <c r="O892" s="7" t="s">
        <v>15</v>
      </c>
      <c r="P892" s="7" t="s">
        <v>2045</v>
      </c>
    </row>
    <row r="893" spans="3:16" x14ac:dyDescent="0.3">
      <c r="C893" t="s">
        <v>7</v>
      </c>
      <c r="F893" s="5">
        <v>45553</v>
      </c>
      <c r="G893" s="5">
        <v>45826</v>
      </c>
      <c r="J893" s="4">
        <v>70000000</v>
      </c>
      <c r="L893" s="8">
        <v>7.5999999999999998E-2</v>
      </c>
      <c r="O893" s="7" t="s">
        <v>15</v>
      </c>
      <c r="P893" s="7" t="s">
        <v>2045</v>
      </c>
    </row>
    <row r="894" spans="3:16" x14ac:dyDescent="0.3">
      <c r="C894" t="s">
        <v>7</v>
      </c>
      <c r="F894" s="5">
        <v>45553</v>
      </c>
      <c r="G894" s="5">
        <v>45734</v>
      </c>
      <c r="J894" s="4">
        <v>183000000</v>
      </c>
      <c r="L894" s="8">
        <v>7.2999999999999995E-2</v>
      </c>
      <c r="O894" s="7" t="s">
        <v>2050</v>
      </c>
      <c r="P894" s="7" t="s">
        <v>2045</v>
      </c>
    </row>
    <row r="895" spans="3:16" x14ac:dyDescent="0.3">
      <c r="C895" t="s">
        <v>7</v>
      </c>
      <c r="F895" s="5">
        <v>45553</v>
      </c>
      <c r="G895" s="5">
        <v>45887</v>
      </c>
      <c r="J895" s="4">
        <v>78000000</v>
      </c>
      <c r="L895" s="8">
        <v>7.5999999999999998E-2</v>
      </c>
      <c r="O895" s="7" t="s">
        <v>2050</v>
      </c>
      <c r="P895" s="7" t="s">
        <v>2045</v>
      </c>
    </row>
    <row r="896" spans="3:16" x14ac:dyDescent="0.3">
      <c r="C896" t="s">
        <v>7</v>
      </c>
      <c r="F896" s="5">
        <v>45553</v>
      </c>
      <c r="G896" s="5">
        <v>45918</v>
      </c>
      <c r="J896" s="4">
        <v>108000000</v>
      </c>
      <c r="L896" s="8">
        <v>7.6999999999999999E-2</v>
      </c>
      <c r="O896" s="7" t="s">
        <v>2050</v>
      </c>
      <c r="P896" s="7" t="s">
        <v>2045</v>
      </c>
    </row>
    <row r="897" spans="3:16" x14ac:dyDescent="0.3">
      <c r="C897" t="s">
        <v>7</v>
      </c>
      <c r="F897" s="5">
        <v>45553</v>
      </c>
      <c r="G897" s="5">
        <v>45948</v>
      </c>
      <c r="J897" s="4">
        <v>65000000</v>
      </c>
      <c r="L897" s="8">
        <v>7.8E-2</v>
      </c>
      <c r="O897" s="7" t="s">
        <v>2050</v>
      </c>
      <c r="P897" s="7" t="s">
        <v>2045</v>
      </c>
    </row>
    <row r="898" spans="3:16" x14ac:dyDescent="0.3">
      <c r="C898" t="s">
        <v>7</v>
      </c>
      <c r="F898" s="5">
        <v>45553</v>
      </c>
      <c r="G898" s="5">
        <v>45734</v>
      </c>
      <c r="J898" s="4">
        <v>593603033.86959004</v>
      </c>
      <c r="L898" s="8">
        <v>7.2999999999999995E-2</v>
      </c>
      <c r="O898" s="7" t="s">
        <v>16</v>
      </c>
      <c r="P898" s="7" t="s">
        <v>2045</v>
      </c>
    </row>
    <row r="899" spans="3:16" x14ac:dyDescent="0.3">
      <c r="C899" t="s">
        <v>7</v>
      </c>
      <c r="F899" s="5">
        <v>45553</v>
      </c>
      <c r="G899" s="5">
        <v>45918</v>
      </c>
      <c r="J899" s="4">
        <v>53000000</v>
      </c>
      <c r="L899" s="8">
        <v>7.6999999999999999E-2</v>
      </c>
      <c r="O899" s="7" t="s">
        <v>16</v>
      </c>
      <c r="P899" s="7" t="s">
        <v>2045</v>
      </c>
    </row>
    <row r="900" spans="3:16" x14ac:dyDescent="0.3">
      <c r="C900" t="s">
        <v>7</v>
      </c>
      <c r="F900" s="5">
        <v>45554</v>
      </c>
      <c r="G900" s="5">
        <v>45735</v>
      </c>
      <c r="J900" s="4">
        <v>1940000000</v>
      </c>
      <c r="L900" s="8">
        <v>7.2999999999999995E-2</v>
      </c>
      <c r="O900" s="7" t="s">
        <v>2043</v>
      </c>
      <c r="P900" s="7" t="s">
        <v>2044</v>
      </c>
    </row>
    <row r="901" spans="3:16" x14ac:dyDescent="0.3">
      <c r="C901" t="s">
        <v>7</v>
      </c>
      <c r="F901" s="5">
        <v>45554</v>
      </c>
      <c r="G901" s="5">
        <v>45766</v>
      </c>
      <c r="J901" s="4">
        <v>171000000</v>
      </c>
      <c r="L901" s="8">
        <v>7.3999999999999996E-2</v>
      </c>
      <c r="O901" s="7" t="s">
        <v>2043</v>
      </c>
      <c r="P901" s="7" t="s">
        <v>2044</v>
      </c>
    </row>
    <row r="902" spans="3:16" x14ac:dyDescent="0.3">
      <c r="C902" t="s">
        <v>7</v>
      </c>
      <c r="F902" s="5">
        <v>45554</v>
      </c>
      <c r="G902" s="5">
        <v>45827</v>
      </c>
      <c r="J902" s="4">
        <v>506000000</v>
      </c>
      <c r="L902" s="8">
        <v>7.5999999999999998E-2</v>
      </c>
      <c r="O902" s="7" t="s">
        <v>2043</v>
      </c>
      <c r="P902" s="7" t="s">
        <v>2044</v>
      </c>
    </row>
    <row r="903" spans="3:16" x14ac:dyDescent="0.3">
      <c r="C903" t="s">
        <v>7</v>
      </c>
      <c r="F903" s="5">
        <v>45554</v>
      </c>
      <c r="G903" s="5">
        <v>45888</v>
      </c>
      <c r="J903" s="4">
        <v>1099000000</v>
      </c>
      <c r="L903" s="8">
        <v>7.5999999999999998E-2</v>
      </c>
      <c r="O903" s="7" t="s">
        <v>2043</v>
      </c>
      <c r="P903" s="7" t="s">
        <v>2044</v>
      </c>
    </row>
    <row r="904" spans="3:16" x14ac:dyDescent="0.3">
      <c r="C904" t="s">
        <v>7</v>
      </c>
      <c r="F904" s="5">
        <v>45554</v>
      </c>
      <c r="G904" s="5">
        <v>45919</v>
      </c>
      <c r="J904" s="4">
        <v>52000000</v>
      </c>
      <c r="L904" s="8">
        <v>7.6999999999999999E-2</v>
      </c>
      <c r="O904" s="7" t="s">
        <v>2043</v>
      </c>
      <c r="P904" s="7" t="s">
        <v>2044</v>
      </c>
    </row>
    <row r="905" spans="3:16" hidden="1" x14ac:dyDescent="0.3">
      <c r="C905" t="s">
        <v>2047</v>
      </c>
      <c r="F905" s="5">
        <v>45554</v>
      </c>
      <c r="G905" s="5">
        <v>45584</v>
      </c>
      <c r="J905" s="4">
        <v>88000000</v>
      </c>
      <c r="L905" s="8">
        <v>4.3999999999999997E-2</v>
      </c>
      <c r="O905" s="7" t="s">
        <v>2043</v>
      </c>
      <c r="P905" s="7" t="s">
        <v>2044</v>
      </c>
    </row>
    <row r="906" spans="3:16" x14ac:dyDescent="0.3">
      <c r="C906" t="s">
        <v>2047</v>
      </c>
      <c r="F906" s="5">
        <v>45554</v>
      </c>
      <c r="G906" s="5">
        <v>45735</v>
      </c>
      <c r="J906" s="4">
        <v>512000000</v>
      </c>
      <c r="L906" s="8">
        <v>7.2999999999999995E-2</v>
      </c>
      <c r="O906" s="7" t="s">
        <v>2043</v>
      </c>
      <c r="P906" s="7" t="s">
        <v>2044</v>
      </c>
    </row>
    <row r="907" spans="3:16" x14ac:dyDescent="0.3">
      <c r="C907" t="s">
        <v>7</v>
      </c>
      <c r="F907" s="5">
        <v>45554</v>
      </c>
      <c r="G907" s="5">
        <v>45735</v>
      </c>
      <c r="J907" s="4">
        <v>1346000000</v>
      </c>
      <c r="L907" s="8">
        <v>7.2999999999999995E-2</v>
      </c>
      <c r="O907" s="7" t="s">
        <v>15</v>
      </c>
      <c r="P907" s="7" t="s">
        <v>2045</v>
      </c>
    </row>
    <row r="908" spans="3:16" x14ac:dyDescent="0.3">
      <c r="C908" t="s">
        <v>7</v>
      </c>
      <c r="F908" s="5">
        <v>45554</v>
      </c>
      <c r="G908" s="5">
        <v>45766</v>
      </c>
      <c r="J908" s="4">
        <v>102000000</v>
      </c>
      <c r="L908" s="8">
        <v>7.3999999999999996E-2</v>
      </c>
      <c r="O908" s="7" t="s">
        <v>15</v>
      </c>
      <c r="P908" s="7" t="s">
        <v>2045</v>
      </c>
    </row>
    <row r="909" spans="3:16" x14ac:dyDescent="0.3">
      <c r="C909" t="s">
        <v>7</v>
      </c>
      <c r="F909" s="5">
        <v>45554</v>
      </c>
      <c r="G909" s="5">
        <v>45827</v>
      </c>
      <c r="J909" s="4">
        <v>521000000</v>
      </c>
      <c r="L909" s="8">
        <v>7.5999999999999998E-2</v>
      </c>
      <c r="O909" s="7" t="s">
        <v>15</v>
      </c>
      <c r="P909" s="7" t="s">
        <v>2045</v>
      </c>
    </row>
    <row r="910" spans="3:16" x14ac:dyDescent="0.3">
      <c r="C910" t="s">
        <v>7</v>
      </c>
      <c r="F910" s="5">
        <v>45554</v>
      </c>
      <c r="G910" s="5">
        <v>45919</v>
      </c>
      <c r="J910" s="4">
        <v>56000000</v>
      </c>
      <c r="L910" s="8">
        <v>7.6999999999999999E-2</v>
      </c>
      <c r="O910" s="7" t="s">
        <v>15</v>
      </c>
      <c r="P910" s="7" t="s">
        <v>2045</v>
      </c>
    </row>
    <row r="911" spans="3:16" x14ac:dyDescent="0.3">
      <c r="C911" t="s">
        <v>7</v>
      </c>
      <c r="F911" s="5">
        <v>45554</v>
      </c>
      <c r="G911" s="5">
        <v>45735</v>
      </c>
      <c r="J911" s="4">
        <v>1365000000</v>
      </c>
      <c r="L911" s="8">
        <v>7.2999999999999995E-2</v>
      </c>
      <c r="O911" s="7" t="s">
        <v>2050</v>
      </c>
      <c r="P911" s="7" t="s">
        <v>2045</v>
      </c>
    </row>
    <row r="912" spans="3:16" x14ac:dyDescent="0.3">
      <c r="C912" t="s">
        <v>7</v>
      </c>
      <c r="F912" s="5">
        <v>45554</v>
      </c>
      <c r="G912" s="5">
        <v>45857</v>
      </c>
      <c r="J912" s="4">
        <v>355000000</v>
      </c>
      <c r="L912" s="8">
        <v>7.5999999999999998E-2</v>
      </c>
      <c r="O912" s="7" t="s">
        <v>2050</v>
      </c>
      <c r="P912" s="7" t="s">
        <v>2045</v>
      </c>
    </row>
    <row r="913" spans="3:16" x14ac:dyDescent="0.3">
      <c r="C913" t="s">
        <v>7</v>
      </c>
      <c r="F913" s="5">
        <v>45554</v>
      </c>
      <c r="G913" s="5">
        <v>45888</v>
      </c>
      <c r="J913" s="4">
        <v>578000000</v>
      </c>
      <c r="L913" s="8">
        <v>7.5999999999999998E-2</v>
      </c>
      <c r="O913" s="7" t="s">
        <v>2050</v>
      </c>
      <c r="P913" s="7" t="s">
        <v>2045</v>
      </c>
    </row>
    <row r="914" spans="3:16" x14ac:dyDescent="0.3">
      <c r="C914" t="s">
        <v>7</v>
      </c>
      <c r="F914" s="5">
        <v>45554</v>
      </c>
      <c r="G914" s="5">
        <v>45919</v>
      </c>
      <c r="J914" s="4">
        <v>808000000</v>
      </c>
      <c r="L914" s="8">
        <v>7.6999999999999999E-2</v>
      </c>
      <c r="O914" s="7" t="s">
        <v>2050</v>
      </c>
      <c r="P914" s="7" t="s">
        <v>2045</v>
      </c>
    </row>
    <row r="915" spans="3:16" x14ac:dyDescent="0.3">
      <c r="C915" t="s">
        <v>7</v>
      </c>
      <c r="F915" s="5">
        <v>45554</v>
      </c>
      <c r="G915" s="5">
        <v>45949</v>
      </c>
      <c r="J915" s="4">
        <v>483000000</v>
      </c>
      <c r="L915" s="8">
        <v>7.8E-2</v>
      </c>
      <c r="O915" s="7" t="s">
        <v>2050</v>
      </c>
      <c r="P915" s="7" t="s">
        <v>2045</v>
      </c>
    </row>
    <row r="916" spans="3:16" hidden="1" x14ac:dyDescent="0.3">
      <c r="C916" t="s">
        <v>7</v>
      </c>
      <c r="F916" s="5">
        <v>45554</v>
      </c>
      <c r="G916" s="5">
        <v>45584</v>
      </c>
      <c r="J916" s="4">
        <v>229000000</v>
      </c>
      <c r="L916" s="8">
        <v>4.3999999999999997E-2</v>
      </c>
      <c r="O916" s="7" t="s">
        <v>16</v>
      </c>
      <c r="P916" s="7" t="s">
        <v>2045</v>
      </c>
    </row>
    <row r="917" spans="3:16" hidden="1" x14ac:dyDescent="0.3">
      <c r="C917" t="s">
        <v>7</v>
      </c>
      <c r="F917" s="5">
        <v>45554</v>
      </c>
      <c r="G917" s="5">
        <v>45615</v>
      </c>
      <c r="J917" s="4">
        <v>139000000</v>
      </c>
      <c r="L917" s="8">
        <v>4.7500000000000001E-2</v>
      </c>
      <c r="O917" s="7" t="s">
        <v>16</v>
      </c>
      <c r="P917" s="7" t="s">
        <v>2045</v>
      </c>
    </row>
    <row r="918" spans="3:16" x14ac:dyDescent="0.3">
      <c r="C918" t="s">
        <v>7</v>
      </c>
      <c r="F918" s="5">
        <v>45554</v>
      </c>
      <c r="G918" s="5">
        <v>45735</v>
      </c>
      <c r="J918" s="4">
        <v>2759862670.0395002</v>
      </c>
      <c r="L918" s="8">
        <v>7.2999999999999995E-2</v>
      </c>
      <c r="O918" s="7" t="s">
        <v>16</v>
      </c>
      <c r="P918" s="7" t="s">
        <v>2045</v>
      </c>
    </row>
    <row r="919" spans="3:16" x14ac:dyDescent="0.3">
      <c r="C919" t="s">
        <v>7</v>
      </c>
      <c r="F919" s="5">
        <v>45554</v>
      </c>
      <c r="G919" s="5">
        <v>45827</v>
      </c>
      <c r="J919" s="4">
        <v>90000000</v>
      </c>
      <c r="L919" s="8">
        <v>7.5999999999999998E-2</v>
      </c>
      <c r="O919" s="7" t="s">
        <v>16</v>
      </c>
      <c r="P919" s="7" t="s">
        <v>2045</v>
      </c>
    </row>
    <row r="920" spans="3:16" x14ac:dyDescent="0.3">
      <c r="C920" t="s">
        <v>7</v>
      </c>
      <c r="F920" s="5">
        <v>45554</v>
      </c>
      <c r="G920" s="5">
        <v>45888</v>
      </c>
      <c r="J920" s="4">
        <v>148000000</v>
      </c>
      <c r="L920" s="8">
        <v>7.5999999999999998E-2</v>
      </c>
      <c r="O920" s="7" t="s">
        <v>16</v>
      </c>
      <c r="P920" s="7" t="s">
        <v>2045</v>
      </c>
    </row>
    <row r="921" spans="3:16" x14ac:dyDescent="0.3">
      <c r="C921" t="s">
        <v>7</v>
      </c>
      <c r="F921" s="5">
        <v>45554</v>
      </c>
      <c r="G921" s="5">
        <v>45919</v>
      </c>
      <c r="J921" s="4">
        <v>392000000</v>
      </c>
      <c r="L921" s="8">
        <v>7.6999999999999999E-2</v>
      </c>
      <c r="O921" s="7" t="s">
        <v>16</v>
      </c>
      <c r="P921" s="7" t="s">
        <v>2045</v>
      </c>
    </row>
    <row r="922" spans="3:16" x14ac:dyDescent="0.3">
      <c r="C922" t="s">
        <v>7</v>
      </c>
      <c r="F922" s="5">
        <v>45554</v>
      </c>
      <c r="G922" s="5">
        <v>45949</v>
      </c>
      <c r="J922" s="4">
        <v>156000000</v>
      </c>
      <c r="L922" s="8">
        <v>7.8E-2</v>
      </c>
      <c r="O922" s="7" t="s">
        <v>16</v>
      </c>
      <c r="P922" s="7" t="s">
        <v>2045</v>
      </c>
    </row>
    <row r="923" spans="3:16" x14ac:dyDescent="0.3">
      <c r="C923" t="s">
        <v>2047</v>
      </c>
      <c r="F923" s="5">
        <v>45554</v>
      </c>
      <c r="G923" s="5">
        <v>45735</v>
      </c>
      <c r="J923" s="4">
        <v>84000000</v>
      </c>
      <c r="L923" s="8">
        <v>7.2999999999999995E-2</v>
      </c>
      <c r="O923" s="7" t="s">
        <v>16</v>
      </c>
      <c r="P923" s="7" t="s">
        <v>2045</v>
      </c>
    </row>
    <row r="924" spans="3:16" x14ac:dyDescent="0.3">
      <c r="C924" t="s">
        <v>7</v>
      </c>
      <c r="F924" s="5">
        <v>45555</v>
      </c>
      <c r="G924" s="5">
        <v>45736</v>
      </c>
      <c r="J924" s="4">
        <v>81000000</v>
      </c>
      <c r="L924" s="8">
        <v>7.2999999999999995E-2</v>
      </c>
      <c r="O924" s="7" t="s">
        <v>2043</v>
      </c>
      <c r="P924" s="7" t="s">
        <v>2044</v>
      </c>
    </row>
    <row r="925" spans="3:16" x14ac:dyDescent="0.3">
      <c r="C925" t="s">
        <v>7</v>
      </c>
      <c r="F925" s="5">
        <v>45555</v>
      </c>
      <c r="G925" s="5">
        <v>45736</v>
      </c>
      <c r="J925" s="4">
        <v>57000000</v>
      </c>
      <c r="L925" s="8">
        <v>7.2999999999999995E-2</v>
      </c>
      <c r="O925" s="7" t="s">
        <v>15</v>
      </c>
      <c r="P925" s="7" t="s">
        <v>2045</v>
      </c>
    </row>
    <row r="926" spans="3:16" x14ac:dyDescent="0.3">
      <c r="C926" t="s">
        <v>7</v>
      </c>
      <c r="F926" s="5">
        <v>45555</v>
      </c>
      <c r="G926" s="5">
        <v>45736</v>
      </c>
      <c r="J926" s="4">
        <v>57000000</v>
      </c>
      <c r="L926" s="8">
        <v>7.2999999999999995E-2</v>
      </c>
      <c r="O926" s="7" t="s">
        <v>2050</v>
      </c>
      <c r="P926" s="7" t="s">
        <v>2045</v>
      </c>
    </row>
    <row r="927" spans="3:16" x14ac:dyDescent="0.3">
      <c r="C927" t="s">
        <v>7</v>
      </c>
      <c r="F927" s="5">
        <v>45555</v>
      </c>
      <c r="G927" s="5">
        <v>45736</v>
      </c>
      <c r="J927" s="4">
        <v>392099645.790537</v>
      </c>
      <c r="L927" s="8">
        <v>7.2999999999999995E-2</v>
      </c>
      <c r="O927" s="7" t="s">
        <v>16</v>
      </c>
      <c r="P927" s="7" t="s">
        <v>2045</v>
      </c>
    </row>
    <row r="928" spans="3:16" x14ac:dyDescent="0.3">
      <c r="C928" t="s">
        <v>7</v>
      </c>
      <c r="F928" s="5">
        <v>45558</v>
      </c>
      <c r="G928" s="5">
        <v>45739</v>
      </c>
      <c r="J928" s="4">
        <v>1206000000</v>
      </c>
      <c r="L928" s="8">
        <v>7.2999999999999995E-2</v>
      </c>
      <c r="O928" s="7" t="s">
        <v>2043</v>
      </c>
      <c r="P928" s="7" t="s">
        <v>2044</v>
      </c>
    </row>
    <row r="929" spans="3:16" x14ac:dyDescent="0.3">
      <c r="C929" t="s">
        <v>7</v>
      </c>
      <c r="F929" s="5">
        <v>45558</v>
      </c>
      <c r="G929" s="5">
        <v>45770</v>
      </c>
      <c r="J929" s="4">
        <v>106000000</v>
      </c>
      <c r="L929" s="8">
        <v>7.3999999999999996E-2</v>
      </c>
      <c r="O929" s="7" t="s">
        <v>2043</v>
      </c>
      <c r="P929" s="7" t="s">
        <v>2044</v>
      </c>
    </row>
    <row r="930" spans="3:16" x14ac:dyDescent="0.3">
      <c r="C930" t="s">
        <v>7</v>
      </c>
      <c r="F930" s="5">
        <v>45558</v>
      </c>
      <c r="G930" s="5">
        <v>45831</v>
      </c>
      <c r="J930" s="4">
        <v>315000000</v>
      </c>
      <c r="L930" s="8">
        <v>7.5999999999999998E-2</v>
      </c>
      <c r="O930" s="7" t="s">
        <v>2043</v>
      </c>
      <c r="P930" s="7" t="s">
        <v>2044</v>
      </c>
    </row>
    <row r="931" spans="3:16" x14ac:dyDescent="0.3">
      <c r="C931" t="s">
        <v>7</v>
      </c>
      <c r="F931" s="5">
        <v>45558</v>
      </c>
      <c r="G931" s="5">
        <v>45892</v>
      </c>
      <c r="J931" s="4">
        <v>683000000</v>
      </c>
      <c r="L931" s="8">
        <v>7.5999999999999998E-2</v>
      </c>
      <c r="O931" s="7" t="s">
        <v>2043</v>
      </c>
      <c r="P931" s="7" t="s">
        <v>2044</v>
      </c>
    </row>
    <row r="932" spans="3:16" hidden="1" x14ac:dyDescent="0.3">
      <c r="C932" t="s">
        <v>2047</v>
      </c>
      <c r="F932" s="5">
        <v>45558</v>
      </c>
      <c r="G932" s="5">
        <v>45588</v>
      </c>
      <c r="J932" s="4">
        <v>55000000</v>
      </c>
      <c r="L932" s="8">
        <v>4.3999999999999997E-2</v>
      </c>
      <c r="O932" s="7" t="s">
        <v>2043</v>
      </c>
      <c r="P932" s="7" t="s">
        <v>2044</v>
      </c>
    </row>
    <row r="933" spans="3:16" x14ac:dyDescent="0.3">
      <c r="C933" t="s">
        <v>2047</v>
      </c>
      <c r="F933" s="5">
        <v>45558</v>
      </c>
      <c r="G933" s="5">
        <v>45739</v>
      </c>
      <c r="J933" s="4">
        <v>318000000</v>
      </c>
      <c r="L933" s="8">
        <v>7.2999999999999995E-2</v>
      </c>
      <c r="O933" s="7" t="s">
        <v>2043</v>
      </c>
      <c r="P933" s="7" t="s">
        <v>2044</v>
      </c>
    </row>
    <row r="934" spans="3:16" x14ac:dyDescent="0.3">
      <c r="C934" t="s">
        <v>7</v>
      </c>
      <c r="F934" s="5">
        <v>45558</v>
      </c>
      <c r="G934" s="5">
        <v>45739</v>
      </c>
      <c r="J934" s="4">
        <v>837000000</v>
      </c>
      <c r="L934" s="8">
        <v>7.2999999999999995E-2</v>
      </c>
      <c r="O934" s="7" t="s">
        <v>15</v>
      </c>
      <c r="P934" s="7" t="s">
        <v>2045</v>
      </c>
    </row>
    <row r="935" spans="3:16" x14ac:dyDescent="0.3">
      <c r="C935" t="s">
        <v>7</v>
      </c>
      <c r="F935" s="5">
        <v>45558</v>
      </c>
      <c r="G935" s="5">
        <v>45770</v>
      </c>
      <c r="J935" s="4">
        <v>64000000</v>
      </c>
      <c r="L935" s="8">
        <v>7.3999999999999996E-2</v>
      </c>
      <c r="O935" s="7" t="s">
        <v>15</v>
      </c>
      <c r="P935" s="7" t="s">
        <v>2045</v>
      </c>
    </row>
    <row r="936" spans="3:16" x14ac:dyDescent="0.3">
      <c r="C936" t="s">
        <v>7</v>
      </c>
      <c r="F936" s="5">
        <v>45558</v>
      </c>
      <c r="G936" s="5">
        <v>45831</v>
      </c>
      <c r="J936" s="4">
        <v>324000000</v>
      </c>
      <c r="L936" s="8">
        <v>7.5999999999999998E-2</v>
      </c>
      <c r="O936" s="7" t="s">
        <v>15</v>
      </c>
      <c r="P936" s="7" t="s">
        <v>2045</v>
      </c>
    </row>
    <row r="937" spans="3:16" x14ac:dyDescent="0.3">
      <c r="C937" t="s">
        <v>7</v>
      </c>
      <c r="F937" s="5">
        <v>45558</v>
      </c>
      <c r="G937" s="5">
        <v>45739</v>
      </c>
      <c r="J937" s="4">
        <v>849000000</v>
      </c>
      <c r="L937" s="8">
        <v>7.2999999999999995E-2</v>
      </c>
      <c r="O937" s="7" t="s">
        <v>2050</v>
      </c>
      <c r="P937" s="7" t="s">
        <v>2045</v>
      </c>
    </row>
    <row r="938" spans="3:16" x14ac:dyDescent="0.3">
      <c r="C938" t="s">
        <v>7</v>
      </c>
      <c r="F938" s="5">
        <v>45558</v>
      </c>
      <c r="G938" s="5">
        <v>45861</v>
      </c>
      <c r="J938" s="4">
        <v>221000000</v>
      </c>
      <c r="L938" s="8">
        <v>7.5999999999999998E-2</v>
      </c>
      <c r="O938" s="7" t="s">
        <v>2050</v>
      </c>
      <c r="P938" s="7" t="s">
        <v>2045</v>
      </c>
    </row>
    <row r="939" spans="3:16" x14ac:dyDescent="0.3">
      <c r="C939" t="s">
        <v>7</v>
      </c>
      <c r="F939" s="5">
        <v>45558</v>
      </c>
      <c r="G939" s="5">
        <v>45892</v>
      </c>
      <c r="J939" s="4">
        <v>360000000</v>
      </c>
      <c r="L939" s="8">
        <v>7.5999999999999998E-2</v>
      </c>
      <c r="O939" s="7" t="s">
        <v>2050</v>
      </c>
      <c r="P939" s="7" t="s">
        <v>2045</v>
      </c>
    </row>
    <row r="940" spans="3:16" x14ac:dyDescent="0.3">
      <c r="C940" t="s">
        <v>7</v>
      </c>
      <c r="F940" s="5">
        <v>45558</v>
      </c>
      <c r="G940" s="5">
        <v>45923</v>
      </c>
      <c r="J940" s="4">
        <v>502000000</v>
      </c>
      <c r="L940" s="8">
        <v>7.6999999999999999E-2</v>
      </c>
      <c r="O940" s="7" t="s">
        <v>2050</v>
      </c>
      <c r="P940" s="7" t="s">
        <v>2045</v>
      </c>
    </row>
    <row r="941" spans="3:16" x14ac:dyDescent="0.3">
      <c r="C941" t="s">
        <v>7</v>
      </c>
      <c r="F941" s="5">
        <v>45558</v>
      </c>
      <c r="G941" s="5">
        <v>45953</v>
      </c>
      <c r="J941" s="4">
        <v>300000000</v>
      </c>
      <c r="L941" s="8">
        <v>7.8E-2</v>
      </c>
      <c r="O941" s="7" t="s">
        <v>2050</v>
      </c>
      <c r="P941" s="7" t="s">
        <v>2045</v>
      </c>
    </row>
    <row r="942" spans="3:16" hidden="1" x14ac:dyDescent="0.3">
      <c r="C942" t="s">
        <v>7</v>
      </c>
      <c r="F942" s="5">
        <v>45558</v>
      </c>
      <c r="G942" s="5">
        <v>45588</v>
      </c>
      <c r="J942" s="4">
        <v>142000000</v>
      </c>
      <c r="L942" s="8">
        <v>4.3999999999999997E-2</v>
      </c>
      <c r="O942" s="7" t="s">
        <v>16</v>
      </c>
      <c r="P942" s="7" t="s">
        <v>2045</v>
      </c>
    </row>
    <row r="943" spans="3:16" hidden="1" x14ac:dyDescent="0.3">
      <c r="C943" t="s">
        <v>7</v>
      </c>
      <c r="F943" s="5">
        <v>45558</v>
      </c>
      <c r="G943" s="5">
        <v>45619</v>
      </c>
      <c r="J943" s="4">
        <v>86000000</v>
      </c>
      <c r="L943" s="8">
        <v>4.7500000000000001E-2</v>
      </c>
      <c r="O943" s="7" t="s">
        <v>16</v>
      </c>
      <c r="P943" s="7" t="s">
        <v>2045</v>
      </c>
    </row>
    <row r="944" spans="3:16" x14ac:dyDescent="0.3">
      <c r="C944" t="s">
        <v>7</v>
      </c>
      <c r="F944" s="5">
        <v>45558</v>
      </c>
      <c r="G944" s="5">
        <v>45739</v>
      </c>
      <c r="J944" s="4">
        <v>1782156214.7774999</v>
      </c>
      <c r="L944" s="8">
        <v>7.2999999999999995E-2</v>
      </c>
      <c r="O944" s="7" t="s">
        <v>16</v>
      </c>
      <c r="P944" s="7" t="s">
        <v>2045</v>
      </c>
    </row>
    <row r="945" spans="3:16" x14ac:dyDescent="0.3">
      <c r="C945" t="s">
        <v>7</v>
      </c>
      <c r="F945" s="5">
        <v>45558</v>
      </c>
      <c r="G945" s="5">
        <v>45831</v>
      </c>
      <c r="J945" s="4">
        <v>56000000</v>
      </c>
      <c r="L945" s="8">
        <v>7.5999999999999998E-2</v>
      </c>
      <c r="O945" s="7" t="s">
        <v>16</v>
      </c>
      <c r="P945" s="7" t="s">
        <v>2045</v>
      </c>
    </row>
    <row r="946" spans="3:16" x14ac:dyDescent="0.3">
      <c r="C946" t="s">
        <v>7</v>
      </c>
      <c r="F946" s="5">
        <v>45558</v>
      </c>
      <c r="G946" s="5">
        <v>45892</v>
      </c>
      <c r="J946" s="4">
        <v>92000000</v>
      </c>
      <c r="L946" s="8">
        <v>7.5999999999999998E-2</v>
      </c>
      <c r="O946" s="7" t="s">
        <v>16</v>
      </c>
      <c r="P946" s="7" t="s">
        <v>2045</v>
      </c>
    </row>
    <row r="947" spans="3:16" x14ac:dyDescent="0.3">
      <c r="C947" t="s">
        <v>7</v>
      </c>
      <c r="F947" s="5">
        <v>45558</v>
      </c>
      <c r="G947" s="5">
        <v>45923</v>
      </c>
      <c r="J947" s="4">
        <v>244000000</v>
      </c>
      <c r="L947" s="8">
        <v>7.6999999999999999E-2</v>
      </c>
      <c r="O947" s="7" t="s">
        <v>16</v>
      </c>
      <c r="P947" s="7" t="s">
        <v>2045</v>
      </c>
    </row>
    <row r="948" spans="3:16" x14ac:dyDescent="0.3">
      <c r="C948" t="s">
        <v>7</v>
      </c>
      <c r="F948" s="5">
        <v>45558</v>
      </c>
      <c r="G948" s="5">
        <v>45953</v>
      </c>
      <c r="J948" s="4">
        <v>97000000</v>
      </c>
      <c r="L948" s="8">
        <v>7.8E-2</v>
      </c>
      <c r="O948" s="7" t="s">
        <v>16</v>
      </c>
      <c r="P948" s="7" t="s">
        <v>2045</v>
      </c>
    </row>
    <row r="949" spans="3:16" x14ac:dyDescent="0.3">
      <c r="C949" t="s">
        <v>2047</v>
      </c>
      <c r="F949" s="5">
        <v>45558</v>
      </c>
      <c r="G949" s="5">
        <v>45739</v>
      </c>
      <c r="J949" s="4">
        <v>52000000</v>
      </c>
      <c r="L949" s="8">
        <v>7.2999999999999995E-2</v>
      </c>
      <c r="O949" s="7" t="s">
        <v>16</v>
      </c>
      <c r="P949" s="7" t="s">
        <v>2045</v>
      </c>
    </row>
    <row r="950" spans="3:16" x14ac:dyDescent="0.3">
      <c r="C950" t="s">
        <v>7</v>
      </c>
      <c r="F950" s="5">
        <v>45560</v>
      </c>
      <c r="G950" s="5">
        <v>45741</v>
      </c>
      <c r="J950" s="4">
        <v>597000000</v>
      </c>
      <c r="L950" s="8">
        <v>7.2999999999999995E-2</v>
      </c>
      <c r="O950" s="7" t="s">
        <v>2043</v>
      </c>
      <c r="P950" s="7" t="s">
        <v>2044</v>
      </c>
    </row>
    <row r="951" spans="3:16" x14ac:dyDescent="0.3">
      <c r="C951" t="s">
        <v>7</v>
      </c>
      <c r="F951" s="5">
        <v>45560</v>
      </c>
      <c r="G951" s="5">
        <v>45772</v>
      </c>
      <c r="J951" s="4">
        <v>53000000</v>
      </c>
      <c r="L951" s="8">
        <v>7.3999999999999996E-2</v>
      </c>
      <c r="O951" s="7" t="s">
        <v>2043</v>
      </c>
      <c r="P951" s="7" t="s">
        <v>2044</v>
      </c>
    </row>
    <row r="952" spans="3:16" x14ac:dyDescent="0.3">
      <c r="C952" t="s">
        <v>7</v>
      </c>
      <c r="F952" s="5">
        <v>45560</v>
      </c>
      <c r="G952" s="5">
        <v>45833</v>
      </c>
      <c r="J952" s="4">
        <v>156000000</v>
      </c>
      <c r="L952" s="8">
        <v>7.5999999999999998E-2</v>
      </c>
      <c r="O952" s="7" t="s">
        <v>2043</v>
      </c>
      <c r="P952" s="7" t="s">
        <v>2044</v>
      </c>
    </row>
    <row r="953" spans="3:16" x14ac:dyDescent="0.3">
      <c r="C953" t="s">
        <v>7</v>
      </c>
      <c r="F953" s="5">
        <v>45560</v>
      </c>
      <c r="G953" s="5">
        <v>45894</v>
      </c>
      <c r="J953" s="4">
        <v>338000000</v>
      </c>
      <c r="L953" s="8">
        <v>7.5999999999999998E-2</v>
      </c>
      <c r="O953" s="7" t="s">
        <v>2043</v>
      </c>
      <c r="P953" s="7" t="s">
        <v>2044</v>
      </c>
    </row>
    <row r="954" spans="3:16" x14ac:dyDescent="0.3">
      <c r="C954" t="s">
        <v>2047</v>
      </c>
      <c r="F954" s="5">
        <v>45560</v>
      </c>
      <c r="G954" s="5">
        <v>45741</v>
      </c>
      <c r="J954" s="4">
        <v>158000000</v>
      </c>
      <c r="L954" s="8">
        <v>7.2999999999999995E-2</v>
      </c>
      <c r="O954" s="7" t="s">
        <v>2043</v>
      </c>
      <c r="P954" s="7" t="s">
        <v>2044</v>
      </c>
    </row>
    <row r="955" spans="3:16" x14ac:dyDescent="0.3">
      <c r="C955" t="s">
        <v>7</v>
      </c>
      <c r="F955" s="5">
        <v>45560</v>
      </c>
      <c r="G955" s="5">
        <v>45741</v>
      </c>
      <c r="J955" s="4">
        <v>414000000</v>
      </c>
      <c r="L955" s="8">
        <v>7.2999999999999995E-2</v>
      </c>
      <c r="O955" s="7" t="s">
        <v>15</v>
      </c>
      <c r="P955" s="7" t="s">
        <v>2045</v>
      </c>
    </row>
    <row r="956" spans="3:16" x14ac:dyDescent="0.3">
      <c r="C956" t="s">
        <v>7</v>
      </c>
      <c r="F956" s="5">
        <v>45560</v>
      </c>
      <c r="G956" s="5">
        <v>45833</v>
      </c>
      <c r="J956" s="4">
        <v>161000000</v>
      </c>
      <c r="L956" s="8">
        <v>7.5999999999999998E-2</v>
      </c>
      <c r="O956" s="7" t="s">
        <v>15</v>
      </c>
      <c r="P956" s="7" t="s">
        <v>2045</v>
      </c>
    </row>
    <row r="957" spans="3:16" x14ac:dyDescent="0.3">
      <c r="C957" t="s">
        <v>7</v>
      </c>
      <c r="F957" s="5">
        <v>45560</v>
      </c>
      <c r="G957" s="5">
        <v>45741</v>
      </c>
      <c r="J957" s="4">
        <v>420000000</v>
      </c>
      <c r="L957" s="8">
        <v>7.2999999999999995E-2</v>
      </c>
      <c r="O957" s="7" t="s">
        <v>2050</v>
      </c>
      <c r="P957" s="7" t="s">
        <v>2045</v>
      </c>
    </row>
    <row r="958" spans="3:16" x14ac:dyDescent="0.3">
      <c r="C958" t="s">
        <v>7</v>
      </c>
      <c r="F958" s="5">
        <v>45560</v>
      </c>
      <c r="G958" s="5">
        <v>45863</v>
      </c>
      <c r="J958" s="4">
        <v>109000000</v>
      </c>
      <c r="L958" s="8">
        <v>7.5999999999999998E-2</v>
      </c>
      <c r="O958" s="7" t="s">
        <v>2050</v>
      </c>
      <c r="P958" s="7" t="s">
        <v>2045</v>
      </c>
    </row>
    <row r="959" spans="3:16" x14ac:dyDescent="0.3">
      <c r="C959" t="s">
        <v>7</v>
      </c>
      <c r="F959" s="5">
        <v>45560</v>
      </c>
      <c r="G959" s="5">
        <v>45894</v>
      </c>
      <c r="J959" s="4">
        <v>178000000</v>
      </c>
      <c r="L959" s="8">
        <v>7.5999999999999998E-2</v>
      </c>
      <c r="O959" s="7" t="s">
        <v>2050</v>
      </c>
      <c r="P959" s="7" t="s">
        <v>2045</v>
      </c>
    </row>
    <row r="960" spans="3:16" x14ac:dyDescent="0.3">
      <c r="C960" t="s">
        <v>7</v>
      </c>
      <c r="F960" s="5">
        <v>45560</v>
      </c>
      <c r="G960" s="5">
        <v>45925</v>
      </c>
      <c r="J960" s="4">
        <v>249000000</v>
      </c>
      <c r="L960" s="8">
        <v>7.6999999999999999E-2</v>
      </c>
      <c r="O960" s="7" t="s">
        <v>2050</v>
      </c>
      <c r="P960" s="7" t="s">
        <v>2045</v>
      </c>
    </row>
    <row r="961" spans="3:16" x14ac:dyDescent="0.3">
      <c r="C961" t="s">
        <v>7</v>
      </c>
      <c r="F961" s="5">
        <v>45560</v>
      </c>
      <c r="G961" s="5">
        <v>45955</v>
      </c>
      <c r="J961" s="4">
        <v>149000000</v>
      </c>
      <c r="L961" s="8">
        <v>7.8E-2</v>
      </c>
      <c r="O961" s="7" t="s">
        <v>2050</v>
      </c>
      <c r="P961" s="7" t="s">
        <v>2045</v>
      </c>
    </row>
    <row r="962" spans="3:16" hidden="1" x14ac:dyDescent="0.3">
      <c r="C962" t="s">
        <v>7</v>
      </c>
      <c r="F962" s="5">
        <v>45560</v>
      </c>
      <c r="G962" s="5">
        <v>45590</v>
      </c>
      <c r="J962" s="4">
        <v>70000000</v>
      </c>
      <c r="L962" s="8">
        <v>4.3999999999999997E-2</v>
      </c>
      <c r="O962" s="7" t="s">
        <v>16</v>
      </c>
      <c r="P962" s="7" t="s">
        <v>2045</v>
      </c>
    </row>
    <row r="963" spans="3:16" x14ac:dyDescent="0.3">
      <c r="C963" t="s">
        <v>7</v>
      </c>
      <c r="F963" s="5">
        <v>45560</v>
      </c>
      <c r="G963" s="5">
        <v>45741</v>
      </c>
      <c r="J963" s="4">
        <v>1130788028.4349101</v>
      </c>
      <c r="L963" s="8">
        <v>7.2999999999999995E-2</v>
      </c>
      <c r="O963" s="7" t="s">
        <v>16</v>
      </c>
      <c r="P963" s="7" t="s">
        <v>2045</v>
      </c>
    </row>
    <row r="964" spans="3:16" x14ac:dyDescent="0.3">
      <c r="C964" t="s">
        <v>7</v>
      </c>
      <c r="F964" s="5">
        <v>45560</v>
      </c>
      <c r="G964" s="5">
        <v>45925</v>
      </c>
      <c r="J964" s="4">
        <v>121000000</v>
      </c>
      <c r="L964" s="8">
        <v>7.6999999999999999E-2</v>
      </c>
      <c r="O964" s="7" t="s">
        <v>16</v>
      </c>
      <c r="P964" s="7" t="s">
        <v>2045</v>
      </c>
    </row>
    <row r="965" spans="3:16" x14ac:dyDescent="0.3">
      <c r="C965" t="s">
        <v>7</v>
      </c>
      <c r="F965" s="5">
        <v>45561</v>
      </c>
      <c r="G965" s="5">
        <v>45742</v>
      </c>
      <c r="J965" s="4">
        <v>8785000000</v>
      </c>
      <c r="L965" s="8">
        <v>7.2999999999999995E-2</v>
      </c>
      <c r="O965" s="7" t="s">
        <v>2043</v>
      </c>
      <c r="P965" s="7" t="s">
        <v>2044</v>
      </c>
    </row>
    <row r="966" spans="3:16" x14ac:dyDescent="0.3">
      <c r="C966" t="s">
        <v>7</v>
      </c>
      <c r="F966" s="5">
        <v>45561</v>
      </c>
      <c r="G966" s="5">
        <v>45773</v>
      </c>
      <c r="J966" s="4">
        <v>776000000</v>
      </c>
      <c r="L966" s="8">
        <v>7.3999999999999996E-2</v>
      </c>
      <c r="O966" s="7" t="s">
        <v>2043</v>
      </c>
      <c r="P966" s="7" t="s">
        <v>2044</v>
      </c>
    </row>
    <row r="967" spans="3:16" x14ac:dyDescent="0.3">
      <c r="C967" t="s">
        <v>7</v>
      </c>
      <c r="F967" s="5">
        <v>45561</v>
      </c>
      <c r="G967" s="5">
        <v>45834</v>
      </c>
      <c r="J967" s="4">
        <v>2293000000</v>
      </c>
      <c r="L967" s="8">
        <v>7.5999999999999998E-2</v>
      </c>
      <c r="O967" s="7" t="s">
        <v>2043</v>
      </c>
      <c r="P967" s="7" t="s">
        <v>2044</v>
      </c>
    </row>
    <row r="968" spans="3:16" x14ac:dyDescent="0.3">
      <c r="C968" t="s">
        <v>7</v>
      </c>
      <c r="F968" s="5">
        <v>45561</v>
      </c>
      <c r="G968" s="5">
        <v>45895</v>
      </c>
      <c r="J968" s="4">
        <v>4974000000</v>
      </c>
      <c r="L968" s="8">
        <v>7.5999999999999998E-2</v>
      </c>
      <c r="O968" s="7" t="s">
        <v>2043</v>
      </c>
      <c r="P968" s="7" t="s">
        <v>2044</v>
      </c>
    </row>
    <row r="969" spans="3:16" x14ac:dyDescent="0.3">
      <c r="C969" t="s">
        <v>7</v>
      </c>
      <c r="F969" s="5">
        <v>45561</v>
      </c>
      <c r="G969" s="5">
        <v>45926</v>
      </c>
      <c r="J969" s="4">
        <v>238000000</v>
      </c>
      <c r="L969" s="8">
        <v>7.6999999999999999E-2</v>
      </c>
      <c r="O969" s="7" t="s">
        <v>2043</v>
      </c>
      <c r="P969" s="7" t="s">
        <v>2044</v>
      </c>
    </row>
    <row r="970" spans="3:16" x14ac:dyDescent="0.3">
      <c r="C970" t="s">
        <v>7</v>
      </c>
      <c r="F970" s="5">
        <v>45561</v>
      </c>
      <c r="G970" s="5">
        <v>45956</v>
      </c>
      <c r="J970" s="4">
        <v>133000000</v>
      </c>
      <c r="L970" s="8">
        <v>7.8E-2</v>
      </c>
      <c r="O970" s="7" t="s">
        <v>2043</v>
      </c>
      <c r="P970" s="7" t="s">
        <v>2044</v>
      </c>
    </row>
    <row r="971" spans="3:16" hidden="1" x14ac:dyDescent="0.3">
      <c r="C971" t="s">
        <v>2047</v>
      </c>
      <c r="F971" s="5">
        <v>45561</v>
      </c>
      <c r="G971" s="5">
        <v>45591</v>
      </c>
      <c r="J971" s="4">
        <v>400000000</v>
      </c>
      <c r="L971" s="8">
        <v>4.3999999999999997E-2</v>
      </c>
      <c r="O971" s="7" t="s">
        <v>2043</v>
      </c>
      <c r="P971" s="7" t="s">
        <v>2044</v>
      </c>
    </row>
    <row r="972" spans="3:16" hidden="1" x14ac:dyDescent="0.3">
      <c r="C972" t="s">
        <v>2047</v>
      </c>
      <c r="F972" s="5">
        <v>45561</v>
      </c>
      <c r="G972" s="5">
        <v>45622</v>
      </c>
      <c r="J972" s="4">
        <v>63000000</v>
      </c>
      <c r="L972" s="8">
        <v>4.7500000000000001E-2</v>
      </c>
      <c r="O972" s="7" t="s">
        <v>2043</v>
      </c>
      <c r="P972" s="7" t="s">
        <v>2044</v>
      </c>
    </row>
    <row r="973" spans="3:16" hidden="1" x14ac:dyDescent="0.3">
      <c r="C973" t="s">
        <v>2047</v>
      </c>
      <c r="F973" s="5">
        <v>45561</v>
      </c>
      <c r="G973" s="5">
        <v>45652</v>
      </c>
      <c r="J973" s="4">
        <v>89000000</v>
      </c>
      <c r="L973" s="8">
        <v>4.7500000000000001E-2</v>
      </c>
      <c r="O973" s="7" t="s">
        <v>2043</v>
      </c>
      <c r="P973" s="7" t="s">
        <v>2044</v>
      </c>
    </row>
    <row r="974" spans="3:16" x14ac:dyDescent="0.3">
      <c r="C974" t="s">
        <v>2047</v>
      </c>
      <c r="F974" s="5">
        <v>45561</v>
      </c>
      <c r="G974" s="5">
        <v>45683</v>
      </c>
      <c r="J974" s="4">
        <v>95000000</v>
      </c>
      <c r="L974" s="8">
        <v>4.7500000000000001E-2</v>
      </c>
      <c r="O974" s="7" t="s">
        <v>2043</v>
      </c>
      <c r="P974" s="7" t="s">
        <v>2044</v>
      </c>
    </row>
    <row r="975" spans="3:16" x14ac:dyDescent="0.3">
      <c r="C975" t="s">
        <v>2047</v>
      </c>
      <c r="F975" s="5">
        <v>45561</v>
      </c>
      <c r="G975" s="5">
        <v>45714</v>
      </c>
      <c r="J975" s="4">
        <v>95000000</v>
      </c>
      <c r="L975" s="8">
        <v>4.7500000000000001E-2</v>
      </c>
      <c r="O975" s="7" t="s">
        <v>2043</v>
      </c>
      <c r="P975" s="7" t="s">
        <v>2044</v>
      </c>
    </row>
    <row r="976" spans="3:16" x14ac:dyDescent="0.3">
      <c r="C976" t="s">
        <v>2047</v>
      </c>
      <c r="F976" s="5">
        <v>45561</v>
      </c>
      <c r="G976" s="5">
        <v>45742</v>
      </c>
      <c r="J976" s="4">
        <v>2319000000</v>
      </c>
      <c r="L976" s="8">
        <v>7.2999999999999995E-2</v>
      </c>
      <c r="O976" s="7" t="s">
        <v>2043</v>
      </c>
      <c r="P976" s="7" t="s">
        <v>2044</v>
      </c>
    </row>
    <row r="977" spans="3:16" x14ac:dyDescent="0.3">
      <c r="C977" t="s">
        <v>2047</v>
      </c>
      <c r="F977" s="5">
        <v>45561</v>
      </c>
      <c r="G977" s="5">
        <v>45803</v>
      </c>
      <c r="J977" s="4">
        <v>105000000</v>
      </c>
      <c r="L977" s="8">
        <v>7.3999999999999996E-2</v>
      </c>
      <c r="O977" s="7" t="s">
        <v>2043</v>
      </c>
      <c r="P977" s="7" t="s">
        <v>2044</v>
      </c>
    </row>
    <row r="978" spans="3:16" x14ac:dyDescent="0.3">
      <c r="C978" t="s">
        <v>2047</v>
      </c>
      <c r="F978" s="5">
        <v>45561</v>
      </c>
      <c r="G978" s="5">
        <v>45926</v>
      </c>
      <c r="J978" s="4">
        <v>105000000</v>
      </c>
      <c r="L978" s="8">
        <v>7.6999999999999999E-2</v>
      </c>
      <c r="O978" s="7" t="s">
        <v>2043</v>
      </c>
      <c r="P978" s="7" t="s">
        <v>2044</v>
      </c>
    </row>
    <row r="979" spans="3:16" x14ac:dyDescent="0.3">
      <c r="C979" t="s">
        <v>7</v>
      </c>
      <c r="F979" s="5">
        <v>45561</v>
      </c>
      <c r="G979" s="5">
        <v>45742</v>
      </c>
      <c r="J979" s="4">
        <v>6094000000</v>
      </c>
      <c r="L979" s="8">
        <v>7.2999999999999995E-2</v>
      </c>
      <c r="O979" s="7" t="s">
        <v>15</v>
      </c>
      <c r="P979" s="7" t="s">
        <v>2045</v>
      </c>
    </row>
    <row r="980" spans="3:16" x14ac:dyDescent="0.3">
      <c r="C980" t="s">
        <v>7</v>
      </c>
      <c r="F980" s="5">
        <v>45561</v>
      </c>
      <c r="G980" s="5">
        <v>45773</v>
      </c>
      <c r="J980" s="4">
        <v>464000000</v>
      </c>
      <c r="L980" s="8">
        <v>7.3999999999999996E-2</v>
      </c>
      <c r="O980" s="7" t="s">
        <v>15</v>
      </c>
      <c r="P980" s="7" t="s">
        <v>2045</v>
      </c>
    </row>
    <row r="981" spans="3:16" x14ac:dyDescent="0.3">
      <c r="C981" t="s">
        <v>7</v>
      </c>
      <c r="F981" s="5">
        <v>45561</v>
      </c>
      <c r="G981" s="5">
        <v>45834</v>
      </c>
      <c r="J981" s="4">
        <v>2361000000</v>
      </c>
      <c r="L981" s="8">
        <v>7.5999999999999998E-2</v>
      </c>
      <c r="O981" s="7" t="s">
        <v>15</v>
      </c>
      <c r="P981" s="7" t="s">
        <v>2045</v>
      </c>
    </row>
    <row r="982" spans="3:16" x14ac:dyDescent="0.3">
      <c r="C982" t="s">
        <v>7</v>
      </c>
      <c r="F982" s="5">
        <v>45561</v>
      </c>
      <c r="G982" s="5">
        <v>45926</v>
      </c>
      <c r="J982" s="4">
        <v>253000000</v>
      </c>
      <c r="L982" s="8">
        <v>7.6999999999999999E-2</v>
      </c>
      <c r="O982" s="7" t="s">
        <v>15</v>
      </c>
      <c r="P982" s="7" t="s">
        <v>2045</v>
      </c>
    </row>
    <row r="983" spans="3:16" x14ac:dyDescent="0.3">
      <c r="C983" t="s">
        <v>7</v>
      </c>
      <c r="F983" s="5">
        <v>45561</v>
      </c>
      <c r="G983" s="5">
        <v>45742</v>
      </c>
      <c r="J983" s="4">
        <v>6182000000</v>
      </c>
      <c r="L983" s="8">
        <v>7.2999999999999995E-2</v>
      </c>
      <c r="O983" s="7" t="s">
        <v>2050</v>
      </c>
      <c r="P983" s="7" t="s">
        <v>2045</v>
      </c>
    </row>
    <row r="984" spans="3:16" x14ac:dyDescent="0.3">
      <c r="C984" t="s">
        <v>7</v>
      </c>
      <c r="F984" s="5">
        <v>45561</v>
      </c>
      <c r="G984" s="5">
        <v>45834</v>
      </c>
      <c r="J984" s="4">
        <v>53000000</v>
      </c>
      <c r="L984" s="8">
        <v>7.5999999999999998E-2</v>
      </c>
      <c r="O984" s="7" t="s">
        <v>2050</v>
      </c>
      <c r="P984" s="7" t="s">
        <v>2045</v>
      </c>
    </row>
    <row r="985" spans="3:16" x14ac:dyDescent="0.3">
      <c r="C985" t="s">
        <v>7</v>
      </c>
      <c r="F985" s="5">
        <v>45561</v>
      </c>
      <c r="G985" s="5">
        <v>45864</v>
      </c>
      <c r="J985" s="4">
        <v>1608000000</v>
      </c>
      <c r="L985" s="8">
        <v>7.5999999999999998E-2</v>
      </c>
      <c r="O985" s="7" t="s">
        <v>2050</v>
      </c>
      <c r="P985" s="7" t="s">
        <v>2045</v>
      </c>
    </row>
    <row r="986" spans="3:16" x14ac:dyDescent="0.3">
      <c r="C986" t="s">
        <v>7</v>
      </c>
      <c r="F986" s="5">
        <v>45561</v>
      </c>
      <c r="G986" s="5">
        <v>45895</v>
      </c>
      <c r="J986" s="4">
        <v>2619000000</v>
      </c>
      <c r="L986" s="8">
        <v>7.5999999999999998E-2</v>
      </c>
      <c r="O986" s="7" t="s">
        <v>2050</v>
      </c>
      <c r="P986" s="7" t="s">
        <v>2045</v>
      </c>
    </row>
    <row r="987" spans="3:16" x14ac:dyDescent="0.3">
      <c r="C987" t="s">
        <v>7</v>
      </c>
      <c r="F987" s="5">
        <v>45561</v>
      </c>
      <c r="G987" s="5">
        <v>45926</v>
      </c>
      <c r="J987" s="4">
        <v>3657000000</v>
      </c>
      <c r="L987" s="8">
        <v>7.6999999999999999E-2</v>
      </c>
      <c r="O987" s="7" t="s">
        <v>2050</v>
      </c>
      <c r="P987" s="7" t="s">
        <v>2045</v>
      </c>
    </row>
    <row r="988" spans="3:16" x14ac:dyDescent="0.3">
      <c r="C988" t="s">
        <v>7</v>
      </c>
      <c r="F988" s="5">
        <v>45561</v>
      </c>
      <c r="G988" s="5">
        <v>45956</v>
      </c>
      <c r="J988" s="4">
        <v>2188000000</v>
      </c>
      <c r="L988" s="8">
        <v>7.8E-2</v>
      </c>
      <c r="O988" s="7" t="s">
        <v>2050</v>
      </c>
      <c r="P988" s="7" t="s">
        <v>2045</v>
      </c>
    </row>
    <row r="989" spans="3:16" hidden="1" x14ac:dyDescent="0.3">
      <c r="C989" t="s">
        <v>7</v>
      </c>
      <c r="F989" s="5">
        <v>45561</v>
      </c>
      <c r="G989" s="5">
        <v>45591</v>
      </c>
      <c r="J989" s="4">
        <v>1036000000</v>
      </c>
      <c r="L989" s="8">
        <v>4.3999999999999997E-2</v>
      </c>
      <c r="O989" s="7" t="s">
        <v>16</v>
      </c>
      <c r="P989" s="7" t="s">
        <v>2045</v>
      </c>
    </row>
    <row r="990" spans="3:16" hidden="1" x14ac:dyDescent="0.3">
      <c r="C990" t="s">
        <v>7</v>
      </c>
      <c r="F990" s="5">
        <v>45561</v>
      </c>
      <c r="G990" s="5">
        <v>45622</v>
      </c>
      <c r="J990" s="4">
        <v>630000000</v>
      </c>
      <c r="L990" s="8">
        <v>4.7500000000000001E-2</v>
      </c>
      <c r="O990" s="7" t="s">
        <v>16</v>
      </c>
      <c r="P990" s="7" t="s">
        <v>2045</v>
      </c>
    </row>
    <row r="991" spans="3:16" hidden="1" x14ac:dyDescent="0.3">
      <c r="C991" t="s">
        <v>7</v>
      </c>
      <c r="F991" s="5">
        <v>45561</v>
      </c>
      <c r="G991" s="5">
        <v>45652</v>
      </c>
      <c r="J991" s="4">
        <v>66000000</v>
      </c>
      <c r="L991" s="8">
        <v>4.7500000000000001E-2</v>
      </c>
      <c r="O991" s="7" t="s">
        <v>16</v>
      </c>
      <c r="P991" s="7" t="s">
        <v>2045</v>
      </c>
    </row>
    <row r="992" spans="3:16" x14ac:dyDescent="0.3">
      <c r="C992" t="s">
        <v>7</v>
      </c>
      <c r="F992" s="5">
        <v>45561</v>
      </c>
      <c r="G992" s="5">
        <v>45683</v>
      </c>
      <c r="J992" s="4">
        <v>53000000</v>
      </c>
      <c r="L992" s="8">
        <v>4.7500000000000001E-2</v>
      </c>
      <c r="O992" s="7" t="s">
        <v>16</v>
      </c>
      <c r="P992" s="7" t="s">
        <v>2045</v>
      </c>
    </row>
    <row r="993" spans="3:16" x14ac:dyDescent="0.3">
      <c r="C993" t="s">
        <v>7</v>
      </c>
      <c r="F993" s="5">
        <v>45561</v>
      </c>
      <c r="G993" s="5">
        <v>45742</v>
      </c>
      <c r="J993" s="4">
        <v>11272045141.889099</v>
      </c>
      <c r="L993" s="8">
        <v>7.2999999999999995E-2</v>
      </c>
      <c r="O993" s="7" t="s">
        <v>16</v>
      </c>
      <c r="P993" s="7" t="s">
        <v>2045</v>
      </c>
    </row>
    <row r="994" spans="3:16" x14ac:dyDescent="0.3">
      <c r="C994" t="s">
        <v>7</v>
      </c>
      <c r="F994" s="5">
        <v>45561</v>
      </c>
      <c r="G994" s="5">
        <v>45773</v>
      </c>
      <c r="J994" s="4">
        <v>144000000</v>
      </c>
      <c r="L994" s="8">
        <v>7.3999999999999996E-2</v>
      </c>
      <c r="O994" s="7" t="s">
        <v>16</v>
      </c>
      <c r="P994" s="7" t="s">
        <v>2045</v>
      </c>
    </row>
    <row r="995" spans="3:16" x14ac:dyDescent="0.3">
      <c r="C995" t="s">
        <v>7</v>
      </c>
      <c r="F995" s="5">
        <v>45561</v>
      </c>
      <c r="G995" s="5">
        <v>45834</v>
      </c>
      <c r="J995" s="4">
        <v>408000000</v>
      </c>
      <c r="L995" s="8">
        <v>7.5999999999999998E-2</v>
      </c>
      <c r="O995" s="7" t="s">
        <v>16</v>
      </c>
      <c r="P995" s="7" t="s">
        <v>2045</v>
      </c>
    </row>
    <row r="996" spans="3:16" x14ac:dyDescent="0.3">
      <c r="C996" t="s">
        <v>7</v>
      </c>
      <c r="F996" s="5">
        <v>45561</v>
      </c>
      <c r="G996" s="5">
        <v>45895</v>
      </c>
      <c r="J996" s="4">
        <v>671000000</v>
      </c>
      <c r="L996" s="8">
        <v>7.5999999999999998E-2</v>
      </c>
      <c r="O996" s="7" t="s">
        <v>16</v>
      </c>
      <c r="P996" s="7" t="s">
        <v>2045</v>
      </c>
    </row>
    <row r="997" spans="3:16" x14ac:dyDescent="0.3">
      <c r="C997" t="s">
        <v>7</v>
      </c>
      <c r="F997" s="5">
        <v>45561</v>
      </c>
      <c r="G997" s="5">
        <v>45926</v>
      </c>
      <c r="J997" s="4">
        <v>1776000000</v>
      </c>
      <c r="L997" s="8">
        <v>7.6999999999999999E-2</v>
      </c>
      <c r="O997" s="7" t="s">
        <v>16</v>
      </c>
      <c r="P997" s="7" t="s">
        <v>2045</v>
      </c>
    </row>
    <row r="998" spans="3:16" x14ac:dyDescent="0.3">
      <c r="C998" t="s">
        <v>7</v>
      </c>
      <c r="F998" s="5">
        <v>45561</v>
      </c>
      <c r="G998" s="5">
        <v>45956</v>
      </c>
      <c r="J998" s="4">
        <v>708000000</v>
      </c>
      <c r="L998" s="8">
        <v>7.8E-2</v>
      </c>
      <c r="O998" s="7" t="s">
        <v>16</v>
      </c>
      <c r="P998" s="7" t="s">
        <v>2045</v>
      </c>
    </row>
    <row r="999" spans="3:16" hidden="1" x14ac:dyDescent="0.3">
      <c r="C999" t="s">
        <v>2047</v>
      </c>
      <c r="F999" s="5">
        <v>45561</v>
      </c>
      <c r="G999" s="5">
        <v>45591</v>
      </c>
      <c r="J999" s="4">
        <v>209000000</v>
      </c>
      <c r="L999" s="8">
        <v>4.3999999999999997E-2</v>
      </c>
      <c r="O999" s="7" t="s">
        <v>16</v>
      </c>
      <c r="P999" s="7" t="s">
        <v>2045</v>
      </c>
    </row>
    <row r="1000" spans="3:16" x14ac:dyDescent="0.3">
      <c r="C1000" t="s">
        <v>2047</v>
      </c>
      <c r="F1000" s="5">
        <v>45561</v>
      </c>
      <c r="G1000" s="5">
        <v>45742</v>
      </c>
      <c r="J1000" s="4">
        <v>380000000</v>
      </c>
      <c r="L1000" s="8">
        <v>7.2999999999999995E-2</v>
      </c>
      <c r="O1000" s="7" t="s">
        <v>16</v>
      </c>
      <c r="P1000" s="7" t="s">
        <v>2045</v>
      </c>
    </row>
    <row r="1001" spans="3:16" x14ac:dyDescent="0.3">
      <c r="C1001" t="s">
        <v>7</v>
      </c>
      <c r="F1001" s="5">
        <v>45562</v>
      </c>
      <c r="G1001" s="5">
        <v>45743</v>
      </c>
      <c r="J1001" s="4">
        <v>7505000000</v>
      </c>
      <c r="L1001" s="8">
        <v>7.2999999999999995E-2</v>
      </c>
      <c r="O1001" s="7" t="s">
        <v>2043</v>
      </c>
      <c r="P1001" s="7" t="s">
        <v>2044</v>
      </c>
    </row>
    <row r="1002" spans="3:16" x14ac:dyDescent="0.3">
      <c r="C1002" t="s">
        <v>7</v>
      </c>
      <c r="F1002" s="5">
        <v>45562</v>
      </c>
      <c r="G1002" s="5">
        <v>45774</v>
      </c>
      <c r="J1002" s="4">
        <v>663000000</v>
      </c>
      <c r="L1002" s="8">
        <v>7.3999999999999996E-2</v>
      </c>
      <c r="O1002" s="7" t="s">
        <v>2043</v>
      </c>
      <c r="P1002" s="7" t="s">
        <v>2044</v>
      </c>
    </row>
    <row r="1003" spans="3:16" x14ac:dyDescent="0.3">
      <c r="C1003" t="s">
        <v>7</v>
      </c>
      <c r="F1003" s="5">
        <v>45562</v>
      </c>
      <c r="G1003" s="5">
        <v>45835</v>
      </c>
      <c r="J1003" s="4">
        <v>1959000000</v>
      </c>
      <c r="L1003" s="8">
        <v>7.5999999999999998E-2</v>
      </c>
      <c r="O1003" s="7" t="s">
        <v>2043</v>
      </c>
      <c r="P1003" s="7" t="s">
        <v>2044</v>
      </c>
    </row>
    <row r="1004" spans="3:16" x14ac:dyDescent="0.3">
      <c r="C1004" t="s">
        <v>7</v>
      </c>
      <c r="F1004" s="5">
        <v>45562</v>
      </c>
      <c r="G1004" s="5">
        <v>45896</v>
      </c>
      <c r="J1004" s="4">
        <v>4249000000</v>
      </c>
      <c r="L1004" s="8">
        <v>7.5999999999999998E-2</v>
      </c>
      <c r="O1004" s="7" t="s">
        <v>2043</v>
      </c>
      <c r="P1004" s="7" t="s">
        <v>2044</v>
      </c>
    </row>
    <row r="1005" spans="3:16" x14ac:dyDescent="0.3">
      <c r="C1005" t="s">
        <v>7</v>
      </c>
      <c r="F1005" s="5">
        <v>45562</v>
      </c>
      <c r="G1005" s="5">
        <v>45927</v>
      </c>
      <c r="J1005" s="4">
        <v>203000000</v>
      </c>
      <c r="L1005" s="8">
        <v>7.6999999999999999E-2</v>
      </c>
      <c r="O1005" s="7" t="s">
        <v>2043</v>
      </c>
      <c r="P1005" s="7" t="s">
        <v>2044</v>
      </c>
    </row>
    <row r="1006" spans="3:16" x14ac:dyDescent="0.3">
      <c r="C1006" t="s">
        <v>7</v>
      </c>
      <c r="F1006" s="5">
        <v>45562</v>
      </c>
      <c r="G1006" s="5">
        <v>45957</v>
      </c>
      <c r="J1006" s="4">
        <v>113000000</v>
      </c>
      <c r="L1006" s="8">
        <v>7.8E-2</v>
      </c>
      <c r="O1006" s="7" t="s">
        <v>2043</v>
      </c>
      <c r="P1006" s="7" t="s">
        <v>2044</v>
      </c>
    </row>
    <row r="1007" spans="3:16" hidden="1" x14ac:dyDescent="0.3">
      <c r="C1007" t="s">
        <v>2047</v>
      </c>
      <c r="F1007" s="5">
        <v>45562</v>
      </c>
      <c r="G1007" s="5">
        <v>45592</v>
      </c>
      <c r="J1007" s="4">
        <v>342000000</v>
      </c>
      <c r="L1007" s="8">
        <v>4.3999999999999997E-2</v>
      </c>
      <c r="O1007" s="7" t="s">
        <v>2043</v>
      </c>
      <c r="P1007" s="7" t="s">
        <v>2044</v>
      </c>
    </row>
    <row r="1008" spans="3:16" hidden="1" x14ac:dyDescent="0.3">
      <c r="C1008" t="s">
        <v>2047</v>
      </c>
      <c r="F1008" s="5">
        <v>45562</v>
      </c>
      <c r="G1008" s="5">
        <v>45623</v>
      </c>
      <c r="J1008" s="4">
        <v>54000000</v>
      </c>
      <c r="L1008" s="8">
        <v>4.7500000000000001E-2</v>
      </c>
      <c r="O1008" s="7" t="s">
        <v>2043</v>
      </c>
      <c r="P1008" s="7" t="s">
        <v>2044</v>
      </c>
    </row>
    <row r="1009" spans="3:16" hidden="1" x14ac:dyDescent="0.3">
      <c r="C1009" t="s">
        <v>2047</v>
      </c>
      <c r="F1009" s="5">
        <v>45562</v>
      </c>
      <c r="G1009" s="5">
        <v>45653</v>
      </c>
      <c r="J1009" s="4">
        <v>76000000</v>
      </c>
      <c r="L1009" s="8">
        <v>4.7500000000000001E-2</v>
      </c>
      <c r="O1009" s="7" t="s">
        <v>2043</v>
      </c>
      <c r="P1009" s="7" t="s">
        <v>2044</v>
      </c>
    </row>
    <row r="1010" spans="3:16" x14ac:dyDescent="0.3">
      <c r="C1010" t="s">
        <v>2047</v>
      </c>
      <c r="F1010" s="5">
        <v>45562</v>
      </c>
      <c r="G1010" s="5">
        <v>45684</v>
      </c>
      <c r="J1010" s="4">
        <v>81000000</v>
      </c>
      <c r="L1010" s="8">
        <v>4.7500000000000001E-2</v>
      </c>
      <c r="O1010" s="7" t="s">
        <v>2043</v>
      </c>
      <c r="P1010" s="7" t="s">
        <v>2044</v>
      </c>
    </row>
    <row r="1011" spans="3:16" x14ac:dyDescent="0.3">
      <c r="C1011" t="s">
        <v>2047</v>
      </c>
      <c r="F1011" s="5">
        <v>45562</v>
      </c>
      <c r="G1011" s="5">
        <v>45715</v>
      </c>
      <c r="J1011" s="4">
        <v>81000000</v>
      </c>
      <c r="L1011" s="8">
        <v>4.7500000000000001E-2</v>
      </c>
      <c r="O1011" s="7" t="s">
        <v>2043</v>
      </c>
      <c r="P1011" s="7" t="s">
        <v>2044</v>
      </c>
    </row>
    <row r="1012" spans="3:16" x14ac:dyDescent="0.3">
      <c r="C1012" t="s">
        <v>2047</v>
      </c>
      <c r="F1012" s="5">
        <v>45562</v>
      </c>
      <c r="G1012" s="5">
        <v>45743</v>
      </c>
      <c r="J1012" s="4">
        <v>1981000000</v>
      </c>
      <c r="L1012" s="8">
        <v>7.2999999999999995E-2</v>
      </c>
      <c r="O1012" s="7" t="s">
        <v>2043</v>
      </c>
      <c r="P1012" s="7" t="s">
        <v>2044</v>
      </c>
    </row>
    <row r="1013" spans="3:16" x14ac:dyDescent="0.3">
      <c r="C1013" t="s">
        <v>2047</v>
      </c>
      <c r="F1013" s="5">
        <v>45562</v>
      </c>
      <c r="G1013" s="5">
        <v>45804</v>
      </c>
      <c r="J1013" s="4">
        <v>90000000</v>
      </c>
      <c r="L1013" s="8">
        <v>7.3999999999999996E-2</v>
      </c>
      <c r="O1013" s="7" t="s">
        <v>2043</v>
      </c>
      <c r="P1013" s="7" t="s">
        <v>2044</v>
      </c>
    </row>
    <row r="1014" spans="3:16" x14ac:dyDescent="0.3">
      <c r="C1014" t="s">
        <v>2047</v>
      </c>
      <c r="F1014" s="5">
        <v>45562</v>
      </c>
      <c r="G1014" s="5">
        <v>45927</v>
      </c>
      <c r="J1014" s="4">
        <v>90000000</v>
      </c>
      <c r="L1014" s="8">
        <v>7.6999999999999999E-2</v>
      </c>
      <c r="O1014" s="7" t="s">
        <v>2043</v>
      </c>
      <c r="P1014" s="7" t="s">
        <v>2044</v>
      </c>
    </row>
    <row r="1015" spans="3:16" x14ac:dyDescent="0.3">
      <c r="C1015" t="s">
        <v>7</v>
      </c>
      <c r="F1015" s="5">
        <v>45562</v>
      </c>
      <c r="G1015" s="5">
        <v>45743</v>
      </c>
      <c r="J1015" s="4">
        <v>5205000000</v>
      </c>
      <c r="L1015" s="8">
        <v>7.2999999999999995E-2</v>
      </c>
      <c r="O1015" s="7" t="s">
        <v>15</v>
      </c>
      <c r="P1015" s="7" t="s">
        <v>2045</v>
      </c>
    </row>
    <row r="1016" spans="3:16" x14ac:dyDescent="0.3">
      <c r="C1016" t="s">
        <v>7</v>
      </c>
      <c r="F1016" s="5">
        <v>45562</v>
      </c>
      <c r="G1016" s="5">
        <v>45774</v>
      </c>
      <c r="J1016" s="4">
        <v>396000000</v>
      </c>
      <c r="L1016" s="8">
        <v>7.3999999999999996E-2</v>
      </c>
      <c r="O1016" s="7" t="s">
        <v>15</v>
      </c>
      <c r="P1016" s="7" t="s">
        <v>2045</v>
      </c>
    </row>
    <row r="1017" spans="3:16" x14ac:dyDescent="0.3">
      <c r="C1017" t="s">
        <v>7</v>
      </c>
      <c r="F1017" s="5">
        <v>45562</v>
      </c>
      <c r="G1017" s="5">
        <v>45835</v>
      </c>
      <c r="J1017" s="4">
        <v>2017000000</v>
      </c>
      <c r="L1017" s="8">
        <v>7.5999999999999998E-2</v>
      </c>
      <c r="O1017" s="7" t="s">
        <v>15</v>
      </c>
      <c r="P1017" s="7" t="s">
        <v>2045</v>
      </c>
    </row>
    <row r="1018" spans="3:16" x14ac:dyDescent="0.3">
      <c r="C1018" t="s">
        <v>7</v>
      </c>
      <c r="F1018" s="5">
        <v>45562</v>
      </c>
      <c r="G1018" s="5">
        <v>45927</v>
      </c>
      <c r="J1018" s="4">
        <v>216000000</v>
      </c>
      <c r="L1018" s="8">
        <v>7.6999999999999999E-2</v>
      </c>
      <c r="O1018" s="7" t="s">
        <v>15</v>
      </c>
      <c r="P1018" s="7" t="s">
        <v>2045</v>
      </c>
    </row>
    <row r="1019" spans="3:16" x14ac:dyDescent="0.3">
      <c r="C1019" t="s">
        <v>7</v>
      </c>
      <c r="F1019" s="5">
        <v>45562</v>
      </c>
      <c r="G1019" s="5">
        <v>45743</v>
      </c>
      <c r="J1019" s="4">
        <v>5281000000</v>
      </c>
      <c r="L1019" s="8">
        <v>7.2999999999999995E-2</v>
      </c>
      <c r="O1019" s="7" t="s">
        <v>2050</v>
      </c>
      <c r="P1019" s="7" t="s">
        <v>2045</v>
      </c>
    </row>
    <row r="1020" spans="3:16" x14ac:dyDescent="0.3">
      <c r="C1020" t="s">
        <v>7</v>
      </c>
      <c r="F1020" s="5">
        <v>45562</v>
      </c>
      <c r="G1020" s="5">
        <v>45865</v>
      </c>
      <c r="J1020" s="4">
        <v>1373000000</v>
      </c>
      <c r="L1020" s="8">
        <v>7.5999999999999998E-2</v>
      </c>
      <c r="O1020" s="7" t="s">
        <v>2050</v>
      </c>
      <c r="P1020" s="7" t="s">
        <v>2045</v>
      </c>
    </row>
    <row r="1021" spans="3:16" x14ac:dyDescent="0.3">
      <c r="C1021" t="s">
        <v>7</v>
      </c>
      <c r="F1021" s="5">
        <v>45562</v>
      </c>
      <c r="G1021" s="5">
        <v>45896</v>
      </c>
      <c r="J1021" s="4">
        <v>2238000000</v>
      </c>
      <c r="L1021" s="8">
        <v>7.5999999999999998E-2</v>
      </c>
      <c r="O1021" s="7" t="s">
        <v>2050</v>
      </c>
      <c r="P1021" s="7" t="s">
        <v>2045</v>
      </c>
    </row>
    <row r="1022" spans="3:16" x14ac:dyDescent="0.3">
      <c r="C1022" t="s">
        <v>7</v>
      </c>
      <c r="F1022" s="5">
        <v>45562</v>
      </c>
      <c r="G1022" s="5">
        <v>45927</v>
      </c>
      <c r="J1022" s="4">
        <v>3124000000</v>
      </c>
      <c r="L1022" s="8">
        <v>7.6999999999999999E-2</v>
      </c>
      <c r="O1022" s="7" t="s">
        <v>2050</v>
      </c>
      <c r="P1022" s="7" t="s">
        <v>2045</v>
      </c>
    </row>
    <row r="1023" spans="3:16" x14ac:dyDescent="0.3">
      <c r="C1023" t="s">
        <v>7</v>
      </c>
      <c r="F1023" s="5">
        <v>45562</v>
      </c>
      <c r="G1023" s="5">
        <v>45957</v>
      </c>
      <c r="J1023" s="4">
        <v>1869000000</v>
      </c>
      <c r="L1023" s="8">
        <v>7.8E-2</v>
      </c>
      <c r="O1023" s="7" t="s">
        <v>2050</v>
      </c>
      <c r="P1023" s="7" t="s">
        <v>2045</v>
      </c>
    </row>
    <row r="1024" spans="3:16" hidden="1" x14ac:dyDescent="0.3">
      <c r="C1024" t="s">
        <v>7</v>
      </c>
      <c r="F1024" s="5">
        <v>45562</v>
      </c>
      <c r="G1024" s="5">
        <v>45592</v>
      </c>
      <c r="J1024" s="4">
        <v>885000000</v>
      </c>
      <c r="L1024" s="8">
        <v>4.3999999999999997E-2</v>
      </c>
      <c r="O1024" s="7" t="s">
        <v>16</v>
      </c>
      <c r="P1024" s="7" t="s">
        <v>2045</v>
      </c>
    </row>
    <row r="1025" spans="3:16" hidden="1" x14ac:dyDescent="0.3">
      <c r="C1025" t="s">
        <v>7</v>
      </c>
      <c r="F1025" s="5">
        <v>45562</v>
      </c>
      <c r="G1025" s="5">
        <v>45623</v>
      </c>
      <c r="J1025" s="4">
        <v>538000000</v>
      </c>
      <c r="L1025" s="8">
        <v>4.7500000000000001E-2</v>
      </c>
      <c r="O1025" s="7" t="s">
        <v>16</v>
      </c>
      <c r="P1025" s="7" t="s">
        <v>2045</v>
      </c>
    </row>
    <row r="1026" spans="3:16" hidden="1" x14ac:dyDescent="0.3">
      <c r="C1026" t="s">
        <v>7</v>
      </c>
      <c r="F1026" s="5">
        <v>45562</v>
      </c>
      <c r="G1026" s="5">
        <v>45653</v>
      </c>
      <c r="J1026" s="4">
        <v>57000000</v>
      </c>
      <c r="L1026" s="8">
        <v>4.7500000000000001E-2</v>
      </c>
      <c r="O1026" s="7" t="s">
        <v>16</v>
      </c>
      <c r="P1026" s="7" t="s">
        <v>2045</v>
      </c>
    </row>
    <row r="1027" spans="3:16" x14ac:dyDescent="0.3">
      <c r="C1027" t="s">
        <v>7</v>
      </c>
      <c r="F1027" s="5">
        <v>45562</v>
      </c>
      <c r="G1027" s="5">
        <v>45743</v>
      </c>
      <c r="J1027" s="4">
        <v>9716967375.4442005</v>
      </c>
      <c r="L1027" s="8">
        <v>7.2999999999999995E-2</v>
      </c>
      <c r="O1027" s="7" t="s">
        <v>16</v>
      </c>
      <c r="P1027" s="7" t="s">
        <v>2045</v>
      </c>
    </row>
    <row r="1028" spans="3:16" x14ac:dyDescent="0.3">
      <c r="C1028" t="s">
        <v>7</v>
      </c>
      <c r="F1028" s="5">
        <v>45562</v>
      </c>
      <c r="G1028" s="5">
        <v>45774</v>
      </c>
      <c r="J1028" s="4">
        <v>123000000</v>
      </c>
      <c r="L1028" s="8">
        <v>7.3999999999999996E-2</v>
      </c>
      <c r="O1028" s="7" t="s">
        <v>16</v>
      </c>
      <c r="P1028" s="7" t="s">
        <v>2045</v>
      </c>
    </row>
    <row r="1029" spans="3:16" x14ac:dyDescent="0.3">
      <c r="C1029" t="s">
        <v>7</v>
      </c>
      <c r="F1029" s="5">
        <v>45562</v>
      </c>
      <c r="G1029" s="5">
        <v>45835</v>
      </c>
      <c r="J1029" s="4">
        <v>349000000</v>
      </c>
      <c r="L1029" s="8">
        <v>7.5999999999999998E-2</v>
      </c>
      <c r="O1029" s="7" t="s">
        <v>16</v>
      </c>
      <c r="P1029" s="7" t="s">
        <v>2045</v>
      </c>
    </row>
    <row r="1030" spans="3:16" x14ac:dyDescent="0.3">
      <c r="C1030" t="s">
        <v>7</v>
      </c>
      <c r="F1030" s="5">
        <v>45562</v>
      </c>
      <c r="G1030" s="5">
        <v>45896</v>
      </c>
      <c r="J1030" s="4">
        <v>573000000</v>
      </c>
      <c r="L1030" s="8">
        <v>7.5999999999999998E-2</v>
      </c>
      <c r="O1030" s="7" t="s">
        <v>16</v>
      </c>
      <c r="P1030" s="7" t="s">
        <v>2045</v>
      </c>
    </row>
    <row r="1031" spans="3:16" x14ac:dyDescent="0.3">
      <c r="C1031" t="s">
        <v>7</v>
      </c>
      <c r="F1031" s="5">
        <v>45562</v>
      </c>
      <c r="G1031" s="5">
        <v>45927</v>
      </c>
      <c r="J1031" s="4">
        <v>1518000000</v>
      </c>
      <c r="L1031" s="8">
        <v>7.6999999999999999E-2</v>
      </c>
      <c r="O1031" s="7" t="s">
        <v>16</v>
      </c>
      <c r="P1031" s="7" t="s">
        <v>2045</v>
      </c>
    </row>
    <row r="1032" spans="3:16" x14ac:dyDescent="0.3">
      <c r="C1032" t="s">
        <v>7</v>
      </c>
      <c r="F1032" s="5">
        <v>45562</v>
      </c>
      <c r="G1032" s="5">
        <v>45957</v>
      </c>
      <c r="J1032" s="4">
        <v>605000000</v>
      </c>
      <c r="L1032" s="8">
        <v>7.8E-2</v>
      </c>
      <c r="O1032" s="7" t="s">
        <v>16</v>
      </c>
      <c r="P1032" s="7" t="s">
        <v>2045</v>
      </c>
    </row>
    <row r="1033" spans="3:16" hidden="1" x14ac:dyDescent="0.3">
      <c r="C1033" t="s">
        <v>2047</v>
      </c>
      <c r="F1033" s="5">
        <v>45562</v>
      </c>
      <c r="G1033" s="5">
        <v>45592</v>
      </c>
      <c r="J1033" s="4">
        <v>179000000</v>
      </c>
      <c r="L1033" s="8">
        <v>4.3999999999999997E-2</v>
      </c>
      <c r="O1033" s="7" t="s">
        <v>16</v>
      </c>
      <c r="P1033" s="7" t="s">
        <v>2045</v>
      </c>
    </row>
    <row r="1034" spans="3:16" x14ac:dyDescent="0.3">
      <c r="C1034" t="s">
        <v>2047</v>
      </c>
      <c r="F1034" s="5">
        <v>45562</v>
      </c>
      <c r="G1034" s="5">
        <v>45743</v>
      </c>
      <c r="J1034" s="4">
        <v>325000000</v>
      </c>
      <c r="L1034" s="8">
        <v>7.2999999999999995E-2</v>
      </c>
      <c r="O1034" s="7" t="s">
        <v>16</v>
      </c>
      <c r="P1034" s="7" t="s">
        <v>2045</v>
      </c>
    </row>
    <row r="1035" spans="3:16" x14ac:dyDescent="0.3">
      <c r="C1035" t="s">
        <v>7</v>
      </c>
      <c r="F1035" s="5">
        <v>45565</v>
      </c>
      <c r="G1035" s="5">
        <v>45747</v>
      </c>
      <c r="J1035" s="4">
        <v>715000000</v>
      </c>
      <c r="L1035" s="8">
        <v>7.2999999999999995E-2</v>
      </c>
      <c r="O1035" s="7" t="s">
        <v>2043</v>
      </c>
      <c r="P1035" s="7" t="s">
        <v>2044</v>
      </c>
    </row>
    <row r="1036" spans="3:16" x14ac:dyDescent="0.3">
      <c r="C1036" t="s">
        <v>7</v>
      </c>
      <c r="F1036" s="5">
        <v>45565</v>
      </c>
      <c r="G1036" s="5">
        <v>45777</v>
      </c>
      <c r="J1036" s="4">
        <v>63000000</v>
      </c>
      <c r="L1036" s="8">
        <v>7.3999999999999996E-2</v>
      </c>
      <c r="O1036" s="7" t="s">
        <v>2043</v>
      </c>
      <c r="P1036" s="7" t="s">
        <v>2044</v>
      </c>
    </row>
    <row r="1037" spans="3:16" x14ac:dyDescent="0.3">
      <c r="C1037" t="s">
        <v>7</v>
      </c>
      <c r="F1037" s="5">
        <v>45565</v>
      </c>
      <c r="G1037" s="5">
        <v>45838</v>
      </c>
      <c r="J1037" s="4">
        <v>187000000</v>
      </c>
      <c r="L1037" s="8">
        <v>7.5999999999999998E-2</v>
      </c>
      <c r="O1037" s="7" t="s">
        <v>2043</v>
      </c>
      <c r="P1037" s="7" t="s">
        <v>2044</v>
      </c>
    </row>
    <row r="1038" spans="3:16" x14ac:dyDescent="0.3">
      <c r="C1038" t="s">
        <v>7</v>
      </c>
      <c r="F1038" s="5">
        <v>45565</v>
      </c>
      <c r="G1038" s="5">
        <v>45900</v>
      </c>
      <c r="J1038" s="4">
        <v>405000000</v>
      </c>
      <c r="L1038" s="8">
        <v>7.5999999999999998E-2</v>
      </c>
      <c r="O1038" s="7" t="s">
        <v>2043</v>
      </c>
      <c r="P1038" s="7" t="s">
        <v>2044</v>
      </c>
    </row>
    <row r="1039" spans="3:16" x14ac:dyDescent="0.3">
      <c r="C1039" t="s">
        <v>2047</v>
      </c>
      <c r="F1039" s="5">
        <v>45565</v>
      </c>
      <c r="G1039" s="5">
        <v>45747</v>
      </c>
      <c r="J1039" s="4">
        <v>189000000</v>
      </c>
      <c r="L1039" s="8">
        <v>7.2999999999999995E-2</v>
      </c>
      <c r="O1039" s="7" t="s">
        <v>2043</v>
      </c>
      <c r="P1039" s="7" t="s">
        <v>2044</v>
      </c>
    </row>
    <row r="1040" spans="3:16" x14ac:dyDescent="0.3">
      <c r="C1040" t="s">
        <v>7</v>
      </c>
      <c r="F1040" s="5">
        <v>45565</v>
      </c>
      <c r="G1040" s="5">
        <v>45747</v>
      </c>
      <c r="J1040" s="4">
        <v>496000000</v>
      </c>
      <c r="L1040" s="8">
        <v>7.2999999999999995E-2</v>
      </c>
      <c r="O1040" s="7" t="s">
        <v>15</v>
      </c>
      <c r="P1040" s="7" t="s">
        <v>2045</v>
      </c>
    </row>
    <row r="1041" spans="3:16" x14ac:dyDescent="0.3">
      <c r="C1041" t="s">
        <v>7</v>
      </c>
      <c r="F1041" s="5">
        <v>45565</v>
      </c>
      <c r="G1041" s="5">
        <v>45838</v>
      </c>
      <c r="J1041" s="4">
        <v>192000000</v>
      </c>
      <c r="L1041" s="8">
        <v>7.5999999999999998E-2</v>
      </c>
      <c r="O1041" s="7" t="s">
        <v>15</v>
      </c>
      <c r="P1041" s="7" t="s">
        <v>2045</v>
      </c>
    </row>
    <row r="1042" spans="3:16" x14ac:dyDescent="0.3">
      <c r="C1042" t="s">
        <v>7</v>
      </c>
      <c r="F1042" s="5">
        <v>45565</v>
      </c>
      <c r="G1042" s="5">
        <v>45747</v>
      </c>
      <c r="J1042" s="4">
        <v>503000000</v>
      </c>
      <c r="L1042" s="8">
        <v>7.2999999999999995E-2</v>
      </c>
      <c r="O1042" s="7" t="s">
        <v>2050</v>
      </c>
      <c r="P1042" s="7" t="s">
        <v>2045</v>
      </c>
    </row>
    <row r="1043" spans="3:16" x14ac:dyDescent="0.3">
      <c r="C1043" t="s">
        <v>7</v>
      </c>
      <c r="F1043" s="5">
        <v>45565</v>
      </c>
      <c r="G1043" s="5">
        <v>45869</v>
      </c>
      <c r="J1043" s="4">
        <v>131000000</v>
      </c>
      <c r="L1043" s="8">
        <v>7.5999999999999998E-2</v>
      </c>
      <c r="O1043" s="7" t="s">
        <v>2050</v>
      </c>
      <c r="P1043" s="7" t="s">
        <v>2045</v>
      </c>
    </row>
    <row r="1044" spans="3:16" x14ac:dyDescent="0.3">
      <c r="C1044" t="s">
        <v>7</v>
      </c>
      <c r="F1044" s="5">
        <v>45565</v>
      </c>
      <c r="G1044" s="5">
        <v>45900</v>
      </c>
      <c r="J1044" s="4">
        <v>213000000</v>
      </c>
      <c r="L1044" s="8">
        <v>7.5999999999999998E-2</v>
      </c>
      <c r="O1044" s="7" t="s">
        <v>2050</v>
      </c>
      <c r="P1044" s="7" t="s">
        <v>2045</v>
      </c>
    </row>
    <row r="1045" spans="3:16" x14ac:dyDescent="0.3">
      <c r="C1045" t="s">
        <v>7</v>
      </c>
      <c r="F1045" s="5">
        <v>45565</v>
      </c>
      <c r="G1045" s="5">
        <v>45930</v>
      </c>
      <c r="J1045" s="4">
        <v>298000000</v>
      </c>
      <c r="L1045" s="8">
        <v>7.6999999999999999E-2</v>
      </c>
      <c r="O1045" s="7" t="s">
        <v>2050</v>
      </c>
      <c r="P1045" s="7" t="s">
        <v>2045</v>
      </c>
    </row>
    <row r="1046" spans="3:16" x14ac:dyDescent="0.3">
      <c r="C1046" t="s">
        <v>7</v>
      </c>
      <c r="F1046" s="5">
        <v>45565</v>
      </c>
      <c r="G1046" s="5">
        <v>45961</v>
      </c>
      <c r="J1046" s="4">
        <v>178000000</v>
      </c>
      <c r="L1046" s="8">
        <v>7.8E-2</v>
      </c>
      <c r="O1046" s="7" t="s">
        <v>2050</v>
      </c>
      <c r="P1046" s="7" t="s">
        <v>2045</v>
      </c>
    </row>
    <row r="1047" spans="3:16" hidden="1" x14ac:dyDescent="0.3">
      <c r="C1047" t="s">
        <v>7</v>
      </c>
      <c r="F1047" s="5">
        <v>45565</v>
      </c>
      <c r="G1047" s="5">
        <v>45596</v>
      </c>
      <c r="J1047" s="4">
        <v>84000000</v>
      </c>
      <c r="L1047" s="8">
        <v>4.3999999999999997E-2</v>
      </c>
      <c r="O1047" s="7" t="s">
        <v>16</v>
      </c>
      <c r="P1047" s="7" t="s">
        <v>2045</v>
      </c>
    </row>
    <row r="1048" spans="3:16" hidden="1" x14ac:dyDescent="0.3">
      <c r="C1048" t="s">
        <v>7</v>
      </c>
      <c r="F1048" s="5">
        <v>45565</v>
      </c>
      <c r="G1048" s="5">
        <v>45626</v>
      </c>
      <c r="J1048" s="4">
        <v>51000000</v>
      </c>
      <c r="L1048" s="8">
        <v>4.7500000000000001E-2</v>
      </c>
      <c r="O1048" s="7" t="s">
        <v>16</v>
      </c>
      <c r="P1048" s="7" t="s">
        <v>2045</v>
      </c>
    </row>
    <row r="1049" spans="3:16" x14ac:dyDescent="0.3">
      <c r="C1049" t="s">
        <v>7</v>
      </c>
      <c r="F1049" s="5">
        <v>45565</v>
      </c>
      <c r="G1049" s="5">
        <v>45747</v>
      </c>
      <c r="J1049" s="4">
        <v>1186996892.8994501</v>
      </c>
      <c r="L1049" s="8">
        <v>7.2999999999999995E-2</v>
      </c>
      <c r="O1049" s="7" t="s">
        <v>16</v>
      </c>
      <c r="P1049" s="7" t="s">
        <v>2045</v>
      </c>
    </row>
    <row r="1050" spans="3:16" x14ac:dyDescent="0.3">
      <c r="C1050" t="s">
        <v>7</v>
      </c>
      <c r="F1050" s="5">
        <v>45565</v>
      </c>
      <c r="G1050" s="5">
        <v>45900</v>
      </c>
      <c r="J1050" s="4">
        <v>55000000</v>
      </c>
      <c r="L1050" s="8">
        <v>7.5999999999999998E-2</v>
      </c>
      <c r="O1050" s="7" t="s">
        <v>16</v>
      </c>
      <c r="P1050" s="7" t="s">
        <v>2045</v>
      </c>
    </row>
    <row r="1051" spans="3:16" x14ac:dyDescent="0.3">
      <c r="C1051" t="s">
        <v>7</v>
      </c>
      <c r="F1051" s="5">
        <v>45565</v>
      </c>
      <c r="G1051" s="5">
        <v>45930</v>
      </c>
      <c r="J1051" s="4">
        <v>145000000</v>
      </c>
      <c r="L1051" s="8">
        <v>7.6999999999999999E-2</v>
      </c>
      <c r="O1051" s="7" t="s">
        <v>16</v>
      </c>
      <c r="P1051" s="7" t="s">
        <v>2045</v>
      </c>
    </row>
    <row r="1052" spans="3:16" x14ac:dyDescent="0.3">
      <c r="C1052" t="s">
        <v>7</v>
      </c>
      <c r="F1052" s="5">
        <v>45565</v>
      </c>
      <c r="G1052" s="5">
        <v>45961</v>
      </c>
      <c r="J1052" s="4">
        <v>58000000</v>
      </c>
      <c r="L1052" s="8">
        <v>7.8E-2</v>
      </c>
      <c r="O1052" s="7" t="s">
        <v>16</v>
      </c>
      <c r="P1052" s="7" t="s">
        <v>2045</v>
      </c>
    </row>
    <row r="1053" spans="3:16" x14ac:dyDescent="0.3">
      <c r="C1053" t="s">
        <v>7</v>
      </c>
      <c r="F1053" s="5">
        <v>45566</v>
      </c>
      <c r="G1053" s="5">
        <v>45748</v>
      </c>
      <c r="J1053" s="4">
        <v>2034000000</v>
      </c>
      <c r="L1053" s="8">
        <v>7.2999999999999995E-2</v>
      </c>
      <c r="O1053" s="7" t="s">
        <v>2043</v>
      </c>
      <c r="P1053" s="7" t="s">
        <v>2044</v>
      </c>
    </row>
    <row r="1054" spans="3:16" x14ac:dyDescent="0.3">
      <c r="C1054" t="s">
        <v>7</v>
      </c>
      <c r="F1054" s="5">
        <v>45566</v>
      </c>
      <c r="G1054" s="5">
        <v>45778</v>
      </c>
      <c r="J1054" s="4">
        <v>180000000</v>
      </c>
      <c r="L1054" s="8">
        <v>7.3999999999999996E-2</v>
      </c>
      <c r="O1054" s="7" t="s">
        <v>2043</v>
      </c>
      <c r="P1054" s="7" t="s">
        <v>2044</v>
      </c>
    </row>
    <row r="1055" spans="3:16" x14ac:dyDescent="0.3">
      <c r="C1055" t="s">
        <v>7</v>
      </c>
      <c r="F1055" s="5">
        <v>45566</v>
      </c>
      <c r="G1055" s="5">
        <v>45839</v>
      </c>
      <c r="J1055" s="4">
        <v>531000000</v>
      </c>
      <c r="L1055" s="8">
        <v>7.5999999999999998E-2</v>
      </c>
      <c r="O1055" s="7" t="s">
        <v>2043</v>
      </c>
      <c r="P1055" s="7" t="s">
        <v>2044</v>
      </c>
    </row>
    <row r="1056" spans="3:16" x14ac:dyDescent="0.3">
      <c r="C1056" t="s">
        <v>7</v>
      </c>
      <c r="F1056" s="5">
        <v>45566</v>
      </c>
      <c r="G1056" s="5">
        <v>45901</v>
      </c>
      <c r="J1056" s="4">
        <v>1152000000</v>
      </c>
      <c r="L1056" s="8">
        <v>7.5999999999999998E-2</v>
      </c>
      <c r="O1056" s="7" t="s">
        <v>2043</v>
      </c>
      <c r="P1056" s="7" t="s">
        <v>2044</v>
      </c>
    </row>
    <row r="1057" spans="3:16" x14ac:dyDescent="0.3">
      <c r="C1057" t="s">
        <v>7</v>
      </c>
      <c r="F1057" s="5">
        <v>45566</v>
      </c>
      <c r="G1057" s="5">
        <v>45931</v>
      </c>
      <c r="J1057" s="4">
        <v>55000000</v>
      </c>
      <c r="L1057" s="8">
        <v>7.6999999999999999E-2</v>
      </c>
      <c r="O1057" s="7" t="s">
        <v>2043</v>
      </c>
      <c r="P1057" s="7" t="s">
        <v>2044</v>
      </c>
    </row>
    <row r="1058" spans="3:16" hidden="1" x14ac:dyDescent="0.3">
      <c r="C1058" t="s">
        <v>2047</v>
      </c>
      <c r="F1058" s="5">
        <v>45566</v>
      </c>
      <c r="G1058" s="5">
        <v>45597</v>
      </c>
      <c r="J1058" s="4">
        <v>93000000</v>
      </c>
      <c r="L1058" s="8">
        <v>4.3999999999999997E-2</v>
      </c>
      <c r="O1058" s="7" t="s">
        <v>2043</v>
      </c>
      <c r="P1058" s="7" t="s">
        <v>2044</v>
      </c>
    </row>
    <row r="1059" spans="3:16" x14ac:dyDescent="0.3">
      <c r="C1059" t="s">
        <v>2047</v>
      </c>
      <c r="F1059" s="5">
        <v>45566</v>
      </c>
      <c r="G1059" s="5">
        <v>45748</v>
      </c>
      <c r="J1059" s="4">
        <v>537000000</v>
      </c>
      <c r="L1059" s="8">
        <v>7.2999999999999995E-2</v>
      </c>
      <c r="O1059" s="7" t="s">
        <v>2043</v>
      </c>
      <c r="P1059" s="7" t="s">
        <v>2044</v>
      </c>
    </row>
    <row r="1060" spans="3:16" x14ac:dyDescent="0.3">
      <c r="C1060" t="s">
        <v>7</v>
      </c>
      <c r="F1060" s="5">
        <v>45566</v>
      </c>
      <c r="G1060" s="5">
        <v>45748</v>
      </c>
      <c r="J1060" s="4">
        <v>1411000000</v>
      </c>
      <c r="L1060" s="8">
        <v>7.2999999999999995E-2</v>
      </c>
      <c r="O1060" s="7" t="s">
        <v>15</v>
      </c>
      <c r="P1060" s="7" t="s">
        <v>2045</v>
      </c>
    </row>
    <row r="1061" spans="3:16" x14ac:dyDescent="0.3">
      <c r="C1061" t="s">
        <v>7</v>
      </c>
      <c r="F1061" s="5">
        <v>45566</v>
      </c>
      <c r="G1061" s="5">
        <v>45778</v>
      </c>
      <c r="J1061" s="4">
        <v>107000000</v>
      </c>
      <c r="L1061" s="8">
        <v>7.3999999999999996E-2</v>
      </c>
      <c r="O1061" s="7" t="s">
        <v>15</v>
      </c>
      <c r="P1061" s="7" t="s">
        <v>2045</v>
      </c>
    </row>
    <row r="1062" spans="3:16" x14ac:dyDescent="0.3">
      <c r="C1062" t="s">
        <v>7</v>
      </c>
      <c r="F1062" s="5">
        <v>45566</v>
      </c>
      <c r="G1062" s="5">
        <v>45839</v>
      </c>
      <c r="J1062" s="4">
        <v>547000000</v>
      </c>
      <c r="L1062" s="8">
        <v>7.5999999999999998E-2</v>
      </c>
      <c r="O1062" s="7" t="s">
        <v>15</v>
      </c>
      <c r="P1062" s="7" t="s">
        <v>2045</v>
      </c>
    </row>
    <row r="1063" spans="3:16" x14ac:dyDescent="0.3">
      <c r="C1063" t="s">
        <v>7</v>
      </c>
      <c r="F1063" s="5">
        <v>45566</v>
      </c>
      <c r="G1063" s="5">
        <v>45931</v>
      </c>
      <c r="J1063" s="4">
        <v>59000000</v>
      </c>
      <c r="L1063" s="8">
        <v>7.6999999999999999E-2</v>
      </c>
      <c r="O1063" s="7" t="s">
        <v>15</v>
      </c>
      <c r="P1063" s="7" t="s">
        <v>2045</v>
      </c>
    </row>
    <row r="1064" spans="3:16" x14ac:dyDescent="0.3">
      <c r="C1064" t="s">
        <v>7</v>
      </c>
      <c r="F1064" s="5">
        <v>45566</v>
      </c>
      <c r="G1064" s="5">
        <v>45748</v>
      </c>
      <c r="J1064" s="4">
        <v>1431000000</v>
      </c>
      <c r="L1064" s="8">
        <v>7.2999999999999995E-2</v>
      </c>
      <c r="O1064" s="7" t="s">
        <v>2050</v>
      </c>
      <c r="P1064" s="7" t="s">
        <v>2045</v>
      </c>
    </row>
    <row r="1065" spans="3:16" x14ac:dyDescent="0.3">
      <c r="C1065" t="s">
        <v>7</v>
      </c>
      <c r="F1065" s="5">
        <v>45566</v>
      </c>
      <c r="G1065" s="5">
        <v>45870</v>
      </c>
      <c r="J1065" s="4">
        <v>372000000</v>
      </c>
      <c r="L1065" s="8">
        <v>7.5999999999999998E-2</v>
      </c>
      <c r="O1065" s="7" t="s">
        <v>2050</v>
      </c>
      <c r="P1065" s="7" t="s">
        <v>2045</v>
      </c>
    </row>
    <row r="1066" spans="3:16" x14ac:dyDescent="0.3">
      <c r="C1066" t="s">
        <v>7</v>
      </c>
      <c r="F1066" s="5">
        <v>45566</v>
      </c>
      <c r="G1066" s="5">
        <v>45901</v>
      </c>
      <c r="J1066" s="4">
        <v>606000000</v>
      </c>
      <c r="L1066" s="8">
        <v>7.5999999999999998E-2</v>
      </c>
      <c r="O1066" s="7" t="s">
        <v>2050</v>
      </c>
      <c r="P1066" s="7" t="s">
        <v>2045</v>
      </c>
    </row>
    <row r="1067" spans="3:16" x14ac:dyDescent="0.3">
      <c r="C1067" t="s">
        <v>7</v>
      </c>
      <c r="F1067" s="5">
        <v>45566</v>
      </c>
      <c r="G1067" s="5">
        <v>45931</v>
      </c>
      <c r="J1067" s="4">
        <v>847000000</v>
      </c>
      <c r="L1067" s="8">
        <v>7.6999999999999999E-2</v>
      </c>
      <c r="O1067" s="7" t="s">
        <v>2050</v>
      </c>
      <c r="P1067" s="7" t="s">
        <v>2045</v>
      </c>
    </row>
    <row r="1068" spans="3:16" x14ac:dyDescent="0.3">
      <c r="C1068" t="s">
        <v>7</v>
      </c>
      <c r="F1068" s="5">
        <v>45566</v>
      </c>
      <c r="G1068" s="5">
        <v>45962</v>
      </c>
      <c r="J1068" s="4">
        <v>506000000</v>
      </c>
      <c r="L1068" s="8">
        <v>7.8E-2</v>
      </c>
      <c r="O1068" s="7" t="s">
        <v>2050</v>
      </c>
      <c r="P1068" s="7" t="s">
        <v>2045</v>
      </c>
    </row>
    <row r="1069" spans="3:16" hidden="1" x14ac:dyDescent="0.3">
      <c r="C1069" t="s">
        <v>7</v>
      </c>
      <c r="F1069" s="5">
        <v>45566</v>
      </c>
      <c r="G1069" s="5">
        <v>45597</v>
      </c>
      <c r="J1069" s="4">
        <v>240000000</v>
      </c>
      <c r="L1069" s="8">
        <v>4.3999999999999997E-2</v>
      </c>
      <c r="O1069" s="7" t="s">
        <v>16</v>
      </c>
      <c r="P1069" s="7" t="s">
        <v>2045</v>
      </c>
    </row>
    <row r="1070" spans="3:16" hidden="1" x14ac:dyDescent="0.3">
      <c r="C1070" t="s">
        <v>7</v>
      </c>
      <c r="F1070" s="5">
        <v>45566</v>
      </c>
      <c r="G1070" s="5">
        <v>45627</v>
      </c>
      <c r="J1070" s="4">
        <v>146000000</v>
      </c>
      <c r="L1070" s="8">
        <v>4.7500000000000001E-2</v>
      </c>
      <c r="O1070" s="7" t="s">
        <v>16</v>
      </c>
      <c r="P1070" s="7" t="s">
        <v>2045</v>
      </c>
    </row>
    <row r="1071" spans="3:16" x14ac:dyDescent="0.3">
      <c r="C1071" t="s">
        <v>7</v>
      </c>
      <c r="F1071" s="5">
        <v>45566</v>
      </c>
      <c r="G1071" s="5">
        <v>45748</v>
      </c>
      <c r="J1071" s="4">
        <v>2887100554.0351</v>
      </c>
      <c r="L1071" s="8">
        <v>7.2999999999999995E-2</v>
      </c>
      <c r="O1071" s="7" t="s">
        <v>16</v>
      </c>
      <c r="P1071" s="7" t="s">
        <v>2045</v>
      </c>
    </row>
    <row r="1072" spans="3:16" x14ac:dyDescent="0.3">
      <c r="C1072" t="s">
        <v>7</v>
      </c>
      <c r="F1072" s="5">
        <v>45566</v>
      </c>
      <c r="G1072" s="5">
        <v>45839</v>
      </c>
      <c r="J1072" s="4">
        <v>95000000</v>
      </c>
      <c r="L1072" s="8">
        <v>7.5999999999999998E-2</v>
      </c>
      <c r="O1072" s="7" t="s">
        <v>16</v>
      </c>
      <c r="P1072" s="7" t="s">
        <v>2045</v>
      </c>
    </row>
    <row r="1073" spans="3:16" x14ac:dyDescent="0.3">
      <c r="C1073" t="s">
        <v>7</v>
      </c>
      <c r="F1073" s="5">
        <v>45566</v>
      </c>
      <c r="G1073" s="5">
        <v>45901</v>
      </c>
      <c r="J1073" s="4">
        <v>155000000</v>
      </c>
      <c r="L1073" s="8">
        <v>7.5999999999999998E-2</v>
      </c>
      <c r="O1073" s="7" t="s">
        <v>16</v>
      </c>
      <c r="P1073" s="7" t="s">
        <v>2045</v>
      </c>
    </row>
    <row r="1074" spans="3:16" x14ac:dyDescent="0.3">
      <c r="C1074" t="s">
        <v>7</v>
      </c>
      <c r="F1074" s="5">
        <v>45566</v>
      </c>
      <c r="G1074" s="5">
        <v>45931</v>
      </c>
      <c r="J1074" s="4">
        <v>411000000</v>
      </c>
      <c r="L1074" s="8">
        <v>7.6999999999999999E-2</v>
      </c>
      <c r="O1074" s="7" t="s">
        <v>16</v>
      </c>
      <c r="P1074" s="7" t="s">
        <v>2045</v>
      </c>
    </row>
    <row r="1075" spans="3:16" x14ac:dyDescent="0.3">
      <c r="C1075" t="s">
        <v>7</v>
      </c>
      <c r="F1075" s="5">
        <v>45566</v>
      </c>
      <c r="G1075" s="5">
        <v>45962</v>
      </c>
      <c r="J1075" s="4">
        <v>164000000</v>
      </c>
      <c r="L1075" s="8">
        <v>7.8E-2</v>
      </c>
      <c r="O1075" s="7" t="s">
        <v>16</v>
      </c>
      <c r="P1075" s="7" t="s">
        <v>2045</v>
      </c>
    </row>
    <row r="1076" spans="3:16" x14ac:dyDescent="0.3">
      <c r="C1076" t="s">
        <v>2047</v>
      </c>
      <c r="F1076" s="5">
        <v>45566</v>
      </c>
      <c r="G1076" s="5">
        <v>45748</v>
      </c>
      <c r="J1076" s="4">
        <v>88000000</v>
      </c>
      <c r="L1076" s="8">
        <v>7.2999999999999995E-2</v>
      </c>
      <c r="O1076" s="7" t="s">
        <v>16</v>
      </c>
      <c r="P1076" s="7" t="s">
        <v>2045</v>
      </c>
    </row>
    <row r="1077" spans="3:16" x14ac:dyDescent="0.3">
      <c r="C1077" t="s">
        <v>7</v>
      </c>
      <c r="F1077" s="5">
        <v>45567</v>
      </c>
      <c r="G1077" s="5">
        <v>45749</v>
      </c>
      <c r="J1077" s="4">
        <v>438000000</v>
      </c>
      <c r="L1077" s="8">
        <v>7.2999999999999995E-2</v>
      </c>
      <c r="O1077" s="7" t="s">
        <v>2043</v>
      </c>
      <c r="P1077" s="7" t="s">
        <v>2044</v>
      </c>
    </row>
    <row r="1078" spans="3:16" x14ac:dyDescent="0.3">
      <c r="C1078" t="s">
        <v>7</v>
      </c>
      <c r="F1078" s="5">
        <v>45567</v>
      </c>
      <c r="G1078" s="5">
        <v>45840</v>
      </c>
      <c r="J1078" s="4">
        <v>114000000</v>
      </c>
      <c r="L1078" s="8">
        <v>7.5999999999999998E-2</v>
      </c>
      <c r="O1078" s="7" t="s">
        <v>2043</v>
      </c>
      <c r="P1078" s="7" t="s">
        <v>2044</v>
      </c>
    </row>
    <row r="1079" spans="3:16" x14ac:dyDescent="0.3">
      <c r="C1079" t="s">
        <v>7</v>
      </c>
      <c r="F1079" s="5">
        <v>45567</v>
      </c>
      <c r="G1079" s="5">
        <v>45902</v>
      </c>
      <c r="J1079" s="4">
        <v>248000000</v>
      </c>
      <c r="L1079" s="8">
        <v>7.5999999999999998E-2</v>
      </c>
      <c r="O1079" s="7" t="s">
        <v>2043</v>
      </c>
      <c r="P1079" s="7" t="s">
        <v>2044</v>
      </c>
    </row>
    <row r="1080" spans="3:16" x14ac:dyDescent="0.3">
      <c r="C1080" t="s">
        <v>2047</v>
      </c>
      <c r="F1080" s="5">
        <v>45567</v>
      </c>
      <c r="G1080" s="5">
        <v>45749</v>
      </c>
      <c r="J1080" s="4">
        <v>116000000</v>
      </c>
      <c r="L1080" s="8">
        <v>7.2999999999999995E-2</v>
      </c>
      <c r="O1080" s="7" t="s">
        <v>2043</v>
      </c>
      <c r="P1080" s="7" t="s">
        <v>2044</v>
      </c>
    </row>
    <row r="1081" spans="3:16" x14ac:dyDescent="0.3">
      <c r="C1081" t="s">
        <v>7</v>
      </c>
      <c r="F1081" s="5">
        <v>45567</v>
      </c>
      <c r="G1081" s="5">
        <v>45749</v>
      </c>
      <c r="J1081" s="4">
        <v>304000000</v>
      </c>
      <c r="L1081" s="8">
        <v>7.2999999999999995E-2</v>
      </c>
      <c r="O1081" s="7" t="s">
        <v>15</v>
      </c>
      <c r="P1081" s="7" t="s">
        <v>2045</v>
      </c>
    </row>
    <row r="1082" spans="3:16" x14ac:dyDescent="0.3">
      <c r="C1082" t="s">
        <v>7</v>
      </c>
      <c r="F1082" s="5">
        <v>45567</v>
      </c>
      <c r="G1082" s="5">
        <v>45840</v>
      </c>
      <c r="J1082" s="4">
        <v>118000000</v>
      </c>
      <c r="L1082" s="8">
        <v>7.5999999999999998E-2</v>
      </c>
      <c r="O1082" s="7" t="s">
        <v>15</v>
      </c>
      <c r="P1082" s="7" t="s">
        <v>2045</v>
      </c>
    </row>
    <row r="1083" spans="3:16" x14ac:dyDescent="0.3">
      <c r="C1083" t="s">
        <v>7</v>
      </c>
      <c r="F1083" s="5">
        <v>45567</v>
      </c>
      <c r="G1083" s="5">
        <v>45749</v>
      </c>
      <c r="J1083" s="4">
        <v>308000000</v>
      </c>
      <c r="L1083" s="8">
        <v>7.2999999999999995E-2</v>
      </c>
      <c r="O1083" s="7" t="s">
        <v>2050</v>
      </c>
      <c r="P1083" s="7" t="s">
        <v>2045</v>
      </c>
    </row>
    <row r="1084" spans="3:16" x14ac:dyDescent="0.3">
      <c r="C1084" t="s">
        <v>7</v>
      </c>
      <c r="F1084" s="5">
        <v>45567</v>
      </c>
      <c r="G1084" s="5">
        <v>45871</v>
      </c>
      <c r="J1084" s="4">
        <v>80000000</v>
      </c>
      <c r="L1084" s="8">
        <v>7.5999999999999998E-2</v>
      </c>
      <c r="O1084" s="7" t="s">
        <v>2050</v>
      </c>
      <c r="P1084" s="7" t="s">
        <v>2045</v>
      </c>
    </row>
    <row r="1085" spans="3:16" x14ac:dyDescent="0.3">
      <c r="C1085" t="s">
        <v>7</v>
      </c>
      <c r="F1085" s="5">
        <v>45567</v>
      </c>
      <c r="G1085" s="5">
        <v>45902</v>
      </c>
      <c r="J1085" s="4">
        <v>131000000</v>
      </c>
      <c r="L1085" s="8">
        <v>7.5999999999999998E-2</v>
      </c>
      <c r="O1085" s="7" t="s">
        <v>2050</v>
      </c>
      <c r="P1085" s="7" t="s">
        <v>2045</v>
      </c>
    </row>
    <row r="1086" spans="3:16" x14ac:dyDescent="0.3">
      <c r="C1086" t="s">
        <v>7</v>
      </c>
      <c r="F1086" s="5">
        <v>45567</v>
      </c>
      <c r="G1086" s="5">
        <v>45932</v>
      </c>
      <c r="J1086" s="4">
        <v>182000000</v>
      </c>
      <c r="L1086" s="8">
        <v>7.6999999999999999E-2</v>
      </c>
      <c r="O1086" s="7" t="s">
        <v>2050</v>
      </c>
      <c r="P1086" s="7" t="s">
        <v>2045</v>
      </c>
    </row>
    <row r="1087" spans="3:16" x14ac:dyDescent="0.3">
      <c r="C1087" t="s">
        <v>7</v>
      </c>
      <c r="F1087" s="5">
        <v>45567</v>
      </c>
      <c r="G1087" s="5">
        <v>45963</v>
      </c>
      <c r="J1087" s="4">
        <v>109000000</v>
      </c>
      <c r="L1087" s="8">
        <v>7.8E-2</v>
      </c>
      <c r="O1087" s="7" t="s">
        <v>2050</v>
      </c>
      <c r="P1087" s="7" t="s">
        <v>2045</v>
      </c>
    </row>
    <row r="1088" spans="3:16" hidden="1" x14ac:dyDescent="0.3">
      <c r="C1088" t="s">
        <v>7</v>
      </c>
      <c r="F1088" s="5">
        <v>45567</v>
      </c>
      <c r="G1088" s="5">
        <v>45598</v>
      </c>
      <c r="J1088" s="4">
        <v>52000000</v>
      </c>
      <c r="L1088" s="8">
        <v>4.3999999999999997E-2</v>
      </c>
      <c r="O1088" s="7" t="s">
        <v>16</v>
      </c>
      <c r="P1088" s="7" t="s">
        <v>2045</v>
      </c>
    </row>
    <row r="1089" spans="3:16" x14ac:dyDescent="0.3">
      <c r="C1089" t="s">
        <v>7</v>
      </c>
      <c r="F1089" s="5">
        <v>45567</v>
      </c>
      <c r="G1089" s="5">
        <v>45749</v>
      </c>
      <c r="J1089" s="4">
        <v>869351970.30405998</v>
      </c>
      <c r="L1089" s="8">
        <v>7.2999999999999995E-2</v>
      </c>
      <c r="O1089" s="7" t="s">
        <v>16</v>
      </c>
      <c r="P1089" s="7" t="s">
        <v>2045</v>
      </c>
    </row>
    <row r="1090" spans="3:16" x14ac:dyDescent="0.3">
      <c r="C1090" t="s">
        <v>7</v>
      </c>
      <c r="F1090" s="5">
        <v>45567</v>
      </c>
      <c r="G1090" s="5">
        <v>45932</v>
      </c>
      <c r="J1090" s="4">
        <v>89000000</v>
      </c>
      <c r="L1090" s="8">
        <v>7.6999999999999999E-2</v>
      </c>
      <c r="O1090" s="7" t="s">
        <v>16</v>
      </c>
      <c r="P1090" s="7" t="s">
        <v>2045</v>
      </c>
    </row>
    <row r="1091" spans="3:16" x14ac:dyDescent="0.3">
      <c r="C1091" t="s">
        <v>7</v>
      </c>
      <c r="F1091" s="5">
        <v>45568</v>
      </c>
      <c r="G1091" s="5">
        <v>45750</v>
      </c>
      <c r="J1091" s="4">
        <v>3066000000</v>
      </c>
      <c r="L1091" s="8">
        <v>7.2999999999999995E-2</v>
      </c>
      <c r="O1091" s="7" t="s">
        <v>2043</v>
      </c>
      <c r="P1091" s="7" t="s">
        <v>2044</v>
      </c>
    </row>
    <row r="1092" spans="3:16" x14ac:dyDescent="0.3">
      <c r="C1092" t="s">
        <v>7</v>
      </c>
      <c r="F1092" s="5">
        <v>45568</v>
      </c>
      <c r="G1092" s="5">
        <v>45780</v>
      </c>
      <c r="J1092" s="4">
        <v>271000000</v>
      </c>
      <c r="L1092" s="8">
        <v>7.3999999999999996E-2</v>
      </c>
      <c r="O1092" s="7" t="s">
        <v>2043</v>
      </c>
      <c r="P1092" s="7" t="s">
        <v>2044</v>
      </c>
    </row>
    <row r="1093" spans="3:16" x14ac:dyDescent="0.3">
      <c r="C1093" t="s">
        <v>7</v>
      </c>
      <c r="F1093" s="5">
        <v>45568</v>
      </c>
      <c r="G1093" s="5">
        <v>45841</v>
      </c>
      <c r="J1093" s="4">
        <v>800000000</v>
      </c>
      <c r="L1093" s="8">
        <v>7.5999999999999998E-2</v>
      </c>
      <c r="O1093" s="7" t="s">
        <v>2043</v>
      </c>
      <c r="P1093" s="7" t="s">
        <v>2044</v>
      </c>
    </row>
    <row r="1094" spans="3:16" x14ac:dyDescent="0.3">
      <c r="C1094" t="s">
        <v>7</v>
      </c>
      <c r="F1094" s="5">
        <v>45568</v>
      </c>
      <c r="G1094" s="5">
        <v>45903</v>
      </c>
      <c r="J1094" s="4">
        <v>1736000000</v>
      </c>
      <c r="L1094" s="8">
        <v>7.5999999999999998E-2</v>
      </c>
      <c r="O1094" s="7" t="s">
        <v>2043</v>
      </c>
      <c r="P1094" s="7" t="s">
        <v>2044</v>
      </c>
    </row>
    <row r="1095" spans="3:16" x14ac:dyDescent="0.3">
      <c r="C1095" t="s">
        <v>7</v>
      </c>
      <c r="F1095" s="5">
        <v>45568</v>
      </c>
      <c r="G1095" s="5">
        <v>45933</v>
      </c>
      <c r="J1095" s="4">
        <v>83000000</v>
      </c>
      <c r="L1095" s="8">
        <v>7.6999999999999999E-2</v>
      </c>
      <c r="O1095" s="7" t="s">
        <v>2043</v>
      </c>
      <c r="P1095" s="7" t="s">
        <v>2044</v>
      </c>
    </row>
    <row r="1096" spans="3:16" hidden="1" x14ac:dyDescent="0.3">
      <c r="C1096" t="s">
        <v>2047</v>
      </c>
      <c r="F1096" s="5">
        <v>45568</v>
      </c>
      <c r="G1096" s="5">
        <v>45599</v>
      </c>
      <c r="J1096" s="4">
        <v>140000000</v>
      </c>
      <c r="L1096" s="8">
        <v>4.3999999999999997E-2</v>
      </c>
      <c r="O1096" s="7" t="s">
        <v>2043</v>
      </c>
      <c r="P1096" s="7" t="s">
        <v>2044</v>
      </c>
    </row>
    <row r="1097" spans="3:16" x14ac:dyDescent="0.3">
      <c r="C1097" t="s">
        <v>2047</v>
      </c>
      <c r="F1097" s="5">
        <v>45568</v>
      </c>
      <c r="G1097" s="5">
        <v>45750</v>
      </c>
      <c r="J1097" s="4">
        <v>809000000</v>
      </c>
      <c r="L1097" s="8">
        <v>7.2999999999999995E-2</v>
      </c>
      <c r="O1097" s="7" t="s">
        <v>2043</v>
      </c>
      <c r="P1097" s="7" t="s">
        <v>2044</v>
      </c>
    </row>
    <row r="1098" spans="3:16" x14ac:dyDescent="0.3">
      <c r="C1098" t="s">
        <v>7</v>
      </c>
      <c r="F1098" s="5">
        <v>45568</v>
      </c>
      <c r="G1098" s="5">
        <v>45750</v>
      </c>
      <c r="J1098" s="4">
        <v>2127000000</v>
      </c>
      <c r="L1098" s="8">
        <v>7.2999999999999995E-2</v>
      </c>
      <c r="O1098" s="7" t="s">
        <v>15</v>
      </c>
      <c r="P1098" s="7" t="s">
        <v>2045</v>
      </c>
    </row>
    <row r="1099" spans="3:16" x14ac:dyDescent="0.3">
      <c r="C1099" t="s">
        <v>7</v>
      </c>
      <c r="F1099" s="5">
        <v>45568</v>
      </c>
      <c r="G1099" s="5">
        <v>45780</v>
      </c>
      <c r="J1099" s="4">
        <v>162000000</v>
      </c>
      <c r="L1099" s="8">
        <v>7.3999999999999996E-2</v>
      </c>
      <c r="O1099" s="7" t="s">
        <v>15</v>
      </c>
      <c r="P1099" s="7" t="s">
        <v>2045</v>
      </c>
    </row>
    <row r="1100" spans="3:16" x14ac:dyDescent="0.3">
      <c r="C1100" t="s">
        <v>7</v>
      </c>
      <c r="F1100" s="5">
        <v>45568</v>
      </c>
      <c r="G1100" s="5">
        <v>45841</v>
      </c>
      <c r="J1100" s="4">
        <v>824000000</v>
      </c>
      <c r="L1100" s="8">
        <v>7.5999999999999998E-2</v>
      </c>
      <c r="O1100" s="7" t="s">
        <v>15</v>
      </c>
      <c r="P1100" s="7" t="s">
        <v>2045</v>
      </c>
    </row>
    <row r="1101" spans="3:16" x14ac:dyDescent="0.3">
      <c r="C1101" t="s">
        <v>7</v>
      </c>
      <c r="F1101" s="5">
        <v>45568</v>
      </c>
      <c r="G1101" s="5">
        <v>45933</v>
      </c>
      <c r="J1101" s="4">
        <v>88000000</v>
      </c>
      <c r="L1101" s="8">
        <v>7.6999999999999999E-2</v>
      </c>
      <c r="O1101" s="7" t="s">
        <v>15</v>
      </c>
      <c r="P1101" s="7" t="s">
        <v>2045</v>
      </c>
    </row>
    <row r="1102" spans="3:16" x14ac:dyDescent="0.3">
      <c r="C1102" t="s">
        <v>7</v>
      </c>
      <c r="F1102" s="5">
        <v>45568</v>
      </c>
      <c r="G1102" s="5">
        <v>45750</v>
      </c>
      <c r="J1102" s="4">
        <v>2158000000</v>
      </c>
      <c r="L1102" s="8">
        <v>7.2999999999999995E-2</v>
      </c>
      <c r="O1102" s="7" t="s">
        <v>2050</v>
      </c>
      <c r="P1102" s="7" t="s">
        <v>2045</v>
      </c>
    </row>
    <row r="1103" spans="3:16" x14ac:dyDescent="0.3">
      <c r="C1103" t="s">
        <v>7</v>
      </c>
      <c r="F1103" s="5">
        <v>45568</v>
      </c>
      <c r="G1103" s="5">
        <v>45872</v>
      </c>
      <c r="J1103" s="4">
        <v>561000000</v>
      </c>
      <c r="L1103" s="8">
        <v>7.5999999999999998E-2</v>
      </c>
      <c r="O1103" s="7" t="s">
        <v>2050</v>
      </c>
      <c r="P1103" s="7" t="s">
        <v>2045</v>
      </c>
    </row>
    <row r="1104" spans="3:16" x14ac:dyDescent="0.3">
      <c r="C1104" t="s">
        <v>7</v>
      </c>
      <c r="F1104" s="5">
        <v>45568</v>
      </c>
      <c r="G1104" s="5">
        <v>45903</v>
      </c>
      <c r="J1104" s="4">
        <v>914000000</v>
      </c>
      <c r="L1104" s="8">
        <v>7.5999999999999998E-2</v>
      </c>
      <c r="O1104" s="7" t="s">
        <v>2050</v>
      </c>
      <c r="P1104" s="7" t="s">
        <v>2045</v>
      </c>
    </row>
    <row r="1105" spans="3:16" x14ac:dyDescent="0.3">
      <c r="C1105" t="s">
        <v>7</v>
      </c>
      <c r="F1105" s="5">
        <v>45568</v>
      </c>
      <c r="G1105" s="5">
        <v>45933</v>
      </c>
      <c r="J1105" s="4">
        <v>1276000000</v>
      </c>
      <c r="L1105" s="8">
        <v>7.6999999999999999E-2</v>
      </c>
      <c r="O1105" s="7" t="s">
        <v>2050</v>
      </c>
      <c r="P1105" s="7" t="s">
        <v>2045</v>
      </c>
    </row>
    <row r="1106" spans="3:16" x14ac:dyDescent="0.3">
      <c r="C1106" t="s">
        <v>7</v>
      </c>
      <c r="F1106" s="5">
        <v>45568</v>
      </c>
      <c r="G1106" s="5">
        <v>45964</v>
      </c>
      <c r="J1106" s="4">
        <v>763000000</v>
      </c>
      <c r="L1106" s="8">
        <v>7.8E-2</v>
      </c>
      <c r="O1106" s="7" t="s">
        <v>2050</v>
      </c>
      <c r="P1106" s="7" t="s">
        <v>2045</v>
      </c>
    </row>
    <row r="1107" spans="3:16" hidden="1" x14ac:dyDescent="0.3">
      <c r="C1107" t="s">
        <v>7</v>
      </c>
      <c r="F1107" s="5">
        <v>45568</v>
      </c>
      <c r="G1107" s="5">
        <v>45599</v>
      </c>
      <c r="J1107" s="4">
        <v>361000000</v>
      </c>
      <c r="L1107" s="8">
        <v>4.3999999999999997E-2</v>
      </c>
      <c r="O1107" s="7" t="s">
        <v>16</v>
      </c>
      <c r="P1107" s="7" t="s">
        <v>2045</v>
      </c>
    </row>
    <row r="1108" spans="3:16" hidden="1" x14ac:dyDescent="0.3">
      <c r="C1108" t="s">
        <v>7</v>
      </c>
      <c r="F1108" s="5">
        <v>45568</v>
      </c>
      <c r="G1108" s="5">
        <v>45629</v>
      </c>
      <c r="J1108" s="4">
        <v>220000000</v>
      </c>
      <c r="L1108" s="8">
        <v>4.7500000000000001E-2</v>
      </c>
      <c r="O1108" s="7" t="s">
        <v>16</v>
      </c>
      <c r="P1108" s="7" t="s">
        <v>2045</v>
      </c>
    </row>
    <row r="1109" spans="3:16" x14ac:dyDescent="0.3">
      <c r="C1109" t="s">
        <v>7</v>
      </c>
      <c r="F1109" s="5">
        <v>45568</v>
      </c>
      <c r="G1109" s="5">
        <v>45750</v>
      </c>
      <c r="J1109" s="4">
        <v>4283440421.7413001</v>
      </c>
      <c r="L1109" s="8">
        <v>7.2999999999999995E-2</v>
      </c>
      <c r="O1109" s="7" t="s">
        <v>16</v>
      </c>
      <c r="P1109" s="7" t="s">
        <v>2045</v>
      </c>
    </row>
    <row r="1110" spans="3:16" x14ac:dyDescent="0.3">
      <c r="C1110" t="s">
        <v>7</v>
      </c>
      <c r="F1110" s="5">
        <v>45568</v>
      </c>
      <c r="G1110" s="5">
        <v>45841</v>
      </c>
      <c r="J1110" s="4">
        <v>143000000</v>
      </c>
      <c r="L1110" s="8">
        <v>7.5999999999999998E-2</v>
      </c>
      <c r="O1110" s="7" t="s">
        <v>16</v>
      </c>
      <c r="P1110" s="7" t="s">
        <v>2045</v>
      </c>
    </row>
    <row r="1111" spans="3:16" x14ac:dyDescent="0.3">
      <c r="C1111" t="s">
        <v>7</v>
      </c>
      <c r="F1111" s="5">
        <v>45568</v>
      </c>
      <c r="G1111" s="5">
        <v>45903</v>
      </c>
      <c r="J1111" s="4">
        <v>234000000</v>
      </c>
      <c r="L1111" s="8">
        <v>7.5999999999999998E-2</v>
      </c>
      <c r="O1111" s="7" t="s">
        <v>16</v>
      </c>
      <c r="P1111" s="7" t="s">
        <v>2045</v>
      </c>
    </row>
    <row r="1112" spans="3:16" x14ac:dyDescent="0.3">
      <c r="C1112" t="s">
        <v>7</v>
      </c>
      <c r="F1112" s="5">
        <v>45568</v>
      </c>
      <c r="G1112" s="5">
        <v>45933</v>
      </c>
      <c r="J1112" s="4">
        <v>620000000</v>
      </c>
      <c r="L1112" s="8">
        <v>7.6999999999999999E-2</v>
      </c>
      <c r="O1112" s="7" t="s">
        <v>16</v>
      </c>
      <c r="P1112" s="7" t="s">
        <v>2045</v>
      </c>
    </row>
    <row r="1113" spans="3:16" x14ac:dyDescent="0.3">
      <c r="C1113" t="s">
        <v>7</v>
      </c>
      <c r="F1113" s="5">
        <v>45568</v>
      </c>
      <c r="G1113" s="5">
        <v>45964</v>
      </c>
      <c r="J1113" s="4">
        <v>247000000</v>
      </c>
      <c r="L1113" s="8">
        <v>7.8E-2</v>
      </c>
      <c r="O1113" s="7" t="s">
        <v>16</v>
      </c>
      <c r="P1113" s="7" t="s">
        <v>2045</v>
      </c>
    </row>
    <row r="1114" spans="3:16" hidden="1" x14ac:dyDescent="0.3">
      <c r="C1114" t="s">
        <v>2047</v>
      </c>
      <c r="F1114" s="5">
        <v>45568</v>
      </c>
      <c r="G1114" s="5">
        <v>45599</v>
      </c>
      <c r="J1114" s="4">
        <v>73000000</v>
      </c>
      <c r="L1114" s="8">
        <v>4.3999999999999997E-2</v>
      </c>
      <c r="O1114" s="7" t="s">
        <v>16</v>
      </c>
      <c r="P1114" s="7" t="s">
        <v>2045</v>
      </c>
    </row>
    <row r="1115" spans="3:16" x14ac:dyDescent="0.3">
      <c r="C1115" t="s">
        <v>2047</v>
      </c>
      <c r="F1115" s="5">
        <v>45568</v>
      </c>
      <c r="G1115" s="5">
        <v>45750</v>
      </c>
      <c r="J1115" s="4">
        <v>133000000</v>
      </c>
      <c r="L1115" s="8">
        <v>7.2999999999999995E-2</v>
      </c>
      <c r="O1115" s="7" t="s">
        <v>16</v>
      </c>
      <c r="P1115" s="7" t="s">
        <v>2045</v>
      </c>
    </row>
    <row r="1116" spans="3:16" x14ac:dyDescent="0.3">
      <c r="C1116" t="s">
        <v>7</v>
      </c>
      <c r="F1116" s="5">
        <v>45569</v>
      </c>
      <c r="G1116" s="5">
        <v>45751</v>
      </c>
      <c r="J1116" s="4">
        <v>433000000</v>
      </c>
      <c r="L1116" s="8">
        <v>7.2999999999999995E-2</v>
      </c>
      <c r="O1116" s="7" t="s">
        <v>2043</v>
      </c>
      <c r="P1116" s="7" t="s">
        <v>2044</v>
      </c>
    </row>
    <row r="1117" spans="3:16" x14ac:dyDescent="0.3">
      <c r="C1117" t="s">
        <v>7</v>
      </c>
      <c r="F1117" s="5">
        <v>45569</v>
      </c>
      <c r="G1117" s="5">
        <v>45842</v>
      </c>
      <c r="J1117" s="4">
        <v>113000000</v>
      </c>
      <c r="L1117" s="8">
        <v>7.5999999999999998E-2</v>
      </c>
      <c r="O1117" s="7" t="s">
        <v>2043</v>
      </c>
      <c r="P1117" s="7" t="s">
        <v>2044</v>
      </c>
    </row>
    <row r="1118" spans="3:16" x14ac:dyDescent="0.3">
      <c r="C1118" t="s">
        <v>7</v>
      </c>
      <c r="F1118" s="5">
        <v>45569</v>
      </c>
      <c r="G1118" s="5">
        <v>45904</v>
      </c>
      <c r="J1118" s="4">
        <v>245000000</v>
      </c>
      <c r="L1118" s="8">
        <v>7.5999999999999998E-2</v>
      </c>
      <c r="O1118" s="7" t="s">
        <v>2043</v>
      </c>
      <c r="P1118" s="7" t="s">
        <v>2044</v>
      </c>
    </row>
    <row r="1119" spans="3:16" x14ac:dyDescent="0.3">
      <c r="C1119" t="s">
        <v>2047</v>
      </c>
      <c r="F1119" s="5">
        <v>45569</v>
      </c>
      <c r="G1119" s="5">
        <v>45751</v>
      </c>
      <c r="J1119" s="4">
        <v>114000000</v>
      </c>
      <c r="L1119" s="8">
        <v>7.2999999999999995E-2</v>
      </c>
      <c r="O1119" s="7" t="s">
        <v>2043</v>
      </c>
      <c r="P1119" s="7" t="s">
        <v>2044</v>
      </c>
    </row>
    <row r="1120" spans="3:16" x14ac:dyDescent="0.3">
      <c r="C1120" t="s">
        <v>7</v>
      </c>
      <c r="F1120" s="5">
        <v>45569</v>
      </c>
      <c r="G1120" s="5">
        <v>45751</v>
      </c>
      <c r="J1120" s="4">
        <v>300000000</v>
      </c>
      <c r="L1120" s="8">
        <v>7.2999999999999995E-2</v>
      </c>
      <c r="O1120" s="7" t="s">
        <v>15</v>
      </c>
      <c r="P1120" s="7" t="s">
        <v>2045</v>
      </c>
    </row>
    <row r="1121" spans="3:16" x14ac:dyDescent="0.3">
      <c r="C1121" t="s">
        <v>7</v>
      </c>
      <c r="F1121" s="5">
        <v>45569</v>
      </c>
      <c r="G1121" s="5">
        <v>45842</v>
      </c>
      <c r="J1121" s="4">
        <v>116000000</v>
      </c>
      <c r="L1121" s="8">
        <v>7.5999999999999998E-2</v>
      </c>
      <c r="O1121" s="7" t="s">
        <v>15</v>
      </c>
      <c r="P1121" s="7" t="s">
        <v>2045</v>
      </c>
    </row>
    <row r="1122" spans="3:16" x14ac:dyDescent="0.3">
      <c r="C1122" t="s">
        <v>7</v>
      </c>
      <c r="F1122" s="5">
        <v>45569</v>
      </c>
      <c r="G1122" s="5">
        <v>45751</v>
      </c>
      <c r="J1122" s="4">
        <v>304000000</v>
      </c>
      <c r="L1122" s="8">
        <v>7.2999999999999995E-2</v>
      </c>
      <c r="O1122" s="7" t="s">
        <v>2050</v>
      </c>
      <c r="P1122" s="7" t="s">
        <v>2045</v>
      </c>
    </row>
    <row r="1123" spans="3:16" x14ac:dyDescent="0.3">
      <c r="C1123" t="s">
        <v>7</v>
      </c>
      <c r="F1123" s="5">
        <v>45569</v>
      </c>
      <c r="G1123" s="5">
        <v>45873</v>
      </c>
      <c r="J1123" s="4">
        <v>79000000</v>
      </c>
      <c r="L1123" s="8">
        <v>7.5999999999999998E-2</v>
      </c>
      <c r="O1123" s="7" t="s">
        <v>2050</v>
      </c>
      <c r="P1123" s="7" t="s">
        <v>2045</v>
      </c>
    </row>
    <row r="1124" spans="3:16" x14ac:dyDescent="0.3">
      <c r="C1124" t="s">
        <v>7</v>
      </c>
      <c r="F1124" s="5">
        <v>45569</v>
      </c>
      <c r="G1124" s="5">
        <v>45904</v>
      </c>
      <c r="J1124" s="4">
        <v>129000000</v>
      </c>
      <c r="L1124" s="8">
        <v>7.5999999999999998E-2</v>
      </c>
      <c r="O1124" s="7" t="s">
        <v>2050</v>
      </c>
      <c r="P1124" s="7" t="s">
        <v>2045</v>
      </c>
    </row>
    <row r="1125" spans="3:16" x14ac:dyDescent="0.3">
      <c r="C1125" t="s">
        <v>7</v>
      </c>
      <c r="F1125" s="5">
        <v>45569</v>
      </c>
      <c r="G1125" s="5">
        <v>45934</v>
      </c>
      <c r="J1125" s="4">
        <v>180000000</v>
      </c>
      <c r="L1125" s="8">
        <v>7.6999999999999999E-2</v>
      </c>
      <c r="O1125" s="7" t="s">
        <v>2050</v>
      </c>
      <c r="P1125" s="7" t="s">
        <v>2045</v>
      </c>
    </row>
    <row r="1126" spans="3:16" x14ac:dyDescent="0.3">
      <c r="C1126" t="s">
        <v>7</v>
      </c>
      <c r="F1126" s="5">
        <v>45569</v>
      </c>
      <c r="G1126" s="5">
        <v>45965</v>
      </c>
      <c r="J1126" s="4">
        <v>108000000</v>
      </c>
      <c r="L1126" s="8">
        <v>7.8E-2</v>
      </c>
      <c r="O1126" s="7" t="s">
        <v>2050</v>
      </c>
      <c r="P1126" s="7" t="s">
        <v>2045</v>
      </c>
    </row>
    <row r="1127" spans="3:16" hidden="1" x14ac:dyDescent="0.3">
      <c r="C1127" t="s">
        <v>7</v>
      </c>
      <c r="F1127" s="5">
        <v>45569</v>
      </c>
      <c r="G1127" s="5">
        <v>45600</v>
      </c>
      <c r="J1127" s="4">
        <v>51000000</v>
      </c>
      <c r="L1127" s="8">
        <v>4.3999999999999997E-2</v>
      </c>
      <c r="O1127" s="7" t="s">
        <v>16</v>
      </c>
      <c r="P1127" s="7" t="s">
        <v>2045</v>
      </c>
    </row>
    <row r="1128" spans="3:16" x14ac:dyDescent="0.3">
      <c r="C1128" t="s">
        <v>7</v>
      </c>
      <c r="F1128" s="5">
        <v>45569</v>
      </c>
      <c r="G1128" s="5">
        <v>45751</v>
      </c>
      <c r="J1128" s="4">
        <v>858273875.31164002</v>
      </c>
      <c r="L1128" s="8">
        <v>7.2999999999999995E-2</v>
      </c>
      <c r="O1128" s="7" t="s">
        <v>16</v>
      </c>
      <c r="P1128" s="7" t="s">
        <v>2045</v>
      </c>
    </row>
    <row r="1129" spans="3:16" x14ac:dyDescent="0.3">
      <c r="C1129" t="s">
        <v>7</v>
      </c>
      <c r="F1129" s="5">
        <v>45569</v>
      </c>
      <c r="G1129" s="5">
        <v>45934</v>
      </c>
      <c r="J1129" s="4">
        <v>87000000</v>
      </c>
      <c r="L1129" s="8">
        <v>7.6999999999999999E-2</v>
      </c>
      <c r="O1129" s="7" t="s">
        <v>16</v>
      </c>
      <c r="P1129" s="7" t="s">
        <v>2045</v>
      </c>
    </row>
    <row r="1130" spans="3:16" x14ac:dyDescent="0.3">
      <c r="C1130" t="s">
        <v>7</v>
      </c>
      <c r="F1130" s="5">
        <v>45572</v>
      </c>
      <c r="G1130" s="5">
        <v>45754</v>
      </c>
      <c r="J1130" s="4">
        <v>886000000</v>
      </c>
      <c r="L1130" s="8">
        <v>7.2999999999999995E-2</v>
      </c>
      <c r="O1130" s="7" t="s">
        <v>2043</v>
      </c>
      <c r="P1130" s="7" t="s">
        <v>2044</v>
      </c>
    </row>
    <row r="1131" spans="3:16" x14ac:dyDescent="0.3">
      <c r="C1131" t="s">
        <v>7</v>
      </c>
      <c r="F1131" s="5">
        <v>45572</v>
      </c>
      <c r="G1131" s="5">
        <v>45784</v>
      </c>
      <c r="J1131" s="4">
        <v>78000000</v>
      </c>
      <c r="L1131" s="8">
        <v>7.3999999999999996E-2</v>
      </c>
      <c r="O1131" s="7" t="s">
        <v>2043</v>
      </c>
      <c r="P1131" s="7" t="s">
        <v>2044</v>
      </c>
    </row>
    <row r="1132" spans="3:16" x14ac:dyDescent="0.3">
      <c r="C1132" t="s">
        <v>7</v>
      </c>
      <c r="F1132" s="5">
        <v>45572</v>
      </c>
      <c r="G1132" s="5">
        <v>45845</v>
      </c>
      <c r="J1132" s="4">
        <v>231000000</v>
      </c>
      <c r="L1132" s="8">
        <v>7.5999999999999998E-2</v>
      </c>
      <c r="O1132" s="7" t="s">
        <v>2043</v>
      </c>
      <c r="P1132" s="7" t="s">
        <v>2044</v>
      </c>
    </row>
    <row r="1133" spans="3:16" x14ac:dyDescent="0.3">
      <c r="C1133" t="s">
        <v>7</v>
      </c>
      <c r="F1133" s="5">
        <v>45572</v>
      </c>
      <c r="G1133" s="5">
        <v>45907</v>
      </c>
      <c r="J1133" s="4">
        <v>501000000</v>
      </c>
      <c r="L1133" s="8">
        <v>7.5999999999999998E-2</v>
      </c>
      <c r="O1133" s="7" t="s">
        <v>2043</v>
      </c>
      <c r="P1133" s="7" t="s">
        <v>2044</v>
      </c>
    </row>
    <row r="1134" spans="3:16" x14ac:dyDescent="0.3">
      <c r="C1134" t="s">
        <v>2047</v>
      </c>
      <c r="F1134" s="5">
        <v>45572</v>
      </c>
      <c r="G1134" s="5">
        <v>45754</v>
      </c>
      <c r="J1134" s="4">
        <v>234000000</v>
      </c>
      <c r="L1134" s="8">
        <v>7.2999999999999995E-2</v>
      </c>
      <c r="O1134" s="7" t="s">
        <v>2043</v>
      </c>
      <c r="P1134" s="7" t="s">
        <v>2044</v>
      </c>
    </row>
    <row r="1135" spans="3:16" x14ac:dyDescent="0.3">
      <c r="C1135" t="s">
        <v>7</v>
      </c>
      <c r="F1135" s="5">
        <v>45572</v>
      </c>
      <c r="G1135" s="5">
        <v>45754</v>
      </c>
      <c r="J1135" s="4">
        <v>614000000</v>
      </c>
      <c r="L1135" s="8">
        <v>7.2999999999999995E-2</v>
      </c>
      <c r="O1135" s="7" t="s">
        <v>15</v>
      </c>
      <c r="P1135" s="7" t="s">
        <v>2045</v>
      </c>
    </row>
    <row r="1136" spans="3:16" x14ac:dyDescent="0.3">
      <c r="C1136" t="s">
        <v>7</v>
      </c>
      <c r="F1136" s="5">
        <v>45572</v>
      </c>
      <c r="G1136" s="5">
        <v>45845</v>
      </c>
      <c r="J1136" s="4">
        <v>238000000</v>
      </c>
      <c r="L1136" s="8">
        <v>7.5999999999999998E-2</v>
      </c>
      <c r="O1136" s="7" t="s">
        <v>15</v>
      </c>
      <c r="P1136" s="7" t="s">
        <v>2045</v>
      </c>
    </row>
    <row r="1137" spans="3:16" x14ac:dyDescent="0.3">
      <c r="C1137" t="s">
        <v>7</v>
      </c>
      <c r="F1137" s="5">
        <v>45572</v>
      </c>
      <c r="G1137" s="5">
        <v>45754</v>
      </c>
      <c r="J1137" s="4">
        <v>623000000</v>
      </c>
      <c r="L1137" s="8">
        <v>7.2999999999999995E-2</v>
      </c>
      <c r="O1137" s="7" t="s">
        <v>2050</v>
      </c>
      <c r="P1137" s="7" t="s">
        <v>2045</v>
      </c>
    </row>
    <row r="1138" spans="3:16" x14ac:dyDescent="0.3">
      <c r="C1138" t="s">
        <v>7</v>
      </c>
      <c r="F1138" s="5">
        <v>45572</v>
      </c>
      <c r="G1138" s="5">
        <v>45876</v>
      </c>
      <c r="J1138" s="4">
        <v>162000000</v>
      </c>
      <c r="L1138" s="8">
        <v>7.5999999999999998E-2</v>
      </c>
      <c r="O1138" s="7" t="s">
        <v>2050</v>
      </c>
      <c r="P1138" s="7" t="s">
        <v>2045</v>
      </c>
    </row>
    <row r="1139" spans="3:16" x14ac:dyDescent="0.3">
      <c r="C1139" t="s">
        <v>7</v>
      </c>
      <c r="F1139" s="5">
        <v>45572</v>
      </c>
      <c r="G1139" s="5">
        <v>45907</v>
      </c>
      <c r="J1139" s="4">
        <v>264000000</v>
      </c>
      <c r="L1139" s="8">
        <v>7.5999999999999998E-2</v>
      </c>
      <c r="O1139" s="7" t="s">
        <v>2050</v>
      </c>
      <c r="P1139" s="7" t="s">
        <v>2045</v>
      </c>
    </row>
    <row r="1140" spans="3:16" x14ac:dyDescent="0.3">
      <c r="C1140" t="s">
        <v>7</v>
      </c>
      <c r="F1140" s="5">
        <v>45572</v>
      </c>
      <c r="G1140" s="5">
        <v>45937</v>
      </c>
      <c r="J1140" s="4">
        <v>369000000</v>
      </c>
      <c r="L1140" s="8">
        <v>7.6999999999999999E-2</v>
      </c>
      <c r="O1140" s="7" t="s">
        <v>2050</v>
      </c>
      <c r="P1140" s="7" t="s">
        <v>2045</v>
      </c>
    </row>
    <row r="1141" spans="3:16" x14ac:dyDescent="0.3">
      <c r="C1141" t="s">
        <v>7</v>
      </c>
      <c r="F1141" s="5">
        <v>45572</v>
      </c>
      <c r="G1141" s="5">
        <v>45968</v>
      </c>
      <c r="J1141" s="4">
        <v>221000000</v>
      </c>
      <c r="L1141" s="8">
        <v>7.8E-2</v>
      </c>
      <c r="O1141" s="7" t="s">
        <v>2050</v>
      </c>
      <c r="P1141" s="7" t="s">
        <v>2045</v>
      </c>
    </row>
    <row r="1142" spans="3:16" hidden="1" x14ac:dyDescent="0.3">
      <c r="C1142" t="s">
        <v>7</v>
      </c>
      <c r="F1142" s="5">
        <v>45572</v>
      </c>
      <c r="G1142" s="5">
        <v>45603</v>
      </c>
      <c r="J1142" s="4">
        <v>104000000</v>
      </c>
      <c r="L1142" s="8">
        <v>4.3999999999999997E-2</v>
      </c>
      <c r="O1142" s="7" t="s">
        <v>16</v>
      </c>
      <c r="P1142" s="7" t="s">
        <v>2045</v>
      </c>
    </row>
    <row r="1143" spans="3:16" hidden="1" x14ac:dyDescent="0.3">
      <c r="C1143" t="s">
        <v>7</v>
      </c>
      <c r="F1143" s="5">
        <v>45572</v>
      </c>
      <c r="G1143" s="5">
        <v>45633</v>
      </c>
      <c r="J1143" s="4">
        <v>63000000</v>
      </c>
      <c r="L1143" s="8">
        <v>4.7500000000000001E-2</v>
      </c>
      <c r="O1143" s="7" t="s">
        <v>16</v>
      </c>
      <c r="P1143" s="7" t="s">
        <v>2045</v>
      </c>
    </row>
    <row r="1144" spans="3:16" x14ac:dyDescent="0.3">
      <c r="C1144" t="s">
        <v>7</v>
      </c>
      <c r="F1144" s="5">
        <v>45572</v>
      </c>
      <c r="G1144" s="5">
        <v>45754</v>
      </c>
      <c r="J1144" s="4">
        <v>1475088756.16362</v>
      </c>
      <c r="L1144" s="8">
        <v>7.2999999999999995E-2</v>
      </c>
      <c r="O1144" s="7" t="s">
        <v>16</v>
      </c>
      <c r="P1144" s="7" t="s">
        <v>2045</v>
      </c>
    </row>
    <row r="1145" spans="3:16" x14ac:dyDescent="0.3">
      <c r="C1145" t="s">
        <v>7</v>
      </c>
      <c r="F1145" s="5">
        <v>45572</v>
      </c>
      <c r="G1145" s="5">
        <v>45907</v>
      </c>
      <c r="J1145" s="4">
        <v>68000000</v>
      </c>
      <c r="L1145" s="8">
        <v>7.5999999999999998E-2</v>
      </c>
      <c r="O1145" s="7" t="s">
        <v>16</v>
      </c>
      <c r="P1145" s="7" t="s">
        <v>2045</v>
      </c>
    </row>
    <row r="1146" spans="3:16" x14ac:dyDescent="0.3">
      <c r="C1146" t="s">
        <v>7</v>
      </c>
      <c r="F1146" s="5">
        <v>45572</v>
      </c>
      <c r="G1146" s="5">
        <v>45937</v>
      </c>
      <c r="J1146" s="4">
        <v>179000000</v>
      </c>
      <c r="L1146" s="8">
        <v>7.6999999999999999E-2</v>
      </c>
      <c r="O1146" s="7" t="s">
        <v>16</v>
      </c>
      <c r="P1146" s="7" t="s">
        <v>2045</v>
      </c>
    </row>
    <row r="1147" spans="3:16" x14ac:dyDescent="0.3">
      <c r="C1147" t="s">
        <v>7</v>
      </c>
      <c r="F1147" s="5">
        <v>45572</v>
      </c>
      <c r="G1147" s="5">
        <v>45968</v>
      </c>
      <c r="J1147" s="4">
        <v>71000000</v>
      </c>
      <c r="L1147" s="8">
        <v>7.8E-2</v>
      </c>
      <c r="O1147" s="7" t="s">
        <v>16</v>
      </c>
      <c r="P1147" s="7" t="s">
        <v>2045</v>
      </c>
    </row>
    <row r="1148" spans="3:16" x14ac:dyDescent="0.3">
      <c r="C1148" t="s">
        <v>7</v>
      </c>
      <c r="F1148" s="5">
        <v>45573</v>
      </c>
      <c r="G1148" s="5">
        <v>45755</v>
      </c>
      <c r="J1148" s="4">
        <v>150000000</v>
      </c>
      <c r="L1148" s="8">
        <v>7.2999999999999995E-2</v>
      </c>
      <c r="O1148" s="7" t="s">
        <v>2043</v>
      </c>
      <c r="P1148" s="7" t="s">
        <v>2044</v>
      </c>
    </row>
    <row r="1149" spans="3:16" x14ac:dyDescent="0.3">
      <c r="C1149" t="s">
        <v>7</v>
      </c>
      <c r="F1149" s="5">
        <v>45573</v>
      </c>
      <c r="G1149" s="5">
        <v>45908</v>
      </c>
      <c r="J1149" s="4">
        <v>85000000</v>
      </c>
      <c r="L1149" s="8">
        <v>7.5999999999999998E-2</v>
      </c>
      <c r="O1149" s="7" t="s">
        <v>2043</v>
      </c>
      <c r="P1149" s="7" t="s">
        <v>2044</v>
      </c>
    </row>
    <row r="1150" spans="3:16" x14ac:dyDescent="0.3">
      <c r="C1150" t="s">
        <v>7</v>
      </c>
      <c r="F1150" s="5">
        <v>45573</v>
      </c>
      <c r="G1150" s="5">
        <v>45755</v>
      </c>
      <c r="J1150" s="4">
        <v>104000000</v>
      </c>
      <c r="L1150" s="8">
        <v>7.2999999999999995E-2</v>
      </c>
      <c r="O1150" s="7" t="s">
        <v>15</v>
      </c>
      <c r="P1150" s="7" t="s">
        <v>2045</v>
      </c>
    </row>
    <row r="1151" spans="3:16" x14ac:dyDescent="0.3">
      <c r="C1151" t="s">
        <v>7</v>
      </c>
      <c r="F1151" s="5">
        <v>45573</v>
      </c>
      <c r="G1151" s="5">
        <v>45755</v>
      </c>
      <c r="J1151" s="4">
        <v>105000000</v>
      </c>
      <c r="L1151" s="8">
        <v>7.2999999999999995E-2</v>
      </c>
      <c r="O1151" s="7" t="s">
        <v>2050</v>
      </c>
      <c r="P1151" s="7" t="s">
        <v>2045</v>
      </c>
    </row>
    <row r="1152" spans="3:16" x14ac:dyDescent="0.3">
      <c r="C1152" t="s">
        <v>7</v>
      </c>
      <c r="F1152" s="5">
        <v>45573</v>
      </c>
      <c r="G1152" s="5">
        <v>45938</v>
      </c>
      <c r="J1152" s="4">
        <v>62000000</v>
      </c>
      <c r="L1152" s="8">
        <v>7.6999999999999999E-2</v>
      </c>
      <c r="O1152" s="7" t="s">
        <v>2050</v>
      </c>
      <c r="P1152" s="7" t="s">
        <v>2045</v>
      </c>
    </row>
    <row r="1153" spans="3:16" x14ac:dyDescent="0.3">
      <c r="C1153" t="s">
        <v>7</v>
      </c>
      <c r="F1153" s="5">
        <v>45573</v>
      </c>
      <c r="G1153" s="5">
        <v>45755</v>
      </c>
      <c r="J1153" s="4">
        <v>571935826.04234004</v>
      </c>
      <c r="L1153" s="8">
        <v>7.2999999999999995E-2</v>
      </c>
      <c r="O1153" s="7" t="s">
        <v>16</v>
      </c>
      <c r="P1153" s="7" t="s">
        <v>2045</v>
      </c>
    </row>
    <row r="1154" spans="3:16" x14ac:dyDescent="0.3">
      <c r="C1154" t="s">
        <v>7</v>
      </c>
      <c r="F1154" s="5">
        <v>45574</v>
      </c>
      <c r="G1154" s="5">
        <v>45756</v>
      </c>
      <c r="J1154" s="4">
        <v>610000000</v>
      </c>
      <c r="L1154" s="8">
        <v>7.2999999999999995E-2</v>
      </c>
      <c r="O1154" s="7" t="s">
        <v>2043</v>
      </c>
      <c r="P1154" s="7" t="s">
        <v>2044</v>
      </c>
    </row>
    <row r="1155" spans="3:16" x14ac:dyDescent="0.3">
      <c r="C1155" t="s">
        <v>7</v>
      </c>
      <c r="F1155" s="5">
        <v>45574</v>
      </c>
      <c r="G1155" s="5">
        <v>45786</v>
      </c>
      <c r="J1155" s="4">
        <v>54000000</v>
      </c>
      <c r="L1155" s="8">
        <v>7.3999999999999996E-2</v>
      </c>
      <c r="O1155" s="7" t="s">
        <v>2043</v>
      </c>
      <c r="P1155" s="7" t="s">
        <v>2044</v>
      </c>
    </row>
    <row r="1156" spans="3:16" x14ac:dyDescent="0.3">
      <c r="C1156" t="s">
        <v>7</v>
      </c>
      <c r="F1156" s="5">
        <v>45574</v>
      </c>
      <c r="G1156" s="5">
        <v>45847</v>
      </c>
      <c r="J1156" s="4">
        <v>159000000</v>
      </c>
      <c r="L1156" s="8">
        <v>7.5999999999999998E-2</v>
      </c>
      <c r="O1156" s="7" t="s">
        <v>2043</v>
      </c>
      <c r="P1156" s="7" t="s">
        <v>2044</v>
      </c>
    </row>
    <row r="1157" spans="3:16" x14ac:dyDescent="0.3">
      <c r="C1157" t="s">
        <v>7</v>
      </c>
      <c r="F1157" s="5">
        <v>45574</v>
      </c>
      <c r="G1157" s="5">
        <v>45909</v>
      </c>
      <c r="J1157" s="4">
        <v>345000000</v>
      </c>
      <c r="L1157" s="8">
        <v>7.5999999999999998E-2</v>
      </c>
      <c r="O1157" s="7" t="s">
        <v>2043</v>
      </c>
      <c r="P1157" s="7" t="s">
        <v>2044</v>
      </c>
    </row>
    <row r="1158" spans="3:16" x14ac:dyDescent="0.3">
      <c r="C1158" t="s">
        <v>2047</v>
      </c>
      <c r="F1158" s="5">
        <v>45574</v>
      </c>
      <c r="G1158" s="5">
        <v>45756</v>
      </c>
      <c r="J1158" s="4">
        <v>161000000</v>
      </c>
      <c r="L1158" s="8">
        <v>7.2999999999999995E-2</v>
      </c>
      <c r="O1158" s="7" t="s">
        <v>2043</v>
      </c>
      <c r="P1158" s="7" t="s">
        <v>2044</v>
      </c>
    </row>
    <row r="1159" spans="3:16" x14ac:dyDescent="0.3">
      <c r="C1159" t="s">
        <v>7</v>
      </c>
      <c r="F1159" s="5">
        <v>45574</v>
      </c>
      <c r="G1159" s="5">
        <v>45756</v>
      </c>
      <c r="J1159" s="4">
        <v>423000000</v>
      </c>
      <c r="L1159" s="8">
        <v>7.2999999999999995E-2</v>
      </c>
      <c r="O1159" s="7" t="s">
        <v>15</v>
      </c>
      <c r="P1159" s="7" t="s">
        <v>2045</v>
      </c>
    </row>
    <row r="1160" spans="3:16" x14ac:dyDescent="0.3">
      <c r="C1160" t="s">
        <v>7</v>
      </c>
      <c r="F1160" s="5">
        <v>45574</v>
      </c>
      <c r="G1160" s="5">
        <v>45847</v>
      </c>
      <c r="J1160" s="4">
        <v>164000000</v>
      </c>
      <c r="L1160" s="8">
        <v>7.5999999999999998E-2</v>
      </c>
      <c r="O1160" s="7" t="s">
        <v>15</v>
      </c>
      <c r="P1160" s="7" t="s">
        <v>2045</v>
      </c>
    </row>
    <row r="1161" spans="3:16" x14ac:dyDescent="0.3">
      <c r="C1161" t="s">
        <v>7</v>
      </c>
      <c r="F1161" s="5">
        <v>45574</v>
      </c>
      <c r="G1161" s="5">
        <v>45756</v>
      </c>
      <c r="J1161" s="4">
        <v>429000000</v>
      </c>
      <c r="L1161" s="8">
        <v>7.2999999999999995E-2</v>
      </c>
      <c r="O1161" s="7" t="s">
        <v>2050</v>
      </c>
      <c r="P1161" s="7" t="s">
        <v>2045</v>
      </c>
    </row>
    <row r="1162" spans="3:16" x14ac:dyDescent="0.3">
      <c r="C1162" t="s">
        <v>7</v>
      </c>
      <c r="F1162" s="5">
        <v>45574</v>
      </c>
      <c r="G1162" s="5">
        <v>45878</v>
      </c>
      <c r="J1162" s="4">
        <v>112000000</v>
      </c>
      <c r="L1162" s="8">
        <v>7.5999999999999998E-2</v>
      </c>
      <c r="O1162" s="7" t="s">
        <v>2050</v>
      </c>
      <c r="P1162" s="7" t="s">
        <v>2045</v>
      </c>
    </row>
    <row r="1163" spans="3:16" x14ac:dyDescent="0.3">
      <c r="C1163" t="s">
        <v>7</v>
      </c>
      <c r="F1163" s="5">
        <v>45574</v>
      </c>
      <c r="G1163" s="5">
        <v>45909</v>
      </c>
      <c r="J1163" s="4">
        <v>182000000</v>
      </c>
      <c r="L1163" s="8">
        <v>7.5999999999999998E-2</v>
      </c>
      <c r="O1163" s="7" t="s">
        <v>2050</v>
      </c>
      <c r="P1163" s="7" t="s">
        <v>2045</v>
      </c>
    </row>
    <row r="1164" spans="3:16" x14ac:dyDescent="0.3">
      <c r="C1164" t="s">
        <v>7</v>
      </c>
      <c r="F1164" s="5">
        <v>45574</v>
      </c>
      <c r="G1164" s="5">
        <v>45939</v>
      </c>
      <c r="J1164" s="4">
        <v>254000000</v>
      </c>
      <c r="L1164" s="8">
        <v>7.6999999999999999E-2</v>
      </c>
      <c r="O1164" s="7" t="s">
        <v>2050</v>
      </c>
      <c r="P1164" s="7" t="s">
        <v>2045</v>
      </c>
    </row>
    <row r="1165" spans="3:16" x14ac:dyDescent="0.3">
      <c r="C1165" t="s">
        <v>7</v>
      </c>
      <c r="F1165" s="5">
        <v>45574</v>
      </c>
      <c r="G1165" s="5">
        <v>45970</v>
      </c>
      <c r="J1165" s="4">
        <v>152000000</v>
      </c>
      <c r="L1165" s="8">
        <v>7.8E-2</v>
      </c>
      <c r="O1165" s="7" t="s">
        <v>2050</v>
      </c>
      <c r="P1165" s="7" t="s">
        <v>2045</v>
      </c>
    </row>
    <row r="1166" spans="3:16" hidden="1" x14ac:dyDescent="0.3">
      <c r="C1166" t="s">
        <v>7</v>
      </c>
      <c r="F1166" s="5">
        <v>45574</v>
      </c>
      <c r="G1166" s="5">
        <v>45605</v>
      </c>
      <c r="J1166" s="4">
        <v>72000000</v>
      </c>
      <c r="L1166" s="8">
        <v>4.3999999999999997E-2</v>
      </c>
      <c r="O1166" s="7" t="s">
        <v>16</v>
      </c>
      <c r="P1166" s="7" t="s">
        <v>2045</v>
      </c>
    </row>
    <row r="1167" spans="3:16" x14ac:dyDescent="0.3">
      <c r="C1167" t="s">
        <v>7</v>
      </c>
      <c r="F1167" s="5">
        <v>45574</v>
      </c>
      <c r="G1167" s="5">
        <v>45756</v>
      </c>
      <c r="J1167" s="4">
        <v>1153316826.1401401</v>
      </c>
      <c r="L1167" s="8">
        <v>7.2999999999999995E-2</v>
      </c>
      <c r="O1167" s="7" t="s">
        <v>16</v>
      </c>
      <c r="P1167" s="7" t="s">
        <v>2045</v>
      </c>
    </row>
    <row r="1168" spans="3:16" x14ac:dyDescent="0.3">
      <c r="C1168" t="s">
        <v>7</v>
      </c>
      <c r="F1168" s="5">
        <v>45574</v>
      </c>
      <c r="G1168" s="5">
        <v>45939</v>
      </c>
      <c r="J1168" s="4">
        <v>123000000</v>
      </c>
      <c r="L1168" s="8">
        <v>7.6999999999999999E-2</v>
      </c>
      <c r="O1168" s="7" t="s">
        <v>16</v>
      </c>
      <c r="P1168" s="7" t="s">
        <v>2045</v>
      </c>
    </row>
    <row r="1169" spans="3:16" x14ac:dyDescent="0.3">
      <c r="C1169" t="s">
        <v>7</v>
      </c>
      <c r="F1169" s="5">
        <v>45575</v>
      </c>
      <c r="G1169" s="5">
        <v>45757</v>
      </c>
      <c r="J1169" s="4">
        <v>7278000000</v>
      </c>
      <c r="L1169" s="8">
        <v>7.2999999999999995E-2</v>
      </c>
      <c r="O1169" s="7" t="s">
        <v>2043</v>
      </c>
      <c r="P1169" s="7" t="s">
        <v>2044</v>
      </c>
    </row>
    <row r="1170" spans="3:16" x14ac:dyDescent="0.3">
      <c r="C1170" t="s">
        <v>7</v>
      </c>
      <c r="F1170" s="5">
        <v>45575</v>
      </c>
      <c r="G1170" s="5">
        <v>45787</v>
      </c>
      <c r="J1170" s="4">
        <v>643000000</v>
      </c>
      <c r="L1170" s="8">
        <v>7.3999999999999996E-2</v>
      </c>
      <c r="O1170" s="7" t="s">
        <v>2043</v>
      </c>
      <c r="P1170" s="7" t="s">
        <v>2044</v>
      </c>
    </row>
    <row r="1171" spans="3:16" x14ac:dyDescent="0.3">
      <c r="C1171" t="s">
        <v>7</v>
      </c>
      <c r="F1171" s="5">
        <v>45575</v>
      </c>
      <c r="G1171" s="5">
        <v>45848</v>
      </c>
      <c r="J1171" s="4">
        <v>1900000000</v>
      </c>
      <c r="L1171" s="8">
        <v>7.5999999999999998E-2</v>
      </c>
      <c r="O1171" s="7" t="s">
        <v>2043</v>
      </c>
      <c r="P1171" s="7" t="s">
        <v>2044</v>
      </c>
    </row>
    <row r="1172" spans="3:16" x14ac:dyDescent="0.3">
      <c r="C1172" t="s">
        <v>7</v>
      </c>
      <c r="F1172" s="5">
        <v>45575</v>
      </c>
      <c r="G1172" s="5">
        <v>45910</v>
      </c>
      <c r="J1172" s="4">
        <v>4121000000</v>
      </c>
      <c r="L1172" s="8">
        <v>7.5999999999999998E-2</v>
      </c>
      <c r="O1172" s="7" t="s">
        <v>2043</v>
      </c>
      <c r="P1172" s="7" t="s">
        <v>2044</v>
      </c>
    </row>
    <row r="1173" spans="3:16" x14ac:dyDescent="0.3">
      <c r="C1173" t="s">
        <v>7</v>
      </c>
      <c r="F1173" s="5">
        <v>45575</v>
      </c>
      <c r="G1173" s="5">
        <v>45940</v>
      </c>
      <c r="J1173" s="4">
        <v>197000000</v>
      </c>
      <c r="L1173" s="8">
        <v>7.6999999999999999E-2</v>
      </c>
      <c r="O1173" s="7" t="s">
        <v>2043</v>
      </c>
      <c r="P1173" s="7" t="s">
        <v>2044</v>
      </c>
    </row>
    <row r="1174" spans="3:16" x14ac:dyDescent="0.3">
      <c r="C1174" t="s">
        <v>7</v>
      </c>
      <c r="F1174" s="5">
        <v>45575</v>
      </c>
      <c r="G1174" s="5">
        <v>45971</v>
      </c>
      <c r="J1174" s="4">
        <v>110000000</v>
      </c>
      <c r="L1174" s="8">
        <v>7.8E-2</v>
      </c>
      <c r="O1174" s="7" t="s">
        <v>2043</v>
      </c>
      <c r="P1174" s="7" t="s">
        <v>2044</v>
      </c>
    </row>
    <row r="1175" spans="3:16" hidden="1" x14ac:dyDescent="0.3">
      <c r="C1175" t="s">
        <v>2047</v>
      </c>
      <c r="F1175" s="5">
        <v>45575</v>
      </c>
      <c r="G1175" s="5">
        <v>45606</v>
      </c>
      <c r="J1175" s="4">
        <v>332000000</v>
      </c>
      <c r="L1175" s="8">
        <v>4.3999999999999997E-2</v>
      </c>
      <c r="O1175" s="7" t="s">
        <v>2043</v>
      </c>
      <c r="P1175" s="7" t="s">
        <v>2044</v>
      </c>
    </row>
    <row r="1176" spans="3:16" hidden="1" x14ac:dyDescent="0.3">
      <c r="C1176" t="s">
        <v>2047</v>
      </c>
      <c r="F1176" s="5">
        <v>45575</v>
      </c>
      <c r="G1176" s="5">
        <v>45636</v>
      </c>
      <c r="J1176" s="4">
        <v>52000000</v>
      </c>
      <c r="L1176" s="8">
        <v>4.7500000000000001E-2</v>
      </c>
      <c r="O1176" s="7" t="s">
        <v>2043</v>
      </c>
      <c r="P1176" s="7" t="s">
        <v>2044</v>
      </c>
    </row>
    <row r="1177" spans="3:16" x14ac:dyDescent="0.3">
      <c r="C1177" t="s">
        <v>2047</v>
      </c>
      <c r="F1177" s="5">
        <v>45575</v>
      </c>
      <c r="G1177" s="5">
        <v>45667</v>
      </c>
      <c r="J1177" s="4">
        <v>74000000</v>
      </c>
      <c r="L1177" s="8">
        <v>4.7500000000000001E-2</v>
      </c>
      <c r="O1177" s="7" t="s">
        <v>2043</v>
      </c>
      <c r="P1177" s="7" t="s">
        <v>2044</v>
      </c>
    </row>
    <row r="1178" spans="3:16" x14ac:dyDescent="0.3">
      <c r="C1178" t="s">
        <v>2047</v>
      </c>
      <c r="F1178" s="5">
        <v>45575</v>
      </c>
      <c r="G1178" s="5">
        <v>45698</v>
      </c>
      <c r="J1178" s="4">
        <v>79000000</v>
      </c>
      <c r="L1178" s="8">
        <v>4.7500000000000001E-2</v>
      </c>
      <c r="O1178" s="7" t="s">
        <v>2043</v>
      </c>
      <c r="P1178" s="7" t="s">
        <v>2044</v>
      </c>
    </row>
    <row r="1179" spans="3:16" x14ac:dyDescent="0.3">
      <c r="C1179" t="s">
        <v>2047</v>
      </c>
      <c r="F1179" s="5">
        <v>45575</v>
      </c>
      <c r="G1179" s="5">
        <v>45726</v>
      </c>
      <c r="J1179" s="4">
        <v>79000000</v>
      </c>
      <c r="L1179" s="8">
        <v>4.7500000000000001E-2</v>
      </c>
      <c r="O1179" s="7" t="s">
        <v>2043</v>
      </c>
      <c r="P1179" s="7" t="s">
        <v>2044</v>
      </c>
    </row>
    <row r="1180" spans="3:16" x14ac:dyDescent="0.3">
      <c r="C1180" t="s">
        <v>2047</v>
      </c>
      <c r="F1180" s="5">
        <v>45575</v>
      </c>
      <c r="G1180" s="5">
        <v>45757</v>
      </c>
      <c r="J1180" s="4">
        <v>1921000000</v>
      </c>
      <c r="L1180" s="8">
        <v>7.2999999999999995E-2</v>
      </c>
      <c r="O1180" s="7" t="s">
        <v>2043</v>
      </c>
      <c r="P1180" s="7" t="s">
        <v>2044</v>
      </c>
    </row>
    <row r="1181" spans="3:16" x14ac:dyDescent="0.3">
      <c r="C1181" t="s">
        <v>2047</v>
      </c>
      <c r="F1181" s="5">
        <v>45575</v>
      </c>
      <c r="G1181" s="5">
        <v>45818</v>
      </c>
      <c r="J1181" s="4">
        <v>87000000</v>
      </c>
      <c r="L1181" s="8">
        <v>7.3999999999999996E-2</v>
      </c>
      <c r="O1181" s="7" t="s">
        <v>2043</v>
      </c>
      <c r="P1181" s="7" t="s">
        <v>2044</v>
      </c>
    </row>
    <row r="1182" spans="3:16" x14ac:dyDescent="0.3">
      <c r="C1182" t="s">
        <v>2047</v>
      </c>
      <c r="F1182" s="5">
        <v>45575</v>
      </c>
      <c r="G1182" s="5">
        <v>45940</v>
      </c>
      <c r="J1182" s="4">
        <v>87000000</v>
      </c>
      <c r="L1182" s="8">
        <v>7.6999999999999999E-2</v>
      </c>
      <c r="O1182" s="7" t="s">
        <v>2043</v>
      </c>
      <c r="P1182" s="7" t="s">
        <v>2044</v>
      </c>
    </row>
    <row r="1183" spans="3:16" x14ac:dyDescent="0.3">
      <c r="C1183" t="s">
        <v>7</v>
      </c>
      <c r="F1183" s="5">
        <v>45575</v>
      </c>
      <c r="G1183" s="5">
        <v>45757</v>
      </c>
      <c r="J1183" s="4">
        <v>5048000000</v>
      </c>
      <c r="L1183" s="8">
        <v>7.2999999999999995E-2</v>
      </c>
      <c r="O1183" s="7" t="s">
        <v>15</v>
      </c>
      <c r="P1183" s="7" t="s">
        <v>2045</v>
      </c>
    </row>
    <row r="1184" spans="3:16" x14ac:dyDescent="0.3">
      <c r="C1184" t="s">
        <v>7</v>
      </c>
      <c r="F1184" s="5">
        <v>45575</v>
      </c>
      <c r="G1184" s="5">
        <v>45787</v>
      </c>
      <c r="J1184" s="4">
        <v>384000000</v>
      </c>
      <c r="L1184" s="8">
        <v>7.3999999999999996E-2</v>
      </c>
      <c r="O1184" s="7" t="s">
        <v>15</v>
      </c>
      <c r="P1184" s="7" t="s">
        <v>2045</v>
      </c>
    </row>
    <row r="1185" spans="3:16" x14ac:dyDescent="0.3">
      <c r="C1185" t="s">
        <v>7</v>
      </c>
      <c r="F1185" s="5">
        <v>45575</v>
      </c>
      <c r="G1185" s="5">
        <v>45848</v>
      </c>
      <c r="J1185" s="4">
        <v>1956000000</v>
      </c>
      <c r="L1185" s="8">
        <v>7.5999999999999998E-2</v>
      </c>
      <c r="O1185" s="7" t="s">
        <v>15</v>
      </c>
      <c r="P1185" s="7" t="s">
        <v>2045</v>
      </c>
    </row>
    <row r="1186" spans="3:16" x14ac:dyDescent="0.3">
      <c r="C1186" t="s">
        <v>7</v>
      </c>
      <c r="F1186" s="5">
        <v>45575</v>
      </c>
      <c r="G1186" s="5">
        <v>45940</v>
      </c>
      <c r="J1186" s="4">
        <v>210000000</v>
      </c>
      <c r="L1186" s="8">
        <v>7.6999999999999999E-2</v>
      </c>
      <c r="O1186" s="7" t="s">
        <v>15</v>
      </c>
      <c r="P1186" s="7" t="s">
        <v>2045</v>
      </c>
    </row>
    <row r="1187" spans="3:16" x14ac:dyDescent="0.3">
      <c r="C1187" t="s">
        <v>7</v>
      </c>
      <c r="F1187" s="5">
        <v>45575</v>
      </c>
      <c r="G1187" s="5">
        <v>45757</v>
      </c>
      <c r="J1187" s="4">
        <v>5121000000</v>
      </c>
      <c r="L1187" s="8">
        <v>7.2999999999999995E-2</v>
      </c>
      <c r="O1187" s="7" t="s">
        <v>2050</v>
      </c>
      <c r="P1187" s="7" t="s">
        <v>2045</v>
      </c>
    </row>
    <row r="1188" spans="3:16" x14ac:dyDescent="0.3">
      <c r="C1188" t="s">
        <v>7</v>
      </c>
      <c r="F1188" s="5">
        <v>45575</v>
      </c>
      <c r="G1188" s="5">
        <v>45879</v>
      </c>
      <c r="J1188" s="4">
        <v>1332000000</v>
      </c>
      <c r="L1188" s="8">
        <v>7.5999999999999998E-2</v>
      </c>
      <c r="O1188" s="7" t="s">
        <v>2050</v>
      </c>
      <c r="P1188" s="7" t="s">
        <v>2045</v>
      </c>
    </row>
    <row r="1189" spans="3:16" x14ac:dyDescent="0.3">
      <c r="C1189" t="s">
        <v>7</v>
      </c>
      <c r="F1189" s="5">
        <v>45575</v>
      </c>
      <c r="G1189" s="5">
        <v>45910</v>
      </c>
      <c r="J1189" s="4">
        <v>2170000000</v>
      </c>
      <c r="L1189" s="8">
        <v>7.5999999999999998E-2</v>
      </c>
      <c r="O1189" s="7" t="s">
        <v>2050</v>
      </c>
      <c r="P1189" s="7" t="s">
        <v>2045</v>
      </c>
    </row>
    <row r="1190" spans="3:16" x14ac:dyDescent="0.3">
      <c r="C1190" t="s">
        <v>7</v>
      </c>
      <c r="F1190" s="5">
        <v>45575</v>
      </c>
      <c r="G1190" s="5">
        <v>45940</v>
      </c>
      <c r="J1190" s="4">
        <v>3030000000</v>
      </c>
      <c r="L1190" s="8">
        <v>7.6999999999999999E-2</v>
      </c>
      <c r="O1190" s="7" t="s">
        <v>2050</v>
      </c>
      <c r="P1190" s="7" t="s">
        <v>2045</v>
      </c>
    </row>
    <row r="1191" spans="3:16" x14ac:dyDescent="0.3">
      <c r="C1191" t="s">
        <v>7</v>
      </c>
      <c r="F1191" s="5">
        <v>45575</v>
      </c>
      <c r="G1191" s="5">
        <v>45971</v>
      </c>
      <c r="J1191" s="4">
        <v>1812000000</v>
      </c>
      <c r="L1191" s="8">
        <v>7.8E-2</v>
      </c>
      <c r="O1191" s="7" t="s">
        <v>2050</v>
      </c>
      <c r="P1191" s="7" t="s">
        <v>2045</v>
      </c>
    </row>
    <row r="1192" spans="3:16" hidden="1" x14ac:dyDescent="0.3">
      <c r="C1192" t="s">
        <v>7</v>
      </c>
      <c r="F1192" s="5">
        <v>45575</v>
      </c>
      <c r="G1192" s="5">
        <v>45606</v>
      </c>
      <c r="J1192" s="4">
        <v>858000000</v>
      </c>
      <c r="L1192" s="8">
        <v>4.3999999999999997E-2</v>
      </c>
      <c r="O1192" s="7" t="s">
        <v>16</v>
      </c>
      <c r="P1192" s="7" t="s">
        <v>2045</v>
      </c>
    </row>
    <row r="1193" spans="3:16" hidden="1" x14ac:dyDescent="0.3">
      <c r="C1193" t="s">
        <v>7</v>
      </c>
      <c r="F1193" s="5">
        <v>45575</v>
      </c>
      <c r="G1193" s="5">
        <v>45636</v>
      </c>
      <c r="J1193" s="4">
        <v>522000000</v>
      </c>
      <c r="L1193" s="8">
        <v>4.7500000000000001E-2</v>
      </c>
      <c r="O1193" s="7" t="s">
        <v>16</v>
      </c>
      <c r="P1193" s="7" t="s">
        <v>2045</v>
      </c>
    </row>
    <row r="1194" spans="3:16" x14ac:dyDescent="0.3">
      <c r="C1194" t="s">
        <v>7</v>
      </c>
      <c r="F1194" s="5">
        <v>45575</v>
      </c>
      <c r="G1194" s="5">
        <v>45667</v>
      </c>
      <c r="J1194" s="4">
        <v>55000000</v>
      </c>
      <c r="L1194" s="8">
        <v>4.7500000000000001E-2</v>
      </c>
      <c r="O1194" s="7" t="s">
        <v>16</v>
      </c>
      <c r="P1194" s="7" t="s">
        <v>2045</v>
      </c>
    </row>
    <row r="1195" spans="3:16" x14ac:dyDescent="0.3">
      <c r="C1195" t="s">
        <v>7</v>
      </c>
      <c r="F1195" s="5">
        <v>45575</v>
      </c>
      <c r="G1195" s="5">
        <v>45757</v>
      </c>
      <c r="J1195" s="4">
        <v>9423121266.9246998</v>
      </c>
      <c r="L1195" s="8">
        <v>7.2999999999999995E-2</v>
      </c>
      <c r="O1195" s="7" t="s">
        <v>16</v>
      </c>
      <c r="P1195" s="7" t="s">
        <v>2045</v>
      </c>
    </row>
    <row r="1196" spans="3:16" x14ac:dyDescent="0.3">
      <c r="C1196" t="s">
        <v>7</v>
      </c>
      <c r="F1196" s="5">
        <v>45575</v>
      </c>
      <c r="G1196" s="5">
        <v>45787</v>
      </c>
      <c r="J1196" s="4">
        <v>119000000</v>
      </c>
      <c r="L1196" s="8">
        <v>7.3999999999999996E-2</v>
      </c>
      <c r="O1196" s="7" t="s">
        <v>16</v>
      </c>
      <c r="P1196" s="7" t="s">
        <v>2045</v>
      </c>
    </row>
    <row r="1197" spans="3:16" x14ac:dyDescent="0.3">
      <c r="C1197" t="s">
        <v>7</v>
      </c>
      <c r="F1197" s="5">
        <v>45575</v>
      </c>
      <c r="G1197" s="5">
        <v>45848</v>
      </c>
      <c r="J1197" s="4">
        <v>338000000</v>
      </c>
      <c r="L1197" s="8">
        <v>7.5999999999999998E-2</v>
      </c>
      <c r="O1197" s="7" t="s">
        <v>16</v>
      </c>
      <c r="P1197" s="7" t="s">
        <v>2045</v>
      </c>
    </row>
    <row r="1198" spans="3:16" x14ac:dyDescent="0.3">
      <c r="C1198" t="s">
        <v>7</v>
      </c>
      <c r="F1198" s="5">
        <v>45575</v>
      </c>
      <c r="G1198" s="5">
        <v>45910</v>
      </c>
      <c r="J1198" s="4">
        <v>556000000</v>
      </c>
      <c r="L1198" s="8">
        <v>7.5999999999999998E-2</v>
      </c>
      <c r="O1198" s="7" t="s">
        <v>16</v>
      </c>
      <c r="P1198" s="7" t="s">
        <v>2045</v>
      </c>
    </row>
    <row r="1199" spans="3:16" x14ac:dyDescent="0.3">
      <c r="C1199" t="s">
        <v>7</v>
      </c>
      <c r="F1199" s="5">
        <v>45575</v>
      </c>
      <c r="G1199" s="5">
        <v>45940</v>
      </c>
      <c r="J1199" s="4">
        <v>1472000000</v>
      </c>
      <c r="L1199" s="8">
        <v>7.6999999999999999E-2</v>
      </c>
      <c r="O1199" s="7" t="s">
        <v>16</v>
      </c>
      <c r="P1199" s="7" t="s">
        <v>2045</v>
      </c>
    </row>
    <row r="1200" spans="3:16" x14ac:dyDescent="0.3">
      <c r="C1200" t="s">
        <v>7</v>
      </c>
      <c r="F1200" s="5">
        <v>45575</v>
      </c>
      <c r="G1200" s="5">
        <v>45971</v>
      </c>
      <c r="J1200" s="4">
        <v>586000000</v>
      </c>
      <c r="L1200" s="8">
        <v>7.8E-2</v>
      </c>
      <c r="O1200" s="7" t="s">
        <v>16</v>
      </c>
      <c r="P1200" s="7" t="s">
        <v>2045</v>
      </c>
    </row>
    <row r="1201" spans="3:16" hidden="1" x14ac:dyDescent="0.3">
      <c r="C1201" t="s">
        <v>2047</v>
      </c>
      <c r="F1201" s="5">
        <v>45575</v>
      </c>
      <c r="G1201" s="5">
        <v>45606</v>
      </c>
      <c r="J1201" s="4">
        <v>173000000</v>
      </c>
      <c r="L1201" s="8">
        <v>4.3999999999999997E-2</v>
      </c>
      <c r="O1201" s="7" t="s">
        <v>16</v>
      </c>
      <c r="P1201" s="7" t="s">
        <v>2045</v>
      </c>
    </row>
    <row r="1202" spans="3:16" x14ac:dyDescent="0.3">
      <c r="C1202" t="s">
        <v>2047</v>
      </c>
      <c r="F1202" s="5">
        <v>45575</v>
      </c>
      <c r="G1202" s="5">
        <v>45757</v>
      </c>
      <c r="J1202" s="4">
        <v>315000000</v>
      </c>
      <c r="L1202" s="8">
        <v>7.2999999999999995E-2</v>
      </c>
      <c r="O1202" s="7" t="s">
        <v>16</v>
      </c>
      <c r="P1202" s="7" t="s">
        <v>2045</v>
      </c>
    </row>
    <row r="1203" spans="3:16" x14ac:dyDescent="0.3">
      <c r="C1203" t="s">
        <v>7</v>
      </c>
      <c r="F1203" s="5">
        <v>45579</v>
      </c>
      <c r="G1203" s="5">
        <v>45761</v>
      </c>
      <c r="J1203" s="4">
        <v>9271000000</v>
      </c>
      <c r="L1203" s="8">
        <v>7.2999999999999995E-2</v>
      </c>
      <c r="O1203" s="7" t="s">
        <v>2043</v>
      </c>
      <c r="P1203" s="7" t="s">
        <v>2044</v>
      </c>
    </row>
    <row r="1204" spans="3:16" x14ac:dyDescent="0.3">
      <c r="C1204" t="s">
        <v>7</v>
      </c>
      <c r="F1204" s="5">
        <v>45579</v>
      </c>
      <c r="G1204" s="5">
        <v>45791</v>
      </c>
      <c r="J1204" s="4">
        <v>819000000</v>
      </c>
      <c r="L1204" s="8">
        <v>7.3999999999999996E-2</v>
      </c>
      <c r="O1204" s="7" t="s">
        <v>2043</v>
      </c>
      <c r="P1204" s="7" t="s">
        <v>2044</v>
      </c>
    </row>
    <row r="1205" spans="3:16" x14ac:dyDescent="0.3">
      <c r="C1205" t="s">
        <v>7</v>
      </c>
      <c r="F1205" s="5">
        <v>45579</v>
      </c>
      <c r="G1205" s="5">
        <v>45852</v>
      </c>
      <c r="J1205" s="4">
        <v>2420000000</v>
      </c>
      <c r="L1205" s="8">
        <v>7.5999999999999998E-2</v>
      </c>
      <c r="O1205" s="7" t="s">
        <v>2043</v>
      </c>
      <c r="P1205" s="7" t="s">
        <v>2044</v>
      </c>
    </row>
    <row r="1206" spans="3:16" x14ac:dyDescent="0.3">
      <c r="C1206" t="s">
        <v>7</v>
      </c>
      <c r="F1206" s="5">
        <v>45579</v>
      </c>
      <c r="G1206" s="5">
        <v>45914</v>
      </c>
      <c r="J1206" s="4">
        <v>5249000000</v>
      </c>
      <c r="L1206" s="8">
        <v>7.5999999999999998E-2</v>
      </c>
      <c r="O1206" s="7" t="s">
        <v>2043</v>
      </c>
      <c r="P1206" s="7" t="s">
        <v>2044</v>
      </c>
    </row>
    <row r="1207" spans="3:16" x14ac:dyDescent="0.3">
      <c r="C1207" t="s">
        <v>7</v>
      </c>
      <c r="F1207" s="5">
        <v>45579</v>
      </c>
      <c r="G1207" s="5">
        <v>45944</v>
      </c>
      <c r="J1207" s="4">
        <v>251000000</v>
      </c>
      <c r="L1207" s="8">
        <v>7.6999999999999999E-2</v>
      </c>
      <c r="O1207" s="7" t="s">
        <v>2043</v>
      </c>
      <c r="P1207" s="7" t="s">
        <v>2044</v>
      </c>
    </row>
    <row r="1208" spans="3:16" x14ac:dyDescent="0.3">
      <c r="C1208" t="s">
        <v>7</v>
      </c>
      <c r="F1208" s="5">
        <v>45579</v>
      </c>
      <c r="G1208" s="5">
        <v>45975</v>
      </c>
      <c r="J1208" s="4">
        <v>140000000</v>
      </c>
      <c r="L1208" s="8">
        <v>7.8E-2</v>
      </c>
      <c r="O1208" s="7" t="s">
        <v>2043</v>
      </c>
      <c r="P1208" s="7" t="s">
        <v>2044</v>
      </c>
    </row>
    <row r="1209" spans="3:16" hidden="1" x14ac:dyDescent="0.3">
      <c r="C1209" t="s">
        <v>2047</v>
      </c>
      <c r="F1209" s="5">
        <v>45579</v>
      </c>
      <c r="G1209" s="5">
        <v>45610</v>
      </c>
      <c r="J1209" s="4">
        <v>423000000</v>
      </c>
      <c r="L1209" s="8">
        <v>4.3999999999999997E-2</v>
      </c>
      <c r="O1209" s="7" t="s">
        <v>2043</v>
      </c>
      <c r="P1209" s="7" t="s">
        <v>2044</v>
      </c>
    </row>
    <row r="1210" spans="3:16" hidden="1" x14ac:dyDescent="0.3">
      <c r="C1210" t="s">
        <v>2047</v>
      </c>
      <c r="F1210" s="5">
        <v>45579</v>
      </c>
      <c r="G1210" s="5">
        <v>45640</v>
      </c>
      <c r="J1210" s="4">
        <v>67000000</v>
      </c>
      <c r="L1210" s="8">
        <v>4.7500000000000001E-2</v>
      </c>
      <c r="O1210" s="7" t="s">
        <v>2043</v>
      </c>
      <c r="P1210" s="7" t="s">
        <v>2044</v>
      </c>
    </row>
    <row r="1211" spans="3:16" x14ac:dyDescent="0.3">
      <c r="C1211" t="s">
        <v>2047</v>
      </c>
      <c r="F1211" s="5">
        <v>45579</v>
      </c>
      <c r="G1211" s="5">
        <v>45671</v>
      </c>
      <c r="J1211" s="4">
        <v>94000000</v>
      </c>
      <c r="L1211" s="8">
        <v>4.7500000000000001E-2</v>
      </c>
      <c r="O1211" s="7" t="s">
        <v>2043</v>
      </c>
      <c r="P1211" s="7" t="s">
        <v>2044</v>
      </c>
    </row>
    <row r="1212" spans="3:16" x14ac:dyDescent="0.3">
      <c r="C1212" t="s">
        <v>2047</v>
      </c>
      <c r="F1212" s="5">
        <v>45579</v>
      </c>
      <c r="G1212" s="5">
        <v>45702</v>
      </c>
      <c r="J1212" s="4">
        <v>100000000</v>
      </c>
      <c r="L1212" s="8">
        <v>4.7500000000000001E-2</v>
      </c>
      <c r="O1212" s="7" t="s">
        <v>2043</v>
      </c>
      <c r="P1212" s="7" t="s">
        <v>2044</v>
      </c>
    </row>
    <row r="1213" spans="3:16" x14ac:dyDescent="0.3">
      <c r="C1213" t="s">
        <v>2047</v>
      </c>
      <c r="F1213" s="5">
        <v>45579</v>
      </c>
      <c r="G1213" s="5">
        <v>45730</v>
      </c>
      <c r="J1213" s="4">
        <v>100000000</v>
      </c>
      <c r="L1213" s="8">
        <v>4.7500000000000001E-2</v>
      </c>
      <c r="O1213" s="7" t="s">
        <v>2043</v>
      </c>
      <c r="P1213" s="7" t="s">
        <v>2044</v>
      </c>
    </row>
    <row r="1214" spans="3:16" x14ac:dyDescent="0.3">
      <c r="C1214" t="s">
        <v>2047</v>
      </c>
      <c r="F1214" s="5">
        <v>45579</v>
      </c>
      <c r="G1214" s="5">
        <v>45761</v>
      </c>
      <c r="J1214" s="4">
        <v>2447000000</v>
      </c>
      <c r="L1214" s="8">
        <v>7.2999999999999995E-2</v>
      </c>
      <c r="O1214" s="7" t="s">
        <v>2043</v>
      </c>
      <c r="P1214" s="7" t="s">
        <v>2044</v>
      </c>
    </row>
    <row r="1215" spans="3:16" x14ac:dyDescent="0.3">
      <c r="C1215" t="s">
        <v>2047</v>
      </c>
      <c r="F1215" s="5">
        <v>45579</v>
      </c>
      <c r="G1215" s="5">
        <v>45822</v>
      </c>
      <c r="J1215" s="4">
        <v>111000000</v>
      </c>
      <c r="L1215" s="8">
        <v>7.3999999999999996E-2</v>
      </c>
      <c r="O1215" s="7" t="s">
        <v>2043</v>
      </c>
      <c r="P1215" s="7" t="s">
        <v>2044</v>
      </c>
    </row>
    <row r="1216" spans="3:16" x14ac:dyDescent="0.3">
      <c r="C1216" t="s">
        <v>2047</v>
      </c>
      <c r="F1216" s="5">
        <v>45579</v>
      </c>
      <c r="G1216" s="5">
        <v>45944</v>
      </c>
      <c r="J1216" s="4">
        <v>111000000</v>
      </c>
      <c r="L1216" s="8">
        <v>7.6999999999999999E-2</v>
      </c>
      <c r="O1216" s="7" t="s">
        <v>2043</v>
      </c>
      <c r="P1216" s="7" t="s">
        <v>2044</v>
      </c>
    </row>
    <row r="1217" spans="3:16" x14ac:dyDescent="0.3">
      <c r="C1217" t="s">
        <v>7</v>
      </c>
      <c r="F1217" s="5">
        <v>45579</v>
      </c>
      <c r="G1217" s="5">
        <v>45761</v>
      </c>
      <c r="J1217" s="4">
        <v>6430000000</v>
      </c>
      <c r="L1217" s="8">
        <v>7.2999999999999995E-2</v>
      </c>
      <c r="O1217" s="7" t="s">
        <v>15</v>
      </c>
      <c r="P1217" s="7" t="s">
        <v>2045</v>
      </c>
    </row>
    <row r="1218" spans="3:16" x14ac:dyDescent="0.3">
      <c r="C1218" t="s">
        <v>7</v>
      </c>
      <c r="F1218" s="5">
        <v>45579</v>
      </c>
      <c r="G1218" s="5">
        <v>45791</v>
      </c>
      <c r="J1218" s="4">
        <v>489000000</v>
      </c>
      <c r="L1218" s="8">
        <v>7.3999999999999996E-2</v>
      </c>
      <c r="O1218" s="7" t="s">
        <v>15</v>
      </c>
      <c r="P1218" s="7" t="s">
        <v>2045</v>
      </c>
    </row>
    <row r="1219" spans="3:16" x14ac:dyDescent="0.3">
      <c r="C1219" t="s">
        <v>7</v>
      </c>
      <c r="F1219" s="5">
        <v>45579</v>
      </c>
      <c r="G1219" s="5">
        <v>45852</v>
      </c>
      <c r="J1219" s="4">
        <v>2491000000</v>
      </c>
      <c r="L1219" s="8">
        <v>7.5999999999999998E-2</v>
      </c>
      <c r="O1219" s="7" t="s">
        <v>15</v>
      </c>
      <c r="P1219" s="7" t="s">
        <v>2045</v>
      </c>
    </row>
    <row r="1220" spans="3:16" x14ac:dyDescent="0.3">
      <c r="C1220" t="s">
        <v>7</v>
      </c>
      <c r="F1220" s="5">
        <v>45579</v>
      </c>
      <c r="G1220" s="5">
        <v>45944</v>
      </c>
      <c r="J1220" s="4">
        <v>267000000</v>
      </c>
      <c r="L1220" s="8">
        <v>7.6999999999999999E-2</v>
      </c>
      <c r="O1220" s="7" t="s">
        <v>15</v>
      </c>
      <c r="P1220" s="7" t="s">
        <v>2045</v>
      </c>
    </row>
    <row r="1221" spans="3:16" x14ac:dyDescent="0.3">
      <c r="C1221" t="s">
        <v>7</v>
      </c>
      <c r="F1221" s="5">
        <v>45579</v>
      </c>
      <c r="G1221" s="5">
        <v>45761</v>
      </c>
      <c r="J1221" s="4">
        <v>6524000000</v>
      </c>
      <c r="L1221" s="8">
        <v>7.2999999999999995E-2</v>
      </c>
      <c r="O1221" s="7" t="s">
        <v>2050</v>
      </c>
      <c r="P1221" s="7" t="s">
        <v>2045</v>
      </c>
    </row>
    <row r="1222" spans="3:16" x14ac:dyDescent="0.3">
      <c r="C1222" t="s">
        <v>7</v>
      </c>
      <c r="F1222" s="5">
        <v>45579</v>
      </c>
      <c r="G1222" s="5">
        <v>45852</v>
      </c>
      <c r="J1222" s="4">
        <v>56000000</v>
      </c>
      <c r="L1222" s="8">
        <v>7.5999999999999998E-2</v>
      </c>
      <c r="O1222" s="7" t="s">
        <v>2050</v>
      </c>
      <c r="P1222" s="7" t="s">
        <v>2045</v>
      </c>
    </row>
    <row r="1223" spans="3:16" x14ac:dyDescent="0.3">
      <c r="C1223" t="s">
        <v>7</v>
      </c>
      <c r="F1223" s="5">
        <v>45579</v>
      </c>
      <c r="G1223" s="5">
        <v>45883</v>
      </c>
      <c r="J1223" s="4">
        <v>1697000000</v>
      </c>
      <c r="L1223" s="8">
        <v>7.5999999999999998E-2</v>
      </c>
      <c r="O1223" s="7" t="s">
        <v>2050</v>
      </c>
      <c r="P1223" s="7" t="s">
        <v>2045</v>
      </c>
    </row>
    <row r="1224" spans="3:16" x14ac:dyDescent="0.3">
      <c r="C1224" t="s">
        <v>7</v>
      </c>
      <c r="F1224" s="5">
        <v>45579</v>
      </c>
      <c r="G1224" s="5">
        <v>45914</v>
      </c>
      <c r="J1224" s="4">
        <v>2764000000</v>
      </c>
      <c r="L1224" s="8">
        <v>7.5999999999999998E-2</v>
      </c>
      <c r="O1224" s="7" t="s">
        <v>2050</v>
      </c>
      <c r="P1224" s="7" t="s">
        <v>2045</v>
      </c>
    </row>
    <row r="1225" spans="3:16" x14ac:dyDescent="0.3">
      <c r="C1225" t="s">
        <v>7</v>
      </c>
      <c r="F1225" s="5">
        <v>45579</v>
      </c>
      <c r="G1225" s="5">
        <v>45944</v>
      </c>
      <c r="J1225" s="4">
        <v>3859000000</v>
      </c>
      <c r="L1225" s="8">
        <v>7.6999999999999999E-2</v>
      </c>
      <c r="O1225" s="7" t="s">
        <v>2050</v>
      </c>
      <c r="P1225" s="7" t="s">
        <v>2045</v>
      </c>
    </row>
    <row r="1226" spans="3:16" x14ac:dyDescent="0.3">
      <c r="C1226" t="s">
        <v>7</v>
      </c>
      <c r="F1226" s="5">
        <v>45579</v>
      </c>
      <c r="G1226" s="5">
        <v>45975</v>
      </c>
      <c r="J1226" s="4">
        <v>2308000000</v>
      </c>
      <c r="L1226" s="8">
        <v>7.8E-2</v>
      </c>
      <c r="O1226" s="7" t="s">
        <v>2050</v>
      </c>
      <c r="P1226" s="7" t="s">
        <v>2045</v>
      </c>
    </row>
    <row r="1227" spans="3:16" hidden="1" x14ac:dyDescent="0.3">
      <c r="C1227" t="s">
        <v>7</v>
      </c>
      <c r="F1227" s="5">
        <v>45579</v>
      </c>
      <c r="G1227" s="5">
        <v>45610</v>
      </c>
      <c r="J1227" s="4">
        <v>1093000000</v>
      </c>
      <c r="L1227" s="8">
        <v>4.3999999999999997E-2</v>
      </c>
      <c r="O1227" s="7" t="s">
        <v>16</v>
      </c>
      <c r="P1227" s="7" t="s">
        <v>2045</v>
      </c>
    </row>
    <row r="1228" spans="3:16" hidden="1" x14ac:dyDescent="0.3">
      <c r="C1228" t="s">
        <v>7</v>
      </c>
      <c r="F1228" s="5">
        <v>45579</v>
      </c>
      <c r="G1228" s="5">
        <v>45640</v>
      </c>
      <c r="J1228" s="4">
        <v>665000000</v>
      </c>
      <c r="L1228" s="8">
        <v>4.7500000000000001E-2</v>
      </c>
      <c r="O1228" s="7" t="s">
        <v>16</v>
      </c>
      <c r="P1228" s="7" t="s">
        <v>2045</v>
      </c>
    </row>
    <row r="1229" spans="3:16" x14ac:dyDescent="0.3">
      <c r="C1229" t="s">
        <v>7</v>
      </c>
      <c r="F1229" s="5">
        <v>45579</v>
      </c>
      <c r="G1229" s="5">
        <v>45671</v>
      </c>
      <c r="J1229" s="4">
        <v>70000000</v>
      </c>
      <c r="L1229" s="8">
        <v>4.7500000000000001E-2</v>
      </c>
      <c r="O1229" s="7" t="s">
        <v>16</v>
      </c>
      <c r="P1229" s="7" t="s">
        <v>2045</v>
      </c>
    </row>
    <row r="1230" spans="3:16" x14ac:dyDescent="0.3">
      <c r="C1230" t="s">
        <v>7</v>
      </c>
      <c r="F1230" s="5">
        <v>45579</v>
      </c>
      <c r="G1230" s="5">
        <v>45702</v>
      </c>
      <c r="J1230" s="4">
        <v>56000000</v>
      </c>
      <c r="L1230" s="8">
        <v>4.7500000000000001E-2</v>
      </c>
      <c r="O1230" s="7" t="s">
        <v>16</v>
      </c>
      <c r="P1230" s="7" t="s">
        <v>2045</v>
      </c>
    </row>
    <row r="1231" spans="3:16" x14ac:dyDescent="0.3">
      <c r="C1231" t="s">
        <v>7</v>
      </c>
      <c r="F1231" s="5">
        <v>45579</v>
      </c>
      <c r="G1231" s="5">
        <v>45761</v>
      </c>
      <c r="J1231" s="4">
        <v>11891517803.815701</v>
      </c>
      <c r="L1231" s="8">
        <v>7.2999999999999995E-2</v>
      </c>
      <c r="O1231" s="7" t="s">
        <v>16</v>
      </c>
      <c r="P1231" s="7" t="s">
        <v>2045</v>
      </c>
    </row>
    <row r="1232" spans="3:16" x14ac:dyDescent="0.3">
      <c r="C1232" t="s">
        <v>7</v>
      </c>
      <c r="F1232" s="5">
        <v>45579</v>
      </c>
      <c r="G1232" s="5">
        <v>45791</v>
      </c>
      <c r="J1232" s="4">
        <v>152000000</v>
      </c>
      <c r="L1232" s="8">
        <v>7.3999999999999996E-2</v>
      </c>
      <c r="O1232" s="7" t="s">
        <v>16</v>
      </c>
      <c r="P1232" s="7" t="s">
        <v>2045</v>
      </c>
    </row>
    <row r="1233" spans="3:16" x14ac:dyDescent="0.3">
      <c r="C1233" t="s">
        <v>7</v>
      </c>
      <c r="F1233" s="5">
        <v>45579</v>
      </c>
      <c r="G1233" s="5">
        <v>45852</v>
      </c>
      <c r="J1233" s="4">
        <v>431000000</v>
      </c>
      <c r="L1233" s="8">
        <v>7.5999999999999998E-2</v>
      </c>
      <c r="O1233" s="7" t="s">
        <v>16</v>
      </c>
      <c r="P1233" s="7" t="s">
        <v>2045</v>
      </c>
    </row>
    <row r="1234" spans="3:16" x14ac:dyDescent="0.3">
      <c r="C1234" t="s">
        <v>7</v>
      </c>
      <c r="F1234" s="5">
        <v>45579</v>
      </c>
      <c r="G1234" s="5">
        <v>45914</v>
      </c>
      <c r="J1234" s="4">
        <v>708000000</v>
      </c>
      <c r="L1234" s="8">
        <v>7.5999999999999998E-2</v>
      </c>
      <c r="O1234" s="7" t="s">
        <v>16</v>
      </c>
      <c r="P1234" s="7" t="s">
        <v>2045</v>
      </c>
    </row>
    <row r="1235" spans="3:16" x14ac:dyDescent="0.3">
      <c r="C1235" t="s">
        <v>7</v>
      </c>
      <c r="F1235" s="5">
        <v>45579</v>
      </c>
      <c r="G1235" s="5">
        <v>45944</v>
      </c>
      <c r="J1235" s="4">
        <v>1875000000</v>
      </c>
      <c r="L1235" s="8">
        <v>7.6999999999999999E-2</v>
      </c>
      <c r="O1235" s="7" t="s">
        <v>16</v>
      </c>
      <c r="P1235" s="7" t="s">
        <v>2045</v>
      </c>
    </row>
    <row r="1236" spans="3:16" x14ac:dyDescent="0.3">
      <c r="C1236" t="s">
        <v>7</v>
      </c>
      <c r="F1236" s="5">
        <v>45579</v>
      </c>
      <c r="G1236" s="5">
        <v>45975</v>
      </c>
      <c r="J1236" s="4">
        <v>747000000</v>
      </c>
      <c r="L1236" s="8">
        <v>7.8E-2</v>
      </c>
      <c r="O1236" s="7" t="s">
        <v>16</v>
      </c>
      <c r="P1236" s="7" t="s">
        <v>2045</v>
      </c>
    </row>
    <row r="1237" spans="3:16" hidden="1" x14ac:dyDescent="0.3">
      <c r="C1237" t="s">
        <v>2047</v>
      </c>
      <c r="F1237" s="5">
        <v>45579</v>
      </c>
      <c r="G1237" s="5">
        <v>45610</v>
      </c>
      <c r="J1237" s="4">
        <v>221000000</v>
      </c>
      <c r="L1237" s="8">
        <v>4.3999999999999997E-2</v>
      </c>
      <c r="O1237" s="7" t="s">
        <v>16</v>
      </c>
      <c r="P1237" s="7" t="s">
        <v>2045</v>
      </c>
    </row>
    <row r="1238" spans="3:16" x14ac:dyDescent="0.3">
      <c r="C1238" t="s">
        <v>2047</v>
      </c>
      <c r="F1238" s="5">
        <v>45579</v>
      </c>
      <c r="G1238" s="5">
        <v>45761</v>
      </c>
      <c r="J1238" s="4">
        <v>401000000</v>
      </c>
      <c r="L1238" s="8">
        <v>7.2999999999999995E-2</v>
      </c>
      <c r="O1238" s="7" t="s">
        <v>16</v>
      </c>
      <c r="P1238" s="7" t="s">
        <v>2045</v>
      </c>
    </row>
    <row r="1239" spans="3:16" x14ac:dyDescent="0.3">
      <c r="C1239" t="s">
        <v>7</v>
      </c>
      <c r="F1239" s="5">
        <v>45580</v>
      </c>
      <c r="G1239" s="5">
        <v>45762</v>
      </c>
      <c r="J1239" s="4">
        <v>450000000</v>
      </c>
      <c r="L1239" s="8">
        <v>7.2999999999999995E-2</v>
      </c>
      <c r="O1239" s="7" t="s">
        <v>2043</v>
      </c>
      <c r="P1239" s="7" t="s">
        <v>2044</v>
      </c>
    </row>
    <row r="1240" spans="3:16" x14ac:dyDescent="0.3">
      <c r="C1240" t="s">
        <v>7</v>
      </c>
      <c r="F1240" s="5">
        <v>45580</v>
      </c>
      <c r="G1240" s="5">
        <v>45853</v>
      </c>
      <c r="J1240" s="4">
        <v>117000000</v>
      </c>
      <c r="L1240" s="8">
        <v>7.5999999999999998E-2</v>
      </c>
      <c r="O1240" s="7" t="s">
        <v>2043</v>
      </c>
      <c r="P1240" s="7" t="s">
        <v>2044</v>
      </c>
    </row>
    <row r="1241" spans="3:16" x14ac:dyDescent="0.3">
      <c r="C1241" t="s">
        <v>7</v>
      </c>
      <c r="F1241" s="5">
        <v>45580</v>
      </c>
      <c r="G1241" s="5">
        <v>45915</v>
      </c>
      <c r="J1241" s="4">
        <v>255000000</v>
      </c>
      <c r="L1241" s="8">
        <v>7.5999999999999998E-2</v>
      </c>
      <c r="O1241" s="7" t="s">
        <v>2043</v>
      </c>
      <c r="P1241" s="7" t="s">
        <v>2044</v>
      </c>
    </row>
    <row r="1242" spans="3:16" x14ac:dyDescent="0.3">
      <c r="C1242" t="s">
        <v>2047</v>
      </c>
      <c r="F1242" s="5">
        <v>45580</v>
      </c>
      <c r="G1242" s="5">
        <v>45762</v>
      </c>
      <c r="J1242" s="4">
        <v>119000000</v>
      </c>
      <c r="L1242" s="8">
        <v>7.2999999999999995E-2</v>
      </c>
      <c r="O1242" s="7" t="s">
        <v>2043</v>
      </c>
      <c r="P1242" s="7" t="s">
        <v>2044</v>
      </c>
    </row>
    <row r="1243" spans="3:16" x14ac:dyDescent="0.3">
      <c r="C1243" t="s">
        <v>7</v>
      </c>
      <c r="F1243" s="5">
        <v>45580</v>
      </c>
      <c r="G1243" s="5">
        <v>45762</v>
      </c>
      <c r="J1243" s="4">
        <v>312000000</v>
      </c>
      <c r="L1243" s="8">
        <v>7.2999999999999995E-2</v>
      </c>
      <c r="O1243" s="7" t="s">
        <v>15</v>
      </c>
      <c r="P1243" s="7" t="s">
        <v>2045</v>
      </c>
    </row>
    <row r="1244" spans="3:16" x14ac:dyDescent="0.3">
      <c r="C1244" t="s">
        <v>7</v>
      </c>
      <c r="F1244" s="5">
        <v>45580</v>
      </c>
      <c r="G1244" s="5">
        <v>45853</v>
      </c>
      <c r="J1244" s="4">
        <v>121000000</v>
      </c>
      <c r="L1244" s="8">
        <v>7.5999999999999998E-2</v>
      </c>
      <c r="O1244" s="7" t="s">
        <v>15</v>
      </c>
      <c r="P1244" s="7" t="s">
        <v>2045</v>
      </c>
    </row>
    <row r="1245" spans="3:16" x14ac:dyDescent="0.3">
      <c r="C1245" t="s">
        <v>7</v>
      </c>
      <c r="F1245" s="5">
        <v>45580</v>
      </c>
      <c r="G1245" s="5">
        <v>45762</v>
      </c>
      <c r="J1245" s="4">
        <v>316000000</v>
      </c>
      <c r="L1245" s="8">
        <v>7.2999999999999995E-2</v>
      </c>
      <c r="O1245" s="7" t="s">
        <v>2050</v>
      </c>
      <c r="P1245" s="7" t="s">
        <v>2045</v>
      </c>
    </row>
    <row r="1246" spans="3:16" x14ac:dyDescent="0.3">
      <c r="C1246" t="s">
        <v>7</v>
      </c>
      <c r="F1246" s="5">
        <v>45580</v>
      </c>
      <c r="G1246" s="5">
        <v>45884</v>
      </c>
      <c r="J1246" s="4">
        <v>82000000</v>
      </c>
      <c r="L1246" s="8">
        <v>7.5999999999999998E-2</v>
      </c>
      <c r="O1246" s="7" t="s">
        <v>2050</v>
      </c>
      <c r="P1246" s="7" t="s">
        <v>2045</v>
      </c>
    </row>
    <row r="1247" spans="3:16" x14ac:dyDescent="0.3">
      <c r="C1247" t="s">
        <v>7</v>
      </c>
      <c r="F1247" s="5">
        <v>45580</v>
      </c>
      <c r="G1247" s="5">
        <v>45915</v>
      </c>
      <c r="J1247" s="4">
        <v>134000000</v>
      </c>
      <c r="L1247" s="8">
        <v>7.5999999999999998E-2</v>
      </c>
      <c r="O1247" s="7" t="s">
        <v>2050</v>
      </c>
      <c r="P1247" s="7" t="s">
        <v>2045</v>
      </c>
    </row>
    <row r="1248" spans="3:16" x14ac:dyDescent="0.3">
      <c r="C1248" t="s">
        <v>7</v>
      </c>
      <c r="F1248" s="5">
        <v>45580</v>
      </c>
      <c r="G1248" s="5">
        <v>45945</v>
      </c>
      <c r="J1248" s="4">
        <v>187000000</v>
      </c>
      <c r="L1248" s="8">
        <v>7.6999999999999999E-2</v>
      </c>
      <c r="O1248" s="7" t="s">
        <v>2050</v>
      </c>
      <c r="P1248" s="7" t="s">
        <v>2045</v>
      </c>
    </row>
    <row r="1249" spans="3:16" x14ac:dyDescent="0.3">
      <c r="C1249" t="s">
        <v>7</v>
      </c>
      <c r="F1249" s="5">
        <v>45580</v>
      </c>
      <c r="G1249" s="5">
        <v>45976</v>
      </c>
      <c r="J1249" s="4">
        <v>112000000</v>
      </c>
      <c r="L1249" s="8">
        <v>7.8E-2</v>
      </c>
      <c r="O1249" s="7" t="s">
        <v>2050</v>
      </c>
      <c r="P1249" s="7" t="s">
        <v>2045</v>
      </c>
    </row>
    <row r="1250" spans="3:16" hidden="1" x14ac:dyDescent="0.3">
      <c r="C1250" t="s">
        <v>7</v>
      </c>
      <c r="F1250" s="5">
        <v>45580</v>
      </c>
      <c r="G1250" s="5">
        <v>45611</v>
      </c>
      <c r="J1250" s="4">
        <v>53000000</v>
      </c>
      <c r="L1250" s="8">
        <v>4.3999999999999997E-2</v>
      </c>
      <c r="O1250" s="7" t="s">
        <v>16</v>
      </c>
      <c r="P1250" s="7" t="s">
        <v>2045</v>
      </c>
    </row>
    <row r="1251" spans="3:16" x14ac:dyDescent="0.3">
      <c r="C1251" t="s">
        <v>7</v>
      </c>
      <c r="F1251" s="5">
        <v>45580</v>
      </c>
      <c r="G1251" s="5">
        <v>45762</v>
      </c>
      <c r="J1251" s="4">
        <v>890634158.26778996</v>
      </c>
      <c r="L1251" s="8">
        <v>7.2999999999999995E-2</v>
      </c>
      <c r="O1251" s="7" t="s">
        <v>16</v>
      </c>
      <c r="P1251" s="7" t="s">
        <v>2045</v>
      </c>
    </row>
    <row r="1252" spans="3:16" x14ac:dyDescent="0.3">
      <c r="C1252" t="s">
        <v>7</v>
      </c>
      <c r="F1252" s="5">
        <v>45580</v>
      </c>
      <c r="G1252" s="5">
        <v>45945</v>
      </c>
      <c r="J1252" s="4">
        <v>91000000</v>
      </c>
      <c r="L1252" s="8">
        <v>7.6999999999999999E-2</v>
      </c>
      <c r="O1252" s="7" t="s">
        <v>16</v>
      </c>
      <c r="P1252" s="7" t="s">
        <v>2045</v>
      </c>
    </row>
    <row r="1253" spans="3:16" x14ac:dyDescent="0.3">
      <c r="C1253" t="s">
        <v>7</v>
      </c>
      <c r="F1253" s="5">
        <v>45581</v>
      </c>
      <c r="G1253" s="5">
        <v>45763</v>
      </c>
      <c r="J1253" s="4">
        <v>215000000</v>
      </c>
      <c r="L1253" s="8">
        <v>7.2999999999999995E-2</v>
      </c>
      <c r="O1253" s="7" t="s">
        <v>2043</v>
      </c>
      <c r="P1253" s="7" t="s">
        <v>2044</v>
      </c>
    </row>
    <row r="1254" spans="3:16" x14ac:dyDescent="0.3">
      <c r="C1254" t="s">
        <v>7</v>
      </c>
      <c r="F1254" s="5">
        <v>45581</v>
      </c>
      <c r="G1254" s="5">
        <v>45854</v>
      </c>
      <c r="J1254" s="4">
        <v>56000000</v>
      </c>
      <c r="L1254" s="8">
        <v>7.5999999999999998E-2</v>
      </c>
      <c r="O1254" s="7" t="s">
        <v>2043</v>
      </c>
      <c r="P1254" s="7" t="s">
        <v>2044</v>
      </c>
    </row>
    <row r="1255" spans="3:16" x14ac:dyDescent="0.3">
      <c r="C1255" t="s">
        <v>7</v>
      </c>
      <c r="F1255" s="5">
        <v>45581</v>
      </c>
      <c r="G1255" s="5">
        <v>45916</v>
      </c>
      <c r="J1255" s="4">
        <v>122000000</v>
      </c>
      <c r="L1255" s="8">
        <v>7.5999999999999998E-2</v>
      </c>
      <c r="O1255" s="7" t="s">
        <v>2043</v>
      </c>
      <c r="P1255" s="7" t="s">
        <v>2044</v>
      </c>
    </row>
    <row r="1256" spans="3:16" x14ac:dyDescent="0.3">
      <c r="C1256" t="s">
        <v>2047</v>
      </c>
      <c r="F1256" s="5">
        <v>45581</v>
      </c>
      <c r="G1256" s="5">
        <v>45763</v>
      </c>
      <c r="J1256" s="4">
        <v>57000000</v>
      </c>
      <c r="L1256" s="8">
        <v>7.2999999999999995E-2</v>
      </c>
      <c r="O1256" s="7" t="s">
        <v>2043</v>
      </c>
      <c r="P1256" s="7" t="s">
        <v>2044</v>
      </c>
    </row>
    <row r="1257" spans="3:16" x14ac:dyDescent="0.3">
      <c r="C1257" t="s">
        <v>7</v>
      </c>
      <c r="F1257" s="5">
        <v>45581</v>
      </c>
      <c r="G1257" s="5">
        <v>45763</v>
      </c>
      <c r="J1257" s="4">
        <v>149000000</v>
      </c>
      <c r="L1257" s="8">
        <v>7.2999999999999995E-2</v>
      </c>
      <c r="O1257" s="7" t="s">
        <v>15</v>
      </c>
      <c r="P1257" s="7" t="s">
        <v>2045</v>
      </c>
    </row>
    <row r="1258" spans="3:16" x14ac:dyDescent="0.3">
      <c r="C1258" t="s">
        <v>7</v>
      </c>
      <c r="F1258" s="5">
        <v>45581</v>
      </c>
      <c r="G1258" s="5">
        <v>45854</v>
      </c>
      <c r="J1258" s="4">
        <v>58000000</v>
      </c>
      <c r="L1258" s="8">
        <v>7.5999999999999998E-2</v>
      </c>
      <c r="O1258" s="7" t="s">
        <v>15</v>
      </c>
      <c r="P1258" s="7" t="s">
        <v>2045</v>
      </c>
    </row>
    <row r="1259" spans="3:16" x14ac:dyDescent="0.3">
      <c r="C1259" t="s">
        <v>7</v>
      </c>
      <c r="F1259" s="5">
        <v>45581</v>
      </c>
      <c r="G1259" s="5">
        <v>45763</v>
      </c>
      <c r="J1259" s="4">
        <v>152000000</v>
      </c>
      <c r="L1259" s="8">
        <v>7.2999999999999995E-2</v>
      </c>
      <c r="O1259" s="7" t="s">
        <v>2050</v>
      </c>
      <c r="P1259" s="7" t="s">
        <v>2045</v>
      </c>
    </row>
    <row r="1260" spans="3:16" x14ac:dyDescent="0.3">
      <c r="C1260" t="s">
        <v>7</v>
      </c>
      <c r="F1260" s="5">
        <v>45581</v>
      </c>
      <c r="G1260" s="5">
        <v>45916</v>
      </c>
      <c r="J1260" s="4">
        <v>64000000</v>
      </c>
      <c r="L1260" s="8">
        <v>7.5999999999999998E-2</v>
      </c>
      <c r="O1260" s="7" t="s">
        <v>2050</v>
      </c>
      <c r="P1260" s="7" t="s">
        <v>2045</v>
      </c>
    </row>
    <row r="1261" spans="3:16" x14ac:dyDescent="0.3">
      <c r="C1261" t="s">
        <v>7</v>
      </c>
      <c r="F1261" s="5">
        <v>45581</v>
      </c>
      <c r="G1261" s="5">
        <v>45946</v>
      </c>
      <c r="J1261" s="4">
        <v>90000000</v>
      </c>
      <c r="L1261" s="8">
        <v>7.6999999999999999E-2</v>
      </c>
      <c r="O1261" s="7" t="s">
        <v>2050</v>
      </c>
      <c r="P1261" s="7" t="s">
        <v>2045</v>
      </c>
    </row>
    <row r="1262" spans="3:16" x14ac:dyDescent="0.3">
      <c r="C1262" t="s">
        <v>7</v>
      </c>
      <c r="F1262" s="5">
        <v>45581</v>
      </c>
      <c r="G1262" s="5">
        <v>45977</v>
      </c>
      <c r="J1262" s="4">
        <v>54000000</v>
      </c>
      <c r="L1262" s="8">
        <v>7.8E-2</v>
      </c>
      <c r="O1262" s="7" t="s">
        <v>2050</v>
      </c>
      <c r="P1262" s="7" t="s">
        <v>2045</v>
      </c>
    </row>
    <row r="1263" spans="3:16" x14ac:dyDescent="0.3">
      <c r="C1263" t="s">
        <v>7</v>
      </c>
      <c r="F1263" s="5">
        <v>45581</v>
      </c>
      <c r="G1263" s="5">
        <v>45763</v>
      </c>
      <c r="J1263" s="4">
        <v>535227589.50097001</v>
      </c>
      <c r="L1263" s="8">
        <v>7.2999999999999995E-2</v>
      </c>
      <c r="O1263" s="7" t="s">
        <v>16</v>
      </c>
      <c r="P1263" s="7" t="s">
        <v>2045</v>
      </c>
    </row>
    <row r="1264" spans="3:16" x14ac:dyDescent="0.3">
      <c r="C1264" t="s">
        <v>7</v>
      </c>
      <c r="F1264" s="5">
        <v>45582</v>
      </c>
      <c r="G1264" s="5">
        <v>45764</v>
      </c>
      <c r="J1264" s="4">
        <v>3429000000</v>
      </c>
      <c r="L1264" s="8">
        <v>7.2999999999999995E-2</v>
      </c>
      <c r="O1264" s="7" t="s">
        <v>2043</v>
      </c>
      <c r="P1264" s="7" t="s">
        <v>2044</v>
      </c>
    </row>
    <row r="1265" spans="3:16" x14ac:dyDescent="0.3">
      <c r="C1265" t="s">
        <v>7</v>
      </c>
      <c r="F1265" s="5">
        <v>45582</v>
      </c>
      <c r="G1265" s="5">
        <v>45794</v>
      </c>
      <c r="J1265" s="4">
        <v>303000000</v>
      </c>
      <c r="L1265" s="8">
        <v>7.3999999999999996E-2</v>
      </c>
      <c r="O1265" s="7" t="s">
        <v>2043</v>
      </c>
      <c r="P1265" s="7" t="s">
        <v>2044</v>
      </c>
    </row>
    <row r="1266" spans="3:16" x14ac:dyDescent="0.3">
      <c r="C1266" t="s">
        <v>7</v>
      </c>
      <c r="F1266" s="5">
        <v>45582</v>
      </c>
      <c r="G1266" s="5">
        <v>45855</v>
      </c>
      <c r="J1266" s="4">
        <v>895000000</v>
      </c>
      <c r="L1266" s="8">
        <v>7.5999999999999998E-2</v>
      </c>
      <c r="O1266" s="7" t="s">
        <v>2043</v>
      </c>
      <c r="P1266" s="7" t="s">
        <v>2044</v>
      </c>
    </row>
    <row r="1267" spans="3:16" x14ac:dyDescent="0.3">
      <c r="C1267" t="s">
        <v>7</v>
      </c>
      <c r="F1267" s="5">
        <v>45582</v>
      </c>
      <c r="G1267" s="5">
        <v>45917</v>
      </c>
      <c r="J1267" s="4">
        <v>1942000000</v>
      </c>
      <c r="L1267" s="8">
        <v>7.5999999999999998E-2</v>
      </c>
      <c r="O1267" s="7" t="s">
        <v>2043</v>
      </c>
      <c r="P1267" s="7" t="s">
        <v>2044</v>
      </c>
    </row>
    <row r="1268" spans="3:16" x14ac:dyDescent="0.3">
      <c r="C1268" t="s">
        <v>7</v>
      </c>
      <c r="F1268" s="5">
        <v>45582</v>
      </c>
      <c r="G1268" s="5">
        <v>45947</v>
      </c>
      <c r="J1268" s="4">
        <v>93000000</v>
      </c>
      <c r="L1268" s="8">
        <v>7.6999999999999999E-2</v>
      </c>
      <c r="O1268" s="7" t="s">
        <v>2043</v>
      </c>
      <c r="P1268" s="7" t="s">
        <v>2044</v>
      </c>
    </row>
    <row r="1269" spans="3:16" x14ac:dyDescent="0.3">
      <c r="C1269" t="s">
        <v>7</v>
      </c>
      <c r="F1269" s="5">
        <v>45582</v>
      </c>
      <c r="G1269" s="5">
        <v>45978</v>
      </c>
      <c r="J1269" s="4">
        <v>52000000</v>
      </c>
      <c r="L1269" s="8">
        <v>7.8E-2</v>
      </c>
      <c r="O1269" s="7" t="s">
        <v>2043</v>
      </c>
      <c r="P1269" s="7" t="s">
        <v>2044</v>
      </c>
    </row>
    <row r="1270" spans="3:16" hidden="1" x14ac:dyDescent="0.3">
      <c r="C1270" t="s">
        <v>2047</v>
      </c>
      <c r="F1270" s="5">
        <v>45582</v>
      </c>
      <c r="G1270" s="5">
        <v>45613</v>
      </c>
      <c r="J1270" s="4">
        <v>156000000</v>
      </c>
      <c r="L1270" s="8">
        <v>4.3999999999999997E-2</v>
      </c>
      <c r="O1270" s="7" t="s">
        <v>2043</v>
      </c>
      <c r="P1270" s="7" t="s">
        <v>2044</v>
      </c>
    </row>
    <row r="1271" spans="3:16" x14ac:dyDescent="0.3">
      <c r="C1271" t="s">
        <v>2047</v>
      </c>
      <c r="F1271" s="5">
        <v>45582</v>
      </c>
      <c r="G1271" s="5">
        <v>45764</v>
      </c>
      <c r="J1271" s="4">
        <v>905000000</v>
      </c>
      <c r="L1271" s="8">
        <v>7.2999999999999995E-2</v>
      </c>
      <c r="O1271" s="7" t="s">
        <v>2043</v>
      </c>
      <c r="P1271" s="7" t="s">
        <v>2044</v>
      </c>
    </row>
    <row r="1272" spans="3:16" x14ac:dyDescent="0.3">
      <c r="C1272" t="s">
        <v>7</v>
      </c>
      <c r="F1272" s="5">
        <v>45582</v>
      </c>
      <c r="G1272" s="5">
        <v>45764</v>
      </c>
      <c r="J1272" s="4">
        <v>2378000000</v>
      </c>
      <c r="L1272" s="8">
        <v>7.2999999999999995E-2</v>
      </c>
      <c r="O1272" s="7" t="s">
        <v>15</v>
      </c>
      <c r="P1272" s="7" t="s">
        <v>2045</v>
      </c>
    </row>
    <row r="1273" spans="3:16" x14ac:dyDescent="0.3">
      <c r="C1273" t="s">
        <v>7</v>
      </c>
      <c r="F1273" s="5">
        <v>45582</v>
      </c>
      <c r="G1273" s="5">
        <v>45794</v>
      </c>
      <c r="J1273" s="4">
        <v>181000000</v>
      </c>
      <c r="L1273" s="8">
        <v>7.3999999999999996E-2</v>
      </c>
      <c r="O1273" s="7" t="s">
        <v>15</v>
      </c>
      <c r="P1273" s="7" t="s">
        <v>2045</v>
      </c>
    </row>
    <row r="1274" spans="3:16" x14ac:dyDescent="0.3">
      <c r="C1274" t="s">
        <v>7</v>
      </c>
      <c r="F1274" s="5">
        <v>45582</v>
      </c>
      <c r="G1274" s="5">
        <v>45855</v>
      </c>
      <c r="J1274" s="4">
        <v>921000000</v>
      </c>
      <c r="L1274" s="8">
        <v>7.5999999999999998E-2</v>
      </c>
      <c r="O1274" s="7" t="s">
        <v>15</v>
      </c>
      <c r="P1274" s="7" t="s">
        <v>2045</v>
      </c>
    </row>
    <row r="1275" spans="3:16" x14ac:dyDescent="0.3">
      <c r="C1275" t="s">
        <v>7</v>
      </c>
      <c r="F1275" s="5">
        <v>45582</v>
      </c>
      <c r="G1275" s="5">
        <v>45947</v>
      </c>
      <c r="J1275" s="4">
        <v>99000000</v>
      </c>
      <c r="L1275" s="8">
        <v>7.6999999999999999E-2</v>
      </c>
      <c r="O1275" s="7" t="s">
        <v>15</v>
      </c>
      <c r="P1275" s="7" t="s">
        <v>2045</v>
      </c>
    </row>
    <row r="1276" spans="3:16" x14ac:dyDescent="0.3">
      <c r="C1276" t="s">
        <v>7</v>
      </c>
      <c r="F1276" s="5">
        <v>45582</v>
      </c>
      <c r="G1276" s="5">
        <v>45764</v>
      </c>
      <c r="J1276" s="4">
        <v>2413000000</v>
      </c>
      <c r="L1276" s="8">
        <v>7.2999999999999995E-2</v>
      </c>
      <c r="O1276" s="7" t="s">
        <v>2050</v>
      </c>
      <c r="P1276" s="7" t="s">
        <v>2045</v>
      </c>
    </row>
    <row r="1277" spans="3:16" x14ac:dyDescent="0.3">
      <c r="C1277" t="s">
        <v>7</v>
      </c>
      <c r="F1277" s="5">
        <v>45582</v>
      </c>
      <c r="G1277" s="5">
        <v>45886</v>
      </c>
      <c r="J1277" s="4">
        <v>628000000</v>
      </c>
      <c r="L1277" s="8">
        <v>7.5999999999999998E-2</v>
      </c>
      <c r="O1277" s="7" t="s">
        <v>2050</v>
      </c>
      <c r="P1277" s="7" t="s">
        <v>2045</v>
      </c>
    </row>
    <row r="1278" spans="3:16" x14ac:dyDescent="0.3">
      <c r="C1278" t="s">
        <v>7</v>
      </c>
      <c r="F1278" s="5">
        <v>45582</v>
      </c>
      <c r="G1278" s="5">
        <v>45917</v>
      </c>
      <c r="J1278" s="4">
        <v>1022000000</v>
      </c>
      <c r="L1278" s="8">
        <v>7.5999999999999998E-2</v>
      </c>
      <c r="O1278" s="7" t="s">
        <v>2050</v>
      </c>
      <c r="P1278" s="7" t="s">
        <v>2045</v>
      </c>
    </row>
    <row r="1279" spans="3:16" x14ac:dyDescent="0.3">
      <c r="C1279" t="s">
        <v>7</v>
      </c>
      <c r="F1279" s="5">
        <v>45582</v>
      </c>
      <c r="G1279" s="5">
        <v>45947</v>
      </c>
      <c r="J1279" s="4">
        <v>1427000000</v>
      </c>
      <c r="L1279" s="8">
        <v>7.6999999999999999E-2</v>
      </c>
      <c r="O1279" s="7" t="s">
        <v>2050</v>
      </c>
      <c r="P1279" s="7" t="s">
        <v>2045</v>
      </c>
    </row>
    <row r="1280" spans="3:16" x14ac:dyDescent="0.3">
      <c r="C1280" t="s">
        <v>7</v>
      </c>
      <c r="F1280" s="5">
        <v>45582</v>
      </c>
      <c r="G1280" s="5">
        <v>45978</v>
      </c>
      <c r="J1280" s="4">
        <v>854000000</v>
      </c>
      <c r="L1280" s="8">
        <v>7.8E-2</v>
      </c>
      <c r="O1280" s="7" t="s">
        <v>2050</v>
      </c>
      <c r="P1280" s="7" t="s">
        <v>2045</v>
      </c>
    </row>
    <row r="1281" spans="3:16" hidden="1" x14ac:dyDescent="0.3">
      <c r="C1281" t="s">
        <v>7</v>
      </c>
      <c r="F1281" s="5">
        <v>45582</v>
      </c>
      <c r="G1281" s="5">
        <v>45613</v>
      </c>
      <c r="J1281" s="4">
        <v>404000000</v>
      </c>
      <c r="L1281" s="8">
        <v>4.3999999999999997E-2</v>
      </c>
      <c r="O1281" s="7" t="s">
        <v>16</v>
      </c>
      <c r="P1281" s="7" t="s">
        <v>2045</v>
      </c>
    </row>
    <row r="1282" spans="3:16" hidden="1" x14ac:dyDescent="0.3">
      <c r="C1282" t="s">
        <v>7</v>
      </c>
      <c r="F1282" s="5">
        <v>45582</v>
      </c>
      <c r="G1282" s="5">
        <v>45643</v>
      </c>
      <c r="J1282" s="4">
        <v>246000000</v>
      </c>
      <c r="L1282" s="8">
        <v>4.7500000000000001E-2</v>
      </c>
      <c r="O1282" s="7" t="s">
        <v>16</v>
      </c>
      <c r="P1282" s="7" t="s">
        <v>2045</v>
      </c>
    </row>
    <row r="1283" spans="3:16" x14ac:dyDescent="0.3">
      <c r="C1283" t="s">
        <v>7</v>
      </c>
      <c r="F1283" s="5">
        <v>45582</v>
      </c>
      <c r="G1283" s="5">
        <v>45764</v>
      </c>
      <c r="J1283" s="4">
        <v>4684037136.9327002</v>
      </c>
      <c r="L1283" s="8">
        <v>7.2999999999999995E-2</v>
      </c>
      <c r="O1283" s="7" t="s">
        <v>16</v>
      </c>
      <c r="P1283" s="7" t="s">
        <v>2045</v>
      </c>
    </row>
    <row r="1284" spans="3:16" x14ac:dyDescent="0.3">
      <c r="C1284" t="s">
        <v>7</v>
      </c>
      <c r="F1284" s="5">
        <v>45582</v>
      </c>
      <c r="G1284" s="5">
        <v>45794</v>
      </c>
      <c r="J1284" s="4">
        <v>56000000</v>
      </c>
      <c r="L1284" s="8">
        <v>7.3999999999999996E-2</v>
      </c>
      <c r="O1284" s="7" t="s">
        <v>16</v>
      </c>
      <c r="P1284" s="7" t="s">
        <v>2045</v>
      </c>
    </row>
    <row r="1285" spans="3:16" x14ac:dyDescent="0.3">
      <c r="C1285" t="s">
        <v>7</v>
      </c>
      <c r="F1285" s="5">
        <v>45582</v>
      </c>
      <c r="G1285" s="5">
        <v>45855</v>
      </c>
      <c r="J1285" s="4">
        <v>159000000</v>
      </c>
      <c r="L1285" s="8">
        <v>7.5999999999999998E-2</v>
      </c>
      <c r="O1285" s="7" t="s">
        <v>16</v>
      </c>
      <c r="P1285" s="7" t="s">
        <v>2045</v>
      </c>
    </row>
    <row r="1286" spans="3:16" x14ac:dyDescent="0.3">
      <c r="C1286" t="s">
        <v>7</v>
      </c>
      <c r="F1286" s="5">
        <v>45582</v>
      </c>
      <c r="G1286" s="5">
        <v>45917</v>
      </c>
      <c r="J1286" s="4">
        <v>262000000</v>
      </c>
      <c r="L1286" s="8">
        <v>7.5999999999999998E-2</v>
      </c>
      <c r="O1286" s="7" t="s">
        <v>16</v>
      </c>
      <c r="P1286" s="7" t="s">
        <v>2045</v>
      </c>
    </row>
    <row r="1287" spans="3:16" x14ac:dyDescent="0.3">
      <c r="C1287" t="s">
        <v>7</v>
      </c>
      <c r="F1287" s="5">
        <v>45582</v>
      </c>
      <c r="G1287" s="5">
        <v>45947</v>
      </c>
      <c r="J1287" s="4">
        <v>693000000</v>
      </c>
      <c r="L1287" s="8">
        <v>7.6999999999999999E-2</v>
      </c>
      <c r="O1287" s="7" t="s">
        <v>16</v>
      </c>
      <c r="P1287" s="7" t="s">
        <v>2045</v>
      </c>
    </row>
    <row r="1288" spans="3:16" x14ac:dyDescent="0.3">
      <c r="C1288" t="s">
        <v>7</v>
      </c>
      <c r="F1288" s="5">
        <v>45582</v>
      </c>
      <c r="G1288" s="5">
        <v>45978</v>
      </c>
      <c r="J1288" s="4">
        <v>276000000</v>
      </c>
      <c r="L1288" s="8">
        <v>7.8E-2</v>
      </c>
      <c r="O1288" s="7" t="s">
        <v>16</v>
      </c>
      <c r="P1288" s="7" t="s">
        <v>2045</v>
      </c>
    </row>
    <row r="1289" spans="3:16" hidden="1" x14ac:dyDescent="0.3">
      <c r="C1289" t="s">
        <v>2047</v>
      </c>
      <c r="F1289" s="5">
        <v>45582</v>
      </c>
      <c r="G1289" s="5">
        <v>45613</v>
      </c>
      <c r="J1289" s="4">
        <v>82000000</v>
      </c>
      <c r="L1289" s="8">
        <v>4.3999999999999997E-2</v>
      </c>
      <c r="O1289" s="7" t="s">
        <v>16</v>
      </c>
      <c r="P1289" s="7" t="s">
        <v>2045</v>
      </c>
    </row>
    <row r="1290" spans="3:16" x14ac:dyDescent="0.3">
      <c r="C1290" t="s">
        <v>2047</v>
      </c>
      <c r="F1290" s="5">
        <v>45582</v>
      </c>
      <c r="G1290" s="5">
        <v>45764</v>
      </c>
      <c r="J1290" s="4">
        <v>148000000</v>
      </c>
      <c r="L1290" s="8">
        <v>7.2999999999999995E-2</v>
      </c>
      <c r="O1290" s="7" t="s">
        <v>16</v>
      </c>
      <c r="P1290" s="7" t="s">
        <v>2045</v>
      </c>
    </row>
    <row r="1291" spans="3:16" x14ac:dyDescent="0.3">
      <c r="C1291" t="s">
        <v>7</v>
      </c>
      <c r="F1291" s="5">
        <v>45583</v>
      </c>
      <c r="G1291" s="5">
        <v>45765</v>
      </c>
      <c r="J1291" s="4">
        <v>2020000000</v>
      </c>
      <c r="L1291" s="8">
        <v>7.2999999999999995E-2</v>
      </c>
      <c r="O1291" s="7" t="s">
        <v>2043</v>
      </c>
      <c r="P1291" s="7" t="s">
        <v>2044</v>
      </c>
    </row>
    <row r="1292" spans="3:16" x14ac:dyDescent="0.3">
      <c r="C1292" t="s">
        <v>7</v>
      </c>
      <c r="F1292" s="5">
        <v>45583</v>
      </c>
      <c r="G1292" s="5">
        <v>45795</v>
      </c>
      <c r="J1292" s="4">
        <v>178000000</v>
      </c>
      <c r="L1292" s="8">
        <v>7.3999999999999996E-2</v>
      </c>
      <c r="O1292" s="7" t="s">
        <v>2043</v>
      </c>
      <c r="P1292" s="7" t="s">
        <v>2044</v>
      </c>
    </row>
    <row r="1293" spans="3:16" x14ac:dyDescent="0.3">
      <c r="C1293" t="s">
        <v>7</v>
      </c>
      <c r="F1293" s="5">
        <v>45583</v>
      </c>
      <c r="G1293" s="5">
        <v>45856</v>
      </c>
      <c r="J1293" s="4">
        <v>527000000</v>
      </c>
      <c r="L1293" s="8">
        <v>7.5999999999999998E-2</v>
      </c>
      <c r="O1293" s="7" t="s">
        <v>2043</v>
      </c>
      <c r="P1293" s="7" t="s">
        <v>2044</v>
      </c>
    </row>
    <row r="1294" spans="3:16" x14ac:dyDescent="0.3">
      <c r="C1294" t="s">
        <v>7</v>
      </c>
      <c r="F1294" s="5">
        <v>45583</v>
      </c>
      <c r="G1294" s="5">
        <v>45918</v>
      </c>
      <c r="J1294" s="4">
        <v>1144000000</v>
      </c>
      <c r="L1294" s="8">
        <v>7.5999999999999998E-2</v>
      </c>
      <c r="O1294" s="7" t="s">
        <v>2043</v>
      </c>
      <c r="P1294" s="7" t="s">
        <v>2044</v>
      </c>
    </row>
    <row r="1295" spans="3:16" x14ac:dyDescent="0.3">
      <c r="C1295" t="s">
        <v>7</v>
      </c>
      <c r="F1295" s="5">
        <v>45583</v>
      </c>
      <c r="G1295" s="5">
        <v>45948</v>
      </c>
      <c r="J1295" s="4">
        <v>55000000</v>
      </c>
      <c r="L1295" s="8">
        <v>7.6999999999999999E-2</v>
      </c>
      <c r="O1295" s="7" t="s">
        <v>2043</v>
      </c>
      <c r="P1295" s="7" t="s">
        <v>2044</v>
      </c>
    </row>
    <row r="1296" spans="3:16" hidden="1" x14ac:dyDescent="0.3">
      <c r="C1296" t="s">
        <v>2047</v>
      </c>
      <c r="F1296" s="5">
        <v>45583</v>
      </c>
      <c r="G1296" s="5">
        <v>45614</v>
      </c>
      <c r="J1296" s="4">
        <v>92000000</v>
      </c>
      <c r="L1296" s="8">
        <v>4.3999999999999997E-2</v>
      </c>
      <c r="O1296" s="7" t="s">
        <v>2043</v>
      </c>
      <c r="P1296" s="7" t="s">
        <v>2044</v>
      </c>
    </row>
    <row r="1297" spans="3:16" x14ac:dyDescent="0.3">
      <c r="C1297" t="s">
        <v>2047</v>
      </c>
      <c r="F1297" s="5">
        <v>45583</v>
      </c>
      <c r="G1297" s="5">
        <v>45765</v>
      </c>
      <c r="J1297" s="4">
        <v>533000000</v>
      </c>
      <c r="L1297" s="8">
        <v>7.2999999999999995E-2</v>
      </c>
      <c r="O1297" s="7" t="s">
        <v>2043</v>
      </c>
      <c r="P1297" s="7" t="s">
        <v>2044</v>
      </c>
    </row>
    <row r="1298" spans="3:16" x14ac:dyDescent="0.3">
      <c r="C1298" t="s">
        <v>7</v>
      </c>
      <c r="F1298" s="5">
        <v>45583</v>
      </c>
      <c r="G1298" s="5">
        <v>45765</v>
      </c>
      <c r="J1298" s="4">
        <v>1401000000</v>
      </c>
      <c r="L1298" s="8">
        <v>7.2999999999999995E-2</v>
      </c>
      <c r="O1298" s="7" t="s">
        <v>15</v>
      </c>
      <c r="P1298" s="7" t="s">
        <v>2045</v>
      </c>
    </row>
    <row r="1299" spans="3:16" x14ac:dyDescent="0.3">
      <c r="C1299" t="s">
        <v>7</v>
      </c>
      <c r="F1299" s="5">
        <v>45583</v>
      </c>
      <c r="G1299" s="5">
        <v>45795</v>
      </c>
      <c r="J1299" s="4">
        <v>107000000</v>
      </c>
      <c r="L1299" s="8">
        <v>7.3999999999999996E-2</v>
      </c>
      <c r="O1299" s="7" t="s">
        <v>15</v>
      </c>
      <c r="P1299" s="7" t="s">
        <v>2045</v>
      </c>
    </row>
    <row r="1300" spans="3:16" x14ac:dyDescent="0.3">
      <c r="C1300" t="s">
        <v>7</v>
      </c>
      <c r="F1300" s="5">
        <v>45583</v>
      </c>
      <c r="G1300" s="5">
        <v>45856</v>
      </c>
      <c r="J1300" s="4">
        <v>543000000</v>
      </c>
      <c r="L1300" s="8">
        <v>7.5999999999999998E-2</v>
      </c>
      <c r="O1300" s="7" t="s">
        <v>15</v>
      </c>
      <c r="P1300" s="7" t="s">
        <v>2045</v>
      </c>
    </row>
    <row r="1301" spans="3:16" x14ac:dyDescent="0.3">
      <c r="C1301" t="s">
        <v>7</v>
      </c>
      <c r="F1301" s="5">
        <v>45583</v>
      </c>
      <c r="G1301" s="5">
        <v>45948</v>
      </c>
      <c r="J1301" s="4">
        <v>58000000</v>
      </c>
      <c r="L1301" s="8">
        <v>7.6999999999999999E-2</v>
      </c>
      <c r="O1301" s="7" t="s">
        <v>15</v>
      </c>
      <c r="P1301" s="7" t="s">
        <v>2045</v>
      </c>
    </row>
    <row r="1302" spans="3:16" x14ac:dyDescent="0.3">
      <c r="C1302" t="s">
        <v>7</v>
      </c>
      <c r="F1302" s="5">
        <v>45583</v>
      </c>
      <c r="G1302" s="5">
        <v>45765</v>
      </c>
      <c r="J1302" s="4">
        <v>1422000000</v>
      </c>
      <c r="L1302" s="8">
        <v>7.2999999999999995E-2</v>
      </c>
      <c r="O1302" s="7" t="s">
        <v>2050</v>
      </c>
      <c r="P1302" s="7" t="s">
        <v>2045</v>
      </c>
    </row>
    <row r="1303" spans="3:16" x14ac:dyDescent="0.3">
      <c r="C1303" t="s">
        <v>7</v>
      </c>
      <c r="F1303" s="5">
        <v>45583</v>
      </c>
      <c r="G1303" s="5">
        <v>45887</v>
      </c>
      <c r="J1303" s="4">
        <v>370000000</v>
      </c>
      <c r="L1303" s="8">
        <v>7.5999999999999998E-2</v>
      </c>
      <c r="O1303" s="7" t="s">
        <v>2050</v>
      </c>
      <c r="P1303" s="7" t="s">
        <v>2045</v>
      </c>
    </row>
    <row r="1304" spans="3:16" x14ac:dyDescent="0.3">
      <c r="C1304" t="s">
        <v>7</v>
      </c>
      <c r="F1304" s="5">
        <v>45583</v>
      </c>
      <c r="G1304" s="5">
        <v>45918</v>
      </c>
      <c r="J1304" s="4">
        <v>602000000</v>
      </c>
      <c r="L1304" s="8">
        <v>7.5999999999999998E-2</v>
      </c>
      <c r="O1304" s="7" t="s">
        <v>2050</v>
      </c>
      <c r="P1304" s="7" t="s">
        <v>2045</v>
      </c>
    </row>
    <row r="1305" spans="3:16" x14ac:dyDescent="0.3">
      <c r="C1305" t="s">
        <v>7</v>
      </c>
      <c r="F1305" s="5">
        <v>45583</v>
      </c>
      <c r="G1305" s="5">
        <v>45948</v>
      </c>
      <c r="J1305" s="4">
        <v>841000000</v>
      </c>
      <c r="L1305" s="8">
        <v>7.6999999999999999E-2</v>
      </c>
      <c r="O1305" s="7" t="s">
        <v>2050</v>
      </c>
      <c r="P1305" s="7" t="s">
        <v>2045</v>
      </c>
    </row>
    <row r="1306" spans="3:16" x14ac:dyDescent="0.3">
      <c r="C1306" t="s">
        <v>7</v>
      </c>
      <c r="F1306" s="5">
        <v>45583</v>
      </c>
      <c r="G1306" s="5">
        <v>45979</v>
      </c>
      <c r="J1306" s="4">
        <v>503000000</v>
      </c>
      <c r="L1306" s="8">
        <v>7.8E-2</v>
      </c>
      <c r="O1306" s="7" t="s">
        <v>2050</v>
      </c>
      <c r="P1306" s="7" t="s">
        <v>2045</v>
      </c>
    </row>
    <row r="1307" spans="3:16" hidden="1" x14ac:dyDescent="0.3">
      <c r="C1307" t="s">
        <v>7</v>
      </c>
      <c r="F1307" s="5">
        <v>45583</v>
      </c>
      <c r="G1307" s="5">
        <v>45614</v>
      </c>
      <c r="J1307" s="4">
        <v>238000000</v>
      </c>
      <c r="L1307" s="8">
        <v>4.3999999999999997E-2</v>
      </c>
      <c r="O1307" s="7" t="s">
        <v>16</v>
      </c>
      <c r="P1307" s="7" t="s">
        <v>2045</v>
      </c>
    </row>
    <row r="1308" spans="3:16" hidden="1" x14ac:dyDescent="0.3">
      <c r="C1308" t="s">
        <v>7</v>
      </c>
      <c r="F1308" s="5">
        <v>45583</v>
      </c>
      <c r="G1308" s="5">
        <v>45644</v>
      </c>
      <c r="J1308" s="4">
        <v>145000000</v>
      </c>
      <c r="L1308" s="8">
        <v>4.7500000000000001E-2</v>
      </c>
      <c r="O1308" s="7" t="s">
        <v>16</v>
      </c>
      <c r="P1308" s="7" t="s">
        <v>2045</v>
      </c>
    </row>
    <row r="1309" spans="3:16" x14ac:dyDescent="0.3">
      <c r="C1309" t="s">
        <v>7</v>
      </c>
      <c r="F1309" s="5">
        <v>45583</v>
      </c>
      <c r="G1309" s="5">
        <v>45765</v>
      </c>
      <c r="J1309" s="4">
        <v>2871960331.7124</v>
      </c>
      <c r="L1309" s="8">
        <v>7.2999999999999995E-2</v>
      </c>
      <c r="O1309" s="7" t="s">
        <v>16</v>
      </c>
      <c r="P1309" s="7" t="s">
        <v>2045</v>
      </c>
    </row>
    <row r="1310" spans="3:16" x14ac:dyDescent="0.3">
      <c r="C1310" t="s">
        <v>7</v>
      </c>
      <c r="F1310" s="5">
        <v>45583</v>
      </c>
      <c r="G1310" s="5">
        <v>45856</v>
      </c>
      <c r="J1310" s="4">
        <v>94000000</v>
      </c>
      <c r="L1310" s="8">
        <v>7.5999999999999998E-2</v>
      </c>
      <c r="O1310" s="7" t="s">
        <v>16</v>
      </c>
      <c r="P1310" s="7" t="s">
        <v>2045</v>
      </c>
    </row>
    <row r="1311" spans="3:16" x14ac:dyDescent="0.3">
      <c r="C1311" t="s">
        <v>7</v>
      </c>
      <c r="F1311" s="5">
        <v>45583</v>
      </c>
      <c r="G1311" s="5">
        <v>45918</v>
      </c>
      <c r="J1311" s="4">
        <v>154000000</v>
      </c>
      <c r="L1311" s="8">
        <v>7.5999999999999998E-2</v>
      </c>
      <c r="O1311" s="7" t="s">
        <v>16</v>
      </c>
      <c r="P1311" s="7" t="s">
        <v>2045</v>
      </c>
    </row>
    <row r="1312" spans="3:16" x14ac:dyDescent="0.3">
      <c r="C1312" t="s">
        <v>7</v>
      </c>
      <c r="F1312" s="5">
        <v>45583</v>
      </c>
      <c r="G1312" s="5">
        <v>45948</v>
      </c>
      <c r="J1312" s="4">
        <v>409000000</v>
      </c>
      <c r="L1312" s="8">
        <v>7.6999999999999999E-2</v>
      </c>
      <c r="O1312" s="7" t="s">
        <v>16</v>
      </c>
      <c r="P1312" s="7" t="s">
        <v>2045</v>
      </c>
    </row>
    <row r="1313" spans="3:16" x14ac:dyDescent="0.3">
      <c r="C1313" t="s">
        <v>7</v>
      </c>
      <c r="F1313" s="5">
        <v>45583</v>
      </c>
      <c r="G1313" s="5">
        <v>45979</v>
      </c>
      <c r="J1313" s="4">
        <v>163000000</v>
      </c>
      <c r="L1313" s="8">
        <v>7.8E-2</v>
      </c>
      <c r="O1313" s="7" t="s">
        <v>16</v>
      </c>
      <c r="P1313" s="7" t="s">
        <v>2045</v>
      </c>
    </row>
    <row r="1314" spans="3:16" x14ac:dyDescent="0.3">
      <c r="C1314" t="s">
        <v>2047</v>
      </c>
      <c r="F1314" s="5">
        <v>45583</v>
      </c>
      <c r="G1314" s="5">
        <v>45765</v>
      </c>
      <c r="J1314" s="4">
        <v>87000000</v>
      </c>
      <c r="L1314" s="8">
        <v>7.2999999999999995E-2</v>
      </c>
      <c r="O1314" s="7" t="s">
        <v>16</v>
      </c>
      <c r="P1314" s="7" t="s">
        <v>2045</v>
      </c>
    </row>
    <row r="1315" spans="3:16" x14ac:dyDescent="0.3">
      <c r="C1315" t="s">
        <v>7</v>
      </c>
      <c r="F1315" s="5">
        <v>45586</v>
      </c>
      <c r="G1315" s="5">
        <v>45768</v>
      </c>
      <c r="J1315" s="4">
        <v>1105000000</v>
      </c>
      <c r="L1315" s="8">
        <v>7.2999999999999995E-2</v>
      </c>
      <c r="O1315" s="7" t="s">
        <v>2043</v>
      </c>
      <c r="P1315" s="7" t="s">
        <v>2044</v>
      </c>
    </row>
    <row r="1316" spans="3:16" x14ac:dyDescent="0.3">
      <c r="C1316" t="s">
        <v>7</v>
      </c>
      <c r="F1316" s="5">
        <v>45586</v>
      </c>
      <c r="G1316" s="5">
        <v>45798</v>
      </c>
      <c r="J1316" s="4">
        <v>98000000</v>
      </c>
      <c r="L1316" s="8">
        <v>7.3999999999999996E-2</v>
      </c>
      <c r="O1316" s="7" t="s">
        <v>2043</v>
      </c>
      <c r="P1316" s="7" t="s">
        <v>2044</v>
      </c>
    </row>
    <row r="1317" spans="3:16" x14ac:dyDescent="0.3">
      <c r="C1317" t="s">
        <v>7</v>
      </c>
      <c r="F1317" s="5">
        <v>45586</v>
      </c>
      <c r="G1317" s="5">
        <v>45859</v>
      </c>
      <c r="J1317" s="4">
        <v>288000000</v>
      </c>
      <c r="L1317" s="8">
        <v>7.5999999999999998E-2</v>
      </c>
      <c r="O1317" s="7" t="s">
        <v>2043</v>
      </c>
      <c r="P1317" s="7" t="s">
        <v>2044</v>
      </c>
    </row>
    <row r="1318" spans="3:16" x14ac:dyDescent="0.3">
      <c r="C1318" t="s">
        <v>7</v>
      </c>
      <c r="F1318" s="5">
        <v>45586</v>
      </c>
      <c r="G1318" s="5">
        <v>45921</v>
      </c>
      <c r="J1318" s="4">
        <v>625000000</v>
      </c>
      <c r="L1318" s="8">
        <v>7.5999999999999998E-2</v>
      </c>
      <c r="O1318" s="7" t="s">
        <v>2043</v>
      </c>
      <c r="P1318" s="7" t="s">
        <v>2044</v>
      </c>
    </row>
    <row r="1319" spans="3:16" x14ac:dyDescent="0.3">
      <c r="C1319" t="s">
        <v>2047</v>
      </c>
      <c r="F1319" s="5">
        <v>45586</v>
      </c>
      <c r="G1319" s="5">
        <v>45768</v>
      </c>
      <c r="J1319" s="4">
        <v>292000000</v>
      </c>
      <c r="L1319" s="8">
        <v>7.2999999999999995E-2</v>
      </c>
      <c r="O1319" s="7" t="s">
        <v>2043</v>
      </c>
      <c r="P1319" s="7" t="s">
        <v>2044</v>
      </c>
    </row>
    <row r="1320" spans="3:16" x14ac:dyDescent="0.3">
      <c r="C1320" t="s">
        <v>7</v>
      </c>
      <c r="F1320" s="5">
        <v>45586</v>
      </c>
      <c r="G1320" s="5">
        <v>45768</v>
      </c>
      <c r="J1320" s="4">
        <v>766000000</v>
      </c>
      <c r="L1320" s="8">
        <v>7.2999999999999995E-2</v>
      </c>
      <c r="O1320" s="7" t="s">
        <v>15</v>
      </c>
      <c r="P1320" s="7" t="s">
        <v>2045</v>
      </c>
    </row>
    <row r="1321" spans="3:16" x14ac:dyDescent="0.3">
      <c r="C1321" t="s">
        <v>7</v>
      </c>
      <c r="F1321" s="5">
        <v>45586</v>
      </c>
      <c r="G1321" s="5">
        <v>45798</v>
      </c>
      <c r="J1321" s="4">
        <v>58000000</v>
      </c>
      <c r="L1321" s="8">
        <v>7.3999999999999996E-2</v>
      </c>
      <c r="O1321" s="7" t="s">
        <v>15</v>
      </c>
      <c r="P1321" s="7" t="s">
        <v>2045</v>
      </c>
    </row>
    <row r="1322" spans="3:16" x14ac:dyDescent="0.3">
      <c r="C1322" t="s">
        <v>7</v>
      </c>
      <c r="F1322" s="5">
        <v>45586</v>
      </c>
      <c r="G1322" s="5">
        <v>45859</v>
      </c>
      <c r="J1322" s="4">
        <v>297000000</v>
      </c>
      <c r="L1322" s="8">
        <v>7.5999999999999998E-2</v>
      </c>
      <c r="O1322" s="7" t="s">
        <v>15</v>
      </c>
      <c r="P1322" s="7" t="s">
        <v>2045</v>
      </c>
    </row>
    <row r="1323" spans="3:16" x14ac:dyDescent="0.3">
      <c r="C1323" t="s">
        <v>7</v>
      </c>
      <c r="F1323" s="5">
        <v>45586</v>
      </c>
      <c r="G1323" s="5">
        <v>45768</v>
      </c>
      <c r="J1323" s="4">
        <v>777000000</v>
      </c>
      <c r="L1323" s="8">
        <v>7.2999999999999995E-2</v>
      </c>
      <c r="O1323" s="7" t="s">
        <v>2050</v>
      </c>
      <c r="P1323" s="7" t="s">
        <v>2045</v>
      </c>
    </row>
    <row r="1324" spans="3:16" x14ac:dyDescent="0.3">
      <c r="C1324" t="s">
        <v>7</v>
      </c>
      <c r="F1324" s="5">
        <v>45586</v>
      </c>
      <c r="G1324" s="5">
        <v>45890</v>
      </c>
      <c r="J1324" s="4">
        <v>202000000</v>
      </c>
      <c r="L1324" s="8">
        <v>7.5999999999999998E-2</v>
      </c>
      <c r="O1324" s="7" t="s">
        <v>2050</v>
      </c>
      <c r="P1324" s="7" t="s">
        <v>2045</v>
      </c>
    </row>
    <row r="1325" spans="3:16" x14ac:dyDescent="0.3">
      <c r="C1325" t="s">
        <v>7</v>
      </c>
      <c r="F1325" s="5">
        <v>45586</v>
      </c>
      <c r="G1325" s="5">
        <v>45921</v>
      </c>
      <c r="J1325" s="4">
        <v>329000000</v>
      </c>
      <c r="L1325" s="8">
        <v>7.5999999999999998E-2</v>
      </c>
      <c r="O1325" s="7" t="s">
        <v>2050</v>
      </c>
      <c r="P1325" s="7" t="s">
        <v>2045</v>
      </c>
    </row>
    <row r="1326" spans="3:16" x14ac:dyDescent="0.3">
      <c r="C1326" t="s">
        <v>7</v>
      </c>
      <c r="F1326" s="5">
        <v>45586</v>
      </c>
      <c r="G1326" s="5">
        <v>45951</v>
      </c>
      <c r="J1326" s="4">
        <v>460000000</v>
      </c>
      <c r="L1326" s="8">
        <v>7.6999999999999999E-2</v>
      </c>
      <c r="O1326" s="7" t="s">
        <v>2050</v>
      </c>
      <c r="P1326" s="7" t="s">
        <v>2045</v>
      </c>
    </row>
    <row r="1327" spans="3:16" x14ac:dyDescent="0.3">
      <c r="C1327" t="s">
        <v>7</v>
      </c>
      <c r="F1327" s="5">
        <v>45586</v>
      </c>
      <c r="G1327" s="5">
        <v>45982</v>
      </c>
      <c r="J1327" s="4">
        <v>275000000</v>
      </c>
      <c r="L1327" s="8">
        <v>7.8E-2</v>
      </c>
      <c r="O1327" s="7" t="s">
        <v>2050</v>
      </c>
      <c r="P1327" s="7" t="s">
        <v>2045</v>
      </c>
    </row>
    <row r="1328" spans="3:16" hidden="1" x14ac:dyDescent="0.3">
      <c r="C1328" t="s">
        <v>7</v>
      </c>
      <c r="F1328" s="5">
        <v>45586</v>
      </c>
      <c r="G1328" s="5">
        <v>45617</v>
      </c>
      <c r="J1328" s="4">
        <v>130000000</v>
      </c>
      <c r="L1328" s="8">
        <v>4.3999999999999997E-2</v>
      </c>
      <c r="O1328" s="7" t="s">
        <v>16</v>
      </c>
      <c r="P1328" s="7" t="s">
        <v>2045</v>
      </c>
    </row>
    <row r="1329" spans="3:16" hidden="1" x14ac:dyDescent="0.3">
      <c r="C1329" t="s">
        <v>7</v>
      </c>
      <c r="F1329" s="5">
        <v>45586</v>
      </c>
      <c r="G1329" s="5">
        <v>45647</v>
      </c>
      <c r="J1329" s="4">
        <v>79000000</v>
      </c>
      <c r="L1329" s="8">
        <v>4.7500000000000001E-2</v>
      </c>
      <c r="O1329" s="7" t="s">
        <v>16</v>
      </c>
      <c r="P1329" s="7" t="s">
        <v>2045</v>
      </c>
    </row>
    <row r="1330" spans="3:16" x14ac:dyDescent="0.3">
      <c r="C1330" t="s">
        <v>7</v>
      </c>
      <c r="F1330" s="5">
        <v>45586</v>
      </c>
      <c r="G1330" s="5">
        <v>45768</v>
      </c>
      <c r="J1330" s="4">
        <v>1730662404.2769401</v>
      </c>
      <c r="L1330" s="8">
        <v>7.2999999999999995E-2</v>
      </c>
      <c r="O1330" s="7" t="s">
        <v>16</v>
      </c>
      <c r="P1330" s="7" t="s">
        <v>2045</v>
      </c>
    </row>
    <row r="1331" spans="3:16" x14ac:dyDescent="0.3">
      <c r="C1331" t="s">
        <v>7</v>
      </c>
      <c r="F1331" s="5">
        <v>45586</v>
      </c>
      <c r="G1331" s="5">
        <v>45859</v>
      </c>
      <c r="J1331" s="4">
        <v>51000000</v>
      </c>
      <c r="L1331" s="8">
        <v>7.5999999999999998E-2</v>
      </c>
      <c r="O1331" s="7" t="s">
        <v>16</v>
      </c>
      <c r="P1331" s="7" t="s">
        <v>2045</v>
      </c>
    </row>
    <row r="1332" spans="3:16" x14ac:dyDescent="0.3">
      <c r="C1332" t="s">
        <v>7</v>
      </c>
      <c r="F1332" s="5">
        <v>45586</v>
      </c>
      <c r="G1332" s="5">
        <v>45921</v>
      </c>
      <c r="J1332" s="4">
        <v>84000000</v>
      </c>
      <c r="L1332" s="8">
        <v>7.5999999999999998E-2</v>
      </c>
      <c r="O1332" s="7" t="s">
        <v>16</v>
      </c>
      <c r="P1332" s="7" t="s">
        <v>2045</v>
      </c>
    </row>
    <row r="1333" spans="3:16" x14ac:dyDescent="0.3">
      <c r="C1333" t="s">
        <v>7</v>
      </c>
      <c r="F1333" s="5">
        <v>45586</v>
      </c>
      <c r="G1333" s="5">
        <v>45951</v>
      </c>
      <c r="J1333" s="4">
        <v>223000000</v>
      </c>
      <c r="L1333" s="8">
        <v>7.6999999999999999E-2</v>
      </c>
      <c r="O1333" s="7" t="s">
        <v>16</v>
      </c>
      <c r="P1333" s="7" t="s">
        <v>2045</v>
      </c>
    </row>
    <row r="1334" spans="3:16" x14ac:dyDescent="0.3">
      <c r="C1334" t="s">
        <v>7</v>
      </c>
      <c r="F1334" s="5">
        <v>45586</v>
      </c>
      <c r="G1334" s="5">
        <v>45982</v>
      </c>
      <c r="J1334" s="4">
        <v>89000000</v>
      </c>
      <c r="L1334" s="8">
        <v>7.8E-2</v>
      </c>
      <c r="O1334" s="7" t="s">
        <v>16</v>
      </c>
      <c r="P1334" s="7" t="s">
        <v>2045</v>
      </c>
    </row>
    <row r="1335" spans="3:16" x14ac:dyDescent="0.3">
      <c r="C1335" t="s">
        <v>7</v>
      </c>
      <c r="F1335" s="5">
        <v>45587</v>
      </c>
      <c r="G1335" s="5">
        <v>45769</v>
      </c>
      <c r="J1335" s="4">
        <v>9235000000</v>
      </c>
      <c r="L1335" s="8">
        <v>7.2999999999999995E-2</v>
      </c>
      <c r="O1335" s="7" t="s">
        <v>2043</v>
      </c>
      <c r="P1335" s="7" t="s">
        <v>2044</v>
      </c>
    </row>
    <row r="1336" spans="3:16" x14ac:dyDescent="0.3">
      <c r="C1336" t="s">
        <v>7</v>
      </c>
      <c r="F1336" s="5">
        <v>45587</v>
      </c>
      <c r="G1336" s="5">
        <v>45799</v>
      </c>
      <c r="J1336" s="4">
        <v>815000000</v>
      </c>
      <c r="L1336" s="8">
        <v>7.3999999999999996E-2</v>
      </c>
      <c r="O1336" s="7" t="s">
        <v>2043</v>
      </c>
      <c r="P1336" s="7" t="s">
        <v>2044</v>
      </c>
    </row>
    <row r="1337" spans="3:16" x14ac:dyDescent="0.3">
      <c r="C1337" t="s">
        <v>7</v>
      </c>
      <c r="F1337" s="5">
        <v>45587</v>
      </c>
      <c r="G1337" s="5">
        <v>45860</v>
      </c>
      <c r="J1337" s="4">
        <v>2411000000</v>
      </c>
      <c r="L1337" s="8">
        <v>7.5999999999999998E-2</v>
      </c>
      <c r="O1337" s="7" t="s">
        <v>2043</v>
      </c>
      <c r="P1337" s="7" t="s">
        <v>2044</v>
      </c>
    </row>
    <row r="1338" spans="3:16" x14ac:dyDescent="0.3">
      <c r="C1338" t="s">
        <v>7</v>
      </c>
      <c r="F1338" s="5">
        <v>45587</v>
      </c>
      <c r="G1338" s="5">
        <v>45922</v>
      </c>
      <c r="J1338" s="4">
        <v>5229000000</v>
      </c>
      <c r="L1338" s="8">
        <v>7.5999999999999998E-2</v>
      </c>
      <c r="O1338" s="7" t="s">
        <v>2043</v>
      </c>
      <c r="P1338" s="7" t="s">
        <v>2044</v>
      </c>
    </row>
    <row r="1339" spans="3:16" x14ac:dyDescent="0.3">
      <c r="C1339" t="s">
        <v>7</v>
      </c>
      <c r="F1339" s="5">
        <v>45587</v>
      </c>
      <c r="G1339" s="5">
        <v>45952</v>
      </c>
      <c r="J1339" s="4">
        <v>250000000</v>
      </c>
      <c r="L1339" s="8">
        <v>7.6999999999999999E-2</v>
      </c>
      <c r="O1339" s="7" t="s">
        <v>2043</v>
      </c>
      <c r="P1339" s="7" t="s">
        <v>2044</v>
      </c>
    </row>
    <row r="1340" spans="3:16" x14ac:dyDescent="0.3">
      <c r="C1340" t="s">
        <v>7</v>
      </c>
      <c r="F1340" s="5">
        <v>45587</v>
      </c>
      <c r="G1340" s="5">
        <v>45983</v>
      </c>
      <c r="J1340" s="4">
        <v>140000000</v>
      </c>
      <c r="L1340" s="8">
        <v>7.8E-2</v>
      </c>
      <c r="O1340" s="7" t="s">
        <v>2043</v>
      </c>
      <c r="P1340" s="7" t="s">
        <v>2044</v>
      </c>
    </row>
    <row r="1341" spans="3:16" hidden="1" x14ac:dyDescent="0.3">
      <c r="C1341" t="s">
        <v>2047</v>
      </c>
      <c r="F1341" s="5">
        <v>45587</v>
      </c>
      <c r="G1341" s="5">
        <v>45618</v>
      </c>
      <c r="J1341" s="4">
        <v>421000000</v>
      </c>
      <c r="L1341" s="8">
        <v>4.3999999999999997E-2</v>
      </c>
      <c r="O1341" s="7" t="s">
        <v>2043</v>
      </c>
      <c r="P1341" s="7" t="s">
        <v>2044</v>
      </c>
    </row>
    <row r="1342" spans="3:16" hidden="1" x14ac:dyDescent="0.3">
      <c r="C1342" t="s">
        <v>2047</v>
      </c>
      <c r="F1342" s="5">
        <v>45587</v>
      </c>
      <c r="G1342" s="5">
        <v>45648</v>
      </c>
      <c r="J1342" s="4">
        <v>66000000</v>
      </c>
      <c r="L1342" s="8">
        <v>4.7500000000000001E-2</v>
      </c>
      <c r="O1342" s="7" t="s">
        <v>2043</v>
      </c>
      <c r="P1342" s="7" t="s">
        <v>2044</v>
      </c>
    </row>
    <row r="1343" spans="3:16" x14ac:dyDescent="0.3">
      <c r="C1343" t="s">
        <v>2047</v>
      </c>
      <c r="F1343" s="5">
        <v>45587</v>
      </c>
      <c r="G1343" s="5">
        <v>45679</v>
      </c>
      <c r="J1343" s="4">
        <v>93000000</v>
      </c>
      <c r="L1343" s="8">
        <v>4.7500000000000001E-2</v>
      </c>
      <c r="O1343" s="7" t="s">
        <v>2043</v>
      </c>
      <c r="P1343" s="7" t="s">
        <v>2044</v>
      </c>
    </row>
    <row r="1344" spans="3:16" x14ac:dyDescent="0.3">
      <c r="C1344" t="s">
        <v>2047</v>
      </c>
      <c r="F1344" s="5">
        <v>45587</v>
      </c>
      <c r="G1344" s="5">
        <v>45710</v>
      </c>
      <c r="J1344" s="4">
        <v>100000000</v>
      </c>
      <c r="L1344" s="8">
        <v>4.7500000000000001E-2</v>
      </c>
      <c r="O1344" s="7" t="s">
        <v>2043</v>
      </c>
      <c r="P1344" s="7" t="s">
        <v>2044</v>
      </c>
    </row>
    <row r="1345" spans="3:16" x14ac:dyDescent="0.3">
      <c r="C1345" t="s">
        <v>2047</v>
      </c>
      <c r="F1345" s="5">
        <v>45587</v>
      </c>
      <c r="G1345" s="5">
        <v>45738</v>
      </c>
      <c r="J1345" s="4">
        <v>100000000</v>
      </c>
      <c r="L1345" s="8">
        <v>4.7500000000000001E-2</v>
      </c>
      <c r="O1345" s="7" t="s">
        <v>2043</v>
      </c>
      <c r="P1345" s="7" t="s">
        <v>2044</v>
      </c>
    </row>
    <row r="1346" spans="3:16" x14ac:dyDescent="0.3">
      <c r="C1346" t="s">
        <v>2047</v>
      </c>
      <c r="F1346" s="5">
        <v>45587</v>
      </c>
      <c r="G1346" s="5">
        <v>45769</v>
      </c>
      <c r="J1346" s="4">
        <v>2437000000</v>
      </c>
      <c r="L1346" s="8">
        <v>7.2999999999999995E-2</v>
      </c>
      <c r="O1346" s="7" t="s">
        <v>2043</v>
      </c>
      <c r="P1346" s="7" t="s">
        <v>2044</v>
      </c>
    </row>
    <row r="1347" spans="3:16" x14ac:dyDescent="0.3">
      <c r="C1347" t="s">
        <v>2047</v>
      </c>
      <c r="F1347" s="5">
        <v>45587</v>
      </c>
      <c r="G1347" s="5">
        <v>45830</v>
      </c>
      <c r="J1347" s="4">
        <v>111000000</v>
      </c>
      <c r="L1347" s="8">
        <v>7.3999999999999996E-2</v>
      </c>
      <c r="O1347" s="7" t="s">
        <v>2043</v>
      </c>
      <c r="P1347" s="7" t="s">
        <v>2044</v>
      </c>
    </row>
    <row r="1348" spans="3:16" x14ac:dyDescent="0.3">
      <c r="C1348" t="s">
        <v>2047</v>
      </c>
      <c r="F1348" s="5">
        <v>45587</v>
      </c>
      <c r="G1348" s="5">
        <v>45952</v>
      </c>
      <c r="J1348" s="4">
        <v>111000000</v>
      </c>
      <c r="L1348" s="8">
        <v>7.6999999999999999E-2</v>
      </c>
      <c r="O1348" s="7" t="s">
        <v>2043</v>
      </c>
      <c r="P1348" s="7" t="s">
        <v>2044</v>
      </c>
    </row>
    <row r="1349" spans="3:16" x14ac:dyDescent="0.3">
      <c r="C1349" t="s">
        <v>7</v>
      </c>
      <c r="F1349" s="5">
        <v>45587</v>
      </c>
      <c r="G1349" s="5">
        <v>45769</v>
      </c>
      <c r="J1349" s="4">
        <v>6405000000</v>
      </c>
      <c r="L1349" s="8">
        <v>7.2999999999999995E-2</v>
      </c>
      <c r="O1349" s="7" t="s">
        <v>15</v>
      </c>
      <c r="P1349" s="7" t="s">
        <v>2045</v>
      </c>
    </row>
    <row r="1350" spans="3:16" x14ac:dyDescent="0.3">
      <c r="C1350" t="s">
        <v>7</v>
      </c>
      <c r="F1350" s="5">
        <v>45587</v>
      </c>
      <c r="G1350" s="5">
        <v>45799</v>
      </c>
      <c r="J1350" s="4">
        <v>487000000</v>
      </c>
      <c r="L1350" s="8">
        <v>7.3999999999999996E-2</v>
      </c>
      <c r="O1350" s="7" t="s">
        <v>15</v>
      </c>
      <c r="P1350" s="7" t="s">
        <v>2045</v>
      </c>
    </row>
    <row r="1351" spans="3:16" x14ac:dyDescent="0.3">
      <c r="C1351" t="s">
        <v>7</v>
      </c>
      <c r="F1351" s="5">
        <v>45587</v>
      </c>
      <c r="G1351" s="5">
        <v>45860</v>
      </c>
      <c r="J1351" s="4">
        <v>2482000000</v>
      </c>
      <c r="L1351" s="8">
        <v>7.5999999999999998E-2</v>
      </c>
      <c r="O1351" s="7" t="s">
        <v>15</v>
      </c>
      <c r="P1351" s="7" t="s">
        <v>2045</v>
      </c>
    </row>
    <row r="1352" spans="3:16" x14ac:dyDescent="0.3">
      <c r="C1352" t="s">
        <v>7</v>
      </c>
      <c r="F1352" s="5">
        <v>45587</v>
      </c>
      <c r="G1352" s="5">
        <v>45952</v>
      </c>
      <c r="J1352" s="4">
        <v>266000000</v>
      </c>
      <c r="L1352" s="8">
        <v>7.6999999999999999E-2</v>
      </c>
      <c r="O1352" s="7" t="s">
        <v>15</v>
      </c>
      <c r="P1352" s="7" t="s">
        <v>2045</v>
      </c>
    </row>
    <row r="1353" spans="3:16" x14ac:dyDescent="0.3">
      <c r="C1353" t="s">
        <v>7</v>
      </c>
      <c r="F1353" s="5">
        <v>45587</v>
      </c>
      <c r="G1353" s="5">
        <v>45769</v>
      </c>
      <c r="J1353" s="4">
        <v>6498000000</v>
      </c>
      <c r="L1353" s="8">
        <v>7.2999999999999995E-2</v>
      </c>
      <c r="O1353" s="7" t="s">
        <v>2050</v>
      </c>
      <c r="P1353" s="7" t="s">
        <v>2045</v>
      </c>
    </row>
    <row r="1354" spans="3:16" x14ac:dyDescent="0.3">
      <c r="C1354" t="s">
        <v>7</v>
      </c>
      <c r="F1354" s="5">
        <v>45587</v>
      </c>
      <c r="G1354" s="5">
        <v>45860</v>
      </c>
      <c r="J1354" s="4">
        <v>55000000</v>
      </c>
      <c r="L1354" s="8">
        <v>7.5999999999999998E-2</v>
      </c>
      <c r="O1354" s="7" t="s">
        <v>2050</v>
      </c>
      <c r="P1354" s="7" t="s">
        <v>2045</v>
      </c>
    </row>
    <row r="1355" spans="3:16" x14ac:dyDescent="0.3">
      <c r="C1355" t="s">
        <v>7</v>
      </c>
      <c r="F1355" s="5">
        <v>45587</v>
      </c>
      <c r="G1355" s="5">
        <v>45891</v>
      </c>
      <c r="J1355" s="4">
        <v>1690000000</v>
      </c>
      <c r="L1355" s="8">
        <v>7.5999999999999998E-2</v>
      </c>
      <c r="O1355" s="7" t="s">
        <v>2050</v>
      </c>
      <c r="P1355" s="7" t="s">
        <v>2045</v>
      </c>
    </row>
    <row r="1356" spans="3:16" x14ac:dyDescent="0.3">
      <c r="C1356" t="s">
        <v>7</v>
      </c>
      <c r="F1356" s="5">
        <v>45587</v>
      </c>
      <c r="G1356" s="5">
        <v>45922</v>
      </c>
      <c r="J1356" s="4">
        <v>2753000000</v>
      </c>
      <c r="L1356" s="8">
        <v>7.5999999999999998E-2</v>
      </c>
      <c r="O1356" s="7" t="s">
        <v>2050</v>
      </c>
      <c r="P1356" s="7" t="s">
        <v>2045</v>
      </c>
    </row>
    <row r="1357" spans="3:16" x14ac:dyDescent="0.3">
      <c r="C1357" t="s">
        <v>7</v>
      </c>
      <c r="F1357" s="5">
        <v>45587</v>
      </c>
      <c r="G1357" s="5">
        <v>45952</v>
      </c>
      <c r="J1357" s="4">
        <v>3844000000</v>
      </c>
      <c r="L1357" s="8">
        <v>7.6999999999999999E-2</v>
      </c>
      <c r="O1357" s="7" t="s">
        <v>2050</v>
      </c>
      <c r="P1357" s="7" t="s">
        <v>2045</v>
      </c>
    </row>
    <row r="1358" spans="3:16" x14ac:dyDescent="0.3">
      <c r="C1358" t="s">
        <v>7</v>
      </c>
      <c r="F1358" s="5">
        <v>45587</v>
      </c>
      <c r="G1358" s="5">
        <v>45983</v>
      </c>
      <c r="J1358" s="4">
        <v>2300000000</v>
      </c>
      <c r="L1358" s="8">
        <v>7.8E-2</v>
      </c>
      <c r="O1358" s="7" t="s">
        <v>2050</v>
      </c>
      <c r="P1358" s="7" t="s">
        <v>2045</v>
      </c>
    </row>
    <row r="1359" spans="3:16" hidden="1" x14ac:dyDescent="0.3">
      <c r="C1359" t="s">
        <v>7</v>
      </c>
      <c r="F1359" s="5">
        <v>45587</v>
      </c>
      <c r="G1359" s="5">
        <v>45618</v>
      </c>
      <c r="J1359" s="4">
        <v>1089000000</v>
      </c>
      <c r="L1359" s="8">
        <v>4.3999999999999997E-2</v>
      </c>
      <c r="O1359" s="7" t="s">
        <v>16</v>
      </c>
      <c r="P1359" s="7" t="s">
        <v>2045</v>
      </c>
    </row>
    <row r="1360" spans="3:16" hidden="1" x14ac:dyDescent="0.3">
      <c r="C1360" t="s">
        <v>7</v>
      </c>
      <c r="F1360" s="5">
        <v>45587</v>
      </c>
      <c r="G1360" s="5">
        <v>45648</v>
      </c>
      <c r="J1360" s="4">
        <v>662000000</v>
      </c>
      <c r="L1360" s="8">
        <v>4.7500000000000001E-2</v>
      </c>
      <c r="O1360" s="7" t="s">
        <v>16</v>
      </c>
      <c r="P1360" s="7" t="s">
        <v>2045</v>
      </c>
    </row>
    <row r="1361" spans="3:16" x14ac:dyDescent="0.3">
      <c r="C1361" t="s">
        <v>7</v>
      </c>
      <c r="F1361" s="5">
        <v>45587</v>
      </c>
      <c r="G1361" s="5">
        <v>45679</v>
      </c>
      <c r="J1361" s="4">
        <v>70000000</v>
      </c>
      <c r="L1361" s="8">
        <v>4.7500000000000001E-2</v>
      </c>
      <c r="O1361" s="7" t="s">
        <v>16</v>
      </c>
      <c r="P1361" s="7" t="s">
        <v>2045</v>
      </c>
    </row>
    <row r="1362" spans="3:16" x14ac:dyDescent="0.3">
      <c r="C1362" t="s">
        <v>7</v>
      </c>
      <c r="F1362" s="5">
        <v>45587</v>
      </c>
      <c r="G1362" s="5">
        <v>45710</v>
      </c>
      <c r="J1362" s="4">
        <v>56000000</v>
      </c>
      <c r="L1362" s="8">
        <v>4.7500000000000001E-2</v>
      </c>
      <c r="O1362" s="7" t="s">
        <v>16</v>
      </c>
      <c r="P1362" s="7" t="s">
        <v>2045</v>
      </c>
    </row>
    <row r="1363" spans="3:16" x14ac:dyDescent="0.3">
      <c r="C1363" t="s">
        <v>7</v>
      </c>
      <c r="F1363" s="5">
        <v>45587</v>
      </c>
      <c r="G1363" s="5">
        <v>45769</v>
      </c>
      <c r="J1363" s="4">
        <v>11848687207.5867</v>
      </c>
      <c r="L1363" s="8">
        <v>7.2999999999999995E-2</v>
      </c>
      <c r="O1363" s="7" t="s">
        <v>16</v>
      </c>
      <c r="P1363" s="7" t="s">
        <v>2045</v>
      </c>
    </row>
    <row r="1364" spans="3:16" x14ac:dyDescent="0.3">
      <c r="C1364" t="s">
        <v>7</v>
      </c>
      <c r="F1364" s="5">
        <v>45587</v>
      </c>
      <c r="G1364" s="5">
        <v>45799</v>
      </c>
      <c r="J1364" s="4">
        <v>151000000</v>
      </c>
      <c r="L1364" s="8">
        <v>7.3999999999999996E-2</v>
      </c>
      <c r="O1364" s="7" t="s">
        <v>16</v>
      </c>
      <c r="P1364" s="7" t="s">
        <v>2045</v>
      </c>
    </row>
    <row r="1365" spans="3:16" x14ac:dyDescent="0.3">
      <c r="C1365" t="s">
        <v>7</v>
      </c>
      <c r="F1365" s="5">
        <v>45587</v>
      </c>
      <c r="G1365" s="5">
        <v>45860</v>
      </c>
      <c r="J1365" s="4">
        <v>429000000</v>
      </c>
      <c r="L1365" s="8">
        <v>7.5999999999999998E-2</v>
      </c>
      <c r="O1365" s="7" t="s">
        <v>16</v>
      </c>
      <c r="P1365" s="7" t="s">
        <v>2045</v>
      </c>
    </row>
    <row r="1366" spans="3:16" x14ac:dyDescent="0.3">
      <c r="C1366" t="s">
        <v>7</v>
      </c>
      <c r="F1366" s="5">
        <v>45587</v>
      </c>
      <c r="G1366" s="5">
        <v>45922</v>
      </c>
      <c r="J1366" s="4">
        <v>705000000</v>
      </c>
      <c r="L1366" s="8">
        <v>7.5999999999999998E-2</v>
      </c>
      <c r="O1366" s="7" t="s">
        <v>16</v>
      </c>
      <c r="P1366" s="7" t="s">
        <v>2045</v>
      </c>
    </row>
    <row r="1367" spans="3:16" x14ac:dyDescent="0.3">
      <c r="C1367" t="s">
        <v>7</v>
      </c>
      <c r="F1367" s="5">
        <v>45587</v>
      </c>
      <c r="G1367" s="5">
        <v>45952</v>
      </c>
      <c r="J1367" s="4">
        <v>1867000000</v>
      </c>
      <c r="L1367" s="8">
        <v>7.6999999999999999E-2</v>
      </c>
      <c r="O1367" s="7" t="s">
        <v>16</v>
      </c>
      <c r="P1367" s="7" t="s">
        <v>2045</v>
      </c>
    </row>
    <row r="1368" spans="3:16" x14ac:dyDescent="0.3">
      <c r="C1368" t="s">
        <v>7</v>
      </c>
      <c r="F1368" s="5">
        <v>45587</v>
      </c>
      <c r="G1368" s="5">
        <v>45983</v>
      </c>
      <c r="J1368" s="4">
        <v>744000000</v>
      </c>
      <c r="L1368" s="8">
        <v>7.8E-2</v>
      </c>
      <c r="O1368" s="7" t="s">
        <v>16</v>
      </c>
      <c r="P1368" s="7" t="s">
        <v>2045</v>
      </c>
    </row>
    <row r="1369" spans="3:16" hidden="1" x14ac:dyDescent="0.3">
      <c r="C1369" t="s">
        <v>2047</v>
      </c>
      <c r="F1369" s="5">
        <v>45587</v>
      </c>
      <c r="G1369" s="5">
        <v>45618</v>
      </c>
      <c r="J1369" s="4">
        <v>220000000</v>
      </c>
      <c r="L1369" s="8">
        <v>4.3999999999999997E-2</v>
      </c>
      <c r="O1369" s="7" t="s">
        <v>16</v>
      </c>
      <c r="P1369" s="7" t="s">
        <v>2045</v>
      </c>
    </row>
    <row r="1370" spans="3:16" x14ac:dyDescent="0.3">
      <c r="C1370" t="s">
        <v>2047</v>
      </c>
      <c r="F1370" s="5">
        <v>45587</v>
      </c>
      <c r="G1370" s="5">
        <v>45769</v>
      </c>
      <c r="J1370" s="4">
        <v>400000000</v>
      </c>
      <c r="L1370" s="8">
        <v>7.2999999999999995E-2</v>
      </c>
      <c r="O1370" s="7" t="s">
        <v>16</v>
      </c>
      <c r="P1370" s="7" t="s">
        <v>2045</v>
      </c>
    </row>
    <row r="1371" spans="3:16" x14ac:dyDescent="0.3">
      <c r="C1371" t="s">
        <v>7</v>
      </c>
      <c r="F1371" s="5">
        <v>45588</v>
      </c>
      <c r="G1371" s="5">
        <v>45770</v>
      </c>
      <c r="J1371" s="4">
        <v>663000000</v>
      </c>
      <c r="L1371" s="8">
        <v>7.2999999999999995E-2</v>
      </c>
      <c r="O1371" s="7" t="s">
        <v>2043</v>
      </c>
      <c r="P1371" s="7" t="s">
        <v>2044</v>
      </c>
    </row>
    <row r="1372" spans="3:16" x14ac:dyDescent="0.3">
      <c r="C1372" t="s">
        <v>7</v>
      </c>
      <c r="F1372" s="5">
        <v>45588</v>
      </c>
      <c r="G1372" s="5">
        <v>45800</v>
      </c>
      <c r="J1372" s="4">
        <v>59000000</v>
      </c>
      <c r="L1372" s="8">
        <v>7.3999999999999996E-2</v>
      </c>
      <c r="O1372" s="7" t="s">
        <v>2043</v>
      </c>
      <c r="P1372" s="7" t="s">
        <v>2044</v>
      </c>
    </row>
    <row r="1373" spans="3:16" x14ac:dyDescent="0.3">
      <c r="C1373" t="s">
        <v>7</v>
      </c>
      <c r="F1373" s="5">
        <v>45588</v>
      </c>
      <c r="G1373" s="5">
        <v>45861</v>
      </c>
      <c r="J1373" s="4">
        <v>173000000</v>
      </c>
      <c r="L1373" s="8">
        <v>7.5999999999999998E-2</v>
      </c>
      <c r="O1373" s="7" t="s">
        <v>2043</v>
      </c>
      <c r="P1373" s="7" t="s">
        <v>2044</v>
      </c>
    </row>
    <row r="1374" spans="3:16" x14ac:dyDescent="0.3">
      <c r="C1374" t="s">
        <v>7</v>
      </c>
      <c r="F1374" s="5">
        <v>45588</v>
      </c>
      <c r="G1374" s="5">
        <v>45923</v>
      </c>
      <c r="J1374" s="4">
        <v>376000000</v>
      </c>
      <c r="L1374" s="8">
        <v>7.5999999999999998E-2</v>
      </c>
      <c r="O1374" s="7" t="s">
        <v>2043</v>
      </c>
      <c r="P1374" s="7" t="s">
        <v>2044</v>
      </c>
    </row>
    <row r="1375" spans="3:16" x14ac:dyDescent="0.3">
      <c r="C1375" t="s">
        <v>2047</v>
      </c>
      <c r="F1375" s="5">
        <v>45588</v>
      </c>
      <c r="G1375" s="5">
        <v>45770</v>
      </c>
      <c r="J1375" s="4">
        <v>175000000</v>
      </c>
      <c r="L1375" s="8">
        <v>7.2999999999999995E-2</v>
      </c>
      <c r="O1375" s="7" t="s">
        <v>2043</v>
      </c>
      <c r="P1375" s="7" t="s">
        <v>2044</v>
      </c>
    </row>
    <row r="1376" spans="3:16" x14ac:dyDescent="0.3">
      <c r="C1376" t="s">
        <v>7</v>
      </c>
      <c r="F1376" s="5">
        <v>45588</v>
      </c>
      <c r="G1376" s="5">
        <v>45770</v>
      </c>
      <c r="J1376" s="4">
        <v>460000000</v>
      </c>
      <c r="L1376" s="8">
        <v>7.2999999999999995E-2</v>
      </c>
      <c r="O1376" s="7" t="s">
        <v>15</v>
      </c>
      <c r="P1376" s="7" t="s">
        <v>2045</v>
      </c>
    </row>
    <row r="1377" spans="3:16" x14ac:dyDescent="0.3">
      <c r="C1377" t="s">
        <v>7</v>
      </c>
      <c r="F1377" s="5">
        <v>45588</v>
      </c>
      <c r="G1377" s="5">
        <v>45861</v>
      </c>
      <c r="J1377" s="4">
        <v>178000000</v>
      </c>
      <c r="L1377" s="8">
        <v>7.5999999999999998E-2</v>
      </c>
      <c r="O1377" s="7" t="s">
        <v>15</v>
      </c>
      <c r="P1377" s="7" t="s">
        <v>2045</v>
      </c>
    </row>
    <row r="1378" spans="3:16" x14ac:dyDescent="0.3">
      <c r="C1378" t="s">
        <v>7</v>
      </c>
      <c r="F1378" s="5">
        <v>45588</v>
      </c>
      <c r="G1378" s="5">
        <v>45770</v>
      </c>
      <c r="J1378" s="4">
        <v>467000000</v>
      </c>
      <c r="L1378" s="8">
        <v>7.2999999999999995E-2</v>
      </c>
      <c r="O1378" s="7" t="s">
        <v>2050</v>
      </c>
      <c r="P1378" s="7" t="s">
        <v>2045</v>
      </c>
    </row>
    <row r="1379" spans="3:16" x14ac:dyDescent="0.3">
      <c r="C1379" t="s">
        <v>7</v>
      </c>
      <c r="F1379" s="5">
        <v>45588</v>
      </c>
      <c r="G1379" s="5">
        <v>45892</v>
      </c>
      <c r="J1379" s="4">
        <v>121000000</v>
      </c>
      <c r="L1379" s="8">
        <v>7.5999999999999998E-2</v>
      </c>
      <c r="O1379" s="7" t="s">
        <v>2050</v>
      </c>
      <c r="P1379" s="7" t="s">
        <v>2045</v>
      </c>
    </row>
    <row r="1380" spans="3:16" x14ac:dyDescent="0.3">
      <c r="C1380" t="s">
        <v>7</v>
      </c>
      <c r="F1380" s="5">
        <v>45588</v>
      </c>
      <c r="G1380" s="5">
        <v>45923</v>
      </c>
      <c r="J1380" s="4">
        <v>198000000</v>
      </c>
      <c r="L1380" s="8">
        <v>7.5999999999999998E-2</v>
      </c>
      <c r="O1380" s="7" t="s">
        <v>2050</v>
      </c>
      <c r="P1380" s="7" t="s">
        <v>2045</v>
      </c>
    </row>
    <row r="1381" spans="3:16" x14ac:dyDescent="0.3">
      <c r="C1381" t="s">
        <v>7</v>
      </c>
      <c r="F1381" s="5">
        <v>45588</v>
      </c>
      <c r="G1381" s="5">
        <v>45953</v>
      </c>
      <c r="J1381" s="4">
        <v>276000000</v>
      </c>
      <c r="L1381" s="8">
        <v>7.6999999999999999E-2</v>
      </c>
      <c r="O1381" s="7" t="s">
        <v>2050</v>
      </c>
      <c r="P1381" s="7" t="s">
        <v>2045</v>
      </c>
    </row>
    <row r="1382" spans="3:16" x14ac:dyDescent="0.3">
      <c r="C1382" t="s">
        <v>7</v>
      </c>
      <c r="F1382" s="5">
        <v>45588</v>
      </c>
      <c r="G1382" s="5">
        <v>45984</v>
      </c>
      <c r="J1382" s="4">
        <v>165000000</v>
      </c>
      <c r="L1382" s="8">
        <v>7.8E-2</v>
      </c>
      <c r="O1382" s="7" t="s">
        <v>2050</v>
      </c>
      <c r="P1382" s="7" t="s">
        <v>2045</v>
      </c>
    </row>
    <row r="1383" spans="3:16" hidden="1" x14ac:dyDescent="0.3">
      <c r="C1383" t="s">
        <v>7</v>
      </c>
      <c r="F1383" s="5">
        <v>45588</v>
      </c>
      <c r="G1383" s="5">
        <v>45619</v>
      </c>
      <c r="J1383" s="4">
        <v>78000000</v>
      </c>
      <c r="L1383" s="8">
        <v>4.3999999999999997E-2</v>
      </c>
      <c r="O1383" s="7" t="s">
        <v>16</v>
      </c>
      <c r="P1383" s="7" t="s">
        <v>2045</v>
      </c>
    </row>
    <row r="1384" spans="3:16" x14ac:dyDescent="0.3">
      <c r="C1384" t="s">
        <v>7</v>
      </c>
      <c r="F1384" s="5">
        <v>45588</v>
      </c>
      <c r="G1384" s="5">
        <v>45770</v>
      </c>
      <c r="J1384" s="4">
        <v>1152334385.46611</v>
      </c>
      <c r="L1384" s="8">
        <v>7.2999999999999995E-2</v>
      </c>
      <c r="O1384" s="7" t="s">
        <v>16</v>
      </c>
      <c r="P1384" s="7" t="s">
        <v>2045</v>
      </c>
    </row>
    <row r="1385" spans="3:16" x14ac:dyDescent="0.3">
      <c r="C1385" t="s">
        <v>7</v>
      </c>
      <c r="F1385" s="5">
        <v>45588</v>
      </c>
      <c r="G1385" s="5">
        <v>45923</v>
      </c>
      <c r="J1385" s="4">
        <v>51000000</v>
      </c>
      <c r="L1385" s="8">
        <v>7.5999999999999998E-2</v>
      </c>
      <c r="O1385" s="7" t="s">
        <v>16</v>
      </c>
      <c r="P1385" s="7" t="s">
        <v>2045</v>
      </c>
    </row>
    <row r="1386" spans="3:16" x14ac:dyDescent="0.3">
      <c r="C1386" t="s">
        <v>7</v>
      </c>
      <c r="F1386" s="5">
        <v>45588</v>
      </c>
      <c r="G1386" s="5">
        <v>45953</v>
      </c>
      <c r="J1386" s="4">
        <v>134000000</v>
      </c>
      <c r="L1386" s="8">
        <v>7.6999999999999999E-2</v>
      </c>
      <c r="O1386" s="7" t="s">
        <v>16</v>
      </c>
      <c r="P1386" s="7" t="s">
        <v>2045</v>
      </c>
    </row>
    <row r="1387" spans="3:16" x14ac:dyDescent="0.3">
      <c r="C1387" t="s">
        <v>7</v>
      </c>
      <c r="F1387" s="5">
        <v>45588</v>
      </c>
      <c r="G1387" s="5">
        <v>45984</v>
      </c>
      <c r="J1387" s="4">
        <v>53000000</v>
      </c>
      <c r="L1387" s="8">
        <v>7.8E-2</v>
      </c>
      <c r="O1387" s="7" t="s">
        <v>16</v>
      </c>
      <c r="P1387" s="7" t="s">
        <v>2045</v>
      </c>
    </row>
    <row r="1388" spans="3:16" x14ac:dyDescent="0.3">
      <c r="C1388" t="s">
        <v>7</v>
      </c>
      <c r="F1388" s="5">
        <v>45589</v>
      </c>
      <c r="G1388" s="5">
        <v>45771</v>
      </c>
      <c r="J1388" s="4">
        <v>3565000000</v>
      </c>
      <c r="L1388" s="8">
        <v>7.2999999999999995E-2</v>
      </c>
      <c r="O1388" s="7" t="s">
        <v>2043</v>
      </c>
      <c r="P1388" s="7" t="s">
        <v>2044</v>
      </c>
    </row>
    <row r="1389" spans="3:16" x14ac:dyDescent="0.3">
      <c r="C1389" t="s">
        <v>7</v>
      </c>
      <c r="F1389" s="5">
        <v>45589</v>
      </c>
      <c r="G1389" s="5">
        <v>45801</v>
      </c>
      <c r="J1389" s="4">
        <v>315000000</v>
      </c>
      <c r="L1389" s="8">
        <v>7.3999999999999996E-2</v>
      </c>
      <c r="O1389" s="7" t="s">
        <v>2043</v>
      </c>
      <c r="P1389" s="7" t="s">
        <v>2044</v>
      </c>
    </row>
    <row r="1390" spans="3:16" x14ac:dyDescent="0.3">
      <c r="C1390" t="s">
        <v>7</v>
      </c>
      <c r="F1390" s="5">
        <v>45589</v>
      </c>
      <c r="G1390" s="5">
        <v>45862</v>
      </c>
      <c r="J1390" s="4">
        <v>931000000</v>
      </c>
      <c r="L1390" s="8">
        <v>7.5999999999999998E-2</v>
      </c>
      <c r="O1390" s="7" t="s">
        <v>2043</v>
      </c>
      <c r="P1390" s="7" t="s">
        <v>2044</v>
      </c>
    </row>
    <row r="1391" spans="3:16" x14ac:dyDescent="0.3">
      <c r="C1391" t="s">
        <v>7</v>
      </c>
      <c r="F1391" s="5">
        <v>45589</v>
      </c>
      <c r="G1391" s="5">
        <v>45924</v>
      </c>
      <c r="J1391" s="4">
        <v>2019000000</v>
      </c>
      <c r="L1391" s="8">
        <v>7.5999999999999998E-2</v>
      </c>
      <c r="O1391" s="7" t="s">
        <v>2043</v>
      </c>
      <c r="P1391" s="7" t="s">
        <v>2044</v>
      </c>
    </row>
    <row r="1392" spans="3:16" x14ac:dyDescent="0.3">
      <c r="C1392" t="s">
        <v>7</v>
      </c>
      <c r="F1392" s="5">
        <v>45589</v>
      </c>
      <c r="G1392" s="5">
        <v>45954</v>
      </c>
      <c r="J1392" s="4">
        <v>96000000</v>
      </c>
      <c r="L1392" s="8">
        <v>7.6999999999999999E-2</v>
      </c>
      <c r="O1392" s="7" t="s">
        <v>2043</v>
      </c>
      <c r="P1392" s="7" t="s">
        <v>2044</v>
      </c>
    </row>
    <row r="1393" spans="3:16" x14ac:dyDescent="0.3">
      <c r="C1393" t="s">
        <v>7</v>
      </c>
      <c r="F1393" s="5">
        <v>45589</v>
      </c>
      <c r="G1393" s="5">
        <v>45985</v>
      </c>
      <c r="J1393" s="4">
        <v>54000000</v>
      </c>
      <c r="L1393" s="8">
        <v>7.8E-2</v>
      </c>
      <c r="O1393" s="7" t="s">
        <v>2043</v>
      </c>
      <c r="P1393" s="7" t="s">
        <v>2044</v>
      </c>
    </row>
    <row r="1394" spans="3:16" hidden="1" x14ac:dyDescent="0.3">
      <c r="C1394" t="s">
        <v>2047</v>
      </c>
      <c r="F1394" s="5">
        <v>45589</v>
      </c>
      <c r="G1394" s="5">
        <v>45620</v>
      </c>
      <c r="J1394" s="4">
        <v>163000000</v>
      </c>
      <c r="L1394" s="8">
        <v>4.3999999999999997E-2</v>
      </c>
      <c r="O1394" s="7" t="s">
        <v>2043</v>
      </c>
      <c r="P1394" s="7" t="s">
        <v>2044</v>
      </c>
    </row>
    <row r="1395" spans="3:16" x14ac:dyDescent="0.3">
      <c r="C1395" t="s">
        <v>2047</v>
      </c>
      <c r="F1395" s="5">
        <v>45589</v>
      </c>
      <c r="G1395" s="5">
        <v>45771</v>
      </c>
      <c r="J1395" s="4">
        <v>941000000</v>
      </c>
      <c r="L1395" s="8">
        <v>7.2999999999999995E-2</v>
      </c>
      <c r="O1395" s="7" t="s">
        <v>2043</v>
      </c>
      <c r="P1395" s="7" t="s">
        <v>2044</v>
      </c>
    </row>
    <row r="1396" spans="3:16" x14ac:dyDescent="0.3">
      <c r="C1396" t="s">
        <v>7</v>
      </c>
      <c r="F1396" s="5">
        <v>45589</v>
      </c>
      <c r="G1396" s="5">
        <v>45771</v>
      </c>
      <c r="J1396" s="4">
        <v>2473000000</v>
      </c>
      <c r="L1396" s="8">
        <v>7.2999999999999995E-2</v>
      </c>
      <c r="O1396" s="7" t="s">
        <v>15</v>
      </c>
      <c r="P1396" s="7" t="s">
        <v>2045</v>
      </c>
    </row>
    <row r="1397" spans="3:16" x14ac:dyDescent="0.3">
      <c r="C1397" t="s">
        <v>7</v>
      </c>
      <c r="F1397" s="5">
        <v>45589</v>
      </c>
      <c r="G1397" s="5">
        <v>45801</v>
      </c>
      <c r="J1397" s="4">
        <v>188000000</v>
      </c>
      <c r="L1397" s="8">
        <v>7.3999999999999996E-2</v>
      </c>
      <c r="O1397" s="7" t="s">
        <v>15</v>
      </c>
      <c r="P1397" s="7" t="s">
        <v>2045</v>
      </c>
    </row>
    <row r="1398" spans="3:16" x14ac:dyDescent="0.3">
      <c r="C1398" t="s">
        <v>7</v>
      </c>
      <c r="F1398" s="5">
        <v>45589</v>
      </c>
      <c r="G1398" s="5">
        <v>45862</v>
      </c>
      <c r="J1398" s="4">
        <v>958000000</v>
      </c>
      <c r="L1398" s="8">
        <v>7.5999999999999998E-2</v>
      </c>
      <c r="O1398" s="7" t="s">
        <v>15</v>
      </c>
      <c r="P1398" s="7" t="s">
        <v>2045</v>
      </c>
    </row>
    <row r="1399" spans="3:16" x14ac:dyDescent="0.3">
      <c r="C1399" t="s">
        <v>7</v>
      </c>
      <c r="F1399" s="5">
        <v>45589</v>
      </c>
      <c r="G1399" s="5">
        <v>45954</v>
      </c>
      <c r="J1399" s="4">
        <v>103000000</v>
      </c>
      <c r="L1399" s="8">
        <v>7.6999999999999999E-2</v>
      </c>
      <c r="O1399" s="7" t="s">
        <v>15</v>
      </c>
      <c r="P1399" s="7" t="s">
        <v>2045</v>
      </c>
    </row>
    <row r="1400" spans="3:16" x14ac:dyDescent="0.3">
      <c r="C1400" t="s">
        <v>7</v>
      </c>
      <c r="F1400" s="5">
        <v>45589</v>
      </c>
      <c r="G1400" s="5">
        <v>45771</v>
      </c>
      <c r="J1400" s="4">
        <v>2509000000</v>
      </c>
      <c r="L1400" s="8">
        <v>7.2999999999999995E-2</v>
      </c>
      <c r="O1400" s="7" t="s">
        <v>2050</v>
      </c>
      <c r="P1400" s="7" t="s">
        <v>2045</v>
      </c>
    </row>
    <row r="1401" spans="3:16" x14ac:dyDescent="0.3">
      <c r="C1401" t="s">
        <v>7</v>
      </c>
      <c r="F1401" s="5">
        <v>45589</v>
      </c>
      <c r="G1401" s="5">
        <v>45893</v>
      </c>
      <c r="J1401" s="4">
        <v>652000000</v>
      </c>
      <c r="L1401" s="8">
        <v>7.5999999999999998E-2</v>
      </c>
      <c r="O1401" s="7" t="s">
        <v>2050</v>
      </c>
      <c r="P1401" s="7" t="s">
        <v>2045</v>
      </c>
    </row>
    <row r="1402" spans="3:16" x14ac:dyDescent="0.3">
      <c r="C1402" t="s">
        <v>7</v>
      </c>
      <c r="F1402" s="5">
        <v>45589</v>
      </c>
      <c r="G1402" s="5">
        <v>45924</v>
      </c>
      <c r="J1402" s="4">
        <v>1063000000</v>
      </c>
      <c r="L1402" s="8">
        <v>7.5999999999999998E-2</v>
      </c>
      <c r="O1402" s="7" t="s">
        <v>2050</v>
      </c>
      <c r="P1402" s="7" t="s">
        <v>2045</v>
      </c>
    </row>
    <row r="1403" spans="3:16" x14ac:dyDescent="0.3">
      <c r="C1403" t="s">
        <v>7</v>
      </c>
      <c r="F1403" s="5">
        <v>45589</v>
      </c>
      <c r="G1403" s="5">
        <v>45954</v>
      </c>
      <c r="J1403" s="4">
        <v>1484000000</v>
      </c>
      <c r="L1403" s="8">
        <v>7.6999999999999999E-2</v>
      </c>
      <c r="O1403" s="7" t="s">
        <v>2050</v>
      </c>
      <c r="P1403" s="7" t="s">
        <v>2045</v>
      </c>
    </row>
    <row r="1404" spans="3:16" x14ac:dyDescent="0.3">
      <c r="C1404" t="s">
        <v>7</v>
      </c>
      <c r="F1404" s="5">
        <v>45589</v>
      </c>
      <c r="G1404" s="5">
        <v>45985</v>
      </c>
      <c r="J1404" s="4">
        <v>888000000</v>
      </c>
      <c r="L1404" s="8">
        <v>7.8E-2</v>
      </c>
      <c r="O1404" s="7" t="s">
        <v>2050</v>
      </c>
      <c r="P1404" s="7" t="s">
        <v>2045</v>
      </c>
    </row>
    <row r="1405" spans="3:16" hidden="1" x14ac:dyDescent="0.3">
      <c r="C1405" t="s">
        <v>7</v>
      </c>
      <c r="F1405" s="5">
        <v>45589</v>
      </c>
      <c r="G1405" s="5">
        <v>45620</v>
      </c>
      <c r="J1405" s="4">
        <v>420000000</v>
      </c>
      <c r="L1405" s="8">
        <v>4.3999999999999997E-2</v>
      </c>
      <c r="O1405" s="7" t="s">
        <v>16</v>
      </c>
      <c r="P1405" s="7" t="s">
        <v>2045</v>
      </c>
    </row>
    <row r="1406" spans="3:16" hidden="1" x14ac:dyDescent="0.3">
      <c r="C1406" t="s">
        <v>7</v>
      </c>
      <c r="F1406" s="5">
        <v>45589</v>
      </c>
      <c r="G1406" s="5">
        <v>45650</v>
      </c>
      <c r="J1406" s="4">
        <v>256000000</v>
      </c>
      <c r="L1406" s="8">
        <v>4.7500000000000001E-2</v>
      </c>
      <c r="O1406" s="7" t="s">
        <v>16</v>
      </c>
      <c r="P1406" s="7" t="s">
        <v>2045</v>
      </c>
    </row>
    <row r="1407" spans="3:16" x14ac:dyDescent="0.3">
      <c r="C1407" t="s">
        <v>7</v>
      </c>
      <c r="F1407" s="5">
        <v>45589</v>
      </c>
      <c r="G1407" s="5">
        <v>45771</v>
      </c>
      <c r="J1407" s="4">
        <v>4865919400.5819998</v>
      </c>
      <c r="L1407" s="8">
        <v>7.2999999999999995E-2</v>
      </c>
      <c r="O1407" s="7" t="s">
        <v>16</v>
      </c>
      <c r="P1407" s="7" t="s">
        <v>2045</v>
      </c>
    </row>
    <row r="1408" spans="3:16" x14ac:dyDescent="0.3">
      <c r="C1408" t="s">
        <v>7</v>
      </c>
      <c r="F1408" s="5">
        <v>45589</v>
      </c>
      <c r="G1408" s="5">
        <v>45801</v>
      </c>
      <c r="J1408" s="4">
        <v>58000000</v>
      </c>
      <c r="L1408" s="8">
        <v>7.3999999999999996E-2</v>
      </c>
      <c r="O1408" s="7" t="s">
        <v>16</v>
      </c>
      <c r="P1408" s="7" t="s">
        <v>2045</v>
      </c>
    </row>
    <row r="1409" spans="3:16" x14ac:dyDescent="0.3">
      <c r="C1409" t="s">
        <v>7</v>
      </c>
      <c r="F1409" s="5">
        <v>45589</v>
      </c>
      <c r="G1409" s="5">
        <v>45862</v>
      </c>
      <c r="J1409" s="4">
        <v>166000000</v>
      </c>
      <c r="L1409" s="8">
        <v>7.5999999999999998E-2</v>
      </c>
      <c r="O1409" s="7" t="s">
        <v>16</v>
      </c>
      <c r="P1409" s="7" t="s">
        <v>2045</v>
      </c>
    </row>
    <row r="1410" spans="3:16" x14ac:dyDescent="0.3">
      <c r="C1410" t="s">
        <v>7</v>
      </c>
      <c r="F1410" s="5">
        <v>45589</v>
      </c>
      <c r="G1410" s="5">
        <v>45924</v>
      </c>
      <c r="J1410" s="4">
        <v>272000000</v>
      </c>
      <c r="L1410" s="8">
        <v>7.5999999999999998E-2</v>
      </c>
      <c r="O1410" s="7" t="s">
        <v>16</v>
      </c>
      <c r="P1410" s="7" t="s">
        <v>2045</v>
      </c>
    </row>
    <row r="1411" spans="3:16" x14ac:dyDescent="0.3">
      <c r="C1411" t="s">
        <v>7</v>
      </c>
      <c r="F1411" s="5">
        <v>45589</v>
      </c>
      <c r="G1411" s="5">
        <v>45954</v>
      </c>
      <c r="J1411" s="4">
        <v>721000000</v>
      </c>
      <c r="L1411" s="8">
        <v>7.6999999999999999E-2</v>
      </c>
      <c r="O1411" s="7" t="s">
        <v>16</v>
      </c>
      <c r="P1411" s="7" t="s">
        <v>2045</v>
      </c>
    </row>
    <row r="1412" spans="3:16" x14ac:dyDescent="0.3">
      <c r="C1412" t="s">
        <v>7</v>
      </c>
      <c r="F1412" s="5">
        <v>45589</v>
      </c>
      <c r="G1412" s="5">
        <v>45985</v>
      </c>
      <c r="J1412" s="4">
        <v>287000000</v>
      </c>
      <c r="L1412" s="8">
        <v>7.8E-2</v>
      </c>
      <c r="O1412" s="7" t="s">
        <v>16</v>
      </c>
      <c r="P1412" s="7" t="s">
        <v>2045</v>
      </c>
    </row>
    <row r="1413" spans="3:16" hidden="1" x14ac:dyDescent="0.3">
      <c r="C1413" t="s">
        <v>2047</v>
      </c>
      <c r="F1413" s="5">
        <v>45589</v>
      </c>
      <c r="G1413" s="5">
        <v>45620</v>
      </c>
      <c r="J1413" s="4">
        <v>85000000</v>
      </c>
      <c r="L1413" s="8">
        <v>4.3999999999999997E-2</v>
      </c>
      <c r="O1413" s="7" t="s">
        <v>16</v>
      </c>
      <c r="P1413" s="7" t="s">
        <v>2045</v>
      </c>
    </row>
    <row r="1414" spans="3:16" x14ac:dyDescent="0.3">
      <c r="C1414" t="s">
        <v>2047</v>
      </c>
      <c r="F1414" s="5">
        <v>45589</v>
      </c>
      <c r="G1414" s="5">
        <v>45771</v>
      </c>
      <c r="J1414" s="4">
        <v>154000000</v>
      </c>
      <c r="L1414" s="8">
        <v>7.2999999999999995E-2</v>
      </c>
      <c r="O1414" s="7" t="s">
        <v>16</v>
      </c>
      <c r="P1414" s="7" t="s">
        <v>2045</v>
      </c>
    </row>
    <row r="1415" spans="3:16" x14ac:dyDescent="0.3">
      <c r="C1415" t="s">
        <v>7</v>
      </c>
      <c r="F1415" s="5">
        <v>45590</v>
      </c>
      <c r="G1415" s="5">
        <v>45772</v>
      </c>
      <c r="J1415" s="4">
        <v>818000000</v>
      </c>
      <c r="L1415" s="8">
        <v>7.2999999999999995E-2</v>
      </c>
      <c r="O1415" s="7" t="s">
        <v>2043</v>
      </c>
      <c r="P1415" s="7" t="s">
        <v>2044</v>
      </c>
    </row>
    <row r="1416" spans="3:16" x14ac:dyDescent="0.3">
      <c r="C1416" t="s">
        <v>7</v>
      </c>
      <c r="F1416" s="5">
        <v>45590</v>
      </c>
      <c r="G1416" s="5">
        <v>45802</v>
      </c>
      <c r="J1416" s="4">
        <v>72000000</v>
      </c>
      <c r="L1416" s="8">
        <v>7.3999999999999996E-2</v>
      </c>
      <c r="O1416" s="7" t="s">
        <v>2043</v>
      </c>
      <c r="P1416" s="7" t="s">
        <v>2044</v>
      </c>
    </row>
    <row r="1417" spans="3:16" x14ac:dyDescent="0.3">
      <c r="C1417" t="s">
        <v>7</v>
      </c>
      <c r="F1417" s="5">
        <v>45590</v>
      </c>
      <c r="G1417" s="5">
        <v>45863</v>
      </c>
      <c r="J1417" s="4">
        <v>214000000</v>
      </c>
      <c r="L1417" s="8">
        <v>7.5999999999999998E-2</v>
      </c>
      <c r="O1417" s="7" t="s">
        <v>2043</v>
      </c>
      <c r="P1417" s="7" t="s">
        <v>2044</v>
      </c>
    </row>
    <row r="1418" spans="3:16" x14ac:dyDescent="0.3">
      <c r="C1418" t="s">
        <v>7</v>
      </c>
      <c r="F1418" s="5">
        <v>45590</v>
      </c>
      <c r="G1418" s="5">
        <v>45925</v>
      </c>
      <c r="J1418" s="4">
        <v>463000000</v>
      </c>
      <c r="L1418" s="8">
        <v>7.5999999999999998E-2</v>
      </c>
      <c r="O1418" s="7" t="s">
        <v>2043</v>
      </c>
      <c r="P1418" s="7" t="s">
        <v>2044</v>
      </c>
    </row>
    <row r="1419" spans="3:16" x14ac:dyDescent="0.3">
      <c r="C1419" t="s">
        <v>2047</v>
      </c>
      <c r="F1419" s="5">
        <v>45590</v>
      </c>
      <c r="G1419" s="5">
        <v>45772</v>
      </c>
      <c r="J1419" s="4">
        <v>216000000</v>
      </c>
      <c r="L1419" s="8">
        <v>7.2999999999999995E-2</v>
      </c>
      <c r="O1419" s="7" t="s">
        <v>2043</v>
      </c>
      <c r="P1419" s="7" t="s">
        <v>2044</v>
      </c>
    </row>
    <row r="1420" spans="3:16" x14ac:dyDescent="0.3">
      <c r="C1420" t="s">
        <v>7</v>
      </c>
      <c r="F1420" s="5">
        <v>45590</v>
      </c>
      <c r="G1420" s="5">
        <v>45772</v>
      </c>
      <c r="J1420" s="4">
        <v>568000000</v>
      </c>
      <c r="L1420" s="8">
        <v>7.2999999999999995E-2</v>
      </c>
      <c r="O1420" s="7" t="s">
        <v>15</v>
      </c>
      <c r="P1420" s="7" t="s">
        <v>2045</v>
      </c>
    </row>
    <row r="1421" spans="3:16" x14ac:dyDescent="0.3">
      <c r="C1421" t="s">
        <v>7</v>
      </c>
      <c r="F1421" s="5">
        <v>45590</v>
      </c>
      <c r="G1421" s="5">
        <v>45863</v>
      </c>
      <c r="J1421" s="4">
        <v>220000000</v>
      </c>
      <c r="L1421" s="8">
        <v>7.5999999999999998E-2</v>
      </c>
      <c r="O1421" s="7" t="s">
        <v>15</v>
      </c>
      <c r="P1421" s="7" t="s">
        <v>2045</v>
      </c>
    </row>
    <row r="1422" spans="3:16" x14ac:dyDescent="0.3">
      <c r="C1422" t="s">
        <v>7</v>
      </c>
      <c r="F1422" s="5">
        <v>45590</v>
      </c>
      <c r="G1422" s="5">
        <v>45772</v>
      </c>
      <c r="J1422" s="4">
        <v>576000000</v>
      </c>
      <c r="L1422" s="8">
        <v>7.2999999999999995E-2</v>
      </c>
      <c r="O1422" s="7" t="s">
        <v>2050</v>
      </c>
      <c r="P1422" s="7" t="s">
        <v>2045</v>
      </c>
    </row>
    <row r="1423" spans="3:16" x14ac:dyDescent="0.3">
      <c r="C1423" t="s">
        <v>7</v>
      </c>
      <c r="F1423" s="5">
        <v>45590</v>
      </c>
      <c r="G1423" s="5">
        <v>45894</v>
      </c>
      <c r="J1423" s="4">
        <v>150000000</v>
      </c>
      <c r="L1423" s="8">
        <v>7.5999999999999998E-2</v>
      </c>
      <c r="O1423" s="7" t="s">
        <v>2050</v>
      </c>
      <c r="P1423" s="7" t="s">
        <v>2045</v>
      </c>
    </row>
    <row r="1424" spans="3:16" x14ac:dyDescent="0.3">
      <c r="C1424" t="s">
        <v>7</v>
      </c>
      <c r="F1424" s="5">
        <v>45590</v>
      </c>
      <c r="G1424" s="5">
        <v>45925</v>
      </c>
      <c r="J1424" s="4">
        <v>244000000</v>
      </c>
      <c r="L1424" s="8">
        <v>7.5999999999999998E-2</v>
      </c>
      <c r="O1424" s="7" t="s">
        <v>2050</v>
      </c>
      <c r="P1424" s="7" t="s">
        <v>2045</v>
      </c>
    </row>
    <row r="1425" spans="3:16" x14ac:dyDescent="0.3">
      <c r="C1425" t="s">
        <v>7</v>
      </c>
      <c r="F1425" s="5">
        <v>45590</v>
      </c>
      <c r="G1425" s="5">
        <v>45955</v>
      </c>
      <c r="J1425" s="4">
        <v>341000000</v>
      </c>
      <c r="L1425" s="8">
        <v>7.6999999999999999E-2</v>
      </c>
      <c r="O1425" s="7" t="s">
        <v>2050</v>
      </c>
      <c r="P1425" s="7" t="s">
        <v>2045</v>
      </c>
    </row>
    <row r="1426" spans="3:16" x14ac:dyDescent="0.3">
      <c r="C1426" t="s">
        <v>7</v>
      </c>
      <c r="F1426" s="5">
        <v>45590</v>
      </c>
      <c r="G1426" s="5">
        <v>45986</v>
      </c>
      <c r="J1426" s="4">
        <v>204000000</v>
      </c>
      <c r="L1426" s="8">
        <v>7.8E-2</v>
      </c>
      <c r="O1426" s="7" t="s">
        <v>2050</v>
      </c>
      <c r="P1426" s="7" t="s">
        <v>2045</v>
      </c>
    </row>
    <row r="1427" spans="3:16" hidden="1" x14ac:dyDescent="0.3">
      <c r="C1427" t="s">
        <v>7</v>
      </c>
      <c r="F1427" s="5">
        <v>45590</v>
      </c>
      <c r="G1427" s="5">
        <v>45621</v>
      </c>
      <c r="J1427" s="4">
        <v>96000000</v>
      </c>
      <c r="L1427" s="8">
        <v>4.3999999999999997E-2</v>
      </c>
      <c r="O1427" s="7" t="s">
        <v>16</v>
      </c>
      <c r="P1427" s="7" t="s">
        <v>2045</v>
      </c>
    </row>
    <row r="1428" spans="3:16" hidden="1" x14ac:dyDescent="0.3">
      <c r="C1428" t="s">
        <v>7</v>
      </c>
      <c r="F1428" s="5">
        <v>45590</v>
      </c>
      <c r="G1428" s="5">
        <v>45651</v>
      </c>
      <c r="J1428" s="4">
        <v>59000000</v>
      </c>
      <c r="L1428" s="8">
        <v>4.7500000000000001E-2</v>
      </c>
      <c r="O1428" s="7" t="s">
        <v>16</v>
      </c>
      <c r="P1428" s="7" t="s">
        <v>2045</v>
      </c>
    </row>
    <row r="1429" spans="3:16" x14ac:dyDescent="0.3">
      <c r="C1429" t="s">
        <v>7</v>
      </c>
      <c r="F1429" s="5">
        <v>45590</v>
      </c>
      <c r="G1429" s="5">
        <v>45772</v>
      </c>
      <c r="J1429" s="4">
        <v>1361600302.4586401</v>
      </c>
      <c r="L1429" s="8">
        <v>7.2999999999999995E-2</v>
      </c>
      <c r="O1429" s="7" t="s">
        <v>16</v>
      </c>
      <c r="P1429" s="7" t="s">
        <v>2045</v>
      </c>
    </row>
    <row r="1430" spans="3:16" x14ac:dyDescent="0.3">
      <c r="C1430" t="s">
        <v>7</v>
      </c>
      <c r="F1430" s="5">
        <v>45590</v>
      </c>
      <c r="G1430" s="5">
        <v>45925</v>
      </c>
      <c r="J1430" s="4">
        <v>63000000</v>
      </c>
      <c r="L1430" s="8">
        <v>7.5999999999999998E-2</v>
      </c>
      <c r="O1430" s="7" t="s">
        <v>16</v>
      </c>
      <c r="P1430" s="7" t="s">
        <v>2045</v>
      </c>
    </row>
    <row r="1431" spans="3:16" x14ac:dyDescent="0.3">
      <c r="C1431" t="s">
        <v>7</v>
      </c>
      <c r="F1431" s="5">
        <v>45590</v>
      </c>
      <c r="G1431" s="5">
        <v>45955</v>
      </c>
      <c r="J1431" s="4">
        <v>165000000</v>
      </c>
      <c r="L1431" s="8">
        <v>7.6999999999999999E-2</v>
      </c>
      <c r="O1431" s="7" t="s">
        <v>16</v>
      </c>
      <c r="P1431" s="7" t="s">
        <v>2045</v>
      </c>
    </row>
    <row r="1432" spans="3:16" x14ac:dyDescent="0.3">
      <c r="C1432" t="s">
        <v>7</v>
      </c>
      <c r="F1432" s="5">
        <v>45590</v>
      </c>
      <c r="G1432" s="5">
        <v>45986</v>
      </c>
      <c r="J1432" s="4">
        <v>66000000</v>
      </c>
      <c r="L1432" s="8">
        <v>7.8E-2</v>
      </c>
      <c r="O1432" s="7" t="s">
        <v>16</v>
      </c>
      <c r="P1432" s="7" t="s">
        <v>2045</v>
      </c>
    </row>
    <row r="1433" spans="3:16" x14ac:dyDescent="0.3">
      <c r="C1433" t="s">
        <v>7</v>
      </c>
      <c r="F1433" s="5">
        <v>45593</v>
      </c>
      <c r="G1433" s="5">
        <v>45775</v>
      </c>
      <c r="J1433" s="4">
        <v>3303000000</v>
      </c>
      <c r="L1433" s="8">
        <v>7.2999999999999995E-2</v>
      </c>
      <c r="O1433" s="7" t="s">
        <v>2043</v>
      </c>
      <c r="P1433" s="7" t="s">
        <v>2044</v>
      </c>
    </row>
    <row r="1434" spans="3:16" x14ac:dyDescent="0.3">
      <c r="C1434" t="s">
        <v>7</v>
      </c>
      <c r="F1434" s="5">
        <v>45593</v>
      </c>
      <c r="G1434" s="5">
        <v>45805</v>
      </c>
      <c r="J1434" s="4">
        <v>292000000</v>
      </c>
      <c r="L1434" s="8">
        <v>7.3999999999999996E-2</v>
      </c>
      <c r="O1434" s="7" t="s">
        <v>2043</v>
      </c>
      <c r="P1434" s="7" t="s">
        <v>2044</v>
      </c>
    </row>
    <row r="1435" spans="3:16" x14ac:dyDescent="0.3">
      <c r="C1435" t="s">
        <v>7</v>
      </c>
      <c r="F1435" s="5">
        <v>45593</v>
      </c>
      <c r="G1435" s="5">
        <v>45866</v>
      </c>
      <c r="J1435" s="4">
        <v>862000000</v>
      </c>
      <c r="L1435" s="8">
        <v>7.5999999999999998E-2</v>
      </c>
      <c r="O1435" s="7" t="s">
        <v>2043</v>
      </c>
      <c r="P1435" s="7" t="s">
        <v>2044</v>
      </c>
    </row>
    <row r="1436" spans="3:16" x14ac:dyDescent="0.3">
      <c r="C1436" t="s">
        <v>7</v>
      </c>
      <c r="F1436" s="5">
        <v>45593</v>
      </c>
      <c r="G1436" s="5">
        <v>45928</v>
      </c>
      <c r="J1436" s="4">
        <v>1870000000</v>
      </c>
      <c r="L1436" s="8">
        <v>7.5999999999999998E-2</v>
      </c>
      <c r="O1436" s="7" t="s">
        <v>2043</v>
      </c>
      <c r="P1436" s="7" t="s">
        <v>2044</v>
      </c>
    </row>
    <row r="1437" spans="3:16" x14ac:dyDescent="0.3">
      <c r="C1437" t="s">
        <v>7</v>
      </c>
      <c r="F1437" s="5">
        <v>45593</v>
      </c>
      <c r="G1437" s="5">
        <v>45958</v>
      </c>
      <c r="J1437" s="4">
        <v>89000000</v>
      </c>
      <c r="L1437" s="8">
        <v>7.6999999999999999E-2</v>
      </c>
      <c r="O1437" s="7" t="s">
        <v>2043</v>
      </c>
      <c r="P1437" s="7" t="s">
        <v>2044</v>
      </c>
    </row>
    <row r="1438" spans="3:16" hidden="1" x14ac:dyDescent="0.3">
      <c r="C1438" t="s">
        <v>2047</v>
      </c>
      <c r="F1438" s="5">
        <v>45593</v>
      </c>
      <c r="G1438" s="5">
        <v>45624</v>
      </c>
      <c r="J1438" s="4">
        <v>151000000</v>
      </c>
      <c r="L1438" s="8">
        <v>4.3999999999999997E-2</v>
      </c>
      <c r="O1438" s="7" t="s">
        <v>2043</v>
      </c>
      <c r="P1438" s="7" t="s">
        <v>2044</v>
      </c>
    </row>
    <row r="1439" spans="3:16" x14ac:dyDescent="0.3">
      <c r="C1439" t="s">
        <v>2047</v>
      </c>
      <c r="F1439" s="5">
        <v>45593</v>
      </c>
      <c r="G1439" s="5">
        <v>45775</v>
      </c>
      <c r="J1439" s="4">
        <v>872000000</v>
      </c>
      <c r="L1439" s="8">
        <v>7.2999999999999995E-2</v>
      </c>
      <c r="O1439" s="7" t="s">
        <v>2043</v>
      </c>
      <c r="P1439" s="7" t="s">
        <v>2044</v>
      </c>
    </row>
    <row r="1440" spans="3:16" x14ac:dyDescent="0.3">
      <c r="C1440" t="s">
        <v>7</v>
      </c>
      <c r="F1440" s="5">
        <v>45593</v>
      </c>
      <c r="G1440" s="5">
        <v>45775</v>
      </c>
      <c r="J1440" s="4">
        <v>2291000000</v>
      </c>
      <c r="L1440" s="8">
        <v>7.2999999999999995E-2</v>
      </c>
      <c r="O1440" s="7" t="s">
        <v>15</v>
      </c>
      <c r="P1440" s="7" t="s">
        <v>2045</v>
      </c>
    </row>
    <row r="1441" spans="3:16" x14ac:dyDescent="0.3">
      <c r="C1441" t="s">
        <v>7</v>
      </c>
      <c r="F1441" s="5">
        <v>45593</v>
      </c>
      <c r="G1441" s="5">
        <v>45805</v>
      </c>
      <c r="J1441" s="4">
        <v>174000000</v>
      </c>
      <c r="L1441" s="8">
        <v>7.3999999999999996E-2</v>
      </c>
      <c r="O1441" s="7" t="s">
        <v>15</v>
      </c>
      <c r="P1441" s="7" t="s">
        <v>2045</v>
      </c>
    </row>
    <row r="1442" spans="3:16" x14ac:dyDescent="0.3">
      <c r="C1442" t="s">
        <v>7</v>
      </c>
      <c r="F1442" s="5">
        <v>45593</v>
      </c>
      <c r="G1442" s="5">
        <v>45866</v>
      </c>
      <c r="J1442" s="4">
        <v>888000000</v>
      </c>
      <c r="L1442" s="8">
        <v>7.5999999999999998E-2</v>
      </c>
      <c r="O1442" s="7" t="s">
        <v>15</v>
      </c>
      <c r="P1442" s="7" t="s">
        <v>2045</v>
      </c>
    </row>
    <row r="1443" spans="3:16" x14ac:dyDescent="0.3">
      <c r="C1443" t="s">
        <v>7</v>
      </c>
      <c r="F1443" s="5">
        <v>45593</v>
      </c>
      <c r="G1443" s="5">
        <v>45958</v>
      </c>
      <c r="J1443" s="4">
        <v>95000000</v>
      </c>
      <c r="L1443" s="8">
        <v>7.6999999999999999E-2</v>
      </c>
      <c r="O1443" s="7" t="s">
        <v>15</v>
      </c>
      <c r="P1443" s="7" t="s">
        <v>2045</v>
      </c>
    </row>
    <row r="1444" spans="3:16" x14ac:dyDescent="0.3">
      <c r="C1444" t="s">
        <v>7</v>
      </c>
      <c r="F1444" s="5">
        <v>45593</v>
      </c>
      <c r="G1444" s="5">
        <v>45775</v>
      </c>
      <c r="J1444" s="4">
        <v>2325000000</v>
      </c>
      <c r="L1444" s="8">
        <v>7.2999999999999995E-2</v>
      </c>
      <c r="O1444" s="7" t="s">
        <v>2050</v>
      </c>
      <c r="P1444" s="7" t="s">
        <v>2045</v>
      </c>
    </row>
    <row r="1445" spans="3:16" x14ac:dyDescent="0.3">
      <c r="C1445" t="s">
        <v>7</v>
      </c>
      <c r="F1445" s="5">
        <v>45593</v>
      </c>
      <c r="G1445" s="5">
        <v>45897</v>
      </c>
      <c r="J1445" s="4">
        <v>605000000</v>
      </c>
      <c r="L1445" s="8">
        <v>7.5999999999999998E-2</v>
      </c>
      <c r="O1445" s="7" t="s">
        <v>2050</v>
      </c>
      <c r="P1445" s="7" t="s">
        <v>2045</v>
      </c>
    </row>
    <row r="1446" spans="3:16" x14ac:dyDescent="0.3">
      <c r="C1446" t="s">
        <v>7</v>
      </c>
      <c r="F1446" s="5">
        <v>45593</v>
      </c>
      <c r="G1446" s="5">
        <v>45928</v>
      </c>
      <c r="J1446" s="4">
        <v>985000000</v>
      </c>
      <c r="L1446" s="8">
        <v>7.5999999999999998E-2</v>
      </c>
      <c r="O1446" s="7" t="s">
        <v>2050</v>
      </c>
      <c r="P1446" s="7" t="s">
        <v>2045</v>
      </c>
    </row>
    <row r="1447" spans="3:16" x14ac:dyDescent="0.3">
      <c r="C1447" t="s">
        <v>7</v>
      </c>
      <c r="F1447" s="5">
        <v>45593</v>
      </c>
      <c r="G1447" s="5">
        <v>45958</v>
      </c>
      <c r="J1447" s="4">
        <v>1375000000</v>
      </c>
      <c r="L1447" s="8">
        <v>7.6999999999999999E-2</v>
      </c>
      <c r="O1447" s="7" t="s">
        <v>2050</v>
      </c>
      <c r="P1447" s="7" t="s">
        <v>2045</v>
      </c>
    </row>
    <row r="1448" spans="3:16" x14ac:dyDescent="0.3">
      <c r="C1448" t="s">
        <v>7</v>
      </c>
      <c r="F1448" s="5">
        <v>45593</v>
      </c>
      <c r="G1448" s="5">
        <v>45989</v>
      </c>
      <c r="J1448" s="4">
        <v>823000000</v>
      </c>
      <c r="L1448" s="8">
        <v>7.8E-2</v>
      </c>
      <c r="O1448" s="7" t="s">
        <v>2050</v>
      </c>
      <c r="P1448" s="7" t="s">
        <v>2045</v>
      </c>
    </row>
    <row r="1449" spans="3:16" hidden="1" x14ac:dyDescent="0.3">
      <c r="C1449" t="s">
        <v>7</v>
      </c>
      <c r="F1449" s="5">
        <v>45593</v>
      </c>
      <c r="G1449" s="5">
        <v>45624</v>
      </c>
      <c r="J1449" s="4">
        <v>389000000</v>
      </c>
      <c r="L1449" s="8">
        <v>4.3999999999999997E-2</v>
      </c>
      <c r="O1449" s="7" t="s">
        <v>16</v>
      </c>
      <c r="P1449" s="7" t="s">
        <v>2045</v>
      </c>
    </row>
    <row r="1450" spans="3:16" hidden="1" x14ac:dyDescent="0.3">
      <c r="C1450" t="s">
        <v>7</v>
      </c>
      <c r="F1450" s="5">
        <v>45593</v>
      </c>
      <c r="G1450" s="5">
        <v>45654</v>
      </c>
      <c r="J1450" s="4">
        <v>237000000</v>
      </c>
      <c r="L1450" s="8">
        <v>4.7500000000000001E-2</v>
      </c>
      <c r="O1450" s="7" t="s">
        <v>16</v>
      </c>
      <c r="P1450" s="7" t="s">
        <v>2045</v>
      </c>
    </row>
    <row r="1451" spans="3:16" x14ac:dyDescent="0.3">
      <c r="C1451" t="s">
        <v>7</v>
      </c>
      <c r="F1451" s="5">
        <v>45593</v>
      </c>
      <c r="G1451" s="5">
        <v>45775</v>
      </c>
      <c r="J1451" s="4">
        <v>4559988375.0430002</v>
      </c>
      <c r="L1451" s="8">
        <v>7.2999999999999995E-2</v>
      </c>
      <c r="O1451" s="7" t="s">
        <v>16</v>
      </c>
      <c r="P1451" s="7" t="s">
        <v>2045</v>
      </c>
    </row>
    <row r="1452" spans="3:16" x14ac:dyDescent="0.3">
      <c r="C1452" t="s">
        <v>7</v>
      </c>
      <c r="F1452" s="5">
        <v>45593</v>
      </c>
      <c r="G1452" s="5">
        <v>45805</v>
      </c>
      <c r="J1452" s="4">
        <v>54000000</v>
      </c>
      <c r="L1452" s="8">
        <v>7.3999999999999996E-2</v>
      </c>
      <c r="O1452" s="7" t="s">
        <v>16</v>
      </c>
      <c r="P1452" s="7" t="s">
        <v>2045</v>
      </c>
    </row>
    <row r="1453" spans="3:16" x14ac:dyDescent="0.3">
      <c r="C1453" t="s">
        <v>7</v>
      </c>
      <c r="F1453" s="5">
        <v>45593</v>
      </c>
      <c r="G1453" s="5">
        <v>45866</v>
      </c>
      <c r="J1453" s="4">
        <v>154000000</v>
      </c>
      <c r="L1453" s="8">
        <v>7.5999999999999998E-2</v>
      </c>
      <c r="O1453" s="7" t="s">
        <v>16</v>
      </c>
      <c r="P1453" s="7" t="s">
        <v>2045</v>
      </c>
    </row>
    <row r="1454" spans="3:16" x14ac:dyDescent="0.3">
      <c r="C1454" t="s">
        <v>7</v>
      </c>
      <c r="F1454" s="5">
        <v>45593</v>
      </c>
      <c r="G1454" s="5">
        <v>45928</v>
      </c>
      <c r="J1454" s="4">
        <v>252000000</v>
      </c>
      <c r="L1454" s="8">
        <v>7.5999999999999998E-2</v>
      </c>
      <c r="O1454" s="7" t="s">
        <v>16</v>
      </c>
      <c r="P1454" s="7" t="s">
        <v>2045</v>
      </c>
    </row>
    <row r="1455" spans="3:16" x14ac:dyDescent="0.3">
      <c r="C1455" t="s">
        <v>7</v>
      </c>
      <c r="F1455" s="5">
        <v>45593</v>
      </c>
      <c r="G1455" s="5">
        <v>45958</v>
      </c>
      <c r="J1455" s="4">
        <v>668000000</v>
      </c>
      <c r="L1455" s="8">
        <v>7.6999999999999999E-2</v>
      </c>
      <c r="O1455" s="7" t="s">
        <v>16</v>
      </c>
      <c r="P1455" s="7" t="s">
        <v>2045</v>
      </c>
    </row>
    <row r="1456" spans="3:16" x14ac:dyDescent="0.3">
      <c r="C1456" t="s">
        <v>7</v>
      </c>
      <c r="F1456" s="5">
        <v>45593</v>
      </c>
      <c r="G1456" s="5">
        <v>45989</v>
      </c>
      <c r="J1456" s="4">
        <v>266000000</v>
      </c>
      <c r="L1456" s="8">
        <v>7.8E-2</v>
      </c>
      <c r="O1456" s="7" t="s">
        <v>16</v>
      </c>
      <c r="P1456" s="7" t="s">
        <v>2045</v>
      </c>
    </row>
    <row r="1457" spans="3:16" hidden="1" x14ac:dyDescent="0.3">
      <c r="C1457" t="s">
        <v>2047</v>
      </c>
      <c r="F1457" s="5">
        <v>45593</v>
      </c>
      <c r="G1457" s="5">
        <v>45624</v>
      </c>
      <c r="J1457" s="4">
        <v>79000000</v>
      </c>
      <c r="L1457" s="8">
        <v>4.3999999999999997E-2</v>
      </c>
      <c r="O1457" s="7" t="s">
        <v>16</v>
      </c>
      <c r="P1457" s="7" t="s">
        <v>2045</v>
      </c>
    </row>
    <row r="1458" spans="3:16" x14ac:dyDescent="0.3">
      <c r="C1458" t="s">
        <v>2047</v>
      </c>
      <c r="F1458" s="5">
        <v>45593</v>
      </c>
      <c r="G1458" s="5">
        <v>45775</v>
      </c>
      <c r="J1458" s="4">
        <v>143000000</v>
      </c>
      <c r="L1458" s="8">
        <v>7.2999999999999995E-2</v>
      </c>
      <c r="O1458" s="7" t="s">
        <v>16</v>
      </c>
      <c r="P1458" s="7" t="s">
        <v>2045</v>
      </c>
    </row>
    <row r="1459" spans="3:16" x14ac:dyDescent="0.3">
      <c r="C1459" t="s">
        <v>7</v>
      </c>
      <c r="F1459" s="5">
        <v>45595</v>
      </c>
      <c r="G1459" s="5">
        <v>45777</v>
      </c>
      <c r="J1459" s="4">
        <v>8087000000</v>
      </c>
      <c r="L1459" s="8">
        <v>7.2999999999999995E-2</v>
      </c>
      <c r="O1459" s="7" t="s">
        <v>2043</v>
      </c>
      <c r="P1459" s="7" t="s">
        <v>2044</v>
      </c>
    </row>
    <row r="1460" spans="3:16" x14ac:dyDescent="0.3">
      <c r="C1460" t="s">
        <v>7</v>
      </c>
      <c r="F1460" s="5">
        <v>45595</v>
      </c>
      <c r="G1460" s="5">
        <v>45807</v>
      </c>
      <c r="J1460" s="4">
        <v>714000000</v>
      </c>
      <c r="L1460" s="8">
        <v>7.3999999999999996E-2</v>
      </c>
      <c r="O1460" s="7" t="s">
        <v>2043</v>
      </c>
      <c r="P1460" s="7" t="s">
        <v>2044</v>
      </c>
    </row>
    <row r="1461" spans="3:16" x14ac:dyDescent="0.3">
      <c r="C1461" t="s">
        <v>7</v>
      </c>
      <c r="F1461" s="5">
        <v>45595</v>
      </c>
      <c r="G1461" s="5">
        <v>45868</v>
      </c>
      <c r="J1461" s="4">
        <v>2111000000</v>
      </c>
      <c r="L1461" s="8">
        <v>7.5999999999999998E-2</v>
      </c>
      <c r="O1461" s="7" t="s">
        <v>2043</v>
      </c>
      <c r="P1461" s="7" t="s">
        <v>2044</v>
      </c>
    </row>
    <row r="1462" spans="3:16" x14ac:dyDescent="0.3">
      <c r="C1462" t="s">
        <v>7</v>
      </c>
      <c r="F1462" s="5">
        <v>45595</v>
      </c>
      <c r="G1462" s="5">
        <v>45930</v>
      </c>
      <c r="J1462" s="4">
        <v>4579000000</v>
      </c>
      <c r="L1462" s="8">
        <v>7.5999999999999998E-2</v>
      </c>
      <c r="O1462" s="7" t="s">
        <v>2043</v>
      </c>
      <c r="P1462" s="7" t="s">
        <v>2044</v>
      </c>
    </row>
    <row r="1463" spans="3:16" x14ac:dyDescent="0.3">
      <c r="C1463" t="s">
        <v>7</v>
      </c>
      <c r="F1463" s="5">
        <v>45595</v>
      </c>
      <c r="G1463" s="5">
        <v>45960</v>
      </c>
      <c r="J1463" s="4">
        <v>219000000</v>
      </c>
      <c r="L1463" s="8">
        <v>7.6999999999999999E-2</v>
      </c>
      <c r="O1463" s="7" t="s">
        <v>2043</v>
      </c>
      <c r="P1463" s="7" t="s">
        <v>2044</v>
      </c>
    </row>
    <row r="1464" spans="3:16" x14ac:dyDescent="0.3">
      <c r="C1464" t="s">
        <v>7</v>
      </c>
      <c r="F1464" s="5">
        <v>45595</v>
      </c>
      <c r="G1464" s="5">
        <v>45991</v>
      </c>
      <c r="J1464" s="4">
        <v>122000000</v>
      </c>
      <c r="L1464" s="8">
        <v>7.8E-2</v>
      </c>
      <c r="O1464" s="7" t="s">
        <v>2043</v>
      </c>
      <c r="P1464" s="7" t="s">
        <v>2044</v>
      </c>
    </row>
    <row r="1465" spans="3:16" hidden="1" x14ac:dyDescent="0.3">
      <c r="C1465" t="s">
        <v>2047</v>
      </c>
      <c r="F1465" s="5">
        <v>45595</v>
      </c>
      <c r="G1465" s="5">
        <v>45626</v>
      </c>
      <c r="J1465" s="4">
        <v>369000000</v>
      </c>
      <c r="L1465" s="8">
        <v>4.3999999999999997E-2</v>
      </c>
      <c r="O1465" s="7" t="s">
        <v>2043</v>
      </c>
      <c r="P1465" s="7" t="s">
        <v>2044</v>
      </c>
    </row>
    <row r="1466" spans="3:16" hidden="1" x14ac:dyDescent="0.3">
      <c r="C1466" t="s">
        <v>2047</v>
      </c>
      <c r="F1466" s="5">
        <v>45595</v>
      </c>
      <c r="G1466" s="5">
        <v>45656</v>
      </c>
      <c r="J1466" s="4">
        <v>58000000</v>
      </c>
      <c r="L1466" s="8">
        <v>4.7500000000000001E-2</v>
      </c>
      <c r="O1466" s="7" t="s">
        <v>2043</v>
      </c>
      <c r="P1466" s="7" t="s">
        <v>2044</v>
      </c>
    </row>
    <row r="1467" spans="3:16" x14ac:dyDescent="0.3">
      <c r="C1467" t="s">
        <v>2047</v>
      </c>
      <c r="F1467" s="5">
        <v>45595</v>
      </c>
      <c r="G1467" s="5">
        <v>45687</v>
      </c>
      <c r="J1467" s="4">
        <v>82000000</v>
      </c>
      <c r="L1467" s="8">
        <v>4.7500000000000001E-2</v>
      </c>
      <c r="O1467" s="7" t="s">
        <v>2043</v>
      </c>
      <c r="P1467" s="7" t="s">
        <v>2044</v>
      </c>
    </row>
    <row r="1468" spans="3:16" x14ac:dyDescent="0.3">
      <c r="C1468" t="s">
        <v>2047</v>
      </c>
      <c r="F1468" s="5">
        <v>45595</v>
      </c>
      <c r="G1468" s="5">
        <v>45716</v>
      </c>
      <c r="J1468" s="4">
        <v>87000000</v>
      </c>
      <c r="L1468" s="8">
        <v>4.7500000000000001E-2</v>
      </c>
      <c r="O1468" s="7" t="s">
        <v>2043</v>
      </c>
      <c r="P1468" s="7" t="s">
        <v>2044</v>
      </c>
    </row>
    <row r="1469" spans="3:16" x14ac:dyDescent="0.3">
      <c r="C1469" t="s">
        <v>2047</v>
      </c>
      <c r="F1469" s="5">
        <v>45595</v>
      </c>
      <c r="G1469" s="5">
        <v>45746</v>
      </c>
      <c r="J1469" s="4">
        <v>87000000</v>
      </c>
      <c r="L1469" s="8">
        <v>4.7500000000000001E-2</v>
      </c>
      <c r="O1469" s="7" t="s">
        <v>2043</v>
      </c>
      <c r="P1469" s="7" t="s">
        <v>2044</v>
      </c>
    </row>
    <row r="1470" spans="3:16" x14ac:dyDescent="0.3">
      <c r="C1470" t="s">
        <v>2047</v>
      </c>
      <c r="F1470" s="5">
        <v>45595</v>
      </c>
      <c r="G1470" s="5">
        <v>45777</v>
      </c>
      <c r="J1470" s="4">
        <v>2134000000</v>
      </c>
      <c r="L1470" s="8">
        <v>7.2999999999999995E-2</v>
      </c>
      <c r="O1470" s="7" t="s">
        <v>2043</v>
      </c>
      <c r="P1470" s="7" t="s">
        <v>2044</v>
      </c>
    </row>
    <row r="1471" spans="3:16" x14ac:dyDescent="0.3">
      <c r="C1471" t="s">
        <v>2047</v>
      </c>
      <c r="F1471" s="5">
        <v>45595</v>
      </c>
      <c r="G1471" s="5">
        <v>45838</v>
      </c>
      <c r="J1471" s="4">
        <v>97000000</v>
      </c>
      <c r="L1471" s="8">
        <v>7.3999999999999996E-2</v>
      </c>
      <c r="O1471" s="7" t="s">
        <v>2043</v>
      </c>
      <c r="P1471" s="7" t="s">
        <v>2044</v>
      </c>
    </row>
    <row r="1472" spans="3:16" x14ac:dyDescent="0.3">
      <c r="C1472" t="s">
        <v>2047</v>
      </c>
      <c r="F1472" s="5">
        <v>45595</v>
      </c>
      <c r="G1472" s="5">
        <v>45960</v>
      </c>
      <c r="J1472" s="4">
        <v>97000000</v>
      </c>
      <c r="L1472" s="8">
        <v>7.6999999999999999E-2</v>
      </c>
      <c r="O1472" s="7" t="s">
        <v>2043</v>
      </c>
      <c r="P1472" s="7" t="s">
        <v>2044</v>
      </c>
    </row>
    <row r="1473" spans="3:16" x14ac:dyDescent="0.3">
      <c r="C1473" t="s">
        <v>7</v>
      </c>
      <c r="F1473" s="5">
        <v>45595</v>
      </c>
      <c r="G1473" s="5">
        <v>45777</v>
      </c>
      <c r="J1473" s="4">
        <v>5609000000</v>
      </c>
      <c r="L1473" s="8">
        <v>7.2999999999999995E-2</v>
      </c>
      <c r="O1473" s="7" t="s">
        <v>15</v>
      </c>
      <c r="P1473" s="7" t="s">
        <v>2045</v>
      </c>
    </row>
    <row r="1474" spans="3:16" x14ac:dyDescent="0.3">
      <c r="C1474" t="s">
        <v>7</v>
      </c>
      <c r="F1474" s="5">
        <v>45595</v>
      </c>
      <c r="G1474" s="5">
        <v>45807</v>
      </c>
      <c r="J1474" s="4">
        <v>427000000</v>
      </c>
      <c r="L1474" s="8">
        <v>7.3999999999999996E-2</v>
      </c>
      <c r="O1474" s="7" t="s">
        <v>15</v>
      </c>
      <c r="P1474" s="7" t="s">
        <v>2045</v>
      </c>
    </row>
    <row r="1475" spans="3:16" x14ac:dyDescent="0.3">
      <c r="C1475" t="s">
        <v>7</v>
      </c>
      <c r="F1475" s="5">
        <v>45595</v>
      </c>
      <c r="G1475" s="5">
        <v>45868</v>
      </c>
      <c r="J1475" s="4">
        <v>2173000000</v>
      </c>
      <c r="L1475" s="8">
        <v>7.5999999999999998E-2</v>
      </c>
      <c r="O1475" s="7" t="s">
        <v>15</v>
      </c>
      <c r="P1475" s="7" t="s">
        <v>2045</v>
      </c>
    </row>
    <row r="1476" spans="3:16" x14ac:dyDescent="0.3">
      <c r="C1476" t="s">
        <v>7</v>
      </c>
      <c r="F1476" s="5">
        <v>45595</v>
      </c>
      <c r="G1476" s="5">
        <v>45960</v>
      </c>
      <c r="J1476" s="4">
        <v>233000000</v>
      </c>
      <c r="L1476" s="8">
        <v>7.6999999999999999E-2</v>
      </c>
      <c r="O1476" s="7" t="s">
        <v>15</v>
      </c>
      <c r="P1476" s="7" t="s">
        <v>2045</v>
      </c>
    </row>
    <row r="1477" spans="3:16" x14ac:dyDescent="0.3">
      <c r="C1477" t="s">
        <v>7</v>
      </c>
      <c r="F1477" s="5">
        <v>45595</v>
      </c>
      <c r="G1477" s="5">
        <v>45777</v>
      </c>
      <c r="J1477" s="4">
        <v>5690000000</v>
      </c>
      <c r="L1477" s="8">
        <v>7.2999999999999995E-2</v>
      </c>
      <c r="O1477" s="7" t="s">
        <v>2050</v>
      </c>
      <c r="P1477" s="7" t="s">
        <v>2045</v>
      </c>
    </row>
    <row r="1478" spans="3:16" x14ac:dyDescent="0.3">
      <c r="C1478" t="s">
        <v>7</v>
      </c>
      <c r="F1478" s="5">
        <v>45595</v>
      </c>
      <c r="G1478" s="5">
        <v>45899</v>
      </c>
      <c r="J1478" s="4">
        <v>1480000000</v>
      </c>
      <c r="L1478" s="8">
        <v>7.5999999999999998E-2</v>
      </c>
      <c r="O1478" s="7" t="s">
        <v>2050</v>
      </c>
      <c r="P1478" s="7" t="s">
        <v>2045</v>
      </c>
    </row>
    <row r="1479" spans="3:16" x14ac:dyDescent="0.3">
      <c r="C1479" t="s">
        <v>7</v>
      </c>
      <c r="F1479" s="5">
        <v>45595</v>
      </c>
      <c r="G1479" s="5">
        <v>45930</v>
      </c>
      <c r="J1479" s="4">
        <v>2411000000</v>
      </c>
      <c r="L1479" s="8">
        <v>7.5999999999999998E-2</v>
      </c>
      <c r="O1479" s="7" t="s">
        <v>2050</v>
      </c>
      <c r="P1479" s="7" t="s">
        <v>2045</v>
      </c>
    </row>
    <row r="1480" spans="3:16" x14ac:dyDescent="0.3">
      <c r="C1480" t="s">
        <v>7</v>
      </c>
      <c r="F1480" s="5">
        <v>45595</v>
      </c>
      <c r="G1480" s="5">
        <v>45960</v>
      </c>
      <c r="J1480" s="4">
        <v>3366000000</v>
      </c>
      <c r="L1480" s="8">
        <v>7.6999999999999999E-2</v>
      </c>
      <c r="O1480" s="7" t="s">
        <v>2050</v>
      </c>
      <c r="P1480" s="7" t="s">
        <v>2045</v>
      </c>
    </row>
    <row r="1481" spans="3:16" x14ac:dyDescent="0.3">
      <c r="C1481" t="s">
        <v>7</v>
      </c>
      <c r="F1481" s="5">
        <v>45595</v>
      </c>
      <c r="G1481" s="5">
        <v>45991</v>
      </c>
      <c r="J1481" s="4">
        <v>2014000000</v>
      </c>
      <c r="L1481" s="8">
        <v>7.8E-2</v>
      </c>
      <c r="O1481" s="7" t="s">
        <v>2050</v>
      </c>
      <c r="P1481" s="7" t="s">
        <v>2045</v>
      </c>
    </row>
    <row r="1482" spans="3:16" hidden="1" x14ac:dyDescent="0.3">
      <c r="C1482" t="s">
        <v>7</v>
      </c>
      <c r="F1482" s="5">
        <v>45595</v>
      </c>
      <c r="G1482" s="5">
        <v>45626</v>
      </c>
      <c r="J1482" s="4">
        <v>953000000</v>
      </c>
      <c r="L1482" s="8">
        <v>4.3999999999999997E-2</v>
      </c>
      <c r="O1482" s="7" t="s">
        <v>16</v>
      </c>
      <c r="P1482" s="7" t="s">
        <v>2045</v>
      </c>
    </row>
    <row r="1483" spans="3:16" hidden="1" x14ac:dyDescent="0.3">
      <c r="C1483" t="s">
        <v>7</v>
      </c>
      <c r="F1483" s="5">
        <v>45595</v>
      </c>
      <c r="G1483" s="5">
        <v>45656</v>
      </c>
      <c r="J1483" s="4">
        <v>580000000</v>
      </c>
      <c r="L1483" s="8">
        <v>4.7500000000000001E-2</v>
      </c>
      <c r="O1483" s="7" t="s">
        <v>16</v>
      </c>
      <c r="P1483" s="7" t="s">
        <v>2045</v>
      </c>
    </row>
    <row r="1484" spans="3:16" x14ac:dyDescent="0.3">
      <c r="C1484" t="s">
        <v>7</v>
      </c>
      <c r="F1484" s="5">
        <v>45595</v>
      </c>
      <c r="G1484" s="5">
        <v>45687</v>
      </c>
      <c r="J1484" s="4">
        <v>61000000</v>
      </c>
      <c r="L1484" s="8">
        <v>4.7500000000000001E-2</v>
      </c>
      <c r="O1484" s="7" t="s">
        <v>16</v>
      </c>
      <c r="P1484" s="7" t="s">
        <v>2045</v>
      </c>
    </row>
    <row r="1485" spans="3:16" x14ac:dyDescent="0.3">
      <c r="C1485" t="s">
        <v>7</v>
      </c>
      <c r="F1485" s="5">
        <v>45595</v>
      </c>
      <c r="G1485" s="5">
        <v>45777</v>
      </c>
      <c r="J1485" s="4">
        <v>10471801407.694099</v>
      </c>
      <c r="L1485" s="8">
        <v>7.2999999999999995E-2</v>
      </c>
      <c r="O1485" s="7" t="s">
        <v>16</v>
      </c>
      <c r="P1485" s="7" t="s">
        <v>2045</v>
      </c>
    </row>
    <row r="1486" spans="3:16" x14ac:dyDescent="0.3">
      <c r="C1486" t="s">
        <v>7</v>
      </c>
      <c r="F1486" s="5">
        <v>45595</v>
      </c>
      <c r="G1486" s="5">
        <v>45807</v>
      </c>
      <c r="J1486" s="4">
        <v>132000000</v>
      </c>
      <c r="L1486" s="8">
        <v>7.3999999999999996E-2</v>
      </c>
      <c r="O1486" s="7" t="s">
        <v>16</v>
      </c>
      <c r="P1486" s="7" t="s">
        <v>2045</v>
      </c>
    </row>
    <row r="1487" spans="3:16" x14ac:dyDescent="0.3">
      <c r="C1487" t="s">
        <v>7</v>
      </c>
      <c r="F1487" s="5">
        <v>45595</v>
      </c>
      <c r="G1487" s="5">
        <v>45868</v>
      </c>
      <c r="J1487" s="4">
        <v>376000000</v>
      </c>
      <c r="L1487" s="8">
        <v>7.5999999999999998E-2</v>
      </c>
      <c r="O1487" s="7" t="s">
        <v>16</v>
      </c>
      <c r="P1487" s="7" t="s">
        <v>2045</v>
      </c>
    </row>
    <row r="1488" spans="3:16" x14ac:dyDescent="0.3">
      <c r="C1488" t="s">
        <v>7</v>
      </c>
      <c r="F1488" s="5">
        <v>45595</v>
      </c>
      <c r="G1488" s="5">
        <v>45930</v>
      </c>
      <c r="J1488" s="4">
        <v>618000000</v>
      </c>
      <c r="L1488" s="8">
        <v>7.5999999999999998E-2</v>
      </c>
      <c r="O1488" s="7" t="s">
        <v>16</v>
      </c>
      <c r="P1488" s="7" t="s">
        <v>2045</v>
      </c>
    </row>
    <row r="1489" spans="3:16" x14ac:dyDescent="0.3">
      <c r="C1489" t="s">
        <v>7</v>
      </c>
      <c r="F1489" s="5">
        <v>45595</v>
      </c>
      <c r="G1489" s="5">
        <v>45960</v>
      </c>
      <c r="J1489" s="4">
        <v>1635000000</v>
      </c>
      <c r="L1489" s="8">
        <v>7.6999999999999999E-2</v>
      </c>
      <c r="O1489" s="7" t="s">
        <v>16</v>
      </c>
      <c r="P1489" s="7" t="s">
        <v>2045</v>
      </c>
    </row>
    <row r="1490" spans="3:16" x14ac:dyDescent="0.3">
      <c r="C1490" t="s">
        <v>7</v>
      </c>
      <c r="F1490" s="5">
        <v>45595</v>
      </c>
      <c r="G1490" s="5">
        <v>45991</v>
      </c>
      <c r="J1490" s="4">
        <v>651000000</v>
      </c>
      <c r="L1490" s="8">
        <v>7.8E-2</v>
      </c>
      <c r="O1490" s="7" t="s">
        <v>16</v>
      </c>
      <c r="P1490" s="7" t="s">
        <v>2045</v>
      </c>
    </row>
    <row r="1491" spans="3:16" hidden="1" x14ac:dyDescent="0.3">
      <c r="C1491" t="s">
        <v>2047</v>
      </c>
      <c r="F1491" s="5">
        <v>45595</v>
      </c>
      <c r="G1491" s="5">
        <v>45626</v>
      </c>
      <c r="J1491" s="4">
        <v>193000000</v>
      </c>
      <c r="L1491" s="8">
        <v>4.3999999999999997E-2</v>
      </c>
      <c r="O1491" s="7" t="s">
        <v>16</v>
      </c>
      <c r="P1491" s="7" t="s">
        <v>2045</v>
      </c>
    </row>
    <row r="1492" spans="3:16" x14ac:dyDescent="0.3">
      <c r="C1492" t="s">
        <v>2047</v>
      </c>
      <c r="F1492" s="5">
        <v>45595</v>
      </c>
      <c r="G1492" s="5">
        <v>45777</v>
      </c>
      <c r="J1492" s="4">
        <v>350000000</v>
      </c>
      <c r="L1492" s="8">
        <v>7.2999999999999995E-2</v>
      </c>
      <c r="O1492" s="7" t="s">
        <v>16</v>
      </c>
      <c r="P1492" s="7" t="s">
        <v>2045</v>
      </c>
    </row>
    <row r="1493" spans="3:16" x14ac:dyDescent="0.3">
      <c r="C1493" t="s">
        <v>7</v>
      </c>
      <c r="F1493" s="5">
        <v>45597</v>
      </c>
      <c r="G1493" s="5">
        <v>45658</v>
      </c>
      <c r="J1493" s="4">
        <v>66000000</v>
      </c>
      <c r="L1493" s="8">
        <v>4.7500000000000001E-2</v>
      </c>
      <c r="O1493" s="7" t="s">
        <v>2043</v>
      </c>
      <c r="P1493" s="7" t="s">
        <v>2044</v>
      </c>
    </row>
    <row r="1494" spans="3:16" x14ac:dyDescent="0.3">
      <c r="C1494" t="s">
        <v>7</v>
      </c>
      <c r="F1494" s="5">
        <v>45597</v>
      </c>
      <c r="G1494" s="5">
        <v>45778</v>
      </c>
      <c r="J1494" s="4">
        <v>25110000000</v>
      </c>
      <c r="L1494" s="8">
        <v>7.2999999999999995E-2</v>
      </c>
      <c r="O1494" s="7" t="s">
        <v>2043</v>
      </c>
      <c r="P1494" s="7" t="s">
        <v>2044</v>
      </c>
    </row>
    <row r="1495" spans="3:16" x14ac:dyDescent="0.3">
      <c r="C1495" t="s">
        <v>7</v>
      </c>
      <c r="F1495" s="5">
        <v>45597</v>
      </c>
      <c r="G1495" s="5">
        <v>45809</v>
      </c>
      <c r="J1495" s="4">
        <v>2217000000</v>
      </c>
      <c r="L1495" s="8">
        <v>7.3999999999999996E-2</v>
      </c>
      <c r="O1495" s="7" t="s">
        <v>2043</v>
      </c>
      <c r="P1495" s="7" t="s">
        <v>2044</v>
      </c>
    </row>
    <row r="1496" spans="3:16" x14ac:dyDescent="0.3">
      <c r="C1496" t="s">
        <v>7</v>
      </c>
      <c r="F1496" s="5">
        <v>45597</v>
      </c>
      <c r="G1496" s="5">
        <v>45870</v>
      </c>
      <c r="J1496" s="4">
        <v>6555000000</v>
      </c>
      <c r="L1496" s="8">
        <v>7.5999999999999998E-2</v>
      </c>
      <c r="O1496" s="7" t="s">
        <v>2043</v>
      </c>
      <c r="P1496" s="7" t="s">
        <v>2044</v>
      </c>
    </row>
    <row r="1497" spans="3:16" x14ac:dyDescent="0.3">
      <c r="C1497" t="s">
        <v>7</v>
      </c>
      <c r="F1497" s="5">
        <v>45597</v>
      </c>
      <c r="G1497" s="5">
        <v>45931</v>
      </c>
      <c r="J1497" s="4">
        <v>14218000000</v>
      </c>
      <c r="L1497" s="8">
        <v>7.5999999999999998E-2</v>
      </c>
      <c r="O1497" s="7" t="s">
        <v>2043</v>
      </c>
      <c r="P1497" s="7" t="s">
        <v>2044</v>
      </c>
    </row>
    <row r="1498" spans="3:16" x14ac:dyDescent="0.3">
      <c r="C1498" t="s">
        <v>7</v>
      </c>
      <c r="F1498" s="5">
        <v>45597</v>
      </c>
      <c r="G1498" s="5">
        <v>45962</v>
      </c>
      <c r="J1498" s="4">
        <v>679000000</v>
      </c>
      <c r="L1498" s="8">
        <v>7.6999999999999999E-2</v>
      </c>
      <c r="O1498" s="7" t="s">
        <v>2043</v>
      </c>
      <c r="P1498" s="7" t="s">
        <v>2044</v>
      </c>
    </row>
    <row r="1499" spans="3:16" x14ac:dyDescent="0.3">
      <c r="C1499" t="s">
        <v>7</v>
      </c>
      <c r="F1499" s="5">
        <v>45597</v>
      </c>
      <c r="G1499" s="5">
        <v>45992</v>
      </c>
      <c r="J1499" s="4">
        <v>380000000</v>
      </c>
      <c r="L1499" s="8">
        <v>7.8E-2</v>
      </c>
      <c r="O1499" s="7" t="s">
        <v>2043</v>
      </c>
      <c r="P1499" s="7" t="s">
        <v>2044</v>
      </c>
    </row>
    <row r="1500" spans="3:16" hidden="1" x14ac:dyDescent="0.3">
      <c r="C1500" t="s">
        <v>2047</v>
      </c>
      <c r="F1500" s="5">
        <v>45597</v>
      </c>
      <c r="G1500" s="5">
        <v>45627</v>
      </c>
      <c r="J1500" s="4">
        <v>1145000000</v>
      </c>
      <c r="L1500" s="8">
        <v>4.3999999999999997E-2</v>
      </c>
      <c r="O1500" s="7" t="s">
        <v>2043</v>
      </c>
      <c r="P1500" s="7" t="s">
        <v>2044</v>
      </c>
    </row>
    <row r="1501" spans="3:16" x14ac:dyDescent="0.3">
      <c r="C1501" t="s">
        <v>2047</v>
      </c>
      <c r="F1501" s="5">
        <v>45597</v>
      </c>
      <c r="G1501" s="5">
        <v>45658</v>
      </c>
      <c r="J1501" s="4">
        <v>181000000</v>
      </c>
      <c r="L1501" s="8">
        <v>4.7500000000000001E-2</v>
      </c>
      <c r="O1501" s="7" t="s">
        <v>2043</v>
      </c>
      <c r="P1501" s="7" t="s">
        <v>2044</v>
      </c>
    </row>
    <row r="1502" spans="3:16" x14ac:dyDescent="0.3">
      <c r="C1502" t="s">
        <v>2047</v>
      </c>
      <c r="F1502" s="5">
        <v>45597</v>
      </c>
      <c r="G1502" s="5">
        <v>45689</v>
      </c>
      <c r="J1502" s="4">
        <v>254000000</v>
      </c>
      <c r="L1502" s="8">
        <v>4.7500000000000001E-2</v>
      </c>
      <c r="O1502" s="7" t="s">
        <v>2043</v>
      </c>
      <c r="P1502" s="7" t="s">
        <v>2044</v>
      </c>
    </row>
    <row r="1503" spans="3:16" x14ac:dyDescent="0.3">
      <c r="C1503" t="s">
        <v>2047</v>
      </c>
      <c r="F1503" s="5">
        <v>45597</v>
      </c>
      <c r="G1503" s="5">
        <v>45717</v>
      </c>
      <c r="J1503" s="4">
        <v>271000000</v>
      </c>
      <c r="L1503" s="8">
        <v>4.7500000000000001E-2</v>
      </c>
      <c r="O1503" s="7" t="s">
        <v>2043</v>
      </c>
      <c r="P1503" s="7" t="s">
        <v>2044</v>
      </c>
    </row>
    <row r="1504" spans="3:16" x14ac:dyDescent="0.3">
      <c r="C1504" t="s">
        <v>2047</v>
      </c>
      <c r="F1504" s="5">
        <v>45597</v>
      </c>
      <c r="G1504" s="5">
        <v>45748</v>
      </c>
      <c r="J1504" s="4">
        <v>271000000</v>
      </c>
      <c r="L1504" s="8">
        <v>4.7500000000000001E-2</v>
      </c>
      <c r="O1504" s="7" t="s">
        <v>2043</v>
      </c>
      <c r="P1504" s="7" t="s">
        <v>2044</v>
      </c>
    </row>
    <row r="1505" spans="3:16" x14ac:dyDescent="0.3">
      <c r="C1505" t="s">
        <v>2047</v>
      </c>
      <c r="F1505" s="5">
        <v>45597</v>
      </c>
      <c r="G1505" s="5">
        <v>45778</v>
      </c>
      <c r="J1505" s="4">
        <v>6627000000</v>
      </c>
      <c r="L1505" s="8">
        <v>7.2999999999999995E-2</v>
      </c>
      <c r="O1505" s="7" t="s">
        <v>2043</v>
      </c>
      <c r="P1505" s="7" t="s">
        <v>2044</v>
      </c>
    </row>
    <row r="1506" spans="3:16" x14ac:dyDescent="0.3">
      <c r="C1506" t="s">
        <v>2047</v>
      </c>
      <c r="F1506" s="5">
        <v>45597</v>
      </c>
      <c r="G1506" s="5">
        <v>45839</v>
      </c>
      <c r="J1506" s="4">
        <v>301000000</v>
      </c>
      <c r="L1506" s="8">
        <v>7.3999999999999996E-2</v>
      </c>
      <c r="O1506" s="7" t="s">
        <v>2043</v>
      </c>
      <c r="P1506" s="7" t="s">
        <v>2044</v>
      </c>
    </row>
    <row r="1507" spans="3:16" x14ac:dyDescent="0.3">
      <c r="C1507" t="s">
        <v>2047</v>
      </c>
      <c r="F1507" s="5">
        <v>45597</v>
      </c>
      <c r="G1507" s="5">
        <v>45870</v>
      </c>
      <c r="J1507" s="4">
        <v>120000000</v>
      </c>
      <c r="L1507" s="8">
        <v>7.5999999999999998E-2</v>
      </c>
      <c r="O1507" s="7" t="s">
        <v>2043</v>
      </c>
      <c r="P1507" s="7" t="s">
        <v>2044</v>
      </c>
    </row>
    <row r="1508" spans="3:16" x14ac:dyDescent="0.3">
      <c r="C1508" t="s">
        <v>2047</v>
      </c>
      <c r="F1508" s="5">
        <v>45597</v>
      </c>
      <c r="G1508" s="5">
        <v>45962</v>
      </c>
      <c r="J1508" s="4">
        <v>301000000</v>
      </c>
      <c r="L1508" s="8">
        <v>7.6999999999999999E-2</v>
      </c>
      <c r="O1508" s="7" t="s">
        <v>2043</v>
      </c>
      <c r="P1508" s="7" t="s">
        <v>2044</v>
      </c>
    </row>
    <row r="1509" spans="3:16" x14ac:dyDescent="0.3">
      <c r="C1509" t="s">
        <v>2047</v>
      </c>
      <c r="F1509" s="5">
        <v>45597</v>
      </c>
      <c r="G1509" s="5">
        <v>45992</v>
      </c>
      <c r="J1509" s="4">
        <v>60000000</v>
      </c>
      <c r="L1509" s="8">
        <v>7.8E-2</v>
      </c>
      <c r="O1509" s="7" t="s">
        <v>2043</v>
      </c>
      <c r="P1509" s="7" t="s">
        <v>2044</v>
      </c>
    </row>
    <row r="1510" spans="3:16" x14ac:dyDescent="0.3">
      <c r="C1510" t="s">
        <v>7</v>
      </c>
      <c r="F1510" s="5">
        <v>45597</v>
      </c>
      <c r="G1510" s="5">
        <v>45778</v>
      </c>
      <c r="J1510" s="4">
        <v>17417000000</v>
      </c>
      <c r="L1510" s="8">
        <v>7.2999999999999995E-2</v>
      </c>
      <c r="O1510" s="7" t="s">
        <v>15</v>
      </c>
      <c r="P1510" s="7" t="s">
        <v>2045</v>
      </c>
    </row>
    <row r="1511" spans="3:16" x14ac:dyDescent="0.3">
      <c r="C1511" t="s">
        <v>7</v>
      </c>
      <c r="F1511" s="5">
        <v>45597</v>
      </c>
      <c r="G1511" s="5">
        <v>45809</v>
      </c>
      <c r="J1511" s="4">
        <v>1325000000</v>
      </c>
      <c r="L1511" s="8">
        <v>7.3999999999999996E-2</v>
      </c>
      <c r="O1511" s="7" t="s">
        <v>15</v>
      </c>
      <c r="P1511" s="7" t="s">
        <v>2045</v>
      </c>
    </row>
    <row r="1512" spans="3:16" x14ac:dyDescent="0.3">
      <c r="C1512" t="s">
        <v>7</v>
      </c>
      <c r="F1512" s="5">
        <v>45597</v>
      </c>
      <c r="G1512" s="5">
        <v>45870</v>
      </c>
      <c r="J1512" s="4">
        <v>6748000000</v>
      </c>
      <c r="L1512" s="8">
        <v>7.5999999999999998E-2</v>
      </c>
      <c r="O1512" s="7" t="s">
        <v>15</v>
      </c>
      <c r="P1512" s="7" t="s">
        <v>2045</v>
      </c>
    </row>
    <row r="1513" spans="3:16" x14ac:dyDescent="0.3">
      <c r="C1513" t="s">
        <v>7</v>
      </c>
      <c r="F1513" s="5">
        <v>45597</v>
      </c>
      <c r="G1513" s="5">
        <v>45962</v>
      </c>
      <c r="J1513" s="4">
        <v>723000000</v>
      </c>
      <c r="L1513" s="8">
        <v>7.6999999999999999E-2</v>
      </c>
      <c r="O1513" s="7" t="s">
        <v>15</v>
      </c>
      <c r="P1513" s="7" t="s">
        <v>2045</v>
      </c>
    </row>
    <row r="1514" spans="3:16" x14ac:dyDescent="0.3">
      <c r="C1514" t="s">
        <v>2047</v>
      </c>
      <c r="F1514" s="5">
        <v>45597</v>
      </c>
      <c r="G1514" s="5">
        <v>45778</v>
      </c>
      <c r="J1514" s="4">
        <v>61000000</v>
      </c>
      <c r="L1514" s="8">
        <v>7.2999999999999995E-2</v>
      </c>
      <c r="O1514" s="7" t="s">
        <v>15</v>
      </c>
      <c r="P1514" s="7" t="s">
        <v>2045</v>
      </c>
    </row>
    <row r="1515" spans="3:16" x14ac:dyDescent="0.3">
      <c r="C1515" t="s">
        <v>7</v>
      </c>
      <c r="F1515" s="5">
        <v>45597</v>
      </c>
      <c r="G1515" s="5">
        <v>45778</v>
      </c>
      <c r="J1515" s="4">
        <v>17670000000</v>
      </c>
      <c r="L1515" s="8">
        <v>7.2999999999999995E-2</v>
      </c>
      <c r="O1515" s="7" t="s">
        <v>2050</v>
      </c>
      <c r="P1515" s="7" t="s">
        <v>2045</v>
      </c>
    </row>
    <row r="1516" spans="3:16" x14ac:dyDescent="0.3">
      <c r="C1516" t="s">
        <v>7</v>
      </c>
      <c r="F1516" s="5">
        <v>45597</v>
      </c>
      <c r="G1516" s="5">
        <v>45870</v>
      </c>
      <c r="J1516" s="4">
        <v>151000000</v>
      </c>
      <c r="L1516" s="8">
        <v>7.5999999999999998E-2</v>
      </c>
      <c r="O1516" s="7" t="s">
        <v>2050</v>
      </c>
      <c r="P1516" s="7" t="s">
        <v>2045</v>
      </c>
    </row>
    <row r="1517" spans="3:16" x14ac:dyDescent="0.3">
      <c r="C1517" t="s">
        <v>7</v>
      </c>
      <c r="F1517" s="5">
        <v>45597</v>
      </c>
      <c r="G1517" s="5">
        <v>45901</v>
      </c>
      <c r="J1517" s="4">
        <v>4595000000</v>
      </c>
      <c r="L1517" s="8">
        <v>7.5999999999999998E-2</v>
      </c>
      <c r="O1517" s="7" t="s">
        <v>2050</v>
      </c>
      <c r="P1517" s="7" t="s">
        <v>2045</v>
      </c>
    </row>
    <row r="1518" spans="3:16" x14ac:dyDescent="0.3">
      <c r="C1518" t="s">
        <v>7</v>
      </c>
      <c r="F1518" s="5">
        <v>45597</v>
      </c>
      <c r="G1518" s="5">
        <v>45931</v>
      </c>
      <c r="J1518" s="4">
        <v>7487000000</v>
      </c>
      <c r="L1518" s="8">
        <v>7.5999999999999998E-2</v>
      </c>
      <c r="O1518" s="7" t="s">
        <v>2050</v>
      </c>
      <c r="P1518" s="7" t="s">
        <v>2045</v>
      </c>
    </row>
    <row r="1519" spans="3:16" x14ac:dyDescent="0.3">
      <c r="C1519" t="s">
        <v>7</v>
      </c>
      <c r="F1519" s="5">
        <v>45597</v>
      </c>
      <c r="G1519" s="5">
        <v>45962</v>
      </c>
      <c r="J1519" s="4">
        <v>10453000000</v>
      </c>
      <c r="L1519" s="8">
        <v>7.6999999999999999E-2</v>
      </c>
      <c r="O1519" s="7" t="s">
        <v>2050</v>
      </c>
      <c r="P1519" s="7" t="s">
        <v>2045</v>
      </c>
    </row>
    <row r="1520" spans="3:16" x14ac:dyDescent="0.3">
      <c r="C1520" t="s">
        <v>7</v>
      </c>
      <c r="F1520" s="5">
        <v>45597</v>
      </c>
      <c r="G1520" s="5">
        <v>45992</v>
      </c>
      <c r="J1520" s="4">
        <v>6253000000</v>
      </c>
      <c r="L1520" s="8">
        <v>7.8E-2</v>
      </c>
      <c r="O1520" s="7" t="s">
        <v>2050</v>
      </c>
      <c r="P1520" s="7" t="s">
        <v>2045</v>
      </c>
    </row>
    <row r="1521" spans="3:16" hidden="1" x14ac:dyDescent="0.3">
      <c r="C1521" t="s">
        <v>7</v>
      </c>
      <c r="F1521" s="5">
        <v>45597</v>
      </c>
      <c r="G1521" s="5">
        <v>45627</v>
      </c>
      <c r="J1521" s="4">
        <v>2960000000</v>
      </c>
      <c r="L1521" s="8">
        <v>4.3999999999999997E-2</v>
      </c>
      <c r="O1521" s="7" t="s">
        <v>16</v>
      </c>
      <c r="P1521" s="7" t="s">
        <v>2045</v>
      </c>
    </row>
    <row r="1522" spans="3:16" x14ac:dyDescent="0.3">
      <c r="C1522" t="s">
        <v>7</v>
      </c>
      <c r="F1522" s="5">
        <v>45597</v>
      </c>
      <c r="G1522" s="5">
        <v>45658</v>
      </c>
      <c r="J1522" s="4">
        <v>1800000000</v>
      </c>
      <c r="L1522" s="8">
        <v>4.7500000000000001E-2</v>
      </c>
      <c r="O1522" s="7" t="s">
        <v>16</v>
      </c>
      <c r="P1522" s="7" t="s">
        <v>2045</v>
      </c>
    </row>
    <row r="1523" spans="3:16" x14ac:dyDescent="0.3">
      <c r="C1523" t="s">
        <v>7</v>
      </c>
      <c r="F1523" s="5">
        <v>45597</v>
      </c>
      <c r="G1523" s="5">
        <v>45689</v>
      </c>
      <c r="J1523" s="4">
        <v>190000000</v>
      </c>
      <c r="L1523" s="8">
        <v>4.7500000000000001E-2</v>
      </c>
      <c r="O1523" s="7" t="s">
        <v>16</v>
      </c>
      <c r="P1523" s="7" t="s">
        <v>2045</v>
      </c>
    </row>
    <row r="1524" spans="3:16" x14ac:dyDescent="0.3">
      <c r="C1524" t="s">
        <v>7</v>
      </c>
      <c r="F1524" s="5">
        <v>45597</v>
      </c>
      <c r="G1524" s="5">
        <v>45717</v>
      </c>
      <c r="J1524" s="4">
        <v>153000000</v>
      </c>
      <c r="L1524" s="8">
        <v>4.7500000000000001E-2</v>
      </c>
      <c r="O1524" s="7" t="s">
        <v>16</v>
      </c>
      <c r="P1524" s="7" t="s">
        <v>2045</v>
      </c>
    </row>
    <row r="1525" spans="3:16" x14ac:dyDescent="0.3">
      <c r="C1525" t="s">
        <v>7</v>
      </c>
      <c r="F1525" s="5">
        <v>45597</v>
      </c>
      <c r="G1525" s="5">
        <v>45748</v>
      </c>
      <c r="J1525" s="4">
        <v>70000000</v>
      </c>
      <c r="L1525" s="8">
        <v>4.7500000000000001E-2</v>
      </c>
      <c r="O1525" s="7" t="s">
        <v>16</v>
      </c>
      <c r="P1525" s="7" t="s">
        <v>2045</v>
      </c>
    </row>
    <row r="1526" spans="3:16" x14ac:dyDescent="0.3">
      <c r="C1526" t="s">
        <v>7</v>
      </c>
      <c r="F1526" s="5">
        <v>45597</v>
      </c>
      <c r="G1526" s="5">
        <v>45778</v>
      </c>
      <c r="J1526" s="4">
        <v>31607811125.955002</v>
      </c>
      <c r="L1526" s="8">
        <v>7.2999999999999995E-2</v>
      </c>
      <c r="O1526" s="7" t="s">
        <v>16</v>
      </c>
      <c r="P1526" s="7" t="s">
        <v>2045</v>
      </c>
    </row>
    <row r="1527" spans="3:16" x14ac:dyDescent="0.3">
      <c r="C1527" t="s">
        <v>7</v>
      </c>
      <c r="F1527" s="5">
        <v>45597</v>
      </c>
      <c r="G1527" s="5">
        <v>45809</v>
      </c>
      <c r="J1527" s="4">
        <v>411000000</v>
      </c>
      <c r="L1527" s="8">
        <v>7.3999999999999996E-2</v>
      </c>
      <c r="O1527" s="7" t="s">
        <v>16</v>
      </c>
      <c r="P1527" s="7" t="s">
        <v>2045</v>
      </c>
    </row>
    <row r="1528" spans="3:16" x14ac:dyDescent="0.3">
      <c r="C1528" t="s">
        <v>7</v>
      </c>
      <c r="F1528" s="5">
        <v>45597</v>
      </c>
      <c r="G1528" s="5">
        <v>45839</v>
      </c>
      <c r="J1528" s="4">
        <v>57000000</v>
      </c>
      <c r="L1528" s="8">
        <v>7.3999999999999996E-2</v>
      </c>
      <c r="O1528" s="7" t="s">
        <v>16</v>
      </c>
      <c r="P1528" s="7" t="s">
        <v>2045</v>
      </c>
    </row>
    <row r="1529" spans="3:16" x14ac:dyDescent="0.3">
      <c r="C1529" t="s">
        <v>7</v>
      </c>
      <c r="F1529" s="5">
        <v>45597</v>
      </c>
      <c r="G1529" s="5">
        <v>45870</v>
      </c>
      <c r="J1529" s="4">
        <v>1167000000</v>
      </c>
      <c r="L1529" s="8">
        <v>7.5999999999999998E-2</v>
      </c>
      <c r="O1529" s="7" t="s">
        <v>16</v>
      </c>
      <c r="P1529" s="7" t="s">
        <v>2045</v>
      </c>
    </row>
    <row r="1530" spans="3:16" x14ac:dyDescent="0.3">
      <c r="C1530" t="s">
        <v>7</v>
      </c>
      <c r="F1530" s="5">
        <v>45597</v>
      </c>
      <c r="G1530" s="5">
        <v>45901</v>
      </c>
      <c r="J1530" s="4">
        <v>72000000</v>
      </c>
      <c r="L1530" s="8">
        <v>7.5999999999999998E-2</v>
      </c>
      <c r="O1530" s="7" t="s">
        <v>16</v>
      </c>
      <c r="P1530" s="7" t="s">
        <v>2045</v>
      </c>
    </row>
    <row r="1531" spans="3:16" x14ac:dyDescent="0.3">
      <c r="C1531" t="s">
        <v>7</v>
      </c>
      <c r="F1531" s="5">
        <v>45597</v>
      </c>
      <c r="G1531" s="5">
        <v>45931</v>
      </c>
      <c r="J1531" s="4">
        <v>1918000000</v>
      </c>
      <c r="L1531" s="8">
        <v>7.5999999999999998E-2</v>
      </c>
      <c r="O1531" s="7" t="s">
        <v>16</v>
      </c>
      <c r="P1531" s="7" t="s">
        <v>2045</v>
      </c>
    </row>
    <row r="1532" spans="3:16" x14ac:dyDescent="0.3">
      <c r="C1532" t="s">
        <v>7</v>
      </c>
      <c r="F1532" s="5">
        <v>45597</v>
      </c>
      <c r="G1532" s="5">
        <v>45962</v>
      </c>
      <c r="J1532" s="4">
        <v>5078000000</v>
      </c>
      <c r="L1532" s="8">
        <v>7.6999999999999999E-2</v>
      </c>
      <c r="O1532" s="7" t="s">
        <v>16</v>
      </c>
      <c r="P1532" s="7" t="s">
        <v>2045</v>
      </c>
    </row>
    <row r="1533" spans="3:16" x14ac:dyDescent="0.3">
      <c r="C1533" t="s">
        <v>7</v>
      </c>
      <c r="F1533" s="5">
        <v>45597</v>
      </c>
      <c r="G1533" s="5">
        <v>45992</v>
      </c>
      <c r="J1533" s="4">
        <v>2023000000</v>
      </c>
      <c r="L1533" s="8">
        <v>7.8E-2</v>
      </c>
      <c r="O1533" s="7" t="s">
        <v>16</v>
      </c>
      <c r="P1533" s="7" t="s">
        <v>2045</v>
      </c>
    </row>
    <row r="1534" spans="3:16" hidden="1" x14ac:dyDescent="0.3">
      <c r="C1534" t="s">
        <v>2047</v>
      </c>
      <c r="F1534" s="5">
        <v>45597</v>
      </c>
      <c r="G1534" s="5">
        <v>45627</v>
      </c>
      <c r="J1534" s="4">
        <v>598000000</v>
      </c>
      <c r="L1534" s="8">
        <v>4.3999999999999997E-2</v>
      </c>
      <c r="O1534" s="7" t="s">
        <v>16</v>
      </c>
      <c r="P1534" s="7" t="s">
        <v>2045</v>
      </c>
    </row>
    <row r="1535" spans="3:16" x14ac:dyDescent="0.3">
      <c r="C1535" t="s">
        <v>2047</v>
      </c>
      <c r="F1535" s="5">
        <v>45597</v>
      </c>
      <c r="G1535" s="5">
        <v>45658</v>
      </c>
      <c r="J1535" s="4">
        <v>99000000</v>
      </c>
      <c r="L1535" s="8">
        <v>4.7500000000000001E-2</v>
      </c>
      <c r="O1535" s="7" t="s">
        <v>16</v>
      </c>
      <c r="P1535" s="7" t="s">
        <v>2045</v>
      </c>
    </row>
    <row r="1536" spans="3:16" x14ac:dyDescent="0.3">
      <c r="C1536" t="s">
        <v>2047</v>
      </c>
      <c r="F1536" s="5">
        <v>45597</v>
      </c>
      <c r="G1536" s="5">
        <v>45778</v>
      </c>
      <c r="J1536" s="4">
        <v>1087000000</v>
      </c>
      <c r="L1536" s="8">
        <v>7.2999999999999995E-2</v>
      </c>
      <c r="O1536" s="7" t="s">
        <v>16</v>
      </c>
      <c r="P1536" s="7" t="s">
        <v>2045</v>
      </c>
    </row>
    <row r="1537" spans="3:16" x14ac:dyDescent="0.3">
      <c r="C1537" t="s">
        <v>7</v>
      </c>
      <c r="F1537" s="5">
        <v>45600</v>
      </c>
      <c r="G1537" s="5">
        <v>45661</v>
      </c>
      <c r="J1537" s="4">
        <v>52000000</v>
      </c>
      <c r="L1537" s="8">
        <v>4.7500000000000001E-2</v>
      </c>
      <c r="O1537" s="7" t="s">
        <v>2043</v>
      </c>
      <c r="P1537" s="7" t="s">
        <v>2044</v>
      </c>
    </row>
    <row r="1538" spans="3:16" x14ac:dyDescent="0.3">
      <c r="C1538" t="s">
        <v>7</v>
      </c>
      <c r="F1538" s="5">
        <v>45600</v>
      </c>
      <c r="G1538" s="5">
        <v>45781</v>
      </c>
      <c r="J1538" s="4">
        <v>19885000000</v>
      </c>
      <c r="L1538" s="8">
        <v>7.2999999999999995E-2</v>
      </c>
      <c r="O1538" s="7" t="s">
        <v>2043</v>
      </c>
      <c r="P1538" s="7" t="s">
        <v>2044</v>
      </c>
    </row>
    <row r="1539" spans="3:16" x14ac:dyDescent="0.3">
      <c r="C1539" t="s">
        <v>7</v>
      </c>
      <c r="F1539" s="5">
        <v>45600</v>
      </c>
      <c r="G1539" s="5">
        <v>45812</v>
      </c>
      <c r="J1539" s="4">
        <v>1756000000</v>
      </c>
      <c r="L1539" s="8">
        <v>7.3999999999999996E-2</v>
      </c>
      <c r="O1539" s="7" t="s">
        <v>2043</v>
      </c>
      <c r="P1539" s="7" t="s">
        <v>2044</v>
      </c>
    </row>
    <row r="1540" spans="3:16" x14ac:dyDescent="0.3">
      <c r="C1540" t="s">
        <v>7</v>
      </c>
      <c r="F1540" s="5">
        <v>45600</v>
      </c>
      <c r="G1540" s="5">
        <v>45873</v>
      </c>
      <c r="J1540" s="4">
        <v>5191000000</v>
      </c>
      <c r="L1540" s="8">
        <v>7.5999999999999998E-2</v>
      </c>
      <c r="O1540" s="7" t="s">
        <v>2043</v>
      </c>
      <c r="P1540" s="7" t="s">
        <v>2044</v>
      </c>
    </row>
    <row r="1541" spans="3:16" x14ac:dyDescent="0.3">
      <c r="C1541" t="s">
        <v>7</v>
      </c>
      <c r="F1541" s="5">
        <v>45600</v>
      </c>
      <c r="G1541" s="5">
        <v>45934</v>
      </c>
      <c r="J1541" s="4">
        <v>11259000000</v>
      </c>
      <c r="L1541" s="8">
        <v>7.5999999999999998E-2</v>
      </c>
      <c r="O1541" s="7" t="s">
        <v>2043</v>
      </c>
      <c r="P1541" s="7" t="s">
        <v>2044</v>
      </c>
    </row>
    <row r="1542" spans="3:16" x14ac:dyDescent="0.3">
      <c r="C1542" t="s">
        <v>7</v>
      </c>
      <c r="F1542" s="5">
        <v>45600</v>
      </c>
      <c r="G1542" s="5">
        <v>45965</v>
      </c>
      <c r="J1542" s="4">
        <v>538000000</v>
      </c>
      <c r="L1542" s="8">
        <v>7.6999999999999999E-2</v>
      </c>
      <c r="O1542" s="7" t="s">
        <v>2043</v>
      </c>
      <c r="P1542" s="7" t="s">
        <v>2044</v>
      </c>
    </row>
    <row r="1543" spans="3:16" x14ac:dyDescent="0.3">
      <c r="C1543" t="s">
        <v>7</v>
      </c>
      <c r="F1543" s="5">
        <v>45600</v>
      </c>
      <c r="G1543" s="5">
        <v>45995</v>
      </c>
      <c r="J1543" s="4">
        <v>301000000</v>
      </c>
      <c r="L1543" s="8">
        <v>7.8E-2</v>
      </c>
      <c r="O1543" s="7" t="s">
        <v>2043</v>
      </c>
      <c r="P1543" s="7" t="s">
        <v>2044</v>
      </c>
    </row>
    <row r="1544" spans="3:16" hidden="1" x14ac:dyDescent="0.3">
      <c r="C1544" t="s">
        <v>2047</v>
      </c>
      <c r="F1544" s="5">
        <v>45600</v>
      </c>
      <c r="G1544" s="5">
        <v>45630</v>
      </c>
      <c r="J1544" s="4">
        <v>906000000</v>
      </c>
      <c r="L1544" s="8">
        <v>4.3999999999999997E-2</v>
      </c>
      <c r="O1544" s="7" t="s">
        <v>2043</v>
      </c>
      <c r="P1544" s="7" t="s">
        <v>2044</v>
      </c>
    </row>
    <row r="1545" spans="3:16" x14ac:dyDescent="0.3">
      <c r="C1545" t="s">
        <v>2047</v>
      </c>
      <c r="F1545" s="5">
        <v>45600</v>
      </c>
      <c r="G1545" s="5">
        <v>45661</v>
      </c>
      <c r="J1545" s="4">
        <v>143000000</v>
      </c>
      <c r="L1545" s="8">
        <v>4.7500000000000001E-2</v>
      </c>
      <c r="O1545" s="7" t="s">
        <v>2043</v>
      </c>
      <c r="P1545" s="7" t="s">
        <v>2044</v>
      </c>
    </row>
    <row r="1546" spans="3:16" x14ac:dyDescent="0.3">
      <c r="C1546" t="s">
        <v>2047</v>
      </c>
      <c r="F1546" s="5">
        <v>45600</v>
      </c>
      <c r="G1546" s="5">
        <v>45692</v>
      </c>
      <c r="J1546" s="4">
        <v>201000000</v>
      </c>
      <c r="L1546" s="8">
        <v>4.7500000000000001E-2</v>
      </c>
      <c r="O1546" s="7" t="s">
        <v>2043</v>
      </c>
      <c r="P1546" s="7" t="s">
        <v>2044</v>
      </c>
    </row>
    <row r="1547" spans="3:16" x14ac:dyDescent="0.3">
      <c r="C1547" t="s">
        <v>2047</v>
      </c>
      <c r="F1547" s="5">
        <v>45600</v>
      </c>
      <c r="G1547" s="5">
        <v>45720</v>
      </c>
      <c r="J1547" s="4">
        <v>215000000</v>
      </c>
      <c r="L1547" s="8">
        <v>4.7500000000000001E-2</v>
      </c>
      <c r="O1547" s="7" t="s">
        <v>2043</v>
      </c>
      <c r="P1547" s="7" t="s">
        <v>2044</v>
      </c>
    </row>
    <row r="1548" spans="3:16" x14ac:dyDescent="0.3">
      <c r="C1548" t="s">
        <v>2047</v>
      </c>
      <c r="F1548" s="5">
        <v>45600</v>
      </c>
      <c r="G1548" s="5">
        <v>45751</v>
      </c>
      <c r="J1548" s="4">
        <v>215000000</v>
      </c>
      <c r="L1548" s="8">
        <v>4.7500000000000001E-2</v>
      </c>
      <c r="O1548" s="7" t="s">
        <v>2043</v>
      </c>
      <c r="P1548" s="7" t="s">
        <v>2044</v>
      </c>
    </row>
    <row r="1549" spans="3:16" x14ac:dyDescent="0.3">
      <c r="C1549" t="s">
        <v>2047</v>
      </c>
      <c r="F1549" s="5">
        <v>45600</v>
      </c>
      <c r="G1549" s="5">
        <v>45781</v>
      </c>
      <c r="J1549" s="4">
        <v>5248000000</v>
      </c>
      <c r="L1549" s="8">
        <v>7.2999999999999995E-2</v>
      </c>
      <c r="O1549" s="7" t="s">
        <v>2043</v>
      </c>
      <c r="P1549" s="7" t="s">
        <v>2044</v>
      </c>
    </row>
    <row r="1550" spans="3:16" x14ac:dyDescent="0.3">
      <c r="C1550" t="s">
        <v>2047</v>
      </c>
      <c r="F1550" s="5">
        <v>45600</v>
      </c>
      <c r="G1550" s="5">
        <v>45842</v>
      </c>
      <c r="J1550" s="4">
        <v>239000000</v>
      </c>
      <c r="L1550" s="8">
        <v>7.3999999999999996E-2</v>
      </c>
      <c r="O1550" s="7" t="s">
        <v>2043</v>
      </c>
      <c r="P1550" s="7" t="s">
        <v>2044</v>
      </c>
    </row>
    <row r="1551" spans="3:16" x14ac:dyDescent="0.3">
      <c r="C1551" t="s">
        <v>2047</v>
      </c>
      <c r="F1551" s="5">
        <v>45600</v>
      </c>
      <c r="G1551" s="5">
        <v>45873</v>
      </c>
      <c r="J1551" s="4">
        <v>95000000</v>
      </c>
      <c r="L1551" s="8">
        <v>7.5999999999999998E-2</v>
      </c>
      <c r="O1551" s="7" t="s">
        <v>2043</v>
      </c>
      <c r="P1551" s="7" t="s">
        <v>2044</v>
      </c>
    </row>
    <row r="1552" spans="3:16" x14ac:dyDescent="0.3">
      <c r="C1552" t="s">
        <v>2047</v>
      </c>
      <c r="F1552" s="5">
        <v>45600</v>
      </c>
      <c r="G1552" s="5">
        <v>45965</v>
      </c>
      <c r="J1552" s="4">
        <v>239000000</v>
      </c>
      <c r="L1552" s="8">
        <v>7.6999999999999999E-2</v>
      </c>
      <c r="O1552" s="7" t="s">
        <v>2043</v>
      </c>
      <c r="P1552" s="7" t="s">
        <v>2044</v>
      </c>
    </row>
    <row r="1553" spans="3:16" x14ac:dyDescent="0.3">
      <c r="C1553" t="s">
        <v>7</v>
      </c>
      <c r="F1553" s="5">
        <v>45600</v>
      </c>
      <c r="G1553" s="5">
        <v>45781</v>
      </c>
      <c r="J1553" s="4">
        <v>13792000000</v>
      </c>
      <c r="L1553" s="8">
        <v>7.2999999999999995E-2</v>
      </c>
      <c r="O1553" s="7" t="s">
        <v>15</v>
      </c>
      <c r="P1553" s="7" t="s">
        <v>2045</v>
      </c>
    </row>
    <row r="1554" spans="3:16" x14ac:dyDescent="0.3">
      <c r="C1554" t="s">
        <v>7</v>
      </c>
      <c r="F1554" s="5">
        <v>45600</v>
      </c>
      <c r="G1554" s="5">
        <v>45812</v>
      </c>
      <c r="J1554" s="4">
        <v>1050000000</v>
      </c>
      <c r="L1554" s="8">
        <v>7.3999999999999996E-2</v>
      </c>
      <c r="O1554" s="7" t="s">
        <v>15</v>
      </c>
      <c r="P1554" s="7" t="s">
        <v>2045</v>
      </c>
    </row>
    <row r="1555" spans="3:16" x14ac:dyDescent="0.3">
      <c r="C1555" t="s">
        <v>7</v>
      </c>
      <c r="F1555" s="5">
        <v>45600</v>
      </c>
      <c r="G1555" s="5">
        <v>45873</v>
      </c>
      <c r="J1555" s="4">
        <v>5343000000</v>
      </c>
      <c r="L1555" s="8">
        <v>7.5999999999999998E-2</v>
      </c>
      <c r="O1555" s="7" t="s">
        <v>15</v>
      </c>
      <c r="P1555" s="7" t="s">
        <v>2045</v>
      </c>
    </row>
    <row r="1556" spans="3:16" x14ac:dyDescent="0.3">
      <c r="C1556" t="s">
        <v>7</v>
      </c>
      <c r="F1556" s="5">
        <v>45600</v>
      </c>
      <c r="G1556" s="5">
        <v>45965</v>
      </c>
      <c r="J1556" s="4">
        <v>573000000</v>
      </c>
      <c r="L1556" s="8">
        <v>7.6999999999999999E-2</v>
      </c>
      <c r="O1556" s="7" t="s">
        <v>15</v>
      </c>
      <c r="P1556" s="7" t="s">
        <v>2045</v>
      </c>
    </row>
    <row r="1557" spans="3:16" x14ac:dyDescent="0.3">
      <c r="C1557" t="s">
        <v>7</v>
      </c>
      <c r="F1557" s="5">
        <v>45600</v>
      </c>
      <c r="G1557" s="5">
        <v>45781</v>
      </c>
      <c r="J1557" s="4">
        <v>13993000000</v>
      </c>
      <c r="L1557" s="8">
        <v>7.2999999999999995E-2</v>
      </c>
      <c r="O1557" s="7" t="s">
        <v>2050</v>
      </c>
      <c r="P1557" s="7" t="s">
        <v>2045</v>
      </c>
    </row>
    <row r="1558" spans="3:16" x14ac:dyDescent="0.3">
      <c r="C1558" t="s">
        <v>7</v>
      </c>
      <c r="F1558" s="5">
        <v>45600</v>
      </c>
      <c r="G1558" s="5">
        <v>45873</v>
      </c>
      <c r="J1558" s="4">
        <v>119000000</v>
      </c>
      <c r="L1558" s="8">
        <v>7.5999999999999998E-2</v>
      </c>
      <c r="O1558" s="7" t="s">
        <v>2050</v>
      </c>
      <c r="P1558" s="7" t="s">
        <v>2045</v>
      </c>
    </row>
    <row r="1559" spans="3:16" x14ac:dyDescent="0.3">
      <c r="C1559" t="s">
        <v>7</v>
      </c>
      <c r="F1559" s="5">
        <v>45600</v>
      </c>
      <c r="G1559" s="5">
        <v>45904</v>
      </c>
      <c r="J1559" s="4">
        <v>3639000000</v>
      </c>
      <c r="L1559" s="8">
        <v>7.5999999999999998E-2</v>
      </c>
      <c r="O1559" s="7" t="s">
        <v>2050</v>
      </c>
      <c r="P1559" s="7" t="s">
        <v>2045</v>
      </c>
    </row>
    <row r="1560" spans="3:16" x14ac:dyDescent="0.3">
      <c r="C1560" t="s">
        <v>7</v>
      </c>
      <c r="F1560" s="5">
        <v>45600</v>
      </c>
      <c r="G1560" s="5">
        <v>45934</v>
      </c>
      <c r="J1560" s="4">
        <v>5929000000</v>
      </c>
      <c r="L1560" s="8">
        <v>7.5999999999999998E-2</v>
      </c>
      <c r="O1560" s="7" t="s">
        <v>2050</v>
      </c>
      <c r="P1560" s="7" t="s">
        <v>2045</v>
      </c>
    </row>
    <row r="1561" spans="3:16" x14ac:dyDescent="0.3">
      <c r="C1561" t="s">
        <v>7</v>
      </c>
      <c r="F1561" s="5">
        <v>45600</v>
      </c>
      <c r="G1561" s="5">
        <v>45965</v>
      </c>
      <c r="J1561" s="4">
        <v>8278000000</v>
      </c>
      <c r="L1561" s="8">
        <v>7.6999999999999999E-2</v>
      </c>
      <c r="O1561" s="7" t="s">
        <v>2050</v>
      </c>
      <c r="P1561" s="7" t="s">
        <v>2045</v>
      </c>
    </row>
    <row r="1562" spans="3:16" x14ac:dyDescent="0.3">
      <c r="C1562" t="s">
        <v>7</v>
      </c>
      <c r="F1562" s="5">
        <v>45600</v>
      </c>
      <c r="G1562" s="5">
        <v>45995</v>
      </c>
      <c r="J1562" s="4">
        <v>4952000000</v>
      </c>
      <c r="L1562" s="8">
        <v>7.8E-2</v>
      </c>
      <c r="O1562" s="7" t="s">
        <v>2050</v>
      </c>
      <c r="P1562" s="7" t="s">
        <v>2045</v>
      </c>
    </row>
    <row r="1563" spans="3:16" hidden="1" x14ac:dyDescent="0.3">
      <c r="C1563" t="s">
        <v>7</v>
      </c>
      <c r="F1563" s="5">
        <v>45600</v>
      </c>
      <c r="G1563" s="5">
        <v>45630</v>
      </c>
      <c r="J1563" s="4">
        <v>2344000000</v>
      </c>
      <c r="L1563" s="8">
        <v>4.3999999999999997E-2</v>
      </c>
      <c r="O1563" s="7" t="s">
        <v>16</v>
      </c>
      <c r="P1563" s="7" t="s">
        <v>2045</v>
      </c>
    </row>
    <row r="1564" spans="3:16" x14ac:dyDescent="0.3">
      <c r="C1564" t="s">
        <v>7</v>
      </c>
      <c r="F1564" s="5">
        <v>45600</v>
      </c>
      <c r="G1564" s="5">
        <v>45661</v>
      </c>
      <c r="J1564" s="4">
        <v>1426000000</v>
      </c>
      <c r="L1564" s="8">
        <v>4.7500000000000001E-2</v>
      </c>
      <c r="O1564" s="7" t="s">
        <v>16</v>
      </c>
      <c r="P1564" s="7" t="s">
        <v>2045</v>
      </c>
    </row>
    <row r="1565" spans="3:16" x14ac:dyDescent="0.3">
      <c r="C1565" t="s">
        <v>7</v>
      </c>
      <c r="F1565" s="5">
        <v>45600</v>
      </c>
      <c r="G1565" s="5">
        <v>45692</v>
      </c>
      <c r="J1565" s="4">
        <v>150000000</v>
      </c>
      <c r="L1565" s="8">
        <v>4.7500000000000001E-2</v>
      </c>
      <c r="O1565" s="7" t="s">
        <v>16</v>
      </c>
      <c r="P1565" s="7" t="s">
        <v>2045</v>
      </c>
    </row>
    <row r="1566" spans="3:16" x14ac:dyDescent="0.3">
      <c r="C1566" t="s">
        <v>7</v>
      </c>
      <c r="F1566" s="5">
        <v>45600</v>
      </c>
      <c r="G1566" s="5">
        <v>45720</v>
      </c>
      <c r="J1566" s="4">
        <v>121000000</v>
      </c>
      <c r="L1566" s="8">
        <v>4.7500000000000001E-2</v>
      </c>
      <c r="O1566" s="7" t="s">
        <v>16</v>
      </c>
      <c r="P1566" s="7" t="s">
        <v>2045</v>
      </c>
    </row>
    <row r="1567" spans="3:16" x14ac:dyDescent="0.3">
      <c r="C1567" t="s">
        <v>7</v>
      </c>
      <c r="F1567" s="5">
        <v>45600</v>
      </c>
      <c r="G1567" s="5">
        <v>45751</v>
      </c>
      <c r="J1567" s="4">
        <v>56000000</v>
      </c>
      <c r="L1567" s="8">
        <v>4.7500000000000001E-2</v>
      </c>
      <c r="O1567" s="7" t="s">
        <v>16</v>
      </c>
      <c r="P1567" s="7" t="s">
        <v>2045</v>
      </c>
    </row>
    <row r="1568" spans="3:16" x14ac:dyDescent="0.3">
      <c r="C1568" t="s">
        <v>7</v>
      </c>
      <c r="F1568" s="5">
        <v>45600</v>
      </c>
      <c r="G1568" s="5">
        <v>45781</v>
      </c>
      <c r="J1568" s="4">
        <v>25169448241.964001</v>
      </c>
      <c r="L1568" s="8">
        <v>7.2999999999999995E-2</v>
      </c>
      <c r="O1568" s="7" t="s">
        <v>16</v>
      </c>
      <c r="P1568" s="7" t="s">
        <v>2045</v>
      </c>
    </row>
    <row r="1569" spans="3:16" x14ac:dyDescent="0.3">
      <c r="C1569" t="s">
        <v>7</v>
      </c>
      <c r="F1569" s="5">
        <v>45600</v>
      </c>
      <c r="G1569" s="5">
        <v>45812</v>
      </c>
      <c r="J1569" s="4">
        <v>325000000</v>
      </c>
      <c r="L1569" s="8">
        <v>7.3999999999999996E-2</v>
      </c>
      <c r="O1569" s="7" t="s">
        <v>16</v>
      </c>
      <c r="P1569" s="7" t="s">
        <v>2045</v>
      </c>
    </row>
    <row r="1570" spans="3:16" x14ac:dyDescent="0.3">
      <c r="C1570" t="s">
        <v>7</v>
      </c>
      <c r="F1570" s="5">
        <v>45600</v>
      </c>
      <c r="G1570" s="5">
        <v>45873</v>
      </c>
      <c r="J1570" s="4">
        <v>924000000</v>
      </c>
      <c r="L1570" s="8">
        <v>7.5999999999999998E-2</v>
      </c>
      <c r="O1570" s="7" t="s">
        <v>16</v>
      </c>
      <c r="P1570" s="7" t="s">
        <v>2045</v>
      </c>
    </row>
    <row r="1571" spans="3:16" x14ac:dyDescent="0.3">
      <c r="C1571" t="s">
        <v>7</v>
      </c>
      <c r="F1571" s="5">
        <v>45600</v>
      </c>
      <c r="G1571" s="5">
        <v>45904</v>
      </c>
      <c r="J1571" s="4">
        <v>57000000</v>
      </c>
      <c r="L1571" s="8">
        <v>7.5999999999999998E-2</v>
      </c>
      <c r="O1571" s="7" t="s">
        <v>16</v>
      </c>
      <c r="P1571" s="7" t="s">
        <v>2045</v>
      </c>
    </row>
    <row r="1572" spans="3:16" x14ac:dyDescent="0.3">
      <c r="C1572" t="s">
        <v>7</v>
      </c>
      <c r="F1572" s="5">
        <v>45600</v>
      </c>
      <c r="G1572" s="5">
        <v>45934</v>
      </c>
      <c r="J1572" s="4">
        <v>1519000000</v>
      </c>
      <c r="L1572" s="8">
        <v>7.5999999999999998E-2</v>
      </c>
      <c r="O1572" s="7" t="s">
        <v>16</v>
      </c>
      <c r="P1572" s="7" t="s">
        <v>2045</v>
      </c>
    </row>
    <row r="1573" spans="3:16" x14ac:dyDescent="0.3">
      <c r="C1573" t="s">
        <v>7</v>
      </c>
      <c r="F1573" s="5">
        <v>45600</v>
      </c>
      <c r="G1573" s="5">
        <v>45965</v>
      </c>
      <c r="J1573" s="4">
        <v>4021000000</v>
      </c>
      <c r="L1573" s="8">
        <v>7.6999999999999999E-2</v>
      </c>
      <c r="O1573" s="7" t="s">
        <v>16</v>
      </c>
      <c r="P1573" s="7" t="s">
        <v>2045</v>
      </c>
    </row>
    <row r="1574" spans="3:16" x14ac:dyDescent="0.3">
      <c r="C1574" t="s">
        <v>7</v>
      </c>
      <c r="F1574" s="5">
        <v>45600</v>
      </c>
      <c r="G1574" s="5">
        <v>45995</v>
      </c>
      <c r="J1574" s="4">
        <v>1602000000</v>
      </c>
      <c r="L1574" s="8">
        <v>7.8E-2</v>
      </c>
      <c r="O1574" s="7" t="s">
        <v>16</v>
      </c>
      <c r="P1574" s="7" t="s">
        <v>2045</v>
      </c>
    </row>
    <row r="1575" spans="3:16" hidden="1" x14ac:dyDescent="0.3">
      <c r="C1575" t="s">
        <v>2047</v>
      </c>
      <c r="F1575" s="5">
        <v>45600</v>
      </c>
      <c r="G1575" s="5">
        <v>45630</v>
      </c>
      <c r="J1575" s="4">
        <v>474000000</v>
      </c>
      <c r="L1575" s="8">
        <v>4.3999999999999997E-2</v>
      </c>
      <c r="O1575" s="7" t="s">
        <v>16</v>
      </c>
      <c r="P1575" s="7" t="s">
        <v>2045</v>
      </c>
    </row>
    <row r="1576" spans="3:16" x14ac:dyDescent="0.3">
      <c r="C1576" t="s">
        <v>2047</v>
      </c>
      <c r="F1576" s="5">
        <v>45600</v>
      </c>
      <c r="G1576" s="5">
        <v>45661</v>
      </c>
      <c r="J1576" s="4">
        <v>79000000</v>
      </c>
      <c r="L1576" s="8">
        <v>4.7500000000000001E-2</v>
      </c>
      <c r="O1576" s="7" t="s">
        <v>16</v>
      </c>
      <c r="P1576" s="7" t="s">
        <v>2045</v>
      </c>
    </row>
    <row r="1577" spans="3:16" x14ac:dyDescent="0.3">
      <c r="C1577" t="s">
        <v>2047</v>
      </c>
      <c r="F1577" s="5">
        <v>45600</v>
      </c>
      <c r="G1577" s="5">
        <v>45781</v>
      </c>
      <c r="J1577" s="4">
        <v>861000000</v>
      </c>
      <c r="L1577" s="8">
        <v>7.2999999999999995E-2</v>
      </c>
      <c r="O1577" s="7" t="s">
        <v>16</v>
      </c>
      <c r="P1577" s="7" t="s">
        <v>2045</v>
      </c>
    </row>
    <row r="1578" spans="3:16" x14ac:dyDescent="0.3">
      <c r="C1578" t="s">
        <v>7</v>
      </c>
      <c r="F1578" s="5">
        <v>45601</v>
      </c>
      <c r="G1578" s="5">
        <v>45782</v>
      </c>
      <c r="J1578" s="4">
        <v>15694000000</v>
      </c>
      <c r="L1578" s="8">
        <v>7.2999999999999995E-2</v>
      </c>
      <c r="O1578" s="7" t="s">
        <v>2043</v>
      </c>
      <c r="P1578" s="7" t="s">
        <v>2044</v>
      </c>
    </row>
    <row r="1579" spans="3:16" x14ac:dyDescent="0.3">
      <c r="C1579" t="s">
        <v>7</v>
      </c>
      <c r="F1579" s="5">
        <v>45601</v>
      </c>
      <c r="G1579" s="5">
        <v>45813</v>
      </c>
      <c r="J1579" s="4">
        <v>1386000000</v>
      </c>
      <c r="L1579" s="8">
        <v>7.3999999999999996E-2</v>
      </c>
      <c r="O1579" s="7" t="s">
        <v>2043</v>
      </c>
      <c r="P1579" s="7" t="s">
        <v>2044</v>
      </c>
    </row>
    <row r="1580" spans="3:16" x14ac:dyDescent="0.3">
      <c r="C1580" t="s">
        <v>7</v>
      </c>
      <c r="F1580" s="5">
        <v>45601</v>
      </c>
      <c r="G1580" s="5">
        <v>45874</v>
      </c>
      <c r="J1580" s="4">
        <v>4097000000</v>
      </c>
      <c r="L1580" s="8">
        <v>7.5999999999999998E-2</v>
      </c>
      <c r="O1580" s="7" t="s">
        <v>2043</v>
      </c>
      <c r="P1580" s="7" t="s">
        <v>2044</v>
      </c>
    </row>
    <row r="1581" spans="3:16" x14ac:dyDescent="0.3">
      <c r="C1581" t="s">
        <v>7</v>
      </c>
      <c r="F1581" s="5">
        <v>45601</v>
      </c>
      <c r="G1581" s="5">
        <v>45935</v>
      </c>
      <c r="J1581" s="4">
        <v>8886000000</v>
      </c>
      <c r="L1581" s="8">
        <v>7.5999999999999998E-2</v>
      </c>
      <c r="O1581" s="7" t="s">
        <v>2043</v>
      </c>
      <c r="P1581" s="7" t="s">
        <v>2044</v>
      </c>
    </row>
    <row r="1582" spans="3:16" x14ac:dyDescent="0.3">
      <c r="C1582" t="s">
        <v>7</v>
      </c>
      <c r="F1582" s="5">
        <v>45601</v>
      </c>
      <c r="G1582" s="5">
        <v>45966</v>
      </c>
      <c r="J1582" s="4">
        <v>424000000</v>
      </c>
      <c r="L1582" s="8">
        <v>7.6999999999999999E-2</v>
      </c>
      <c r="O1582" s="7" t="s">
        <v>2043</v>
      </c>
      <c r="P1582" s="7" t="s">
        <v>2044</v>
      </c>
    </row>
    <row r="1583" spans="3:16" x14ac:dyDescent="0.3">
      <c r="C1583" t="s">
        <v>7</v>
      </c>
      <c r="F1583" s="5">
        <v>45601</v>
      </c>
      <c r="G1583" s="5">
        <v>45996</v>
      </c>
      <c r="J1583" s="4">
        <v>237000000</v>
      </c>
      <c r="L1583" s="8">
        <v>7.8E-2</v>
      </c>
      <c r="O1583" s="7" t="s">
        <v>2043</v>
      </c>
      <c r="P1583" s="7" t="s">
        <v>2044</v>
      </c>
    </row>
    <row r="1584" spans="3:16" hidden="1" x14ac:dyDescent="0.3">
      <c r="C1584" t="s">
        <v>2047</v>
      </c>
      <c r="F1584" s="5">
        <v>45601</v>
      </c>
      <c r="G1584" s="5">
        <v>45631</v>
      </c>
      <c r="J1584" s="4">
        <v>715000000</v>
      </c>
      <c r="L1584" s="8">
        <v>4.3999999999999997E-2</v>
      </c>
      <c r="O1584" s="7" t="s">
        <v>2043</v>
      </c>
      <c r="P1584" s="7" t="s">
        <v>2044</v>
      </c>
    </row>
    <row r="1585" spans="3:16" x14ac:dyDescent="0.3">
      <c r="C1585" t="s">
        <v>2047</v>
      </c>
      <c r="F1585" s="5">
        <v>45601</v>
      </c>
      <c r="G1585" s="5">
        <v>45662</v>
      </c>
      <c r="J1585" s="4">
        <v>113000000</v>
      </c>
      <c r="L1585" s="8">
        <v>4.7500000000000001E-2</v>
      </c>
      <c r="O1585" s="7" t="s">
        <v>2043</v>
      </c>
      <c r="P1585" s="7" t="s">
        <v>2044</v>
      </c>
    </row>
    <row r="1586" spans="3:16" x14ac:dyDescent="0.3">
      <c r="C1586" t="s">
        <v>2047</v>
      </c>
      <c r="F1586" s="5">
        <v>45601</v>
      </c>
      <c r="G1586" s="5">
        <v>45693</v>
      </c>
      <c r="J1586" s="4">
        <v>159000000</v>
      </c>
      <c r="L1586" s="8">
        <v>4.7500000000000001E-2</v>
      </c>
      <c r="O1586" s="7" t="s">
        <v>2043</v>
      </c>
      <c r="P1586" s="7" t="s">
        <v>2044</v>
      </c>
    </row>
    <row r="1587" spans="3:16" x14ac:dyDescent="0.3">
      <c r="C1587" t="s">
        <v>2047</v>
      </c>
      <c r="F1587" s="5">
        <v>45601</v>
      </c>
      <c r="G1587" s="5">
        <v>45721</v>
      </c>
      <c r="J1587" s="4">
        <v>169000000</v>
      </c>
      <c r="L1587" s="8">
        <v>4.7500000000000001E-2</v>
      </c>
      <c r="O1587" s="7" t="s">
        <v>2043</v>
      </c>
      <c r="P1587" s="7" t="s">
        <v>2044</v>
      </c>
    </row>
    <row r="1588" spans="3:16" x14ac:dyDescent="0.3">
      <c r="C1588" t="s">
        <v>2047</v>
      </c>
      <c r="F1588" s="5">
        <v>45601</v>
      </c>
      <c r="G1588" s="5">
        <v>45752</v>
      </c>
      <c r="J1588" s="4">
        <v>169000000</v>
      </c>
      <c r="L1588" s="8">
        <v>4.7500000000000001E-2</v>
      </c>
      <c r="O1588" s="7" t="s">
        <v>2043</v>
      </c>
      <c r="P1588" s="7" t="s">
        <v>2044</v>
      </c>
    </row>
    <row r="1589" spans="3:16" x14ac:dyDescent="0.3">
      <c r="C1589" t="s">
        <v>2047</v>
      </c>
      <c r="F1589" s="5">
        <v>45601</v>
      </c>
      <c r="G1589" s="5">
        <v>45782</v>
      </c>
      <c r="J1589" s="4">
        <v>4142000000</v>
      </c>
      <c r="L1589" s="8">
        <v>7.2999999999999995E-2</v>
      </c>
      <c r="O1589" s="7" t="s">
        <v>2043</v>
      </c>
      <c r="P1589" s="7" t="s">
        <v>2044</v>
      </c>
    </row>
    <row r="1590" spans="3:16" x14ac:dyDescent="0.3">
      <c r="C1590" t="s">
        <v>2047</v>
      </c>
      <c r="F1590" s="5">
        <v>45601</v>
      </c>
      <c r="G1590" s="5">
        <v>45843</v>
      </c>
      <c r="J1590" s="4">
        <v>188000000</v>
      </c>
      <c r="L1590" s="8">
        <v>7.3999999999999996E-2</v>
      </c>
      <c r="O1590" s="7" t="s">
        <v>2043</v>
      </c>
      <c r="P1590" s="7" t="s">
        <v>2044</v>
      </c>
    </row>
    <row r="1591" spans="3:16" x14ac:dyDescent="0.3">
      <c r="C1591" t="s">
        <v>2047</v>
      </c>
      <c r="F1591" s="5">
        <v>45601</v>
      </c>
      <c r="G1591" s="5">
        <v>45874</v>
      </c>
      <c r="J1591" s="4">
        <v>75000000</v>
      </c>
      <c r="L1591" s="8">
        <v>7.5999999999999998E-2</v>
      </c>
      <c r="O1591" s="7" t="s">
        <v>2043</v>
      </c>
      <c r="P1591" s="7" t="s">
        <v>2044</v>
      </c>
    </row>
    <row r="1592" spans="3:16" x14ac:dyDescent="0.3">
      <c r="C1592" t="s">
        <v>2047</v>
      </c>
      <c r="F1592" s="5">
        <v>45601</v>
      </c>
      <c r="G1592" s="5">
        <v>45966</v>
      </c>
      <c r="J1592" s="4">
        <v>188000000</v>
      </c>
      <c r="L1592" s="8">
        <v>7.6999999999999999E-2</v>
      </c>
      <c r="O1592" s="7" t="s">
        <v>2043</v>
      </c>
      <c r="P1592" s="7" t="s">
        <v>2044</v>
      </c>
    </row>
    <row r="1593" spans="3:16" x14ac:dyDescent="0.3">
      <c r="C1593" t="s">
        <v>7</v>
      </c>
      <c r="F1593" s="5">
        <v>45601</v>
      </c>
      <c r="G1593" s="5">
        <v>45782</v>
      </c>
      <c r="J1593" s="4">
        <v>10885000000</v>
      </c>
      <c r="L1593" s="8">
        <v>7.2999999999999995E-2</v>
      </c>
      <c r="O1593" s="7" t="s">
        <v>15</v>
      </c>
      <c r="P1593" s="7" t="s">
        <v>2045</v>
      </c>
    </row>
    <row r="1594" spans="3:16" x14ac:dyDescent="0.3">
      <c r="C1594" t="s">
        <v>7</v>
      </c>
      <c r="F1594" s="5">
        <v>45601</v>
      </c>
      <c r="G1594" s="5">
        <v>45813</v>
      </c>
      <c r="J1594" s="4">
        <v>828000000</v>
      </c>
      <c r="L1594" s="8">
        <v>7.3999999999999996E-2</v>
      </c>
      <c r="O1594" s="7" t="s">
        <v>15</v>
      </c>
      <c r="P1594" s="7" t="s">
        <v>2045</v>
      </c>
    </row>
    <row r="1595" spans="3:16" x14ac:dyDescent="0.3">
      <c r="C1595" t="s">
        <v>7</v>
      </c>
      <c r="F1595" s="5">
        <v>45601</v>
      </c>
      <c r="G1595" s="5">
        <v>45874</v>
      </c>
      <c r="J1595" s="4">
        <v>4217000000</v>
      </c>
      <c r="L1595" s="8">
        <v>7.5999999999999998E-2</v>
      </c>
      <c r="O1595" s="7" t="s">
        <v>15</v>
      </c>
      <c r="P1595" s="7" t="s">
        <v>2045</v>
      </c>
    </row>
    <row r="1596" spans="3:16" x14ac:dyDescent="0.3">
      <c r="C1596" t="s">
        <v>7</v>
      </c>
      <c r="F1596" s="5">
        <v>45601</v>
      </c>
      <c r="G1596" s="5">
        <v>45966</v>
      </c>
      <c r="J1596" s="4">
        <v>452000000</v>
      </c>
      <c r="L1596" s="8">
        <v>7.6999999999999999E-2</v>
      </c>
      <c r="O1596" s="7" t="s">
        <v>15</v>
      </c>
      <c r="P1596" s="7" t="s">
        <v>2045</v>
      </c>
    </row>
    <row r="1597" spans="3:16" x14ac:dyDescent="0.3">
      <c r="C1597" t="s">
        <v>7</v>
      </c>
      <c r="F1597" s="5">
        <v>45601</v>
      </c>
      <c r="G1597" s="5">
        <v>45782</v>
      </c>
      <c r="J1597" s="4">
        <v>11044000000</v>
      </c>
      <c r="L1597" s="8">
        <v>7.2999999999999995E-2</v>
      </c>
      <c r="O1597" s="7" t="s">
        <v>2050</v>
      </c>
      <c r="P1597" s="7" t="s">
        <v>2045</v>
      </c>
    </row>
    <row r="1598" spans="3:16" x14ac:dyDescent="0.3">
      <c r="C1598" t="s">
        <v>7</v>
      </c>
      <c r="F1598" s="5">
        <v>45601</v>
      </c>
      <c r="G1598" s="5">
        <v>45874</v>
      </c>
      <c r="J1598" s="4">
        <v>94000000</v>
      </c>
      <c r="L1598" s="8">
        <v>7.5999999999999998E-2</v>
      </c>
      <c r="O1598" s="7" t="s">
        <v>2050</v>
      </c>
      <c r="P1598" s="7" t="s">
        <v>2045</v>
      </c>
    </row>
    <row r="1599" spans="3:16" x14ac:dyDescent="0.3">
      <c r="C1599" t="s">
        <v>7</v>
      </c>
      <c r="F1599" s="5">
        <v>45601</v>
      </c>
      <c r="G1599" s="5">
        <v>45905</v>
      </c>
      <c r="J1599" s="4">
        <v>2872000000</v>
      </c>
      <c r="L1599" s="8">
        <v>7.5999999999999998E-2</v>
      </c>
      <c r="O1599" s="7" t="s">
        <v>2050</v>
      </c>
      <c r="P1599" s="7" t="s">
        <v>2045</v>
      </c>
    </row>
    <row r="1600" spans="3:16" x14ac:dyDescent="0.3">
      <c r="C1600" t="s">
        <v>7</v>
      </c>
      <c r="F1600" s="5">
        <v>45601</v>
      </c>
      <c r="G1600" s="5">
        <v>45935</v>
      </c>
      <c r="J1600" s="4">
        <v>4679000000</v>
      </c>
      <c r="L1600" s="8">
        <v>7.5999999999999998E-2</v>
      </c>
      <c r="O1600" s="7" t="s">
        <v>2050</v>
      </c>
      <c r="P1600" s="7" t="s">
        <v>2045</v>
      </c>
    </row>
    <row r="1601" spans="3:16" x14ac:dyDescent="0.3">
      <c r="C1601" t="s">
        <v>7</v>
      </c>
      <c r="F1601" s="5">
        <v>45601</v>
      </c>
      <c r="G1601" s="5">
        <v>45966</v>
      </c>
      <c r="J1601" s="4">
        <v>6533000000</v>
      </c>
      <c r="L1601" s="8">
        <v>7.6999999999999999E-2</v>
      </c>
      <c r="O1601" s="7" t="s">
        <v>2050</v>
      </c>
      <c r="P1601" s="7" t="s">
        <v>2045</v>
      </c>
    </row>
    <row r="1602" spans="3:16" x14ac:dyDescent="0.3">
      <c r="C1602" t="s">
        <v>7</v>
      </c>
      <c r="F1602" s="5">
        <v>45601</v>
      </c>
      <c r="G1602" s="5">
        <v>45996</v>
      </c>
      <c r="J1602" s="4">
        <v>3908000000</v>
      </c>
      <c r="L1602" s="8">
        <v>7.8E-2</v>
      </c>
      <c r="O1602" s="7" t="s">
        <v>2050</v>
      </c>
      <c r="P1602" s="7" t="s">
        <v>2045</v>
      </c>
    </row>
    <row r="1603" spans="3:16" hidden="1" x14ac:dyDescent="0.3">
      <c r="C1603" t="s">
        <v>7</v>
      </c>
      <c r="F1603" s="5">
        <v>45601</v>
      </c>
      <c r="G1603" s="5">
        <v>45631</v>
      </c>
      <c r="J1603" s="4">
        <v>1850000000</v>
      </c>
      <c r="L1603" s="8">
        <v>4.3999999999999997E-2</v>
      </c>
      <c r="O1603" s="7" t="s">
        <v>16</v>
      </c>
      <c r="P1603" s="7" t="s">
        <v>2045</v>
      </c>
    </row>
    <row r="1604" spans="3:16" x14ac:dyDescent="0.3">
      <c r="C1604" t="s">
        <v>7</v>
      </c>
      <c r="F1604" s="5">
        <v>45601</v>
      </c>
      <c r="G1604" s="5">
        <v>45662</v>
      </c>
      <c r="J1604" s="4">
        <v>1125000000</v>
      </c>
      <c r="L1604" s="8">
        <v>4.7500000000000001E-2</v>
      </c>
      <c r="O1604" s="7" t="s">
        <v>16</v>
      </c>
      <c r="P1604" s="7" t="s">
        <v>2045</v>
      </c>
    </row>
    <row r="1605" spans="3:16" x14ac:dyDescent="0.3">
      <c r="C1605" t="s">
        <v>7</v>
      </c>
      <c r="F1605" s="5">
        <v>45601</v>
      </c>
      <c r="G1605" s="5">
        <v>45693</v>
      </c>
      <c r="J1605" s="4">
        <v>119000000</v>
      </c>
      <c r="L1605" s="8">
        <v>4.7500000000000001E-2</v>
      </c>
      <c r="O1605" s="7" t="s">
        <v>16</v>
      </c>
      <c r="P1605" s="7" t="s">
        <v>2045</v>
      </c>
    </row>
    <row r="1606" spans="3:16" x14ac:dyDescent="0.3">
      <c r="C1606" t="s">
        <v>7</v>
      </c>
      <c r="F1606" s="5">
        <v>45601</v>
      </c>
      <c r="G1606" s="5">
        <v>45721</v>
      </c>
      <c r="J1606" s="4">
        <v>96000000</v>
      </c>
      <c r="L1606" s="8">
        <v>4.7500000000000001E-2</v>
      </c>
      <c r="O1606" s="7" t="s">
        <v>16</v>
      </c>
      <c r="P1606" s="7" t="s">
        <v>2045</v>
      </c>
    </row>
    <row r="1607" spans="3:16" x14ac:dyDescent="0.3">
      <c r="C1607" t="s">
        <v>7</v>
      </c>
      <c r="F1607" s="5">
        <v>45601</v>
      </c>
      <c r="G1607" s="5">
        <v>45782</v>
      </c>
      <c r="J1607" s="4">
        <v>19999131953.722</v>
      </c>
      <c r="L1607" s="8">
        <v>7.2999999999999995E-2</v>
      </c>
      <c r="O1607" s="7" t="s">
        <v>16</v>
      </c>
      <c r="P1607" s="7" t="s">
        <v>2045</v>
      </c>
    </row>
    <row r="1608" spans="3:16" x14ac:dyDescent="0.3">
      <c r="C1608" t="s">
        <v>7</v>
      </c>
      <c r="F1608" s="5">
        <v>45601</v>
      </c>
      <c r="G1608" s="5">
        <v>45813</v>
      </c>
      <c r="J1608" s="4">
        <v>257000000</v>
      </c>
      <c r="L1608" s="8">
        <v>7.3999999999999996E-2</v>
      </c>
      <c r="O1608" s="7" t="s">
        <v>16</v>
      </c>
      <c r="P1608" s="7" t="s">
        <v>2045</v>
      </c>
    </row>
    <row r="1609" spans="3:16" x14ac:dyDescent="0.3">
      <c r="C1609" t="s">
        <v>7</v>
      </c>
      <c r="F1609" s="5">
        <v>45601</v>
      </c>
      <c r="G1609" s="5">
        <v>45874</v>
      </c>
      <c r="J1609" s="4">
        <v>730000000</v>
      </c>
      <c r="L1609" s="8">
        <v>7.5999999999999998E-2</v>
      </c>
      <c r="O1609" s="7" t="s">
        <v>16</v>
      </c>
      <c r="P1609" s="7" t="s">
        <v>2045</v>
      </c>
    </row>
    <row r="1610" spans="3:16" x14ac:dyDescent="0.3">
      <c r="C1610" t="s">
        <v>7</v>
      </c>
      <c r="F1610" s="5">
        <v>45601</v>
      </c>
      <c r="G1610" s="5">
        <v>45935</v>
      </c>
      <c r="J1610" s="4">
        <v>1199000000</v>
      </c>
      <c r="L1610" s="8">
        <v>7.5999999999999998E-2</v>
      </c>
      <c r="O1610" s="7" t="s">
        <v>16</v>
      </c>
      <c r="P1610" s="7" t="s">
        <v>2045</v>
      </c>
    </row>
    <row r="1611" spans="3:16" x14ac:dyDescent="0.3">
      <c r="C1611" t="s">
        <v>7</v>
      </c>
      <c r="F1611" s="5">
        <v>45601</v>
      </c>
      <c r="G1611" s="5">
        <v>45966</v>
      </c>
      <c r="J1611" s="4">
        <v>3173000000</v>
      </c>
      <c r="L1611" s="8">
        <v>7.6999999999999999E-2</v>
      </c>
      <c r="O1611" s="7" t="s">
        <v>16</v>
      </c>
      <c r="P1611" s="7" t="s">
        <v>2045</v>
      </c>
    </row>
    <row r="1612" spans="3:16" x14ac:dyDescent="0.3">
      <c r="C1612" t="s">
        <v>7</v>
      </c>
      <c r="F1612" s="5">
        <v>45601</v>
      </c>
      <c r="G1612" s="5">
        <v>45996</v>
      </c>
      <c r="J1612" s="4">
        <v>1264000000</v>
      </c>
      <c r="L1612" s="8">
        <v>7.8E-2</v>
      </c>
      <c r="O1612" s="7" t="s">
        <v>16</v>
      </c>
      <c r="P1612" s="7" t="s">
        <v>2045</v>
      </c>
    </row>
    <row r="1613" spans="3:16" hidden="1" x14ac:dyDescent="0.3">
      <c r="C1613" t="s">
        <v>2047</v>
      </c>
      <c r="F1613" s="5">
        <v>45601</v>
      </c>
      <c r="G1613" s="5">
        <v>45631</v>
      </c>
      <c r="J1613" s="4">
        <v>374000000</v>
      </c>
      <c r="L1613" s="8">
        <v>4.3999999999999997E-2</v>
      </c>
      <c r="O1613" s="7" t="s">
        <v>16</v>
      </c>
      <c r="P1613" s="7" t="s">
        <v>2045</v>
      </c>
    </row>
    <row r="1614" spans="3:16" x14ac:dyDescent="0.3">
      <c r="C1614" t="s">
        <v>2047</v>
      </c>
      <c r="F1614" s="5">
        <v>45601</v>
      </c>
      <c r="G1614" s="5">
        <v>45662</v>
      </c>
      <c r="J1614" s="4">
        <v>62000000</v>
      </c>
      <c r="L1614" s="8">
        <v>4.7500000000000001E-2</v>
      </c>
      <c r="O1614" s="7" t="s">
        <v>16</v>
      </c>
      <c r="P1614" s="7" t="s">
        <v>2045</v>
      </c>
    </row>
    <row r="1615" spans="3:16" x14ac:dyDescent="0.3">
      <c r="C1615" t="s">
        <v>2047</v>
      </c>
      <c r="F1615" s="5">
        <v>45601</v>
      </c>
      <c r="G1615" s="5">
        <v>45782</v>
      </c>
      <c r="J1615" s="4">
        <v>679000000</v>
      </c>
      <c r="L1615" s="8">
        <v>7.2999999999999995E-2</v>
      </c>
      <c r="O1615" s="7" t="s">
        <v>16</v>
      </c>
      <c r="P1615" s="7" t="s">
        <v>2045</v>
      </c>
    </row>
    <row r="1616" spans="3:16" x14ac:dyDescent="0.3">
      <c r="C1616" t="s">
        <v>7</v>
      </c>
      <c r="F1616" s="5">
        <v>45602</v>
      </c>
      <c r="G1616" s="5">
        <v>45783</v>
      </c>
      <c r="J1616" s="4">
        <v>593000000</v>
      </c>
      <c r="L1616" s="8">
        <v>7.2999999999999995E-2</v>
      </c>
      <c r="O1616" s="7" t="s">
        <v>2043</v>
      </c>
      <c r="P1616" s="7" t="s">
        <v>2044</v>
      </c>
    </row>
    <row r="1617" spans="3:16" x14ac:dyDescent="0.3">
      <c r="C1617" t="s">
        <v>7</v>
      </c>
      <c r="F1617" s="5">
        <v>45602</v>
      </c>
      <c r="G1617" s="5">
        <v>45814</v>
      </c>
      <c r="J1617" s="4">
        <v>52000000</v>
      </c>
      <c r="L1617" s="8">
        <v>7.3999999999999996E-2</v>
      </c>
      <c r="O1617" s="7" t="s">
        <v>2043</v>
      </c>
      <c r="P1617" s="7" t="s">
        <v>2044</v>
      </c>
    </row>
    <row r="1618" spans="3:16" x14ac:dyDescent="0.3">
      <c r="C1618" t="s">
        <v>7</v>
      </c>
      <c r="F1618" s="5">
        <v>45602</v>
      </c>
      <c r="G1618" s="5">
        <v>45875</v>
      </c>
      <c r="J1618" s="4">
        <v>155000000</v>
      </c>
      <c r="L1618" s="8">
        <v>7.5999999999999998E-2</v>
      </c>
      <c r="O1618" s="7" t="s">
        <v>2043</v>
      </c>
      <c r="P1618" s="7" t="s">
        <v>2044</v>
      </c>
    </row>
    <row r="1619" spans="3:16" x14ac:dyDescent="0.3">
      <c r="C1619" t="s">
        <v>7</v>
      </c>
      <c r="F1619" s="5">
        <v>45602</v>
      </c>
      <c r="G1619" s="5">
        <v>45936</v>
      </c>
      <c r="J1619" s="4">
        <v>336000000</v>
      </c>
      <c r="L1619" s="8">
        <v>7.5999999999999998E-2</v>
      </c>
      <c r="O1619" s="7" t="s">
        <v>2043</v>
      </c>
      <c r="P1619" s="7" t="s">
        <v>2044</v>
      </c>
    </row>
    <row r="1620" spans="3:16" x14ac:dyDescent="0.3">
      <c r="C1620" t="s">
        <v>2047</v>
      </c>
      <c r="F1620" s="5">
        <v>45602</v>
      </c>
      <c r="G1620" s="5">
        <v>45783</v>
      </c>
      <c r="J1620" s="4">
        <v>157000000</v>
      </c>
      <c r="L1620" s="8">
        <v>7.2999999999999995E-2</v>
      </c>
      <c r="O1620" s="7" t="s">
        <v>2043</v>
      </c>
      <c r="P1620" s="7" t="s">
        <v>2044</v>
      </c>
    </row>
    <row r="1621" spans="3:16" x14ac:dyDescent="0.3">
      <c r="C1621" t="s">
        <v>7</v>
      </c>
      <c r="F1621" s="5">
        <v>45602</v>
      </c>
      <c r="G1621" s="5">
        <v>45783</v>
      </c>
      <c r="J1621" s="4">
        <v>411000000</v>
      </c>
      <c r="L1621" s="8">
        <v>7.2999999999999995E-2</v>
      </c>
      <c r="O1621" s="7" t="s">
        <v>15</v>
      </c>
      <c r="P1621" s="7" t="s">
        <v>2045</v>
      </c>
    </row>
    <row r="1622" spans="3:16" x14ac:dyDescent="0.3">
      <c r="C1622" t="s">
        <v>7</v>
      </c>
      <c r="F1622" s="5">
        <v>45602</v>
      </c>
      <c r="G1622" s="5">
        <v>45875</v>
      </c>
      <c r="J1622" s="4">
        <v>159000000</v>
      </c>
      <c r="L1622" s="8">
        <v>7.5999999999999998E-2</v>
      </c>
      <c r="O1622" s="7" t="s">
        <v>15</v>
      </c>
      <c r="P1622" s="7" t="s">
        <v>2045</v>
      </c>
    </row>
    <row r="1623" spans="3:16" x14ac:dyDescent="0.3">
      <c r="C1623" t="s">
        <v>7</v>
      </c>
      <c r="F1623" s="5">
        <v>45602</v>
      </c>
      <c r="G1623" s="5">
        <v>45783</v>
      </c>
      <c r="J1623" s="4">
        <v>417000000</v>
      </c>
      <c r="L1623" s="8">
        <v>7.2999999999999995E-2</v>
      </c>
      <c r="O1623" s="7" t="s">
        <v>2050</v>
      </c>
      <c r="P1623" s="7" t="s">
        <v>2045</v>
      </c>
    </row>
    <row r="1624" spans="3:16" x14ac:dyDescent="0.3">
      <c r="C1624" t="s">
        <v>7</v>
      </c>
      <c r="F1624" s="5">
        <v>45602</v>
      </c>
      <c r="G1624" s="5">
        <v>45906</v>
      </c>
      <c r="J1624" s="4">
        <v>109000000</v>
      </c>
      <c r="L1624" s="8">
        <v>7.5999999999999998E-2</v>
      </c>
      <c r="O1624" s="7" t="s">
        <v>2050</v>
      </c>
      <c r="P1624" s="7" t="s">
        <v>2045</v>
      </c>
    </row>
    <row r="1625" spans="3:16" x14ac:dyDescent="0.3">
      <c r="C1625" t="s">
        <v>7</v>
      </c>
      <c r="F1625" s="5">
        <v>45602</v>
      </c>
      <c r="G1625" s="5">
        <v>45936</v>
      </c>
      <c r="J1625" s="4">
        <v>177000000</v>
      </c>
      <c r="L1625" s="8">
        <v>7.5999999999999998E-2</v>
      </c>
      <c r="O1625" s="7" t="s">
        <v>2050</v>
      </c>
      <c r="P1625" s="7" t="s">
        <v>2045</v>
      </c>
    </row>
    <row r="1626" spans="3:16" x14ac:dyDescent="0.3">
      <c r="C1626" t="s">
        <v>7</v>
      </c>
      <c r="F1626" s="5">
        <v>45602</v>
      </c>
      <c r="G1626" s="5">
        <v>45967</v>
      </c>
      <c r="J1626" s="4">
        <v>247000000</v>
      </c>
      <c r="L1626" s="8">
        <v>7.6999999999999999E-2</v>
      </c>
      <c r="O1626" s="7" t="s">
        <v>2050</v>
      </c>
      <c r="P1626" s="7" t="s">
        <v>2045</v>
      </c>
    </row>
    <row r="1627" spans="3:16" x14ac:dyDescent="0.3">
      <c r="C1627" t="s">
        <v>7</v>
      </c>
      <c r="F1627" s="5">
        <v>45602</v>
      </c>
      <c r="G1627" s="5">
        <v>45997</v>
      </c>
      <c r="J1627" s="4">
        <v>148000000</v>
      </c>
      <c r="L1627" s="8">
        <v>7.8E-2</v>
      </c>
      <c r="O1627" s="7" t="s">
        <v>2050</v>
      </c>
      <c r="P1627" s="7" t="s">
        <v>2045</v>
      </c>
    </row>
    <row r="1628" spans="3:16" hidden="1" x14ac:dyDescent="0.3">
      <c r="C1628" t="s">
        <v>7</v>
      </c>
      <c r="F1628" s="5">
        <v>45602</v>
      </c>
      <c r="G1628" s="5">
        <v>45632</v>
      </c>
      <c r="J1628" s="4">
        <v>70000000</v>
      </c>
      <c r="L1628" s="8">
        <v>4.3999999999999997E-2</v>
      </c>
      <c r="O1628" s="7" t="s">
        <v>16</v>
      </c>
      <c r="P1628" s="7" t="s">
        <v>2045</v>
      </c>
    </row>
    <row r="1629" spans="3:16" x14ac:dyDescent="0.3">
      <c r="C1629" t="s">
        <v>7</v>
      </c>
      <c r="F1629" s="5">
        <v>45602</v>
      </c>
      <c r="G1629" s="5">
        <v>45783</v>
      </c>
      <c r="J1629" s="4">
        <v>1123466787.8506999</v>
      </c>
      <c r="L1629" s="8">
        <v>7.2999999999999995E-2</v>
      </c>
      <c r="O1629" s="7" t="s">
        <v>16</v>
      </c>
      <c r="P1629" s="7" t="s">
        <v>2045</v>
      </c>
    </row>
    <row r="1630" spans="3:16" x14ac:dyDescent="0.3">
      <c r="C1630" t="s">
        <v>7</v>
      </c>
      <c r="F1630" s="5">
        <v>45602</v>
      </c>
      <c r="G1630" s="5">
        <v>45967</v>
      </c>
      <c r="J1630" s="4">
        <v>120000000</v>
      </c>
      <c r="L1630" s="8">
        <v>7.6999999999999999E-2</v>
      </c>
      <c r="O1630" s="7" t="s">
        <v>16</v>
      </c>
      <c r="P1630" s="7" t="s">
        <v>2045</v>
      </c>
    </row>
    <row r="1631" spans="3:16" x14ac:dyDescent="0.3">
      <c r="C1631" t="s">
        <v>7</v>
      </c>
      <c r="F1631" s="5">
        <v>45603</v>
      </c>
      <c r="G1631" s="5">
        <v>45784</v>
      </c>
      <c r="J1631" s="4">
        <v>6914000000</v>
      </c>
      <c r="L1631" s="8">
        <v>7.2999999999999995E-2</v>
      </c>
      <c r="O1631" s="7" t="s">
        <v>2043</v>
      </c>
      <c r="P1631" s="7" t="s">
        <v>2044</v>
      </c>
    </row>
    <row r="1632" spans="3:16" x14ac:dyDescent="0.3">
      <c r="C1632" t="s">
        <v>7</v>
      </c>
      <c r="F1632" s="5">
        <v>45603</v>
      </c>
      <c r="G1632" s="5">
        <v>45815</v>
      </c>
      <c r="J1632" s="4">
        <v>610000000</v>
      </c>
      <c r="L1632" s="8">
        <v>7.3999999999999996E-2</v>
      </c>
      <c r="O1632" s="7" t="s">
        <v>2043</v>
      </c>
      <c r="P1632" s="7" t="s">
        <v>2044</v>
      </c>
    </row>
    <row r="1633" spans="3:16" x14ac:dyDescent="0.3">
      <c r="C1633" t="s">
        <v>7</v>
      </c>
      <c r="F1633" s="5">
        <v>45603</v>
      </c>
      <c r="G1633" s="5">
        <v>45876</v>
      </c>
      <c r="J1633" s="4">
        <v>1805000000</v>
      </c>
      <c r="L1633" s="8">
        <v>7.5999999999999998E-2</v>
      </c>
      <c r="O1633" s="7" t="s">
        <v>2043</v>
      </c>
      <c r="P1633" s="7" t="s">
        <v>2044</v>
      </c>
    </row>
    <row r="1634" spans="3:16" x14ac:dyDescent="0.3">
      <c r="C1634" t="s">
        <v>7</v>
      </c>
      <c r="F1634" s="5">
        <v>45603</v>
      </c>
      <c r="G1634" s="5">
        <v>45937</v>
      </c>
      <c r="J1634" s="4">
        <v>3915000000</v>
      </c>
      <c r="L1634" s="8">
        <v>7.5999999999999998E-2</v>
      </c>
      <c r="O1634" s="7" t="s">
        <v>2043</v>
      </c>
      <c r="P1634" s="7" t="s">
        <v>2044</v>
      </c>
    </row>
    <row r="1635" spans="3:16" x14ac:dyDescent="0.3">
      <c r="C1635" t="s">
        <v>7</v>
      </c>
      <c r="F1635" s="5">
        <v>45603</v>
      </c>
      <c r="G1635" s="5">
        <v>45968</v>
      </c>
      <c r="J1635" s="4">
        <v>187000000</v>
      </c>
      <c r="L1635" s="8">
        <v>7.6999999999999999E-2</v>
      </c>
      <c r="O1635" s="7" t="s">
        <v>2043</v>
      </c>
      <c r="P1635" s="7" t="s">
        <v>2044</v>
      </c>
    </row>
    <row r="1636" spans="3:16" x14ac:dyDescent="0.3">
      <c r="C1636" t="s">
        <v>7</v>
      </c>
      <c r="F1636" s="5">
        <v>45603</v>
      </c>
      <c r="G1636" s="5">
        <v>45998</v>
      </c>
      <c r="J1636" s="4">
        <v>105000000</v>
      </c>
      <c r="L1636" s="8">
        <v>7.8E-2</v>
      </c>
      <c r="O1636" s="7" t="s">
        <v>2043</v>
      </c>
      <c r="P1636" s="7" t="s">
        <v>2044</v>
      </c>
    </row>
    <row r="1637" spans="3:16" hidden="1" x14ac:dyDescent="0.3">
      <c r="C1637" t="s">
        <v>2047</v>
      </c>
      <c r="F1637" s="5">
        <v>45603</v>
      </c>
      <c r="G1637" s="5">
        <v>45633</v>
      </c>
      <c r="J1637" s="4">
        <v>315000000</v>
      </c>
      <c r="L1637" s="8">
        <v>4.3999999999999997E-2</v>
      </c>
      <c r="O1637" s="7" t="s">
        <v>2043</v>
      </c>
      <c r="P1637" s="7" t="s">
        <v>2044</v>
      </c>
    </row>
    <row r="1638" spans="3:16" x14ac:dyDescent="0.3">
      <c r="C1638" t="s">
        <v>2047</v>
      </c>
      <c r="F1638" s="5">
        <v>45603</v>
      </c>
      <c r="G1638" s="5">
        <v>45695</v>
      </c>
      <c r="J1638" s="4">
        <v>70000000</v>
      </c>
      <c r="L1638" s="8">
        <v>4.7500000000000001E-2</v>
      </c>
      <c r="O1638" s="7" t="s">
        <v>2043</v>
      </c>
      <c r="P1638" s="7" t="s">
        <v>2044</v>
      </c>
    </row>
    <row r="1639" spans="3:16" x14ac:dyDescent="0.3">
      <c r="C1639" t="s">
        <v>2047</v>
      </c>
      <c r="F1639" s="5">
        <v>45603</v>
      </c>
      <c r="G1639" s="5">
        <v>45723</v>
      </c>
      <c r="J1639" s="4">
        <v>75000000</v>
      </c>
      <c r="L1639" s="8">
        <v>4.7500000000000001E-2</v>
      </c>
      <c r="O1639" s="7" t="s">
        <v>2043</v>
      </c>
      <c r="P1639" s="7" t="s">
        <v>2044</v>
      </c>
    </row>
    <row r="1640" spans="3:16" x14ac:dyDescent="0.3">
      <c r="C1640" t="s">
        <v>2047</v>
      </c>
      <c r="F1640" s="5">
        <v>45603</v>
      </c>
      <c r="G1640" s="5">
        <v>45754</v>
      </c>
      <c r="J1640" s="4">
        <v>75000000</v>
      </c>
      <c r="L1640" s="8">
        <v>4.7500000000000001E-2</v>
      </c>
      <c r="O1640" s="7" t="s">
        <v>2043</v>
      </c>
      <c r="P1640" s="7" t="s">
        <v>2044</v>
      </c>
    </row>
    <row r="1641" spans="3:16" x14ac:dyDescent="0.3">
      <c r="C1641" t="s">
        <v>2047</v>
      </c>
      <c r="F1641" s="5">
        <v>45603</v>
      </c>
      <c r="G1641" s="5">
        <v>45784</v>
      </c>
      <c r="J1641" s="4">
        <v>1825000000</v>
      </c>
      <c r="L1641" s="8">
        <v>7.2999999999999995E-2</v>
      </c>
      <c r="O1641" s="7" t="s">
        <v>2043</v>
      </c>
      <c r="P1641" s="7" t="s">
        <v>2044</v>
      </c>
    </row>
    <row r="1642" spans="3:16" x14ac:dyDescent="0.3">
      <c r="C1642" t="s">
        <v>2047</v>
      </c>
      <c r="F1642" s="5">
        <v>45603</v>
      </c>
      <c r="G1642" s="5">
        <v>45845</v>
      </c>
      <c r="J1642" s="4">
        <v>83000000</v>
      </c>
      <c r="L1642" s="8">
        <v>7.3999999999999996E-2</v>
      </c>
      <c r="O1642" s="7" t="s">
        <v>2043</v>
      </c>
      <c r="P1642" s="7" t="s">
        <v>2044</v>
      </c>
    </row>
    <row r="1643" spans="3:16" x14ac:dyDescent="0.3">
      <c r="C1643" t="s">
        <v>2047</v>
      </c>
      <c r="F1643" s="5">
        <v>45603</v>
      </c>
      <c r="G1643" s="5">
        <v>45968</v>
      </c>
      <c r="J1643" s="4">
        <v>83000000</v>
      </c>
      <c r="L1643" s="8">
        <v>7.6999999999999999E-2</v>
      </c>
      <c r="O1643" s="7" t="s">
        <v>2043</v>
      </c>
      <c r="P1643" s="7" t="s">
        <v>2044</v>
      </c>
    </row>
    <row r="1644" spans="3:16" x14ac:dyDescent="0.3">
      <c r="C1644" t="s">
        <v>7</v>
      </c>
      <c r="F1644" s="5">
        <v>45603</v>
      </c>
      <c r="G1644" s="5">
        <v>45784</v>
      </c>
      <c r="J1644" s="4">
        <v>4796000000</v>
      </c>
      <c r="L1644" s="8">
        <v>7.2999999999999995E-2</v>
      </c>
      <c r="O1644" s="7" t="s">
        <v>15</v>
      </c>
      <c r="P1644" s="7" t="s">
        <v>2045</v>
      </c>
    </row>
    <row r="1645" spans="3:16" x14ac:dyDescent="0.3">
      <c r="C1645" t="s">
        <v>7</v>
      </c>
      <c r="F1645" s="5">
        <v>45603</v>
      </c>
      <c r="G1645" s="5">
        <v>45815</v>
      </c>
      <c r="J1645" s="4">
        <v>365000000</v>
      </c>
      <c r="L1645" s="8">
        <v>7.3999999999999996E-2</v>
      </c>
      <c r="O1645" s="7" t="s">
        <v>15</v>
      </c>
      <c r="P1645" s="7" t="s">
        <v>2045</v>
      </c>
    </row>
    <row r="1646" spans="3:16" x14ac:dyDescent="0.3">
      <c r="C1646" t="s">
        <v>7</v>
      </c>
      <c r="F1646" s="5">
        <v>45603</v>
      </c>
      <c r="G1646" s="5">
        <v>45876</v>
      </c>
      <c r="J1646" s="4">
        <v>1858000000</v>
      </c>
      <c r="L1646" s="8">
        <v>7.5999999999999998E-2</v>
      </c>
      <c r="O1646" s="7" t="s">
        <v>15</v>
      </c>
      <c r="P1646" s="7" t="s">
        <v>2045</v>
      </c>
    </row>
    <row r="1647" spans="3:16" x14ac:dyDescent="0.3">
      <c r="C1647" t="s">
        <v>7</v>
      </c>
      <c r="F1647" s="5">
        <v>45603</v>
      </c>
      <c r="G1647" s="5">
        <v>45968</v>
      </c>
      <c r="J1647" s="4">
        <v>199000000</v>
      </c>
      <c r="L1647" s="8">
        <v>7.6999999999999999E-2</v>
      </c>
      <c r="O1647" s="7" t="s">
        <v>15</v>
      </c>
      <c r="P1647" s="7" t="s">
        <v>2045</v>
      </c>
    </row>
    <row r="1648" spans="3:16" x14ac:dyDescent="0.3">
      <c r="C1648" t="s">
        <v>7</v>
      </c>
      <c r="F1648" s="5">
        <v>45603</v>
      </c>
      <c r="G1648" s="5">
        <v>45784</v>
      </c>
      <c r="J1648" s="4">
        <v>4865000000</v>
      </c>
      <c r="L1648" s="8">
        <v>7.2999999999999995E-2</v>
      </c>
      <c r="O1648" s="7" t="s">
        <v>2050</v>
      </c>
      <c r="P1648" s="7" t="s">
        <v>2045</v>
      </c>
    </row>
    <row r="1649" spans="3:16" x14ac:dyDescent="0.3">
      <c r="C1649" t="s">
        <v>7</v>
      </c>
      <c r="F1649" s="5">
        <v>45603</v>
      </c>
      <c r="G1649" s="5">
        <v>45907</v>
      </c>
      <c r="J1649" s="4">
        <v>1265000000</v>
      </c>
      <c r="L1649" s="8">
        <v>7.5999999999999998E-2</v>
      </c>
      <c r="O1649" s="7" t="s">
        <v>2050</v>
      </c>
      <c r="P1649" s="7" t="s">
        <v>2045</v>
      </c>
    </row>
    <row r="1650" spans="3:16" x14ac:dyDescent="0.3">
      <c r="C1650" t="s">
        <v>7</v>
      </c>
      <c r="F1650" s="5">
        <v>45603</v>
      </c>
      <c r="G1650" s="5">
        <v>45937</v>
      </c>
      <c r="J1650" s="4">
        <v>2061000000</v>
      </c>
      <c r="L1650" s="8">
        <v>7.5999999999999998E-2</v>
      </c>
      <c r="O1650" s="7" t="s">
        <v>2050</v>
      </c>
      <c r="P1650" s="7" t="s">
        <v>2045</v>
      </c>
    </row>
    <row r="1651" spans="3:16" x14ac:dyDescent="0.3">
      <c r="C1651" t="s">
        <v>7</v>
      </c>
      <c r="F1651" s="5">
        <v>45603</v>
      </c>
      <c r="G1651" s="5">
        <v>45968</v>
      </c>
      <c r="J1651" s="4">
        <v>2878000000</v>
      </c>
      <c r="L1651" s="8">
        <v>7.6999999999999999E-2</v>
      </c>
      <c r="O1651" s="7" t="s">
        <v>2050</v>
      </c>
      <c r="P1651" s="7" t="s">
        <v>2045</v>
      </c>
    </row>
    <row r="1652" spans="3:16" x14ac:dyDescent="0.3">
      <c r="C1652" t="s">
        <v>7</v>
      </c>
      <c r="F1652" s="5">
        <v>45603</v>
      </c>
      <c r="G1652" s="5">
        <v>45998</v>
      </c>
      <c r="J1652" s="4">
        <v>1722000000</v>
      </c>
      <c r="L1652" s="8">
        <v>7.8E-2</v>
      </c>
      <c r="O1652" s="7" t="s">
        <v>2050</v>
      </c>
      <c r="P1652" s="7" t="s">
        <v>2045</v>
      </c>
    </row>
    <row r="1653" spans="3:16" hidden="1" x14ac:dyDescent="0.3">
      <c r="C1653" t="s">
        <v>7</v>
      </c>
      <c r="F1653" s="5">
        <v>45603</v>
      </c>
      <c r="G1653" s="5">
        <v>45633</v>
      </c>
      <c r="J1653" s="4">
        <v>815000000</v>
      </c>
      <c r="L1653" s="8">
        <v>4.3999999999999997E-2</v>
      </c>
      <c r="O1653" s="7" t="s">
        <v>16</v>
      </c>
      <c r="P1653" s="7" t="s">
        <v>2045</v>
      </c>
    </row>
    <row r="1654" spans="3:16" x14ac:dyDescent="0.3">
      <c r="C1654" t="s">
        <v>7</v>
      </c>
      <c r="F1654" s="5">
        <v>45603</v>
      </c>
      <c r="G1654" s="5">
        <v>45664</v>
      </c>
      <c r="J1654" s="4">
        <v>496000000</v>
      </c>
      <c r="L1654" s="8">
        <v>4.7500000000000001E-2</v>
      </c>
      <c r="O1654" s="7" t="s">
        <v>16</v>
      </c>
      <c r="P1654" s="7" t="s">
        <v>2045</v>
      </c>
    </row>
    <row r="1655" spans="3:16" x14ac:dyDescent="0.3">
      <c r="C1655" t="s">
        <v>7</v>
      </c>
      <c r="F1655" s="5">
        <v>45603</v>
      </c>
      <c r="G1655" s="5">
        <v>45695</v>
      </c>
      <c r="J1655" s="4">
        <v>52000000</v>
      </c>
      <c r="L1655" s="8">
        <v>4.7500000000000001E-2</v>
      </c>
      <c r="O1655" s="7" t="s">
        <v>16</v>
      </c>
      <c r="P1655" s="7" t="s">
        <v>2045</v>
      </c>
    </row>
    <row r="1656" spans="3:16" x14ac:dyDescent="0.3">
      <c r="C1656" t="s">
        <v>7</v>
      </c>
      <c r="F1656" s="5">
        <v>45603</v>
      </c>
      <c r="G1656" s="5">
        <v>45784</v>
      </c>
      <c r="J1656" s="4">
        <v>9002892682.2122993</v>
      </c>
      <c r="L1656" s="8">
        <v>7.2999999999999995E-2</v>
      </c>
      <c r="O1656" s="7" t="s">
        <v>16</v>
      </c>
      <c r="P1656" s="7" t="s">
        <v>2045</v>
      </c>
    </row>
    <row r="1657" spans="3:16" x14ac:dyDescent="0.3">
      <c r="C1657" t="s">
        <v>7</v>
      </c>
      <c r="F1657" s="5">
        <v>45603</v>
      </c>
      <c r="G1657" s="5">
        <v>45815</v>
      </c>
      <c r="J1657" s="4">
        <v>113000000</v>
      </c>
      <c r="L1657" s="8">
        <v>7.3999999999999996E-2</v>
      </c>
      <c r="O1657" s="7" t="s">
        <v>16</v>
      </c>
      <c r="P1657" s="7" t="s">
        <v>2045</v>
      </c>
    </row>
    <row r="1658" spans="3:16" x14ac:dyDescent="0.3">
      <c r="C1658" t="s">
        <v>7</v>
      </c>
      <c r="F1658" s="5">
        <v>45603</v>
      </c>
      <c r="G1658" s="5">
        <v>45876</v>
      </c>
      <c r="J1658" s="4">
        <v>321000000</v>
      </c>
      <c r="L1658" s="8">
        <v>7.5999999999999998E-2</v>
      </c>
      <c r="O1658" s="7" t="s">
        <v>16</v>
      </c>
      <c r="P1658" s="7" t="s">
        <v>2045</v>
      </c>
    </row>
    <row r="1659" spans="3:16" x14ac:dyDescent="0.3">
      <c r="C1659" t="s">
        <v>7</v>
      </c>
      <c r="F1659" s="5">
        <v>45603</v>
      </c>
      <c r="G1659" s="5">
        <v>45937</v>
      </c>
      <c r="J1659" s="4">
        <v>528000000</v>
      </c>
      <c r="L1659" s="8">
        <v>7.5999999999999998E-2</v>
      </c>
      <c r="O1659" s="7" t="s">
        <v>16</v>
      </c>
      <c r="P1659" s="7" t="s">
        <v>2045</v>
      </c>
    </row>
    <row r="1660" spans="3:16" x14ac:dyDescent="0.3">
      <c r="C1660" t="s">
        <v>7</v>
      </c>
      <c r="F1660" s="5">
        <v>45603</v>
      </c>
      <c r="G1660" s="5">
        <v>45968</v>
      </c>
      <c r="J1660" s="4">
        <v>1398000000</v>
      </c>
      <c r="L1660" s="8">
        <v>7.6999999999999999E-2</v>
      </c>
      <c r="O1660" s="7" t="s">
        <v>16</v>
      </c>
      <c r="P1660" s="7" t="s">
        <v>2045</v>
      </c>
    </row>
    <row r="1661" spans="3:16" x14ac:dyDescent="0.3">
      <c r="C1661" t="s">
        <v>7</v>
      </c>
      <c r="F1661" s="5">
        <v>45603</v>
      </c>
      <c r="G1661" s="5">
        <v>45998</v>
      </c>
      <c r="J1661" s="4">
        <v>557000000</v>
      </c>
      <c r="L1661" s="8">
        <v>7.8E-2</v>
      </c>
      <c r="O1661" s="7" t="s">
        <v>16</v>
      </c>
      <c r="P1661" s="7" t="s">
        <v>2045</v>
      </c>
    </row>
    <row r="1662" spans="3:16" hidden="1" x14ac:dyDescent="0.3">
      <c r="C1662" t="s">
        <v>2047</v>
      </c>
      <c r="F1662" s="5">
        <v>45603</v>
      </c>
      <c r="G1662" s="5">
        <v>45633</v>
      </c>
      <c r="J1662" s="4">
        <v>165000000</v>
      </c>
      <c r="L1662" s="8">
        <v>4.3999999999999997E-2</v>
      </c>
      <c r="O1662" s="7" t="s">
        <v>16</v>
      </c>
      <c r="P1662" s="7" t="s">
        <v>2045</v>
      </c>
    </row>
    <row r="1663" spans="3:16" x14ac:dyDescent="0.3">
      <c r="C1663" t="s">
        <v>2047</v>
      </c>
      <c r="F1663" s="5">
        <v>45603</v>
      </c>
      <c r="G1663" s="5">
        <v>45784</v>
      </c>
      <c r="J1663" s="4">
        <v>299000000</v>
      </c>
      <c r="L1663" s="8">
        <v>7.2999999999999995E-2</v>
      </c>
      <c r="O1663" s="7" t="s">
        <v>16</v>
      </c>
      <c r="P1663" s="7" t="s">
        <v>2045</v>
      </c>
    </row>
    <row r="1664" spans="3:16" x14ac:dyDescent="0.3">
      <c r="C1664" t="s">
        <v>7</v>
      </c>
      <c r="F1664" s="5">
        <v>45604</v>
      </c>
      <c r="G1664" s="5">
        <v>45785</v>
      </c>
      <c r="J1664" s="4">
        <v>993000000</v>
      </c>
      <c r="L1664" s="8">
        <v>7.2999999999999995E-2</v>
      </c>
      <c r="O1664" s="7" t="s">
        <v>2043</v>
      </c>
      <c r="P1664" s="7" t="s">
        <v>2044</v>
      </c>
    </row>
    <row r="1665" spans="3:16" x14ac:dyDescent="0.3">
      <c r="C1665" t="s">
        <v>7</v>
      </c>
      <c r="F1665" s="5">
        <v>45604</v>
      </c>
      <c r="G1665" s="5">
        <v>45816</v>
      </c>
      <c r="J1665" s="4">
        <v>88000000</v>
      </c>
      <c r="L1665" s="8">
        <v>7.3999999999999996E-2</v>
      </c>
      <c r="O1665" s="7" t="s">
        <v>2043</v>
      </c>
      <c r="P1665" s="7" t="s">
        <v>2044</v>
      </c>
    </row>
    <row r="1666" spans="3:16" x14ac:dyDescent="0.3">
      <c r="C1666" t="s">
        <v>7</v>
      </c>
      <c r="F1666" s="5">
        <v>45604</v>
      </c>
      <c r="G1666" s="5">
        <v>45877</v>
      </c>
      <c r="J1666" s="4">
        <v>259000000</v>
      </c>
      <c r="L1666" s="8">
        <v>7.5999999999999998E-2</v>
      </c>
      <c r="O1666" s="7" t="s">
        <v>2043</v>
      </c>
      <c r="P1666" s="7" t="s">
        <v>2044</v>
      </c>
    </row>
    <row r="1667" spans="3:16" x14ac:dyDescent="0.3">
      <c r="C1667" t="s">
        <v>7</v>
      </c>
      <c r="F1667" s="5">
        <v>45604</v>
      </c>
      <c r="G1667" s="5">
        <v>45938</v>
      </c>
      <c r="J1667" s="4">
        <v>562000000</v>
      </c>
      <c r="L1667" s="8">
        <v>7.5999999999999998E-2</v>
      </c>
      <c r="O1667" s="7" t="s">
        <v>2043</v>
      </c>
      <c r="P1667" s="7" t="s">
        <v>2044</v>
      </c>
    </row>
    <row r="1668" spans="3:16" x14ac:dyDescent="0.3">
      <c r="C1668" t="s">
        <v>2047</v>
      </c>
      <c r="F1668" s="5">
        <v>45604</v>
      </c>
      <c r="G1668" s="5">
        <v>45785</v>
      </c>
      <c r="J1668" s="4">
        <v>262000000</v>
      </c>
      <c r="L1668" s="8">
        <v>7.2999999999999995E-2</v>
      </c>
      <c r="O1668" s="7" t="s">
        <v>2043</v>
      </c>
      <c r="P1668" s="7" t="s">
        <v>2044</v>
      </c>
    </row>
    <row r="1669" spans="3:16" x14ac:dyDescent="0.3">
      <c r="C1669" t="s">
        <v>7</v>
      </c>
      <c r="F1669" s="5">
        <v>45604</v>
      </c>
      <c r="G1669" s="5">
        <v>45785</v>
      </c>
      <c r="J1669" s="4">
        <v>689000000</v>
      </c>
      <c r="L1669" s="8">
        <v>7.2999999999999995E-2</v>
      </c>
      <c r="O1669" s="7" t="s">
        <v>15</v>
      </c>
      <c r="P1669" s="7" t="s">
        <v>2045</v>
      </c>
    </row>
    <row r="1670" spans="3:16" x14ac:dyDescent="0.3">
      <c r="C1670" t="s">
        <v>7</v>
      </c>
      <c r="F1670" s="5">
        <v>45604</v>
      </c>
      <c r="G1670" s="5">
        <v>45816</v>
      </c>
      <c r="J1670" s="4">
        <v>52000000</v>
      </c>
      <c r="L1670" s="8">
        <v>7.3999999999999996E-2</v>
      </c>
      <c r="O1670" s="7" t="s">
        <v>15</v>
      </c>
      <c r="P1670" s="7" t="s">
        <v>2045</v>
      </c>
    </row>
    <row r="1671" spans="3:16" x14ac:dyDescent="0.3">
      <c r="C1671" t="s">
        <v>7</v>
      </c>
      <c r="F1671" s="5">
        <v>45604</v>
      </c>
      <c r="G1671" s="5">
        <v>45877</v>
      </c>
      <c r="J1671" s="4">
        <v>267000000</v>
      </c>
      <c r="L1671" s="8">
        <v>7.5999999999999998E-2</v>
      </c>
      <c r="O1671" s="7" t="s">
        <v>15</v>
      </c>
      <c r="P1671" s="7" t="s">
        <v>2045</v>
      </c>
    </row>
    <row r="1672" spans="3:16" x14ac:dyDescent="0.3">
      <c r="C1672" t="s">
        <v>7</v>
      </c>
      <c r="F1672" s="5">
        <v>45604</v>
      </c>
      <c r="G1672" s="5">
        <v>45785</v>
      </c>
      <c r="J1672" s="4">
        <v>699000000</v>
      </c>
      <c r="L1672" s="8">
        <v>7.2999999999999995E-2</v>
      </c>
      <c r="O1672" s="7" t="s">
        <v>2050</v>
      </c>
      <c r="P1672" s="7" t="s">
        <v>2045</v>
      </c>
    </row>
    <row r="1673" spans="3:16" x14ac:dyDescent="0.3">
      <c r="C1673" t="s">
        <v>7</v>
      </c>
      <c r="F1673" s="5">
        <v>45604</v>
      </c>
      <c r="G1673" s="5">
        <v>45908</v>
      </c>
      <c r="J1673" s="4">
        <v>182000000</v>
      </c>
      <c r="L1673" s="8">
        <v>7.5999999999999998E-2</v>
      </c>
      <c r="O1673" s="7" t="s">
        <v>2050</v>
      </c>
      <c r="P1673" s="7" t="s">
        <v>2045</v>
      </c>
    </row>
    <row r="1674" spans="3:16" x14ac:dyDescent="0.3">
      <c r="C1674" t="s">
        <v>7</v>
      </c>
      <c r="F1674" s="5">
        <v>45604</v>
      </c>
      <c r="G1674" s="5">
        <v>45938</v>
      </c>
      <c r="J1674" s="4">
        <v>296000000</v>
      </c>
      <c r="L1674" s="8">
        <v>7.5999999999999998E-2</v>
      </c>
      <c r="O1674" s="7" t="s">
        <v>2050</v>
      </c>
      <c r="P1674" s="7" t="s">
        <v>2045</v>
      </c>
    </row>
    <row r="1675" spans="3:16" x14ac:dyDescent="0.3">
      <c r="C1675" t="s">
        <v>7</v>
      </c>
      <c r="F1675" s="5">
        <v>45604</v>
      </c>
      <c r="G1675" s="5">
        <v>45969</v>
      </c>
      <c r="J1675" s="4">
        <v>413000000</v>
      </c>
      <c r="L1675" s="8">
        <v>7.6999999999999999E-2</v>
      </c>
      <c r="O1675" s="7" t="s">
        <v>2050</v>
      </c>
      <c r="P1675" s="7" t="s">
        <v>2045</v>
      </c>
    </row>
    <row r="1676" spans="3:16" x14ac:dyDescent="0.3">
      <c r="C1676" t="s">
        <v>7</v>
      </c>
      <c r="F1676" s="5">
        <v>45604</v>
      </c>
      <c r="G1676" s="5">
        <v>45999</v>
      </c>
      <c r="J1676" s="4">
        <v>247000000</v>
      </c>
      <c r="L1676" s="8">
        <v>7.8E-2</v>
      </c>
      <c r="O1676" s="7" t="s">
        <v>2050</v>
      </c>
      <c r="P1676" s="7" t="s">
        <v>2045</v>
      </c>
    </row>
    <row r="1677" spans="3:16" hidden="1" x14ac:dyDescent="0.3">
      <c r="C1677" t="s">
        <v>7</v>
      </c>
      <c r="F1677" s="5">
        <v>45604</v>
      </c>
      <c r="G1677" s="5">
        <v>45634</v>
      </c>
      <c r="J1677" s="4">
        <v>117000000</v>
      </c>
      <c r="L1677" s="8">
        <v>4.3999999999999997E-2</v>
      </c>
      <c r="O1677" s="7" t="s">
        <v>16</v>
      </c>
      <c r="P1677" s="7" t="s">
        <v>2045</v>
      </c>
    </row>
    <row r="1678" spans="3:16" x14ac:dyDescent="0.3">
      <c r="C1678" t="s">
        <v>7</v>
      </c>
      <c r="F1678" s="5">
        <v>45604</v>
      </c>
      <c r="G1678" s="5">
        <v>45665</v>
      </c>
      <c r="J1678" s="4">
        <v>71000000</v>
      </c>
      <c r="L1678" s="8">
        <v>4.7500000000000001E-2</v>
      </c>
      <c r="O1678" s="7" t="s">
        <v>16</v>
      </c>
      <c r="P1678" s="7" t="s">
        <v>2045</v>
      </c>
    </row>
    <row r="1679" spans="3:16" x14ac:dyDescent="0.3">
      <c r="C1679" t="s">
        <v>7</v>
      </c>
      <c r="F1679" s="5">
        <v>45604</v>
      </c>
      <c r="G1679" s="5">
        <v>45785</v>
      </c>
      <c r="J1679" s="4">
        <v>1599512407.3924601</v>
      </c>
      <c r="L1679" s="8">
        <v>7.2999999999999995E-2</v>
      </c>
      <c r="O1679" s="7" t="s">
        <v>16</v>
      </c>
      <c r="P1679" s="7" t="s">
        <v>2045</v>
      </c>
    </row>
    <row r="1680" spans="3:16" x14ac:dyDescent="0.3">
      <c r="C1680" t="s">
        <v>7</v>
      </c>
      <c r="F1680" s="5">
        <v>45604</v>
      </c>
      <c r="G1680" s="5">
        <v>45938</v>
      </c>
      <c r="J1680" s="4">
        <v>76000000</v>
      </c>
      <c r="L1680" s="8">
        <v>7.5999999999999998E-2</v>
      </c>
      <c r="O1680" s="7" t="s">
        <v>16</v>
      </c>
      <c r="P1680" s="7" t="s">
        <v>2045</v>
      </c>
    </row>
    <row r="1681" spans="3:16" x14ac:dyDescent="0.3">
      <c r="C1681" t="s">
        <v>7</v>
      </c>
      <c r="F1681" s="5">
        <v>45604</v>
      </c>
      <c r="G1681" s="5">
        <v>45969</v>
      </c>
      <c r="J1681" s="4">
        <v>201000000</v>
      </c>
      <c r="L1681" s="8">
        <v>7.6999999999999999E-2</v>
      </c>
      <c r="O1681" s="7" t="s">
        <v>16</v>
      </c>
      <c r="P1681" s="7" t="s">
        <v>2045</v>
      </c>
    </row>
    <row r="1682" spans="3:16" x14ac:dyDescent="0.3">
      <c r="C1682" t="s">
        <v>7</v>
      </c>
      <c r="F1682" s="5">
        <v>45604</v>
      </c>
      <c r="G1682" s="5">
        <v>45999</v>
      </c>
      <c r="J1682" s="4">
        <v>80000000</v>
      </c>
      <c r="L1682" s="8">
        <v>7.8E-2</v>
      </c>
      <c r="O1682" s="7" t="s">
        <v>16</v>
      </c>
      <c r="P1682" s="7" t="s">
        <v>2045</v>
      </c>
    </row>
    <row r="1683" spans="3:16" x14ac:dyDescent="0.3">
      <c r="C1683" t="s">
        <v>7</v>
      </c>
      <c r="F1683" s="5">
        <v>45607</v>
      </c>
      <c r="G1683" s="5">
        <v>45668</v>
      </c>
      <c r="J1683" s="4">
        <v>66000000</v>
      </c>
      <c r="L1683" s="8">
        <v>4.7500000000000001E-2</v>
      </c>
      <c r="O1683" s="7" t="s">
        <v>2043</v>
      </c>
      <c r="P1683" s="7" t="s">
        <v>2044</v>
      </c>
    </row>
    <row r="1684" spans="3:16" x14ac:dyDescent="0.3">
      <c r="C1684" t="s">
        <v>7</v>
      </c>
      <c r="F1684" s="5">
        <v>45607</v>
      </c>
      <c r="G1684" s="5">
        <v>45788</v>
      </c>
      <c r="J1684" s="4">
        <v>25055000000</v>
      </c>
      <c r="L1684" s="8">
        <v>7.2999999999999995E-2</v>
      </c>
      <c r="O1684" s="7" t="s">
        <v>2043</v>
      </c>
      <c r="P1684" s="7" t="s">
        <v>2044</v>
      </c>
    </row>
    <row r="1685" spans="3:16" x14ac:dyDescent="0.3">
      <c r="C1685" t="s">
        <v>7</v>
      </c>
      <c r="F1685" s="5">
        <v>45607</v>
      </c>
      <c r="G1685" s="5">
        <v>45819</v>
      </c>
      <c r="J1685" s="4">
        <v>2212000000</v>
      </c>
      <c r="L1685" s="8">
        <v>7.3999999999999996E-2</v>
      </c>
      <c r="O1685" s="7" t="s">
        <v>2043</v>
      </c>
      <c r="P1685" s="7" t="s">
        <v>2044</v>
      </c>
    </row>
    <row r="1686" spans="3:16" x14ac:dyDescent="0.3">
      <c r="C1686" t="s">
        <v>7</v>
      </c>
      <c r="F1686" s="5">
        <v>45607</v>
      </c>
      <c r="G1686" s="5">
        <v>45880</v>
      </c>
      <c r="J1686" s="4">
        <v>6540000000</v>
      </c>
      <c r="L1686" s="8">
        <v>7.5999999999999998E-2</v>
      </c>
      <c r="O1686" s="7" t="s">
        <v>2043</v>
      </c>
      <c r="P1686" s="7" t="s">
        <v>2044</v>
      </c>
    </row>
    <row r="1687" spans="3:16" x14ac:dyDescent="0.3">
      <c r="C1687" t="s">
        <v>7</v>
      </c>
      <c r="F1687" s="5">
        <v>45607</v>
      </c>
      <c r="G1687" s="5">
        <v>45941</v>
      </c>
      <c r="J1687" s="4">
        <v>14187000000</v>
      </c>
      <c r="L1687" s="8">
        <v>7.5999999999999998E-2</v>
      </c>
      <c r="O1687" s="7" t="s">
        <v>2043</v>
      </c>
      <c r="P1687" s="7" t="s">
        <v>2044</v>
      </c>
    </row>
    <row r="1688" spans="3:16" x14ac:dyDescent="0.3">
      <c r="C1688" t="s">
        <v>7</v>
      </c>
      <c r="F1688" s="5">
        <v>45607</v>
      </c>
      <c r="G1688" s="5">
        <v>45972</v>
      </c>
      <c r="J1688" s="4">
        <v>677000000</v>
      </c>
      <c r="L1688" s="8">
        <v>7.6999999999999999E-2</v>
      </c>
      <c r="O1688" s="7" t="s">
        <v>2043</v>
      </c>
      <c r="P1688" s="7" t="s">
        <v>2044</v>
      </c>
    </row>
    <row r="1689" spans="3:16" x14ac:dyDescent="0.3">
      <c r="C1689" t="s">
        <v>7</v>
      </c>
      <c r="F1689" s="5">
        <v>45607</v>
      </c>
      <c r="G1689" s="5">
        <v>46002</v>
      </c>
      <c r="J1689" s="4">
        <v>379000000</v>
      </c>
      <c r="L1689" s="8">
        <v>7.8E-2</v>
      </c>
      <c r="O1689" s="7" t="s">
        <v>2043</v>
      </c>
      <c r="P1689" s="7" t="s">
        <v>2044</v>
      </c>
    </row>
    <row r="1690" spans="3:16" hidden="1" x14ac:dyDescent="0.3">
      <c r="C1690" t="s">
        <v>2047</v>
      </c>
      <c r="F1690" s="5">
        <v>45607</v>
      </c>
      <c r="G1690" s="5">
        <v>45637</v>
      </c>
      <c r="J1690" s="4">
        <v>1142000000</v>
      </c>
      <c r="L1690" s="8">
        <v>4.3999999999999997E-2</v>
      </c>
      <c r="O1690" s="7" t="s">
        <v>2043</v>
      </c>
      <c r="P1690" s="7" t="s">
        <v>2044</v>
      </c>
    </row>
    <row r="1691" spans="3:16" x14ac:dyDescent="0.3">
      <c r="C1691" t="s">
        <v>2047</v>
      </c>
      <c r="F1691" s="5">
        <v>45607</v>
      </c>
      <c r="G1691" s="5">
        <v>45668</v>
      </c>
      <c r="J1691" s="4">
        <v>180000000</v>
      </c>
      <c r="L1691" s="8">
        <v>4.7500000000000001E-2</v>
      </c>
      <c r="O1691" s="7" t="s">
        <v>2043</v>
      </c>
      <c r="P1691" s="7" t="s">
        <v>2044</v>
      </c>
    </row>
    <row r="1692" spans="3:16" x14ac:dyDescent="0.3">
      <c r="C1692" t="s">
        <v>2047</v>
      </c>
      <c r="F1692" s="5">
        <v>45607</v>
      </c>
      <c r="G1692" s="5">
        <v>45699</v>
      </c>
      <c r="J1692" s="4">
        <v>253000000</v>
      </c>
      <c r="L1692" s="8">
        <v>4.7500000000000001E-2</v>
      </c>
      <c r="O1692" s="7" t="s">
        <v>2043</v>
      </c>
      <c r="P1692" s="7" t="s">
        <v>2044</v>
      </c>
    </row>
    <row r="1693" spans="3:16" x14ac:dyDescent="0.3">
      <c r="C1693" t="s">
        <v>2047</v>
      </c>
      <c r="F1693" s="5">
        <v>45607</v>
      </c>
      <c r="G1693" s="5">
        <v>45727</v>
      </c>
      <c r="J1693" s="4">
        <v>271000000</v>
      </c>
      <c r="L1693" s="8">
        <v>4.7500000000000001E-2</v>
      </c>
      <c r="O1693" s="7" t="s">
        <v>2043</v>
      </c>
      <c r="P1693" s="7" t="s">
        <v>2044</v>
      </c>
    </row>
    <row r="1694" spans="3:16" x14ac:dyDescent="0.3">
      <c r="C1694" t="s">
        <v>2047</v>
      </c>
      <c r="F1694" s="5">
        <v>45607</v>
      </c>
      <c r="G1694" s="5">
        <v>45758</v>
      </c>
      <c r="J1694" s="4">
        <v>271000000</v>
      </c>
      <c r="L1694" s="8">
        <v>4.7500000000000001E-2</v>
      </c>
      <c r="O1694" s="7" t="s">
        <v>2043</v>
      </c>
      <c r="P1694" s="7" t="s">
        <v>2044</v>
      </c>
    </row>
    <row r="1695" spans="3:16" x14ac:dyDescent="0.3">
      <c r="C1695" t="s">
        <v>2047</v>
      </c>
      <c r="F1695" s="5">
        <v>45607</v>
      </c>
      <c r="G1695" s="5">
        <v>45788</v>
      </c>
      <c r="J1695" s="4">
        <v>6612000000</v>
      </c>
      <c r="L1695" s="8">
        <v>7.2999999999999995E-2</v>
      </c>
      <c r="O1695" s="7" t="s">
        <v>2043</v>
      </c>
      <c r="P1695" s="7" t="s">
        <v>2044</v>
      </c>
    </row>
    <row r="1696" spans="3:16" x14ac:dyDescent="0.3">
      <c r="C1696" t="s">
        <v>2047</v>
      </c>
      <c r="F1696" s="5">
        <v>45607</v>
      </c>
      <c r="G1696" s="5">
        <v>45849</v>
      </c>
      <c r="J1696" s="4">
        <v>301000000</v>
      </c>
      <c r="L1696" s="8">
        <v>7.3999999999999996E-2</v>
      </c>
      <c r="O1696" s="7" t="s">
        <v>2043</v>
      </c>
      <c r="P1696" s="7" t="s">
        <v>2044</v>
      </c>
    </row>
    <row r="1697" spans="3:16" x14ac:dyDescent="0.3">
      <c r="C1697" t="s">
        <v>2047</v>
      </c>
      <c r="F1697" s="5">
        <v>45607</v>
      </c>
      <c r="G1697" s="5">
        <v>45880</v>
      </c>
      <c r="J1697" s="4">
        <v>120000000</v>
      </c>
      <c r="L1697" s="8">
        <v>7.5999999999999998E-2</v>
      </c>
      <c r="O1697" s="7" t="s">
        <v>2043</v>
      </c>
      <c r="P1697" s="7" t="s">
        <v>2044</v>
      </c>
    </row>
    <row r="1698" spans="3:16" x14ac:dyDescent="0.3">
      <c r="C1698" t="s">
        <v>2047</v>
      </c>
      <c r="F1698" s="5">
        <v>45607</v>
      </c>
      <c r="G1698" s="5">
        <v>45972</v>
      </c>
      <c r="J1698" s="4">
        <v>301000000</v>
      </c>
      <c r="L1698" s="8">
        <v>7.6999999999999999E-2</v>
      </c>
      <c r="O1698" s="7" t="s">
        <v>2043</v>
      </c>
      <c r="P1698" s="7" t="s">
        <v>2044</v>
      </c>
    </row>
    <row r="1699" spans="3:16" x14ac:dyDescent="0.3">
      <c r="C1699" t="s">
        <v>2047</v>
      </c>
      <c r="F1699" s="5">
        <v>45607</v>
      </c>
      <c r="G1699" s="5">
        <v>46002</v>
      </c>
      <c r="J1699" s="4">
        <v>60000000</v>
      </c>
      <c r="L1699" s="8">
        <v>7.8E-2</v>
      </c>
      <c r="O1699" s="7" t="s">
        <v>2043</v>
      </c>
      <c r="P1699" s="7" t="s">
        <v>2044</v>
      </c>
    </row>
    <row r="1700" spans="3:16" x14ac:dyDescent="0.3">
      <c r="C1700" t="s">
        <v>7</v>
      </c>
      <c r="F1700" s="5">
        <v>45607</v>
      </c>
      <c r="G1700" s="5">
        <v>45788</v>
      </c>
      <c r="J1700" s="4">
        <v>17378000000</v>
      </c>
      <c r="L1700" s="8">
        <v>7.2999999999999995E-2</v>
      </c>
      <c r="O1700" s="7" t="s">
        <v>15</v>
      </c>
      <c r="P1700" s="7" t="s">
        <v>2045</v>
      </c>
    </row>
    <row r="1701" spans="3:16" x14ac:dyDescent="0.3">
      <c r="C1701" t="s">
        <v>7</v>
      </c>
      <c r="F1701" s="5">
        <v>45607</v>
      </c>
      <c r="G1701" s="5">
        <v>45819</v>
      </c>
      <c r="J1701" s="4">
        <v>1322000000</v>
      </c>
      <c r="L1701" s="8">
        <v>7.3999999999999996E-2</v>
      </c>
      <c r="O1701" s="7" t="s">
        <v>15</v>
      </c>
      <c r="P1701" s="7" t="s">
        <v>2045</v>
      </c>
    </row>
    <row r="1702" spans="3:16" x14ac:dyDescent="0.3">
      <c r="C1702" t="s">
        <v>7</v>
      </c>
      <c r="F1702" s="5">
        <v>45607</v>
      </c>
      <c r="G1702" s="5">
        <v>45880</v>
      </c>
      <c r="J1702" s="4">
        <v>6733000000</v>
      </c>
      <c r="L1702" s="8">
        <v>7.5999999999999998E-2</v>
      </c>
      <c r="O1702" s="7" t="s">
        <v>15</v>
      </c>
      <c r="P1702" s="7" t="s">
        <v>2045</v>
      </c>
    </row>
    <row r="1703" spans="3:16" x14ac:dyDescent="0.3">
      <c r="C1703" t="s">
        <v>7</v>
      </c>
      <c r="F1703" s="5">
        <v>45607</v>
      </c>
      <c r="G1703" s="5">
        <v>45972</v>
      </c>
      <c r="J1703" s="4">
        <v>721000000</v>
      </c>
      <c r="L1703" s="8">
        <v>7.6999999999999999E-2</v>
      </c>
      <c r="O1703" s="7" t="s">
        <v>15</v>
      </c>
      <c r="P1703" s="7" t="s">
        <v>2045</v>
      </c>
    </row>
    <row r="1704" spans="3:16" x14ac:dyDescent="0.3">
      <c r="C1704" t="s">
        <v>2047</v>
      </c>
      <c r="F1704" s="5">
        <v>45607</v>
      </c>
      <c r="G1704" s="5">
        <v>45788</v>
      </c>
      <c r="J1704" s="4">
        <v>61000000</v>
      </c>
      <c r="L1704" s="8">
        <v>7.2999999999999995E-2</v>
      </c>
      <c r="O1704" s="7" t="s">
        <v>15</v>
      </c>
      <c r="P1704" s="7" t="s">
        <v>2045</v>
      </c>
    </row>
    <row r="1705" spans="3:16" x14ac:dyDescent="0.3">
      <c r="C1705" t="s">
        <v>7</v>
      </c>
      <c r="F1705" s="5">
        <v>45607</v>
      </c>
      <c r="G1705" s="5">
        <v>45788</v>
      </c>
      <c r="J1705" s="4">
        <v>17631000000</v>
      </c>
      <c r="L1705" s="8">
        <v>7.2999999999999995E-2</v>
      </c>
      <c r="O1705" s="7" t="s">
        <v>2050</v>
      </c>
      <c r="P1705" s="7" t="s">
        <v>2045</v>
      </c>
    </row>
    <row r="1706" spans="3:16" x14ac:dyDescent="0.3">
      <c r="C1706" t="s">
        <v>7</v>
      </c>
      <c r="F1706" s="5">
        <v>45607</v>
      </c>
      <c r="G1706" s="5">
        <v>45880</v>
      </c>
      <c r="J1706" s="4">
        <v>150000000</v>
      </c>
      <c r="L1706" s="8">
        <v>7.5999999999999998E-2</v>
      </c>
      <c r="O1706" s="7" t="s">
        <v>2050</v>
      </c>
      <c r="P1706" s="7" t="s">
        <v>2045</v>
      </c>
    </row>
    <row r="1707" spans="3:16" x14ac:dyDescent="0.3">
      <c r="C1707" t="s">
        <v>7</v>
      </c>
      <c r="F1707" s="5">
        <v>45607</v>
      </c>
      <c r="G1707" s="5">
        <v>45911</v>
      </c>
      <c r="J1707" s="4">
        <v>4585000000</v>
      </c>
      <c r="L1707" s="8">
        <v>7.5999999999999998E-2</v>
      </c>
      <c r="O1707" s="7" t="s">
        <v>2050</v>
      </c>
      <c r="P1707" s="7" t="s">
        <v>2045</v>
      </c>
    </row>
    <row r="1708" spans="3:16" x14ac:dyDescent="0.3">
      <c r="C1708" t="s">
        <v>7</v>
      </c>
      <c r="F1708" s="5">
        <v>45607</v>
      </c>
      <c r="G1708" s="5">
        <v>45941</v>
      </c>
      <c r="J1708" s="4">
        <v>7470000000</v>
      </c>
      <c r="L1708" s="8">
        <v>7.5999999999999998E-2</v>
      </c>
      <c r="O1708" s="7" t="s">
        <v>2050</v>
      </c>
      <c r="P1708" s="7" t="s">
        <v>2045</v>
      </c>
    </row>
    <row r="1709" spans="3:16" x14ac:dyDescent="0.3">
      <c r="C1709" t="s">
        <v>7</v>
      </c>
      <c r="F1709" s="5">
        <v>45607</v>
      </c>
      <c r="G1709" s="5">
        <v>45972</v>
      </c>
      <c r="J1709" s="4">
        <v>10430000000</v>
      </c>
      <c r="L1709" s="8">
        <v>7.6999999999999999E-2</v>
      </c>
      <c r="O1709" s="7" t="s">
        <v>2050</v>
      </c>
      <c r="P1709" s="7" t="s">
        <v>2045</v>
      </c>
    </row>
    <row r="1710" spans="3:16" x14ac:dyDescent="0.3">
      <c r="C1710" t="s">
        <v>7</v>
      </c>
      <c r="F1710" s="5">
        <v>45607</v>
      </c>
      <c r="G1710" s="5">
        <v>46002</v>
      </c>
      <c r="J1710" s="4">
        <v>6239000000</v>
      </c>
      <c r="L1710" s="8">
        <v>7.8E-2</v>
      </c>
      <c r="O1710" s="7" t="s">
        <v>2050</v>
      </c>
      <c r="P1710" s="7" t="s">
        <v>2045</v>
      </c>
    </row>
    <row r="1711" spans="3:16" hidden="1" x14ac:dyDescent="0.3">
      <c r="C1711" t="s">
        <v>7</v>
      </c>
      <c r="F1711" s="5">
        <v>45607</v>
      </c>
      <c r="G1711" s="5">
        <v>45637</v>
      </c>
      <c r="J1711" s="4">
        <v>2954000000</v>
      </c>
      <c r="L1711" s="8">
        <v>4.3999999999999997E-2</v>
      </c>
      <c r="O1711" s="7" t="s">
        <v>16</v>
      </c>
      <c r="P1711" s="7" t="s">
        <v>2045</v>
      </c>
    </row>
    <row r="1712" spans="3:16" x14ac:dyDescent="0.3">
      <c r="C1712" t="s">
        <v>7</v>
      </c>
      <c r="F1712" s="5">
        <v>45607</v>
      </c>
      <c r="G1712" s="5">
        <v>45668</v>
      </c>
      <c r="J1712" s="4">
        <v>1796000000</v>
      </c>
      <c r="L1712" s="8">
        <v>4.7500000000000001E-2</v>
      </c>
      <c r="O1712" s="7" t="s">
        <v>16</v>
      </c>
      <c r="P1712" s="7" t="s">
        <v>2045</v>
      </c>
    </row>
    <row r="1713" spans="3:16" x14ac:dyDescent="0.3">
      <c r="C1713" t="s">
        <v>7</v>
      </c>
      <c r="F1713" s="5">
        <v>45607</v>
      </c>
      <c r="G1713" s="5">
        <v>45699</v>
      </c>
      <c r="J1713" s="4">
        <v>189000000</v>
      </c>
      <c r="L1713" s="8">
        <v>4.7500000000000001E-2</v>
      </c>
      <c r="O1713" s="7" t="s">
        <v>16</v>
      </c>
      <c r="P1713" s="7" t="s">
        <v>2045</v>
      </c>
    </row>
    <row r="1714" spans="3:16" x14ac:dyDescent="0.3">
      <c r="C1714" t="s">
        <v>7</v>
      </c>
      <c r="F1714" s="5">
        <v>45607</v>
      </c>
      <c r="G1714" s="5">
        <v>45727</v>
      </c>
      <c r="J1714" s="4">
        <v>153000000</v>
      </c>
      <c r="L1714" s="8">
        <v>4.7500000000000001E-2</v>
      </c>
      <c r="O1714" s="7" t="s">
        <v>16</v>
      </c>
      <c r="P1714" s="7" t="s">
        <v>2045</v>
      </c>
    </row>
    <row r="1715" spans="3:16" x14ac:dyDescent="0.3">
      <c r="C1715" t="s">
        <v>7</v>
      </c>
      <c r="F1715" s="5">
        <v>45607</v>
      </c>
      <c r="G1715" s="5">
        <v>45758</v>
      </c>
      <c r="J1715" s="4">
        <v>70000000</v>
      </c>
      <c r="L1715" s="8">
        <v>4.7500000000000001E-2</v>
      </c>
      <c r="O1715" s="7" t="s">
        <v>16</v>
      </c>
      <c r="P1715" s="7" t="s">
        <v>2045</v>
      </c>
    </row>
    <row r="1716" spans="3:16" x14ac:dyDescent="0.3">
      <c r="C1716" t="s">
        <v>7</v>
      </c>
      <c r="F1716" s="5">
        <v>45607</v>
      </c>
      <c r="G1716" s="5">
        <v>45788</v>
      </c>
      <c r="J1716" s="4">
        <v>31537503918.839001</v>
      </c>
      <c r="L1716" s="8">
        <v>7.2999999999999995E-2</v>
      </c>
      <c r="O1716" s="7" t="s">
        <v>16</v>
      </c>
      <c r="P1716" s="7" t="s">
        <v>2045</v>
      </c>
    </row>
    <row r="1717" spans="3:16" x14ac:dyDescent="0.3">
      <c r="C1717" t="s">
        <v>7</v>
      </c>
      <c r="F1717" s="5">
        <v>45607</v>
      </c>
      <c r="G1717" s="5">
        <v>45819</v>
      </c>
      <c r="J1717" s="4">
        <v>410000000</v>
      </c>
      <c r="L1717" s="8">
        <v>7.3999999999999996E-2</v>
      </c>
      <c r="O1717" s="7" t="s">
        <v>16</v>
      </c>
      <c r="P1717" s="7" t="s">
        <v>2045</v>
      </c>
    </row>
    <row r="1718" spans="3:16" x14ac:dyDescent="0.3">
      <c r="C1718" t="s">
        <v>7</v>
      </c>
      <c r="F1718" s="5">
        <v>45607</v>
      </c>
      <c r="G1718" s="5">
        <v>45849</v>
      </c>
      <c r="J1718" s="4">
        <v>57000000</v>
      </c>
      <c r="L1718" s="8">
        <v>7.3999999999999996E-2</v>
      </c>
      <c r="O1718" s="7" t="s">
        <v>16</v>
      </c>
      <c r="P1718" s="7" t="s">
        <v>2045</v>
      </c>
    </row>
    <row r="1719" spans="3:16" x14ac:dyDescent="0.3">
      <c r="C1719" t="s">
        <v>7</v>
      </c>
      <c r="F1719" s="5">
        <v>45607</v>
      </c>
      <c r="G1719" s="5">
        <v>45880</v>
      </c>
      <c r="J1719" s="4">
        <v>1165000000</v>
      </c>
      <c r="L1719" s="8">
        <v>7.5999999999999998E-2</v>
      </c>
      <c r="O1719" s="7" t="s">
        <v>16</v>
      </c>
      <c r="P1719" s="7" t="s">
        <v>2045</v>
      </c>
    </row>
    <row r="1720" spans="3:16" x14ac:dyDescent="0.3">
      <c r="C1720" t="s">
        <v>7</v>
      </c>
      <c r="F1720" s="5">
        <v>45607</v>
      </c>
      <c r="G1720" s="5">
        <v>45911</v>
      </c>
      <c r="J1720" s="4">
        <v>72000000</v>
      </c>
      <c r="L1720" s="8">
        <v>7.5999999999999998E-2</v>
      </c>
      <c r="O1720" s="7" t="s">
        <v>16</v>
      </c>
      <c r="P1720" s="7" t="s">
        <v>2045</v>
      </c>
    </row>
    <row r="1721" spans="3:16" x14ac:dyDescent="0.3">
      <c r="C1721" t="s">
        <v>7</v>
      </c>
      <c r="F1721" s="5">
        <v>45607</v>
      </c>
      <c r="G1721" s="5">
        <v>45941</v>
      </c>
      <c r="J1721" s="4">
        <v>1914000000</v>
      </c>
      <c r="L1721" s="8">
        <v>7.5999999999999998E-2</v>
      </c>
      <c r="O1721" s="7" t="s">
        <v>16</v>
      </c>
      <c r="P1721" s="7" t="s">
        <v>2045</v>
      </c>
    </row>
    <row r="1722" spans="3:16" x14ac:dyDescent="0.3">
      <c r="C1722" t="s">
        <v>7</v>
      </c>
      <c r="F1722" s="5">
        <v>45607</v>
      </c>
      <c r="G1722" s="5">
        <v>45972</v>
      </c>
      <c r="J1722" s="4">
        <v>5066000000</v>
      </c>
      <c r="L1722" s="8">
        <v>7.6999999999999999E-2</v>
      </c>
      <c r="O1722" s="7" t="s">
        <v>16</v>
      </c>
      <c r="P1722" s="7" t="s">
        <v>2045</v>
      </c>
    </row>
    <row r="1723" spans="3:16" x14ac:dyDescent="0.3">
      <c r="C1723" t="s">
        <v>7</v>
      </c>
      <c r="F1723" s="5">
        <v>45607</v>
      </c>
      <c r="G1723" s="5">
        <v>46002</v>
      </c>
      <c r="J1723" s="4">
        <v>2018000000</v>
      </c>
      <c r="L1723" s="8">
        <v>7.8E-2</v>
      </c>
      <c r="O1723" s="7" t="s">
        <v>16</v>
      </c>
      <c r="P1723" s="7" t="s">
        <v>2045</v>
      </c>
    </row>
    <row r="1724" spans="3:16" hidden="1" x14ac:dyDescent="0.3">
      <c r="C1724" t="s">
        <v>2047</v>
      </c>
      <c r="F1724" s="5">
        <v>45607</v>
      </c>
      <c r="G1724" s="5">
        <v>45637</v>
      </c>
      <c r="J1724" s="4">
        <v>597000000</v>
      </c>
      <c r="L1724" s="8">
        <v>4.3999999999999997E-2</v>
      </c>
      <c r="O1724" s="7" t="s">
        <v>16</v>
      </c>
      <c r="P1724" s="7" t="s">
        <v>2045</v>
      </c>
    </row>
    <row r="1725" spans="3:16" x14ac:dyDescent="0.3">
      <c r="C1725" t="s">
        <v>2047</v>
      </c>
      <c r="F1725" s="5">
        <v>45607</v>
      </c>
      <c r="G1725" s="5">
        <v>45668</v>
      </c>
      <c r="J1725" s="4">
        <v>99000000</v>
      </c>
      <c r="L1725" s="8">
        <v>4.7500000000000001E-2</v>
      </c>
      <c r="O1725" s="7" t="s">
        <v>16</v>
      </c>
      <c r="P1725" s="7" t="s">
        <v>2045</v>
      </c>
    </row>
    <row r="1726" spans="3:16" x14ac:dyDescent="0.3">
      <c r="C1726" t="s">
        <v>2047</v>
      </c>
      <c r="F1726" s="5">
        <v>45607</v>
      </c>
      <c r="G1726" s="5">
        <v>45788</v>
      </c>
      <c r="J1726" s="4">
        <v>1085000000</v>
      </c>
      <c r="L1726" s="8">
        <v>7.2999999999999995E-2</v>
      </c>
      <c r="O1726" s="7" t="s">
        <v>16</v>
      </c>
      <c r="P1726" s="7" t="s">
        <v>2045</v>
      </c>
    </row>
    <row r="1727" spans="3:16" x14ac:dyDescent="0.3">
      <c r="C1727" t="s">
        <v>7</v>
      </c>
      <c r="F1727" s="5">
        <v>45609</v>
      </c>
      <c r="G1727" s="5">
        <v>45790</v>
      </c>
      <c r="J1727" s="4">
        <v>314000000</v>
      </c>
      <c r="L1727" s="8">
        <v>7.2999999999999995E-2</v>
      </c>
      <c r="O1727" s="7" t="s">
        <v>2043</v>
      </c>
      <c r="P1727" s="7" t="s">
        <v>2044</v>
      </c>
    </row>
    <row r="1728" spans="3:16" x14ac:dyDescent="0.3">
      <c r="C1728" t="s">
        <v>7</v>
      </c>
      <c r="F1728" s="5">
        <v>45609</v>
      </c>
      <c r="G1728" s="5">
        <v>45882</v>
      </c>
      <c r="J1728" s="4">
        <v>82000000</v>
      </c>
      <c r="L1728" s="8">
        <v>7.5999999999999998E-2</v>
      </c>
      <c r="O1728" s="7" t="s">
        <v>2043</v>
      </c>
      <c r="P1728" s="7" t="s">
        <v>2044</v>
      </c>
    </row>
    <row r="1729" spans="3:16" x14ac:dyDescent="0.3">
      <c r="C1729" t="s">
        <v>7</v>
      </c>
      <c r="F1729" s="5">
        <v>45609</v>
      </c>
      <c r="G1729" s="5">
        <v>45943</v>
      </c>
      <c r="J1729" s="4">
        <v>178000000</v>
      </c>
      <c r="L1729" s="8">
        <v>7.5999999999999998E-2</v>
      </c>
      <c r="O1729" s="7" t="s">
        <v>2043</v>
      </c>
      <c r="P1729" s="7" t="s">
        <v>2044</v>
      </c>
    </row>
    <row r="1730" spans="3:16" x14ac:dyDescent="0.3">
      <c r="C1730" t="s">
        <v>2047</v>
      </c>
      <c r="F1730" s="5">
        <v>45609</v>
      </c>
      <c r="G1730" s="5">
        <v>45790</v>
      </c>
      <c r="J1730" s="4">
        <v>83000000</v>
      </c>
      <c r="L1730" s="8">
        <v>7.2999999999999995E-2</v>
      </c>
      <c r="O1730" s="7" t="s">
        <v>2043</v>
      </c>
      <c r="P1730" s="7" t="s">
        <v>2044</v>
      </c>
    </row>
    <row r="1731" spans="3:16" x14ac:dyDescent="0.3">
      <c r="C1731" t="s">
        <v>7</v>
      </c>
      <c r="F1731" s="5">
        <v>45609</v>
      </c>
      <c r="G1731" s="5">
        <v>45790</v>
      </c>
      <c r="J1731" s="4">
        <v>218000000</v>
      </c>
      <c r="L1731" s="8">
        <v>7.2999999999999995E-2</v>
      </c>
      <c r="O1731" s="7" t="s">
        <v>15</v>
      </c>
      <c r="P1731" s="7" t="s">
        <v>2045</v>
      </c>
    </row>
    <row r="1732" spans="3:16" x14ac:dyDescent="0.3">
      <c r="C1732" t="s">
        <v>7</v>
      </c>
      <c r="F1732" s="5">
        <v>45609</v>
      </c>
      <c r="G1732" s="5">
        <v>45882</v>
      </c>
      <c r="J1732" s="4">
        <v>84000000</v>
      </c>
      <c r="L1732" s="8">
        <v>7.5999999999999998E-2</v>
      </c>
      <c r="O1732" s="7" t="s">
        <v>15</v>
      </c>
      <c r="P1732" s="7" t="s">
        <v>2045</v>
      </c>
    </row>
    <row r="1733" spans="3:16" x14ac:dyDescent="0.3">
      <c r="C1733" t="s">
        <v>7</v>
      </c>
      <c r="F1733" s="5">
        <v>45609</v>
      </c>
      <c r="G1733" s="5">
        <v>45790</v>
      </c>
      <c r="J1733" s="4">
        <v>221000000</v>
      </c>
      <c r="L1733" s="8">
        <v>7.2999999999999995E-2</v>
      </c>
      <c r="O1733" s="7" t="s">
        <v>2050</v>
      </c>
      <c r="P1733" s="7" t="s">
        <v>2045</v>
      </c>
    </row>
    <row r="1734" spans="3:16" x14ac:dyDescent="0.3">
      <c r="C1734" t="s">
        <v>7</v>
      </c>
      <c r="F1734" s="5">
        <v>45609</v>
      </c>
      <c r="G1734" s="5">
        <v>45913</v>
      </c>
      <c r="J1734" s="4">
        <v>57000000</v>
      </c>
      <c r="L1734" s="8">
        <v>7.5999999999999998E-2</v>
      </c>
      <c r="O1734" s="7" t="s">
        <v>2050</v>
      </c>
      <c r="P1734" s="7" t="s">
        <v>2045</v>
      </c>
    </row>
    <row r="1735" spans="3:16" x14ac:dyDescent="0.3">
      <c r="C1735" t="s">
        <v>7</v>
      </c>
      <c r="F1735" s="5">
        <v>45609</v>
      </c>
      <c r="G1735" s="5">
        <v>45943</v>
      </c>
      <c r="J1735" s="4">
        <v>94000000</v>
      </c>
      <c r="L1735" s="8">
        <v>7.5999999999999998E-2</v>
      </c>
      <c r="O1735" s="7" t="s">
        <v>2050</v>
      </c>
      <c r="P1735" s="7" t="s">
        <v>2045</v>
      </c>
    </row>
    <row r="1736" spans="3:16" x14ac:dyDescent="0.3">
      <c r="C1736" t="s">
        <v>7</v>
      </c>
      <c r="F1736" s="5">
        <v>45609</v>
      </c>
      <c r="G1736" s="5">
        <v>45974</v>
      </c>
      <c r="J1736" s="4">
        <v>131000000</v>
      </c>
      <c r="L1736" s="8">
        <v>7.6999999999999999E-2</v>
      </c>
      <c r="O1736" s="7" t="s">
        <v>2050</v>
      </c>
      <c r="P1736" s="7" t="s">
        <v>2045</v>
      </c>
    </row>
    <row r="1737" spans="3:16" x14ac:dyDescent="0.3">
      <c r="C1737" t="s">
        <v>7</v>
      </c>
      <c r="F1737" s="5">
        <v>45609</v>
      </c>
      <c r="G1737" s="5">
        <v>46004</v>
      </c>
      <c r="J1737" s="4">
        <v>78000000</v>
      </c>
      <c r="L1737" s="8">
        <v>7.8E-2</v>
      </c>
      <c r="O1737" s="7" t="s">
        <v>2050</v>
      </c>
      <c r="P1737" s="7" t="s">
        <v>2045</v>
      </c>
    </row>
    <row r="1738" spans="3:16" x14ac:dyDescent="0.3">
      <c r="C1738" t="s">
        <v>7</v>
      </c>
      <c r="F1738" s="5">
        <v>45609</v>
      </c>
      <c r="G1738" s="5">
        <v>45790</v>
      </c>
      <c r="J1738" s="4">
        <v>658622639.07444</v>
      </c>
      <c r="L1738" s="8">
        <v>7.2999999999999995E-2</v>
      </c>
      <c r="O1738" s="7" t="s">
        <v>16</v>
      </c>
      <c r="P1738" s="7" t="s">
        <v>2045</v>
      </c>
    </row>
    <row r="1739" spans="3:16" x14ac:dyDescent="0.3">
      <c r="C1739" t="s">
        <v>7</v>
      </c>
      <c r="F1739" s="5">
        <v>45609</v>
      </c>
      <c r="G1739" s="5">
        <v>45974</v>
      </c>
      <c r="J1739" s="4">
        <v>63000000</v>
      </c>
      <c r="L1739" s="8">
        <v>7.6999999999999999E-2</v>
      </c>
      <c r="O1739" s="7" t="s">
        <v>16</v>
      </c>
      <c r="P1739" s="7" t="s">
        <v>2045</v>
      </c>
    </row>
    <row r="1740" spans="3:16" x14ac:dyDescent="0.3">
      <c r="C1740" t="s">
        <v>7</v>
      </c>
      <c r="F1740" s="5">
        <v>45610</v>
      </c>
      <c r="G1740" s="5">
        <v>45791</v>
      </c>
      <c r="J1740" s="4">
        <v>18706000000</v>
      </c>
      <c r="L1740" s="8">
        <v>7.2999999999999995E-2</v>
      </c>
      <c r="O1740" s="7" t="s">
        <v>2043</v>
      </c>
      <c r="P1740" s="7" t="s">
        <v>2044</v>
      </c>
    </row>
    <row r="1741" spans="3:16" x14ac:dyDescent="0.3">
      <c r="C1741" t="s">
        <v>7</v>
      </c>
      <c r="F1741" s="5">
        <v>45610</v>
      </c>
      <c r="G1741" s="5">
        <v>45822</v>
      </c>
      <c r="J1741" s="4">
        <v>1652000000</v>
      </c>
      <c r="L1741" s="8">
        <v>7.3999999999999996E-2</v>
      </c>
      <c r="O1741" s="7" t="s">
        <v>2043</v>
      </c>
      <c r="P1741" s="7" t="s">
        <v>2044</v>
      </c>
    </row>
    <row r="1742" spans="3:16" x14ac:dyDescent="0.3">
      <c r="C1742" t="s">
        <v>7</v>
      </c>
      <c r="F1742" s="5">
        <v>45610</v>
      </c>
      <c r="G1742" s="5">
        <v>45883</v>
      </c>
      <c r="J1742" s="4">
        <v>4883000000</v>
      </c>
      <c r="L1742" s="8">
        <v>7.5999999999999998E-2</v>
      </c>
      <c r="O1742" s="7" t="s">
        <v>2043</v>
      </c>
      <c r="P1742" s="7" t="s">
        <v>2044</v>
      </c>
    </row>
    <row r="1743" spans="3:16" x14ac:dyDescent="0.3">
      <c r="C1743" t="s">
        <v>7</v>
      </c>
      <c r="F1743" s="5">
        <v>45610</v>
      </c>
      <c r="G1743" s="5">
        <v>45944</v>
      </c>
      <c r="J1743" s="4">
        <v>10592000000</v>
      </c>
      <c r="L1743" s="8">
        <v>7.5999999999999998E-2</v>
      </c>
      <c r="O1743" s="7" t="s">
        <v>2043</v>
      </c>
      <c r="P1743" s="7" t="s">
        <v>2044</v>
      </c>
    </row>
    <row r="1744" spans="3:16" x14ac:dyDescent="0.3">
      <c r="C1744" t="s">
        <v>7</v>
      </c>
      <c r="F1744" s="5">
        <v>45610</v>
      </c>
      <c r="G1744" s="5">
        <v>45975</v>
      </c>
      <c r="J1744" s="4">
        <v>506000000</v>
      </c>
      <c r="L1744" s="8">
        <v>7.6999999999999999E-2</v>
      </c>
      <c r="O1744" s="7" t="s">
        <v>2043</v>
      </c>
      <c r="P1744" s="7" t="s">
        <v>2044</v>
      </c>
    </row>
    <row r="1745" spans="3:16" x14ac:dyDescent="0.3">
      <c r="C1745" t="s">
        <v>7</v>
      </c>
      <c r="F1745" s="5">
        <v>45610</v>
      </c>
      <c r="G1745" s="5">
        <v>46005</v>
      </c>
      <c r="J1745" s="4">
        <v>283000000</v>
      </c>
      <c r="L1745" s="8">
        <v>7.8E-2</v>
      </c>
      <c r="O1745" s="7" t="s">
        <v>2043</v>
      </c>
      <c r="P1745" s="7" t="s">
        <v>2044</v>
      </c>
    </row>
    <row r="1746" spans="3:16" hidden="1" x14ac:dyDescent="0.3">
      <c r="C1746" t="s">
        <v>2047</v>
      </c>
      <c r="F1746" s="5">
        <v>45610</v>
      </c>
      <c r="G1746" s="5">
        <v>45640</v>
      </c>
      <c r="J1746" s="4">
        <v>853000000</v>
      </c>
      <c r="L1746" s="8">
        <v>4.3999999999999997E-2</v>
      </c>
      <c r="O1746" s="7" t="s">
        <v>2043</v>
      </c>
      <c r="P1746" s="7" t="s">
        <v>2044</v>
      </c>
    </row>
    <row r="1747" spans="3:16" x14ac:dyDescent="0.3">
      <c r="C1747" t="s">
        <v>2047</v>
      </c>
      <c r="F1747" s="5">
        <v>45610</v>
      </c>
      <c r="G1747" s="5">
        <v>45671</v>
      </c>
      <c r="J1747" s="4">
        <v>135000000</v>
      </c>
      <c r="L1747" s="8">
        <v>4.7500000000000001E-2</v>
      </c>
      <c r="O1747" s="7" t="s">
        <v>2043</v>
      </c>
      <c r="P1747" s="7" t="s">
        <v>2044</v>
      </c>
    </row>
    <row r="1748" spans="3:16" x14ac:dyDescent="0.3">
      <c r="C1748" t="s">
        <v>2047</v>
      </c>
      <c r="F1748" s="5">
        <v>45610</v>
      </c>
      <c r="G1748" s="5">
        <v>45702</v>
      </c>
      <c r="J1748" s="4">
        <v>189000000</v>
      </c>
      <c r="L1748" s="8">
        <v>4.7500000000000001E-2</v>
      </c>
      <c r="O1748" s="7" t="s">
        <v>2043</v>
      </c>
      <c r="P1748" s="7" t="s">
        <v>2044</v>
      </c>
    </row>
    <row r="1749" spans="3:16" x14ac:dyDescent="0.3">
      <c r="C1749" t="s">
        <v>2047</v>
      </c>
      <c r="F1749" s="5">
        <v>45610</v>
      </c>
      <c r="G1749" s="5">
        <v>45730</v>
      </c>
      <c r="J1749" s="4">
        <v>202000000</v>
      </c>
      <c r="L1749" s="8">
        <v>4.7500000000000001E-2</v>
      </c>
      <c r="O1749" s="7" t="s">
        <v>2043</v>
      </c>
      <c r="P1749" s="7" t="s">
        <v>2044</v>
      </c>
    </row>
    <row r="1750" spans="3:16" x14ac:dyDescent="0.3">
      <c r="C1750" t="s">
        <v>2047</v>
      </c>
      <c r="F1750" s="5">
        <v>45610</v>
      </c>
      <c r="G1750" s="5">
        <v>45761</v>
      </c>
      <c r="J1750" s="4">
        <v>202000000</v>
      </c>
      <c r="L1750" s="8">
        <v>4.7500000000000001E-2</v>
      </c>
      <c r="O1750" s="7" t="s">
        <v>2043</v>
      </c>
      <c r="P1750" s="7" t="s">
        <v>2044</v>
      </c>
    </row>
    <row r="1751" spans="3:16" x14ac:dyDescent="0.3">
      <c r="C1751" t="s">
        <v>2047</v>
      </c>
      <c r="F1751" s="5">
        <v>45610</v>
      </c>
      <c r="G1751" s="5">
        <v>45791</v>
      </c>
      <c r="J1751" s="4">
        <v>4937000000</v>
      </c>
      <c r="L1751" s="8">
        <v>7.2999999999999995E-2</v>
      </c>
      <c r="O1751" s="7" t="s">
        <v>2043</v>
      </c>
      <c r="P1751" s="7" t="s">
        <v>2044</v>
      </c>
    </row>
    <row r="1752" spans="3:16" x14ac:dyDescent="0.3">
      <c r="C1752" t="s">
        <v>2047</v>
      </c>
      <c r="F1752" s="5">
        <v>45610</v>
      </c>
      <c r="G1752" s="5">
        <v>45852</v>
      </c>
      <c r="J1752" s="4">
        <v>224000000</v>
      </c>
      <c r="L1752" s="8">
        <v>7.3999999999999996E-2</v>
      </c>
      <c r="O1752" s="7" t="s">
        <v>2043</v>
      </c>
      <c r="P1752" s="7" t="s">
        <v>2044</v>
      </c>
    </row>
    <row r="1753" spans="3:16" x14ac:dyDescent="0.3">
      <c r="C1753" t="s">
        <v>2047</v>
      </c>
      <c r="F1753" s="5">
        <v>45610</v>
      </c>
      <c r="G1753" s="5">
        <v>45883</v>
      </c>
      <c r="J1753" s="4">
        <v>90000000</v>
      </c>
      <c r="L1753" s="8">
        <v>7.5999999999999998E-2</v>
      </c>
      <c r="O1753" s="7" t="s">
        <v>2043</v>
      </c>
      <c r="P1753" s="7" t="s">
        <v>2044</v>
      </c>
    </row>
    <row r="1754" spans="3:16" x14ac:dyDescent="0.3">
      <c r="C1754" t="s">
        <v>2047</v>
      </c>
      <c r="F1754" s="5">
        <v>45610</v>
      </c>
      <c r="G1754" s="5">
        <v>45975</v>
      </c>
      <c r="J1754" s="4">
        <v>224000000</v>
      </c>
      <c r="L1754" s="8">
        <v>7.6999999999999999E-2</v>
      </c>
      <c r="O1754" s="7" t="s">
        <v>2043</v>
      </c>
      <c r="P1754" s="7" t="s">
        <v>2044</v>
      </c>
    </row>
    <row r="1755" spans="3:16" x14ac:dyDescent="0.3">
      <c r="C1755" t="s">
        <v>7</v>
      </c>
      <c r="F1755" s="5">
        <v>45610</v>
      </c>
      <c r="G1755" s="5">
        <v>45791</v>
      </c>
      <c r="J1755" s="4">
        <v>12975000000</v>
      </c>
      <c r="L1755" s="8">
        <v>7.2999999999999995E-2</v>
      </c>
      <c r="O1755" s="7" t="s">
        <v>15</v>
      </c>
      <c r="P1755" s="7" t="s">
        <v>2045</v>
      </c>
    </row>
    <row r="1756" spans="3:16" x14ac:dyDescent="0.3">
      <c r="C1756" t="s">
        <v>7</v>
      </c>
      <c r="F1756" s="5">
        <v>45610</v>
      </c>
      <c r="G1756" s="5">
        <v>45822</v>
      </c>
      <c r="J1756" s="4">
        <v>987000000</v>
      </c>
      <c r="L1756" s="8">
        <v>7.3999999999999996E-2</v>
      </c>
      <c r="O1756" s="7" t="s">
        <v>15</v>
      </c>
      <c r="P1756" s="7" t="s">
        <v>2045</v>
      </c>
    </row>
    <row r="1757" spans="3:16" x14ac:dyDescent="0.3">
      <c r="C1757" t="s">
        <v>7</v>
      </c>
      <c r="F1757" s="5">
        <v>45610</v>
      </c>
      <c r="G1757" s="5">
        <v>45883</v>
      </c>
      <c r="J1757" s="4">
        <v>5027000000</v>
      </c>
      <c r="L1757" s="8">
        <v>7.5999999999999998E-2</v>
      </c>
      <c r="O1757" s="7" t="s">
        <v>15</v>
      </c>
      <c r="P1757" s="7" t="s">
        <v>2045</v>
      </c>
    </row>
    <row r="1758" spans="3:16" x14ac:dyDescent="0.3">
      <c r="C1758" t="s">
        <v>7</v>
      </c>
      <c r="F1758" s="5">
        <v>45610</v>
      </c>
      <c r="G1758" s="5">
        <v>45975</v>
      </c>
      <c r="J1758" s="4">
        <v>539000000</v>
      </c>
      <c r="L1758" s="8">
        <v>7.6999999999999999E-2</v>
      </c>
      <c r="O1758" s="7" t="s">
        <v>15</v>
      </c>
      <c r="P1758" s="7" t="s">
        <v>2045</v>
      </c>
    </row>
    <row r="1759" spans="3:16" x14ac:dyDescent="0.3">
      <c r="C1759" t="s">
        <v>7</v>
      </c>
      <c r="F1759" s="5">
        <v>45610</v>
      </c>
      <c r="G1759" s="5">
        <v>45791</v>
      </c>
      <c r="J1759" s="4">
        <v>13163000000</v>
      </c>
      <c r="L1759" s="8">
        <v>7.2999999999999995E-2</v>
      </c>
      <c r="O1759" s="7" t="s">
        <v>2050</v>
      </c>
      <c r="P1759" s="7" t="s">
        <v>2045</v>
      </c>
    </row>
    <row r="1760" spans="3:16" x14ac:dyDescent="0.3">
      <c r="C1760" t="s">
        <v>7</v>
      </c>
      <c r="F1760" s="5">
        <v>45610</v>
      </c>
      <c r="G1760" s="5">
        <v>45883</v>
      </c>
      <c r="J1760" s="4">
        <v>112000000</v>
      </c>
      <c r="L1760" s="8">
        <v>7.5999999999999998E-2</v>
      </c>
      <c r="O1760" s="7" t="s">
        <v>2050</v>
      </c>
      <c r="P1760" s="7" t="s">
        <v>2045</v>
      </c>
    </row>
    <row r="1761" spans="3:16" x14ac:dyDescent="0.3">
      <c r="C1761" t="s">
        <v>7</v>
      </c>
      <c r="F1761" s="5">
        <v>45610</v>
      </c>
      <c r="G1761" s="5">
        <v>45914</v>
      </c>
      <c r="J1761" s="4">
        <v>3423000000</v>
      </c>
      <c r="L1761" s="8">
        <v>7.5999999999999998E-2</v>
      </c>
      <c r="O1761" s="7" t="s">
        <v>2050</v>
      </c>
      <c r="P1761" s="7" t="s">
        <v>2045</v>
      </c>
    </row>
    <row r="1762" spans="3:16" x14ac:dyDescent="0.3">
      <c r="C1762" t="s">
        <v>7</v>
      </c>
      <c r="F1762" s="5">
        <v>45610</v>
      </c>
      <c r="G1762" s="5">
        <v>45944</v>
      </c>
      <c r="J1762" s="4">
        <v>5577000000</v>
      </c>
      <c r="L1762" s="8">
        <v>7.5999999999999998E-2</v>
      </c>
      <c r="O1762" s="7" t="s">
        <v>2050</v>
      </c>
      <c r="P1762" s="7" t="s">
        <v>2045</v>
      </c>
    </row>
    <row r="1763" spans="3:16" x14ac:dyDescent="0.3">
      <c r="C1763" t="s">
        <v>7</v>
      </c>
      <c r="F1763" s="5">
        <v>45610</v>
      </c>
      <c r="G1763" s="5">
        <v>45975</v>
      </c>
      <c r="J1763" s="4">
        <v>7787000000</v>
      </c>
      <c r="L1763" s="8">
        <v>7.6999999999999999E-2</v>
      </c>
      <c r="O1763" s="7" t="s">
        <v>2050</v>
      </c>
      <c r="P1763" s="7" t="s">
        <v>2045</v>
      </c>
    </row>
    <row r="1764" spans="3:16" x14ac:dyDescent="0.3">
      <c r="C1764" t="s">
        <v>7</v>
      </c>
      <c r="F1764" s="5">
        <v>45610</v>
      </c>
      <c r="G1764" s="5">
        <v>46005</v>
      </c>
      <c r="J1764" s="4">
        <v>4658000000</v>
      </c>
      <c r="L1764" s="8">
        <v>7.8E-2</v>
      </c>
      <c r="O1764" s="7" t="s">
        <v>2050</v>
      </c>
      <c r="P1764" s="7" t="s">
        <v>2045</v>
      </c>
    </row>
    <row r="1765" spans="3:16" hidden="1" x14ac:dyDescent="0.3">
      <c r="C1765" t="s">
        <v>7</v>
      </c>
      <c r="F1765" s="5">
        <v>45610</v>
      </c>
      <c r="G1765" s="5">
        <v>45640</v>
      </c>
      <c r="J1765" s="4">
        <v>2205000000</v>
      </c>
      <c r="L1765" s="8">
        <v>4.3999999999999997E-2</v>
      </c>
      <c r="O1765" s="7" t="s">
        <v>16</v>
      </c>
      <c r="P1765" s="7" t="s">
        <v>2045</v>
      </c>
    </row>
    <row r="1766" spans="3:16" x14ac:dyDescent="0.3">
      <c r="C1766" t="s">
        <v>7</v>
      </c>
      <c r="F1766" s="5">
        <v>45610</v>
      </c>
      <c r="G1766" s="5">
        <v>45671</v>
      </c>
      <c r="J1766" s="4">
        <v>1341000000</v>
      </c>
      <c r="L1766" s="8">
        <v>4.7500000000000001E-2</v>
      </c>
      <c r="O1766" s="7" t="s">
        <v>16</v>
      </c>
      <c r="P1766" s="7" t="s">
        <v>2045</v>
      </c>
    </row>
    <row r="1767" spans="3:16" x14ac:dyDescent="0.3">
      <c r="C1767" t="s">
        <v>7</v>
      </c>
      <c r="F1767" s="5">
        <v>45610</v>
      </c>
      <c r="G1767" s="5">
        <v>45702</v>
      </c>
      <c r="J1767" s="4">
        <v>141000000</v>
      </c>
      <c r="L1767" s="8">
        <v>4.7500000000000001E-2</v>
      </c>
      <c r="O1767" s="7" t="s">
        <v>16</v>
      </c>
      <c r="P1767" s="7" t="s">
        <v>2045</v>
      </c>
    </row>
    <row r="1768" spans="3:16" x14ac:dyDescent="0.3">
      <c r="C1768" t="s">
        <v>7</v>
      </c>
      <c r="F1768" s="5">
        <v>45610</v>
      </c>
      <c r="G1768" s="5">
        <v>45730</v>
      </c>
      <c r="J1768" s="4">
        <v>114000000</v>
      </c>
      <c r="L1768" s="8">
        <v>4.7500000000000001E-2</v>
      </c>
      <c r="O1768" s="7" t="s">
        <v>16</v>
      </c>
      <c r="P1768" s="7" t="s">
        <v>2045</v>
      </c>
    </row>
    <row r="1769" spans="3:16" x14ac:dyDescent="0.3">
      <c r="C1769" t="s">
        <v>7</v>
      </c>
      <c r="F1769" s="5">
        <v>45610</v>
      </c>
      <c r="G1769" s="5">
        <v>45761</v>
      </c>
      <c r="J1769" s="4">
        <v>52000000</v>
      </c>
      <c r="L1769" s="8">
        <v>4.7500000000000001E-2</v>
      </c>
      <c r="O1769" s="7" t="s">
        <v>16</v>
      </c>
      <c r="P1769" s="7" t="s">
        <v>2045</v>
      </c>
    </row>
    <row r="1770" spans="3:16" x14ac:dyDescent="0.3">
      <c r="C1770" t="s">
        <v>7</v>
      </c>
      <c r="F1770" s="5">
        <v>45610</v>
      </c>
      <c r="G1770" s="5">
        <v>45791</v>
      </c>
      <c r="J1770" s="4">
        <v>23730055232.238998</v>
      </c>
      <c r="L1770" s="8">
        <v>7.2999999999999995E-2</v>
      </c>
      <c r="O1770" s="7" t="s">
        <v>16</v>
      </c>
      <c r="P1770" s="7" t="s">
        <v>2045</v>
      </c>
    </row>
    <row r="1771" spans="3:16" x14ac:dyDescent="0.3">
      <c r="C1771" t="s">
        <v>7</v>
      </c>
      <c r="F1771" s="5">
        <v>45610</v>
      </c>
      <c r="G1771" s="5">
        <v>45822</v>
      </c>
      <c r="J1771" s="4">
        <v>306000000</v>
      </c>
      <c r="L1771" s="8">
        <v>7.3999999999999996E-2</v>
      </c>
      <c r="O1771" s="7" t="s">
        <v>16</v>
      </c>
      <c r="P1771" s="7" t="s">
        <v>2045</v>
      </c>
    </row>
    <row r="1772" spans="3:16" x14ac:dyDescent="0.3">
      <c r="C1772" t="s">
        <v>7</v>
      </c>
      <c r="F1772" s="5">
        <v>45610</v>
      </c>
      <c r="G1772" s="5">
        <v>45883</v>
      </c>
      <c r="J1772" s="4">
        <v>870000000</v>
      </c>
      <c r="L1772" s="8">
        <v>7.5999999999999998E-2</v>
      </c>
      <c r="O1772" s="7" t="s">
        <v>16</v>
      </c>
      <c r="P1772" s="7" t="s">
        <v>2045</v>
      </c>
    </row>
    <row r="1773" spans="3:16" x14ac:dyDescent="0.3">
      <c r="C1773" t="s">
        <v>7</v>
      </c>
      <c r="F1773" s="5">
        <v>45610</v>
      </c>
      <c r="G1773" s="5">
        <v>45914</v>
      </c>
      <c r="J1773" s="4">
        <v>54000000</v>
      </c>
      <c r="L1773" s="8">
        <v>7.5999999999999998E-2</v>
      </c>
      <c r="O1773" s="7" t="s">
        <v>16</v>
      </c>
      <c r="P1773" s="7" t="s">
        <v>2045</v>
      </c>
    </row>
    <row r="1774" spans="3:16" x14ac:dyDescent="0.3">
      <c r="C1774" t="s">
        <v>7</v>
      </c>
      <c r="F1774" s="5">
        <v>45610</v>
      </c>
      <c r="G1774" s="5">
        <v>45944</v>
      </c>
      <c r="J1774" s="4">
        <v>1429000000</v>
      </c>
      <c r="L1774" s="8">
        <v>7.5999999999999998E-2</v>
      </c>
      <c r="O1774" s="7" t="s">
        <v>16</v>
      </c>
      <c r="P1774" s="7" t="s">
        <v>2045</v>
      </c>
    </row>
    <row r="1775" spans="3:16" x14ac:dyDescent="0.3">
      <c r="C1775" t="s">
        <v>7</v>
      </c>
      <c r="F1775" s="5">
        <v>45610</v>
      </c>
      <c r="G1775" s="5">
        <v>45975</v>
      </c>
      <c r="J1775" s="4">
        <v>3783000000</v>
      </c>
      <c r="L1775" s="8">
        <v>7.6999999999999999E-2</v>
      </c>
      <c r="O1775" s="7" t="s">
        <v>16</v>
      </c>
      <c r="P1775" s="7" t="s">
        <v>2045</v>
      </c>
    </row>
    <row r="1776" spans="3:16" x14ac:dyDescent="0.3">
      <c r="C1776" t="s">
        <v>7</v>
      </c>
      <c r="F1776" s="5">
        <v>45610</v>
      </c>
      <c r="G1776" s="5">
        <v>46005</v>
      </c>
      <c r="J1776" s="4">
        <v>1507000000</v>
      </c>
      <c r="L1776" s="8">
        <v>7.8E-2</v>
      </c>
      <c r="O1776" s="7" t="s">
        <v>16</v>
      </c>
      <c r="P1776" s="7" t="s">
        <v>2045</v>
      </c>
    </row>
    <row r="1777" spans="3:16" hidden="1" x14ac:dyDescent="0.3">
      <c r="C1777" t="s">
        <v>2047</v>
      </c>
      <c r="F1777" s="5">
        <v>45610</v>
      </c>
      <c r="G1777" s="5">
        <v>45640</v>
      </c>
      <c r="J1777" s="4">
        <v>445000000</v>
      </c>
      <c r="L1777" s="8">
        <v>4.3999999999999997E-2</v>
      </c>
      <c r="O1777" s="7" t="s">
        <v>16</v>
      </c>
      <c r="P1777" s="7" t="s">
        <v>2045</v>
      </c>
    </row>
    <row r="1778" spans="3:16" x14ac:dyDescent="0.3">
      <c r="C1778" t="s">
        <v>2047</v>
      </c>
      <c r="F1778" s="5">
        <v>45610</v>
      </c>
      <c r="G1778" s="5">
        <v>45671</v>
      </c>
      <c r="J1778" s="4">
        <v>74000000</v>
      </c>
      <c r="L1778" s="8">
        <v>4.7500000000000001E-2</v>
      </c>
      <c r="O1778" s="7" t="s">
        <v>16</v>
      </c>
      <c r="P1778" s="7" t="s">
        <v>2045</v>
      </c>
    </row>
    <row r="1779" spans="3:16" x14ac:dyDescent="0.3">
      <c r="C1779" t="s">
        <v>2047</v>
      </c>
      <c r="F1779" s="5">
        <v>45610</v>
      </c>
      <c r="G1779" s="5">
        <v>45791</v>
      </c>
      <c r="J1779" s="4">
        <v>810000000</v>
      </c>
      <c r="L1779" s="8">
        <v>7.2999999999999995E-2</v>
      </c>
      <c r="O1779" s="7" t="s">
        <v>16</v>
      </c>
      <c r="P1779" s="7" t="s">
        <v>2045</v>
      </c>
    </row>
    <row r="1780" spans="3:16" x14ac:dyDescent="0.3">
      <c r="C1780" t="s">
        <v>7</v>
      </c>
      <c r="F1780" s="5">
        <v>45611</v>
      </c>
      <c r="G1780" s="5">
        <v>45792</v>
      </c>
      <c r="J1780" s="4">
        <v>16059000000</v>
      </c>
      <c r="L1780" s="8">
        <v>7.2999999999999995E-2</v>
      </c>
      <c r="O1780" s="7" t="s">
        <v>2043</v>
      </c>
      <c r="P1780" s="7" t="s">
        <v>2044</v>
      </c>
    </row>
    <row r="1781" spans="3:16" x14ac:dyDescent="0.3">
      <c r="C1781" t="s">
        <v>7</v>
      </c>
      <c r="F1781" s="5">
        <v>45611</v>
      </c>
      <c r="G1781" s="5">
        <v>45823</v>
      </c>
      <c r="J1781" s="4">
        <v>1418000000</v>
      </c>
      <c r="L1781" s="8">
        <v>7.3999999999999996E-2</v>
      </c>
      <c r="O1781" s="7" t="s">
        <v>2043</v>
      </c>
      <c r="P1781" s="7" t="s">
        <v>2044</v>
      </c>
    </row>
    <row r="1782" spans="3:16" x14ac:dyDescent="0.3">
      <c r="C1782" t="s">
        <v>7</v>
      </c>
      <c r="F1782" s="5">
        <v>45611</v>
      </c>
      <c r="G1782" s="5">
        <v>45884</v>
      </c>
      <c r="J1782" s="4">
        <v>4192000000</v>
      </c>
      <c r="L1782" s="8">
        <v>7.5999999999999998E-2</v>
      </c>
      <c r="O1782" s="7" t="s">
        <v>2043</v>
      </c>
      <c r="P1782" s="7" t="s">
        <v>2044</v>
      </c>
    </row>
    <row r="1783" spans="3:16" x14ac:dyDescent="0.3">
      <c r="C1783" t="s">
        <v>7</v>
      </c>
      <c r="F1783" s="5">
        <v>45611</v>
      </c>
      <c r="G1783" s="5">
        <v>45945</v>
      </c>
      <c r="J1783" s="4">
        <v>9093000000</v>
      </c>
      <c r="L1783" s="8">
        <v>7.5999999999999998E-2</v>
      </c>
      <c r="O1783" s="7" t="s">
        <v>2043</v>
      </c>
      <c r="P1783" s="7" t="s">
        <v>2044</v>
      </c>
    </row>
    <row r="1784" spans="3:16" x14ac:dyDescent="0.3">
      <c r="C1784" t="s">
        <v>7</v>
      </c>
      <c r="F1784" s="5">
        <v>45611</v>
      </c>
      <c r="G1784" s="5">
        <v>45976</v>
      </c>
      <c r="J1784" s="4">
        <v>434000000</v>
      </c>
      <c r="L1784" s="8">
        <v>7.6999999999999999E-2</v>
      </c>
      <c r="O1784" s="7" t="s">
        <v>2043</v>
      </c>
      <c r="P1784" s="7" t="s">
        <v>2044</v>
      </c>
    </row>
    <row r="1785" spans="3:16" x14ac:dyDescent="0.3">
      <c r="C1785" t="s">
        <v>7</v>
      </c>
      <c r="F1785" s="5">
        <v>45611</v>
      </c>
      <c r="G1785" s="5">
        <v>46006</v>
      </c>
      <c r="J1785" s="4">
        <v>243000000</v>
      </c>
      <c r="L1785" s="8">
        <v>7.8E-2</v>
      </c>
      <c r="O1785" s="7" t="s">
        <v>2043</v>
      </c>
      <c r="P1785" s="7" t="s">
        <v>2044</v>
      </c>
    </row>
    <row r="1786" spans="3:16" hidden="1" x14ac:dyDescent="0.3">
      <c r="C1786" t="s">
        <v>2047</v>
      </c>
      <c r="F1786" s="5">
        <v>45611</v>
      </c>
      <c r="G1786" s="5">
        <v>45641</v>
      </c>
      <c r="J1786" s="4">
        <v>732000000</v>
      </c>
      <c r="L1786" s="8">
        <v>4.3999999999999997E-2</v>
      </c>
      <c r="O1786" s="7" t="s">
        <v>2043</v>
      </c>
      <c r="P1786" s="7" t="s">
        <v>2044</v>
      </c>
    </row>
    <row r="1787" spans="3:16" x14ac:dyDescent="0.3">
      <c r="C1787" t="s">
        <v>2047</v>
      </c>
      <c r="F1787" s="5">
        <v>45611</v>
      </c>
      <c r="G1787" s="5">
        <v>45672</v>
      </c>
      <c r="J1787" s="4">
        <v>116000000</v>
      </c>
      <c r="L1787" s="8">
        <v>4.7500000000000001E-2</v>
      </c>
      <c r="O1787" s="7" t="s">
        <v>2043</v>
      </c>
      <c r="P1787" s="7" t="s">
        <v>2044</v>
      </c>
    </row>
    <row r="1788" spans="3:16" x14ac:dyDescent="0.3">
      <c r="C1788" t="s">
        <v>2047</v>
      </c>
      <c r="F1788" s="5">
        <v>45611</v>
      </c>
      <c r="G1788" s="5">
        <v>45703</v>
      </c>
      <c r="J1788" s="4">
        <v>162000000</v>
      </c>
      <c r="L1788" s="8">
        <v>4.7500000000000001E-2</v>
      </c>
      <c r="O1788" s="7" t="s">
        <v>2043</v>
      </c>
      <c r="P1788" s="7" t="s">
        <v>2044</v>
      </c>
    </row>
    <row r="1789" spans="3:16" x14ac:dyDescent="0.3">
      <c r="C1789" t="s">
        <v>2047</v>
      </c>
      <c r="F1789" s="5">
        <v>45611</v>
      </c>
      <c r="G1789" s="5">
        <v>45731</v>
      </c>
      <c r="J1789" s="4">
        <v>173000000</v>
      </c>
      <c r="L1789" s="8">
        <v>4.7500000000000001E-2</v>
      </c>
      <c r="O1789" s="7" t="s">
        <v>2043</v>
      </c>
      <c r="P1789" s="7" t="s">
        <v>2044</v>
      </c>
    </row>
    <row r="1790" spans="3:16" x14ac:dyDescent="0.3">
      <c r="C1790" t="s">
        <v>2047</v>
      </c>
      <c r="F1790" s="5">
        <v>45611</v>
      </c>
      <c r="G1790" s="5">
        <v>45762</v>
      </c>
      <c r="J1790" s="4">
        <v>173000000</v>
      </c>
      <c r="L1790" s="8">
        <v>4.7500000000000001E-2</v>
      </c>
      <c r="O1790" s="7" t="s">
        <v>2043</v>
      </c>
      <c r="P1790" s="7" t="s">
        <v>2044</v>
      </c>
    </row>
    <row r="1791" spans="3:16" x14ac:dyDescent="0.3">
      <c r="C1791" t="s">
        <v>2047</v>
      </c>
      <c r="F1791" s="5">
        <v>45611</v>
      </c>
      <c r="G1791" s="5">
        <v>45792</v>
      </c>
      <c r="J1791" s="4">
        <v>4238000000</v>
      </c>
      <c r="L1791" s="8">
        <v>7.2999999999999995E-2</v>
      </c>
      <c r="O1791" s="7" t="s">
        <v>2043</v>
      </c>
      <c r="P1791" s="7" t="s">
        <v>2044</v>
      </c>
    </row>
    <row r="1792" spans="3:16" x14ac:dyDescent="0.3">
      <c r="C1792" t="s">
        <v>2047</v>
      </c>
      <c r="F1792" s="5">
        <v>45611</v>
      </c>
      <c r="G1792" s="5">
        <v>45853</v>
      </c>
      <c r="J1792" s="4">
        <v>193000000</v>
      </c>
      <c r="L1792" s="8">
        <v>7.3999999999999996E-2</v>
      </c>
      <c r="O1792" s="7" t="s">
        <v>2043</v>
      </c>
      <c r="P1792" s="7" t="s">
        <v>2044</v>
      </c>
    </row>
    <row r="1793" spans="3:16" x14ac:dyDescent="0.3">
      <c r="C1793" t="s">
        <v>2047</v>
      </c>
      <c r="F1793" s="5">
        <v>45611</v>
      </c>
      <c r="G1793" s="5">
        <v>45884</v>
      </c>
      <c r="J1793" s="4">
        <v>77000000</v>
      </c>
      <c r="L1793" s="8">
        <v>7.5999999999999998E-2</v>
      </c>
      <c r="O1793" s="7" t="s">
        <v>2043</v>
      </c>
      <c r="P1793" s="7" t="s">
        <v>2044</v>
      </c>
    </row>
    <row r="1794" spans="3:16" x14ac:dyDescent="0.3">
      <c r="C1794" t="s">
        <v>2047</v>
      </c>
      <c r="F1794" s="5">
        <v>45611</v>
      </c>
      <c r="G1794" s="5">
        <v>45976</v>
      </c>
      <c r="J1794" s="4">
        <v>193000000</v>
      </c>
      <c r="L1794" s="8">
        <v>7.6999999999999999E-2</v>
      </c>
      <c r="O1794" s="7" t="s">
        <v>2043</v>
      </c>
      <c r="P1794" s="7" t="s">
        <v>2044</v>
      </c>
    </row>
    <row r="1795" spans="3:16" x14ac:dyDescent="0.3">
      <c r="C1795" t="s">
        <v>7</v>
      </c>
      <c r="F1795" s="5">
        <v>45611</v>
      </c>
      <c r="G1795" s="5">
        <v>45792</v>
      </c>
      <c r="J1795" s="4">
        <v>11139000000</v>
      </c>
      <c r="L1795" s="8">
        <v>7.2999999999999995E-2</v>
      </c>
      <c r="O1795" s="7" t="s">
        <v>15</v>
      </c>
      <c r="P1795" s="7" t="s">
        <v>2045</v>
      </c>
    </row>
    <row r="1796" spans="3:16" x14ac:dyDescent="0.3">
      <c r="C1796" t="s">
        <v>7</v>
      </c>
      <c r="F1796" s="5">
        <v>45611</v>
      </c>
      <c r="G1796" s="5">
        <v>45823</v>
      </c>
      <c r="J1796" s="4">
        <v>848000000</v>
      </c>
      <c r="L1796" s="8">
        <v>7.3999999999999996E-2</v>
      </c>
      <c r="O1796" s="7" t="s">
        <v>15</v>
      </c>
      <c r="P1796" s="7" t="s">
        <v>2045</v>
      </c>
    </row>
    <row r="1797" spans="3:16" x14ac:dyDescent="0.3">
      <c r="C1797" t="s">
        <v>7</v>
      </c>
      <c r="F1797" s="5">
        <v>45611</v>
      </c>
      <c r="G1797" s="5">
        <v>45884</v>
      </c>
      <c r="J1797" s="4">
        <v>4315000000</v>
      </c>
      <c r="L1797" s="8">
        <v>7.5999999999999998E-2</v>
      </c>
      <c r="O1797" s="7" t="s">
        <v>15</v>
      </c>
      <c r="P1797" s="7" t="s">
        <v>2045</v>
      </c>
    </row>
    <row r="1798" spans="3:16" x14ac:dyDescent="0.3">
      <c r="C1798" t="s">
        <v>7</v>
      </c>
      <c r="F1798" s="5">
        <v>45611</v>
      </c>
      <c r="G1798" s="5">
        <v>45976</v>
      </c>
      <c r="J1798" s="4">
        <v>462000000</v>
      </c>
      <c r="L1798" s="8">
        <v>7.6999999999999999E-2</v>
      </c>
      <c r="O1798" s="7" t="s">
        <v>15</v>
      </c>
      <c r="P1798" s="7" t="s">
        <v>2045</v>
      </c>
    </row>
    <row r="1799" spans="3:16" x14ac:dyDescent="0.3">
      <c r="C1799" t="s">
        <v>7</v>
      </c>
      <c r="F1799" s="5">
        <v>45611</v>
      </c>
      <c r="G1799" s="5">
        <v>45792</v>
      </c>
      <c r="J1799" s="4">
        <v>11300000000</v>
      </c>
      <c r="L1799" s="8">
        <v>7.2999999999999995E-2</v>
      </c>
      <c r="O1799" s="7" t="s">
        <v>2050</v>
      </c>
      <c r="P1799" s="7" t="s">
        <v>2045</v>
      </c>
    </row>
    <row r="1800" spans="3:16" x14ac:dyDescent="0.3">
      <c r="C1800" t="s">
        <v>7</v>
      </c>
      <c r="F1800" s="5">
        <v>45611</v>
      </c>
      <c r="G1800" s="5">
        <v>45884</v>
      </c>
      <c r="J1800" s="4">
        <v>96000000</v>
      </c>
      <c r="L1800" s="8">
        <v>7.5999999999999998E-2</v>
      </c>
      <c r="O1800" s="7" t="s">
        <v>2050</v>
      </c>
      <c r="P1800" s="7" t="s">
        <v>2045</v>
      </c>
    </row>
    <row r="1801" spans="3:16" x14ac:dyDescent="0.3">
      <c r="C1801" t="s">
        <v>7</v>
      </c>
      <c r="F1801" s="5">
        <v>45611</v>
      </c>
      <c r="G1801" s="5">
        <v>45915</v>
      </c>
      <c r="J1801" s="4">
        <v>2939000000</v>
      </c>
      <c r="L1801" s="8">
        <v>7.5999999999999998E-2</v>
      </c>
      <c r="O1801" s="7" t="s">
        <v>2050</v>
      </c>
      <c r="P1801" s="7" t="s">
        <v>2045</v>
      </c>
    </row>
    <row r="1802" spans="3:16" x14ac:dyDescent="0.3">
      <c r="C1802" t="s">
        <v>7</v>
      </c>
      <c r="F1802" s="5">
        <v>45611</v>
      </c>
      <c r="G1802" s="5">
        <v>45945</v>
      </c>
      <c r="J1802" s="4">
        <v>4788000000</v>
      </c>
      <c r="L1802" s="8">
        <v>7.5999999999999998E-2</v>
      </c>
      <c r="O1802" s="7" t="s">
        <v>2050</v>
      </c>
      <c r="P1802" s="7" t="s">
        <v>2045</v>
      </c>
    </row>
    <row r="1803" spans="3:16" x14ac:dyDescent="0.3">
      <c r="C1803" t="s">
        <v>7</v>
      </c>
      <c r="F1803" s="5">
        <v>45611</v>
      </c>
      <c r="G1803" s="5">
        <v>45976</v>
      </c>
      <c r="J1803" s="4">
        <v>6685000000</v>
      </c>
      <c r="L1803" s="8">
        <v>7.6999999999999999E-2</v>
      </c>
      <c r="O1803" s="7" t="s">
        <v>2050</v>
      </c>
      <c r="P1803" s="7" t="s">
        <v>2045</v>
      </c>
    </row>
    <row r="1804" spans="3:16" x14ac:dyDescent="0.3">
      <c r="C1804" t="s">
        <v>7</v>
      </c>
      <c r="F1804" s="5">
        <v>45611</v>
      </c>
      <c r="G1804" s="5">
        <v>46006</v>
      </c>
      <c r="J1804" s="4">
        <v>3999000000</v>
      </c>
      <c r="L1804" s="8">
        <v>7.8E-2</v>
      </c>
      <c r="O1804" s="7" t="s">
        <v>2050</v>
      </c>
      <c r="P1804" s="7" t="s">
        <v>2045</v>
      </c>
    </row>
    <row r="1805" spans="3:16" hidden="1" x14ac:dyDescent="0.3">
      <c r="C1805" t="s">
        <v>7</v>
      </c>
      <c r="F1805" s="5">
        <v>45611</v>
      </c>
      <c r="G1805" s="5">
        <v>45641</v>
      </c>
      <c r="J1805" s="4">
        <v>1893000000</v>
      </c>
      <c r="L1805" s="8">
        <v>4.3999999999999997E-2</v>
      </c>
      <c r="O1805" s="7" t="s">
        <v>16</v>
      </c>
      <c r="P1805" s="7" t="s">
        <v>2045</v>
      </c>
    </row>
    <row r="1806" spans="3:16" x14ac:dyDescent="0.3">
      <c r="C1806" t="s">
        <v>7</v>
      </c>
      <c r="F1806" s="5">
        <v>45611</v>
      </c>
      <c r="G1806" s="5">
        <v>45672</v>
      </c>
      <c r="J1806" s="4">
        <v>1151000000</v>
      </c>
      <c r="L1806" s="8">
        <v>4.7500000000000001E-2</v>
      </c>
      <c r="O1806" s="7" t="s">
        <v>16</v>
      </c>
      <c r="P1806" s="7" t="s">
        <v>2045</v>
      </c>
    </row>
    <row r="1807" spans="3:16" x14ac:dyDescent="0.3">
      <c r="C1807" t="s">
        <v>7</v>
      </c>
      <c r="F1807" s="5">
        <v>45611</v>
      </c>
      <c r="G1807" s="5">
        <v>45703</v>
      </c>
      <c r="J1807" s="4">
        <v>121000000</v>
      </c>
      <c r="L1807" s="8">
        <v>4.7500000000000001E-2</v>
      </c>
      <c r="O1807" s="7" t="s">
        <v>16</v>
      </c>
      <c r="P1807" s="7" t="s">
        <v>2045</v>
      </c>
    </row>
    <row r="1808" spans="3:16" x14ac:dyDescent="0.3">
      <c r="C1808" t="s">
        <v>7</v>
      </c>
      <c r="F1808" s="5">
        <v>45611</v>
      </c>
      <c r="G1808" s="5">
        <v>45731</v>
      </c>
      <c r="J1808" s="4">
        <v>98000000</v>
      </c>
      <c r="L1808" s="8">
        <v>4.7500000000000001E-2</v>
      </c>
      <c r="O1808" s="7" t="s">
        <v>16</v>
      </c>
      <c r="P1808" s="7" t="s">
        <v>2045</v>
      </c>
    </row>
    <row r="1809" spans="3:16" x14ac:dyDescent="0.3">
      <c r="C1809" t="s">
        <v>7</v>
      </c>
      <c r="F1809" s="5">
        <v>45611</v>
      </c>
      <c r="G1809" s="5">
        <v>45792</v>
      </c>
      <c r="J1809" s="4">
        <v>20461268271.646</v>
      </c>
      <c r="L1809" s="8">
        <v>7.2999999999999995E-2</v>
      </c>
      <c r="O1809" s="7" t="s">
        <v>16</v>
      </c>
      <c r="P1809" s="7" t="s">
        <v>2045</v>
      </c>
    </row>
    <row r="1810" spans="3:16" x14ac:dyDescent="0.3">
      <c r="C1810" t="s">
        <v>7</v>
      </c>
      <c r="F1810" s="5">
        <v>45611</v>
      </c>
      <c r="G1810" s="5">
        <v>45823</v>
      </c>
      <c r="J1810" s="4">
        <v>263000000</v>
      </c>
      <c r="L1810" s="8">
        <v>7.3999999999999996E-2</v>
      </c>
      <c r="O1810" s="7" t="s">
        <v>16</v>
      </c>
      <c r="P1810" s="7" t="s">
        <v>2045</v>
      </c>
    </row>
    <row r="1811" spans="3:16" x14ac:dyDescent="0.3">
      <c r="C1811" t="s">
        <v>7</v>
      </c>
      <c r="F1811" s="5">
        <v>45611</v>
      </c>
      <c r="G1811" s="5">
        <v>45884</v>
      </c>
      <c r="J1811" s="4">
        <v>747000000</v>
      </c>
      <c r="L1811" s="8">
        <v>7.5999999999999998E-2</v>
      </c>
      <c r="O1811" s="7" t="s">
        <v>16</v>
      </c>
      <c r="P1811" s="7" t="s">
        <v>2045</v>
      </c>
    </row>
    <row r="1812" spans="3:16" x14ac:dyDescent="0.3">
      <c r="C1812" t="s">
        <v>7</v>
      </c>
      <c r="F1812" s="5">
        <v>45611</v>
      </c>
      <c r="G1812" s="5">
        <v>45945</v>
      </c>
      <c r="J1812" s="4">
        <v>1227000000</v>
      </c>
      <c r="L1812" s="8">
        <v>7.5999999999999998E-2</v>
      </c>
      <c r="O1812" s="7" t="s">
        <v>16</v>
      </c>
      <c r="P1812" s="7" t="s">
        <v>2045</v>
      </c>
    </row>
    <row r="1813" spans="3:16" x14ac:dyDescent="0.3">
      <c r="C1813" t="s">
        <v>7</v>
      </c>
      <c r="F1813" s="5">
        <v>45611</v>
      </c>
      <c r="G1813" s="5">
        <v>45976</v>
      </c>
      <c r="J1813" s="4">
        <v>3247000000</v>
      </c>
      <c r="L1813" s="8">
        <v>7.6999999999999999E-2</v>
      </c>
      <c r="O1813" s="7" t="s">
        <v>16</v>
      </c>
      <c r="P1813" s="7" t="s">
        <v>2045</v>
      </c>
    </row>
    <row r="1814" spans="3:16" x14ac:dyDescent="0.3">
      <c r="C1814" t="s">
        <v>7</v>
      </c>
      <c r="F1814" s="5">
        <v>45611</v>
      </c>
      <c r="G1814" s="5">
        <v>46006</v>
      </c>
      <c r="J1814" s="4">
        <v>1294000000</v>
      </c>
      <c r="L1814" s="8">
        <v>7.8E-2</v>
      </c>
      <c r="O1814" s="7" t="s">
        <v>16</v>
      </c>
      <c r="P1814" s="7" t="s">
        <v>2045</v>
      </c>
    </row>
    <row r="1815" spans="3:16" hidden="1" x14ac:dyDescent="0.3">
      <c r="C1815" t="s">
        <v>2047</v>
      </c>
      <c r="F1815" s="5">
        <v>45611</v>
      </c>
      <c r="G1815" s="5">
        <v>45641</v>
      </c>
      <c r="J1815" s="4">
        <v>382000000</v>
      </c>
      <c r="L1815" s="8">
        <v>4.3999999999999997E-2</v>
      </c>
      <c r="O1815" s="7" t="s">
        <v>16</v>
      </c>
      <c r="P1815" s="7" t="s">
        <v>2045</v>
      </c>
    </row>
    <row r="1816" spans="3:16" x14ac:dyDescent="0.3">
      <c r="C1816" t="s">
        <v>2047</v>
      </c>
      <c r="F1816" s="5">
        <v>45611</v>
      </c>
      <c r="G1816" s="5">
        <v>45672</v>
      </c>
      <c r="J1816" s="4">
        <v>64000000</v>
      </c>
      <c r="L1816" s="8">
        <v>4.7500000000000001E-2</v>
      </c>
      <c r="O1816" s="7" t="s">
        <v>16</v>
      </c>
      <c r="P1816" s="7" t="s">
        <v>2045</v>
      </c>
    </row>
    <row r="1817" spans="3:16" x14ac:dyDescent="0.3">
      <c r="C1817" t="s">
        <v>2047</v>
      </c>
      <c r="F1817" s="5">
        <v>45611</v>
      </c>
      <c r="G1817" s="5">
        <v>45792</v>
      </c>
      <c r="J1817" s="4">
        <v>695000000</v>
      </c>
      <c r="L1817" s="8">
        <v>7.2999999999999995E-2</v>
      </c>
      <c r="O1817" s="7" t="s">
        <v>16</v>
      </c>
      <c r="P1817" s="7" t="s">
        <v>2045</v>
      </c>
    </row>
    <row r="1818" spans="3:16" hidden="1" x14ac:dyDescent="0.3">
      <c r="C1818" t="s">
        <v>7</v>
      </c>
      <c r="F1818" s="5">
        <v>45614</v>
      </c>
      <c r="G1818" s="5">
        <v>45644</v>
      </c>
      <c r="J1818" s="4">
        <v>77000000</v>
      </c>
      <c r="L1818" s="8">
        <v>4.3999999999999997E-2</v>
      </c>
      <c r="O1818" s="7" t="s">
        <v>2043</v>
      </c>
      <c r="P1818" s="7" t="s">
        <v>2044</v>
      </c>
    </row>
    <row r="1819" spans="3:16" x14ac:dyDescent="0.3">
      <c r="C1819" t="s">
        <v>7</v>
      </c>
      <c r="F1819" s="5">
        <v>45614</v>
      </c>
      <c r="G1819" s="5">
        <v>45675</v>
      </c>
      <c r="J1819" s="4">
        <v>122000000</v>
      </c>
      <c r="L1819" s="8">
        <v>4.7500000000000001E-2</v>
      </c>
      <c r="O1819" s="7" t="s">
        <v>2043</v>
      </c>
      <c r="P1819" s="7" t="s">
        <v>2044</v>
      </c>
    </row>
    <row r="1820" spans="3:16" x14ac:dyDescent="0.3">
      <c r="C1820" t="s">
        <v>7</v>
      </c>
      <c r="F1820" s="5">
        <v>45614</v>
      </c>
      <c r="G1820" s="5">
        <v>45795</v>
      </c>
      <c r="J1820" s="4">
        <v>46055000000</v>
      </c>
      <c r="L1820" s="8">
        <v>7.2999999999999995E-2</v>
      </c>
      <c r="O1820" s="7" t="s">
        <v>2043</v>
      </c>
      <c r="P1820" s="7" t="s">
        <v>2044</v>
      </c>
    </row>
    <row r="1821" spans="3:16" x14ac:dyDescent="0.3">
      <c r="C1821" t="s">
        <v>7</v>
      </c>
      <c r="F1821" s="5">
        <v>45614</v>
      </c>
      <c r="G1821" s="5">
        <v>45826</v>
      </c>
      <c r="J1821" s="4">
        <v>4066000000</v>
      </c>
      <c r="L1821" s="8">
        <v>7.3999999999999996E-2</v>
      </c>
      <c r="O1821" s="7" t="s">
        <v>2043</v>
      </c>
      <c r="P1821" s="7" t="s">
        <v>2044</v>
      </c>
    </row>
    <row r="1822" spans="3:16" x14ac:dyDescent="0.3">
      <c r="C1822" t="s">
        <v>7</v>
      </c>
      <c r="F1822" s="5">
        <v>45614</v>
      </c>
      <c r="G1822" s="5">
        <v>45887</v>
      </c>
      <c r="J1822" s="4">
        <v>12022000000</v>
      </c>
      <c r="L1822" s="8">
        <v>7.5999999999999998E-2</v>
      </c>
      <c r="O1822" s="7" t="s">
        <v>2043</v>
      </c>
      <c r="P1822" s="7" t="s">
        <v>2044</v>
      </c>
    </row>
    <row r="1823" spans="3:16" x14ac:dyDescent="0.3">
      <c r="C1823" t="s">
        <v>7</v>
      </c>
      <c r="F1823" s="5">
        <v>45614</v>
      </c>
      <c r="G1823" s="5">
        <v>45948</v>
      </c>
      <c r="J1823" s="4">
        <v>26077000000</v>
      </c>
      <c r="L1823" s="8">
        <v>7.5999999999999998E-2</v>
      </c>
      <c r="O1823" s="7" t="s">
        <v>2043</v>
      </c>
      <c r="P1823" s="7" t="s">
        <v>2044</v>
      </c>
    </row>
    <row r="1824" spans="3:16" x14ac:dyDescent="0.3">
      <c r="C1824" t="s">
        <v>7</v>
      </c>
      <c r="F1824" s="5">
        <v>45614</v>
      </c>
      <c r="G1824" s="5">
        <v>45979</v>
      </c>
      <c r="J1824" s="4">
        <v>1245000000</v>
      </c>
      <c r="L1824" s="8">
        <v>7.6999999999999999E-2</v>
      </c>
      <c r="O1824" s="7" t="s">
        <v>2043</v>
      </c>
      <c r="P1824" s="7" t="s">
        <v>2044</v>
      </c>
    </row>
    <row r="1825" spans="3:16" x14ac:dyDescent="0.3">
      <c r="C1825" t="s">
        <v>7</v>
      </c>
      <c r="F1825" s="5">
        <v>45614</v>
      </c>
      <c r="G1825" s="5">
        <v>46009</v>
      </c>
      <c r="J1825" s="4">
        <v>696000000</v>
      </c>
      <c r="L1825" s="8">
        <v>7.8E-2</v>
      </c>
      <c r="O1825" s="7" t="s">
        <v>2043</v>
      </c>
      <c r="P1825" s="7" t="s">
        <v>2044</v>
      </c>
    </row>
    <row r="1826" spans="3:16" hidden="1" x14ac:dyDescent="0.3">
      <c r="C1826" t="s">
        <v>2047</v>
      </c>
      <c r="F1826" s="5">
        <v>45614</v>
      </c>
      <c r="G1826" s="5">
        <v>45644</v>
      </c>
      <c r="J1826" s="4">
        <v>2099000000</v>
      </c>
      <c r="L1826" s="8">
        <v>4.3999999999999997E-2</v>
      </c>
      <c r="O1826" s="7" t="s">
        <v>2043</v>
      </c>
      <c r="P1826" s="7" t="s">
        <v>2044</v>
      </c>
    </row>
    <row r="1827" spans="3:16" x14ac:dyDescent="0.3">
      <c r="C1827" t="s">
        <v>2047</v>
      </c>
      <c r="F1827" s="5">
        <v>45614</v>
      </c>
      <c r="G1827" s="5">
        <v>45675</v>
      </c>
      <c r="J1827" s="4">
        <v>331000000</v>
      </c>
      <c r="L1827" s="8">
        <v>4.7500000000000001E-2</v>
      </c>
      <c r="O1827" s="7" t="s">
        <v>2043</v>
      </c>
      <c r="P1827" s="7" t="s">
        <v>2044</v>
      </c>
    </row>
    <row r="1828" spans="3:16" x14ac:dyDescent="0.3">
      <c r="C1828" t="s">
        <v>2047</v>
      </c>
      <c r="F1828" s="5">
        <v>45614</v>
      </c>
      <c r="G1828" s="5">
        <v>45706</v>
      </c>
      <c r="J1828" s="4">
        <v>466000000</v>
      </c>
      <c r="L1828" s="8">
        <v>4.7500000000000001E-2</v>
      </c>
      <c r="O1828" s="7" t="s">
        <v>2043</v>
      </c>
      <c r="P1828" s="7" t="s">
        <v>2044</v>
      </c>
    </row>
    <row r="1829" spans="3:16" x14ac:dyDescent="0.3">
      <c r="C1829" t="s">
        <v>2047</v>
      </c>
      <c r="F1829" s="5">
        <v>45614</v>
      </c>
      <c r="G1829" s="5">
        <v>45734</v>
      </c>
      <c r="J1829" s="4">
        <v>497000000</v>
      </c>
      <c r="L1829" s="8">
        <v>4.7500000000000001E-2</v>
      </c>
      <c r="O1829" s="7" t="s">
        <v>2043</v>
      </c>
      <c r="P1829" s="7" t="s">
        <v>2044</v>
      </c>
    </row>
    <row r="1830" spans="3:16" x14ac:dyDescent="0.3">
      <c r="C1830" t="s">
        <v>2047</v>
      </c>
      <c r="F1830" s="5">
        <v>45614</v>
      </c>
      <c r="G1830" s="5">
        <v>45765</v>
      </c>
      <c r="J1830" s="4">
        <v>497000000</v>
      </c>
      <c r="L1830" s="8">
        <v>4.7500000000000001E-2</v>
      </c>
      <c r="O1830" s="7" t="s">
        <v>2043</v>
      </c>
      <c r="P1830" s="7" t="s">
        <v>2044</v>
      </c>
    </row>
    <row r="1831" spans="3:16" x14ac:dyDescent="0.3">
      <c r="C1831" t="s">
        <v>2047</v>
      </c>
      <c r="F1831" s="5">
        <v>45614</v>
      </c>
      <c r="G1831" s="5">
        <v>45795</v>
      </c>
      <c r="J1831" s="4">
        <v>12155000000</v>
      </c>
      <c r="L1831" s="8">
        <v>7.2999999999999995E-2</v>
      </c>
      <c r="O1831" s="7" t="s">
        <v>2043</v>
      </c>
      <c r="P1831" s="7" t="s">
        <v>2044</v>
      </c>
    </row>
    <row r="1832" spans="3:16" x14ac:dyDescent="0.3">
      <c r="C1832" t="s">
        <v>2047</v>
      </c>
      <c r="F1832" s="5">
        <v>45614</v>
      </c>
      <c r="G1832" s="5">
        <v>45856</v>
      </c>
      <c r="J1832" s="4">
        <v>552000000</v>
      </c>
      <c r="L1832" s="8">
        <v>7.3999999999999996E-2</v>
      </c>
      <c r="O1832" s="7" t="s">
        <v>2043</v>
      </c>
      <c r="P1832" s="7" t="s">
        <v>2044</v>
      </c>
    </row>
    <row r="1833" spans="3:16" x14ac:dyDescent="0.3">
      <c r="C1833" t="s">
        <v>2047</v>
      </c>
      <c r="F1833" s="5">
        <v>45614</v>
      </c>
      <c r="G1833" s="5">
        <v>45887</v>
      </c>
      <c r="J1833" s="4">
        <v>221000000</v>
      </c>
      <c r="L1833" s="8">
        <v>7.5999999999999998E-2</v>
      </c>
      <c r="O1833" s="7" t="s">
        <v>2043</v>
      </c>
      <c r="P1833" s="7" t="s">
        <v>2044</v>
      </c>
    </row>
    <row r="1834" spans="3:16" x14ac:dyDescent="0.3">
      <c r="C1834" t="s">
        <v>2047</v>
      </c>
      <c r="F1834" s="5">
        <v>45614</v>
      </c>
      <c r="G1834" s="5">
        <v>45979</v>
      </c>
      <c r="J1834" s="4">
        <v>552000000</v>
      </c>
      <c r="L1834" s="8">
        <v>7.6999999999999999E-2</v>
      </c>
      <c r="O1834" s="7" t="s">
        <v>2043</v>
      </c>
      <c r="P1834" s="7" t="s">
        <v>2044</v>
      </c>
    </row>
    <row r="1835" spans="3:16" x14ac:dyDescent="0.3">
      <c r="C1835" t="s">
        <v>2047</v>
      </c>
      <c r="F1835" s="5">
        <v>45614</v>
      </c>
      <c r="G1835" s="5">
        <v>46009</v>
      </c>
      <c r="J1835" s="4">
        <v>110000000</v>
      </c>
      <c r="L1835" s="8">
        <v>7.8E-2</v>
      </c>
      <c r="O1835" s="7" t="s">
        <v>2043</v>
      </c>
      <c r="P1835" s="7" t="s">
        <v>2044</v>
      </c>
    </row>
    <row r="1836" spans="3:16" x14ac:dyDescent="0.3">
      <c r="C1836" t="s">
        <v>7</v>
      </c>
      <c r="F1836" s="5">
        <v>45614</v>
      </c>
      <c r="G1836" s="5">
        <v>45795</v>
      </c>
      <c r="J1836" s="4">
        <v>31944000000</v>
      </c>
      <c r="L1836" s="8">
        <v>7.2999999999999995E-2</v>
      </c>
      <c r="O1836" s="7" t="s">
        <v>15</v>
      </c>
      <c r="P1836" s="7" t="s">
        <v>2045</v>
      </c>
    </row>
    <row r="1837" spans="3:16" x14ac:dyDescent="0.3">
      <c r="C1837" t="s">
        <v>7</v>
      </c>
      <c r="F1837" s="5">
        <v>45614</v>
      </c>
      <c r="G1837" s="5">
        <v>45826</v>
      </c>
      <c r="J1837" s="4">
        <v>2431000000</v>
      </c>
      <c r="L1837" s="8">
        <v>7.3999999999999996E-2</v>
      </c>
      <c r="O1837" s="7" t="s">
        <v>15</v>
      </c>
      <c r="P1837" s="7" t="s">
        <v>2045</v>
      </c>
    </row>
    <row r="1838" spans="3:16" x14ac:dyDescent="0.3">
      <c r="C1838" t="s">
        <v>7</v>
      </c>
      <c r="F1838" s="5">
        <v>45614</v>
      </c>
      <c r="G1838" s="5">
        <v>45887</v>
      </c>
      <c r="J1838" s="4">
        <v>12376000000</v>
      </c>
      <c r="L1838" s="8">
        <v>7.5999999999999998E-2</v>
      </c>
      <c r="O1838" s="7" t="s">
        <v>15</v>
      </c>
      <c r="P1838" s="7" t="s">
        <v>2045</v>
      </c>
    </row>
    <row r="1839" spans="3:16" x14ac:dyDescent="0.3">
      <c r="C1839" t="s">
        <v>7</v>
      </c>
      <c r="F1839" s="5">
        <v>45614</v>
      </c>
      <c r="G1839" s="5">
        <v>45979</v>
      </c>
      <c r="J1839" s="4">
        <v>1326000000</v>
      </c>
      <c r="L1839" s="8">
        <v>7.6999999999999999E-2</v>
      </c>
      <c r="O1839" s="7" t="s">
        <v>15</v>
      </c>
      <c r="P1839" s="7" t="s">
        <v>2045</v>
      </c>
    </row>
    <row r="1840" spans="3:16" x14ac:dyDescent="0.3">
      <c r="C1840" t="s">
        <v>2047</v>
      </c>
      <c r="F1840" s="5">
        <v>45614</v>
      </c>
      <c r="G1840" s="5">
        <v>45795</v>
      </c>
      <c r="J1840" s="4">
        <v>111000000</v>
      </c>
      <c r="L1840" s="8">
        <v>7.2999999999999995E-2</v>
      </c>
      <c r="O1840" s="7" t="s">
        <v>15</v>
      </c>
      <c r="P1840" s="7" t="s">
        <v>2045</v>
      </c>
    </row>
    <row r="1841" spans="3:16" x14ac:dyDescent="0.3">
      <c r="C1841" t="s">
        <v>7</v>
      </c>
      <c r="F1841" s="5">
        <v>45614</v>
      </c>
      <c r="G1841" s="5">
        <v>45795</v>
      </c>
      <c r="J1841" s="4">
        <v>32408000000</v>
      </c>
      <c r="L1841" s="8">
        <v>7.2999999999999995E-2</v>
      </c>
      <c r="O1841" s="7" t="s">
        <v>2050</v>
      </c>
      <c r="P1841" s="7" t="s">
        <v>2045</v>
      </c>
    </row>
    <row r="1842" spans="3:16" x14ac:dyDescent="0.3">
      <c r="C1842" t="s">
        <v>7</v>
      </c>
      <c r="F1842" s="5">
        <v>45614</v>
      </c>
      <c r="G1842" s="5">
        <v>45887</v>
      </c>
      <c r="J1842" s="4">
        <v>276000000</v>
      </c>
      <c r="L1842" s="8">
        <v>7.5999999999999998E-2</v>
      </c>
      <c r="O1842" s="7" t="s">
        <v>2050</v>
      </c>
      <c r="P1842" s="7" t="s">
        <v>2045</v>
      </c>
    </row>
    <row r="1843" spans="3:16" x14ac:dyDescent="0.3">
      <c r="C1843" t="s">
        <v>7</v>
      </c>
      <c r="F1843" s="5">
        <v>45614</v>
      </c>
      <c r="G1843" s="5">
        <v>45918</v>
      </c>
      <c r="J1843" s="4">
        <v>8428000000</v>
      </c>
      <c r="L1843" s="8">
        <v>7.5999999999999998E-2</v>
      </c>
      <c r="O1843" s="7" t="s">
        <v>2050</v>
      </c>
      <c r="P1843" s="7" t="s">
        <v>2045</v>
      </c>
    </row>
    <row r="1844" spans="3:16" x14ac:dyDescent="0.3">
      <c r="C1844" t="s">
        <v>7</v>
      </c>
      <c r="F1844" s="5">
        <v>45614</v>
      </c>
      <c r="G1844" s="5">
        <v>45948</v>
      </c>
      <c r="J1844" s="4">
        <v>13732000000</v>
      </c>
      <c r="L1844" s="8">
        <v>7.5999999999999998E-2</v>
      </c>
      <c r="O1844" s="7" t="s">
        <v>2050</v>
      </c>
      <c r="P1844" s="7" t="s">
        <v>2045</v>
      </c>
    </row>
    <row r="1845" spans="3:16" x14ac:dyDescent="0.3">
      <c r="C1845" t="s">
        <v>7</v>
      </c>
      <c r="F1845" s="5">
        <v>45614</v>
      </c>
      <c r="G1845" s="5">
        <v>45979</v>
      </c>
      <c r="J1845" s="4">
        <v>19171000000</v>
      </c>
      <c r="L1845" s="8">
        <v>7.6999999999999999E-2</v>
      </c>
      <c r="O1845" s="7" t="s">
        <v>2050</v>
      </c>
      <c r="P1845" s="7" t="s">
        <v>2045</v>
      </c>
    </row>
    <row r="1846" spans="3:16" x14ac:dyDescent="0.3">
      <c r="C1846" t="s">
        <v>7</v>
      </c>
      <c r="F1846" s="5">
        <v>45614</v>
      </c>
      <c r="G1846" s="5">
        <v>46009</v>
      </c>
      <c r="J1846" s="4">
        <v>11468000000</v>
      </c>
      <c r="L1846" s="8">
        <v>7.8E-2</v>
      </c>
      <c r="O1846" s="7" t="s">
        <v>2050</v>
      </c>
      <c r="P1846" s="7" t="s">
        <v>2045</v>
      </c>
    </row>
    <row r="1847" spans="3:16" hidden="1" x14ac:dyDescent="0.3">
      <c r="C1847" t="s">
        <v>7</v>
      </c>
      <c r="F1847" s="5">
        <v>45614</v>
      </c>
      <c r="G1847" s="5">
        <v>45644</v>
      </c>
      <c r="J1847" s="4">
        <v>5430000000</v>
      </c>
      <c r="L1847" s="8">
        <v>4.3999999999999997E-2</v>
      </c>
      <c r="O1847" s="7" t="s">
        <v>16</v>
      </c>
      <c r="P1847" s="7" t="s">
        <v>2045</v>
      </c>
    </row>
    <row r="1848" spans="3:16" x14ac:dyDescent="0.3">
      <c r="C1848" t="s">
        <v>7</v>
      </c>
      <c r="F1848" s="5">
        <v>45614</v>
      </c>
      <c r="G1848" s="5">
        <v>45675</v>
      </c>
      <c r="J1848" s="4">
        <v>3302000000</v>
      </c>
      <c r="L1848" s="8">
        <v>4.7500000000000001E-2</v>
      </c>
      <c r="O1848" s="7" t="s">
        <v>16</v>
      </c>
      <c r="P1848" s="7" t="s">
        <v>2045</v>
      </c>
    </row>
    <row r="1849" spans="3:16" x14ac:dyDescent="0.3">
      <c r="C1849" t="s">
        <v>7</v>
      </c>
      <c r="F1849" s="5">
        <v>45614</v>
      </c>
      <c r="G1849" s="5">
        <v>45706</v>
      </c>
      <c r="J1849" s="4">
        <v>348000000</v>
      </c>
      <c r="L1849" s="8">
        <v>4.7500000000000001E-2</v>
      </c>
      <c r="O1849" s="7" t="s">
        <v>16</v>
      </c>
      <c r="P1849" s="7" t="s">
        <v>2045</v>
      </c>
    </row>
    <row r="1850" spans="3:16" x14ac:dyDescent="0.3">
      <c r="C1850" t="s">
        <v>7</v>
      </c>
      <c r="F1850" s="5">
        <v>45614</v>
      </c>
      <c r="G1850" s="5">
        <v>45734</v>
      </c>
      <c r="J1850" s="4">
        <v>280000000</v>
      </c>
      <c r="L1850" s="8">
        <v>4.7500000000000001E-2</v>
      </c>
      <c r="O1850" s="7" t="s">
        <v>16</v>
      </c>
      <c r="P1850" s="7" t="s">
        <v>2045</v>
      </c>
    </row>
    <row r="1851" spans="3:16" x14ac:dyDescent="0.3">
      <c r="C1851" t="s">
        <v>7</v>
      </c>
      <c r="F1851" s="5">
        <v>45614</v>
      </c>
      <c r="G1851" s="5">
        <v>45765</v>
      </c>
      <c r="J1851" s="4">
        <v>129000000</v>
      </c>
      <c r="L1851" s="8">
        <v>4.7500000000000001E-2</v>
      </c>
      <c r="O1851" s="7" t="s">
        <v>16</v>
      </c>
      <c r="P1851" s="7" t="s">
        <v>2045</v>
      </c>
    </row>
    <row r="1852" spans="3:16" x14ac:dyDescent="0.3">
      <c r="C1852" t="s">
        <v>7</v>
      </c>
      <c r="F1852" s="5">
        <v>45614</v>
      </c>
      <c r="G1852" s="5">
        <v>45795</v>
      </c>
      <c r="J1852" s="4">
        <v>57679931991.775002</v>
      </c>
      <c r="L1852" s="8">
        <v>7.2999999999999995E-2</v>
      </c>
      <c r="O1852" s="7" t="s">
        <v>16</v>
      </c>
      <c r="P1852" s="7" t="s">
        <v>2045</v>
      </c>
    </row>
    <row r="1853" spans="3:16" x14ac:dyDescent="0.3">
      <c r="C1853" t="s">
        <v>7</v>
      </c>
      <c r="F1853" s="5">
        <v>45614</v>
      </c>
      <c r="G1853" s="5">
        <v>45826</v>
      </c>
      <c r="J1853" s="4">
        <v>753000000</v>
      </c>
      <c r="L1853" s="8">
        <v>7.3999999999999996E-2</v>
      </c>
      <c r="O1853" s="7" t="s">
        <v>16</v>
      </c>
      <c r="P1853" s="7" t="s">
        <v>2045</v>
      </c>
    </row>
    <row r="1854" spans="3:16" x14ac:dyDescent="0.3">
      <c r="C1854" t="s">
        <v>7</v>
      </c>
      <c r="F1854" s="5">
        <v>45614</v>
      </c>
      <c r="G1854" s="5">
        <v>45856</v>
      </c>
      <c r="J1854" s="4">
        <v>105000000</v>
      </c>
      <c r="L1854" s="8">
        <v>7.3999999999999996E-2</v>
      </c>
      <c r="O1854" s="7" t="s">
        <v>16</v>
      </c>
      <c r="P1854" s="7" t="s">
        <v>2045</v>
      </c>
    </row>
    <row r="1855" spans="3:16" x14ac:dyDescent="0.3">
      <c r="C1855" t="s">
        <v>7</v>
      </c>
      <c r="F1855" s="5">
        <v>45614</v>
      </c>
      <c r="G1855" s="5">
        <v>45887</v>
      </c>
      <c r="J1855" s="4">
        <v>2141000000</v>
      </c>
      <c r="L1855" s="8">
        <v>7.5999999999999998E-2</v>
      </c>
      <c r="O1855" s="7" t="s">
        <v>16</v>
      </c>
      <c r="P1855" s="7" t="s">
        <v>2045</v>
      </c>
    </row>
    <row r="1856" spans="3:16" x14ac:dyDescent="0.3">
      <c r="C1856" t="s">
        <v>7</v>
      </c>
      <c r="F1856" s="5">
        <v>45614</v>
      </c>
      <c r="G1856" s="5">
        <v>45918</v>
      </c>
      <c r="J1856" s="4">
        <v>133000000</v>
      </c>
      <c r="L1856" s="8">
        <v>7.5999999999999998E-2</v>
      </c>
      <c r="O1856" s="7" t="s">
        <v>16</v>
      </c>
      <c r="P1856" s="7" t="s">
        <v>2045</v>
      </c>
    </row>
    <row r="1857" spans="3:16" x14ac:dyDescent="0.3">
      <c r="C1857" t="s">
        <v>7</v>
      </c>
      <c r="F1857" s="5">
        <v>45614</v>
      </c>
      <c r="G1857" s="5">
        <v>45948</v>
      </c>
      <c r="J1857" s="4">
        <v>3517000000</v>
      </c>
      <c r="L1857" s="8">
        <v>7.5999999999999998E-2</v>
      </c>
      <c r="O1857" s="7" t="s">
        <v>16</v>
      </c>
      <c r="P1857" s="7" t="s">
        <v>2045</v>
      </c>
    </row>
    <row r="1858" spans="3:16" x14ac:dyDescent="0.3">
      <c r="C1858" t="s">
        <v>7</v>
      </c>
      <c r="F1858" s="5">
        <v>45614</v>
      </c>
      <c r="G1858" s="5">
        <v>45979</v>
      </c>
      <c r="J1858" s="4">
        <v>9313000000</v>
      </c>
      <c r="L1858" s="8">
        <v>7.6999999999999999E-2</v>
      </c>
      <c r="O1858" s="7" t="s">
        <v>16</v>
      </c>
      <c r="P1858" s="7" t="s">
        <v>2045</v>
      </c>
    </row>
    <row r="1859" spans="3:16" x14ac:dyDescent="0.3">
      <c r="C1859" t="s">
        <v>7</v>
      </c>
      <c r="F1859" s="5">
        <v>45614</v>
      </c>
      <c r="G1859" s="5">
        <v>46009</v>
      </c>
      <c r="J1859" s="4">
        <v>3710000000</v>
      </c>
      <c r="L1859" s="8">
        <v>7.8E-2</v>
      </c>
      <c r="O1859" s="7" t="s">
        <v>16</v>
      </c>
      <c r="P1859" s="7" t="s">
        <v>2045</v>
      </c>
    </row>
    <row r="1860" spans="3:16" hidden="1" x14ac:dyDescent="0.3">
      <c r="C1860" t="s">
        <v>2047</v>
      </c>
      <c r="F1860" s="5">
        <v>45614</v>
      </c>
      <c r="G1860" s="5">
        <v>45644</v>
      </c>
      <c r="J1860" s="4">
        <v>1097000000</v>
      </c>
      <c r="L1860" s="8">
        <v>4.3999999999999997E-2</v>
      </c>
      <c r="O1860" s="7" t="s">
        <v>16</v>
      </c>
      <c r="P1860" s="7" t="s">
        <v>2045</v>
      </c>
    </row>
    <row r="1861" spans="3:16" x14ac:dyDescent="0.3">
      <c r="C1861" t="s">
        <v>2047</v>
      </c>
      <c r="F1861" s="5">
        <v>45614</v>
      </c>
      <c r="G1861" s="5">
        <v>45675</v>
      </c>
      <c r="J1861" s="4">
        <v>182000000</v>
      </c>
      <c r="L1861" s="8">
        <v>4.7500000000000001E-2</v>
      </c>
      <c r="O1861" s="7" t="s">
        <v>16</v>
      </c>
      <c r="P1861" s="7" t="s">
        <v>2045</v>
      </c>
    </row>
    <row r="1862" spans="3:16" x14ac:dyDescent="0.3">
      <c r="C1862" t="s">
        <v>2047</v>
      </c>
      <c r="F1862" s="5">
        <v>45614</v>
      </c>
      <c r="G1862" s="5">
        <v>45706</v>
      </c>
      <c r="J1862" s="4">
        <v>55000000</v>
      </c>
      <c r="L1862" s="8">
        <v>4.7500000000000001E-2</v>
      </c>
      <c r="O1862" s="7" t="s">
        <v>16</v>
      </c>
      <c r="P1862" s="7" t="s">
        <v>2045</v>
      </c>
    </row>
    <row r="1863" spans="3:16" x14ac:dyDescent="0.3">
      <c r="C1863" t="s">
        <v>2047</v>
      </c>
      <c r="F1863" s="5">
        <v>45614</v>
      </c>
      <c r="G1863" s="5">
        <v>45795</v>
      </c>
      <c r="J1863" s="4">
        <v>1994000000</v>
      </c>
      <c r="L1863" s="8">
        <v>7.2999999999999995E-2</v>
      </c>
      <c r="O1863" s="7" t="s">
        <v>16</v>
      </c>
      <c r="P1863" s="7" t="s">
        <v>2045</v>
      </c>
    </row>
    <row r="1864" spans="3:16" x14ac:dyDescent="0.3">
      <c r="C1864" t="s">
        <v>2047</v>
      </c>
      <c r="F1864" s="5">
        <v>45614</v>
      </c>
      <c r="G1864" s="5">
        <v>45887</v>
      </c>
      <c r="J1864" s="4">
        <v>78000000</v>
      </c>
      <c r="L1864" s="8">
        <v>7.5999999999999998E-2</v>
      </c>
      <c r="O1864" s="7" t="s">
        <v>16</v>
      </c>
      <c r="P1864" s="7" t="s">
        <v>2045</v>
      </c>
    </row>
    <row r="1865" spans="3:16" x14ac:dyDescent="0.3">
      <c r="C1865" t="s">
        <v>2047</v>
      </c>
      <c r="F1865" s="5">
        <v>45614</v>
      </c>
      <c r="G1865" s="5">
        <v>45979</v>
      </c>
      <c r="J1865" s="4">
        <v>86000000</v>
      </c>
      <c r="L1865" s="8">
        <v>7.6999999999999999E-2</v>
      </c>
      <c r="O1865" s="7" t="s">
        <v>16</v>
      </c>
      <c r="P1865" s="7" t="s">
        <v>2045</v>
      </c>
    </row>
    <row r="1866" spans="3:16" x14ac:dyDescent="0.3">
      <c r="C1866" t="s">
        <v>7</v>
      </c>
      <c r="F1866" s="5">
        <v>45615</v>
      </c>
      <c r="G1866" s="5">
        <v>45676</v>
      </c>
      <c r="J1866" s="4">
        <v>62000000</v>
      </c>
      <c r="L1866" s="8">
        <v>4.7500000000000001E-2</v>
      </c>
      <c r="O1866" s="7" t="s">
        <v>2043</v>
      </c>
      <c r="P1866" s="7" t="s">
        <v>2044</v>
      </c>
    </row>
    <row r="1867" spans="3:16" x14ac:dyDescent="0.3">
      <c r="C1867" t="s">
        <v>7</v>
      </c>
      <c r="F1867" s="5">
        <v>45615</v>
      </c>
      <c r="G1867" s="5">
        <v>45796</v>
      </c>
      <c r="J1867" s="4">
        <v>23541000000</v>
      </c>
      <c r="L1867" s="8">
        <v>7.2999999999999995E-2</v>
      </c>
      <c r="O1867" s="7" t="s">
        <v>2043</v>
      </c>
      <c r="P1867" s="7" t="s">
        <v>2044</v>
      </c>
    </row>
    <row r="1868" spans="3:16" x14ac:dyDescent="0.3">
      <c r="C1868" t="s">
        <v>7</v>
      </c>
      <c r="F1868" s="5">
        <v>45615</v>
      </c>
      <c r="G1868" s="5">
        <v>45827</v>
      </c>
      <c r="J1868" s="4">
        <v>2078000000</v>
      </c>
      <c r="L1868" s="8">
        <v>7.3999999999999996E-2</v>
      </c>
      <c r="O1868" s="7" t="s">
        <v>2043</v>
      </c>
      <c r="P1868" s="7" t="s">
        <v>2044</v>
      </c>
    </row>
    <row r="1869" spans="3:16" x14ac:dyDescent="0.3">
      <c r="C1869" t="s">
        <v>7</v>
      </c>
      <c r="F1869" s="5">
        <v>45615</v>
      </c>
      <c r="G1869" s="5">
        <v>45888</v>
      </c>
      <c r="J1869" s="4">
        <v>6145000000</v>
      </c>
      <c r="L1869" s="8">
        <v>7.5999999999999998E-2</v>
      </c>
      <c r="O1869" s="7" t="s">
        <v>2043</v>
      </c>
      <c r="P1869" s="7" t="s">
        <v>2044</v>
      </c>
    </row>
    <row r="1870" spans="3:16" x14ac:dyDescent="0.3">
      <c r="C1870" t="s">
        <v>7</v>
      </c>
      <c r="F1870" s="5">
        <v>45615</v>
      </c>
      <c r="G1870" s="5">
        <v>45949</v>
      </c>
      <c r="J1870" s="4">
        <v>13329000000</v>
      </c>
      <c r="L1870" s="8">
        <v>7.5999999999999998E-2</v>
      </c>
      <c r="O1870" s="7" t="s">
        <v>2043</v>
      </c>
      <c r="P1870" s="7" t="s">
        <v>2044</v>
      </c>
    </row>
    <row r="1871" spans="3:16" x14ac:dyDescent="0.3">
      <c r="C1871" t="s">
        <v>7</v>
      </c>
      <c r="F1871" s="5">
        <v>45615</v>
      </c>
      <c r="G1871" s="5">
        <v>45980</v>
      </c>
      <c r="J1871" s="4">
        <v>637000000</v>
      </c>
      <c r="L1871" s="8">
        <v>7.6999999999999999E-2</v>
      </c>
      <c r="O1871" s="7" t="s">
        <v>2043</v>
      </c>
      <c r="P1871" s="7" t="s">
        <v>2044</v>
      </c>
    </row>
    <row r="1872" spans="3:16" x14ac:dyDescent="0.3">
      <c r="C1872" t="s">
        <v>7</v>
      </c>
      <c r="F1872" s="5">
        <v>45615</v>
      </c>
      <c r="G1872" s="5">
        <v>46010</v>
      </c>
      <c r="J1872" s="4">
        <v>356000000</v>
      </c>
      <c r="L1872" s="8">
        <v>7.8E-2</v>
      </c>
      <c r="O1872" s="7" t="s">
        <v>2043</v>
      </c>
      <c r="P1872" s="7" t="s">
        <v>2044</v>
      </c>
    </row>
    <row r="1873" spans="3:16" hidden="1" x14ac:dyDescent="0.3">
      <c r="C1873" t="s">
        <v>2047</v>
      </c>
      <c r="F1873" s="5">
        <v>45615</v>
      </c>
      <c r="G1873" s="5">
        <v>45645</v>
      </c>
      <c r="J1873" s="4">
        <v>1073000000</v>
      </c>
      <c r="L1873" s="8">
        <v>4.3999999999999997E-2</v>
      </c>
      <c r="O1873" s="7" t="s">
        <v>2043</v>
      </c>
      <c r="P1873" s="7" t="s">
        <v>2044</v>
      </c>
    </row>
    <row r="1874" spans="3:16" x14ac:dyDescent="0.3">
      <c r="C1874" t="s">
        <v>2047</v>
      </c>
      <c r="F1874" s="5">
        <v>45615</v>
      </c>
      <c r="G1874" s="5">
        <v>45676</v>
      </c>
      <c r="J1874" s="4">
        <v>169000000</v>
      </c>
      <c r="L1874" s="8">
        <v>4.7500000000000001E-2</v>
      </c>
      <c r="O1874" s="7" t="s">
        <v>2043</v>
      </c>
      <c r="P1874" s="7" t="s">
        <v>2044</v>
      </c>
    </row>
    <row r="1875" spans="3:16" x14ac:dyDescent="0.3">
      <c r="C1875" t="s">
        <v>2047</v>
      </c>
      <c r="F1875" s="5">
        <v>45615</v>
      </c>
      <c r="G1875" s="5">
        <v>45707</v>
      </c>
      <c r="J1875" s="4">
        <v>238000000</v>
      </c>
      <c r="L1875" s="8">
        <v>4.7500000000000001E-2</v>
      </c>
      <c r="O1875" s="7" t="s">
        <v>2043</v>
      </c>
      <c r="P1875" s="7" t="s">
        <v>2044</v>
      </c>
    </row>
    <row r="1876" spans="3:16" x14ac:dyDescent="0.3">
      <c r="C1876" t="s">
        <v>2047</v>
      </c>
      <c r="F1876" s="5">
        <v>45615</v>
      </c>
      <c r="G1876" s="5">
        <v>45735</v>
      </c>
      <c r="J1876" s="4">
        <v>254000000</v>
      </c>
      <c r="L1876" s="8">
        <v>4.7500000000000001E-2</v>
      </c>
      <c r="O1876" s="7" t="s">
        <v>2043</v>
      </c>
      <c r="P1876" s="7" t="s">
        <v>2044</v>
      </c>
    </row>
    <row r="1877" spans="3:16" x14ac:dyDescent="0.3">
      <c r="C1877" t="s">
        <v>2047</v>
      </c>
      <c r="F1877" s="5">
        <v>45615</v>
      </c>
      <c r="G1877" s="5">
        <v>45766</v>
      </c>
      <c r="J1877" s="4">
        <v>254000000</v>
      </c>
      <c r="L1877" s="8">
        <v>4.7500000000000001E-2</v>
      </c>
      <c r="O1877" s="7" t="s">
        <v>2043</v>
      </c>
      <c r="P1877" s="7" t="s">
        <v>2044</v>
      </c>
    </row>
    <row r="1878" spans="3:16" x14ac:dyDescent="0.3">
      <c r="C1878" t="s">
        <v>2047</v>
      </c>
      <c r="F1878" s="5">
        <v>45615</v>
      </c>
      <c r="G1878" s="5">
        <v>45796</v>
      </c>
      <c r="J1878" s="4">
        <v>6213000000</v>
      </c>
      <c r="L1878" s="8">
        <v>7.2999999999999995E-2</v>
      </c>
      <c r="O1878" s="7" t="s">
        <v>2043</v>
      </c>
      <c r="P1878" s="7" t="s">
        <v>2044</v>
      </c>
    </row>
    <row r="1879" spans="3:16" x14ac:dyDescent="0.3">
      <c r="C1879" t="s">
        <v>2047</v>
      </c>
      <c r="F1879" s="5">
        <v>45615</v>
      </c>
      <c r="G1879" s="5">
        <v>45857</v>
      </c>
      <c r="J1879" s="4">
        <v>282000000</v>
      </c>
      <c r="L1879" s="8">
        <v>7.3999999999999996E-2</v>
      </c>
      <c r="O1879" s="7" t="s">
        <v>2043</v>
      </c>
      <c r="P1879" s="7" t="s">
        <v>2044</v>
      </c>
    </row>
    <row r="1880" spans="3:16" x14ac:dyDescent="0.3">
      <c r="C1880" t="s">
        <v>2047</v>
      </c>
      <c r="F1880" s="5">
        <v>45615</v>
      </c>
      <c r="G1880" s="5">
        <v>45888</v>
      </c>
      <c r="J1880" s="4">
        <v>113000000</v>
      </c>
      <c r="L1880" s="8">
        <v>7.5999999999999998E-2</v>
      </c>
      <c r="O1880" s="7" t="s">
        <v>2043</v>
      </c>
      <c r="P1880" s="7" t="s">
        <v>2044</v>
      </c>
    </row>
    <row r="1881" spans="3:16" x14ac:dyDescent="0.3">
      <c r="C1881" t="s">
        <v>2047</v>
      </c>
      <c r="F1881" s="5">
        <v>45615</v>
      </c>
      <c r="G1881" s="5">
        <v>45980</v>
      </c>
      <c r="J1881" s="4">
        <v>282000000</v>
      </c>
      <c r="L1881" s="8">
        <v>7.6999999999999999E-2</v>
      </c>
      <c r="O1881" s="7" t="s">
        <v>2043</v>
      </c>
      <c r="P1881" s="7" t="s">
        <v>2044</v>
      </c>
    </row>
    <row r="1882" spans="3:16" x14ac:dyDescent="0.3">
      <c r="C1882" t="s">
        <v>2047</v>
      </c>
      <c r="F1882" s="5">
        <v>45615</v>
      </c>
      <c r="G1882" s="5">
        <v>46010</v>
      </c>
      <c r="J1882" s="4">
        <v>56000000</v>
      </c>
      <c r="L1882" s="8">
        <v>7.8E-2</v>
      </c>
      <c r="O1882" s="7" t="s">
        <v>2043</v>
      </c>
      <c r="P1882" s="7" t="s">
        <v>2044</v>
      </c>
    </row>
    <row r="1883" spans="3:16" x14ac:dyDescent="0.3">
      <c r="C1883" t="s">
        <v>7</v>
      </c>
      <c r="F1883" s="5">
        <v>45615</v>
      </c>
      <c r="G1883" s="5">
        <v>45796</v>
      </c>
      <c r="J1883" s="4">
        <v>16328000000</v>
      </c>
      <c r="L1883" s="8">
        <v>7.2999999999999995E-2</v>
      </c>
      <c r="O1883" s="7" t="s">
        <v>15</v>
      </c>
      <c r="P1883" s="7" t="s">
        <v>2045</v>
      </c>
    </row>
    <row r="1884" spans="3:16" x14ac:dyDescent="0.3">
      <c r="C1884" t="s">
        <v>7</v>
      </c>
      <c r="F1884" s="5">
        <v>45615</v>
      </c>
      <c r="G1884" s="5">
        <v>45827</v>
      </c>
      <c r="J1884" s="4">
        <v>1243000000</v>
      </c>
      <c r="L1884" s="8">
        <v>7.3999999999999996E-2</v>
      </c>
      <c r="O1884" s="7" t="s">
        <v>15</v>
      </c>
      <c r="P1884" s="7" t="s">
        <v>2045</v>
      </c>
    </row>
    <row r="1885" spans="3:16" x14ac:dyDescent="0.3">
      <c r="C1885" t="s">
        <v>7</v>
      </c>
      <c r="F1885" s="5">
        <v>45615</v>
      </c>
      <c r="G1885" s="5">
        <v>45888</v>
      </c>
      <c r="J1885" s="4">
        <v>6326000000</v>
      </c>
      <c r="L1885" s="8">
        <v>7.5999999999999998E-2</v>
      </c>
      <c r="O1885" s="7" t="s">
        <v>15</v>
      </c>
      <c r="P1885" s="7" t="s">
        <v>2045</v>
      </c>
    </row>
    <row r="1886" spans="3:16" x14ac:dyDescent="0.3">
      <c r="C1886" t="s">
        <v>7</v>
      </c>
      <c r="F1886" s="5">
        <v>45615</v>
      </c>
      <c r="G1886" s="5">
        <v>45980</v>
      </c>
      <c r="J1886" s="4">
        <v>678000000</v>
      </c>
      <c r="L1886" s="8">
        <v>7.6999999999999999E-2</v>
      </c>
      <c r="O1886" s="7" t="s">
        <v>15</v>
      </c>
      <c r="P1886" s="7" t="s">
        <v>2045</v>
      </c>
    </row>
    <row r="1887" spans="3:16" x14ac:dyDescent="0.3">
      <c r="C1887" t="s">
        <v>2047</v>
      </c>
      <c r="F1887" s="5">
        <v>45615</v>
      </c>
      <c r="G1887" s="5">
        <v>45796</v>
      </c>
      <c r="J1887" s="4">
        <v>57000000</v>
      </c>
      <c r="L1887" s="8">
        <v>7.2999999999999995E-2</v>
      </c>
      <c r="O1887" s="7" t="s">
        <v>15</v>
      </c>
      <c r="P1887" s="7" t="s">
        <v>2045</v>
      </c>
    </row>
    <row r="1888" spans="3:16" x14ac:dyDescent="0.3">
      <c r="C1888" t="s">
        <v>7</v>
      </c>
      <c r="F1888" s="5">
        <v>45615</v>
      </c>
      <c r="G1888" s="5">
        <v>45796</v>
      </c>
      <c r="J1888" s="4">
        <v>16565000000</v>
      </c>
      <c r="L1888" s="8">
        <v>7.2999999999999995E-2</v>
      </c>
      <c r="O1888" s="7" t="s">
        <v>2050</v>
      </c>
      <c r="P1888" s="7" t="s">
        <v>2045</v>
      </c>
    </row>
    <row r="1889" spans="3:16" x14ac:dyDescent="0.3">
      <c r="C1889" t="s">
        <v>7</v>
      </c>
      <c r="F1889" s="5">
        <v>45615</v>
      </c>
      <c r="G1889" s="5">
        <v>45888</v>
      </c>
      <c r="J1889" s="4">
        <v>141000000</v>
      </c>
      <c r="L1889" s="8">
        <v>7.5999999999999998E-2</v>
      </c>
      <c r="O1889" s="7" t="s">
        <v>2050</v>
      </c>
      <c r="P1889" s="7" t="s">
        <v>2045</v>
      </c>
    </row>
    <row r="1890" spans="3:16" x14ac:dyDescent="0.3">
      <c r="C1890" t="s">
        <v>7</v>
      </c>
      <c r="F1890" s="5">
        <v>45615</v>
      </c>
      <c r="G1890" s="5">
        <v>45919</v>
      </c>
      <c r="J1890" s="4">
        <v>4308000000</v>
      </c>
      <c r="L1890" s="8">
        <v>7.5999999999999998E-2</v>
      </c>
      <c r="O1890" s="7" t="s">
        <v>2050</v>
      </c>
      <c r="P1890" s="7" t="s">
        <v>2045</v>
      </c>
    </row>
    <row r="1891" spans="3:16" x14ac:dyDescent="0.3">
      <c r="C1891" t="s">
        <v>7</v>
      </c>
      <c r="F1891" s="5">
        <v>45615</v>
      </c>
      <c r="G1891" s="5">
        <v>45949</v>
      </c>
      <c r="J1891" s="4">
        <v>7019000000</v>
      </c>
      <c r="L1891" s="8">
        <v>7.5999999999999998E-2</v>
      </c>
      <c r="O1891" s="7" t="s">
        <v>2050</v>
      </c>
      <c r="P1891" s="7" t="s">
        <v>2045</v>
      </c>
    </row>
    <row r="1892" spans="3:16" x14ac:dyDescent="0.3">
      <c r="C1892" t="s">
        <v>7</v>
      </c>
      <c r="F1892" s="5">
        <v>45615</v>
      </c>
      <c r="G1892" s="5">
        <v>45980</v>
      </c>
      <c r="J1892" s="4">
        <v>9799000000</v>
      </c>
      <c r="L1892" s="8">
        <v>7.6999999999999999E-2</v>
      </c>
      <c r="O1892" s="7" t="s">
        <v>2050</v>
      </c>
      <c r="P1892" s="7" t="s">
        <v>2045</v>
      </c>
    </row>
    <row r="1893" spans="3:16" x14ac:dyDescent="0.3">
      <c r="C1893" t="s">
        <v>7</v>
      </c>
      <c r="F1893" s="5">
        <v>45615</v>
      </c>
      <c r="G1893" s="5">
        <v>46010</v>
      </c>
      <c r="J1893" s="4">
        <v>5862000000</v>
      </c>
      <c r="L1893" s="8">
        <v>7.8E-2</v>
      </c>
      <c r="O1893" s="7" t="s">
        <v>2050</v>
      </c>
      <c r="P1893" s="7" t="s">
        <v>2045</v>
      </c>
    </row>
    <row r="1894" spans="3:16" hidden="1" x14ac:dyDescent="0.3">
      <c r="C1894" t="s">
        <v>7</v>
      </c>
      <c r="F1894" s="5">
        <v>45615</v>
      </c>
      <c r="G1894" s="5">
        <v>45645</v>
      </c>
      <c r="J1894" s="4">
        <v>2775000000</v>
      </c>
      <c r="L1894" s="8">
        <v>4.3999999999999997E-2</v>
      </c>
      <c r="O1894" s="7" t="s">
        <v>16</v>
      </c>
      <c r="P1894" s="7" t="s">
        <v>2045</v>
      </c>
    </row>
    <row r="1895" spans="3:16" x14ac:dyDescent="0.3">
      <c r="C1895" t="s">
        <v>7</v>
      </c>
      <c r="F1895" s="5">
        <v>45615</v>
      </c>
      <c r="G1895" s="5">
        <v>45676</v>
      </c>
      <c r="J1895" s="4">
        <v>1688000000</v>
      </c>
      <c r="L1895" s="8">
        <v>4.7500000000000001E-2</v>
      </c>
      <c r="O1895" s="7" t="s">
        <v>16</v>
      </c>
      <c r="P1895" s="7" t="s">
        <v>2045</v>
      </c>
    </row>
    <row r="1896" spans="3:16" x14ac:dyDescent="0.3">
      <c r="C1896" t="s">
        <v>7</v>
      </c>
      <c r="F1896" s="5">
        <v>45615</v>
      </c>
      <c r="G1896" s="5">
        <v>45707</v>
      </c>
      <c r="J1896" s="4">
        <v>178000000</v>
      </c>
      <c r="L1896" s="8">
        <v>4.7500000000000001E-2</v>
      </c>
      <c r="O1896" s="7" t="s">
        <v>16</v>
      </c>
      <c r="P1896" s="7" t="s">
        <v>2045</v>
      </c>
    </row>
    <row r="1897" spans="3:16" x14ac:dyDescent="0.3">
      <c r="C1897" t="s">
        <v>7</v>
      </c>
      <c r="F1897" s="5">
        <v>45615</v>
      </c>
      <c r="G1897" s="5">
        <v>45735</v>
      </c>
      <c r="J1897" s="4">
        <v>143000000</v>
      </c>
      <c r="L1897" s="8">
        <v>4.7500000000000001E-2</v>
      </c>
      <c r="O1897" s="7" t="s">
        <v>16</v>
      </c>
      <c r="P1897" s="7" t="s">
        <v>2045</v>
      </c>
    </row>
    <row r="1898" spans="3:16" x14ac:dyDescent="0.3">
      <c r="C1898" t="s">
        <v>7</v>
      </c>
      <c r="F1898" s="5">
        <v>45615</v>
      </c>
      <c r="G1898" s="5">
        <v>45766</v>
      </c>
      <c r="J1898" s="4">
        <v>66000000</v>
      </c>
      <c r="L1898" s="8">
        <v>4.7500000000000001E-2</v>
      </c>
      <c r="O1898" s="7" t="s">
        <v>16</v>
      </c>
      <c r="P1898" s="7" t="s">
        <v>2045</v>
      </c>
    </row>
    <row r="1899" spans="3:16" x14ac:dyDescent="0.3">
      <c r="C1899" t="s">
        <v>7</v>
      </c>
      <c r="F1899" s="5">
        <v>45615</v>
      </c>
      <c r="G1899" s="5">
        <v>45796</v>
      </c>
      <c r="J1899" s="4">
        <v>29636697930.583</v>
      </c>
      <c r="L1899" s="8">
        <v>7.2999999999999995E-2</v>
      </c>
      <c r="O1899" s="7" t="s">
        <v>16</v>
      </c>
      <c r="P1899" s="7" t="s">
        <v>2045</v>
      </c>
    </row>
    <row r="1900" spans="3:16" x14ac:dyDescent="0.3">
      <c r="C1900" t="s">
        <v>7</v>
      </c>
      <c r="F1900" s="5">
        <v>45615</v>
      </c>
      <c r="G1900" s="5">
        <v>45827</v>
      </c>
      <c r="J1900" s="4">
        <v>385000000</v>
      </c>
      <c r="L1900" s="8">
        <v>7.3999999999999996E-2</v>
      </c>
      <c r="O1900" s="7" t="s">
        <v>16</v>
      </c>
      <c r="P1900" s="7" t="s">
        <v>2045</v>
      </c>
    </row>
    <row r="1901" spans="3:16" x14ac:dyDescent="0.3">
      <c r="C1901" t="s">
        <v>7</v>
      </c>
      <c r="F1901" s="5">
        <v>45615</v>
      </c>
      <c r="G1901" s="5">
        <v>45857</v>
      </c>
      <c r="J1901" s="4">
        <v>53000000</v>
      </c>
      <c r="L1901" s="8">
        <v>7.3999999999999996E-2</v>
      </c>
      <c r="O1901" s="7" t="s">
        <v>16</v>
      </c>
      <c r="P1901" s="7" t="s">
        <v>2045</v>
      </c>
    </row>
    <row r="1902" spans="3:16" x14ac:dyDescent="0.3">
      <c r="C1902" t="s">
        <v>7</v>
      </c>
      <c r="F1902" s="5">
        <v>45615</v>
      </c>
      <c r="G1902" s="5">
        <v>45888</v>
      </c>
      <c r="J1902" s="4">
        <v>1094000000</v>
      </c>
      <c r="L1902" s="8">
        <v>7.5999999999999998E-2</v>
      </c>
      <c r="O1902" s="7" t="s">
        <v>16</v>
      </c>
      <c r="P1902" s="7" t="s">
        <v>2045</v>
      </c>
    </row>
    <row r="1903" spans="3:16" x14ac:dyDescent="0.3">
      <c r="C1903" t="s">
        <v>7</v>
      </c>
      <c r="F1903" s="5">
        <v>45615</v>
      </c>
      <c r="G1903" s="5">
        <v>45919</v>
      </c>
      <c r="J1903" s="4">
        <v>68000000</v>
      </c>
      <c r="L1903" s="8">
        <v>7.5999999999999998E-2</v>
      </c>
      <c r="O1903" s="7" t="s">
        <v>16</v>
      </c>
      <c r="P1903" s="7" t="s">
        <v>2045</v>
      </c>
    </row>
    <row r="1904" spans="3:16" x14ac:dyDescent="0.3">
      <c r="C1904" t="s">
        <v>7</v>
      </c>
      <c r="F1904" s="5">
        <v>45615</v>
      </c>
      <c r="G1904" s="5">
        <v>45949</v>
      </c>
      <c r="J1904" s="4">
        <v>1798000000</v>
      </c>
      <c r="L1904" s="8">
        <v>7.5999999999999998E-2</v>
      </c>
      <c r="O1904" s="7" t="s">
        <v>16</v>
      </c>
      <c r="P1904" s="7" t="s">
        <v>2045</v>
      </c>
    </row>
    <row r="1905" spans="3:16" x14ac:dyDescent="0.3">
      <c r="C1905" t="s">
        <v>7</v>
      </c>
      <c r="F1905" s="5">
        <v>45615</v>
      </c>
      <c r="G1905" s="5">
        <v>45980</v>
      </c>
      <c r="J1905" s="4">
        <v>4760000000</v>
      </c>
      <c r="L1905" s="8">
        <v>7.6999999999999999E-2</v>
      </c>
      <c r="O1905" s="7" t="s">
        <v>16</v>
      </c>
      <c r="P1905" s="7" t="s">
        <v>2045</v>
      </c>
    </row>
    <row r="1906" spans="3:16" x14ac:dyDescent="0.3">
      <c r="C1906" t="s">
        <v>7</v>
      </c>
      <c r="F1906" s="5">
        <v>45615</v>
      </c>
      <c r="G1906" s="5">
        <v>46010</v>
      </c>
      <c r="J1906" s="4">
        <v>1896000000</v>
      </c>
      <c r="L1906" s="8">
        <v>7.8E-2</v>
      </c>
      <c r="O1906" s="7" t="s">
        <v>16</v>
      </c>
      <c r="P1906" s="7" t="s">
        <v>2045</v>
      </c>
    </row>
    <row r="1907" spans="3:16" hidden="1" x14ac:dyDescent="0.3">
      <c r="C1907" t="s">
        <v>2047</v>
      </c>
      <c r="F1907" s="5">
        <v>45615</v>
      </c>
      <c r="G1907" s="5">
        <v>45645</v>
      </c>
      <c r="J1907" s="4">
        <v>561000000</v>
      </c>
      <c r="L1907" s="8">
        <v>4.3999999999999997E-2</v>
      </c>
      <c r="O1907" s="7" t="s">
        <v>16</v>
      </c>
      <c r="P1907" s="7" t="s">
        <v>2045</v>
      </c>
    </row>
    <row r="1908" spans="3:16" x14ac:dyDescent="0.3">
      <c r="C1908" t="s">
        <v>2047</v>
      </c>
      <c r="F1908" s="5">
        <v>45615</v>
      </c>
      <c r="G1908" s="5">
        <v>45676</v>
      </c>
      <c r="J1908" s="4">
        <v>93000000</v>
      </c>
      <c r="L1908" s="8">
        <v>4.7500000000000001E-2</v>
      </c>
      <c r="O1908" s="7" t="s">
        <v>16</v>
      </c>
      <c r="P1908" s="7" t="s">
        <v>2045</v>
      </c>
    </row>
    <row r="1909" spans="3:16" x14ac:dyDescent="0.3">
      <c r="C1909" t="s">
        <v>2047</v>
      </c>
      <c r="F1909" s="5">
        <v>45615</v>
      </c>
      <c r="G1909" s="5">
        <v>45796</v>
      </c>
      <c r="J1909" s="4">
        <v>1019000000</v>
      </c>
      <c r="L1909" s="8">
        <v>7.2999999999999995E-2</v>
      </c>
      <c r="O1909" s="7" t="s">
        <v>16</v>
      </c>
      <c r="P1909" s="7" t="s">
        <v>2045</v>
      </c>
    </row>
    <row r="1910" spans="3:16" x14ac:dyDescent="0.3">
      <c r="C1910" t="s">
        <v>7</v>
      </c>
      <c r="F1910" s="5">
        <v>45616</v>
      </c>
      <c r="G1910" s="5">
        <v>45677</v>
      </c>
      <c r="J1910" s="4">
        <v>63000000</v>
      </c>
      <c r="L1910" s="8">
        <v>4.7500000000000001E-2</v>
      </c>
      <c r="O1910" s="7" t="s">
        <v>2043</v>
      </c>
      <c r="P1910" s="7" t="s">
        <v>2044</v>
      </c>
    </row>
    <row r="1911" spans="3:16" x14ac:dyDescent="0.3">
      <c r="C1911" t="s">
        <v>7</v>
      </c>
      <c r="F1911" s="5">
        <v>45616</v>
      </c>
      <c r="G1911" s="5">
        <v>45797</v>
      </c>
      <c r="J1911" s="4">
        <v>23954000000</v>
      </c>
      <c r="L1911" s="8">
        <v>7.2999999999999995E-2</v>
      </c>
      <c r="O1911" s="7" t="s">
        <v>2043</v>
      </c>
      <c r="P1911" s="7" t="s">
        <v>2044</v>
      </c>
    </row>
    <row r="1912" spans="3:16" x14ac:dyDescent="0.3">
      <c r="C1912" t="s">
        <v>7</v>
      </c>
      <c r="F1912" s="5">
        <v>45616</v>
      </c>
      <c r="G1912" s="5">
        <v>45828</v>
      </c>
      <c r="J1912" s="4">
        <v>2115000000</v>
      </c>
      <c r="L1912" s="8">
        <v>7.3999999999999996E-2</v>
      </c>
      <c r="O1912" s="7" t="s">
        <v>2043</v>
      </c>
      <c r="P1912" s="7" t="s">
        <v>2044</v>
      </c>
    </row>
    <row r="1913" spans="3:16" x14ac:dyDescent="0.3">
      <c r="C1913" t="s">
        <v>7</v>
      </c>
      <c r="F1913" s="5">
        <v>45616</v>
      </c>
      <c r="G1913" s="5">
        <v>45889</v>
      </c>
      <c r="J1913" s="4">
        <v>6253000000</v>
      </c>
      <c r="L1913" s="8">
        <v>7.5999999999999998E-2</v>
      </c>
      <c r="O1913" s="7" t="s">
        <v>2043</v>
      </c>
      <c r="P1913" s="7" t="s">
        <v>2044</v>
      </c>
    </row>
    <row r="1914" spans="3:16" x14ac:dyDescent="0.3">
      <c r="C1914" t="s">
        <v>7</v>
      </c>
      <c r="F1914" s="5">
        <v>45616</v>
      </c>
      <c r="G1914" s="5">
        <v>45950</v>
      </c>
      <c r="J1914" s="4">
        <v>13563000000</v>
      </c>
      <c r="L1914" s="8">
        <v>7.5999999999999998E-2</v>
      </c>
      <c r="O1914" s="7" t="s">
        <v>2043</v>
      </c>
      <c r="P1914" s="7" t="s">
        <v>2044</v>
      </c>
    </row>
    <row r="1915" spans="3:16" x14ac:dyDescent="0.3">
      <c r="C1915" t="s">
        <v>7</v>
      </c>
      <c r="F1915" s="5">
        <v>45616</v>
      </c>
      <c r="G1915" s="5">
        <v>45981</v>
      </c>
      <c r="J1915" s="4">
        <v>648000000</v>
      </c>
      <c r="L1915" s="8">
        <v>7.6999999999999999E-2</v>
      </c>
      <c r="O1915" s="7" t="s">
        <v>2043</v>
      </c>
      <c r="P1915" s="7" t="s">
        <v>2044</v>
      </c>
    </row>
    <row r="1916" spans="3:16" x14ac:dyDescent="0.3">
      <c r="C1916" t="s">
        <v>7</v>
      </c>
      <c r="F1916" s="5">
        <v>45616</v>
      </c>
      <c r="G1916" s="5">
        <v>46011</v>
      </c>
      <c r="J1916" s="4">
        <v>362000000</v>
      </c>
      <c r="L1916" s="8">
        <v>7.8E-2</v>
      </c>
      <c r="O1916" s="7" t="s">
        <v>2043</v>
      </c>
      <c r="P1916" s="7" t="s">
        <v>2044</v>
      </c>
    </row>
    <row r="1917" spans="3:16" hidden="1" x14ac:dyDescent="0.3">
      <c r="C1917" t="s">
        <v>2047</v>
      </c>
      <c r="F1917" s="5">
        <v>45616</v>
      </c>
      <c r="G1917" s="5">
        <v>45646</v>
      </c>
      <c r="J1917" s="4">
        <v>1092000000</v>
      </c>
      <c r="L1917" s="8">
        <v>4.3999999999999997E-2</v>
      </c>
      <c r="O1917" s="7" t="s">
        <v>2043</v>
      </c>
      <c r="P1917" s="7" t="s">
        <v>2044</v>
      </c>
    </row>
    <row r="1918" spans="3:16" x14ac:dyDescent="0.3">
      <c r="C1918" t="s">
        <v>2047</v>
      </c>
      <c r="F1918" s="5">
        <v>45616</v>
      </c>
      <c r="G1918" s="5">
        <v>45677</v>
      </c>
      <c r="J1918" s="4">
        <v>172000000</v>
      </c>
      <c r="L1918" s="8">
        <v>4.7500000000000001E-2</v>
      </c>
      <c r="O1918" s="7" t="s">
        <v>2043</v>
      </c>
      <c r="P1918" s="7" t="s">
        <v>2044</v>
      </c>
    </row>
    <row r="1919" spans="3:16" x14ac:dyDescent="0.3">
      <c r="C1919" t="s">
        <v>2047</v>
      </c>
      <c r="F1919" s="5">
        <v>45616</v>
      </c>
      <c r="G1919" s="5">
        <v>45708</v>
      </c>
      <c r="J1919" s="4">
        <v>242000000</v>
      </c>
      <c r="L1919" s="8">
        <v>4.7500000000000001E-2</v>
      </c>
      <c r="O1919" s="7" t="s">
        <v>2043</v>
      </c>
      <c r="P1919" s="7" t="s">
        <v>2044</v>
      </c>
    </row>
    <row r="1920" spans="3:16" x14ac:dyDescent="0.3">
      <c r="C1920" t="s">
        <v>2047</v>
      </c>
      <c r="F1920" s="5">
        <v>45616</v>
      </c>
      <c r="G1920" s="5">
        <v>45736</v>
      </c>
      <c r="J1920" s="4">
        <v>259000000</v>
      </c>
      <c r="L1920" s="8">
        <v>4.7500000000000001E-2</v>
      </c>
      <c r="O1920" s="7" t="s">
        <v>2043</v>
      </c>
      <c r="P1920" s="7" t="s">
        <v>2044</v>
      </c>
    </row>
    <row r="1921" spans="3:16" x14ac:dyDescent="0.3">
      <c r="C1921" t="s">
        <v>2047</v>
      </c>
      <c r="F1921" s="5">
        <v>45616</v>
      </c>
      <c r="G1921" s="5">
        <v>45767</v>
      </c>
      <c r="J1921" s="4">
        <v>259000000</v>
      </c>
      <c r="L1921" s="8">
        <v>4.7500000000000001E-2</v>
      </c>
      <c r="O1921" s="7" t="s">
        <v>2043</v>
      </c>
      <c r="P1921" s="7" t="s">
        <v>2044</v>
      </c>
    </row>
    <row r="1922" spans="3:16" x14ac:dyDescent="0.3">
      <c r="C1922" t="s">
        <v>2047</v>
      </c>
      <c r="F1922" s="5">
        <v>45616</v>
      </c>
      <c r="G1922" s="5">
        <v>45797</v>
      </c>
      <c r="J1922" s="4">
        <v>6322000000</v>
      </c>
      <c r="L1922" s="8">
        <v>7.2999999999999995E-2</v>
      </c>
      <c r="O1922" s="7" t="s">
        <v>2043</v>
      </c>
      <c r="P1922" s="7" t="s">
        <v>2044</v>
      </c>
    </row>
    <row r="1923" spans="3:16" x14ac:dyDescent="0.3">
      <c r="C1923" t="s">
        <v>2047</v>
      </c>
      <c r="F1923" s="5">
        <v>45616</v>
      </c>
      <c r="G1923" s="5">
        <v>45858</v>
      </c>
      <c r="J1923" s="4">
        <v>287000000</v>
      </c>
      <c r="L1923" s="8">
        <v>7.3999999999999996E-2</v>
      </c>
      <c r="O1923" s="7" t="s">
        <v>2043</v>
      </c>
      <c r="P1923" s="7" t="s">
        <v>2044</v>
      </c>
    </row>
    <row r="1924" spans="3:16" x14ac:dyDescent="0.3">
      <c r="C1924" t="s">
        <v>2047</v>
      </c>
      <c r="F1924" s="5">
        <v>45616</v>
      </c>
      <c r="G1924" s="5">
        <v>45889</v>
      </c>
      <c r="J1924" s="4">
        <v>115000000</v>
      </c>
      <c r="L1924" s="8">
        <v>7.5999999999999998E-2</v>
      </c>
      <c r="O1924" s="7" t="s">
        <v>2043</v>
      </c>
      <c r="P1924" s="7" t="s">
        <v>2044</v>
      </c>
    </row>
    <row r="1925" spans="3:16" x14ac:dyDescent="0.3">
      <c r="C1925" t="s">
        <v>2047</v>
      </c>
      <c r="F1925" s="5">
        <v>45616</v>
      </c>
      <c r="G1925" s="5">
        <v>45981</v>
      </c>
      <c r="J1925" s="4">
        <v>287000000</v>
      </c>
      <c r="L1925" s="8">
        <v>7.6999999999999999E-2</v>
      </c>
      <c r="O1925" s="7" t="s">
        <v>2043</v>
      </c>
      <c r="P1925" s="7" t="s">
        <v>2044</v>
      </c>
    </row>
    <row r="1926" spans="3:16" x14ac:dyDescent="0.3">
      <c r="C1926" t="s">
        <v>2047</v>
      </c>
      <c r="F1926" s="5">
        <v>45616</v>
      </c>
      <c r="G1926" s="5">
        <v>46011</v>
      </c>
      <c r="J1926" s="4">
        <v>57000000</v>
      </c>
      <c r="L1926" s="8">
        <v>7.8E-2</v>
      </c>
      <c r="O1926" s="7" t="s">
        <v>2043</v>
      </c>
      <c r="P1926" s="7" t="s">
        <v>2044</v>
      </c>
    </row>
    <row r="1927" spans="3:16" x14ac:dyDescent="0.3">
      <c r="C1927" t="s">
        <v>7</v>
      </c>
      <c r="F1927" s="5">
        <v>45616</v>
      </c>
      <c r="G1927" s="5">
        <v>45797</v>
      </c>
      <c r="J1927" s="4">
        <v>16615000000</v>
      </c>
      <c r="L1927" s="8">
        <v>7.2999999999999995E-2</v>
      </c>
      <c r="O1927" s="7" t="s">
        <v>15</v>
      </c>
      <c r="P1927" s="7" t="s">
        <v>2045</v>
      </c>
    </row>
    <row r="1928" spans="3:16" x14ac:dyDescent="0.3">
      <c r="C1928" t="s">
        <v>7</v>
      </c>
      <c r="F1928" s="5">
        <v>45616</v>
      </c>
      <c r="G1928" s="5">
        <v>45828</v>
      </c>
      <c r="J1928" s="4">
        <v>1264000000</v>
      </c>
      <c r="L1928" s="8">
        <v>7.3999999999999996E-2</v>
      </c>
      <c r="O1928" s="7" t="s">
        <v>15</v>
      </c>
      <c r="P1928" s="7" t="s">
        <v>2045</v>
      </c>
    </row>
    <row r="1929" spans="3:16" x14ac:dyDescent="0.3">
      <c r="C1929" t="s">
        <v>7</v>
      </c>
      <c r="F1929" s="5">
        <v>45616</v>
      </c>
      <c r="G1929" s="5">
        <v>45889</v>
      </c>
      <c r="J1929" s="4">
        <v>6437000000</v>
      </c>
      <c r="L1929" s="8">
        <v>7.5999999999999998E-2</v>
      </c>
      <c r="O1929" s="7" t="s">
        <v>15</v>
      </c>
      <c r="P1929" s="7" t="s">
        <v>2045</v>
      </c>
    </row>
    <row r="1930" spans="3:16" x14ac:dyDescent="0.3">
      <c r="C1930" t="s">
        <v>7</v>
      </c>
      <c r="F1930" s="5">
        <v>45616</v>
      </c>
      <c r="G1930" s="5">
        <v>45981</v>
      </c>
      <c r="J1930" s="4">
        <v>690000000</v>
      </c>
      <c r="L1930" s="8">
        <v>7.6999999999999999E-2</v>
      </c>
      <c r="O1930" s="7" t="s">
        <v>15</v>
      </c>
      <c r="P1930" s="7" t="s">
        <v>2045</v>
      </c>
    </row>
    <row r="1931" spans="3:16" x14ac:dyDescent="0.3">
      <c r="C1931" t="s">
        <v>2047</v>
      </c>
      <c r="F1931" s="5">
        <v>45616</v>
      </c>
      <c r="G1931" s="5">
        <v>45797</v>
      </c>
      <c r="J1931" s="4">
        <v>58000000</v>
      </c>
      <c r="L1931" s="8">
        <v>7.2999999999999995E-2</v>
      </c>
      <c r="O1931" s="7" t="s">
        <v>15</v>
      </c>
      <c r="P1931" s="7" t="s">
        <v>2045</v>
      </c>
    </row>
    <row r="1932" spans="3:16" x14ac:dyDescent="0.3">
      <c r="C1932" t="s">
        <v>7</v>
      </c>
      <c r="F1932" s="5">
        <v>45616</v>
      </c>
      <c r="G1932" s="5">
        <v>45797</v>
      </c>
      <c r="J1932" s="4">
        <v>16856000000</v>
      </c>
      <c r="L1932" s="8">
        <v>7.2999999999999995E-2</v>
      </c>
      <c r="O1932" s="7" t="s">
        <v>2050</v>
      </c>
      <c r="P1932" s="7" t="s">
        <v>2045</v>
      </c>
    </row>
    <row r="1933" spans="3:16" x14ac:dyDescent="0.3">
      <c r="C1933" t="s">
        <v>7</v>
      </c>
      <c r="F1933" s="5">
        <v>45616</v>
      </c>
      <c r="G1933" s="5">
        <v>45889</v>
      </c>
      <c r="J1933" s="4">
        <v>144000000</v>
      </c>
      <c r="L1933" s="8">
        <v>7.5999999999999998E-2</v>
      </c>
      <c r="O1933" s="7" t="s">
        <v>2050</v>
      </c>
      <c r="P1933" s="7" t="s">
        <v>2045</v>
      </c>
    </row>
    <row r="1934" spans="3:16" x14ac:dyDescent="0.3">
      <c r="C1934" t="s">
        <v>7</v>
      </c>
      <c r="F1934" s="5">
        <v>45616</v>
      </c>
      <c r="G1934" s="5">
        <v>45920</v>
      </c>
      <c r="J1934" s="4">
        <v>4384000000</v>
      </c>
      <c r="L1934" s="8">
        <v>7.5999999999999998E-2</v>
      </c>
      <c r="O1934" s="7" t="s">
        <v>2050</v>
      </c>
      <c r="P1934" s="7" t="s">
        <v>2045</v>
      </c>
    </row>
    <row r="1935" spans="3:16" x14ac:dyDescent="0.3">
      <c r="C1935" t="s">
        <v>7</v>
      </c>
      <c r="F1935" s="5">
        <v>45616</v>
      </c>
      <c r="G1935" s="5">
        <v>45950</v>
      </c>
      <c r="J1935" s="4">
        <v>7142000000</v>
      </c>
      <c r="L1935" s="8">
        <v>7.5999999999999998E-2</v>
      </c>
      <c r="O1935" s="7" t="s">
        <v>2050</v>
      </c>
      <c r="P1935" s="7" t="s">
        <v>2045</v>
      </c>
    </row>
    <row r="1936" spans="3:16" x14ac:dyDescent="0.3">
      <c r="C1936" t="s">
        <v>7</v>
      </c>
      <c r="F1936" s="5">
        <v>45616</v>
      </c>
      <c r="G1936" s="5">
        <v>45981</v>
      </c>
      <c r="J1936" s="4">
        <v>9971000000</v>
      </c>
      <c r="L1936" s="8">
        <v>7.6999999999999999E-2</v>
      </c>
      <c r="O1936" s="7" t="s">
        <v>2050</v>
      </c>
      <c r="P1936" s="7" t="s">
        <v>2045</v>
      </c>
    </row>
    <row r="1937" spans="3:16" x14ac:dyDescent="0.3">
      <c r="C1937" t="s">
        <v>7</v>
      </c>
      <c r="F1937" s="5">
        <v>45616</v>
      </c>
      <c r="G1937" s="5">
        <v>46011</v>
      </c>
      <c r="J1937" s="4">
        <v>5965000000</v>
      </c>
      <c r="L1937" s="8">
        <v>7.8E-2</v>
      </c>
      <c r="O1937" s="7" t="s">
        <v>2050</v>
      </c>
      <c r="P1937" s="7" t="s">
        <v>2045</v>
      </c>
    </row>
    <row r="1938" spans="3:16" hidden="1" x14ac:dyDescent="0.3">
      <c r="C1938" t="s">
        <v>7</v>
      </c>
      <c r="F1938" s="5">
        <v>45616</v>
      </c>
      <c r="G1938" s="5">
        <v>45646</v>
      </c>
      <c r="J1938" s="4">
        <v>2824000000</v>
      </c>
      <c r="L1938" s="8">
        <v>4.3999999999999997E-2</v>
      </c>
      <c r="O1938" s="7" t="s">
        <v>16</v>
      </c>
      <c r="P1938" s="7" t="s">
        <v>2045</v>
      </c>
    </row>
    <row r="1939" spans="3:16" x14ac:dyDescent="0.3">
      <c r="C1939" t="s">
        <v>7</v>
      </c>
      <c r="F1939" s="5">
        <v>45616</v>
      </c>
      <c r="G1939" s="5">
        <v>45677</v>
      </c>
      <c r="J1939" s="4">
        <v>1717000000</v>
      </c>
      <c r="L1939" s="8">
        <v>4.7500000000000001E-2</v>
      </c>
      <c r="O1939" s="7" t="s">
        <v>16</v>
      </c>
      <c r="P1939" s="7" t="s">
        <v>2045</v>
      </c>
    </row>
    <row r="1940" spans="3:16" x14ac:dyDescent="0.3">
      <c r="C1940" t="s">
        <v>7</v>
      </c>
      <c r="F1940" s="5">
        <v>45616</v>
      </c>
      <c r="G1940" s="5">
        <v>45708</v>
      </c>
      <c r="J1940" s="4">
        <v>181000000</v>
      </c>
      <c r="L1940" s="8">
        <v>4.7500000000000001E-2</v>
      </c>
      <c r="O1940" s="7" t="s">
        <v>16</v>
      </c>
      <c r="P1940" s="7" t="s">
        <v>2045</v>
      </c>
    </row>
    <row r="1941" spans="3:16" x14ac:dyDescent="0.3">
      <c r="C1941" t="s">
        <v>7</v>
      </c>
      <c r="F1941" s="5">
        <v>45616</v>
      </c>
      <c r="G1941" s="5">
        <v>45736</v>
      </c>
      <c r="J1941" s="4">
        <v>146000000</v>
      </c>
      <c r="L1941" s="8">
        <v>4.7500000000000001E-2</v>
      </c>
      <c r="O1941" s="7" t="s">
        <v>16</v>
      </c>
      <c r="P1941" s="7" t="s">
        <v>2045</v>
      </c>
    </row>
    <row r="1942" spans="3:16" x14ac:dyDescent="0.3">
      <c r="C1942" t="s">
        <v>7</v>
      </c>
      <c r="F1942" s="5">
        <v>45616</v>
      </c>
      <c r="G1942" s="5">
        <v>45767</v>
      </c>
      <c r="J1942" s="4">
        <v>67000000</v>
      </c>
      <c r="L1942" s="8">
        <v>4.7500000000000001E-2</v>
      </c>
      <c r="O1942" s="7" t="s">
        <v>16</v>
      </c>
      <c r="P1942" s="7" t="s">
        <v>2045</v>
      </c>
    </row>
    <row r="1943" spans="3:16" x14ac:dyDescent="0.3">
      <c r="C1943" t="s">
        <v>7</v>
      </c>
      <c r="F1943" s="5">
        <v>45616</v>
      </c>
      <c r="G1943" s="5">
        <v>45797</v>
      </c>
      <c r="J1943" s="4">
        <v>30150731700.966</v>
      </c>
      <c r="L1943" s="8">
        <v>7.2999999999999995E-2</v>
      </c>
      <c r="O1943" s="7" t="s">
        <v>16</v>
      </c>
      <c r="P1943" s="7" t="s">
        <v>2045</v>
      </c>
    </row>
    <row r="1944" spans="3:16" x14ac:dyDescent="0.3">
      <c r="C1944" t="s">
        <v>7</v>
      </c>
      <c r="F1944" s="5">
        <v>45616</v>
      </c>
      <c r="G1944" s="5">
        <v>45828</v>
      </c>
      <c r="J1944" s="4">
        <v>392000000</v>
      </c>
      <c r="L1944" s="8">
        <v>7.3999999999999996E-2</v>
      </c>
      <c r="O1944" s="7" t="s">
        <v>16</v>
      </c>
      <c r="P1944" s="7" t="s">
        <v>2045</v>
      </c>
    </row>
    <row r="1945" spans="3:16" x14ac:dyDescent="0.3">
      <c r="C1945" t="s">
        <v>7</v>
      </c>
      <c r="F1945" s="5">
        <v>45616</v>
      </c>
      <c r="G1945" s="5">
        <v>45858</v>
      </c>
      <c r="J1945" s="4">
        <v>54000000</v>
      </c>
      <c r="L1945" s="8">
        <v>7.3999999999999996E-2</v>
      </c>
      <c r="O1945" s="7" t="s">
        <v>16</v>
      </c>
      <c r="P1945" s="7" t="s">
        <v>2045</v>
      </c>
    </row>
    <row r="1946" spans="3:16" x14ac:dyDescent="0.3">
      <c r="C1946" t="s">
        <v>7</v>
      </c>
      <c r="F1946" s="5">
        <v>45616</v>
      </c>
      <c r="G1946" s="5">
        <v>45889</v>
      </c>
      <c r="J1946" s="4">
        <v>1114000000</v>
      </c>
      <c r="L1946" s="8">
        <v>7.5999999999999998E-2</v>
      </c>
      <c r="O1946" s="7" t="s">
        <v>16</v>
      </c>
      <c r="P1946" s="7" t="s">
        <v>2045</v>
      </c>
    </row>
    <row r="1947" spans="3:16" x14ac:dyDescent="0.3">
      <c r="C1947" t="s">
        <v>7</v>
      </c>
      <c r="F1947" s="5">
        <v>45616</v>
      </c>
      <c r="G1947" s="5">
        <v>45920</v>
      </c>
      <c r="J1947" s="4">
        <v>69000000</v>
      </c>
      <c r="L1947" s="8">
        <v>7.5999999999999998E-2</v>
      </c>
      <c r="O1947" s="7" t="s">
        <v>16</v>
      </c>
      <c r="P1947" s="7" t="s">
        <v>2045</v>
      </c>
    </row>
    <row r="1948" spans="3:16" x14ac:dyDescent="0.3">
      <c r="C1948" t="s">
        <v>7</v>
      </c>
      <c r="F1948" s="5">
        <v>45616</v>
      </c>
      <c r="G1948" s="5">
        <v>45950</v>
      </c>
      <c r="J1948" s="4">
        <v>1829000000</v>
      </c>
      <c r="L1948" s="8">
        <v>7.5999999999999998E-2</v>
      </c>
      <c r="O1948" s="7" t="s">
        <v>16</v>
      </c>
      <c r="P1948" s="7" t="s">
        <v>2045</v>
      </c>
    </row>
    <row r="1949" spans="3:16" x14ac:dyDescent="0.3">
      <c r="C1949" t="s">
        <v>7</v>
      </c>
      <c r="F1949" s="5">
        <v>45616</v>
      </c>
      <c r="G1949" s="5">
        <v>45981</v>
      </c>
      <c r="J1949" s="4">
        <v>4844000000</v>
      </c>
      <c r="L1949" s="8">
        <v>7.6999999999999999E-2</v>
      </c>
      <c r="O1949" s="7" t="s">
        <v>16</v>
      </c>
      <c r="P1949" s="7" t="s">
        <v>2045</v>
      </c>
    </row>
    <row r="1950" spans="3:16" x14ac:dyDescent="0.3">
      <c r="C1950" t="s">
        <v>7</v>
      </c>
      <c r="F1950" s="5">
        <v>45616</v>
      </c>
      <c r="G1950" s="5">
        <v>46011</v>
      </c>
      <c r="J1950" s="4">
        <v>1930000000</v>
      </c>
      <c r="L1950" s="8">
        <v>7.8E-2</v>
      </c>
      <c r="O1950" s="7" t="s">
        <v>16</v>
      </c>
      <c r="P1950" s="7" t="s">
        <v>2045</v>
      </c>
    </row>
    <row r="1951" spans="3:16" hidden="1" x14ac:dyDescent="0.3">
      <c r="C1951" t="s">
        <v>2047</v>
      </c>
      <c r="F1951" s="5">
        <v>45616</v>
      </c>
      <c r="G1951" s="5">
        <v>45646</v>
      </c>
      <c r="J1951" s="4">
        <v>570000000</v>
      </c>
      <c r="L1951" s="8">
        <v>4.3999999999999997E-2</v>
      </c>
      <c r="O1951" s="7" t="s">
        <v>16</v>
      </c>
      <c r="P1951" s="7" t="s">
        <v>2045</v>
      </c>
    </row>
    <row r="1952" spans="3:16" x14ac:dyDescent="0.3">
      <c r="C1952" t="s">
        <v>2047</v>
      </c>
      <c r="F1952" s="5">
        <v>45616</v>
      </c>
      <c r="G1952" s="5">
        <v>45677</v>
      </c>
      <c r="J1952" s="4">
        <v>95000000</v>
      </c>
      <c r="L1952" s="8">
        <v>4.7500000000000001E-2</v>
      </c>
      <c r="O1952" s="7" t="s">
        <v>16</v>
      </c>
      <c r="P1952" s="7" t="s">
        <v>2045</v>
      </c>
    </row>
    <row r="1953" spans="3:16" x14ac:dyDescent="0.3">
      <c r="C1953" t="s">
        <v>2047</v>
      </c>
      <c r="F1953" s="5">
        <v>45616</v>
      </c>
      <c r="G1953" s="5">
        <v>45797</v>
      </c>
      <c r="J1953" s="4">
        <v>1037000000</v>
      </c>
      <c r="L1953" s="8">
        <v>7.2999999999999995E-2</v>
      </c>
      <c r="O1953" s="7" t="s">
        <v>16</v>
      </c>
      <c r="P1953" s="7" t="s">
        <v>2045</v>
      </c>
    </row>
    <row r="1954" spans="3:16" x14ac:dyDescent="0.3">
      <c r="C1954" t="s">
        <v>7</v>
      </c>
      <c r="F1954" s="5">
        <v>45617</v>
      </c>
      <c r="G1954" s="5">
        <v>45678</v>
      </c>
      <c r="J1954" s="4">
        <v>60000000</v>
      </c>
      <c r="L1954" s="8">
        <v>4.7500000000000001E-2</v>
      </c>
      <c r="O1954" s="7" t="s">
        <v>2043</v>
      </c>
      <c r="P1954" s="7" t="s">
        <v>2044</v>
      </c>
    </row>
    <row r="1955" spans="3:16" x14ac:dyDescent="0.3">
      <c r="C1955" t="s">
        <v>7</v>
      </c>
      <c r="F1955" s="5">
        <v>45617</v>
      </c>
      <c r="G1955" s="5">
        <v>45798</v>
      </c>
      <c r="J1955" s="4">
        <v>22702000000</v>
      </c>
      <c r="L1955" s="8">
        <v>7.2999999999999995E-2</v>
      </c>
      <c r="O1955" s="7" t="s">
        <v>2043</v>
      </c>
      <c r="P1955" s="7" t="s">
        <v>2044</v>
      </c>
    </row>
    <row r="1956" spans="3:16" x14ac:dyDescent="0.3">
      <c r="C1956" t="s">
        <v>7</v>
      </c>
      <c r="F1956" s="5">
        <v>45617</v>
      </c>
      <c r="G1956" s="5">
        <v>45829</v>
      </c>
      <c r="J1956" s="4">
        <v>2004000000</v>
      </c>
      <c r="L1956" s="8">
        <v>7.3999999999999996E-2</v>
      </c>
      <c r="O1956" s="7" t="s">
        <v>2043</v>
      </c>
      <c r="P1956" s="7" t="s">
        <v>2044</v>
      </c>
    </row>
    <row r="1957" spans="3:16" x14ac:dyDescent="0.3">
      <c r="C1957" t="s">
        <v>7</v>
      </c>
      <c r="F1957" s="5">
        <v>45617</v>
      </c>
      <c r="G1957" s="5">
        <v>45890</v>
      </c>
      <c r="J1957" s="4">
        <v>5926000000</v>
      </c>
      <c r="L1957" s="8">
        <v>7.5999999999999998E-2</v>
      </c>
      <c r="O1957" s="7" t="s">
        <v>2043</v>
      </c>
      <c r="P1957" s="7" t="s">
        <v>2044</v>
      </c>
    </row>
    <row r="1958" spans="3:16" x14ac:dyDescent="0.3">
      <c r="C1958" t="s">
        <v>7</v>
      </c>
      <c r="F1958" s="5">
        <v>45617</v>
      </c>
      <c r="G1958" s="5">
        <v>45951</v>
      </c>
      <c r="J1958" s="4">
        <v>12854000000</v>
      </c>
      <c r="L1958" s="8">
        <v>7.5999999999999998E-2</v>
      </c>
      <c r="O1958" s="7" t="s">
        <v>2043</v>
      </c>
      <c r="P1958" s="7" t="s">
        <v>2044</v>
      </c>
    </row>
    <row r="1959" spans="3:16" x14ac:dyDescent="0.3">
      <c r="C1959" t="s">
        <v>7</v>
      </c>
      <c r="F1959" s="5">
        <v>45617</v>
      </c>
      <c r="G1959" s="5">
        <v>45982</v>
      </c>
      <c r="J1959" s="4">
        <v>614000000</v>
      </c>
      <c r="L1959" s="8">
        <v>7.6999999999999999E-2</v>
      </c>
      <c r="O1959" s="7" t="s">
        <v>2043</v>
      </c>
      <c r="P1959" s="7" t="s">
        <v>2044</v>
      </c>
    </row>
    <row r="1960" spans="3:16" x14ac:dyDescent="0.3">
      <c r="C1960" t="s">
        <v>7</v>
      </c>
      <c r="F1960" s="5">
        <v>45617</v>
      </c>
      <c r="G1960" s="5">
        <v>46012</v>
      </c>
      <c r="J1960" s="4">
        <v>343000000</v>
      </c>
      <c r="L1960" s="8">
        <v>7.8E-2</v>
      </c>
      <c r="O1960" s="7" t="s">
        <v>2043</v>
      </c>
      <c r="P1960" s="7" t="s">
        <v>2044</v>
      </c>
    </row>
    <row r="1961" spans="3:16" hidden="1" x14ac:dyDescent="0.3">
      <c r="C1961" t="s">
        <v>2047</v>
      </c>
      <c r="F1961" s="5">
        <v>45617</v>
      </c>
      <c r="G1961" s="5">
        <v>45647</v>
      </c>
      <c r="J1961" s="4">
        <v>1035000000</v>
      </c>
      <c r="L1961" s="8">
        <v>4.3999999999999997E-2</v>
      </c>
      <c r="O1961" s="7" t="s">
        <v>2043</v>
      </c>
      <c r="P1961" s="7" t="s">
        <v>2044</v>
      </c>
    </row>
    <row r="1962" spans="3:16" x14ac:dyDescent="0.3">
      <c r="C1962" t="s">
        <v>2047</v>
      </c>
      <c r="F1962" s="5">
        <v>45617</v>
      </c>
      <c r="G1962" s="5">
        <v>45678</v>
      </c>
      <c r="J1962" s="4">
        <v>163000000</v>
      </c>
      <c r="L1962" s="8">
        <v>4.7500000000000001E-2</v>
      </c>
      <c r="O1962" s="7" t="s">
        <v>2043</v>
      </c>
      <c r="P1962" s="7" t="s">
        <v>2044</v>
      </c>
    </row>
    <row r="1963" spans="3:16" x14ac:dyDescent="0.3">
      <c r="C1963" t="s">
        <v>2047</v>
      </c>
      <c r="F1963" s="5">
        <v>45617</v>
      </c>
      <c r="G1963" s="5">
        <v>45709</v>
      </c>
      <c r="J1963" s="4">
        <v>230000000</v>
      </c>
      <c r="L1963" s="8">
        <v>4.7500000000000001E-2</v>
      </c>
      <c r="O1963" s="7" t="s">
        <v>2043</v>
      </c>
      <c r="P1963" s="7" t="s">
        <v>2044</v>
      </c>
    </row>
    <row r="1964" spans="3:16" x14ac:dyDescent="0.3">
      <c r="C1964" t="s">
        <v>2047</v>
      </c>
      <c r="F1964" s="5">
        <v>45617</v>
      </c>
      <c r="G1964" s="5">
        <v>45737</v>
      </c>
      <c r="J1964" s="4">
        <v>245000000</v>
      </c>
      <c r="L1964" s="8">
        <v>4.7500000000000001E-2</v>
      </c>
      <c r="O1964" s="7" t="s">
        <v>2043</v>
      </c>
      <c r="P1964" s="7" t="s">
        <v>2044</v>
      </c>
    </row>
    <row r="1965" spans="3:16" x14ac:dyDescent="0.3">
      <c r="C1965" t="s">
        <v>2047</v>
      </c>
      <c r="F1965" s="5">
        <v>45617</v>
      </c>
      <c r="G1965" s="5">
        <v>45768</v>
      </c>
      <c r="J1965" s="4">
        <v>245000000</v>
      </c>
      <c r="L1965" s="8">
        <v>4.7500000000000001E-2</v>
      </c>
      <c r="O1965" s="7" t="s">
        <v>2043</v>
      </c>
      <c r="P1965" s="7" t="s">
        <v>2044</v>
      </c>
    </row>
    <row r="1966" spans="3:16" x14ac:dyDescent="0.3">
      <c r="C1966" t="s">
        <v>2047</v>
      </c>
      <c r="F1966" s="5">
        <v>45617</v>
      </c>
      <c r="G1966" s="5">
        <v>45798</v>
      </c>
      <c r="J1966" s="4">
        <v>5991000000</v>
      </c>
      <c r="L1966" s="8">
        <v>7.2999999999999995E-2</v>
      </c>
      <c r="O1966" s="7" t="s">
        <v>2043</v>
      </c>
      <c r="P1966" s="7" t="s">
        <v>2044</v>
      </c>
    </row>
    <row r="1967" spans="3:16" x14ac:dyDescent="0.3">
      <c r="C1967" t="s">
        <v>2047</v>
      </c>
      <c r="F1967" s="5">
        <v>45617</v>
      </c>
      <c r="G1967" s="5">
        <v>45859</v>
      </c>
      <c r="J1967" s="4">
        <v>272000000</v>
      </c>
      <c r="L1967" s="8">
        <v>7.3999999999999996E-2</v>
      </c>
      <c r="O1967" s="7" t="s">
        <v>2043</v>
      </c>
      <c r="P1967" s="7" t="s">
        <v>2044</v>
      </c>
    </row>
    <row r="1968" spans="3:16" x14ac:dyDescent="0.3">
      <c r="C1968" t="s">
        <v>2047</v>
      </c>
      <c r="F1968" s="5">
        <v>45617</v>
      </c>
      <c r="G1968" s="5">
        <v>45890</v>
      </c>
      <c r="J1968" s="4">
        <v>109000000</v>
      </c>
      <c r="L1968" s="8">
        <v>7.5999999999999998E-2</v>
      </c>
      <c r="O1968" s="7" t="s">
        <v>2043</v>
      </c>
      <c r="P1968" s="7" t="s">
        <v>2044</v>
      </c>
    </row>
    <row r="1969" spans="3:16" x14ac:dyDescent="0.3">
      <c r="C1969" t="s">
        <v>2047</v>
      </c>
      <c r="F1969" s="5">
        <v>45617</v>
      </c>
      <c r="G1969" s="5">
        <v>45982</v>
      </c>
      <c r="J1969" s="4">
        <v>272000000</v>
      </c>
      <c r="L1969" s="8">
        <v>7.6999999999999999E-2</v>
      </c>
      <c r="O1969" s="7" t="s">
        <v>2043</v>
      </c>
      <c r="P1969" s="7" t="s">
        <v>2044</v>
      </c>
    </row>
    <row r="1970" spans="3:16" x14ac:dyDescent="0.3">
      <c r="C1970" t="s">
        <v>2047</v>
      </c>
      <c r="F1970" s="5">
        <v>45617</v>
      </c>
      <c r="G1970" s="5">
        <v>46012</v>
      </c>
      <c r="J1970" s="4">
        <v>54000000</v>
      </c>
      <c r="L1970" s="8">
        <v>7.8E-2</v>
      </c>
      <c r="O1970" s="7" t="s">
        <v>2043</v>
      </c>
      <c r="P1970" s="7" t="s">
        <v>2044</v>
      </c>
    </row>
    <row r="1971" spans="3:16" x14ac:dyDescent="0.3">
      <c r="C1971" t="s">
        <v>7</v>
      </c>
      <c r="F1971" s="5">
        <v>45617</v>
      </c>
      <c r="G1971" s="5">
        <v>45798</v>
      </c>
      <c r="J1971" s="4">
        <v>15746000000</v>
      </c>
      <c r="L1971" s="8">
        <v>7.2999999999999995E-2</v>
      </c>
      <c r="O1971" s="7" t="s">
        <v>15</v>
      </c>
      <c r="P1971" s="7" t="s">
        <v>2045</v>
      </c>
    </row>
    <row r="1972" spans="3:16" x14ac:dyDescent="0.3">
      <c r="C1972" t="s">
        <v>7</v>
      </c>
      <c r="F1972" s="5">
        <v>45617</v>
      </c>
      <c r="G1972" s="5">
        <v>45829</v>
      </c>
      <c r="J1972" s="4">
        <v>1198000000</v>
      </c>
      <c r="L1972" s="8">
        <v>7.3999999999999996E-2</v>
      </c>
      <c r="O1972" s="7" t="s">
        <v>15</v>
      </c>
      <c r="P1972" s="7" t="s">
        <v>2045</v>
      </c>
    </row>
    <row r="1973" spans="3:16" x14ac:dyDescent="0.3">
      <c r="C1973" t="s">
        <v>7</v>
      </c>
      <c r="F1973" s="5">
        <v>45617</v>
      </c>
      <c r="G1973" s="5">
        <v>45890</v>
      </c>
      <c r="J1973" s="4">
        <v>6100000000</v>
      </c>
      <c r="L1973" s="8">
        <v>7.5999999999999998E-2</v>
      </c>
      <c r="O1973" s="7" t="s">
        <v>15</v>
      </c>
      <c r="P1973" s="7" t="s">
        <v>2045</v>
      </c>
    </row>
    <row r="1974" spans="3:16" x14ac:dyDescent="0.3">
      <c r="C1974" t="s">
        <v>7</v>
      </c>
      <c r="F1974" s="5">
        <v>45617</v>
      </c>
      <c r="G1974" s="5">
        <v>45982</v>
      </c>
      <c r="J1974" s="4">
        <v>654000000</v>
      </c>
      <c r="L1974" s="8">
        <v>7.6999999999999999E-2</v>
      </c>
      <c r="O1974" s="7" t="s">
        <v>15</v>
      </c>
      <c r="P1974" s="7" t="s">
        <v>2045</v>
      </c>
    </row>
    <row r="1975" spans="3:16" x14ac:dyDescent="0.3">
      <c r="C1975" t="s">
        <v>2047</v>
      </c>
      <c r="F1975" s="5">
        <v>45617</v>
      </c>
      <c r="G1975" s="5">
        <v>45798</v>
      </c>
      <c r="J1975" s="4">
        <v>55000000</v>
      </c>
      <c r="L1975" s="8">
        <v>7.2999999999999995E-2</v>
      </c>
      <c r="O1975" s="7" t="s">
        <v>15</v>
      </c>
      <c r="P1975" s="7" t="s">
        <v>2045</v>
      </c>
    </row>
    <row r="1976" spans="3:16" x14ac:dyDescent="0.3">
      <c r="C1976" t="s">
        <v>7</v>
      </c>
      <c r="F1976" s="5">
        <v>45617</v>
      </c>
      <c r="G1976" s="5">
        <v>45798</v>
      </c>
      <c r="J1976" s="4">
        <v>15975000000</v>
      </c>
      <c r="L1976" s="8">
        <v>7.2999999999999995E-2</v>
      </c>
      <c r="O1976" s="7" t="s">
        <v>2050</v>
      </c>
      <c r="P1976" s="7" t="s">
        <v>2045</v>
      </c>
    </row>
    <row r="1977" spans="3:16" x14ac:dyDescent="0.3">
      <c r="C1977" t="s">
        <v>7</v>
      </c>
      <c r="F1977" s="5">
        <v>45617</v>
      </c>
      <c r="G1977" s="5">
        <v>45890</v>
      </c>
      <c r="J1977" s="4">
        <v>136000000</v>
      </c>
      <c r="L1977" s="8">
        <v>7.5999999999999998E-2</v>
      </c>
      <c r="O1977" s="7" t="s">
        <v>2050</v>
      </c>
      <c r="P1977" s="7" t="s">
        <v>2045</v>
      </c>
    </row>
    <row r="1978" spans="3:16" x14ac:dyDescent="0.3">
      <c r="C1978" t="s">
        <v>7</v>
      </c>
      <c r="F1978" s="5">
        <v>45617</v>
      </c>
      <c r="G1978" s="5">
        <v>45921</v>
      </c>
      <c r="J1978" s="4">
        <v>4155000000</v>
      </c>
      <c r="L1978" s="8">
        <v>7.5999999999999998E-2</v>
      </c>
      <c r="O1978" s="7" t="s">
        <v>2050</v>
      </c>
      <c r="P1978" s="7" t="s">
        <v>2045</v>
      </c>
    </row>
    <row r="1979" spans="3:16" x14ac:dyDescent="0.3">
      <c r="C1979" t="s">
        <v>7</v>
      </c>
      <c r="F1979" s="5">
        <v>45617</v>
      </c>
      <c r="G1979" s="5">
        <v>45951</v>
      </c>
      <c r="J1979" s="4">
        <v>6769000000</v>
      </c>
      <c r="L1979" s="8">
        <v>7.5999999999999998E-2</v>
      </c>
      <c r="O1979" s="7" t="s">
        <v>2050</v>
      </c>
      <c r="P1979" s="7" t="s">
        <v>2045</v>
      </c>
    </row>
    <row r="1980" spans="3:16" x14ac:dyDescent="0.3">
      <c r="C1980" t="s">
        <v>7</v>
      </c>
      <c r="F1980" s="5">
        <v>45617</v>
      </c>
      <c r="G1980" s="5">
        <v>45982</v>
      </c>
      <c r="J1980" s="4">
        <v>9450000000</v>
      </c>
      <c r="L1980" s="8">
        <v>7.6999999999999999E-2</v>
      </c>
      <c r="O1980" s="7" t="s">
        <v>2050</v>
      </c>
      <c r="P1980" s="7" t="s">
        <v>2045</v>
      </c>
    </row>
    <row r="1981" spans="3:16" x14ac:dyDescent="0.3">
      <c r="C1981" t="s">
        <v>7</v>
      </c>
      <c r="F1981" s="5">
        <v>45617</v>
      </c>
      <c r="G1981" s="5">
        <v>46012</v>
      </c>
      <c r="J1981" s="4">
        <v>5653000000</v>
      </c>
      <c r="L1981" s="8">
        <v>7.8E-2</v>
      </c>
      <c r="O1981" s="7" t="s">
        <v>2050</v>
      </c>
      <c r="P1981" s="7" t="s">
        <v>2045</v>
      </c>
    </row>
    <row r="1982" spans="3:16" hidden="1" x14ac:dyDescent="0.3">
      <c r="C1982" t="s">
        <v>7</v>
      </c>
      <c r="F1982" s="5">
        <v>45617</v>
      </c>
      <c r="G1982" s="5">
        <v>45647</v>
      </c>
      <c r="J1982" s="4">
        <v>2676000000</v>
      </c>
      <c r="L1982" s="8">
        <v>4.3999999999999997E-2</v>
      </c>
      <c r="O1982" s="7" t="s">
        <v>16</v>
      </c>
      <c r="P1982" s="7" t="s">
        <v>2045</v>
      </c>
    </row>
    <row r="1983" spans="3:16" x14ac:dyDescent="0.3">
      <c r="C1983" t="s">
        <v>7</v>
      </c>
      <c r="F1983" s="5">
        <v>45617</v>
      </c>
      <c r="G1983" s="5">
        <v>45678</v>
      </c>
      <c r="J1983" s="4">
        <v>1627000000</v>
      </c>
      <c r="L1983" s="8">
        <v>4.7500000000000001E-2</v>
      </c>
      <c r="O1983" s="7" t="s">
        <v>16</v>
      </c>
      <c r="P1983" s="7" t="s">
        <v>2045</v>
      </c>
    </row>
    <row r="1984" spans="3:16" x14ac:dyDescent="0.3">
      <c r="C1984" t="s">
        <v>7</v>
      </c>
      <c r="F1984" s="5">
        <v>45617</v>
      </c>
      <c r="G1984" s="5">
        <v>45709</v>
      </c>
      <c r="J1984" s="4">
        <v>171000000</v>
      </c>
      <c r="L1984" s="8">
        <v>4.7500000000000001E-2</v>
      </c>
      <c r="O1984" s="7" t="s">
        <v>16</v>
      </c>
      <c r="P1984" s="7" t="s">
        <v>2045</v>
      </c>
    </row>
    <row r="1985" spans="3:16" x14ac:dyDescent="0.3">
      <c r="C1985" t="s">
        <v>7</v>
      </c>
      <c r="F1985" s="5">
        <v>45617</v>
      </c>
      <c r="G1985" s="5">
        <v>45737</v>
      </c>
      <c r="J1985" s="4">
        <v>138000000</v>
      </c>
      <c r="L1985" s="8">
        <v>4.7500000000000001E-2</v>
      </c>
      <c r="O1985" s="7" t="s">
        <v>16</v>
      </c>
      <c r="P1985" s="7" t="s">
        <v>2045</v>
      </c>
    </row>
    <row r="1986" spans="3:16" x14ac:dyDescent="0.3">
      <c r="C1986" t="s">
        <v>7</v>
      </c>
      <c r="F1986" s="5">
        <v>45617</v>
      </c>
      <c r="G1986" s="5">
        <v>45768</v>
      </c>
      <c r="J1986" s="4">
        <v>64000000</v>
      </c>
      <c r="L1986" s="8">
        <v>4.7500000000000001E-2</v>
      </c>
      <c r="O1986" s="7" t="s">
        <v>16</v>
      </c>
      <c r="P1986" s="7" t="s">
        <v>2045</v>
      </c>
    </row>
    <row r="1987" spans="3:16" x14ac:dyDescent="0.3">
      <c r="C1987" t="s">
        <v>7</v>
      </c>
      <c r="F1987" s="5">
        <v>45617</v>
      </c>
      <c r="G1987" s="5">
        <v>45798</v>
      </c>
      <c r="J1987" s="4">
        <v>28580511427.657001</v>
      </c>
      <c r="L1987" s="8">
        <v>7.2999999999999995E-2</v>
      </c>
      <c r="O1987" s="7" t="s">
        <v>16</v>
      </c>
      <c r="P1987" s="7" t="s">
        <v>2045</v>
      </c>
    </row>
    <row r="1988" spans="3:16" x14ac:dyDescent="0.3">
      <c r="C1988" t="s">
        <v>7</v>
      </c>
      <c r="F1988" s="5">
        <v>45617</v>
      </c>
      <c r="G1988" s="5">
        <v>45829</v>
      </c>
      <c r="J1988" s="4">
        <v>371000000</v>
      </c>
      <c r="L1988" s="8">
        <v>7.3999999999999996E-2</v>
      </c>
      <c r="O1988" s="7" t="s">
        <v>16</v>
      </c>
      <c r="P1988" s="7" t="s">
        <v>2045</v>
      </c>
    </row>
    <row r="1989" spans="3:16" x14ac:dyDescent="0.3">
      <c r="C1989" t="s">
        <v>7</v>
      </c>
      <c r="F1989" s="5">
        <v>45617</v>
      </c>
      <c r="G1989" s="5">
        <v>45859</v>
      </c>
      <c r="J1989" s="4">
        <v>52000000</v>
      </c>
      <c r="L1989" s="8">
        <v>7.3999999999999996E-2</v>
      </c>
      <c r="O1989" s="7" t="s">
        <v>16</v>
      </c>
      <c r="P1989" s="7" t="s">
        <v>2045</v>
      </c>
    </row>
    <row r="1990" spans="3:16" x14ac:dyDescent="0.3">
      <c r="C1990" t="s">
        <v>7</v>
      </c>
      <c r="F1990" s="5">
        <v>45617</v>
      </c>
      <c r="G1990" s="5">
        <v>45890</v>
      </c>
      <c r="J1990" s="4">
        <v>1055000000</v>
      </c>
      <c r="L1990" s="8">
        <v>7.5999999999999998E-2</v>
      </c>
      <c r="O1990" s="7" t="s">
        <v>16</v>
      </c>
      <c r="P1990" s="7" t="s">
        <v>2045</v>
      </c>
    </row>
    <row r="1991" spans="3:16" x14ac:dyDescent="0.3">
      <c r="C1991" t="s">
        <v>7</v>
      </c>
      <c r="F1991" s="5">
        <v>45617</v>
      </c>
      <c r="G1991" s="5">
        <v>45921</v>
      </c>
      <c r="J1991" s="4">
        <v>65000000</v>
      </c>
      <c r="L1991" s="8">
        <v>7.5999999999999998E-2</v>
      </c>
      <c r="O1991" s="7" t="s">
        <v>16</v>
      </c>
      <c r="P1991" s="7" t="s">
        <v>2045</v>
      </c>
    </row>
    <row r="1992" spans="3:16" x14ac:dyDescent="0.3">
      <c r="C1992" t="s">
        <v>7</v>
      </c>
      <c r="F1992" s="5">
        <v>45617</v>
      </c>
      <c r="G1992" s="5">
        <v>45951</v>
      </c>
      <c r="J1992" s="4">
        <v>1734000000</v>
      </c>
      <c r="L1992" s="8">
        <v>7.5999999999999998E-2</v>
      </c>
      <c r="O1992" s="7" t="s">
        <v>16</v>
      </c>
      <c r="P1992" s="7" t="s">
        <v>2045</v>
      </c>
    </row>
    <row r="1993" spans="3:16" x14ac:dyDescent="0.3">
      <c r="C1993" t="s">
        <v>7</v>
      </c>
      <c r="F1993" s="5">
        <v>45617</v>
      </c>
      <c r="G1993" s="5">
        <v>45982</v>
      </c>
      <c r="J1993" s="4">
        <v>4591000000</v>
      </c>
      <c r="L1993" s="8">
        <v>7.6999999999999999E-2</v>
      </c>
      <c r="O1993" s="7" t="s">
        <v>16</v>
      </c>
      <c r="P1993" s="7" t="s">
        <v>2045</v>
      </c>
    </row>
    <row r="1994" spans="3:16" x14ac:dyDescent="0.3">
      <c r="C1994" t="s">
        <v>7</v>
      </c>
      <c r="F1994" s="5">
        <v>45617</v>
      </c>
      <c r="G1994" s="5">
        <v>46012</v>
      </c>
      <c r="J1994" s="4">
        <v>1829000000</v>
      </c>
      <c r="L1994" s="8">
        <v>7.8E-2</v>
      </c>
      <c r="O1994" s="7" t="s">
        <v>16</v>
      </c>
      <c r="P1994" s="7" t="s">
        <v>2045</v>
      </c>
    </row>
    <row r="1995" spans="3:16" hidden="1" x14ac:dyDescent="0.3">
      <c r="C1995" t="s">
        <v>2047</v>
      </c>
      <c r="F1995" s="5">
        <v>45617</v>
      </c>
      <c r="G1995" s="5">
        <v>45647</v>
      </c>
      <c r="J1995" s="4">
        <v>541000000</v>
      </c>
      <c r="L1995" s="8">
        <v>4.3999999999999997E-2</v>
      </c>
      <c r="O1995" s="7" t="s">
        <v>16</v>
      </c>
      <c r="P1995" s="7" t="s">
        <v>2045</v>
      </c>
    </row>
    <row r="1996" spans="3:16" x14ac:dyDescent="0.3">
      <c r="C1996" t="s">
        <v>2047</v>
      </c>
      <c r="F1996" s="5">
        <v>45617</v>
      </c>
      <c r="G1996" s="5">
        <v>45678</v>
      </c>
      <c r="J1996" s="4">
        <v>90000000</v>
      </c>
      <c r="L1996" s="8">
        <v>4.7500000000000001E-2</v>
      </c>
      <c r="O1996" s="7" t="s">
        <v>16</v>
      </c>
      <c r="P1996" s="7" t="s">
        <v>2045</v>
      </c>
    </row>
    <row r="1997" spans="3:16" x14ac:dyDescent="0.3">
      <c r="C1997" t="s">
        <v>2047</v>
      </c>
      <c r="F1997" s="5">
        <v>45617</v>
      </c>
      <c r="G1997" s="5">
        <v>45798</v>
      </c>
      <c r="J1997" s="4">
        <v>983000000</v>
      </c>
      <c r="L1997" s="8">
        <v>7.2999999999999995E-2</v>
      </c>
      <c r="O1997" s="7" t="s">
        <v>16</v>
      </c>
      <c r="P1997" s="7" t="s">
        <v>2045</v>
      </c>
    </row>
    <row r="1998" spans="3:16" x14ac:dyDescent="0.3">
      <c r="C1998" t="s">
        <v>7</v>
      </c>
      <c r="F1998" s="5">
        <v>45618</v>
      </c>
      <c r="G1998" s="5">
        <v>45679</v>
      </c>
      <c r="J1998" s="4">
        <v>63000000</v>
      </c>
      <c r="L1998" s="8">
        <v>4.7500000000000001E-2</v>
      </c>
      <c r="O1998" s="7" t="s">
        <v>2043</v>
      </c>
      <c r="P1998" s="7" t="s">
        <v>2044</v>
      </c>
    </row>
    <row r="1999" spans="3:16" x14ac:dyDescent="0.3">
      <c r="C1999" t="s">
        <v>7</v>
      </c>
      <c r="F1999" s="5">
        <v>45618</v>
      </c>
      <c r="G1999" s="5">
        <v>45799</v>
      </c>
      <c r="J1999" s="4">
        <v>23864000000</v>
      </c>
      <c r="L1999" s="8">
        <v>7.2999999999999995E-2</v>
      </c>
      <c r="O1999" s="7" t="s">
        <v>2043</v>
      </c>
      <c r="P1999" s="7" t="s">
        <v>2044</v>
      </c>
    </row>
    <row r="2000" spans="3:16" x14ac:dyDescent="0.3">
      <c r="C2000" t="s">
        <v>7</v>
      </c>
      <c r="F2000" s="5">
        <v>45618</v>
      </c>
      <c r="G2000" s="5">
        <v>45830</v>
      </c>
      <c r="J2000" s="4">
        <v>2107000000</v>
      </c>
      <c r="L2000" s="8">
        <v>7.3999999999999996E-2</v>
      </c>
      <c r="O2000" s="7" t="s">
        <v>2043</v>
      </c>
      <c r="P2000" s="7" t="s">
        <v>2044</v>
      </c>
    </row>
    <row r="2001" spans="3:16" x14ac:dyDescent="0.3">
      <c r="C2001" t="s">
        <v>7</v>
      </c>
      <c r="F2001" s="5">
        <v>45618</v>
      </c>
      <c r="G2001" s="5">
        <v>45891</v>
      </c>
      <c r="J2001" s="4">
        <v>6229000000</v>
      </c>
      <c r="L2001" s="8">
        <v>7.5999999999999998E-2</v>
      </c>
      <c r="O2001" s="7" t="s">
        <v>2043</v>
      </c>
      <c r="P2001" s="7" t="s">
        <v>2044</v>
      </c>
    </row>
    <row r="2002" spans="3:16" x14ac:dyDescent="0.3">
      <c r="C2002" t="s">
        <v>7</v>
      </c>
      <c r="F2002" s="5">
        <v>45618</v>
      </c>
      <c r="G2002" s="5">
        <v>45952</v>
      </c>
      <c r="J2002" s="4">
        <v>13512000000</v>
      </c>
      <c r="L2002" s="8">
        <v>7.5999999999999998E-2</v>
      </c>
      <c r="O2002" s="7" t="s">
        <v>2043</v>
      </c>
      <c r="P2002" s="7" t="s">
        <v>2044</v>
      </c>
    </row>
    <row r="2003" spans="3:16" x14ac:dyDescent="0.3">
      <c r="C2003" t="s">
        <v>7</v>
      </c>
      <c r="F2003" s="5">
        <v>45618</v>
      </c>
      <c r="G2003" s="5">
        <v>45983</v>
      </c>
      <c r="J2003" s="4">
        <v>645000000</v>
      </c>
      <c r="L2003" s="8">
        <v>7.6999999999999999E-2</v>
      </c>
      <c r="O2003" s="7" t="s">
        <v>2043</v>
      </c>
      <c r="P2003" s="7" t="s">
        <v>2044</v>
      </c>
    </row>
    <row r="2004" spans="3:16" x14ac:dyDescent="0.3">
      <c r="C2004" t="s">
        <v>7</v>
      </c>
      <c r="F2004" s="5">
        <v>45618</v>
      </c>
      <c r="G2004" s="5">
        <v>46013</v>
      </c>
      <c r="J2004" s="4">
        <v>361000000</v>
      </c>
      <c r="L2004" s="8">
        <v>7.8E-2</v>
      </c>
      <c r="O2004" s="7" t="s">
        <v>2043</v>
      </c>
      <c r="P2004" s="7" t="s">
        <v>2044</v>
      </c>
    </row>
    <row r="2005" spans="3:16" hidden="1" x14ac:dyDescent="0.3">
      <c r="C2005" t="s">
        <v>2047</v>
      </c>
      <c r="F2005" s="5">
        <v>45618</v>
      </c>
      <c r="G2005" s="5">
        <v>45648</v>
      </c>
      <c r="J2005" s="4">
        <v>1088000000</v>
      </c>
      <c r="L2005" s="8">
        <v>4.3999999999999997E-2</v>
      </c>
      <c r="O2005" s="7" t="s">
        <v>2043</v>
      </c>
      <c r="P2005" s="7" t="s">
        <v>2044</v>
      </c>
    </row>
    <row r="2006" spans="3:16" x14ac:dyDescent="0.3">
      <c r="C2006" t="s">
        <v>2047</v>
      </c>
      <c r="F2006" s="5">
        <v>45618</v>
      </c>
      <c r="G2006" s="5">
        <v>45679</v>
      </c>
      <c r="J2006" s="4">
        <v>172000000</v>
      </c>
      <c r="L2006" s="8">
        <v>4.7500000000000001E-2</v>
      </c>
      <c r="O2006" s="7" t="s">
        <v>2043</v>
      </c>
      <c r="P2006" s="7" t="s">
        <v>2044</v>
      </c>
    </row>
    <row r="2007" spans="3:16" x14ac:dyDescent="0.3">
      <c r="C2007" t="s">
        <v>2047</v>
      </c>
      <c r="F2007" s="5">
        <v>45618</v>
      </c>
      <c r="G2007" s="5">
        <v>45710</v>
      </c>
      <c r="J2007" s="4">
        <v>241000000</v>
      </c>
      <c r="L2007" s="8">
        <v>4.7500000000000001E-2</v>
      </c>
      <c r="O2007" s="7" t="s">
        <v>2043</v>
      </c>
      <c r="P2007" s="7" t="s">
        <v>2044</v>
      </c>
    </row>
    <row r="2008" spans="3:16" x14ac:dyDescent="0.3">
      <c r="C2008" t="s">
        <v>2047</v>
      </c>
      <c r="F2008" s="5">
        <v>45618</v>
      </c>
      <c r="G2008" s="5">
        <v>45738</v>
      </c>
      <c r="J2008" s="4">
        <v>258000000</v>
      </c>
      <c r="L2008" s="8">
        <v>4.7500000000000001E-2</v>
      </c>
      <c r="O2008" s="7" t="s">
        <v>2043</v>
      </c>
      <c r="P2008" s="7" t="s">
        <v>2044</v>
      </c>
    </row>
    <row r="2009" spans="3:16" x14ac:dyDescent="0.3">
      <c r="C2009" t="s">
        <v>2047</v>
      </c>
      <c r="F2009" s="5">
        <v>45618</v>
      </c>
      <c r="G2009" s="5">
        <v>45769</v>
      </c>
      <c r="J2009" s="4">
        <v>258000000</v>
      </c>
      <c r="L2009" s="8">
        <v>4.7500000000000001E-2</v>
      </c>
      <c r="O2009" s="7" t="s">
        <v>2043</v>
      </c>
      <c r="P2009" s="7" t="s">
        <v>2044</v>
      </c>
    </row>
    <row r="2010" spans="3:16" x14ac:dyDescent="0.3">
      <c r="C2010" t="s">
        <v>2047</v>
      </c>
      <c r="F2010" s="5">
        <v>45618</v>
      </c>
      <c r="G2010" s="5">
        <v>45799</v>
      </c>
      <c r="J2010" s="4">
        <v>6298000000</v>
      </c>
      <c r="L2010" s="8">
        <v>7.2999999999999995E-2</v>
      </c>
      <c r="O2010" s="7" t="s">
        <v>2043</v>
      </c>
      <c r="P2010" s="7" t="s">
        <v>2044</v>
      </c>
    </row>
    <row r="2011" spans="3:16" x14ac:dyDescent="0.3">
      <c r="C2011" t="s">
        <v>2047</v>
      </c>
      <c r="F2011" s="5">
        <v>45618</v>
      </c>
      <c r="G2011" s="5">
        <v>45860</v>
      </c>
      <c r="J2011" s="4">
        <v>286000000</v>
      </c>
      <c r="L2011" s="8">
        <v>7.3999999999999996E-2</v>
      </c>
      <c r="O2011" s="7" t="s">
        <v>2043</v>
      </c>
      <c r="P2011" s="7" t="s">
        <v>2044</v>
      </c>
    </row>
    <row r="2012" spans="3:16" x14ac:dyDescent="0.3">
      <c r="C2012" t="s">
        <v>2047</v>
      </c>
      <c r="F2012" s="5">
        <v>45618</v>
      </c>
      <c r="G2012" s="5">
        <v>45891</v>
      </c>
      <c r="J2012" s="4">
        <v>115000000</v>
      </c>
      <c r="L2012" s="8">
        <v>7.5999999999999998E-2</v>
      </c>
      <c r="O2012" s="7" t="s">
        <v>2043</v>
      </c>
      <c r="P2012" s="7" t="s">
        <v>2044</v>
      </c>
    </row>
    <row r="2013" spans="3:16" x14ac:dyDescent="0.3">
      <c r="C2013" t="s">
        <v>2047</v>
      </c>
      <c r="F2013" s="5">
        <v>45618</v>
      </c>
      <c r="G2013" s="5">
        <v>45983</v>
      </c>
      <c r="J2013" s="4">
        <v>286000000</v>
      </c>
      <c r="L2013" s="8">
        <v>7.6999999999999999E-2</v>
      </c>
      <c r="O2013" s="7" t="s">
        <v>2043</v>
      </c>
      <c r="P2013" s="7" t="s">
        <v>2044</v>
      </c>
    </row>
    <row r="2014" spans="3:16" x14ac:dyDescent="0.3">
      <c r="C2014" t="s">
        <v>2047</v>
      </c>
      <c r="F2014" s="5">
        <v>45618</v>
      </c>
      <c r="G2014" s="5">
        <v>46013</v>
      </c>
      <c r="J2014" s="4">
        <v>57000000</v>
      </c>
      <c r="L2014" s="8">
        <v>7.8E-2</v>
      </c>
      <c r="O2014" s="7" t="s">
        <v>2043</v>
      </c>
      <c r="P2014" s="7" t="s">
        <v>2044</v>
      </c>
    </row>
    <row r="2015" spans="3:16" x14ac:dyDescent="0.3">
      <c r="C2015" t="s">
        <v>7</v>
      </c>
      <c r="F2015" s="5">
        <v>45618</v>
      </c>
      <c r="G2015" s="5">
        <v>45799</v>
      </c>
      <c r="J2015" s="4">
        <v>16552000000</v>
      </c>
      <c r="L2015" s="8">
        <v>7.2999999999999995E-2</v>
      </c>
      <c r="O2015" s="7" t="s">
        <v>15</v>
      </c>
      <c r="P2015" s="7" t="s">
        <v>2045</v>
      </c>
    </row>
    <row r="2016" spans="3:16" x14ac:dyDescent="0.3">
      <c r="C2016" t="s">
        <v>7</v>
      </c>
      <c r="F2016" s="5">
        <v>45618</v>
      </c>
      <c r="G2016" s="5">
        <v>45830</v>
      </c>
      <c r="J2016" s="4">
        <v>1260000000</v>
      </c>
      <c r="L2016" s="8">
        <v>7.3999999999999996E-2</v>
      </c>
      <c r="O2016" s="7" t="s">
        <v>15</v>
      </c>
      <c r="P2016" s="7" t="s">
        <v>2045</v>
      </c>
    </row>
    <row r="2017" spans="3:16" x14ac:dyDescent="0.3">
      <c r="C2017" t="s">
        <v>7</v>
      </c>
      <c r="F2017" s="5">
        <v>45618</v>
      </c>
      <c r="G2017" s="5">
        <v>45891</v>
      </c>
      <c r="J2017" s="4">
        <v>6413000000</v>
      </c>
      <c r="L2017" s="8">
        <v>7.5999999999999998E-2</v>
      </c>
      <c r="O2017" s="7" t="s">
        <v>15</v>
      </c>
      <c r="P2017" s="7" t="s">
        <v>2045</v>
      </c>
    </row>
    <row r="2018" spans="3:16" x14ac:dyDescent="0.3">
      <c r="C2018" t="s">
        <v>7</v>
      </c>
      <c r="F2018" s="5">
        <v>45618</v>
      </c>
      <c r="G2018" s="5">
        <v>45983</v>
      </c>
      <c r="J2018" s="4">
        <v>687000000</v>
      </c>
      <c r="L2018" s="8">
        <v>7.6999999999999999E-2</v>
      </c>
      <c r="O2018" s="7" t="s">
        <v>15</v>
      </c>
      <c r="P2018" s="7" t="s">
        <v>2045</v>
      </c>
    </row>
    <row r="2019" spans="3:16" x14ac:dyDescent="0.3">
      <c r="C2019" t="s">
        <v>2047</v>
      </c>
      <c r="F2019" s="5">
        <v>45618</v>
      </c>
      <c r="G2019" s="5">
        <v>45799</v>
      </c>
      <c r="J2019" s="4">
        <v>58000000</v>
      </c>
      <c r="L2019" s="8">
        <v>7.2999999999999995E-2</v>
      </c>
      <c r="O2019" s="7" t="s">
        <v>15</v>
      </c>
      <c r="P2019" s="7" t="s">
        <v>2045</v>
      </c>
    </row>
    <row r="2020" spans="3:16" x14ac:dyDescent="0.3">
      <c r="C2020" t="s">
        <v>7</v>
      </c>
      <c r="F2020" s="5">
        <v>45618</v>
      </c>
      <c r="G2020" s="5">
        <v>45799</v>
      </c>
      <c r="J2020" s="4">
        <v>16793000000</v>
      </c>
      <c r="L2020" s="8">
        <v>7.2999999999999995E-2</v>
      </c>
      <c r="O2020" s="7" t="s">
        <v>2050</v>
      </c>
      <c r="P2020" s="7" t="s">
        <v>2045</v>
      </c>
    </row>
    <row r="2021" spans="3:16" x14ac:dyDescent="0.3">
      <c r="C2021" t="s">
        <v>7</v>
      </c>
      <c r="F2021" s="5">
        <v>45618</v>
      </c>
      <c r="G2021" s="5">
        <v>45891</v>
      </c>
      <c r="J2021" s="4">
        <v>143000000</v>
      </c>
      <c r="L2021" s="8">
        <v>7.5999999999999998E-2</v>
      </c>
      <c r="O2021" s="7" t="s">
        <v>2050</v>
      </c>
      <c r="P2021" s="7" t="s">
        <v>2045</v>
      </c>
    </row>
    <row r="2022" spans="3:16" x14ac:dyDescent="0.3">
      <c r="C2022" t="s">
        <v>7</v>
      </c>
      <c r="F2022" s="5">
        <v>45618</v>
      </c>
      <c r="G2022" s="5">
        <v>45922</v>
      </c>
      <c r="J2022" s="4">
        <v>4367000000</v>
      </c>
      <c r="L2022" s="8">
        <v>7.5999999999999998E-2</v>
      </c>
      <c r="O2022" s="7" t="s">
        <v>2050</v>
      </c>
      <c r="P2022" s="7" t="s">
        <v>2045</v>
      </c>
    </row>
    <row r="2023" spans="3:16" x14ac:dyDescent="0.3">
      <c r="C2023" t="s">
        <v>7</v>
      </c>
      <c r="F2023" s="5">
        <v>45618</v>
      </c>
      <c r="G2023" s="5">
        <v>45952</v>
      </c>
      <c r="J2023" s="4">
        <v>7115000000</v>
      </c>
      <c r="L2023" s="8">
        <v>7.5999999999999998E-2</v>
      </c>
      <c r="O2023" s="7" t="s">
        <v>2050</v>
      </c>
      <c r="P2023" s="7" t="s">
        <v>2045</v>
      </c>
    </row>
    <row r="2024" spans="3:16" x14ac:dyDescent="0.3">
      <c r="C2024" t="s">
        <v>7</v>
      </c>
      <c r="F2024" s="5">
        <v>45618</v>
      </c>
      <c r="G2024" s="5">
        <v>45983</v>
      </c>
      <c r="J2024" s="4">
        <v>9934000000</v>
      </c>
      <c r="L2024" s="8">
        <v>7.6999999999999999E-2</v>
      </c>
      <c r="O2024" s="7" t="s">
        <v>2050</v>
      </c>
      <c r="P2024" s="7" t="s">
        <v>2045</v>
      </c>
    </row>
    <row r="2025" spans="3:16" x14ac:dyDescent="0.3">
      <c r="C2025" t="s">
        <v>7</v>
      </c>
      <c r="F2025" s="5">
        <v>45618</v>
      </c>
      <c r="G2025" s="5">
        <v>46013</v>
      </c>
      <c r="J2025" s="4">
        <v>5942000000</v>
      </c>
      <c r="L2025" s="8">
        <v>7.8E-2</v>
      </c>
      <c r="O2025" s="7" t="s">
        <v>2050</v>
      </c>
      <c r="P2025" s="7" t="s">
        <v>2045</v>
      </c>
    </row>
    <row r="2026" spans="3:16" hidden="1" x14ac:dyDescent="0.3">
      <c r="C2026" t="s">
        <v>7</v>
      </c>
      <c r="F2026" s="5">
        <v>45618</v>
      </c>
      <c r="G2026" s="5">
        <v>45648</v>
      </c>
      <c r="J2026" s="4">
        <v>2813000000</v>
      </c>
      <c r="L2026" s="8">
        <v>4.3999999999999997E-2</v>
      </c>
      <c r="O2026" s="7" t="s">
        <v>16</v>
      </c>
      <c r="P2026" s="7" t="s">
        <v>2045</v>
      </c>
    </row>
    <row r="2027" spans="3:16" x14ac:dyDescent="0.3">
      <c r="C2027" t="s">
        <v>7</v>
      </c>
      <c r="F2027" s="5">
        <v>45618</v>
      </c>
      <c r="G2027" s="5">
        <v>45679</v>
      </c>
      <c r="J2027" s="4">
        <v>1711000000</v>
      </c>
      <c r="L2027" s="8">
        <v>4.7500000000000001E-2</v>
      </c>
      <c r="O2027" s="7" t="s">
        <v>16</v>
      </c>
      <c r="P2027" s="7" t="s">
        <v>2045</v>
      </c>
    </row>
    <row r="2028" spans="3:16" x14ac:dyDescent="0.3">
      <c r="C2028" t="s">
        <v>7</v>
      </c>
      <c r="F2028" s="5">
        <v>45618</v>
      </c>
      <c r="G2028" s="5">
        <v>45710</v>
      </c>
      <c r="J2028" s="4">
        <v>180000000</v>
      </c>
      <c r="L2028" s="8">
        <v>4.7500000000000001E-2</v>
      </c>
      <c r="O2028" s="7" t="s">
        <v>16</v>
      </c>
      <c r="P2028" s="7" t="s">
        <v>2045</v>
      </c>
    </row>
    <row r="2029" spans="3:16" x14ac:dyDescent="0.3">
      <c r="C2029" t="s">
        <v>7</v>
      </c>
      <c r="F2029" s="5">
        <v>45618</v>
      </c>
      <c r="G2029" s="5">
        <v>45738</v>
      </c>
      <c r="J2029" s="4">
        <v>145000000</v>
      </c>
      <c r="L2029" s="8">
        <v>4.7500000000000001E-2</v>
      </c>
      <c r="O2029" s="7" t="s">
        <v>16</v>
      </c>
      <c r="P2029" s="7" t="s">
        <v>2045</v>
      </c>
    </row>
    <row r="2030" spans="3:16" x14ac:dyDescent="0.3">
      <c r="C2030" t="s">
        <v>7</v>
      </c>
      <c r="F2030" s="5">
        <v>45618</v>
      </c>
      <c r="G2030" s="5">
        <v>45769</v>
      </c>
      <c r="J2030" s="4">
        <v>67000000</v>
      </c>
      <c r="L2030" s="8">
        <v>4.7500000000000001E-2</v>
      </c>
      <c r="O2030" s="7" t="s">
        <v>16</v>
      </c>
      <c r="P2030" s="7" t="s">
        <v>2045</v>
      </c>
    </row>
    <row r="2031" spans="3:16" x14ac:dyDescent="0.3">
      <c r="C2031" t="s">
        <v>7</v>
      </c>
      <c r="F2031" s="5">
        <v>45618</v>
      </c>
      <c r="G2031" s="5">
        <v>45799</v>
      </c>
      <c r="J2031" s="4">
        <v>30043169248.830002</v>
      </c>
      <c r="L2031" s="8">
        <v>7.2999999999999995E-2</v>
      </c>
      <c r="O2031" s="7" t="s">
        <v>16</v>
      </c>
      <c r="P2031" s="7" t="s">
        <v>2045</v>
      </c>
    </row>
    <row r="2032" spans="3:16" x14ac:dyDescent="0.3">
      <c r="C2032" t="s">
        <v>7</v>
      </c>
      <c r="F2032" s="5">
        <v>45618</v>
      </c>
      <c r="G2032" s="5">
        <v>45830</v>
      </c>
      <c r="J2032" s="4">
        <v>390000000</v>
      </c>
      <c r="L2032" s="8">
        <v>7.3999999999999996E-2</v>
      </c>
      <c r="O2032" s="7" t="s">
        <v>16</v>
      </c>
      <c r="P2032" s="7" t="s">
        <v>2045</v>
      </c>
    </row>
    <row r="2033" spans="3:16" x14ac:dyDescent="0.3">
      <c r="C2033" t="s">
        <v>7</v>
      </c>
      <c r="F2033" s="5">
        <v>45618</v>
      </c>
      <c r="G2033" s="5">
        <v>45860</v>
      </c>
      <c r="J2033" s="4">
        <v>54000000</v>
      </c>
      <c r="L2033" s="8">
        <v>7.3999999999999996E-2</v>
      </c>
      <c r="O2033" s="7" t="s">
        <v>16</v>
      </c>
      <c r="P2033" s="7" t="s">
        <v>2045</v>
      </c>
    </row>
    <row r="2034" spans="3:16" x14ac:dyDescent="0.3">
      <c r="C2034" t="s">
        <v>7</v>
      </c>
      <c r="F2034" s="5">
        <v>45618</v>
      </c>
      <c r="G2034" s="5">
        <v>45891</v>
      </c>
      <c r="J2034" s="4">
        <v>1109000000</v>
      </c>
      <c r="L2034" s="8">
        <v>7.5999999999999998E-2</v>
      </c>
      <c r="O2034" s="7" t="s">
        <v>16</v>
      </c>
      <c r="P2034" s="7" t="s">
        <v>2045</v>
      </c>
    </row>
    <row r="2035" spans="3:16" x14ac:dyDescent="0.3">
      <c r="C2035" t="s">
        <v>7</v>
      </c>
      <c r="F2035" s="5">
        <v>45618</v>
      </c>
      <c r="G2035" s="5">
        <v>45922</v>
      </c>
      <c r="J2035" s="4">
        <v>69000000</v>
      </c>
      <c r="L2035" s="8">
        <v>7.5999999999999998E-2</v>
      </c>
      <c r="O2035" s="7" t="s">
        <v>16</v>
      </c>
      <c r="P2035" s="7" t="s">
        <v>2045</v>
      </c>
    </row>
    <row r="2036" spans="3:16" x14ac:dyDescent="0.3">
      <c r="C2036" t="s">
        <v>7</v>
      </c>
      <c r="F2036" s="5">
        <v>45618</v>
      </c>
      <c r="G2036" s="5">
        <v>45952</v>
      </c>
      <c r="J2036" s="4">
        <v>1823000000</v>
      </c>
      <c r="L2036" s="8">
        <v>7.5999999999999998E-2</v>
      </c>
      <c r="O2036" s="7" t="s">
        <v>16</v>
      </c>
      <c r="P2036" s="7" t="s">
        <v>2045</v>
      </c>
    </row>
    <row r="2037" spans="3:16" x14ac:dyDescent="0.3">
      <c r="C2037" t="s">
        <v>7</v>
      </c>
      <c r="F2037" s="5">
        <v>45618</v>
      </c>
      <c r="G2037" s="5">
        <v>45983</v>
      </c>
      <c r="J2037" s="4">
        <v>4826000000</v>
      </c>
      <c r="L2037" s="8">
        <v>7.6999999999999999E-2</v>
      </c>
      <c r="O2037" s="7" t="s">
        <v>16</v>
      </c>
      <c r="P2037" s="7" t="s">
        <v>2045</v>
      </c>
    </row>
    <row r="2038" spans="3:16" x14ac:dyDescent="0.3">
      <c r="C2038" t="s">
        <v>7</v>
      </c>
      <c r="F2038" s="5">
        <v>45618</v>
      </c>
      <c r="G2038" s="5">
        <v>46013</v>
      </c>
      <c r="J2038" s="4">
        <v>1922000000</v>
      </c>
      <c r="L2038" s="8">
        <v>7.8E-2</v>
      </c>
      <c r="O2038" s="7" t="s">
        <v>16</v>
      </c>
      <c r="P2038" s="7" t="s">
        <v>2045</v>
      </c>
    </row>
    <row r="2039" spans="3:16" hidden="1" x14ac:dyDescent="0.3">
      <c r="C2039" t="s">
        <v>2047</v>
      </c>
      <c r="F2039" s="5">
        <v>45618</v>
      </c>
      <c r="G2039" s="5">
        <v>45648</v>
      </c>
      <c r="J2039" s="4">
        <v>568000000</v>
      </c>
      <c r="L2039" s="8">
        <v>4.3999999999999997E-2</v>
      </c>
      <c r="O2039" s="7" t="s">
        <v>16</v>
      </c>
      <c r="P2039" s="7" t="s">
        <v>2045</v>
      </c>
    </row>
    <row r="2040" spans="3:16" x14ac:dyDescent="0.3">
      <c r="C2040" t="s">
        <v>2047</v>
      </c>
      <c r="F2040" s="5">
        <v>45618</v>
      </c>
      <c r="G2040" s="5">
        <v>45679</v>
      </c>
      <c r="J2040" s="4">
        <v>94000000</v>
      </c>
      <c r="L2040" s="8">
        <v>4.7500000000000001E-2</v>
      </c>
      <c r="O2040" s="7" t="s">
        <v>16</v>
      </c>
      <c r="P2040" s="7" t="s">
        <v>2045</v>
      </c>
    </row>
    <row r="2041" spans="3:16" x14ac:dyDescent="0.3">
      <c r="C2041" t="s">
        <v>2047</v>
      </c>
      <c r="F2041" s="5">
        <v>45618</v>
      </c>
      <c r="G2041" s="5">
        <v>45799</v>
      </c>
      <c r="J2041" s="4">
        <v>1033000000</v>
      </c>
      <c r="L2041" s="8">
        <v>7.2999999999999995E-2</v>
      </c>
      <c r="O2041" s="7" t="s">
        <v>16</v>
      </c>
      <c r="P2041" s="7" t="s">
        <v>2045</v>
      </c>
    </row>
    <row r="2042" spans="3:16" x14ac:dyDescent="0.3">
      <c r="C2042" t="s">
        <v>7</v>
      </c>
      <c r="F2042" s="5">
        <v>45621</v>
      </c>
      <c r="G2042" s="5">
        <v>45682</v>
      </c>
      <c r="J2042" s="4">
        <v>59000000</v>
      </c>
      <c r="L2042" s="8">
        <v>4.7500000000000001E-2</v>
      </c>
      <c r="O2042" s="7" t="s">
        <v>2043</v>
      </c>
      <c r="P2042" s="7" t="s">
        <v>2044</v>
      </c>
    </row>
    <row r="2043" spans="3:16" x14ac:dyDescent="0.3">
      <c r="C2043" t="s">
        <v>7</v>
      </c>
      <c r="F2043" s="5">
        <v>45621</v>
      </c>
      <c r="G2043" s="5">
        <v>45802</v>
      </c>
      <c r="J2043" s="4">
        <v>22521000000</v>
      </c>
      <c r="L2043" s="8">
        <v>7.2999999999999995E-2</v>
      </c>
      <c r="O2043" s="7" t="s">
        <v>2043</v>
      </c>
      <c r="P2043" s="7" t="s">
        <v>2044</v>
      </c>
    </row>
    <row r="2044" spans="3:16" x14ac:dyDescent="0.3">
      <c r="C2044" t="s">
        <v>7</v>
      </c>
      <c r="F2044" s="5">
        <v>45621</v>
      </c>
      <c r="G2044" s="5">
        <v>45833</v>
      </c>
      <c r="J2044" s="4">
        <v>1988000000</v>
      </c>
      <c r="L2044" s="8">
        <v>7.3999999999999996E-2</v>
      </c>
      <c r="O2044" s="7" t="s">
        <v>2043</v>
      </c>
      <c r="P2044" s="7" t="s">
        <v>2044</v>
      </c>
    </row>
    <row r="2045" spans="3:16" x14ac:dyDescent="0.3">
      <c r="C2045" t="s">
        <v>7</v>
      </c>
      <c r="F2045" s="5">
        <v>45621</v>
      </c>
      <c r="G2045" s="5">
        <v>45894</v>
      </c>
      <c r="J2045" s="4">
        <v>5879000000</v>
      </c>
      <c r="L2045" s="8">
        <v>7.5999999999999998E-2</v>
      </c>
      <c r="O2045" s="7" t="s">
        <v>2043</v>
      </c>
      <c r="P2045" s="7" t="s">
        <v>2044</v>
      </c>
    </row>
    <row r="2046" spans="3:16" x14ac:dyDescent="0.3">
      <c r="C2046" t="s">
        <v>7</v>
      </c>
      <c r="F2046" s="5">
        <v>45621</v>
      </c>
      <c r="G2046" s="5">
        <v>45955</v>
      </c>
      <c r="J2046" s="4">
        <v>12752000000</v>
      </c>
      <c r="L2046" s="8">
        <v>7.5999999999999998E-2</v>
      </c>
      <c r="O2046" s="7" t="s">
        <v>2043</v>
      </c>
      <c r="P2046" s="7" t="s">
        <v>2044</v>
      </c>
    </row>
    <row r="2047" spans="3:16" x14ac:dyDescent="0.3">
      <c r="C2047" t="s">
        <v>7</v>
      </c>
      <c r="F2047" s="5">
        <v>45621</v>
      </c>
      <c r="G2047" s="5">
        <v>45986</v>
      </c>
      <c r="J2047" s="4">
        <v>609000000</v>
      </c>
      <c r="L2047" s="8">
        <v>7.6999999999999999E-2</v>
      </c>
      <c r="O2047" s="7" t="s">
        <v>2043</v>
      </c>
      <c r="P2047" s="7" t="s">
        <v>2044</v>
      </c>
    </row>
    <row r="2048" spans="3:16" x14ac:dyDescent="0.3">
      <c r="C2048" t="s">
        <v>7</v>
      </c>
      <c r="F2048" s="5">
        <v>45621</v>
      </c>
      <c r="G2048" s="5">
        <v>46016</v>
      </c>
      <c r="J2048" s="4">
        <v>340000000</v>
      </c>
      <c r="L2048" s="8">
        <v>7.8E-2</v>
      </c>
      <c r="O2048" s="7" t="s">
        <v>2043</v>
      </c>
      <c r="P2048" s="7" t="s">
        <v>2044</v>
      </c>
    </row>
    <row r="2049" spans="3:16" hidden="1" x14ac:dyDescent="0.3">
      <c r="C2049" t="s">
        <v>2047</v>
      </c>
      <c r="F2049" s="5">
        <v>45621</v>
      </c>
      <c r="G2049" s="5">
        <v>45651</v>
      </c>
      <c r="J2049" s="4">
        <v>1027000000</v>
      </c>
      <c r="L2049" s="8">
        <v>4.3999999999999997E-2</v>
      </c>
      <c r="O2049" s="7" t="s">
        <v>2043</v>
      </c>
      <c r="P2049" s="7" t="s">
        <v>2044</v>
      </c>
    </row>
    <row r="2050" spans="3:16" x14ac:dyDescent="0.3">
      <c r="C2050" t="s">
        <v>2047</v>
      </c>
      <c r="F2050" s="5">
        <v>45621</v>
      </c>
      <c r="G2050" s="5">
        <v>45682</v>
      </c>
      <c r="J2050" s="4">
        <v>162000000</v>
      </c>
      <c r="L2050" s="8">
        <v>4.7500000000000001E-2</v>
      </c>
      <c r="O2050" s="7" t="s">
        <v>2043</v>
      </c>
      <c r="P2050" s="7" t="s">
        <v>2044</v>
      </c>
    </row>
    <row r="2051" spans="3:16" x14ac:dyDescent="0.3">
      <c r="C2051" t="s">
        <v>2047</v>
      </c>
      <c r="F2051" s="5">
        <v>45621</v>
      </c>
      <c r="G2051" s="5">
        <v>45713</v>
      </c>
      <c r="J2051" s="4">
        <v>228000000</v>
      </c>
      <c r="L2051" s="8">
        <v>4.7500000000000001E-2</v>
      </c>
      <c r="O2051" s="7" t="s">
        <v>2043</v>
      </c>
      <c r="P2051" s="7" t="s">
        <v>2044</v>
      </c>
    </row>
    <row r="2052" spans="3:16" x14ac:dyDescent="0.3">
      <c r="C2052" t="s">
        <v>2047</v>
      </c>
      <c r="F2052" s="5">
        <v>45621</v>
      </c>
      <c r="G2052" s="5">
        <v>45741</v>
      </c>
      <c r="J2052" s="4">
        <v>243000000</v>
      </c>
      <c r="L2052" s="8">
        <v>4.7500000000000001E-2</v>
      </c>
      <c r="O2052" s="7" t="s">
        <v>2043</v>
      </c>
      <c r="P2052" s="7" t="s">
        <v>2044</v>
      </c>
    </row>
    <row r="2053" spans="3:16" x14ac:dyDescent="0.3">
      <c r="C2053" t="s">
        <v>2047</v>
      </c>
      <c r="F2053" s="5">
        <v>45621</v>
      </c>
      <c r="G2053" s="5">
        <v>45772</v>
      </c>
      <c r="J2053" s="4">
        <v>243000000</v>
      </c>
      <c r="L2053" s="8">
        <v>4.7500000000000001E-2</v>
      </c>
      <c r="O2053" s="7" t="s">
        <v>2043</v>
      </c>
      <c r="P2053" s="7" t="s">
        <v>2044</v>
      </c>
    </row>
    <row r="2054" spans="3:16" x14ac:dyDescent="0.3">
      <c r="C2054" t="s">
        <v>2047</v>
      </c>
      <c r="F2054" s="5">
        <v>45621</v>
      </c>
      <c r="G2054" s="5">
        <v>45802</v>
      </c>
      <c r="J2054" s="4">
        <v>5944000000</v>
      </c>
      <c r="L2054" s="8">
        <v>7.2999999999999995E-2</v>
      </c>
      <c r="O2054" s="7" t="s">
        <v>2043</v>
      </c>
      <c r="P2054" s="7" t="s">
        <v>2044</v>
      </c>
    </row>
    <row r="2055" spans="3:16" x14ac:dyDescent="0.3">
      <c r="C2055" t="s">
        <v>2047</v>
      </c>
      <c r="F2055" s="5">
        <v>45621</v>
      </c>
      <c r="G2055" s="5">
        <v>45863</v>
      </c>
      <c r="J2055" s="4">
        <v>270000000</v>
      </c>
      <c r="L2055" s="8">
        <v>7.3999999999999996E-2</v>
      </c>
      <c r="O2055" s="7" t="s">
        <v>2043</v>
      </c>
      <c r="P2055" s="7" t="s">
        <v>2044</v>
      </c>
    </row>
    <row r="2056" spans="3:16" x14ac:dyDescent="0.3">
      <c r="C2056" t="s">
        <v>2047</v>
      </c>
      <c r="F2056" s="5">
        <v>45621</v>
      </c>
      <c r="G2056" s="5">
        <v>45894</v>
      </c>
      <c r="J2056" s="4">
        <v>108000000</v>
      </c>
      <c r="L2056" s="8">
        <v>7.5999999999999998E-2</v>
      </c>
      <c r="O2056" s="7" t="s">
        <v>2043</v>
      </c>
      <c r="P2056" s="7" t="s">
        <v>2044</v>
      </c>
    </row>
    <row r="2057" spans="3:16" x14ac:dyDescent="0.3">
      <c r="C2057" t="s">
        <v>2047</v>
      </c>
      <c r="F2057" s="5">
        <v>45621</v>
      </c>
      <c r="G2057" s="5">
        <v>45986</v>
      </c>
      <c r="J2057" s="4">
        <v>270000000</v>
      </c>
      <c r="L2057" s="8">
        <v>7.6999999999999999E-2</v>
      </c>
      <c r="O2057" s="7" t="s">
        <v>2043</v>
      </c>
      <c r="P2057" s="7" t="s">
        <v>2044</v>
      </c>
    </row>
    <row r="2058" spans="3:16" x14ac:dyDescent="0.3">
      <c r="C2058" t="s">
        <v>2047</v>
      </c>
      <c r="F2058" s="5">
        <v>45621</v>
      </c>
      <c r="G2058" s="5">
        <v>46016</v>
      </c>
      <c r="J2058" s="4">
        <v>54000000</v>
      </c>
      <c r="L2058" s="8">
        <v>7.8E-2</v>
      </c>
      <c r="O2058" s="7" t="s">
        <v>2043</v>
      </c>
      <c r="P2058" s="7" t="s">
        <v>2044</v>
      </c>
    </row>
    <row r="2059" spans="3:16" x14ac:dyDescent="0.3">
      <c r="C2059" t="s">
        <v>7</v>
      </c>
      <c r="F2059" s="5">
        <v>45621</v>
      </c>
      <c r="G2059" s="5">
        <v>45802</v>
      </c>
      <c r="J2059" s="4">
        <v>15621000000</v>
      </c>
      <c r="L2059" s="8">
        <v>7.2999999999999995E-2</v>
      </c>
      <c r="O2059" s="7" t="s">
        <v>15</v>
      </c>
      <c r="P2059" s="7" t="s">
        <v>2045</v>
      </c>
    </row>
    <row r="2060" spans="3:16" x14ac:dyDescent="0.3">
      <c r="C2060" t="s">
        <v>7</v>
      </c>
      <c r="F2060" s="5">
        <v>45621</v>
      </c>
      <c r="G2060" s="5">
        <v>45833</v>
      </c>
      <c r="J2060" s="4">
        <v>1189000000</v>
      </c>
      <c r="L2060" s="8">
        <v>7.3999999999999996E-2</v>
      </c>
      <c r="O2060" s="7" t="s">
        <v>15</v>
      </c>
      <c r="P2060" s="7" t="s">
        <v>2045</v>
      </c>
    </row>
    <row r="2061" spans="3:16" x14ac:dyDescent="0.3">
      <c r="C2061" t="s">
        <v>7</v>
      </c>
      <c r="F2061" s="5">
        <v>45621</v>
      </c>
      <c r="G2061" s="5">
        <v>45894</v>
      </c>
      <c r="J2061" s="4">
        <v>6052000000</v>
      </c>
      <c r="L2061" s="8">
        <v>7.5999999999999998E-2</v>
      </c>
      <c r="O2061" s="7" t="s">
        <v>15</v>
      </c>
      <c r="P2061" s="7" t="s">
        <v>2045</v>
      </c>
    </row>
    <row r="2062" spans="3:16" x14ac:dyDescent="0.3">
      <c r="C2062" t="s">
        <v>7</v>
      </c>
      <c r="F2062" s="5">
        <v>45621</v>
      </c>
      <c r="G2062" s="5">
        <v>45986</v>
      </c>
      <c r="J2062" s="4">
        <v>648000000</v>
      </c>
      <c r="L2062" s="8">
        <v>7.6999999999999999E-2</v>
      </c>
      <c r="O2062" s="7" t="s">
        <v>15</v>
      </c>
      <c r="P2062" s="7" t="s">
        <v>2045</v>
      </c>
    </row>
    <row r="2063" spans="3:16" x14ac:dyDescent="0.3">
      <c r="C2063" t="s">
        <v>2047</v>
      </c>
      <c r="F2063" s="5">
        <v>45621</v>
      </c>
      <c r="G2063" s="5">
        <v>45802</v>
      </c>
      <c r="J2063" s="4">
        <v>54000000</v>
      </c>
      <c r="L2063" s="8">
        <v>7.2999999999999995E-2</v>
      </c>
      <c r="O2063" s="7" t="s">
        <v>15</v>
      </c>
      <c r="P2063" s="7" t="s">
        <v>2045</v>
      </c>
    </row>
    <row r="2064" spans="3:16" x14ac:dyDescent="0.3">
      <c r="C2064" t="s">
        <v>7</v>
      </c>
      <c r="F2064" s="5">
        <v>45621</v>
      </c>
      <c r="G2064" s="5">
        <v>45802</v>
      </c>
      <c r="J2064" s="4">
        <v>15847000000</v>
      </c>
      <c r="L2064" s="8">
        <v>7.2999999999999995E-2</v>
      </c>
      <c r="O2064" s="7" t="s">
        <v>2050</v>
      </c>
      <c r="P2064" s="7" t="s">
        <v>2045</v>
      </c>
    </row>
    <row r="2065" spans="3:16" x14ac:dyDescent="0.3">
      <c r="C2065" t="s">
        <v>7</v>
      </c>
      <c r="F2065" s="5">
        <v>45621</v>
      </c>
      <c r="G2065" s="5">
        <v>45894</v>
      </c>
      <c r="J2065" s="4">
        <v>135000000</v>
      </c>
      <c r="L2065" s="8">
        <v>7.5999999999999998E-2</v>
      </c>
      <c r="O2065" s="7" t="s">
        <v>2050</v>
      </c>
      <c r="P2065" s="7" t="s">
        <v>2045</v>
      </c>
    </row>
    <row r="2066" spans="3:16" x14ac:dyDescent="0.3">
      <c r="C2066" t="s">
        <v>7</v>
      </c>
      <c r="F2066" s="5">
        <v>45621</v>
      </c>
      <c r="G2066" s="5">
        <v>45925</v>
      </c>
      <c r="J2066" s="4">
        <v>4121000000</v>
      </c>
      <c r="L2066" s="8">
        <v>7.5999999999999998E-2</v>
      </c>
      <c r="O2066" s="7" t="s">
        <v>2050</v>
      </c>
      <c r="P2066" s="7" t="s">
        <v>2045</v>
      </c>
    </row>
    <row r="2067" spans="3:16" x14ac:dyDescent="0.3">
      <c r="C2067" t="s">
        <v>7</v>
      </c>
      <c r="F2067" s="5">
        <v>45621</v>
      </c>
      <c r="G2067" s="5">
        <v>45955</v>
      </c>
      <c r="J2067" s="4">
        <v>6715000000</v>
      </c>
      <c r="L2067" s="8">
        <v>7.5999999999999998E-2</v>
      </c>
      <c r="O2067" s="7" t="s">
        <v>2050</v>
      </c>
      <c r="P2067" s="7" t="s">
        <v>2045</v>
      </c>
    </row>
    <row r="2068" spans="3:16" x14ac:dyDescent="0.3">
      <c r="C2068" t="s">
        <v>7</v>
      </c>
      <c r="F2068" s="5">
        <v>45621</v>
      </c>
      <c r="G2068" s="5">
        <v>45986</v>
      </c>
      <c r="J2068" s="4">
        <v>9375000000</v>
      </c>
      <c r="L2068" s="8">
        <v>7.6999999999999999E-2</v>
      </c>
      <c r="O2068" s="7" t="s">
        <v>2050</v>
      </c>
      <c r="P2068" s="7" t="s">
        <v>2045</v>
      </c>
    </row>
    <row r="2069" spans="3:16" x14ac:dyDescent="0.3">
      <c r="C2069" t="s">
        <v>7</v>
      </c>
      <c r="F2069" s="5">
        <v>45621</v>
      </c>
      <c r="G2069" s="5">
        <v>46016</v>
      </c>
      <c r="J2069" s="4">
        <v>5608000000</v>
      </c>
      <c r="L2069" s="8">
        <v>7.8E-2</v>
      </c>
      <c r="O2069" s="7" t="s">
        <v>2050</v>
      </c>
      <c r="P2069" s="7" t="s">
        <v>2045</v>
      </c>
    </row>
    <row r="2070" spans="3:16" hidden="1" x14ac:dyDescent="0.3">
      <c r="C2070" t="s">
        <v>7</v>
      </c>
      <c r="F2070" s="5">
        <v>45621</v>
      </c>
      <c r="G2070" s="5">
        <v>45651</v>
      </c>
      <c r="J2070" s="4">
        <v>2655000000</v>
      </c>
      <c r="L2070" s="8">
        <v>4.3999999999999997E-2</v>
      </c>
      <c r="O2070" s="7" t="s">
        <v>16</v>
      </c>
      <c r="P2070" s="7" t="s">
        <v>2045</v>
      </c>
    </row>
    <row r="2071" spans="3:16" x14ac:dyDescent="0.3">
      <c r="C2071" t="s">
        <v>7</v>
      </c>
      <c r="F2071" s="5">
        <v>45621</v>
      </c>
      <c r="G2071" s="5">
        <v>45682</v>
      </c>
      <c r="J2071" s="4">
        <v>1614000000</v>
      </c>
      <c r="L2071" s="8">
        <v>4.7500000000000001E-2</v>
      </c>
      <c r="O2071" s="7" t="s">
        <v>16</v>
      </c>
      <c r="P2071" s="7" t="s">
        <v>2045</v>
      </c>
    </row>
    <row r="2072" spans="3:16" x14ac:dyDescent="0.3">
      <c r="C2072" t="s">
        <v>7</v>
      </c>
      <c r="F2072" s="5">
        <v>45621</v>
      </c>
      <c r="G2072" s="5">
        <v>45713</v>
      </c>
      <c r="J2072" s="4">
        <v>170000000</v>
      </c>
      <c r="L2072" s="8">
        <v>4.7500000000000001E-2</v>
      </c>
      <c r="O2072" s="7" t="s">
        <v>16</v>
      </c>
      <c r="P2072" s="7" t="s">
        <v>2045</v>
      </c>
    </row>
    <row r="2073" spans="3:16" x14ac:dyDescent="0.3">
      <c r="C2073" t="s">
        <v>7</v>
      </c>
      <c r="F2073" s="5">
        <v>45621</v>
      </c>
      <c r="G2073" s="5">
        <v>45741</v>
      </c>
      <c r="J2073" s="4">
        <v>137000000</v>
      </c>
      <c r="L2073" s="8">
        <v>4.7500000000000001E-2</v>
      </c>
      <c r="O2073" s="7" t="s">
        <v>16</v>
      </c>
      <c r="P2073" s="7" t="s">
        <v>2045</v>
      </c>
    </row>
    <row r="2074" spans="3:16" x14ac:dyDescent="0.3">
      <c r="C2074" t="s">
        <v>7</v>
      </c>
      <c r="F2074" s="5">
        <v>45621</v>
      </c>
      <c r="G2074" s="5">
        <v>45772</v>
      </c>
      <c r="J2074" s="4">
        <v>63000000</v>
      </c>
      <c r="L2074" s="8">
        <v>4.7500000000000001E-2</v>
      </c>
      <c r="O2074" s="7" t="s">
        <v>16</v>
      </c>
      <c r="P2074" s="7" t="s">
        <v>2045</v>
      </c>
    </row>
    <row r="2075" spans="3:16" x14ac:dyDescent="0.3">
      <c r="C2075" t="s">
        <v>7</v>
      </c>
      <c r="F2075" s="5">
        <v>45621</v>
      </c>
      <c r="G2075" s="5">
        <v>45802</v>
      </c>
      <c r="J2075" s="4">
        <v>28351424353.591</v>
      </c>
      <c r="L2075" s="8">
        <v>7.2999999999999995E-2</v>
      </c>
      <c r="O2075" s="7" t="s">
        <v>16</v>
      </c>
      <c r="P2075" s="7" t="s">
        <v>2045</v>
      </c>
    </row>
    <row r="2076" spans="3:16" x14ac:dyDescent="0.3">
      <c r="C2076" t="s">
        <v>7</v>
      </c>
      <c r="F2076" s="5">
        <v>45621</v>
      </c>
      <c r="G2076" s="5">
        <v>45833</v>
      </c>
      <c r="J2076" s="4">
        <v>368000000</v>
      </c>
      <c r="L2076" s="8">
        <v>7.3999999999999996E-2</v>
      </c>
      <c r="O2076" s="7" t="s">
        <v>16</v>
      </c>
      <c r="P2076" s="7" t="s">
        <v>2045</v>
      </c>
    </row>
    <row r="2077" spans="3:16" x14ac:dyDescent="0.3">
      <c r="C2077" t="s">
        <v>7</v>
      </c>
      <c r="F2077" s="5">
        <v>45621</v>
      </c>
      <c r="G2077" s="5">
        <v>45863</v>
      </c>
      <c r="J2077" s="4">
        <v>51000000</v>
      </c>
      <c r="L2077" s="8">
        <v>7.3999999999999996E-2</v>
      </c>
      <c r="O2077" s="7" t="s">
        <v>16</v>
      </c>
      <c r="P2077" s="7" t="s">
        <v>2045</v>
      </c>
    </row>
    <row r="2078" spans="3:16" x14ac:dyDescent="0.3">
      <c r="C2078" t="s">
        <v>7</v>
      </c>
      <c r="F2078" s="5">
        <v>45621</v>
      </c>
      <c r="G2078" s="5">
        <v>45894</v>
      </c>
      <c r="J2078" s="4">
        <v>1047000000</v>
      </c>
      <c r="L2078" s="8">
        <v>7.5999999999999998E-2</v>
      </c>
      <c r="O2078" s="7" t="s">
        <v>16</v>
      </c>
      <c r="P2078" s="7" t="s">
        <v>2045</v>
      </c>
    </row>
    <row r="2079" spans="3:16" x14ac:dyDescent="0.3">
      <c r="C2079" t="s">
        <v>7</v>
      </c>
      <c r="F2079" s="5">
        <v>45621</v>
      </c>
      <c r="G2079" s="5">
        <v>45925</v>
      </c>
      <c r="J2079" s="4">
        <v>65000000</v>
      </c>
      <c r="L2079" s="8">
        <v>7.5999999999999998E-2</v>
      </c>
      <c r="O2079" s="7" t="s">
        <v>16</v>
      </c>
      <c r="P2079" s="7" t="s">
        <v>2045</v>
      </c>
    </row>
    <row r="2080" spans="3:16" x14ac:dyDescent="0.3">
      <c r="C2080" t="s">
        <v>7</v>
      </c>
      <c r="F2080" s="5">
        <v>45621</v>
      </c>
      <c r="G2080" s="5">
        <v>45955</v>
      </c>
      <c r="J2080" s="4">
        <v>1720000000</v>
      </c>
      <c r="L2080" s="8">
        <v>7.5999999999999998E-2</v>
      </c>
      <c r="O2080" s="7" t="s">
        <v>16</v>
      </c>
      <c r="P2080" s="7" t="s">
        <v>2045</v>
      </c>
    </row>
    <row r="2081" spans="3:16" x14ac:dyDescent="0.3">
      <c r="C2081" t="s">
        <v>7</v>
      </c>
      <c r="F2081" s="5">
        <v>45621</v>
      </c>
      <c r="G2081" s="5">
        <v>45986</v>
      </c>
      <c r="J2081" s="4">
        <v>4554000000</v>
      </c>
      <c r="L2081" s="8">
        <v>7.6999999999999999E-2</v>
      </c>
      <c r="O2081" s="7" t="s">
        <v>16</v>
      </c>
      <c r="P2081" s="7" t="s">
        <v>2045</v>
      </c>
    </row>
    <row r="2082" spans="3:16" x14ac:dyDescent="0.3">
      <c r="C2082" t="s">
        <v>7</v>
      </c>
      <c r="F2082" s="5">
        <v>45621</v>
      </c>
      <c r="G2082" s="5">
        <v>46016</v>
      </c>
      <c r="J2082" s="4">
        <v>1814000000</v>
      </c>
      <c r="L2082" s="8">
        <v>7.8E-2</v>
      </c>
      <c r="O2082" s="7" t="s">
        <v>16</v>
      </c>
      <c r="P2082" s="7" t="s">
        <v>2045</v>
      </c>
    </row>
    <row r="2083" spans="3:16" hidden="1" x14ac:dyDescent="0.3">
      <c r="C2083" t="s">
        <v>2047</v>
      </c>
      <c r="F2083" s="5">
        <v>45621</v>
      </c>
      <c r="G2083" s="5">
        <v>45651</v>
      </c>
      <c r="J2083" s="4">
        <v>536000000</v>
      </c>
      <c r="L2083" s="8">
        <v>4.3999999999999997E-2</v>
      </c>
      <c r="O2083" s="7" t="s">
        <v>16</v>
      </c>
      <c r="P2083" s="7" t="s">
        <v>2045</v>
      </c>
    </row>
    <row r="2084" spans="3:16" x14ac:dyDescent="0.3">
      <c r="C2084" t="s">
        <v>2047</v>
      </c>
      <c r="F2084" s="5">
        <v>45621</v>
      </c>
      <c r="G2084" s="5">
        <v>45682</v>
      </c>
      <c r="J2084" s="4">
        <v>89000000</v>
      </c>
      <c r="L2084" s="8">
        <v>4.7500000000000001E-2</v>
      </c>
      <c r="O2084" s="7" t="s">
        <v>16</v>
      </c>
      <c r="P2084" s="7" t="s">
        <v>2045</v>
      </c>
    </row>
    <row r="2085" spans="3:16" x14ac:dyDescent="0.3">
      <c r="C2085" t="s">
        <v>2047</v>
      </c>
      <c r="F2085" s="5">
        <v>45621</v>
      </c>
      <c r="G2085" s="5">
        <v>45802</v>
      </c>
      <c r="J2085" s="4">
        <v>975000000</v>
      </c>
      <c r="L2085" s="8">
        <v>7.2999999999999995E-2</v>
      </c>
      <c r="O2085" s="7" t="s">
        <v>16</v>
      </c>
      <c r="P2085" s="7" t="s">
        <v>2045</v>
      </c>
    </row>
    <row r="2086" spans="3:16" x14ac:dyDescent="0.3">
      <c r="C2086" t="s">
        <v>7</v>
      </c>
      <c r="F2086" s="5">
        <v>45622</v>
      </c>
      <c r="G2086" s="5">
        <v>45803</v>
      </c>
      <c r="J2086" s="4">
        <v>15694000000</v>
      </c>
      <c r="L2086" s="8">
        <v>7.2999999999999995E-2</v>
      </c>
      <c r="O2086" s="7" t="s">
        <v>2043</v>
      </c>
      <c r="P2086" s="7" t="s">
        <v>2044</v>
      </c>
    </row>
    <row r="2087" spans="3:16" x14ac:dyDescent="0.3">
      <c r="C2087" t="s">
        <v>7</v>
      </c>
      <c r="F2087" s="5">
        <v>45622</v>
      </c>
      <c r="G2087" s="5">
        <v>45834</v>
      </c>
      <c r="J2087" s="4">
        <v>1386000000</v>
      </c>
      <c r="L2087" s="8">
        <v>7.3999999999999996E-2</v>
      </c>
      <c r="O2087" s="7" t="s">
        <v>2043</v>
      </c>
      <c r="P2087" s="7" t="s">
        <v>2044</v>
      </c>
    </row>
    <row r="2088" spans="3:16" x14ac:dyDescent="0.3">
      <c r="C2088" t="s">
        <v>7</v>
      </c>
      <c r="F2088" s="5">
        <v>45622</v>
      </c>
      <c r="G2088" s="5">
        <v>45895</v>
      </c>
      <c r="J2088" s="4">
        <v>4097000000</v>
      </c>
      <c r="L2088" s="8">
        <v>7.5999999999999998E-2</v>
      </c>
      <c r="O2088" s="7" t="s">
        <v>2043</v>
      </c>
      <c r="P2088" s="7" t="s">
        <v>2044</v>
      </c>
    </row>
    <row r="2089" spans="3:16" x14ac:dyDescent="0.3">
      <c r="C2089" t="s">
        <v>7</v>
      </c>
      <c r="F2089" s="5">
        <v>45622</v>
      </c>
      <c r="G2089" s="5">
        <v>45956</v>
      </c>
      <c r="J2089" s="4">
        <v>8886000000</v>
      </c>
      <c r="L2089" s="8">
        <v>7.5999999999999998E-2</v>
      </c>
      <c r="O2089" s="7" t="s">
        <v>2043</v>
      </c>
      <c r="P2089" s="7" t="s">
        <v>2044</v>
      </c>
    </row>
    <row r="2090" spans="3:16" x14ac:dyDescent="0.3">
      <c r="C2090" t="s">
        <v>7</v>
      </c>
      <c r="F2090" s="5">
        <v>45622</v>
      </c>
      <c r="G2090" s="5">
        <v>45987</v>
      </c>
      <c r="J2090" s="4">
        <v>424000000</v>
      </c>
      <c r="L2090" s="8">
        <v>7.6999999999999999E-2</v>
      </c>
      <c r="O2090" s="7" t="s">
        <v>2043</v>
      </c>
      <c r="P2090" s="7" t="s">
        <v>2044</v>
      </c>
    </row>
    <row r="2091" spans="3:16" x14ac:dyDescent="0.3">
      <c r="C2091" t="s">
        <v>7</v>
      </c>
      <c r="F2091" s="5">
        <v>45622</v>
      </c>
      <c r="G2091" s="5">
        <v>46017</v>
      </c>
      <c r="J2091" s="4">
        <v>237000000</v>
      </c>
      <c r="L2091" s="8">
        <v>7.8E-2</v>
      </c>
      <c r="O2091" s="7" t="s">
        <v>2043</v>
      </c>
      <c r="P2091" s="7" t="s">
        <v>2044</v>
      </c>
    </row>
    <row r="2092" spans="3:16" hidden="1" x14ac:dyDescent="0.3">
      <c r="C2092" t="s">
        <v>2047</v>
      </c>
      <c r="F2092" s="5">
        <v>45622</v>
      </c>
      <c r="G2092" s="5">
        <v>45652</v>
      </c>
      <c r="J2092" s="4">
        <v>715000000</v>
      </c>
      <c r="L2092" s="8">
        <v>4.3999999999999997E-2</v>
      </c>
      <c r="O2092" s="7" t="s">
        <v>2043</v>
      </c>
      <c r="P2092" s="7" t="s">
        <v>2044</v>
      </c>
    </row>
    <row r="2093" spans="3:16" x14ac:dyDescent="0.3">
      <c r="C2093" t="s">
        <v>2047</v>
      </c>
      <c r="F2093" s="5">
        <v>45622</v>
      </c>
      <c r="G2093" s="5">
        <v>45683</v>
      </c>
      <c r="J2093" s="4">
        <v>113000000</v>
      </c>
      <c r="L2093" s="8">
        <v>4.7500000000000001E-2</v>
      </c>
      <c r="O2093" s="7" t="s">
        <v>2043</v>
      </c>
      <c r="P2093" s="7" t="s">
        <v>2044</v>
      </c>
    </row>
    <row r="2094" spans="3:16" x14ac:dyDescent="0.3">
      <c r="C2094" t="s">
        <v>2047</v>
      </c>
      <c r="F2094" s="5">
        <v>45622</v>
      </c>
      <c r="G2094" s="5">
        <v>45714</v>
      </c>
      <c r="J2094" s="4">
        <v>159000000</v>
      </c>
      <c r="L2094" s="8">
        <v>4.7500000000000001E-2</v>
      </c>
      <c r="O2094" s="7" t="s">
        <v>2043</v>
      </c>
      <c r="P2094" s="7" t="s">
        <v>2044</v>
      </c>
    </row>
    <row r="2095" spans="3:16" x14ac:dyDescent="0.3">
      <c r="C2095" t="s">
        <v>2047</v>
      </c>
      <c r="F2095" s="5">
        <v>45622</v>
      </c>
      <c r="G2095" s="5">
        <v>45742</v>
      </c>
      <c r="J2095" s="4">
        <v>169000000</v>
      </c>
      <c r="L2095" s="8">
        <v>4.7500000000000001E-2</v>
      </c>
      <c r="O2095" s="7" t="s">
        <v>2043</v>
      </c>
      <c r="P2095" s="7" t="s">
        <v>2044</v>
      </c>
    </row>
    <row r="2096" spans="3:16" x14ac:dyDescent="0.3">
      <c r="C2096" t="s">
        <v>2047</v>
      </c>
      <c r="F2096" s="5">
        <v>45622</v>
      </c>
      <c r="G2096" s="5">
        <v>45773</v>
      </c>
      <c r="J2096" s="4">
        <v>169000000</v>
      </c>
      <c r="L2096" s="8">
        <v>4.7500000000000001E-2</v>
      </c>
      <c r="O2096" s="7" t="s">
        <v>2043</v>
      </c>
      <c r="P2096" s="7" t="s">
        <v>2044</v>
      </c>
    </row>
    <row r="2097" spans="3:16" x14ac:dyDescent="0.3">
      <c r="C2097" t="s">
        <v>2047</v>
      </c>
      <c r="F2097" s="5">
        <v>45622</v>
      </c>
      <c r="G2097" s="5">
        <v>45803</v>
      </c>
      <c r="J2097" s="4">
        <v>4142000000</v>
      </c>
      <c r="L2097" s="8">
        <v>7.2999999999999995E-2</v>
      </c>
      <c r="O2097" s="7" t="s">
        <v>2043</v>
      </c>
      <c r="P2097" s="7" t="s">
        <v>2044</v>
      </c>
    </row>
    <row r="2098" spans="3:16" x14ac:dyDescent="0.3">
      <c r="C2098" t="s">
        <v>2047</v>
      </c>
      <c r="F2098" s="5">
        <v>45622</v>
      </c>
      <c r="G2098" s="5">
        <v>45864</v>
      </c>
      <c r="J2098" s="4">
        <v>188000000</v>
      </c>
      <c r="L2098" s="8">
        <v>7.3999999999999996E-2</v>
      </c>
      <c r="O2098" s="7" t="s">
        <v>2043</v>
      </c>
      <c r="P2098" s="7" t="s">
        <v>2044</v>
      </c>
    </row>
    <row r="2099" spans="3:16" x14ac:dyDescent="0.3">
      <c r="C2099" t="s">
        <v>2047</v>
      </c>
      <c r="F2099" s="5">
        <v>45622</v>
      </c>
      <c r="G2099" s="5">
        <v>45895</v>
      </c>
      <c r="J2099" s="4">
        <v>75000000</v>
      </c>
      <c r="L2099" s="8">
        <v>7.5999999999999998E-2</v>
      </c>
      <c r="O2099" s="7" t="s">
        <v>2043</v>
      </c>
      <c r="P2099" s="7" t="s">
        <v>2044</v>
      </c>
    </row>
    <row r="2100" spans="3:16" x14ac:dyDescent="0.3">
      <c r="C2100" t="s">
        <v>2047</v>
      </c>
      <c r="F2100" s="5">
        <v>45622</v>
      </c>
      <c r="G2100" s="5">
        <v>45987</v>
      </c>
      <c r="J2100" s="4">
        <v>188000000</v>
      </c>
      <c r="L2100" s="8">
        <v>7.6999999999999999E-2</v>
      </c>
      <c r="O2100" s="7" t="s">
        <v>2043</v>
      </c>
      <c r="P2100" s="7" t="s">
        <v>2044</v>
      </c>
    </row>
    <row r="2101" spans="3:16" x14ac:dyDescent="0.3">
      <c r="C2101" t="s">
        <v>7</v>
      </c>
      <c r="F2101" s="5">
        <v>45622</v>
      </c>
      <c r="G2101" s="5">
        <v>45803</v>
      </c>
      <c r="J2101" s="4">
        <v>10885000000</v>
      </c>
      <c r="L2101" s="8">
        <v>7.2999999999999995E-2</v>
      </c>
      <c r="O2101" s="7" t="s">
        <v>15</v>
      </c>
      <c r="P2101" s="7" t="s">
        <v>2045</v>
      </c>
    </row>
    <row r="2102" spans="3:16" x14ac:dyDescent="0.3">
      <c r="C2102" t="s">
        <v>7</v>
      </c>
      <c r="F2102" s="5">
        <v>45622</v>
      </c>
      <c r="G2102" s="5">
        <v>45834</v>
      </c>
      <c r="J2102" s="4">
        <v>828000000</v>
      </c>
      <c r="L2102" s="8">
        <v>7.3999999999999996E-2</v>
      </c>
      <c r="O2102" s="7" t="s">
        <v>15</v>
      </c>
      <c r="P2102" s="7" t="s">
        <v>2045</v>
      </c>
    </row>
    <row r="2103" spans="3:16" x14ac:dyDescent="0.3">
      <c r="C2103" t="s">
        <v>7</v>
      </c>
      <c r="F2103" s="5">
        <v>45622</v>
      </c>
      <c r="G2103" s="5">
        <v>45895</v>
      </c>
      <c r="J2103" s="4">
        <v>4217000000</v>
      </c>
      <c r="L2103" s="8">
        <v>7.5999999999999998E-2</v>
      </c>
      <c r="O2103" s="7" t="s">
        <v>15</v>
      </c>
      <c r="P2103" s="7" t="s">
        <v>2045</v>
      </c>
    </row>
    <row r="2104" spans="3:16" x14ac:dyDescent="0.3">
      <c r="C2104" t="s">
        <v>7</v>
      </c>
      <c r="F2104" s="5">
        <v>45622</v>
      </c>
      <c r="G2104" s="5">
        <v>45987</v>
      </c>
      <c r="J2104" s="4">
        <v>452000000</v>
      </c>
      <c r="L2104" s="8">
        <v>7.6999999999999999E-2</v>
      </c>
      <c r="O2104" s="7" t="s">
        <v>15</v>
      </c>
      <c r="P2104" s="7" t="s">
        <v>2045</v>
      </c>
    </row>
    <row r="2105" spans="3:16" x14ac:dyDescent="0.3">
      <c r="C2105" t="s">
        <v>7</v>
      </c>
      <c r="F2105" s="5">
        <v>45622</v>
      </c>
      <c r="G2105" s="5">
        <v>45803</v>
      </c>
      <c r="J2105" s="4">
        <v>11044000000</v>
      </c>
      <c r="L2105" s="8">
        <v>7.2999999999999995E-2</v>
      </c>
      <c r="O2105" s="7" t="s">
        <v>2050</v>
      </c>
      <c r="P2105" s="7" t="s">
        <v>2045</v>
      </c>
    </row>
    <row r="2106" spans="3:16" x14ac:dyDescent="0.3">
      <c r="C2106" t="s">
        <v>7</v>
      </c>
      <c r="F2106" s="5">
        <v>45622</v>
      </c>
      <c r="G2106" s="5">
        <v>45895</v>
      </c>
      <c r="J2106" s="4">
        <v>94000000</v>
      </c>
      <c r="L2106" s="8">
        <v>7.5999999999999998E-2</v>
      </c>
      <c r="O2106" s="7" t="s">
        <v>2050</v>
      </c>
      <c r="P2106" s="7" t="s">
        <v>2045</v>
      </c>
    </row>
    <row r="2107" spans="3:16" x14ac:dyDescent="0.3">
      <c r="C2107" t="s">
        <v>7</v>
      </c>
      <c r="F2107" s="5">
        <v>45622</v>
      </c>
      <c r="G2107" s="5">
        <v>45926</v>
      </c>
      <c r="J2107" s="4">
        <v>2872000000</v>
      </c>
      <c r="L2107" s="8">
        <v>7.5999999999999998E-2</v>
      </c>
      <c r="O2107" s="7" t="s">
        <v>2050</v>
      </c>
      <c r="P2107" s="7" t="s">
        <v>2045</v>
      </c>
    </row>
    <row r="2108" spans="3:16" x14ac:dyDescent="0.3">
      <c r="C2108" t="s">
        <v>7</v>
      </c>
      <c r="F2108" s="5">
        <v>45622</v>
      </c>
      <c r="G2108" s="5">
        <v>45956</v>
      </c>
      <c r="J2108" s="4">
        <v>4679000000</v>
      </c>
      <c r="L2108" s="8">
        <v>7.5999999999999998E-2</v>
      </c>
      <c r="O2108" s="7" t="s">
        <v>2050</v>
      </c>
      <c r="P2108" s="7" t="s">
        <v>2045</v>
      </c>
    </row>
    <row r="2109" spans="3:16" x14ac:dyDescent="0.3">
      <c r="C2109" t="s">
        <v>7</v>
      </c>
      <c r="F2109" s="5">
        <v>45622</v>
      </c>
      <c r="G2109" s="5">
        <v>45987</v>
      </c>
      <c r="J2109" s="4">
        <v>6533000000</v>
      </c>
      <c r="L2109" s="8">
        <v>7.6999999999999999E-2</v>
      </c>
      <c r="O2109" s="7" t="s">
        <v>2050</v>
      </c>
      <c r="P2109" s="7" t="s">
        <v>2045</v>
      </c>
    </row>
    <row r="2110" spans="3:16" x14ac:dyDescent="0.3">
      <c r="C2110" t="s">
        <v>7</v>
      </c>
      <c r="F2110" s="5">
        <v>45622</v>
      </c>
      <c r="G2110" s="5">
        <v>46017</v>
      </c>
      <c r="J2110" s="4">
        <v>3908000000</v>
      </c>
      <c r="L2110" s="8">
        <v>7.8E-2</v>
      </c>
      <c r="O2110" s="7" t="s">
        <v>2050</v>
      </c>
      <c r="P2110" s="7" t="s">
        <v>2045</v>
      </c>
    </row>
    <row r="2111" spans="3:16" hidden="1" x14ac:dyDescent="0.3">
      <c r="C2111" t="s">
        <v>7</v>
      </c>
      <c r="F2111" s="5">
        <v>45622</v>
      </c>
      <c r="G2111" s="5">
        <v>45652</v>
      </c>
      <c r="J2111" s="4">
        <v>1850000000</v>
      </c>
      <c r="L2111" s="8">
        <v>4.3999999999999997E-2</v>
      </c>
      <c r="O2111" s="7" t="s">
        <v>16</v>
      </c>
      <c r="P2111" s="7" t="s">
        <v>2045</v>
      </c>
    </row>
    <row r="2112" spans="3:16" x14ac:dyDescent="0.3">
      <c r="C2112" t="s">
        <v>7</v>
      </c>
      <c r="F2112" s="5">
        <v>45622</v>
      </c>
      <c r="G2112" s="5">
        <v>45683</v>
      </c>
      <c r="J2112" s="4">
        <v>1125000000</v>
      </c>
      <c r="L2112" s="8">
        <v>4.7500000000000001E-2</v>
      </c>
      <c r="O2112" s="7" t="s">
        <v>16</v>
      </c>
      <c r="P2112" s="7" t="s">
        <v>2045</v>
      </c>
    </row>
    <row r="2113" spans="3:16" x14ac:dyDescent="0.3">
      <c r="C2113" t="s">
        <v>7</v>
      </c>
      <c r="F2113" s="5">
        <v>45622</v>
      </c>
      <c r="G2113" s="5">
        <v>45714</v>
      </c>
      <c r="J2113" s="4">
        <v>119000000</v>
      </c>
      <c r="L2113" s="8">
        <v>4.7500000000000001E-2</v>
      </c>
      <c r="O2113" s="7" t="s">
        <v>16</v>
      </c>
      <c r="P2113" s="7" t="s">
        <v>2045</v>
      </c>
    </row>
    <row r="2114" spans="3:16" x14ac:dyDescent="0.3">
      <c r="C2114" t="s">
        <v>7</v>
      </c>
      <c r="F2114" s="5">
        <v>45622</v>
      </c>
      <c r="G2114" s="5">
        <v>45742</v>
      </c>
      <c r="J2114" s="4">
        <v>96000000</v>
      </c>
      <c r="L2114" s="8">
        <v>4.7500000000000001E-2</v>
      </c>
      <c r="O2114" s="7" t="s">
        <v>16</v>
      </c>
      <c r="P2114" s="7" t="s">
        <v>2045</v>
      </c>
    </row>
    <row r="2115" spans="3:16" x14ac:dyDescent="0.3">
      <c r="C2115" t="s">
        <v>7</v>
      </c>
      <c r="F2115" s="5">
        <v>45622</v>
      </c>
      <c r="G2115" s="5">
        <v>45803</v>
      </c>
      <c r="J2115" s="4">
        <v>19999131953.722</v>
      </c>
      <c r="L2115" s="8">
        <v>7.2999999999999995E-2</v>
      </c>
      <c r="O2115" s="7" t="s">
        <v>16</v>
      </c>
      <c r="P2115" s="7" t="s">
        <v>2045</v>
      </c>
    </row>
    <row r="2116" spans="3:16" x14ac:dyDescent="0.3">
      <c r="C2116" t="s">
        <v>7</v>
      </c>
      <c r="F2116" s="5">
        <v>45622</v>
      </c>
      <c r="G2116" s="5">
        <v>45834</v>
      </c>
      <c r="J2116" s="4">
        <v>257000000</v>
      </c>
      <c r="L2116" s="8">
        <v>7.3999999999999996E-2</v>
      </c>
      <c r="O2116" s="7" t="s">
        <v>16</v>
      </c>
      <c r="P2116" s="7" t="s">
        <v>2045</v>
      </c>
    </row>
    <row r="2117" spans="3:16" x14ac:dyDescent="0.3">
      <c r="C2117" t="s">
        <v>7</v>
      </c>
      <c r="F2117" s="5">
        <v>45622</v>
      </c>
      <c r="G2117" s="5">
        <v>45895</v>
      </c>
      <c r="J2117" s="4">
        <v>730000000</v>
      </c>
      <c r="L2117" s="8">
        <v>7.5999999999999998E-2</v>
      </c>
      <c r="O2117" s="7" t="s">
        <v>16</v>
      </c>
      <c r="P2117" s="7" t="s">
        <v>2045</v>
      </c>
    </row>
    <row r="2118" spans="3:16" x14ac:dyDescent="0.3">
      <c r="C2118" t="s">
        <v>7</v>
      </c>
      <c r="F2118" s="5">
        <v>45622</v>
      </c>
      <c r="G2118" s="5">
        <v>45956</v>
      </c>
      <c r="J2118" s="4">
        <v>1199000000</v>
      </c>
      <c r="L2118" s="8">
        <v>7.5999999999999998E-2</v>
      </c>
      <c r="O2118" s="7" t="s">
        <v>16</v>
      </c>
      <c r="P2118" s="7" t="s">
        <v>2045</v>
      </c>
    </row>
    <row r="2119" spans="3:16" x14ac:dyDescent="0.3">
      <c r="C2119" t="s">
        <v>7</v>
      </c>
      <c r="F2119" s="5">
        <v>45622</v>
      </c>
      <c r="G2119" s="5">
        <v>45987</v>
      </c>
      <c r="J2119" s="4">
        <v>3173000000</v>
      </c>
      <c r="L2119" s="8">
        <v>7.6999999999999999E-2</v>
      </c>
      <c r="O2119" s="7" t="s">
        <v>16</v>
      </c>
      <c r="P2119" s="7" t="s">
        <v>2045</v>
      </c>
    </row>
    <row r="2120" spans="3:16" x14ac:dyDescent="0.3">
      <c r="C2120" t="s">
        <v>7</v>
      </c>
      <c r="F2120" s="5">
        <v>45622</v>
      </c>
      <c r="G2120" s="5">
        <v>46017</v>
      </c>
      <c r="J2120" s="4">
        <v>1264000000</v>
      </c>
      <c r="L2120" s="8">
        <v>7.8E-2</v>
      </c>
      <c r="O2120" s="7" t="s">
        <v>16</v>
      </c>
      <c r="P2120" s="7" t="s">
        <v>2045</v>
      </c>
    </row>
    <row r="2121" spans="3:16" hidden="1" x14ac:dyDescent="0.3">
      <c r="C2121" t="s">
        <v>2047</v>
      </c>
      <c r="F2121" s="5">
        <v>45622</v>
      </c>
      <c r="G2121" s="5">
        <v>45652</v>
      </c>
      <c r="J2121" s="4">
        <v>374000000</v>
      </c>
      <c r="L2121" s="8">
        <v>4.3999999999999997E-2</v>
      </c>
      <c r="O2121" s="7" t="s">
        <v>16</v>
      </c>
      <c r="P2121" s="7" t="s">
        <v>2045</v>
      </c>
    </row>
    <row r="2122" spans="3:16" x14ac:dyDescent="0.3">
      <c r="C2122" t="s">
        <v>2047</v>
      </c>
      <c r="F2122" s="5">
        <v>45622</v>
      </c>
      <c r="G2122" s="5">
        <v>45683</v>
      </c>
      <c r="J2122" s="4">
        <v>62000000</v>
      </c>
      <c r="L2122" s="8">
        <v>4.7500000000000001E-2</v>
      </c>
      <c r="O2122" s="7" t="s">
        <v>16</v>
      </c>
      <c r="P2122" s="7" t="s">
        <v>2045</v>
      </c>
    </row>
    <row r="2123" spans="3:16" x14ac:dyDescent="0.3">
      <c r="C2123" t="s">
        <v>2047</v>
      </c>
      <c r="F2123" s="5">
        <v>45622</v>
      </c>
      <c r="G2123" s="5">
        <v>45803</v>
      </c>
      <c r="J2123" s="4">
        <v>679000000</v>
      </c>
      <c r="L2123" s="8">
        <v>7.2999999999999995E-2</v>
      </c>
      <c r="O2123" s="7" t="s">
        <v>16</v>
      </c>
      <c r="P2123" s="7" t="s">
        <v>2045</v>
      </c>
    </row>
    <row r="2124" spans="3:16" x14ac:dyDescent="0.3">
      <c r="C2124" t="s">
        <v>7</v>
      </c>
      <c r="F2124" s="5">
        <v>45623</v>
      </c>
      <c r="G2124" s="5">
        <v>45804</v>
      </c>
      <c r="J2124" s="4">
        <v>16871000000</v>
      </c>
      <c r="L2124" s="8">
        <v>7.2999999999999995E-2</v>
      </c>
      <c r="O2124" s="7" t="s">
        <v>2043</v>
      </c>
      <c r="P2124" s="7" t="s">
        <v>2044</v>
      </c>
    </row>
    <row r="2125" spans="3:16" x14ac:dyDescent="0.3">
      <c r="C2125" t="s">
        <v>7</v>
      </c>
      <c r="F2125" s="5">
        <v>45623</v>
      </c>
      <c r="G2125" s="5">
        <v>45835</v>
      </c>
      <c r="J2125" s="4">
        <v>1490000000</v>
      </c>
      <c r="L2125" s="8">
        <v>7.3999999999999996E-2</v>
      </c>
      <c r="O2125" s="7" t="s">
        <v>2043</v>
      </c>
      <c r="P2125" s="7" t="s">
        <v>2044</v>
      </c>
    </row>
    <row r="2126" spans="3:16" x14ac:dyDescent="0.3">
      <c r="C2126" t="s">
        <v>7</v>
      </c>
      <c r="F2126" s="5">
        <v>45623</v>
      </c>
      <c r="G2126" s="5">
        <v>45896</v>
      </c>
      <c r="J2126" s="4">
        <v>4404000000</v>
      </c>
      <c r="L2126" s="8">
        <v>7.5999999999999998E-2</v>
      </c>
      <c r="O2126" s="7" t="s">
        <v>2043</v>
      </c>
      <c r="P2126" s="7" t="s">
        <v>2044</v>
      </c>
    </row>
    <row r="2127" spans="3:16" x14ac:dyDescent="0.3">
      <c r="C2127" t="s">
        <v>7</v>
      </c>
      <c r="F2127" s="5">
        <v>45623</v>
      </c>
      <c r="G2127" s="5">
        <v>45957</v>
      </c>
      <c r="J2127" s="4">
        <v>9553000000</v>
      </c>
      <c r="L2127" s="8">
        <v>7.5999999999999998E-2</v>
      </c>
      <c r="O2127" s="7" t="s">
        <v>2043</v>
      </c>
      <c r="P2127" s="7" t="s">
        <v>2044</v>
      </c>
    </row>
    <row r="2128" spans="3:16" x14ac:dyDescent="0.3">
      <c r="C2128" t="s">
        <v>7</v>
      </c>
      <c r="F2128" s="5">
        <v>45623</v>
      </c>
      <c r="G2128" s="5">
        <v>45988</v>
      </c>
      <c r="J2128" s="4">
        <v>456000000</v>
      </c>
      <c r="L2128" s="8">
        <v>7.6999999999999999E-2</v>
      </c>
      <c r="O2128" s="7" t="s">
        <v>2043</v>
      </c>
      <c r="P2128" s="7" t="s">
        <v>2044</v>
      </c>
    </row>
    <row r="2129" spans="3:16" x14ac:dyDescent="0.3">
      <c r="C2129" t="s">
        <v>7</v>
      </c>
      <c r="F2129" s="5">
        <v>45623</v>
      </c>
      <c r="G2129" s="5">
        <v>46018</v>
      </c>
      <c r="J2129" s="4">
        <v>255000000</v>
      </c>
      <c r="L2129" s="8">
        <v>7.8E-2</v>
      </c>
      <c r="O2129" s="7" t="s">
        <v>2043</v>
      </c>
      <c r="P2129" s="7" t="s">
        <v>2044</v>
      </c>
    </row>
    <row r="2130" spans="3:16" hidden="1" x14ac:dyDescent="0.3">
      <c r="C2130" t="s">
        <v>2047</v>
      </c>
      <c r="F2130" s="5">
        <v>45623</v>
      </c>
      <c r="G2130" s="5">
        <v>45653</v>
      </c>
      <c r="J2130" s="4">
        <v>769000000</v>
      </c>
      <c r="L2130" s="8">
        <v>4.3999999999999997E-2</v>
      </c>
      <c r="O2130" s="7" t="s">
        <v>2043</v>
      </c>
      <c r="P2130" s="7" t="s">
        <v>2044</v>
      </c>
    </row>
    <row r="2131" spans="3:16" x14ac:dyDescent="0.3">
      <c r="C2131" t="s">
        <v>2047</v>
      </c>
      <c r="F2131" s="5">
        <v>45623</v>
      </c>
      <c r="G2131" s="5">
        <v>45684</v>
      </c>
      <c r="J2131" s="4">
        <v>121000000</v>
      </c>
      <c r="L2131" s="8">
        <v>4.7500000000000001E-2</v>
      </c>
      <c r="O2131" s="7" t="s">
        <v>2043</v>
      </c>
      <c r="P2131" s="7" t="s">
        <v>2044</v>
      </c>
    </row>
    <row r="2132" spans="3:16" x14ac:dyDescent="0.3">
      <c r="C2132" t="s">
        <v>2047</v>
      </c>
      <c r="F2132" s="5">
        <v>45623</v>
      </c>
      <c r="G2132" s="5">
        <v>45715</v>
      </c>
      <c r="J2132" s="4">
        <v>171000000</v>
      </c>
      <c r="L2132" s="8">
        <v>4.7500000000000001E-2</v>
      </c>
      <c r="O2132" s="7" t="s">
        <v>2043</v>
      </c>
      <c r="P2132" s="7" t="s">
        <v>2044</v>
      </c>
    </row>
    <row r="2133" spans="3:16" x14ac:dyDescent="0.3">
      <c r="C2133" t="s">
        <v>2047</v>
      </c>
      <c r="F2133" s="5">
        <v>45623</v>
      </c>
      <c r="G2133" s="5">
        <v>45743</v>
      </c>
      <c r="J2133" s="4">
        <v>182000000</v>
      </c>
      <c r="L2133" s="8">
        <v>4.7500000000000001E-2</v>
      </c>
      <c r="O2133" s="7" t="s">
        <v>2043</v>
      </c>
      <c r="P2133" s="7" t="s">
        <v>2044</v>
      </c>
    </row>
    <row r="2134" spans="3:16" x14ac:dyDescent="0.3">
      <c r="C2134" t="s">
        <v>2047</v>
      </c>
      <c r="F2134" s="5">
        <v>45623</v>
      </c>
      <c r="G2134" s="5">
        <v>45774</v>
      </c>
      <c r="J2134" s="4">
        <v>182000000</v>
      </c>
      <c r="L2134" s="8">
        <v>4.7500000000000001E-2</v>
      </c>
      <c r="O2134" s="7" t="s">
        <v>2043</v>
      </c>
      <c r="P2134" s="7" t="s">
        <v>2044</v>
      </c>
    </row>
    <row r="2135" spans="3:16" x14ac:dyDescent="0.3">
      <c r="C2135" t="s">
        <v>2047</v>
      </c>
      <c r="F2135" s="5">
        <v>45623</v>
      </c>
      <c r="G2135" s="5">
        <v>45804</v>
      </c>
      <c r="J2135" s="4">
        <v>4453000000</v>
      </c>
      <c r="L2135" s="8">
        <v>7.2999999999999995E-2</v>
      </c>
      <c r="O2135" s="7" t="s">
        <v>2043</v>
      </c>
      <c r="P2135" s="7" t="s">
        <v>2044</v>
      </c>
    </row>
    <row r="2136" spans="3:16" x14ac:dyDescent="0.3">
      <c r="C2136" t="s">
        <v>2047</v>
      </c>
      <c r="F2136" s="5">
        <v>45623</v>
      </c>
      <c r="G2136" s="5">
        <v>45865</v>
      </c>
      <c r="J2136" s="4">
        <v>202000000</v>
      </c>
      <c r="L2136" s="8">
        <v>7.3999999999999996E-2</v>
      </c>
      <c r="O2136" s="7" t="s">
        <v>2043</v>
      </c>
      <c r="P2136" s="7" t="s">
        <v>2044</v>
      </c>
    </row>
    <row r="2137" spans="3:16" x14ac:dyDescent="0.3">
      <c r="C2137" t="s">
        <v>2047</v>
      </c>
      <c r="F2137" s="5">
        <v>45623</v>
      </c>
      <c r="G2137" s="5">
        <v>45896</v>
      </c>
      <c r="J2137" s="4">
        <v>81000000</v>
      </c>
      <c r="L2137" s="8">
        <v>7.5999999999999998E-2</v>
      </c>
      <c r="O2137" s="7" t="s">
        <v>2043</v>
      </c>
      <c r="P2137" s="7" t="s">
        <v>2044</v>
      </c>
    </row>
    <row r="2138" spans="3:16" x14ac:dyDescent="0.3">
      <c r="C2138" t="s">
        <v>2047</v>
      </c>
      <c r="F2138" s="5">
        <v>45623</v>
      </c>
      <c r="G2138" s="5">
        <v>45988</v>
      </c>
      <c r="J2138" s="4">
        <v>202000000</v>
      </c>
      <c r="L2138" s="8">
        <v>7.6999999999999999E-2</v>
      </c>
      <c r="O2138" s="7" t="s">
        <v>2043</v>
      </c>
      <c r="P2138" s="7" t="s">
        <v>2044</v>
      </c>
    </row>
    <row r="2139" spans="3:16" x14ac:dyDescent="0.3">
      <c r="C2139" t="s">
        <v>7</v>
      </c>
      <c r="F2139" s="5">
        <v>45623</v>
      </c>
      <c r="G2139" s="5">
        <v>45804</v>
      </c>
      <c r="J2139" s="4">
        <v>11702000000</v>
      </c>
      <c r="L2139" s="8">
        <v>7.2999999999999995E-2</v>
      </c>
      <c r="O2139" s="7" t="s">
        <v>15</v>
      </c>
      <c r="P2139" s="7" t="s">
        <v>2045</v>
      </c>
    </row>
    <row r="2140" spans="3:16" x14ac:dyDescent="0.3">
      <c r="C2140" t="s">
        <v>7</v>
      </c>
      <c r="F2140" s="5">
        <v>45623</v>
      </c>
      <c r="G2140" s="5">
        <v>45835</v>
      </c>
      <c r="J2140" s="4">
        <v>891000000</v>
      </c>
      <c r="L2140" s="8">
        <v>7.3999999999999996E-2</v>
      </c>
      <c r="O2140" s="7" t="s">
        <v>15</v>
      </c>
      <c r="P2140" s="7" t="s">
        <v>2045</v>
      </c>
    </row>
    <row r="2141" spans="3:16" x14ac:dyDescent="0.3">
      <c r="C2141" t="s">
        <v>7</v>
      </c>
      <c r="F2141" s="5">
        <v>45623</v>
      </c>
      <c r="G2141" s="5">
        <v>45896</v>
      </c>
      <c r="J2141" s="4">
        <v>4534000000</v>
      </c>
      <c r="L2141" s="8">
        <v>7.5999999999999998E-2</v>
      </c>
      <c r="O2141" s="7" t="s">
        <v>15</v>
      </c>
      <c r="P2141" s="7" t="s">
        <v>2045</v>
      </c>
    </row>
    <row r="2142" spans="3:16" x14ac:dyDescent="0.3">
      <c r="C2142" t="s">
        <v>7</v>
      </c>
      <c r="F2142" s="5">
        <v>45623</v>
      </c>
      <c r="G2142" s="5">
        <v>45988</v>
      </c>
      <c r="J2142" s="4">
        <v>486000000</v>
      </c>
      <c r="L2142" s="8">
        <v>7.6999999999999999E-2</v>
      </c>
      <c r="O2142" s="7" t="s">
        <v>15</v>
      </c>
      <c r="P2142" s="7" t="s">
        <v>2045</v>
      </c>
    </row>
    <row r="2143" spans="3:16" x14ac:dyDescent="0.3">
      <c r="C2143" t="s">
        <v>7</v>
      </c>
      <c r="F2143" s="5">
        <v>45623</v>
      </c>
      <c r="G2143" s="5">
        <v>45804</v>
      </c>
      <c r="J2143" s="4">
        <v>11872000000</v>
      </c>
      <c r="L2143" s="8">
        <v>7.2999999999999995E-2</v>
      </c>
      <c r="O2143" s="7" t="s">
        <v>2050</v>
      </c>
      <c r="P2143" s="7" t="s">
        <v>2045</v>
      </c>
    </row>
    <row r="2144" spans="3:16" x14ac:dyDescent="0.3">
      <c r="C2144" t="s">
        <v>7</v>
      </c>
      <c r="F2144" s="5">
        <v>45623</v>
      </c>
      <c r="G2144" s="5">
        <v>45896</v>
      </c>
      <c r="J2144" s="4">
        <v>101000000</v>
      </c>
      <c r="L2144" s="8">
        <v>7.5999999999999998E-2</v>
      </c>
      <c r="O2144" s="7" t="s">
        <v>2050</v>
      </c>
      <c r="P2144" s="7" t="s">
        <v>2045</v>
      </c>
    </row>
    <row r="2145" spans="3:16" x14ac:dyDescent="0.3">
      <c r="C2145" t="s">
        <v>7</v>
      </c>
      <c r="F2145" s="5">
        <v>45623</v>
      </c>
      <c r="G2145" s="5">
        <v>45927</v>
      </c>
      <c r="J2145" s="4">
        <v>3087000000</v>
      </c>
      <c r="L2145" s="8">
        <v>7.5999999999999998E-2</v>
      </c>
      <c r="O2145" s="7" t="s">
        <v>2050</v>
      </c>
      <c r="P2145" s="7" t="s">
        <v>2045</v>
      </c>
    </row>
    <row r="2146" spans="3:16" x14ac:dyDescent="0.3">
      <c r="C2146" t="s">
        <v>7</v>
      </c>
      <c r="F2146" s="5">
        <v>45623</v>
      </c>
      <c r="G2146" s="5">
        <v>45957</v>
      </c>
      <c r="J2146" s="4">
        <v>5030000000</v>
      </c>
      <c r="L2146" s="8">
        <v>7.5999999999999998E-2</v>
      </c>
      <c r="O2146" s="7" t="s">
        <v>2050</v>
      </c>
      <c r="P2146" s="7" t="s">
        <v>2045</v>
      </c>
    </row>
    <row r="2147" spans="3:16" x14ac:dyDescent="0.3">
      <c r="C2147" t="s">
        <v>7</v>
      </c>
      <c r="F2147" s="5">
        <v>45623</v>
      </c>
      <c r="G2147" s="5">
        <v>45988</v>
      </c>
      <c r="J2147" s="4">
        <v>7023000000</v>
      </c>
      <c r="L2147" s="8">
        <v>7.6999999999999999E-2</v>
      </c>
      <c r="O2147" s="7" t="s">
        <v>2050</v>
      </c>
      <c r="P2147" s="7" t="s">
        <v>2045</v>
      </c>
    </row>
    <row r="2148" spans="3:16" x14ac:dyDescent="0.3">
      <c r="C2148" t="s">
        <v>7</v>
      </c>
      <c r="F2148" s="5">
        <v>45623</v>
      </c>
      <c r="G2148" s="5">
        <v>46018</v>
      </c>
      <c r="J2148" s="4">
        <v>4201000000</v>
      </c>
      <c r="L2148" s="8">
        <v>7.8E-2</v>
      </c>
      <c r="O2148" s="7" t="s">
        <v>2050</v>
      </c>
      <c r="P2148" s="7" t="s">
        <v>2045</v>
      </c>
    </row>
    <row r="2149" spans="3:16" hidden="1" x14ac:dyDescent="0.3">
      <c r="C2149" t="s">
        <v>7</v>
      </c>
      <c r="F2149" s="5">
        <v>45623</v>
      </c>
      <c r="G2149" s="5">
        <v>45653</v>
      </c>
      <c r="J2149" s="4">
        <v>1989000000</v>
      </c>
      <c r="L2149" s="8">
        <v>4.3999999999999997E-2</v>
      </c>
      <c r="O2149" s="7" t="s">
        <v>16</v>
      </c>
      <c r="P2149" s="7" t="s">
        <v>2045</v>
      </c>
    </row>
    <row r="2150" spans="3:16" x14ac:dyDescent="0.3">
      <c r="C2150" t="s">
        <v>7</v>
      </c>
      <c r="F2150" s="5">
        <v>45623</v>
      </c>
      <c r="G2150" s="5">
        <v>45684</v>
      </c>
      <c r="J2150" s="4">
        <v>1209000000</v>
      </c>
      <c r="L2150" s="8">
        <v>4.7500000000000001E-2</v>
      </c>
      <c r="O2150" s="7" t="s">
        <v>16</v>
      </c>
      <c r="P2150" s="7" t="s">
        <v>2045</v>
      </c>
    </row>
    <row r="2151" spans="3:16" x14ac:dyDescent="0.3">
      <c r="C2151" t="s">
        <v>7</v>
      </c>
      <c r="F2151" s="5">
        <v>45623</v>
      </c>
      <c r="G2151" s="5">
        <v>45715</v>
      </c>
      <c r="J2151" s="4">
        <v>127000000</v>
      </c>
      <c r="L2151" s="8">
        <v>4.7500000000000001E-2</v>
      </c>
      <c r="O2151" s="7" t="s">
        <v>16</v>
      </c>
      <c r="P2151" s="7" t="s">
        <v>2045</v>
      </c>
    </row>
    <row r="2152" spans="3:16" x14ac:dyDescent="0.3">
      <c r="C2152" t="s">
        <v>7</v>
      </c>
      <c r="F2152" s="5">
        <v>45623</v>
      </c>
      <c r="G2152" s="5">
        <v>45743</v>
      </c>
      <c r="J2152" s="4">
        <v>103000000</v>
      </c>
      <c r="L2152" s="8">
        <v>4.7500000000000001E-2</v>
      </c>
      <c r="O2152" s="7" t="s">
        <v>16</v>
      </c>
      <c r="P2152" s="7" t="s">
        <v>2045</v>
      </c>
    </row>
    <row r="2153" spans="3:16" x14ac:dyDescent="0.3">
      <c r="C2153" t="s">
        <v>7</v>
      </c>
      <c r="F2153" s="5">
        <v>45623</v>
      </c>
      <c r="G2153" s="5">
        <v>45804</v>
      </c>
      <c r="J2153" s="4">
        <v>21497216850.250999</v>
      </c>
      <c r="L2153" s="8">
        <v>7.2999999999999995E-2</v>
      </c>
      <c r="O2153" s="7" t="s">
        <v>16</v>
      </c>
      <c r="P2153" s="7" t="s">
        <v>2045</v>
      </c>
    </row>
    <row r="2154" spans="3:16" x14ac:dyDescent="0.3">
      <c r="C2154" t="s">
        <v>7</v>
      </c>
      <c r="F2154" s="5">
        <v>45623</v>
      </c>
      <c r="G2154" s="5">
        <v>45835</v>
      </c>
      <c r="J2154" s="4">
        <v>276000000</v>
      </c>
      <c r="L2154" s="8">
        <v>7.3999999999999996E-2</v>
      </c>
      <c r="O2154" s="7" t="s">
        <v>16</v>
      </c>
      <c r="P2154" s="7" t="s">
        <v>2045</v>
      </c>
    </row>
    <row r="2155" spans="3:16" x14ac:dyDescent="0.3">
      <c r="C2155" t="s">
        <v>7</v>
      </c>
      <c r="F2155" s="5">
        <v>45623</v>
      </c>
      <c r="G2155" s="5">
        <v>45896</v>
      </c>
      <c r="J2155" s="4">
        <v>784000000</v>
      </c>
      <c r="L2155" s="8">
        <v>7.5999999999999998E-2</v>
      </c>
      <c r="O2155" s="7" t="s">
        <v>16</v>
      </c>
      <c r="P2155" s="7" t="s">
        <v>2045</v>
      </c>
    </row>
    <row r="2156" spans="3:16" x14ac:dyDescent="0.3">
      <c r="C2156" t="s">
        <v>7</v>
      </c>
      <c r="F2156" s="5">
        <v>45623</v>
      </c>
      <c r="G2156" s="5">
        <v>45957</v>
      </c>
      <c r="J2156" s="4">
        <v>1289000000</v>
      </c>
      <c r="L2156" s="8">
        <v>7.5999999999999998E-2</v>
      </c>
      <c r="O2156" s="7" t="s">
        <v>16</v>
      </c>
      <c r="P2156" s="7" t="s">
        <v>2045</v>
      </c>
    </row>
    <row r="2157" spans="3:16" x14ac:dyDescent="0.3">
      <c r="C2157" t="s">
        <v>7</v>
      </c>
      <c r="F2157" s="5">
        <v>45623</v>
      </c>
      <c r="G2157" s="5">
        <v>45988</v>
      </c>
      <c r="J2157" s="4">
        <v>3411000000</v>
      </c>
      <c r="L2157" s="8">
        <v>7.6999999999999999E-2</v>
      </c>
      <c r="O2157" s="7" t="s">
        <v>16</v>
      </c>
      <c r="P2157" s="7" t="s">
        <v>2045</v>
      </c>
    </row>
    <row r="2158" spans="3:16" x14ac:dyDescent="0.3">
      <c r="C2158" t="s">
        <v>7</v>
      </c>
      <c r="F2158" s="5">
        <v>45623</v>
      </c>
      <c r="G2158" s="5">
        <v>46018</v>
      </c>
      <c r="J2158" s="4">
        <v>1359000000</v>
      </c>
      <c r="L2158" s="8">
        <v>7.8E-2</v>
      </c>
      <c r="O2158" s="7" t="s">
        <v>16</v>
      </c>
      <c r="P2158" s="7" t="s">
        <v>2045</v>
      </c>
    </row>
    <row r="2159" spans="3:16" hidden="1" x14ac:dyDescent="0.3">
      <c r="C2159" t="s">
        <v>2047</v>
      </c>
      <c r="F2159" s="5">
        <v>45623</v>
      </c>
      <c r="G2159" s="5">
        <v>45653</v>
      </c>
      <c r="J2159" s="4">
        <v>402000000</v>
      </c>
      <c r="L2159" s="8">
        <v>4.3999999999999997E-2</v>
      </c>
      <c r="O2159" s="7" t="s">
        <v>16</v>
      </c>
      <c r="P2159" s="7" t="s">
        <v>2045</v>
      </c>
    </row>
    <row r="2160" spans="3:16" x14ac:dyDescent="0.3">
      <c r="C2160" t="s">
        <v>2047</v>
      </c>
      <c r="F2160" s="5">
        <v>45623</v>
      </c>
      <c r="G2160" s="5">
        <v>45684</v>
      </c>
      <c r="J2160" s="4">
        <v>67000000</v>
      </c>
      <c r="L2160" s="8">
        <v>4.7500000000000001E-2</v>
      </c>
      <c r="O2160" s="7" t="s">
        <v>16</v>
      </c>
      <c r="P2160" s="7" t="s">
        <v>2045</v>
      </c>
    </row>
    <row r="2161" spans="3:16" x14ac:dyDescent="0.3">
      <c r="C2161" t="s">
        <v>2047</v>
      </c>
      <c r="F2161" s="5">
        <v>45623</v>
      </c>
      <c r="G2161" s="5">
        <v>45804</v>
      </c>
      <c r="J2161" s="4">
        <v>730000000</v>
      </c>
      <c r="L2161" s="8">
        <v>7.2999999999999995E-2</v>
      </c>
      <c r="O2161" s="7" t="s">
        <v>16</v>
      </c>
      <c r="P2161" s="7" t="s">
        <v>2045</v>
      </c>
    </row>
    <row r="2162" spans="3:16" x14ac:dyDescent="0.3">
      <c r="C2162" t="s">
        <v>7</v>
      </c>
      <c r="F2162" s="5">
        <v>45624</v>
      </c>
      <c r="G2162" s="5">
        <v>45685</v>
      </c>
      <c r="J2162" s="4">
        <v>57000000</v>
      </c>
      <c r="L2162" s="8">
        <v>4.7500000000000001E-2</v>
      </c>
      <c r="O2162" s="7" t="s">
        <v>2043</v>
      </c>
      <c r="P2162" s="7" t="s">
        <v>2044</v>
      </c>
    </row>
    <row r="2163" spans="3:16" x14ac:dyDescent="0.3">
      <c r="C2163" t="s">
        <v>7</v>
      </c>
      <c r="F2163" s="5">
        <v>45624</v>
      </c>
      <c r="G2163" s="5">
        <v>45805</v>
      </c>
      <c r="J2163" s="4">
        <v>21579000000</v>
      </c>
      <c r="L2163" s="8">
        <v>7.2999999999999995E-2</v>
      </c>
      <c r="O2163" s="7" t="s">
        <v>2043</v>
      </c>
      <c r="P2163" s="7" t="s">
        <v>2044</v>
      </c>
    </row>
    <row r="2164" spans="3:16" x14ac:dyDescent="0.3">
      <c r="C2164" t="s">
        <v>7</v>
      </c>
      <c r="F2164" s="5">
        <v>45624</v>
      </c>
      <c r="G2164" s="5">
        <v>45836</v>
      </c>
      <c r="J2164" s="4">
        <v>1905000000</v>
      </c>
      <c r="L2164" s="8">
        <v>7.3999999999999996E-2</v>
      </c>
      <c r="O2164" s="7" t="s">
        <v>2043</v>
      </c>
      <c r="P2164" s="7" t="s">
        <v>2044</v>
      </c>
    </row>
    <row r="2165" spans="3:16" x14ac:dyDescent="0.3">
      <c r="C2165" t="s">
        <v>7</v>
      </c>
      <c r="F2165" s="5">
        <v>45624</v>
      </c>
      <c r="G2165" s="5">
        <v>45897</v>
      </c>
      <c r="J2165" s="4">
        <v>5633000000</v>
      </c>
      <c r="L2165" s="8">
        <v>7.5999999999999998E-2</v>
      </c>
      <c r="O2165" s="7" t="s">
        <v>2043</v>
      </c>
      <c r="P2165" s="7" t="s">
        <v>2044</v>
      </c>
    </row>
    <row r="2166" spans="3:16" x14ac:dyDescent="0.3">
      <c r="C2166" t="s">
        <v>7</v>
      </c>
      <c r="F2166" s="5">
        <v>45624</v>
      </c>
      <c r="G2166" s="5">
        <v>45958</v>
      </c>
      <c r="J2166" s="4">
        <v>12219000000</v>
      </c>
      <c r="L2166" s="8">
        <v>7.5999999999999998E-2</v>
      </c>
      <c r="O2166" s="7" t="s">
        <v>2043</v>
      </c>
      <c r="P2166" s="7" t="s">
        <v>2044</v>
      </c>
    </row>
    <row r="2167" spans="3:16" x14ac:dyDescent="0.3">
      <c r="C2167" t="s">
        <v>7</v>
      </c>
      <c r="F2167" s="5">
        <v>45624</v>
      </c>
      <c r="G2167" s="5">
        <v>45989</v>
      </c>
      <c r="J2167" s="4">
        <v>583000000</v>
      </c>
      <c r="L2167" s="8">
        <v>7.6999999999999999E-2</v>
      </c>
      <c r="O2167" s="7" t="s">
        <v>2043</v>
      </c>
      <c r="P2167" s="7" t="s">
        <v>2044</v>
      </c>
    </row>
    <row r="2168" spans="3:16" x14ac:dyDescent="0.3">
      <c r="C2168" t="s">
        <v>7</v>
      </c>
      <c r="F2168" s="5">
        <v>45624</v>
      </c>
      <c r="G2168" s="5">
        <v>46019</v>
      </c>
      <c r="J2168" s="4">
        <v>326000000</v>
      </c>
      <c r="L2168" s="8">
        <v>7.8E-2</v>
      </c>
      <c r="O2168" s="7" t="s">
        <v>2043</v>
      </c>
      <c r="P2168" s="7" t="s">
        <v>2044</v>
      </c>
    </row>
    <row r="2169" spans="3:16" hidden="1" x14ac:dyDescent="0.3">
      <c r="C2169" t="s">
        <v>2047</v>
      </c>
      <c r="F2169" s="5">
        <v>45624</v>
      </c>
      <c r="G2169" s="5">
        <v>45654</v>
      </c>
      <c r="J2169" s="4">
        <v>984000000</v>
      </c>
      <c r="L2169" s="8">
        <v>4.3999999999999997E-2</v>
      </c>
      <c r="O2169" s="7" t="s">
        <v>2043</v>
      </c>
      <c r="P2169" s="7" t="s">
        <v>2044</v>
      </c>
    </row>
    <row r="2170" spans="3:16" x14ac:dyDescent="0.3">
      <c r="C2170" t="s">
        <v>2047</v>
      </c>
      <c r="F2170" s="5">
        <v>45624</v>
      </c>
      <c r="G2170" s="5">
        <v>45685</v>
      </c>
      <c r="J2170" s="4">
        <v>155000000</v>
      </c>
      <c r="L2170" s="8">
        <v>4.7500000000000001E-2</v>
      </c>
      <c r="O2170" s="7" t="s">
        <v>2043</v>
      </c>
      <c r="P2170" s="7" t="s">
        <v>2044</v>
      </c>
    </row>
    <row r="2171" spans="3:16" x14ac:dyDescent="0.3">
      <c r="C2171" t="s">
        <v>2047</v>
      </c>
      <c r="F2171" s="5">
        <v>45624</v>
      </c>
      <c r="G2171" s="5">
        <v>45716</v>
      </c>
      <c r="J2171" s="4">
        <v>218000000</v>
      </c>
      <c r="L2171" s="8">
        <v>4.7500000000000001E-2</v>
      </c>
      <c r="O2171" s="7" t="s">
        <v>2043</v>
      </c>
      <c r="P2171" s="7" t="s">
        <v>2044</v>
      </c>
    </row>
    <row r="2172" spans="3:16" x14ac:dyDescent="0.3">
      <c r="C2172" t="s">
        <v>2047</v>
      </c>
      <c r="F2172" s="5">
        <v>45624</v>
      </c>
      <c r="G2172" s="5">
        <v>45744</v>
      </c>
      <c r="J2172" s="4">
        <v>233000000</v>
      </c>
      <c r="L2172" s="8">
        <v>4.7500000000000001E-2</v>
      </c>
      <c r="O2172" s="7" t="s">
        <v>2043</v>
      </c>
      <c r="P2172" s="7" t="s">
        <v>2044</v>
      </c>
    </row>
    <row r="2173" spans="3:16" x14ac:dyDescent="0.3">
      <c r="C2173" t="s">
        <v>2047</v>
      </c>
      <c r="F2173" s="5">
        <v>45624</v>
      </c>
      <c r="G2173" s="5">
        <v>45775</v>
      </c>
      <c r="J2173" s="4">
        <v>233000000</v>
      </c>
      <c r="L2173" s="8">
        <v>4.7500000000000001E-2</v>
      </c>
      <c r="O2173" s="7" t="s">
        <v>2043</v>
      </c>
      <c r="P2173" s="7" t="s">
        <v>2044</v>
      </c>
    </row>
    <row r="2174" spans="3:16" x14ac:dyDescent="0.3">
      <c r="C2174" t="s">
        <v>2047</v>
      </c>
      <c r="F2174" s="5">
        <v>45624</v>
      </c>
      <c r="G2174" s="5">
        <v>45805</v>
      </c>
      <c r="J2174" s="4">
        <v>5695000000</v>
      </c>
      <c r="L2174" s="8">
        <v>7.2999999999999995E-2</v>
      </c>
      <c r="O2174" s="7" t="s">
        <v>2043</v>
      </c>
      <c r="P2174" s="7" t="s">
        <v>2044</v>
      </c>
    </row>
    <row r="2175" spans="3:16" x14ac:dyDescent="0.3">
      <c r="C2175" t="s">
        <v>2047</v>
      </c>
      <c r="F2175" s="5">
        <v>45624</v>
      </c>
      <c r="G2175" s="5">
        <v>45866</v>
      </c>
      <c r="J2175" s="4">
        <v>259000000</v>
      </c>
      <c r="L2175" s="8">
        <v>7.3999999999999996E-2</v>
      </c>
      <c r="O2175" s="7" t="s">
        <v>2043</v>
      </c>
      <c r="P2175" s="7" t="s">
        <v>2044</v>
      </c>
    </row>
    <row r="2176" spans="3:16" x14ac:dyDescent="0.3">
      <c r="C2176" t="s">
        <v>2047</v>
      </c>
      <c r="F2176" s="5">
        <v>45624</v>
      </c>
      <c r="G2176" s="5">
        <v>45897</v>
      </c>
      <c r="J2176" s="4">
        <v>104000000</v>
      </c>
      <c r="L2176" s="8">
        <v>7.5999999999999998E-2</v>
      </c>
      <c r="O2176" s="7" t="s">
        <v>2043</v>
      </c>
      <c r="P2176" s="7" t="s">
        <v>2044</v>
      </c>
    </row>
    <row r="2177" spans="3:16" x14ac:dyDescent="0.3">
      <c r="C2177" t="s">
        <v>2047</v>
      </c>
      <c r="F2177" s="5">
        <v>45624</v>
      </c>
      <c r="G2177" s="5">
        <v>45989</v>
      </c>
      <c r="J2177" s="4">
        <v>259000000</v>
      </c>
      <c r="L2177" s="8">
        <v>7.6999999999999999E-2</v>
      </c>
      <c r="O2177" s="7" t="s">
        <v>2043</v>
      </c>
      <c r="P2177" s="7" t="s">
        <v>2044</v>
      </c>
    </row>
    <row r="2178" spans="3:16" x14ac:dyDescent="0.3">
      <c r="C2178" t="s">
        <v>2047</v>
      </c>
      <c r="F2178" s="5">
        <v>45624</v>
      </c>
      <c r="G2178" s="5">
        <v>46019</v>
      </c>
      <c r="J2178" s="4">
        <v>52000000</v>
      </c>
      <c r="L2178" s="8">
        <v>7.8E-2</v>
      </c>
      <c r="O2178" s="7" t="s">
        <v>2043</v>
      </c>
      <c r="P2178" s="7" t="s">
        <v>2044</v>
      </c>
    </row>
    <row r="2179" spans="3:16" x14ac:dyDescent="0.3">
      <c r="C2179" t="s">
        <v>7</v>
      </c>
      <c r="F2179" s="5">
        <v>45624</v>
      </c>
      <c r="G2179" s="5">
        <v>45805</v>
      </c>
      <c r="J2179" s="4">
        <v>14968000000</v>
      </c>
      <c r="L2179" s="8">
        <v>7.2999999999999995E-2</v>
      </c>
      <c r="O2179" s="7" t="s">
        <v>15</v>
      </c>
      <c r="P2179" s="7" t="s">
        <v>2045</v>
      </c>
    </row>
    <row r="2180" spans="3:16" x14ac:dyDescent="0.3">
      <c r="C2180" t="s">
        <v>7</v>
      </c>
      <c r="F2180" s="5">
        <v>45624</v>
      </c>
      <c r="G2180" s="5">
        <v>45836</v>
      </c>
      <c r="J2180" s="4">
        <v>1139000000</v>
      </c>
      <c r="L2180" s="8">
        <v>7.3999999999999996E-2</v>
      </c>
      <c r="O2180" s="7" t="s">
        <v>15</v>
      </c>
      <c r="P2180" s="7" t="s">
        <v>2045</v>
      </c>
    </row>
    <row r="2181" spans="3:16" x14ac:dyDescent="0.3">
      <c r="C2181" t="s">
        <v>7</v>
      </c>
      <c r="F2181" s="5">
        <v>45624</v>
      </c>
      <c r="G2181" s="5">
        <v>45897</v>
      </c>
      <c r="J2181" s="4">
        <v>5799000000</v>
      </c>
      <c r="L2181" s="8">
        <v>7.5999999999999998E-2</v>
      </c>
      <c r="O2181" s="7" t="s">
        <v>15</v>
      </c>
      <c r="P2181" s="7" t="s">
        <v>2045</v>
      </c>
    </row>
    <row r="2182" spans="3:16" x14ac:dyDescent="0.3">
      <c r="C2182" t="s">
        <v>7</v>
      </c>
      <c r="F2182" s="5">
        <v>45624</v>
      </c>
      <c r="G2182" s="5">
        <v>45989</v>
      </c>
      <c r="J2182" s="4">
        <v>621000000</v>
      </c>
      <c r="L2182" s="8">
        <v>7.6999999999999999E-2</v>
      </c>
      <c r="O2182" s="7" t="s">
        <v>15</v>
      </c>
      <c r="P2182" s="7" t="s">
        <v>2045</v>
      </c>
    </row>
    <row r="2183" spans="3:16" x14ac:dyDescent="0.3">
      <c r="C2183" t="s">
        <v>2047</v>
      </c>
      <c r="F2183" s="5">
        <v>45624</v>
      </c>
      <c r="G2183" s="5">
        <v>45805</v>
      </c>
      <c r="J2183" s="4">
        <v>52000000</v>
      </c>
      <c r="L2183" s="8">
        <v>7.2999999999999995E-2</v>
      </c>
      <c r="O2183" s="7" t="s">
        <v>15</v>
      </c>
      <c r="P2183" s="7" t="s">
        <v>2045</v>
      </c>
    </row>
    <row r="2184" spans="3:16" x14ac:dyDescent="0.3">
      <c r="C2184" t="s">
        <v>7</v>
      </c>
      <c r="F2184" s="5">
        <v>45624</v>
      </c>
      <c r="G2184" s="5">
        <v>45805</v>
      </c>
      <c r="J2184" s="4">
        <v>15185000000</v>
      </c>
      <c r="L2184" s="8">
        <v>7.2999999999999995E-2</v>
      </c>
      <c r="O2184" s="7" t="s">
        <v>2050</v>
      </c>
      <c r="P2184" s="7" t="s">
        <v>2045</v>
      </c>
    </row>
    <row r="2185" spans="3:16" x14ac:dyDescent="0.3">
      <c r="C2185" t="s">
        <v>7</v>
      </c>
      <c r="F2185" s="5">
        <v>45624</v>
      </c>
      <c r="G2185" s="5">
        <v>45897</v>
      </c>
      <c r="J2185" s="4">
        <v>129000000</v>
      </c>
      <c r="L2185" s="8">
        <v>7.5999999999999998E-2</v>
      </c>
      <c r="O2185" s="7" t="s">
        <v>2050</v>
      </c>
      <c r="P2185" s="7" t="s">
        <v>2045</v>
      </c>
    </row>
    <row r="2186" spans="3:16" x14ac:dyDescent="0.3">
      <c r="C2186" t="s">
        <v>7</v>
      </c>
      <c r="F2186" s="5">
        <v>45624</v>
      </c>
      <c r="G2186" s="5">
        <v>45928</v>
      </c>
      <c r="J2186" s="4">
        <v>3949000000</v>
      </c>
      <c r="L2186" s="8">
        <v>7.5999999999999998E-2</v>
      </c>
      <c r="O2186" s="7" t="s">
        <v>2050</v>
      </c>
      <c r="P2186" s="7" t="s">
        <v>2045</v>
      </c>
    </row>
    <row r="2187" spans="3:16" x14ac:dyDescent="0.3">
      <c r="C2187" t="s">
        <v>7</v>
      </c>
      <c r="F2187" s="5">
        <v>45624</v>
      </c>
      <c r="G2187" s="5">
        <v>45958</v>
      </c>
      <c r="J2187" s="4">
        <v>6434000000</v>
      </c>
      <c r="L2187" s="8">
        <v>7.5999999999999998E-2</v>
      </c>
      <c r="O2187" s="7" t="s">
        <v>2050</v>
      </c>
      <c r="P2187" s="7" t="s">
        <v>2045</v>
      </c>
    </row>
    <row r="2188" spans="3:16" x14ac:dyDescent="0.3">
      <c r="C2188" t="s">
        <v>7</v>
      </c>
      <c r="F2188" s="5">
        <v>45624</v>
      </c>
      <c r="G2188" s="5">
        <v>45989</v>
      </c>
      <c r="J2188" s="4">
        <v>8983000000</v>
      </c>
      <c r="L2188" s="8">
        <v>7.6999999999999999E-2</v>
      </c>
      <c r="O2188" s="7" t="s">
        <v>2050</v>
      </c>
      <c r="P2188" s="7" t="s">
        <v>2045</v>
      </c>
    </row>
    <row r="2189" spans="3:16" x14ac:dyDescent="0.3">
      <c r="C2189" t="s">
        <v>7</v>
      </c>
      <c r="F2189" s="5">
        <v>45624</v>
      </c>
      <c r="G2189" s="5">
        <v>46019</v>
      </c>
      <c r="J2189" s="4">
        <v>5373000000</v>
      </c>
      <c r="L2189" s="8">
        <v>7.8E-2</v>
      </c>
      <c r="O2189" s="7" t="s">
        <v>2050</v>
      </c>
      <c r="P2189" s="7" t="s">
        <v>2045</v>
      </c>
    </row>
    <row r="2190" spans="3:16" hidden="1" x14ac:dyDescent="0.3">
      <c r="C2190" t="s">
        <v>7</v>
      </c>
      <c r="F2190" s="5">
        <v>45624</v>
      </c>
      <c r="G2190" s="5">
        <v>45654</v>
      </c>
      <c r="J2190" s="4">
        <v>2544000000</v>
      </c>
      <c r="L2190" s="8">
        <v>4.3999999999999997E-2</v>
      </c>
      <c r="O2190" s="7" t="s">
        <v>16</v>
      </c>
      <c r="P2190" s="7" t="s">
        <v>2045</v>
      </c>
    </row>
    <row r="2191" spans="3:16" x14ac:dyDescent="0.3">
      <c r="C2191" t="s">
        <v>7</v>
      </c>
      <c r="F2191" s="5">
        <v>45624</v>
      </c>
      <c r="G2191" s="5">
        <v>45685</v>
      </c>
      <c r="J2191" s="4">
        <v>1547000000</v>
      </c>
      <c r="L2191" s="8">
        <v>4.7500000000000001E-2</v>
      </c>
      <c r="O2191" s="7" t="s">
        <v>16</v>
      </c>
      <c r="P2191" s="7" t="s">
        <v>2045</v>
      </c>
    </row>
    <row r="2192" spans="3:16" x14ac:dyDescent="0.3">
      <c r="C2192" t="s">
        <v>7</v>
      </c>
      <c r="F2192" s="5">
        <v>45624</v>
      </c>
      <c r="G2192" s="5">
        <v>45716</v>
      </c>
      <c r="J2192" s="4">
        <v>163000000</v>
      </c>
      <c r="L2192" s="8">
        <v>4.7500000000000001E-2</v>
      </c>
      <c r="O2192" s="7" t="s">
        <v>16</v>
      </c>
      <c r="P2192" s="7" t="s">
        <v>2045</v>
      </c>
    </row>
    <row r="2193" spans="3:16" x14ac:dyDescent="0.3">
      <c r="C2193" t="s">
        <v>7</v>
      </c>
      <c r="F2193" s="5">
        <v>45624</v>
      </c>
      <c r="G2193" s="5">
        <v>45744</v>
      </c>
      <c r="J2193" s="4">
        <v>131000000</v>
      </c>
      <c r="L2193" s="8">
        <v>4.7500000000000001E-2</v>
      </c>
      <c r="O2193" s="7" t="s">
        <v>16</v>
      </c>
      <c r="P2193" s="7" t="s">
        <v>2045</v>
      </c>
    </row>
    <row r="2194" spans="3:16" x14ac:dyDescent="0.3">
      <c r="C2194" t="s">
        <v>7</v>
      </c>
      <c r="F2194" s="5">
        <v>45624</v>
      </c>
      <c r="G2194" s="5">
        <v>45775</v>
      </c>
      <c r="J2194" s="4">
        <v>60000000</v>
      </c>
      <c r="L2194" s="8">
        <v>4.7500000000000001E-2</v>
      </c>
      <c r="O2194" s="7" t="s">
        <v>16</v>
      </c>
      <c r="P2194" s="7" t="s">
        <v>2045</v>
      </c>
    </row>
    <row r="2195" spans="3:16" x14ac:dyDescent="0.3">
      <c r="C2195" t="s">
        <v>7</v>
      </c>
      <c r="F2195" s="5">
        <v>45624</v>
      </c>
      <c r="G2195" s="5">
        <v>45805</v>
      </c>
      <c r="J2195" s="4">
        <v>27215556436.368</v>
      </c>
      <c r="L2195" s="8">
        <v>7.2999999999999995E-2</v>
      </c>
      <c r="O2195" s="7" t="s">
        <v>16</v>
      </c>
      <c r="P2195" s="7" t="s">
        <v>2045</v>
      </c>
    </row>
    <row r="2196" spans="3:16" x14ac:dyDescent="0.3">
      <c r="C2196" t="s">
        <v>7</v>
      </c>
      <c r="F2196" s="5">
        <v>45624</v>
      </c>
      <c r="G2196" s="5">
        <v>45836</v>
      </c>
      <c r="J2196" s="4">
        <v>353000000</v>
      </c>
      <c r="L2196" s="8">
        <v>7.3999999999999996E-2</v>
      </c>
      <c r="O2196" s="7" t="s">
        <v>16</v>
      </c>
      <c r="P2196" s="7" t="s">
        <v>2045</v>
      </c>
    </row>
    <row r="2197" spans="3:16" x14ac:dyDescent="0.3">
      <c r="C2197" t="s">
        <v>7</v>
      </c>
      <c r="F2197" s="5">
        <v>45624</v>
      </c>
      <c r="G2197" s="5">
        <v>45897</v>
      </c>
      <c r="J2197" s="4">
        <v>1003000000</v>
      </c>
      <c r="L2197" s="8">
        <v>7.5999999999999998E-2</v>
      </c>
      <c r="O2197" s="7" t="s">
        <v>16</v>
      </c>
      <c r="P2197" s="7" t="s">
        <v>2045</v>
      </c>
    </row>
    <row r="2198" spans="3:16" x14ac:dyDescent="0.3">
      <c r="C2198" t="s">
        <v>7</v>
      </c>
      <c r="F2198" s="5">
        <v>45624</v>
      </c>
      <c r="G2198" s="5">
        <v>45928</v>
      </c>
      <c r="J2198" s="4">
        <v>62000000</v>
      </c>
      <c r="L2198" s="8">
        <v>7.5999999999999998E-2</v>
      </c>
      <c r="O2198" s="7" t="s">
        <v>16</v>
      </c>
      <c r="P2198" s="7" t="s">
        <v>2045</v>
      </c>
    </row>
    <row r="2199" spans="3:16" x14ac:dyDescent="0.3">
      <c r="C2199" t="s">
        <v>7</v>
      </c>
      <c r="F2199" s="5">
        <v>45624</v>
      </c>
      <c r="G2199" s="5">
        <v>45958</v>
      </c>
      <c r="J2199" s="4">
        <v>1648000000</v>
      </c>
      <c r="L2199" s="8">
        <v>7.5999999999999998E-2</v>
      </c>
      <c r="O2199" s="7" t="s">
        <v>16</v>
      </c>
      <c r="P2199" s="7" t="s">
        <v>2045</v>
      </c>
    </row>
    <row r="2200" spans="3:16" x14ac:dyDescent="0.3">
      <c r="C2200" t="s">
        <v>7</v>
      </c>
      <c r="F2200" s="5">
        <v>45624</v>
      </c>
      <c r="G2200" s="5">
        <v>45989</v>
      </c>
      <c r="J2200" s="4">
        <v>4363000000</v>
      </c>
      <c r="L2200" s="8">
        <v>7.6999999999999999E-2</v>
      </c>
      <c r="O2200" s="7" t="s">
        <v>16</v>
      </c>
      <c r="P2200" s="7" t="s">
        <v>2045</v>
      </c>
    </row>
    <row r="2201" spans="3:16" x14ac:dyDescent="0.3">
      <c r="C2201" t="s">
        <v>7</v>
      </c>
      <c r="F2201" s="5">
        <v>45624</v>
      </c>
      <c r="G2201" s="5">
        <v>46019</v>
      </c>
      <c r="J2201" s="4">
        <v>1738000000</v>
      </c>
      <c r="L2201" s="8">
        <v>7.8E-2</v>
      </c>
      <c r="O2201" s="7" t="s">
        <v>16</v>
      </c>
      <c r="P2201" s="7" t="s">
        <v>2045</v>
      </c>
    </row>
    <row r="2202" spans="3:16" hidden="1" x14ac:dyDescent="0.3">
      <c r="C2202" t="s">
        <v>2047</v>
      </c>
      <c r="F2202" s="5">
        <v>45624</v>
      </c>
      <c r="G2202" s="5">
        <v>45654</v>
      </c>
      <c r="J2202" s="4">
        <v>514000000</v>
      </c>
      <c r="L2202" s="8">
        <v>4.3999999999999997E-2</v>
      </c>
      <c r="O2202" s="7" t="s">
        <v>16</v>
      </c>
      <c r="P2202" s="7" t="s">
        <v>2045</v>
      </c>
    </row>
    <row r="2203" spans="3:16" x14ac:dyDescent="0.3">
      <c r="C2203" t="s">
        <v>2047</v>
      </c>
      <c r="F2203" s="5">
        <v>45624</v>
      </c>
      <c r="G2203" s="5">
        <v>45685</v>
      </c>
      <c r="J2203" s="4">
        <v>85000000</v>
      </c>
      <c r="L2203" s="8">
        <v>4.7500000000000001E-2</v>
      </c>
      <c r="O2203" s="7" t="s">
        <v>16</v>
      </c>
      <c r="P2203" s="7" t="s">
        <v>2045</v>
      </c>
    </row>
    <row r="2204" spans="3:16" x14ac:dyDescent="0.3">
      <c r="C2204" t="s">
        <v>2047</v>
      </c>
      <c r="F2204" s="5">
        <v>45624</v>
      </c>
      <c r="G2204" s="5">
        <v>45805</v>
      </c>
      <c r="J2204" s="4">
        <v>934000000</v>
      </c>
      <c r="L2204" s="8">
        <v>7.2999999999999995E-2</v>
      </c>
      <c r="O2204" s="7" t="s">
        <v>16</v>
      </c>
      <c r="P2204" s="7" t="s">
        <v>2045</v>
      </c>
    </row>
    <row r="2205" spans="3:16" hidden="1" x14ac:dyDescent="0.3">
      <c r="C2205" t="s">
        <v>7</v>
      </c>
      <c r="F2205" s="5">
        <v>45625</v>
      </c>
      <c r="G2205" s="5">
        <v>45655</v>
      </c>
      <c r="J2205" s="4">
        <v>54000000</v>
      </c>
      <c r="L2205" s="8">
        <v>4.3999999999999997E-2</v>
      </c>
      <c r="O2205" s="7" t="s">
        <v>2043</v>
      </c>
      <c r="P2205" s="7" t="s">
        <v>2044</v>
      </c>
    </row>
    <row r="2206" spans="3:16" x14ac:dyDescent="0.3">
      <c r="C2206" t="s">
        <v>7</v>
      </c>
      <c r="F2206" s="5">
        <v>45625</v>
      </c>
      <c r="G2206" s="5">
        <v>45686</v>
      </c>
      <c r="J2206" s="4">
        <v>85000000</v>
      </c>
      <c r="L2206" s="8">
        <v>4.7500000000000001E-2</v>
      </c>
      <c r="O2206" s="7" t="s">
        <v>2043</v>
      </c>
      <c r="P2206" s="7" t="s">
        <v>2044</v>
      </c>
    </row>
    <row r="2207" spans="3:16" x14ac:dyDescent="0.3">
      <c r="C2207" t="s">
        <v>7</v>
      </c>
      <c r="F2207" s="5">
        <v>45625</v>
      </c>
      <c r="G2207" s="5">
        <v>45806</v>
      </c>
      <c r="J2207" s="4">
        <v>32094000000</v>
      </c>
      <c r="L2207" s="8">
        <v>7.2999999999999995E-2</v>
      </c>
      <c r="O2207" s="7" t="s">
        <v>2043</v>
      </c>
      <c r="P2207" s="7" t="s">
        <v>2044</v>
      </c>
    </row>
    <row r="2208" spans="3:16" x14ac:dyDescent="0.3">
      <c r="C2208" t="s">
        <v>7</v>
      </c>
      <c r="F2208" s="5">
        <v>45625</v>
      </c>
      <c r="G2208" s="5">
        <v>45837</v>
      </c>
      <c r="J2208" s="4">
        <v>2834000000</v>
      </c>
      <c r="L2208" s="8">
        <v>7.3999999999999996E-2</v>
      </c>
      <c r="O2208" s="7" t="s">
        <v>2043</v>
      </c>
      <c r="P2208" s="7" t="s">
        <v>2044</v>
      </c>
    </row>
    <row r="2209" spans="3:16" x14ac:dyDescent="0.3">
      <c r="C2209" t="s">
        <v>7</v>
      </c>
      <c r="F2209" s="5">
        <v>45625</v>
      </c>
      <c r="G2209" s="5">
        <v>45898</v>
      </c>
      <c r="J2209" s="4">
        <v>8378000000</v>
      </c>
      <c r="L2209" s="8">
        <v>7.5999999999999998E-2</v>
      </c>
      <c r="O2209" s="7" t="s">
        <v>2043</v>
      </c>
      <c r="P2209" s="7" t="s">
        <v>2044</v>
      </c>
    </row>
    <row r="2210" spans="3:16" x14ac:dyDescent="0.3">
      <c r="C2210" t="s">
        <v>7</v>
      </c>
      <c r="F2210" s="5">
        <v>45625</v>
      </c>
      <c r="G2210" s="5">
        <v>45959</v>
      </c>
      <c r="J2210" s="4">
        <v>18172000000</v>
      </c>
      <c r="L2210" s="8">
        <v>7.5999999999999998E-2</v>
      </c>
      <c r="O2210" s="7" t="s">
        <v>2043</v>
      </c>
      <c r="P2210" s="7" t="s">
        <v>2044</v>
      </c>
    </row>
    <row r="2211" spans="3:16" x14ac:dyDescent="0.3">
      <c r="C2211" t="s">
        <v>7</v>
      </c>
      <c r="F2211" s="5">
        <v>45625</v>
      </c>
      <c r="G2211" s="5">
        <v>45990</v>
      </c>
      <c r="J2211" s="4">
        <v>868000000</v>
      </c>
      <c r="L2211" s="8">
        <v>7.6999999999999999E-2</v>
      </c>
      <c r="O2211" s="7" t="s">
        <v>2043</v>
      </c>
      <c r="P2211" s="7" t="s">
        <v>2044</v>
      </c>
    </row>
    <row r="2212" spans="3:16" x14ac:dyDescent="0.3">
      <c r="C2212" t="s">
        <v>7</v>
      </c>
      <c r="F2212" s="5">
        <v>45625</v>
      </c>
      <c r="G2212" s="5">
        <v>46020</v>
      </c>
      <c r="J2212" s="4">
        <v>485000000</v>
      </c>
      <c r="L2212" s="8">
        <v>7.8E-2</v>
      </c>
      <c r="O2212" s="7" t="s">
        <v>2043</v>
      </c>
      <c r="P2212" s="7" t="s">
        <v>2044</v>
      </c>
    </row>
    <row r="2213" spans="3:16" hidden="1" x14ac:dyDescent="0.3">
      <c r="C2213" t="s">
        <v>2047</v>
      </c>
      <c r="F2213" s="5">
        <v>45625</v>
      </c>
      <c r="G2213" s="5">
        <v>45655</v>
      </c>
      <c r="J2213" s="4">
        <v>1463000000</v>
      </c>
      <c r="L2213" s="8">
        <v>4.3999999999999997E-2</v>
      </c>
      <c r="O2213" s="7" t="s">
        <v>2043</v>
      </c>
      <c r="P2213" s="7" t="s">
        <v>2044</v>
      </c>
    </row>
    <row r="2214" spans="3:16" x14ac:dyDescent="0.3">
      <c r="C2214" t="s">
        <v>2047</v>
      </c>
      <c r="F2214" s="5">
        <v>45625</v>
      </c>
      <c r="G2214" s="5">
        <v>45686</v>
      </c>
      <c r="J2214" s="4">
        <v>231000000</v>
      </c>
      <c r="L2214" s="8">
        <v>4.7500000000000001E-2</v>
      </c>
      <c r="O2214" s="7" t="s">
        <v>2043</v>
      </c>
      <c r="P2214" s="7" t="s">
        <v>2044</v>
      </c>
    </row>
    <row r="2215" spans="3:16" x14ac:dyDescent="0.3">
      <c r="C2215" t="s">
        <v>2047</v>
      </c>
      <c r="F2215" s="5">
        <v>45625</v>
      </c>
      <c r="G2215" s="5">
        <v>45716</v>
      </c>
      <c r="J2215" s="4">
        <v>324000000</v>
      </c>
      <c r="L2215" s="8">
        <v>4.7500000000000001E-2</v>
      </c>
      <c r="O2215" s="7" t="s">
        <v>2043</v>
      </c>
      <c r="P2215" s="7" t="s">
        <v>2044</v>
      </c>
    </row>
    <row r="2216" spans="3:16" x14ac:dyDescent="0.3">
      <c r="C2216" t="s">
        <v>2047</v>
      </c>
      <c r="F2216" s="5">
        <v>45625</v>
      </c>
      <c r="G2216" s="5">
        <v>45745</v>
      </c>
      <c r="J2216" s="4">
        <v>347000000</v>
      </c>
      <c r="L2216" s="8">
        <v>4.7500000000000001E-2</v>
      </c>
      <c r="O2216" s="7" t="s">
        <v>2043</v>
      </c>
      <c r="P2216" s="7" t="s">
        <v>2044</v>
      </c>
    </row>
    <row r="2217" spans="3:16" x14ac:dyDescent="0.3">
      <c r="C2217" t="s">
        <v>2047</v>
      </c>
      <c r="F2217" s="5">
        <v>45625</v>
      </c>
      <c r="G2217" s="5">
        <v>45776</v>
      </c>
      <c r="J2217" s="4">
        <v>347000000</v>
      </c>
      <c r="L2217" s="8">
        <v>4.7500000000000001E-2</v>
      </c>
      <c r="O2217" s="7" t="s">
        <v>2043</v>
      </c>
      <c r="P2217" s="7" t="s">
        <v>2044</v>
      </c>
    </row>
    <row r="2218" spans="3:16" x14ac:dyDescent="0.3">
      <c r="C2218" t="s">
        <v>2047</v>
      </c>
      <c r="F2218" s="5">
        <v>45625</v>
      </c>
      <c r="G2218" s="5">
        <v>45806</v>
      </c>
      <c r="J2218" s="4">
        <v>8470000000</v>
      </c>
      <c r="L2218" s="8">
        <v>7.2999999999999995E-2</v>
      </c>
      <c r="O2218" s="7" t="s">
        <v>2043</v>
      </c>
      <c r="P2218" s="7" t="s">
        <v>2044</v>
      </c>
    </row>
    <row r="2219" spans="3:16" x14ac:dyDescent="0.3">
      <c r="C2219" t="s">
        <v>2047</v>
      </c>
      <c r="F2219" s="5">
        <v>45625</v>
      </c>
      <c r="G2219" s="5">
        <v>45867</v>
      </c>
      <c r="J2219" s="4">
        <v>385000000</v>
      </c>
      <c r="L2219" s="8">
        <v>7.3999999999999996E-2</v>
      </c>
      <c r="O2219" s="7" t="s">
        <v>2043</v>
      </c>
      <c r="P2219" s="7" t="s">
        <v>2044</v>
      </c>
    </row>
    <row r="2220" spans="3:16" x14ac:dyDescent="0.3">
      <c r="C2220" t="s">
        <v>2047</v>
      </c>
      <c r="F2220" s="5">
        <v>45625</v>
      </c>
      <c r="G2220" s="5">
        <v>45898</v>
      </c>
      <c r="J2220" s="4">
        <v>154000000</v>
      </c>
      <c r="L2220" s="8">
        <v>7.5999999999999998E-2</v>
      </c>
      <c r="O2220" s="7" t="s">
        <v>2043</v>
      </c>
      <c r="P2220" s="7" t="s">
        <v>2044</v>
      </c>
    </row>
    <row r="2221" spans="3:16" x14ac:dyDescent="0.3">
      <c r="C2221" t="s">
        <v>2047</v>
      </c>
      <c r="F2221" s="5">
        <v>45625</v>
      </c>
      <c r="G2221" s="5">
        <v>45990</v>
      </c>
      <c r="J2221" s="4">
        <v>385000000</v>
      </c>
      <c r="L2221" s="8">
        <v>7.6999999999999999E-2</v>
      </c>
      <c r="O2221" s="7" t="s">
        <v>2043</v>
      </c>
      <c r="P2221" s="7" t="s">
        <v>2044</v>
      </c>
    </row>
    <row r="2222" spans="3:16" x14ac:dyDescent="0.3">
      <c r="C2222" t="s">
        <v>2047</v>
      </c>
      <c r="F2222" s="5">
        <v>45625</v>
      </c>
      <c r="G2222" s="5">
        <v>46020</v>
      </c>
      <c r="J2222" s="4">
        <v>77000000</v>
      </c>
      <c r="L2222" s="8">
        <v>7.8E-2</v>
      </c>
      <c r="O2222" s="7" t="s">
        <v>2043</v>
      </c>
      <c r="P2222" s="7" t="s">
        <v>2044</v>
      </c>
    </row>
    <row r="2223" spans="3:16" x14ac:dyDescent="0.3">
      <c r="C2223" t="s">
        <v>7</v>
      </c>
      <c r="F2223" s="5">
        <v>45625</v>
      </c>
      <c r="G2223" s="5">
        <v>45806</v>
      </c>
      <c r="J2223" s="4">
        <v>22261000000</v>
      </c>
      <c r="L2223" s="8">
        <v>7.2999999999999995E-2</v>
      </c>
      <c r="O2223" s="7" t="s">
        <v>15</v>
      </c>
      <c r="P2223" s="7" t="s">
        <v>2045</v>
      </c>
    </row>
    <row r="2224" spans="3:16" x14ac:dyDescent="0.3">
      <c r="C2224" t="s">
        <v>7</v>
      </c>
      <c r="F2224" s="5">
        <v>45625</v>
      </c>
      <c r="G2224" s="5">
        <v>45837</v>
      </c>
      <c r="J2224" s="4">
        <v>1694000000</v>
      </c>
      <c r="L2224" s="8">
        <v>7.3999999999999996E-2</v>
      </c>
      <c r="O2224" s="7" t="s">
        <v>15</v>
      </c>
      <c r="P2224" s="7" t="s">
        <v>2045</v>
      </c>
    </row>
    <row r="2225" spans="3:16" x14ac:dyDescent="0.3">
      <c r="C2225" t="s">
        <v>7</v>
      </c>
      <c r="F2225" s="5">
        <v>45625</v>
      </c>
      <c r="G2225" s="5">
        <v>45898</v>
      </c>
      <c r="J2225" s="4">
        <v>8624000000</v>
      </c>
      <c r="L2225" s="8">
        <v>7.5999999999999998E-2</v>
      </c>
      <c r="O2225" s="7" t="s">
        <v>15</v>
      </c>
      <c r="P2225" s="7" t="s">
        <v>2045</v>
      </c>
    </row>
    <row r="2226" spans="3:16" x14ac:dyDescent="0.3">
      <c r="C2226" t="s">
        <v>7</v>
      </c>
      <c r="F2226" s="5">
        <v>45625</v>
      </c>
      <c r="G2226" s="5">
        <v>45990</v>
      </c>
      <c r="J2226" s="4">
        <v>924000000</v>
      </c>
      <c r="L2226" s="8">
        <v>7.6999999999999999E-2</v>
      </c>
      <c r="O2226" s="7" t="s">
        <v>15</v>
      </c>
      <c r="P2226" s="7" t="s">
        <v>2045</v>
      </c>
    </row>
    <row r="2227" spans="3:16" x14ac:dyDescent="0.3">
      <c r="C2227" t="s">
        <v>2047</v>
      </c>
      <c r="F2227" s="5">
        <v>45625</v>
      </c>
      <c r="G2227" s="5">
        <v>45806</v>
      </c>
      <c r="J2227" s="4">
        <v>78000000</v>
      </c>
      <c r="L2227" s="8">
        <v>7.2999999999999995E-2</v>
      </c>
      <c r="O2227" s="7" t="s">
        <v>15</v>
      </c>
      <c r="P2227" s="7" t="s">
        <v>2045</v>
      </c>
    </row>
    <row r="2228" spans="3:16" x14ac:dyDescent="0.3">
      <c r="C2228" t="s">
        <v>7</v>
      </c>
      <c r="F2228" s="5">
        <v>45625</v>
      </c>
      <c r="G2228" s="5">
        <v>45806</v>
      </c>
      <c r="J2228" s="4">
        <v>22584000000</v>
      </c>
      <c r="L2228" s="8">
        <v>7.2999999999999995E-2</v>
      </c>
      <c r="O2228" s="7" t="s">
        <v>2050</v>
      </c>
      <c r="P2228" s="7" t="s">
        <v>2045</v>
      </c>
    </row>
    <row r="2229" spans="3:16" x14ac:dyDescent="0.3">
      <c r="C2229" t="s">
        <v>7</v>
      </c>
      <c r="F2229" s="5">
        <v>45625</v>
      </c>
      <c r="G2229" s="5">
        <v>45898</v>
      </c>
      <c r="J2229" s="4">
        <v>193000000</v>
      </c>
      <c r="L2229" s="8">
        <v>7.5999999999999998E-2</v>
      </c>
      <c r="O2229" s="7" t="s">
        <v>2050</v>
      </c>
      <c r="P2229" s="7" t="s">
        <v>2045</v>
      </c>
    </row>
    <row r="2230" spans="3:16" x14ac:dyDescent="0.3">
      <c r="C2230" t="s">
        <v>7</v>
      </c>
      <c r="F2230" s="5">
        <v>45625</v>
      </c>
      <c r="G2230" s="5">
        <v>45929</v>
      </c>
      <c r="J2230" s="4">
        <v>5873000000</v>
      </c>
      <c r="L2230" s="8">
        <v>7.5999999999999998E-2</v>
      </c>
      <c r="O2230" s="7" t="s">
        <v>2050</v>
      </c>
      <c r="P2230" s="7" t="s">
        <v>2045</v>
      </c>
    </row>
    <row r="2231" spans="3:16" x14ac:dyDescent="0.3">
      <c r="C2231" t="s">
        <v>7</v>
      </c>
      <c r="F2231" s="5">
        <v>45625</v>
      </c>
      <c r="G2231" s="5">
        <v>45959</v>
      </c>
      <c r="J2231" s="4">
        <v>9569000000</v>
      </c>
      <c r="L2231" s="8">
        <v>7.5999999999999998E-2</v>
      </c>
      <c r="O2231" s="7" t="s">
        <v>2050</v>
      </c>
      <c r="P2231" s="7" t="s">
        <v>2045</v>
      </c>
    </row>
    <row r="2232" spans="3:16" x14ac:dyDescent="0.3">
      <c r="C2232" t="s">
        <v>7</v>
      </c>
      <c r="F2232" s="5">
        <v>45625</v>
      </c>
      <c r="G2232" s="5">
        <v>45990</v>
      </c>
      <c r="J2232" s="4">
        <v>13360000000</v>
      </c>
      <c r="L2232" s="8">
        <v>7.6999999999999999E-2</v>
      </c>
      <c r="O2232" s="7" t="s">
        <v>2050</v>
      </c>
      <c r="P2232" s="7" t="s">
        <v>2045</v>
      </c>
    </row>
    <row r="2233" spans="3:16" x14ac:dyDescent="0.3">
      <c r="C2233" t="s">
        <v>7</v>
      </c>
      <c r="F2233" s="5">
        <v>45625</v>
      </c>
      <c r="G2233" s="5">
        <v>46020</v>
      </c>
      <c r="J2233" s="4">
        <v>7992000000</v>
      </c>
      <c r="L2233" s="8">
        <v>7.8E-2</v>
      </c>
      <c r="O2233" s="7" t="s">
        <v>2050</v>
      </c>
      <c r="P2233" s="7" t="s">
        <v>2045</v>
      </c>
    </row>
    <row r="2234" spans="3:16" hidden="1" x14ac:dyDescent="0.3">
      <c r="C2234" t="s">
        <v>7</v>
      </c>
      <c r="F2234" s="5">
        <v>45625</v>
      </c>
      <c r="G2234" s="5">
        <v>45655</v>
      </c>
      <c r="J2234" s="4">
        <v>3784000000</v>
      </c>
      <c r="L2234" s="8">
        <v>4.3999999999999997E-2</v>
      </c>
      <c r="O2234" s="7" t="s">
        <v>16</v>
      </c>
      <c r="P2234" s="7" t="s">
        <v>2045</v>
      </c>
    </row>
    <row r="2235" spans="3:16" x14ac:dyDescent="0.3">
      <c r="C2235" t="s">
        <v>7</v>
      </c>
      <c r="F2235" s="5">
        <v>45625</v>
      </c>
      <c r="G2235" s="5">
        <v>45686</v>
      </c>
      <c r="J2235" s="4">
        <v>2301000000</v>
      </c>
      <c r="L2235" s="8">
        <v>4.7500000000000001E-2</v>
      </c>
      <c r="O2235" s="7" t="s">
        <v>16</v>
      </c>
      <c r="P2235" s="7" t="s">
        <v>2045</v>
      </c>
    </row>
    <row r="2236" spans="3:16" x14ac:dyDescent="0.3">
      <c r="C2236" t="s">
        <v>7</v>
      </c>
      <c r="F2236" s="5">
        <v>45625</v>
      </c>
      <c r="G2236" s="5">
        <v>45716</v>
      </c>
      <c r="J2236" s="4">
        <v>242000000</v>
      </c>
      <c r="L2236" s="8">
        <v>4.7500000000000001E-2</v>
      </c>
      <c r="O2236" s="7" t="s">
        <v>16</v>
      </c>
      <c r="P2236" s="7" t="s">
        <v>2045</v>
      </c>
    </row>
    <row r="2237" spans="3:16" x14ac:dyDescent="0.3">
      <c r="C2237" t="s">
        <v>7</v>
      </c>
      <c r="F2237" s="5">
        <v>45625</v>
      </c>
      <c r="G2237" s="5">
        <v>45745</v>
      </c>
      <c r="J2237" s="4">
        <v>195000000</v>
      </c>
      <c r="L2237" s="8">
        <v>4.7500000000000001E-2</v>
      </c>
      <c r="O2237" s="7" t="s">
        <v>16</v>
      </c>
      <c r="P2237" s="7" t="s">
        <v>2045</v>
      </c>
    </row>
    <row r="2238" spans="3:16" x14ac:dyDescent="0.3">
      <c r="C2238" t="s">
        <v>7</v>
      </c>
      <c r="F2238" s="5">
        <v>45625</v>
      </c>
      <c r="G2238" s="5">
        <v>45776</v>
      </c>
      <c r="J2238" s="4">
        <v>90000000</v>
      </c>
      <c r="L2238" s="8">
        <v>4.7500000000000001E-2</v>
      </c>
      <c r="O2238" s="7" t="s">
        <v>16</v>
      </c>
      <c r="P2238" s="7" t="s">
        <v>2045</v>
      </c>
    </row>
    <row r="2239" spans="3:16" x14ac:dyDescent="0.3">
      <c r="C2239" t="s">
        <v>7</v>
      </c>
      <c r="F2239" s="5">
        <v>45625</v>
      </c>
      <c r="G2239" s="5">
        <v>45806</v>
      </c>
      <c r="J2239" s="4">
        <v>40230914845.362</v>
      </c>
      <c r="L2239" s="8">
        <v>7.2999999999999995E-2</v>
      </c>
      <c r="O2239" s="7" t="s">
        <v>16</v>
      </c>
      <c r="P2239" s="7" t="s">
        <v>2045</v>
      </c>
    </row>
    <row r="2240" spans="3:16" x14ac:dyDescent="0.3">
      <c r="C2240" t="s">
        <v>7</v>
      </c>
      <c r="F2240" s="5">
        <v>45625</v>
      </c>
      <c r="G2240" s="5">
        <v>45837</v>
      </c>
      <c r="J2240" s="4">
        <v>525000000</v>
      </c>
      <c r="L2240" s="8">
        <v>7.3999999999999996E-2</v>
      </c>
      <c r="O2240" s="7" t="s">
        <v>16</v>
      </c>
      <c r="P2240" s="7" t="s">
        <v>2045</v>
      </c>
    </row>
    <row r="2241" spans="3:16" x14ac:dyDescent="0.3">
      <c r="C2241" t="s">
        <v>7</v>
      </c>
      <c r="F2241" s="5">
        <v>45625</v>
      </c>
      <c r="G2241" s="5">
        <v>45867</v>
      </c>
      <c r="J2241" s="4">
        <v>73000000</v>
      </c>
      <c r="L2241" s="8">
        <v>7.3999999999999996E-2</v>
      </c>
      <c r="O2241" s="7" t="s">
        <v>16</v>
      </c>
      <c r="P2241" s="7" t="s">
        <v>2045</v>
      </c>
    </row>
    <row r="2242" spans="3:16" x14ac:dyDescent="0.3">
      <c r="C2242" t="s">
        <v>7</v>
      </c>
      <c r="F2242" s="5">
        <v>45625</v>
      </c>
      <c r="G2242" s="5">
        <v>45898</v>
      </c>
      <c r="J2242" s="4">
        <v>1492000000</v>
      </c>
      <c r="L2242" s="8">
        <v>7.5999999999999998E-2</v>
      </c>
      <c r="O2242" s="7" t="s">
        <v>16</v>
      </c>
      <c r="P2242" s="7" t="s">
        <v>2045</v>
      </c>
    </row>
    <row r="2243" spans="3:16" x14ac:dyDescent="0.3">
      <c r="C2243" t="s">
        <v>7</v>
      </c>
      <c r="F2243" s="5">
        <v>45625</v>
      </c>
      <c r="G2243" s="5">
        <v>45929</v>
      </c>
      <c r="J2243" s="4">
        <v>92000000</v>
      </c>
      <c r="L2243" s="8">
        <v>7.5999999999999998E-2</v>
      </c>
      <c r="O2243" s="7" t="s">
        <v>16</v>
      </c>
      <c r="P2243" s="7" t="s">
        <v>2045</v>
      </c>
    </row>
    <row r="2244" spans="3:16" x14ac:dyDescent="0.3">
      <c r="C2244" t="s">
        <v>7</v>
      </c>
      <c r="F2244" s="5">
        <v>45625</v>
      </c>
      <c r="G2244" s="5">
        <v>45959</v>
      </c>
      <c r="J2244" s="4">
        <v>2451000000</v>
      </c>
      <c r="L2244" s="8">
        <v>7.5999999999999998E-2</v>
      </c>
      <c r="O2244" s="7" t="s">
        <v>16</v>
      </c>
      <c r="P2244" s="7" t="s">
        <v>2045</v>
      </c>
    </row>
    <row r="2245" spans="3:16" x14ac:dyDescent="0.3">
      <c r="C2245" t="s">
        <v>7</v>
      </c>
      <c r="F2245" s="5">
        <v>45625</v>
      </c>
      <c r="G2245" s="5">
        <v>45990</v>
      </c>
      <c r="J2245" s="4">
        <v>6490000000</v>
      </c>
      <c r="L2245" s="8">
        <v>7.6999999999999999E-2</v>
      </c>
      <c r="O2245" s="7" t="s">
        <v>16</v>
      </c>
      <c r="P2245" s="7" t="s">
        <v>2045</v>
      </c>
    </row>
    <row r="2246" spans="3:16" x14ac:dyDescent="0.3">
      <c r="C2246" t="s">
        <v>7</v>
      </c>
      <c r="F2246" s="5">
        <v>45625</v>
      </c>
      <c r="G2246" s="5">
        <v>46020</v>
      </c>
      <c r="J2246" s="4">
        <v>2585000000</v>
      </c>
      <c r="L2246" s="8">
        <v>7.8E-2</v>
      </c>
      <c r="O2246" s="7" t="s">
        <v>16</v>
      </c>
      <c r="P2246" s="7" t="s">
        <v>2045</v>
      </c>
    </row>
    <row r="2247" spans="3:16" hidden="1" x14ac:dyDescent="0.3">
      <c r="C2247" t="s">
        <v>2047</v>
      </c>
      <c r="F2247" s="5">
        <v>45625</v>
      </c>
      <c r="G2247" s="5">
        <v>45655</v>
      </c>
      <c r="J2247" s="4">
        <v>764000000</v>
      </c>
      <c r="L2247" s="8">
        <v>4.3999999999999997E-2</v>
      </c>
      <c r="O2247" s="7" t="s">
        <v>16</v>
      </c>
      <c r="P2247" s="7" t="s">
        <v>2045</v>
      </c>
    </row>
    <row r="2248" spans="3:16" x14ac:dyDescent="0.3">
      <c r="C2248" t="s">
        <v>2047</v>
      </c>
      <c r="F2248" s="5">
        <v>45625</v>
      </c>
      <c r="G2248" s="5">
        <v>45686</v>
      </c>
      <c r="J2248" s="4">
        <v>127000000</v>
      </c>
      <c r="L2248" s="8">
        <v>4.7500000000000001E-2</v>
      </c>
      <c r="O2248" s="7" t="s">
        <v>16</v>
      </c>
      <c r="P2248" s="7" t="s">
        <v>2045</v>
      </c>
    </row>
    <row r="2249" spans="3:16" x14ac:dyDescent="0.3">
      <c r="C2249" t="s">
        <v>2047</v>
      </c>
      <c r="F2249" s="5">
        <v>45625</v>
      </c>
      <c r="G2249" s="5">
        <v>45806</v>
      </c>
      <c r="J2249" s="4">
        <v>1390000000</v>
      </c>
      <c r="L2249" s="8">
        <v>7.2999999999999995E-2</v>
      </c>
      <c r="O2249" s="7" t="s">
        <v>16</v>
      </c>
      <c r="P2249" s="7" t="s">
        <v>2045</v>
      </c>
    </row>
    <row r="2250" spans="3:16" x14ac:dyDescent="0.3">
      <c r="C2250" t="s">
        <v>2047</v>
      </c>
      <c r="F2250" s="5">
        <v>45625</v>
      </c>
      <c r="G2250" s="5">
        <v>45898</v>
      </c>
      <c r="J2250" s="4">
        <v>54000000</v>
      </c>
      <c r="L2250" s="8">
        <v>7.5999999999999998E-2</v>
      </c>
      <c r="O2250" s="7" t="s">
        <v>16</v>
      </c>
      <c r="P2250" s="7" t="s">
        <v>2045</v>
      </c>
    </row>
    <row r="2251" spans="3:16" x14ac:dyDescent="0.3">
      <c r="C2251" t="s">
        <v>2047</v>
      </c>
      <c r="F2251" s="5">
        <v>45625</v>
      </c>
      <c r="G2251" s="5">
        <v>45990</v>
      </c>
      <c r="J2251" s="4">
        <v>60000000</v>
      </c>
      <c r="L2251" s="8">
        <v>7.6999999999999999E-2</v>
      </c>
      <c r="O2251" s="7" t="s">
        <v>16</v>
      </c>
      <c r="P2251" s="7" t="s">
        <v>2045</v>
      </c>
    </row>
    <row r="2252" spans="3:16" x14ac:dyDescent="0.3">
      <c r="C2252" t="s">
        <v>7</v>
      </c>
      <c r="F2252" s="5">
        <v>45628</v>
      </c>
      <c r="G2252" s="5">
        <v>45659</v>
      </c>
      <c r="J2252" s="4">
        <v>74000000</v>
      </c>
      <c r="L2252" s="8">
        <v>4.3999999999999997E-2</v>
      </c>
      <c r="O2252" s="7" t="s">
        <v>2043</v>
      </c>
      <c r="P2252" s="7" t="s">
        <v>2044</v>
      </c>
    </row>
    <row r="2253" spans="3:16" x14ac:dyDescent="0.3">
      <c r="C2253" t="s">
        <v>7</v>
      </c>
      <c r="F2253" s="5">
        <v>45628</v>
      </c>
      <c r="G2253" s="5">
        <v>45690</v>
      </c>
      <c r="J2253" s="4">
        <v>117000000</v>
      </c>
      <c r="L2253" s="8">
        <v>4.7500000000000001E-2</v>
      </c>
      <c r="O2253" s="7" t="s">
        <v>2043</v>
      </c>
      <c r="P2253" s="7" t="s">
        <v>2044</v>
      </c>
    </row>
    <row r="2254" spans="3:16" x14ac:dyDescent="0.3">
      <c r="C2254" t="s">
        <v>7</v>
      </c>
      <c r="F2254" s="5">
        <v>45628</v>
      </c>
      <c r="G2254" s="5">
        <v>45810</v>
      </c>
      <c r="J2254" s="4">
        <v>44182000000</v>
      </c>
      <c r="L2254" s="8">
        <v>7.2999999999999995E-2</v>
      </c>
      <c r="O2254" s="7" t="s">
        <v>2043</v>
      </c>
      <c r="P2254" s="7" t="s">
        <v>2044</v>
      </c>
    </row>
    <row r="2255" spans="3:16" x14ac:dyDescent="0.3">
      <c r="C2255" t="s">
        <v>7</v>
      </c>
      <c r="F2255" s="5">
        <v>45628</v>
      </c>
      <c r="G2255" s="5">
        <v>45840</v>
      </c>
      <c r="J2255" s="4">
        <v>3901000000</v>
      </c>
      <c r="L2255" s="8">
        <v>7.3999999999999996E-2</v>
      </c>
      <c r="O2255" s="7" t="s">
        <v>2043</v>
      </c>
      <c r="P2255" s="7" t="s">
        <v>2044</v>
      </c>
    </row>
    <row r="2256" spans="3:16" x14ac:dyDescent="0.3">
      <c r="C2256" t="s">
        <v>7</v>
      </c>
      <c r="F2256" s="5">
        <v>45628</v>
      </c>
      <c r="G2256" s="5">
        <v>45902</v>
      </c>
      <c r="J2256" s="4">
        <v>11533000000</v>
      </c>
      <c r="L2256" s="8">
        <v>7.5999999999999998E-2</v>
      </c>
      <c r="O2256" s="7" t="s">
        <v>2043</v>
      </c>
      <c r="P2256" s="7" t="s">
        <v>2044</v>
      </c>
    </row>
    <row r="2257" spans="3:16" x14ac:dyDescent="0.3">
      <c r="C2257" t="s">
        <v>7</v>
      </c>
      <c r="F2257" s="5">
        <v>45628</v>
      </c>
      <c r="G2257" s="5">
        <v>45963</v>
      </c>
      <c r="J2257" s="4">
        <v>25017000000</v>
      </c>
      <c r="L2257" s="8">
        <v>7.5999999999999998E-2</v>
      </c>
      <c r="O2257" s="7" t="s">
        <v>2043</v>
      </c>
      <c r="P2257" s="7" t="s">
        <v>2044</v>
      </c>
    </row>
    <row r="2258" spans="3:16" x14ac:dyDescent="0.3">
      <c r="C2258" t="s">
        <v>7</v>
      </c>
      <c r="F2258" s="5">
        <v>45628</v>
      </c>
      <c r="G2258" s="5">
        <v>45993</v>
      </c>
      <c r="J2258" s="4">
        <v>1195000000</v>
      </c>
      <c r="L2258" s="8">
        <v>7.6999999999999999E-2</v>
      </c>
      <c r="O2258" s="7" t="s">
        <v>2043</v>
      </c>
      <c r="P2258" s="7" t="s">
        <v>2044</v>
      </c>
    </row>
    <row r="2259" spans="3:16" x14ac:dyDescent="0.3">
      <c r="C2259" t="s">
        <v>7</v>
      </c>
      <c r="F2259" s="5">
        <v>45628</v>
      </c>
      <c r="G2259" s="5">
        <v>46024</v>
      </c>
      <c r="J2259" s="4">
        <v>668000000</v>
      </c>
      <c r="L2259" s="8">
        <v>7.8E-2</v>
      </c>
      <c r="O2259" s="7" t="s">
        <v>2043</v>
      </c>
      <c r="P2259" s="7" t="s">
        <v>2044</v>
      </c>
    </row>
    <row r="2260" spans="3:16" x14ac:dyDescent="0.3">
      <c r="C2260" t="s">
        <v>2047</v>
      </c>
      <c r="F2260" s="5">
        <v>45628</v>
      </c>
      <c r="G2260" s="5">
        <v>45659</v>
      </c>
      <c r="J2260" s="4">
        <v>2014000000</v>
      </c>
      <c r="L2260" s="8">
        <v>4.3999999999999997E-2</v>
      </c>
      <c r="O2260" s="7" t="s">
        <v>2043</v>
      </c>
      <c r="P2260" s="7" t="s">
        <v>2044</v>
      </c>
    </row>
    <row r="2261" spans="3:16" x14ac:dyDescent="0.3">
      <c r="C2261" t="s">
        <v>2047</v>
      </c>
      <c r="F2261" s="5">
        <v>45628</v>
      </c>
      <c r="G2261" s="5">
        <v>45690</v>
      </c>
      <c r="J2261" s="4">
        <v>318000000</v>
      </c>
      <c r="L2261" s="8">
        <v>4.7500000000000001E-2</v>
      </c>
      <c r="O2261" s="7" t="s">
        <v>2043</v>
      </c>
      <c r="P2261" s="7" t="s">
        <v>2044</v>
      </c>
    </row>
    <row r="2262" spans="3:16" x14ac:dyDescent="0.3">
      <c r="C2262" t="s">
        <v>2047</v>
      </c>
      <c r="F2262" s="5">
        <v>45628</v>
      </c>
      <c r="G2262" s="5">
        <v>45718</v>
      </c>
      <c r="J2262" s="4">
        <v>447000000</v>
      </c>
      <c r="L2262" s="8">
        <v>4.7500000000000001E-2</v>
      </c>
      <c r="O2262" s="7" t="s">
        <v>2043</v>
      </c>
      <c r="P2262" s="7" t="s">
        <v>2044</v>
      </c>
    </row>
    <row r="2263" spans="3:16" x14ac:dyDescent="0.3">
      <c r="C2263" t="s">
        <v>2047</v>
      </c>
      <c r="F2263" s="5">
        <v>45628</v>
      </c>
      <c r="G2263" s="5">
        <v>45749</v>
      </c>
      <c r="J2263" s="4">
        <v>477000000</v>
      </c>
      <c r="L2263" s="8">
        <v>4.7500000000000001E-2</v>
      </c>
      <c r="O2263" s="7" t="s">
        <v>2043</v>
      </c>
      <c r="P2263" s="7" t="s">
        <v>2044</v>
      </c>
    </row>
    <row r="2264" spans="3:16" x14ac:dyDescent="0.3">
      <c r="C2264" t="s">
        <v>2047</v>
      </c>
      <c r="F2264" s="5">
        <v>45628</v>
      </c>
      <c r="G2264" s="5">
        <v>45779</v>
      </c>
      <c r="J2264" s="4">
        <v>477000000</v>
      </c>
      <c r="L2264" s="8">
        <v>4.7500000000000001E-2</v>
      </c>
      <c r="O2264" s="7" t="s">
        <v>2043</v>
      </c>
      <c r="P2264" s="7" t="s">
        <v>2044</v>
      </c>
    </row>
    <row r="2265" spans="3:16" x14ac:dyDescent="0.3">
      <c r="C2265" t="s">
        <v>2047</v>
      </c>
      <c r="F2265" s="5">
        <v>45628</v>
      </c>
      <c r="G2265" s="5">
        <v>45810</v>
      </c>
      <c r="J2265" s="4">
        <v>11661000000</v>
      </c>
      <c r="L2265" s="8">
        <v>7.2999999999999995E-2</v>
      </c>
      <c r="O2265" s="7" t="s">
        <v>2043</v>
      </c>
      <c r="P2265" s="7" t="s">
        <v>2044</v>
      </c>
    </row>
    <row r="2266" spans="3:16" x14ac:dyDescent="0.3">
      <c r="C2266" t="s">
        <v>2047</v>
      </c>
      <c r="F2266" s="5">
        <v>45628</v>
      </c>
      <c r="G2266" s="5">
        <v>45871</v>
      </c>
      <c r="J2266" s="4">
        <v>530000000</v>
      </c>
      <c r="L2266" s="8">
        <v>7.3999999999999996E-2</v>
      </c>
      <c r="O2266" s="7" t="s">
        <v>2043</v>
      </c>
      <c r="P2266" s="7" t="s">
        <v>2044</v>
      </c>
    </row>
    <row r="2267" spans="3:16" x14ac:dyDescent="0.3">
      <c r="C2267" t="s">
        <v>2047</v>
      </c>
      <c r="F2267" s="5">
        <v>45628</v>
      </c>
      <c r="G2267" s="5">
        <v>45902</v>
      </c>
      <c r="J2267" s="4">
        <v>212000000</v>
      </c>
      <c r="L2267" s="8">
        <v>7.5999999999999998E-2</v>
      </c>
      <c r="O2267" s="7" t="s">
        <v>2043</v>
      </c>
      <c r="P2267" s="7" t="s">
        <v>2044</v>
      </c>
    </row>
    <row r="2268" spans="3:16" x14ac:dyDescent="0.3">
      <c r="C2268" t="s">
        <v>2047</v>
      </c>
      <c r="F2268" s="5">
        <v>45628</v>
      </c>
      <c r="G2268" s="5">
        <v>45993</v>
      </c>
      <c r="J2268" s="4">
        <v>530000000</v>
      </c>
      <c r="L2268" s="8">
        <v>7.6999999999999999E-2</v>
      </c>
      <c r="O2268" s="7" t="s">
        <v>2043</v>
      </c>
      <c r="P2268" s="7" t="s">
        <v>2044</v>
      </c>
    </row>
    <row r="2269" spans="3:16" x14ac:dyDescent="0.3">
      <c r="C2269" t="s">
        <v>2047</v>
      </c>
      <c r="F2269" s="5">
        <v>45628</v>
      </c>
      <c r="G2269" s="5">
        <v>46024</v>
      </c>
      <c r="J2269" s="4">
        <v>106000000</v>
      </c>
      <c r="L2269" s="8">
        <v>7.8E-2</v>
      </c>
      <c r="O2269" s="7" t="s">
        <v>2043</v>
      </c>
      <c r="P2269" s="7" t="s">
        <v>2044</v>
      </c>
    </row>
    <row r="2270" spans="3:16" x14ac:dyDescent="0.3">
      <c r="C2270" t="s">
        <v>7</v>
      </c>
      <c r="F2270" s="5">
        <v>45628</v>
      </c>
      <c r="G2270" s="5">
        <v>45810</v>
      </c>
      <c r="J2270" s="4">
        <v>30645000000</v>
      </c>
      <c r="L2270" s="8">
        <v>7.2999999999999995E-2</v>
      </c>
      <c r="O2270" s="7" t="s">
        <v>15</v>
      </c>
      <c r="P2270" s="7" t="s">
        <v>2045</v>
      </c>
    </row>
    <row r="2271" spans="3:16" x14ac:dyDescent="0.3">
      <c r="C2271" t="s">
        <v>7</v>
      </c>
      <c r="F2271" s="5">
        <v>45628</v>
      </c>
      <c r="G2271" s="5">
        <v>45840</v>
      </c>
      <c r="J2271" s="4">
        <v>2332000000</v>
      </c>
      <c r="L2271" s="8">
        <v>7.3999999999999996E-2</v>
      </c>
      <c r="O2271" s="7" t="s">
        <v>15</v>
      </c>
      <c r="P2271" s="7" t="s">
        <v>2045</v>
      </c>
    </row>
    <row r="2272" spans="3:16" x14ac:dyDescent="0.3">
      <c r="C2272" t="s">
        <v>7</v>
      </c>
      <c r="F2272" s="5">
        <v>45628</v>
      </c>
      <c r="G2272" s="5">
        <v>45902</v>
      </c>
      <c r="J2272" s="4">
        <v>11873000000</v>
      </c>
      <c r="L2272" s="8">
        <v>7.5999999999999998E-2</v>
      </c>
      <c r="O2272" s="7" t="s">
        <v>15</v>
      </c>
      <c r="P2272" s="7" t="s">
        <v>2045</v>
      </c>
    </row>
    <row r="2273" spans="3:16" x14ac:dyDescent="0.3">
      <c r="C2273" t="s">
        <v>7</v>
      </c>
      <c r="F2273" s="5">
        <v>45628</v>
      </c>
      <c r="G2273" s="5">
        <v>45993</v>
      </c>
      <c r="J2273" s="4">
        <v>1272000000</v>
      </c>
      <c r="L2273" s="8">
        <v>7.6999999999999999E-2</v>
      </c>
      <c r="O2273" s="7" t="s">
        <v>15</v>
      </c>
      <c r="P2273" s="7" t="s">
        <v>2045</v>
      </c>
    </row>
    <row r="2274" spans="3:16" x14ac:dyDescent="0.3">
      <c r="C2274" t="s">
        <v>2047</v>
      </c>
      <c r="F2274" s="5">
        <v>45628</v>
      </c>
      <c r="G2274" s="5">
        <v>45810</v>
      </c>
      <c r="J2274" s="4">
        <v>107000000</v>
      </c>
      <c r="L2274" s="8">
        <v>7.2999999999999995E-2</v>
      </c>
      <c r="O2274" s="7" t="s">
        <v>15</v>
      </c>
      <c r="P2274" s="7" t="s">
        <v>2045</v>
      </c>
    </row>
    <row r="2275" spans="3:16" x14ac:dyDescent="0.3">
      <c r="C2275" t="s">
        <v>7</v>
      </c>
      <c r="F2275" s="5">
        <v>45628</v>
      </c>
      <c r="G2275" s="5">
        <v>45810</v>
      </c>
      <c r="J2275" s="4">
        <v>31090000000</v>
      </c>
      <c r="L2275" s="8">
        <v>7.2999999999999995E-2</v>
      </c>
      <c r="O2275" s="7" t="s">
        <v>2050</v>
      </c>
      <c r="P2275" s="7" t="s">
        <v>2045</v>
      </c>
    </row>
    <row r="2276" spans="3:16" x14ac:dyDescent="0.3">
      <c r="C2276" t="s">
        <v>7</v>
      </c>
      <c r="F2276" s="5">
        <v>45628</v>
      </c>
      <c r="G2276" s="5">
        <v>45902</v>
      </c>
      <c r="J2276" s="4">
        <v>265000000</v>
      </c>
      <c r="L2276" s="8">
        <v>7.5999999999999998E-2</v>
      </c>
      <c r="O2276" s="7" t="s">
        <v>2050</v>
      </c>
      <c r="P2276" s="7" t="s">
        <v>2045</v>
      </c>
    </row>
    <row r="2277" spans="3:16" x14ac:dyDescent="0.3">
      <c r="C2277" t="s">
        <v>7</v>
      </c>
      <c r="F2277" s="5">
        <v>45628</v>
      </c>
      <c r="G2277" s="5">
        <v>45932</v>
      </c>
      <c r="J2277" s="4">
        <v>8086000000</v>
      </c>
      <c r="L2277" s="8">
        <v>7.5999999999999998E-2</v>
      </c>
      <c r="O2277" s="7" t="s">
        <v>2050</v>
      </c>
      <c r="P2277" s="7" t="s">
        <v>2045</v>
      </c>
    </row>
    <row r="2278" spans="3:16" x14ac:dyDescent="0.3">
      <c r="C2278" t="s">
        <v>7</v>
      </c>
      <c r="F2278" s="5">
        <v>45628</v>
      </c>
      <c r="G2278" s="5">
        <v>45963</v>
      </c>
      <c r="J2278" s="4">
        <v>13173000000</v>
      </c>
      <c r="L2278" s="8">
        <v>7.5999999999999998E-2</v>
      </c>
      <c r="O2278" s="7" t="s">
        <v>2050</v>
      </c>
      <c r="P2278" s="7" t="s">
        <v>2045</v>
      </c>
    </row>
    <row r="2279" spans="3:16" x14ac:dyDescent="0.3">
      <c r="C2279" t="s">
        <v>7</v>
      </c>
      <c r="F2279" s="5">
        <v>45628</v>
      </c>
      <c r="G2279" s="5">
        <v>45993</v>
      </c>
      <c r="J2279" s="4">
        <v>18392000000</v>
      </c>
      <c r="L2279" s="8">
        <v>7.6999999999999999E-2</v>
      </c>
      <c r="O2279" s="7" t="s">
        <v>2050</v>
      </c>
      <c r="P2279" s="7" t="s">
        <v>2045</v>
      </c>
    </row>
    <row r="2280" spans="3:16" x14ac:dyDescent="0.3">
      <c r="C2280" t="s">
        <v>7</v>
      </c>
      <c r="F2280" s="5">
        <v>45628</v>
      </c>
      <c r="G2280" s="5">
        <v>46024</v>
      </c>
      <c r="J2280" s="4">
        <v>11002000000</v>
      </c>
      <c r="L2280" s="8">
        <v>7.8E-2</v>
      </c>
      <c r="O2280" s="7" t="s">
        <v>2050</v>
      </c>
      <c r="P2280" s="7" t="s">
        <v>2045</v>
      </c>
    </row>
    <row r="2281" spans="3:16" x14ac:dyDescent="0.3">
      <c r="C2281" t="s">
        <v>7</v>
      </c>
      <c r="F2281" s="5">
        <v>45628</v>
      </c>
      <c r="G2281" s="5">
        <v>45659</v>
      </c>
      <c r="J2281" s="4">
        <v>5209000000</v>
      </c>
      <c r="L2281" s="8">
        <v>4.3999999999999997E-2</v>
      </c>
      <c r="O2281" s="7" t="s">
        <v>16</v>
      </c>
      <c r="P2281" s="7" t="s">
        <v>2045</v>
      </c>
    </row>
    <row r="2282" spans="3:16" x14ac:dyDescent="0.3">
      <c r="C2282" t="s">
        <v>7</v>
      </c>
      <c r="F2282" s="5">
        <v>45628</v>
      </c>
      <c r="G2282" s="5">
        <v>45690</v>
      </c>
      <c r="J2282" s="4">
        <v>3167000000</v>
      </c>
      <c r="L2282" s="8">
        <v>4.7500000000000001E-2</v>
      </c>
      <c r="O2282" s="7" t="s">
        <v>16</v>
      </c>
      <c r="P2282" s="7" t="s">
        <v>2045</v>
      </c>
    </row>
    <row r="2283" spans="3:16" x14ac:dyDescent="0.3">
      <c r="C2283" t="s">
        <v>7</v>
      </c>
      <c r="F2283" s="5">
        <v>45628</v>
      </c>
      <c r="G2283" s="5">
        <v>45718</v>
      </c>
      <c r="J2283" s="4">
        <v>334000000</v>
      </c>
      <c r="L2283" s="8">
        <v>4.7500000000000001E-2</v>
      </c>
      <c r="O2283" s="7" t="s">
        <v>16</v>
      </c>
      <c r="P2283" s="7" t="s">
        <v>2045</v>
      </c>
    </row>
    <row r="2284" spans="3:16" x14ac:dyDescent="0.3">
      <c r="C2284" t="s">
        <v>7</v>
      </c>
      <c r="F2284" s="5">
        <v>45628</v>
      </c>
      <c r="G2284" s="5">
        <v>45749</v>
      </c>
      <c r="J2284" s="4">
        <v>269000000</v>
      </c>
      <c r="L2284" s="8">
        <v>4.7500000000000001E-2</v>
      </c>
      <c r="O2284" s="7" t="s">
        <v>16</v>
      </c>
      <c r="P2284" s="7" t="s">
        <v>2045</v>
      </c>
    </row>
    <row r="2285" spans="3:16" x14ac:dyDescent="0.3">
      <c r="C2285" t="s">
        <v>7</v>
      </c>
      <c r="F2285" s="5">
        <v>45628</v>
      </c>
      <c r="G2285" s="5">
        <v>45779</v>
      </c>
      <c r="J2285" s="4">
        <v>124000000</v>
      </c>
      <c r="L2285" s="8">
        <v>4.7500000000000001E-2</v>
      </c>
      <c r="O2285" s="7" t="s">
        <v>16</v>
      </c>
      <c r="P2285" s="7" t="s">
        <v>2045</v>
      </c>
    </row>
    <row r="2286" spans="3:16" x14ac:dyDescent="0.3">
      <c r="C2286" t="s">
        <v>7</v>
      </c>
      <c r="F2286" s="5">
        <v>45628</v>
      </c>
      <c r="G2286" s="5">
        <v>45810</v>
      </c>
      <c r="J2286" s="4">
        <v>55331304763.852997</v>
      </c>
      <c r="L2286" s="8">
        <v>7.2999999999999995E-2</v>
      </c>
      <c r="O2286" s="7" t="s">
        <v>16</v>
      </c>
      <c r="P2286" s="7" t="s">
        <v>2045</v>
      </c>
    </row>
    <row r="2287" spans="3:16" x14ac:dyDescent="0.3">
      <c r="C2287" t="s">
        <v>7</v>
      </c>
      <c r="F2287" s="5">
        <v>45628</v>
      </c>
      <c r="G2287" s="5">
        <v>45840</v>
      </c>
      <c r="J2287" s="4">
        <v>723000000</v>
      </c>
      <c r="L2287" s="8">
        <v>7.3999999999999996E-2</v>
      </c>
      <c r="O2287" s="7" t="s">
        <v>16</v>
      </c>
      <c r="P2287" s="7" t="s">
        <v>2045</v>
      </c>
    </row>
    <row r="2288" spans="3:16" x14ac:dyDescent="0.3">
      <c r="C2288" t="s">
        <v>7</v>
      </c>
      <c r="F2288" s="5">
        <v>45628</v>
      </c>
      <c r="G2288" s="5">
        <v>45871</v>
      </c>
      <c r="J2288" s="4">
        <v>100000000</v>
      </c>
      <c r="L2288" s="8">
        <v>7.3999999999999996E-2</v>
      </c>
      <c r="O2288" s="7" t="s">
        <v>16</v>
      </c>
      <c r="P2288" s="7" t="s">
        <v>2045</v>
      </c>
    </row>
    <row r="2289" spans="3:16" x14ac:dyDescent="0.3">
      <c r="C2289" t="s">
        <v>7</v>
      </c>
      <c r="F2289" s="5">
        <v>45628</v>
      </c>
      <c r="G2289" s="5">
        <v>45902</v>
      </c>
      <c r="J2289" s="4">
        <v>2054000000</v>
      </c>
      <c r="L2289" s="8">
        <v>7.5999999999999998E-2</v>
      </c>
      <c r="O2289" s="7" t="s">
        <v>16</v>
      </c>
      <c r="P2289" s="7" t="s">
        <v>2045</v>
      </c>
    </row>
    <row r="2290" spans="3:16" x14ac:dyDescent="0.3">
      <c r="C2290" t="s">
        <v>7</v>
      </c>
      <c r="F2290" s="5">
        <v>45628</v>
      </c>
      <c r="G2290" s="5">
        <v>45932</v>
      </c>
      <c r="J2290" s="4">
        <v>127000000</v>
      </c>
      <c r="L2290" s="8">
        <v>7.5999999999999998E-2</v>
      </c>
      <c r="O2290" s="7" t="s">
        <v>16</v>
      </c>
      <c r="P2290" s="7" t="s">
        <v>2045</v>
      </c>
    </row>
    <row r="2291" spans="3:16" x14ac:dyDescent="0.3">
      <c r="C2291" t="s">
        <v>7</v>
      </c>
      <c r="F2291" s="5">
        <v>45628</v>
      </c>
      <c r="G2291" s="5">
        <v>45963</v>
      </c>
      <c r="J2291" s="4">
        <v>3374000000</v>
      </c>
      <c r="L2291" s="8">
        <v>7.5999999999999998E-2</v>
      </c>
      <c r="O2291" s="7" t="s">
        <v>16</v>
      </c>
      <c r="P2291" s="7" t="s">
        <v>2045</v>
      </c>
    </row>
    <row r="2292" spans="3:16" x14ac:dyDescent="0.3">
      <c r="C2292" t="s">
        <v>7</v>
      </c>
      <c r="F2292" s="5">
        <v>45628</v>
      </c>
      <c r="G2292" s="5">
        <v>45993</v>
      </c>
      <c r="J2292" s="4">
        <v>8934000000</v>
      </c>
      <c r="L2292" s="8">
        <v>7.6999999999999999E-2</v>
      </c>
      <c r="O2292" s="7" t="s">
        <v>16</v>
      </c>
      <c r="P2292" s="7" t="s">
        <v>2045</v>
      </c>
    </row>
    <row r="2293" spans="3:16" x14ac:dyDescent="0.3">
      <c r="C2293" t="s">
        <v>7</v>
      </c>
      <c r="F2293" s="5">
        <v>45628</v>
      </c>
      <c r="G2293" s="5">
        <v>46024</v>
      </c>
      <c r="J2293" s="4">
        <v>3559000000</v>
      </c>
      <c r="L2293" s="8">
        <v>7.8E-2</v>
      </c>
      <c r="O2293" s="7" t="s">
        <v>16</v>
      </c>
      <c r="P2293" s="7" t="s">
        <v>2045</v>
      </c>
    </row>
    <row r="2294" spans="3:16" x14ac:dyDescent="0.3">
      <c r="C2294" t="s">
        <v>2047</v>
      </c>
      <c r="F2294" s="5">
        <v>45628</v>
      </c>
      <c r="G2294" s="5">
        <v>45659</v>
      </c>
      <c r="J2294" s="4">
        <v>1052000000</v>
      </c>
      <c r="L2294" s="8">
        <v>4.3999999999999997E-2</v>
      </c>
      <c r="O2294" s="7" t="s">
        <v>16</v>
      </c>
      <c r="P2294" s="7" t="s">
        <v>2045</v>
      </c>
    </row>
    <row r="2295" spans="3:16" x14ac:dyDescent="0.3">
      <c r="C2295" t="s">
        <v>2047</v>
      </c>
      <c r="F2295" s="5">
        <v>45628</v>
      </c>
      <c r="G2295" s="5">
        <v>45690</v>
      </c>
      <c r="J2295" s="4">
        <v>175000000</v>
      </c>
      <c r="L2295" s="8">
        <v>4.7500000000000001E-2</v>
      </c>
      <c r="O2295" s="7" t="s">
        <v>16</v>
      </c>
      <c r="P2295" s="7" t="s">
        <v>2045</v>
      </c>
    </row>
    <row r="2296" spans="3:16" x14ac:dyDescent="0.3">
      <c r="C2296" t="s">
        <v>2047</v>
      </c>
      <c r="F2296" s="5">
        <v>45628</v>
      </c>
      <c r="G2296" s="5">
        <v>45718</v>
      </c>
      <c r="J2296" s="4">
        <v>53000000</v>
      </c>
      <c r="L2296" s="8">
        <v>4.7500000000000001E-2</v>
      </c>
      <c r="O2296" s="7" t="s">
        <v>16</v>
      </c>
      <c r="P2296" s="7" t="s">
        <v>2045</v>
      </c>
    </row>
    <row r="2297" spans="3:16" x14ac:dyDescent="0.3">
      <c r="C2297" t="s">
        <v>2047</v>
      </c>
      <c r="F2297" s="5">
        <v>45628</v>
      </c>
      <c r="G2297" s="5">
        <v>45810</v>
      </c>
      <c r="J2297" s="4">
        <v>1913000000</v>
      </c>
      <c r="L2297" s="8">
        <v>7.2999999999999995E-2</v>
      </c>
      <c r="O2297" s="7" t="s">
        <v>16</v>
      </c>
      <c r="P2297" s="7" t="s">
        <v>2045</v>
      </c>
    </row>
    <row r="2298" spans="3:16" x14ac:dyDescent="0.3">
      <c r="C2298" t="s">
        <v>2047</v>
      </c>
      <c r="F2298" s="5">
        <v>45628</v>
      </c>
      <c r="G2298" s="5">
        <v>45902</v>
      </c>
      <c r="J2298" s="4">
        <v>75000000</v>
      </c>
      <c r="L2298" s="8">
        <v>7.5999999999999998E-2</v>
      </c>
      <c r="O2298" s="7" t="s">
        <v>16</v>
      </c>
      <c r="P2298" s="7" t="s">
        <v>2045</v>
      </c>
    </row>
    <row r="2299" spans="3:16" x14ac:dyDescent="0.3">
      <c r="C2299" t="s">
        <v>2047</v>
      </c>
      <c r="F2299" s="5">
        <v>45628</v>
      </c>
      <c r="G2299" s="5">
        <v>45993</v>
      </c>
      <c r="J2299" s="4">
        <v>83000000</v>
      </c>
      <c r="L2299" s="8">
        <v>7.6999999999999999E-2</v>
      </c>
      <c r="O2299" s="7" t="s">
        <v>16</v>
      </c>
      <c r="P2299" s="7" t="s">
        <v>2045</v>
      </c>
    </row>
    <row r="2300" spans="3:16" x14ac:dyDescent="0.3">
      <c r="C2300" t="s">
        <v>7</v>
      </c>
      <c r="F2300" s="5">
        <v>45629</v>
      </c>
      <c r="G2300" s="5">
        <v>45660</v>
      </c>
      <c r="J2300" s="4">
        <v>72000000</v>
      </c>
      <c r="L2300" s="8">
        <v>4.3999999999999997E-2</v>
      </c>
      <c r="O2300" s="7" t="s">
        <v>2043</v>
      </c>
      <c r="P2300" s="7" t="s">
        <v>2044</v>
      </c>
    </row>
    <row r="2301" spans="3:16" x14ac:dyDescent="0.3">
      <c r="C2301" t="s">
        <v>7</v>
      </c>
      <c r="F2301" s="5">
        <v>45629</v>
      </c>
      <c r="G2301" s="5">
        <v>45691</v>
      </c>
      <c r="J2301" s="4">
        <v>113000000</v>
      </c>
      <c r="L2301" s="8">
        <v>4.7500000000000001E-2</v>
      </c>
      <c r="O2301" s="7" t="s">
        <v>2043</v>
      </c>
      <c r="P2301" s="7" t="s">
        <v>2044</v>
      </c>
    </row>
    <row r="2302" spans="3:16" x14ac:dyDescent="0.3">
      <c r="C2302" t="s">
        <v>7</v>
      </c>
      <c r="F2302" s="5">
        <v>45629</v>
      </c>
      <c r="G2302" s="5">
        <v>45811</v>
      </c>
      <c r="J2302" s="4">
        <v>42964000000</v>
      </c>
      <c r="L2302" s="8">
        <v>7.2999999999999995E-2</v>
      </c>
      <c r="O2302" s="7" t="s">
        <v>2043</v>
      </c>
      <c r="P2302" s="7" t="s">
        <v>2044</v>
      </c>
    </row>
    <row r="2303" spans="3:16" x14ac:dyDescent="0.3">
      <c r="C2303" t="s">
        <v>7</v>
      </c>
      <c r="F2303" s="5">
        <v>45629</v>
      </c>
      <c r="G2303" s="5">
        <v>45841</v>
      </c>
      <c r="J2303" s="4">
        <v>3793000000</v>
      </c>
      <c r="L2303" s="8">
        <v>7.3999999999999996E-2</v>
      </c>
      <c r="O2303" s="7" t="s">
        <v>2043</v>
      </c>
      <c r="P2303" s="7" t="s">
        <v>2044</v>
      </c>
    </row>
    <row r="2304" spans="3:16" x14ac:dyDescent="0.3">
      <c r="C2304" t="s">
        <v>7</v>
      </c>
      <c r="F2304" s="5">
        <v>45629</v>
      </c>
      <c r="G2304" s="5">
        <v>45903</v>
      </c>
      <c r="J2304" s="4">
        <v>11215000000</v>
      </c>
      <c r="L2304" s="8">
        <v>7.5999999999999998E-2</v>
      </c>
      <c r="O2304" s="7" t="s">
        <v>2043</v>
      </c>
      <c r="P2304" s="7" t="s">
        <v>2044</v>
      </c>
    </row>
    <row r="2305" spans="3:16" x14ac:dyDescent="0.3">
      <c r="C2305" t="s">
        <v>7</v>
      </c>
      <c r="F2305" s="5">
        <v>45629</v>
      </c>
      <c r="G2305" s="5">
        <v>45964</v>
      </c>
      <c r="J2305" s="4">
        <v>24327000000</v>
      </c>
      <c r="L2305" s="8">
        <v>7.5999999999999998E-2</v>
      </c>
      <c r="O2305" s="7" t="s">
        <v>2043</v>
      </c>
      <c r="P2305" s="7" t="s">
        <v>2044</v>
      </c>
    </row>
    <row r="2306" spans="3:16" x14ac:dyDescent="0.3">
      <c r="C2306" t="s">
        <v>7</v>
      </c>
      <c r="F2306" s="5">
        <v>45629</v>
      </c>
      <c r="G2306" s="5">
        <v>45994</v>
      </c>
      <c r="J2306" s="4">
        <v>1162000000</v>
      </c>
      <c r="L2306" s="8">
        <v>7.6999999999999999E-2</v>
      </c>
      <c r="O2306" s="7" t="s">
        <v>2043</v>
      </c>
      <c r="P2306" s="7" t="s">
        <v>2044</v>
      </c>
    </row>
    <row r="2307" spans="3:16" x14ac:dyDescent="0.3">
      <c r="C2307" t="s">
        <v>7</v>
      </c>
      <c r="F2307" s="5">
        <v>45629</v>
      </c>
      <c r="G2307" s="5">
        <v>46025</v>
      </c>
      <c r="J2307" s="4">
        <v>649000000</v>
      </c>
      <c r="L2307" s="8">
        <v>7.8E-2</v>
      </c>
      <c r="O2307" s="7" t="s">
        <v>2043</v>
      </c>
      <c r="P2307" s="7" t="s">
        <v>2044</v>
      </c>
    </row>
    <row r="2308" spans="3:16" x14ac:dyDescent="0.3">
      <c r="C2308" t="s">
        <v>2047</v>
      </c>
      <c r="F2308" s="5">
        <v>45629</v>
      </c>
      <c r="G2308" s="5">
        <v>45660</v>
      </c>
      <c r="J2308" s="4">
        <v>1959000000</v>
      </c>
      <c r="L2308" s="8">
        <v>4.3999999999999997E-2</v>
      </c>
      <c r="O2308" s="7" t="s">
        <v>2043</v>
      </c>
      <c r="P2308" s="7" t="s">
        <v>2044</v>
      </c>
    </row>
    <row r="2309" spans="3:16" x14ac:dyDescent="0.3">
      <c r="C2309" t="s">
        <v>2047</v>
      </c>
      <c r="F2309" s="5">
        <v>45629</v>
      </c>
      <c r="G2309" s="5">
        <v>45691</v>
      </c>
      <c r="J2309" s="4">
        <v>309000000</v>
      </c>
      <c r="L2309" s="8">
        <v>4.7500000000000001E-2</v>
      </c>
      <c r="O2309" s="7" t="s">
        <v>2043</v>
      </c>
      <c r="P2309" s="7" t="s">
        <v>2044</v>
      </c>
    </row>
    <row r="2310" spans="3:16" x14ac:dyDescent="0.3">
      <c r="C2310" t="s">
        <v>2047</v>
      </c>
      <c r="F2310" s="5">
        <v>45629</v>
      </c>
      <c r="G2310" s="5">
        <v>45719</v>
      </c>
      <c r="J2310" s="4">
        <v>434000000</v>
      </c>
      <c r="L2310" s="8">
        <v>4.7500000000000001E-2</v>
      </c>
      <c r="O2310" s="7" t="s">
        <v>2043</v>
      </c>
      <c r="P2310" s="7" t="s">
        <v>2044</v>
      </c>
    </row>
    <row r="2311" spans="3:16" x14ac:dyDescent="0.3">
      <c r="C2311" t="s">
        <v>2047</v>
      </c>
      <c r="F2311" s="5">
        <v>45629</v>
      </c>
      <c r="G2311" s="5">
        <v>45750</v>
      </c>
      <c r="J2311" s="4">
        <v>464000000</v>
      </c>
      <c r="L2311" s="8">
        <v>4.7500000000000001E-2</v>
      </c>
      <c r="O2311" s="7" t="s">
        <v>2043</v>
      </c>
      <c r="P2311" s="7" t="s">
        <v>2044</v>
      </c>
    </row>
    <row r="2312" spans="3:16" x14ac:dyDescent="0.3">
      <c r="C2312" t="s">
        <v>2047</v>
      </c>
      <c r="F2312" s="5">
        <v>45629</v>
      </c>
      <c r="G2312" s="5">
        <v>45780</v>
      </c>
      <c r="J2312" s="4">
        <v>464000000</v>
      </c>
      <c r="L2312" s="8">
        <v>4.7500000000000001E-2</v>
      </c>
      <c r="O2312" s="7" t="s">
        <v>2043</v>
      </c>
      <c r="P2312" s="7" t="s">
        <v>2044</v>
      </c>
    </row>
    <row r="2313" spans="3:16" x14ac:dyDescent="0.3">
      <c r="C2313" t="s">
        <v>2047</v>
      </c>
      <c r="F2313" s="5">
        <v>45629</v>
      </c>
      <c r="G2313" s="5">
        <v>45811</v>
      </c>
      <c r="J2313" s="4">
        <v>11339000000</v>
      </c>
      <c r="L2313" s="8">
        <v>7.2999999999999995E-2</v>
      </c>
      <c r="O2313" s="7" t="s">
        <v>2043</v>
      </c>
      <c r="P2313" s="7" t="s">
        <v>2044</v>
      </c>
    </row>
    <row r="2314" spans="3:16" x14ac:dyDescent="0.3">
      <c r="C2314" t="s">
        <v>2047</v>
      </c>
      <c r="F2314" s="5">
        <v>45629</v>
      </c>
      <c r="G2314" s="5">
        <v>45872</v>
      </c>
      <c r="J2314" s="4">
        <v>515000000</v>
      </c>
      <c r="L2314" s="8">
        <v>7.3999999999999996E-2</v>
      </c>
      <c r="O2314" s="7" t="s">
        <v>2043</v>
      </c>
      <c r="P2314" s="7" t="s">
        <v>2044</v>
      </c>
    </row>
    <row r="2315" spans="3:16" x14ac:dyDescent="0.3">
      <c r="C2315" t="s">
        <v>2047</v>
      </c>
      <c r="F2315" s="5">
        <v>45629</v>
      </c>
      <c r="G2315" s="5">
        <v>45903</v>
      </c>
      <c r="J2315" s="4">
        <v>206000000</v>
      </c>
      <c r="L2315" s="8">
        <v>7.5999999999999998E-2</v>
      </c>
      <c r="O2315" s="7" t="s">
        <v>2043</v>
      </c>
      <c r="P2315" s="7" t="s">
        <v>2044</v>
      </c>
    </row>
    <row r="2316" spans="3:16" x14ac:dyDescent="0.3">
      <c r="C2316" t="s">
        <v>2047</v>
      </c>
      <c r="F2316" s="5">
        <v>45629</v>
      </c>
      <c r="G2316" s="5">
        <v>45994</v>
      </c>
      <c r="J2316" s="4">
        <v>515000000</v>
      </c>
      <c r="L2316" s="8">
        <v>7.6999999999999999E-2</v>
      </c>
      <c r="O2316" s="7" t="s">
        <v>2043</v>
      </c>
      <c r="P2316" s="7" t="s">
        <v>2044</v>
      </c>
    </row>
    <row r="2317" spans="3:16" x14ac:dyDescent="0.3">
      <c r="C2317" t="s">
        <v>2047</v>
      </c>
      <c r="F2317" s="5">
        <v>45629</v>
      </c>
      <c r="G2317" s="5">
        <v>46025</v>
      </c>
      <c r="J2317" s="4">
        <v>103000000</v>
      </c>
      <c r="L2317" s="8">
        <v>7.8E-2</v>
      </c>
      <c r="O2317" s="7" t="s">
        <v>2043</v>
      </c>
      <c r="P2317" s="7" t="s">
        <v>2044</v>
      </c>
    </row>
    <row r="2318" spans="3:16" x14ac:dyDescent="0.3">
      <c r="C2318" t="s">
        <v>7</v>
      </c>
      <c r="F2318" s="5">
        <v>45629</v>
      </c>
      <c r="G2318" s="5">
        <v>45811</v>
      </c>
      <c r="J2318" s="4">
        <v>29800000000</v>
      </c>
      <c r="L2318" s="8">
        <v>7.2999999999999995E-2</v>
      </c>
      <c r="O2318" s="7" t="s">
        <v>15</v>
      </c>
      <c r="P2318" s="7" t="s">
        <v>2045</v>
      </c>
    </row>
    <row r="2319" spans="3:16" x14ac:dyDescent="0.3">
      <c r="C2319" t="s">
        <v>7</v>
      </c>
      <c r="F2319" s="5">
        <v>45629</v>
      </c>
      <c r="G2319" s="5">
        <v>45841</v>
      </c>
      <c r="J2319" s="4">
        <v>2268000000</v>
      </c>
      <c r="L2319" s="8">
        <v>7.3999999999999996E-2</v>
      </c>
      <c r="O2319" s="7" t="s">
        <v>15</v>
      </c>
      <c r="P2319" s="7" t="s">
        <v>2045</v>
      </c>
    </row>
    <row r="2320" spans="3:16" x14ac:dyDescent="0.3">
      <c r="C2320" t="s">
        <v>7</v>
      </c>
      <c r="F2320" s="5">
        <v>45629</v>
      </c>
      <c r="G2320" s="5">
        <v>45903</v>
      </c>
      <c r="J2320" s="4">
        <v>11545000000</v>
      </c>
      <c r="L2320" s="8">
        <v>7.5999999999999998E-2</v>
      </c>
      <c r="O2320" s="7" t="s">
        <v>15</v>
      </c>
      <c r="P2320" s="7" t="s">
        <v>2045</v>
      </c>
    </row>
    <row r="2321" spans="3:16" x14ac:dyDescent="0.3">
      <c r="C2321" t="s">
        <v>7</v>
      </c>
      <c r="F2321" s="5">
        <v>45629</v>
      </c>
      <c r="G2321" s="5">
        <v>45994</v>
      </c>
      <c r="J2321" s="4">
        <v>1237000000</v>
      </c>
      <c r="L2321" s="8">
        <v>7.6999999999999999E-2</v>
      </c>
      <c r="O2321" s="7" t="s">
        <v>15</v>
      </c>
      <c r="P2321" s="7" t="s">
        <v>2045</v>
      </c>
    </row>
    <row r="2322" spans="3:16" x14ac:dyDescent="0.3">
      <c r="C2322" t="s">
        <v>2047</v>
      </c>
      <c r="F2322" s="5">
        <v>45629</v>
      </c>
      <c r="G2322" s="5">
        <v>45811</v>
      </c>
      <c r="J2322" s="4">
        <v>104000000</v>
      </c>
      <c r="L2322" s="8">
        <v>7.2999999999999995E-2</v>
      </c>
      <c r="O2322" s="7" t="s">
        <v>15</v>
      </c>
      <c r="P2322" s="7" t="s">
        <v>2045</v>
      </c>
    </row>
    <row r="2323" spans="3:16" x14ac:dyDescent="0.3">
      <c r="C2323" t="s">
        <v>7</v>
      </c>
      <c r="F2323" s="5">
        <v>45629</v>
      </c>
      <c r="G2323" s="5">
        <v>45811</v>
      </c>
      <c r="J2323" s="4">
        <v>30233000000</v>
      </c>
      <c r="L2323" s="8">
        <v>7.2999999999999995E-2</v>
      </c>
      <c r="O2323" s="7" t="s">
        <v>2050</v>
      </c>
      <c r="P2323" s="7" t="s">
        <v>2045</v>
      </c>
    </row>
    <row r="2324" spans="3:16" x14ac:dyDescent="0.3">
      <c r="C2324" t="s">
        <v>7</v>
      </c>
      <c r="F2324" s="5">
        <v>45629</v>
      </c>
      <c r="G2324" s="5">
        <v>45903</v>
      </c>
      <c r="J2324" s="4">
        <v>258000000</v>
      </c>
      <c r="L2324" s="8">
        <v>7.5999999999999998E-2</v>
      </c>
      <c r="O2324" s="7" t="s">
        <v>2050</v>
      </c>
      <c r="P2324" s="7" t="s">
        <v>2045</v>
      </c>
    </row>
    <row r="2325" spans="3:16" x14ac:dyDescent="0.3">
      <c r="C2325" t="s">
        <v>7</v>
      </c>
      <c r="F2325" s="5">
        <v>45629</v>
      </c>
      <c r="G2325" s="5">
        <v>45933</v>
      </c>
      <c r="J2325" s="4">
        <v>7863000000</v>
      </c>
      <c r="L2325" s="8">
        <v>7.5999999999999998E-2</v>
      </c>
      <c r="O2325" s="7" t="s">
        <v>2050</v>
      </c>
      <c r="P2325" s="7" t="s">
        <v>2045</v>
      </c>
    </row>
    <row r="2326" spans="3:16" x14ac:dyDescent="0.3">
      <c r="C2326" t="s">
        <v>7</v>
      </c>
      <c r="F2326" s="5">
        <v>45629</v>
      </c>
      <c r="G2326" s="5">
        <v>45964</v>
      </c>
      <c r="J2326" s="4">
        <v>12810000000</v>
      </c>
      <c r="L2326" s="8">
        <v>7.5999999999999998E-2</v>
      </c>
      <c r="O2326" s="7" t="s">
        <v>2050</v>
      </c>
      <c r="P2326" s="7" t="s">
        <v>2045</v>
      </c>
    </row>
    <row r="2327" spans="3:16" x14ac:dyDescent="0.3">
      <c r="C2327" t="s">
        <v>7</v>
      </c>
      <c r="F2327" s="5">
        <v>45629</v>
      </c>
      <c r="G2327" s="5">
        <v>45994</v>
      </c>
      <c r="J2327" s="4">
        <v>17885000000</v>
      </c>
      <c r="L2327" s="8">
        <v>7.6999999999999999E-2</v>
      </c>
      <c r="O2327" s="7" t="s">
        <v>2050</v>
      </c>
      <c r="P2327" s="7" t="s">
        <v>2045</v>
      </c>
    </row>
    <row r="2328" spans="3:16" x14ac:dyDescent="0.3">
      <c r="C2328" t="s">
        <v>7</v>
      </c>
      <c r="F2328" s="5">
        <v>45629</v>
      </c>
      <c r="G2328" s="5">
        <v>46025</v>
      </c>
      <c r="J2328" s="4">
        <v>10698000000</v>
      </c>
      <c r="L2328" s="8">
        <v>7.8E-2</v>
      </c>
      <c r="O2328" s="7" t="s">
        <v>2050</v>
      </c>
      <c r="P2328" s="7" t="s">
        <v>2045</v>
      </c>
    </row>
    <row r="2329" spans="3:16" x14ac:dyDescent="0.3">
      <c r="C2329" t="s">
        <v>7</v>
      </c>
      <c r="F2329" s="5">
        <v>45629</v>
      </c>
      <c r="G2329" s="5">
        <v>45660</v>
      </c>
      <c r="J2329" s="4">
        <v>5065000000</v>
      </c>
      <c r="L2329" s="8">
        <v>4.3999999999999997E-2</v>
      </c>
      <c r="O2329" s="7" t="s">
        <v>16</v>
      </c>
      <c r="P2329" s="7" t="s">
        <v>2045</v>
      </c>
    </row>
    <row r="2330" spans="3:16" x14ac:dyDescent="0.3">
      <c r="C2330" t="s">
        <v>7</v>
      </c>
      <c r="F2330" s="5">
        <v>45629</v>
      </c>
      <c r="G2330" s="5">
        <v>45691</v>
      </c>
      <c r="J2330" s="4">
        <v>3080000000</v>
      </c>
      <c r="L2330" s="8">
        <v>4.7500000000000001E-2</v>
      </c>
      <c r="O2330" s="7" t="s">
        <v>16</v>
      </c>
      <c r="P2330" s="7" t="s">
        <v>2045</v>
      </c>
    </row>
    <row r="2331" spans="3:16" x14ac:dyDescent="0.3">
      <c r="C2331" t="s">
        <v>7</v>
      </c>
      <c r="F2331" s="5">
        <v>45629</v>
      </c>
      <c r="G2331" s="5">
        <v>45719</v>
      </c>
      <c r="J2331" s="4">
        <v>325000000</v>
      </c>
      <c r="L2331" s="8">
        <v>4.7500000000000001E-2</v>
      </c>
      <c r="O2331" s="7" t="s">
        <v>16</v>
      </c>
      <c r="P2331" s="7" t="s">
        <v>2045</v>
      </c>
    </row>
    <row r="2332" spans="3:16" x14ac:dyDescent="0.3">
      <c r="C2332" t="s">
        <v>7</v>
      </c>
      <c r="F2332" s="5">
        <v>45629</v>
      </c>
      <c r="G2332" s="5">
        <v>45750</v>
      </c>
      <c r="J2332" s="4">
        <v>262000000</v>
      </c>
      <c r="L2332" s="8">
        <v>4.7500000000000001E-2</v>
      </c>
      <c r="O2332" s="7" t="s">
        <v>16</v>
      </c>
      <c r="P2332" s="7" t="s">
        <v>2045</v>
      </c>
    </row>
    <row r="2333" spans="3:16" x14ac:dyDescent="0.3">
      <c r="C2333" t="s">
        <v>7</v>
      </c>
      <c r="F2333" s="5">
        <v>45629</v>
      </c>
      <c r="G2333" s="5">
        <v>45780</v>
      </c>
      <c r="J2333" s="4">
        <v>120000000</v>
      </c>
      <c r="L2333" s="8">
        <v>4.7500000000000001E-2</v>
      </c>
      <c r="O2333" s="7" t="s">
        <v>16</v>
      </c>
      <c r="P2333" s="7" t="s">
        <v>2045</v>
      </c>
    </row>
    <row r="2334" spans="3:16" x14ac:dyDescent="0.3">
      <c r="C2334" t="s">
        <v>7</v>
      </c>
      <c r="F2334" s="5">
        <v>45629</v>
      </c>
      <c r="G2334" s="5">
        <v>45811</v>
      </c>
      <c r="J2334" s="4">
        <v>53805663749.306999</v>
      </c>
      <c r="L2334" s="8">
        <v>7.2999999999999995E-2</v>
      </c>
      <c r="O2334" s="7" t="s">
        <v>16</v>
      </c>
      <c r="P2334" s="7" t="s">
        <v>2045</v>
      </c>
    </row>
    <row r="2335" spans="3:16" x14ac:dyDescent="0.3">
      <c r="C2335" t="s">
        <v>7</v>
      </c>
      <c r="F2335" s="5">
        <v>45629</v>
      </c>
      <c r="G2335" s="5">
        <v>45841</v>
      </c>
      <c r="J2335" s="4">
        <v>703000000</v>
      </c>
      <c r="L2335" s="8">
        <v>7.3999999999999996E-2</v>
      </c>
      <c r="O2335" s="7" t="s">
        <v>16</v>
      </c>
      <c r="P2335" s="7" t="s">
        <v>2045</v>
      </c>
    </row>
    <row r="2336" spans="3:16" x14ac:dyDescent="0.3">
      <c r="C2336" t="s">
        <v>7</v>
      </c>
      <c r="F2336" s="5">
        <v>45629</v>
      </c>
      <c r="G2336" s="5">
        <v>45872</v>
      </c>
      <c r="J2336" s="4">
        <v>98000000</v>
      </c>
      <c r="L2336" s="8">
        <v>7.3999999999999996E-2</v>
      </c>
      <c r="O2336" s="7" t="s">
        <v>16</v>
      </c>
      <c r="P2336" s="7" t="s">
        <v>2045</v>
      </c>
    </row>
    <row r="2337" spans="3:16" x14ac:dyDescent="0.3">
      <c r="C2337" t="s">
        <v>7</v>
      </c>
      <c r="F2337" s="5">
        <v>45629</v>
      </c>
      <c r="G2337" s="5">
        <v>45903</v>
      </c>
      <c r="J2337" s="4">
        <v>1997000000</v>
      </c>
      <c r="L2337" s="8">
        <v>7.5999999999999998E-2</v>
      </c>
      <c r="O2337" s="7" t="s">
        <v>16</v>
      </c>
      <c r="P2337" s="7" t="s">
        <v>2045</v>
      </c>
    </row>
    <row r="2338" spans="3:16" x14ac:dyDescent="0.3">
      <c r="C2338" t="s">
        <v>7</v>
      </c>
      <c r="F2338" s="5">
        <v>45629</v>
      </c>
      <c r="G2338" s="5">
        <v>45933</v>
      </c>
      <c r="J2338" s="4">
        <v>124000000</v>
      </c>
      <c r="L2338" s="8">
        <v>7.5999999999999998E-2</v>
      </c>
      <c r="O2338" s="7" t="s">
        <v>16</v>
      </c>
      <c r="P2338" s="7" t="s">
        <v>2045</v>
      </c>
    </row>
    <row r="2339" spans="3:16" x14ac:dyDescent="0.3">
      <c r="C2339" t="s">
        <v>7</v>
      </c>
      <c r="F2339" s="5">
        <v>45629</v>
      </c>
      <c r="G2339" s="5">
        <v>45964</v>
      </c>
      <c r="J2339" s="4">
        <v>3281000000</v>
      </c>
      <c r="L2339" s="8">
        <v>7.5999999999999998E-2</v>
      </c>
      <c r="O2339" s="7" t="s">
        <v>16</v>
      </c>
      <c r="P2339" s="7" t="s">
        <v>2045</v>
      </c>
    </row>
    <row r="2340" spans="3:16" x14ac:dyDescent="0.3">
      <c r="C2340" t="s">
        <v>7</v>
      </c>
      <c r="F2340" s="5">
        <v>45629</v>
      </c>
      <c r="G2340" s="5">
        <v>45994</v>
      </c>
      <c r="J2340" s="4">
        <v>8688000000</v>
      </c>
      <c r="L2340" s="8">
        <v>7.6999999999999999E-2</v>
      </c>
      <c r="O2340" s="7" t="s">
        <v>16</v>
      </c>
      <c r="P2340" s="7" t="s">
        <v>2045</v>
      </c>
    </row>
    <row r="2341" spans="3:16" x14ac:dyDescent="0.3">
      <c r="C2341" t="s">
        <v>7</v>
      </c>
      <c r="F2341" s="5">
        <v>45629</v>
      </c>
      <c r="G2341" s="5">
        <v>46025</v>
      </c>
      <c r="J2341" s="4">
        <v>3461000000</v>
      </c>
      <c r="L2341" s="8">
        <v>7.8E-2</v>
      </c>
      <c r="O2341" s="7" t="s">
        <v>16</v>
      </c>
      <c r="P2341" s="7" t="s">
        <v>2045</v>
      </c>
    </row>
    <row r="2342" spans="3:16" x14ac:dyDescent="0.3">
      <c r="C2342" t="s">
        <v>2047</v>
      </c>
      <c r="F2342" s="5">
        <v>45629</v>
      </c>
      <c r="G2342" s="5">
        <v>45660</v>
      </c>
      <c r="J2342" s="4">
        <v>1023000000</v>
      </c>
      <c r="L2342" s="8">
        <v>4.3999999999999997E-2</v>
      </c>
      <c r="O2342" s="7" t="s">
        <v>16</v>
      </c>
      <c r="P2342" s="7" t="s">
        <v>2045</v>
      </c>
    </row>
    <row r="2343" spans="3:16" x14ac:dyDescent="0.3">
      <c r="C2343" t="s">
        <v>2047</v>
      </c>
      <c r="F2343" s="5">
        <v>45629</v>
      </c>
      <c r="G2343" s="5">
        <v>45691</v>
      </c>
      <c r="J2343" s="4">
        <v>170000000</v>
      </c>
      <c r="L2343" s="8">
        <v>4.7500000000000001E-2</v>
      </c>
      <c r="O2343" s="7" t="s">
        <v>16</v>
      </c>
      <c r="P2343" s="7" t="s">
        <v>2045</v>
      </c>
    </row>
    <row r="2344" spans="3:16" x14ac:dyDescent="0.3">
      <c r="C2344" t="s">
        <v>2047</v>
      </c>
      <c r="F2344" s="5">
        <v>45629</v>
      </c>
      <c r="G2344" s="5">
        <v>45719</v>
      </c>
      <c r="J2344" s="4">
        <v>52000000</v>
      </c>
      <c r="L2344" s="8">
        <v>4.7500000000000001E-2</v>
      </c>
      <c r="O2344" s="7" t="s">
        <v>16</v>
      </c>
      <c r="P2344" s="7" t="s">
        <v>2045</v>
      </c>
    </row>
    <row r="2345" spans="3:16" x14ac:dyDescent="0.3">
      <c r="C2345" t="s">
        <v>2047</v>
      </c>
      <c r="F2345" s="5">
        <v>45629</v>
      </c>
      <c r="G2345" s="5">
        <v>45811</v>
      </c>
      <c r="J2345" s="4">
        <v>1860000000</v>
      </c>
      <c r="L2345" s="8">
        <v>7.2999999999999995E-2</v>
      </c>
      <c r="O2345" s="7" t="s">
        <v>16</v>
      </c>
      <c r="P2345" s="7" t="s">
        <v>2045</v>
      </c>
    </row>
    <row r="2346" spans="3:16" x14ac:dyDescent="0.3">
      <c r="C2346" t="s">
        <v>2047</v>
      </c>
      <c r="F2346" s="5">
        <v>45629</v>
      </c>
      <c r="G2346" s="5">
        <v>45903</v>
      </c>
      <c r="J2346" s="4">
        <v>73000000</v>
      </c>
      <c r="L2346" s="8">
        <v>7.5999999999999998E-2</v>
      </c>
      <c r="O2346" s="7" t="s">
        <v>16</v>
      </c>
      <c r="P2346" s="7" t="s">
        <v>2045</v>
      </c>
    </row>
    <row r="2347" spans="3:16" x14ac:dyDescent="0.3">
      <c r="C2347" t="s">
        <v>2047</v>
      </c>
      <c r="F2347" s="5">
        <v>45629</v>
      </c>
      <c r="G2347" s="5">
        <v>45994</v>
      </c>
      <c r="J2347" s="4">
        <v>80000000</v>
      </c>
      <c r="L2347" s="8">
        <v>7.6999999999999999E-2</v>
      </c>
      <c r="O2347" s="7" t="s">
        <v>16</v>
      </c>
      <c r="P2347" s="7" t="s">
        <v>2045</v>
      </c>
    </row>
    <row r="2348" spans="3:16" x14ac:dyDescent="0.3">
      <c r="C2348" t="s">
        <v>7</v>
      </c>
      <c r="F2348" s="5">
        <v>45630</v>
      </c>
      <c r="G2348" s="5">
        <v>45661</v>
      </c>
      <c r="J2348" s="4">
        <v>71000000</v>
      </c>
      <c r="L2348" s="8">
        <v>4.3999999999999997E-2</v>
      </c>
      <c r="O2348" s="7" t="s">
        <v>2043</v>
      </c>
      <c r="P2348" s="7" t="s">
        <v>2044</v>
      </c>
    </row>
    <row r="2349" spans="3:16" x14ac:dyDescent="0.3">
      <c r="C2349" t="s">
        <v>7</v>
      </c>
      <c r="F2349" s="5">
        <v>45630</v>
      </c>
      <c r="G2349" s="5">
        <v>45692</v>
      </c>
      <c r="J2349" s="4">
        <v>111000000</v>
      </c>
      <c r="L2349" s="8">
        <v>4.7500000000000001E-2</v>
      </c>
      <c r="O2349" s="7" t="s">
        <v>2043</v>
      </c>
      <c r="P2349" s="7" t="s">
        <v>2044</v>
      </c>
    </row>
    <row r="2350" spans="3:16" x14ac:dyDescent="0.3">
      <c r="C2350" t="s">
        <v>7</v>
      </c>
      <c r="F2350" s="5">
        <v>45630</v>
      </c>
      <c r="G2350" s="5">
        <v>45812</v>
      </c>
      <c r="J2350" s="4">
        <v>42021000000</v>
      </c>
      <c r="L2350" s="8">
        <v>7.2999999999999995E-2</v>
      </c>
      <c r="O2350" s="7" t="s">
        <v>2043</v>
      </c>
      <c r="P2350" s="7" t="s">
        <v>2044</v>
      </c>
    </row>
    <row r="2351" spans="3:16" x14ac:dyDescent="0.3">
      <c r="C2351" t="s">
        <v>7</v>
      </c>
      <c r="F2351" s="5">
        <v>45630</v>
      </c>
      <c r="G2351" s="5">
        <v>45842</v>
      </c>
      <c r="J2351" s="4">
        <v>3710000000</v>
      </c>
      <c r="L2351" s="8">
        <v>7.3999999999999996E-2</v>
      </c>
      <c r="O2351" s="7" t="s">
        <v>2043</v>
      </c>
      <c r="P2351" s="7" t="s">
        <v>2044</v>
      </c>
    </row>
    <row r="2352" spans="3:16" x14ac:dyDescent="0.3">
      <c r="C2352" t="s">
        <v>7</v>
      </c>
      <c r="F2352" s="5">
        <v>45630</v>
      </c>
      <c r="G2352" s="5">
        <v>45904</v>
      </c>
      <c r="J2352" s="4">
        <v>10969000000</v>
      </c>
      <c r="L2352" s="8">
        <v>7.5999999999999998E-2</v>
      </c>
      <c r="O2352" s="7" t="s">
        <v>2043</v>
      </c>
      <c r="P2352" s="7" t="s">
        <v>2044</v>
      </c>
    </row>
    <row r="2353" spans="3:16" x14ac:dyDescent="0.3">
      <c r="C2353" t="s">
        <v>7</v>
      </c>
      <c r="F2353" s="5">
        <v>45630</v>
      </c>
      <c r="G2353" s="5">
        <v>45965</v>
      </c>
      <c r="J2353" s="4">
        <v>23794000000</v>
      </c>
      <c r="L2353" s="8">
        <v>7.5999999999999998E-2</v>
      </c>
      <c r="O2353" s="7" t="s">
        <v>2043</v>
      </c>
      <c r="P2353" s="7" t="s">
        <v>2044</v>
      </c>
    </row>
    <row r="2354" spans="3:16" x14ac:dyDescent="0.3">
      <c r="C2354" t="s">
        <v>7</v>
      </c>
      <c r="F2354" s="5">
        <v>45630</v>
      </c>
      <c r="G2354" s="5">
        <v>45995</v>
      </c>
      <c r="J2354" s="4">
        <v>1136000000</v>
      </c>
      <c r="L2354" s="8">
        <v>7.6999999999999999E-2</v>
      </c>
      <c r="O2354" s="7" t="s">
        <v>2043</v>
      </c>
      <c r="P2354" s="7" t="s">
        <v>2044</v>
      </c>
    </row>
    <row r="2355" spans="3:16" x14ac:dyDescent="0.3">
      <c r="C2355" t="s">
        <v>7</v>
      </c>
      <c r="F2355" s="5">
        <v>45630</v>
      </c>
      <c r="G2355" s="5">
        <v>46026</v>
      </c>
      <c r="J2355" s="4">
        <v>635000000</v>
      </c>
      <c r="L2355" s="8">
        <v>7.8E-2</v>
      </c>
      <c r="O2355" s="7" t="s">
        <v>2043</v>
      </c>
      <c r="P2355" s="7" t="s">
        <v>2044</v>
      </c>
    </row>
    <row r="2356" spans="3:16" x14ac:dyDescent="0.3">
      <c r="C2356" t="s">
        <v>2047</v>
      </c>
      <c r="F2356" s="5">
        <v>45630</v>
      </c>
      <c r="G2356" s="5">
        <v>45661</v>
      </c>
      <c r="J2356" s="4">
        <v>1916000000</v>
      </c>
      <c r="L2356" s="8">
        <v>4.3999999999999997E-2</v>
      </c>
      <c r="O2356" s="7" t="s">
        <v>2043</v>
      </c>
      <c r="P2356" s="7" t="s">
        <v>2044</v>
      </c>
    </row>
    <row r="2357" spans="3:16" x14ac:dyDescent="0.3">
      <c r="C2357" t="s">
        <v>2047</v>
      </c>
      <c r="F2357" s="5">
        <v>45630</v>
      </c>
      <c r="G2357" s="5">
        <v>45692</v>
      </c>
      <c r="J2357" s="4">
        <v>302000000</v>
      </c>
      <c r="L2357" s="8">
        <v>4.7500000000000001E-2</v>
      </c>
      <c r="O2357" s="7" t="s">
        <v>2043</v>
      </c>
      <c r="P2357" s="7" t="s">
        <v>2044</v>
      </c>
    </row>
    <row r="2358" spans="3:16" x14ac:dyDescent="0.3">
      <c r="C2358" t="s">
        <v>2047</v>
      </c>
      <c r="F2358" s="5">
        <v>45630</v>
      </c>
      <c r="G2358" s="5">
        <v>45720</v>
      </c>
      <c r="J2358" s="4">
        <v>425000000</v>
      </c>
      <c r="L2358" s="8">
        <v>4.7500000000000001E-2</v>
      </c>
      <c r="O2358" s="7" t="s">
        <v>2043</v>
      </c>
      <c r="P2358" s="7" t="s">
        <v>2044</v>
      </c>
    </row>
    <row r="2359" spans="3:16" x14ac:dyDescent="0.3">
      <c r="C2359" t="s">
        <v>2047</v>
      </c>
      <c r="F2359" s="5">
        <v>45630</v>
      </c>
      <c r="G2359" s="5">
        <v>45751</v>
      </c>
      <c r="J2359" s="4">
        <v>454000000</v>
      </c>
      <c r="L2359" s="8">
        <v>4.7500000000000001E-2</v>
      </c>
      <c r="O2359" s="7" t="s">
        <v>2043</v>
      </c>
      <c r="P2359" s="7" t="s">
        <v>2044</v>
      </c>
    </row>
    <row r="2360" spans="3:16" x14ac:dyDescent="0.3">
      <c r="C2360" t="s">
        <v>2047</v>
      </c>
      <c r="F2360" s="5">
        <v>45630</v>
      </c>
      <c r="G2360" s="5">
        <v>45781</v>
      </c>
      <c r="J2360" s="4">
        <v>454000000</v>
      </c>
      <c r="L2360" s="8">
        <v>4.7500000000000001E-2</v>
      </c>
      <c r="O2360" s="7" t="s">
        <v>2043</v>
      </c>
      <c r="P2360" s="7" t="s">
        <v>2044</v>
      </c>
    </row>
    <row r="2361" spans="3:16" x14ac:dyDescent="0.3">
      <c r="C2361" t="s">
        <v>2047</v>
      </c>
      <c r="F2361" s="5">
        <v>45630</v>
      </c>
      <c r="G2361" s="5">
        <v>45812</v>
      </c>
      <c r="J2361" s="4">
        <v>11090000000</v>
      </c>
      <c r="L2361" s="8">
        <v>7.2999999999999995E-2</v>
      </c>
      <c r="O2361" s="7" t="s">
        <v>2043</v>
      </c>
      <c r="P2361" s="7" t="s">
        <v>2044</v>
      </c>
    </row>
    <row r="2362" spans="3:16" x14ac:dyDescent="0.3">
      <c r="C2362" t="s">
        <v>2047</v>
      </c>
      <c r="F2362" s="5">
        <v>45630</v>
      </c>
      <c r="G2362" s="5">
        <v>45873</v>
      </c>
      <c r="J2362" s="4">
        <v>504000000</v>
      </c>
      <c r="L2362" s="8">
        <v>7.3999999999999996E-2</v>
      </c>
      <c r="O2362" s="7" t="s">
        <v>2043</v>
      </c>
      <c r="P2362" s="7" t="s">
        <v>2044</v>
      </c>
    </row>
    <row r="2363" spans="3:16" x14ac:dyDescent="0.3">
      <c r="C2363" t="s">
        <v>2047</v>
      </c>
      <c r="F2363" s="5">
        <v>45630</v>
      </c>
      <c r="G2363" s="5">
        <v>45904</v>
      </c>
      <c r="J2363" s="4">
        <v>202000000</v>
      </c>
      <c r="L2363" s="8">
        <v>7.5999999999999998E-2</v>
      </c>
      <c r="O2363" s="7" t="s">
        <v>2043</v>
      </c>
      <c r="P2363" s="7" t="s">
        <v>2044</v>
      </c>
    </row>
    <row r="2364" spans="3:16" x14ac:dyDescent="0.3">
      <c r="C2364" t="s">
        <v>2047</v>
      </c>
      <c r="F2364" s="5">
        <v>45630</v>
      </c>
      <c r="G2364" s="5">
        <v>45995</v>
      </c>
      <c r="J2364" s="4">
        <v>504000000</v>
      </c>
      <c r="L2364" s="8">
        <v>7.6999999999999999E-2</v>
      </c>
      <c r="O2364" s="7" t="s">
        <v>2043</v>
      </c>
      <c r="P2364" s="7" t="s">
        <v>2044</v>
      </c>
    </row>
    <row r="2365" spans="3:16" x14ac:dyDescent="0.3">
      <c r="C2365" t="s">
        <v>2047</v>
      </c>
      <c r="F2365" s="5">
        <v>45630</v>
      </c>
      <c r="G2365" s="5">
        <v>46026</v>
      </c>
      <c r="J2365" s="4">
        <v>101000000</v>
      </c>
      <c r="L2365" s="8">
        <v>7.8E-2</v>
      </c>
      <c r="O2365" s="7" t="s">
        <v>2043</v>
      </c>
      <c r="P2365" s="7" t="s">
        <v>2044</v>
      </c>
    </row>
    <row r="2366" spans="3:16" x14ac:dyDescent="0.3">
      <c r="C2366" t="s">
        <v>7</v>
      </c>
      <c r="F2366" s="5">
        <v>45630</v>
      </c>
      <c r="G2366" s="5">
        <v>45812</v>
      </c>
      <c r="J2366" s="4">
        <v>29146000000</v>
      </c>
      <c r="L2366" s="8">
        <v>7.2999999999999995E-2</v>
      </c>
      <c r="O2366" s="7" t="s">
        <v>15</v>
      </c>
      <c r="P2366" s="7" t="s">
        <v>2045</v>
      </c>
    </row>
    <row r="2367" spans="3:16" x14ac:dyDescent="0.3">
      <c r="C2367" t="s">
        <v>7</v>
      </c>
      <c r="F2367" s="5">
        <v>45630</v>
      </c>
      <c r="G2367" s="5">
        <v>45842</v>
      </c>
      <c r="J2367" s="4">
        <v>2218000000</v>
      </c>
      <c r="L2367" s="8">
        <v>7.3999999999999996E-2</v>
      </c>
      <c r="O2367" s="7" t="s">
        <v>15</v>
      </c>
      <c r="P2367" s="7" t="s">
        <v>2045</v>
      </c>
    </row>
    <row r="2368" spans="3:16" x14ac:dyDescent="0.3">
      <c r="C2368" t="s">
        <v>7</v>
      </c>
      <c r="F2368" s="5">
        <v>45630</v>
      </c>
      <c r="G2368" s="5">
        <v>45904</v>
      </c>
      <c r="J2368" s="4">
        <v>11292000000</v>
      </c>
      <c r="L2368" s="8">
        <v>7.5999999999999998E-2</v>
      </c>
      <c r="O2368" s="7" t="s">
        <v>15</v>
      </c>
      <c r="P2368" s="7" t="s">
        <v>2045</v>
      </c>
    </row>
    <row r="2369" spans="3:16" x14ac:dyDescent="0.3">
      <c r="C2369" t="s">
        <v>7</v>
      </c>
      <c r="F2369" s="5">
        <v>45630</v>
      </c>
      <c r="G2369" s="5">
        <v>45995</v>
      </c>
      <c r="J2369" s="4">
        <v>1210000000</v>
      </c>
      <c r="L2369" s="8">
        <v>7.6999999999999999E-2</v>
      </c>
      <c r="O2369" s="7" t="s">
        <v>15</v>
      </c>
      <c r="P2369" s="7" t="s">
        <v>2045</v>
      </c>
    </row>
    <row r="2370" spans="3:16" x14ac:dyDescent="0.3">
      <c r="C2370" t="s">
        <v>2047</v>
      </c>
      <c r="F2370" s="5">
        <v>45630</v>
      </c>
      <c r="G2370" s="5">
        <v>45812</v>
      </c>
      <c r="J2370" s="4">
        <v>102000000</v>
      </c>
      <c r="L2370" s="8">
        <v>7.2999999999999995E-2</v>
      </c>
      <c r="O2370" s="7" t="s">
        <v>15</v>
      </c>
      <c r="P2370" s="7" t="s">
        <v>2045</v>
      </c>
    </row>
    <row r="2371" spans="3:16" x14ac:dyDescent="0.3">
      <c r="C2371" t="s">
        <v>7</v>
      </c>
      <c r="F2371" s="5">
        <v>45630</v>
      </c>
      <c r="G2371" s="5">
        <v>45812</v>
      </c>
      <c r="J2371" s="4">
        <v>29570000000</v>
      </c>
      <c r="L2371" s="8">
        <v>7.2999999999999995E-2</v>
      </c>
      <c r="O2371" s="7" t="s">
        <v>2050</v>
      </c>
      <c r="P2371" s="7" t="s">
        <v>2045</v>
      </c>
    </row>
    <row r="2372" spans="3:16" x14ac:dyDescent="0.3">
      <c r="C2372" t="s">
        <v>7</v>
      </c>
      <c r="F2372" s="5">
        <v>45630</v>
      </c>
      <c r="G2372" s="5">
        <v>45904</v>
      </c>
      <c r="J2372" s="4">
        <v>252000000</v>
      </c>
      <c r="L2372" s="8">
        <v>7.5999999999999998E-2</v>
      </c>
      <c r="O2372" s="7" t="s">
        <v>2050</v>
      </c>
      <c r="P2372" s="7" t="s">
        <v>2045</v>
      </c>
    </row>
    <row r="2373" spans="3:16" x14ac:dyDescent="0.3">
      <c r="C2373" t="s">
        <v>7</v>
      </c>
      <c r="F2373" s="5">
        <v>45630</v>
      </c>
      <c r="G2373" s="5">
        <v>45934</v>
      </c>
      <c r="J2373" s="4">
        <v>7690000000</v>
      </c>
      <c r="L2373" s="8">
        <v>7.5999999999999998E-2</v>
      </c>
      <c r="O2373" s="7" t="s">
        <v>2050</v>
      </c>
      <c r="P2373" s="7" t="s">
        <v>2045</v>
      </c>
    </row>
    <row r="2374" spans="3:16" x14ac:dyDescent="0.3">
      <c r="C2374" t="s">
        <v>7</v>
      </c>
      <c r="F2374" s="5">
        <v>45630</v>
      </c>
      <c r="G2374" s="5">
        <v>45965</v>
      </c>
      <c r="J2374" s="4">
        <v>12529000000</v>
      </c>
      <c r="L2374" s="8">
        <v>7.5999999999999998E-2</v>
      </c>
      <c r="O2374" s="7" t="s">
        <v>2050</v>
      </c>
      <c r="P2374" s="7" t="s">
        <v>2045</v>
      </c>
    </row>
    <row r="2375" spans="3:16" x14ac:dyDescent="0.3">
      <c r="C2375" t="s">
        <v>7</v>
      </c>
      <c r="F2375" s="5">
        <v>45630</v>
      </c>
      <c r="G2375" s="5">
        <v>45995</v>
      </c>
      <c r="J2375" s="4">
        <v>17492000000</v>
      </c>
      <c r="L2375" s="8">
        <v>7.6999999999999999E-2</v>
      </c>
      <c r="O2375" s="7" t="s">
        <v>2050</v>
      </c>
      <c r="P2375" s="7" t="s">
        <v>2045</v>
      </c>
    </row>
    <row r="2376" spans="3:16" x14ac:dyDescent="0.3">
      <c r="C2376" t="s">
        <v>7</v>
      </c>
      <c r="F2376" s="5">
        <v>45630</v>
      </c>
      <c r="G2376" s="5">
        <v>46026</v>
      </c>
      <c r="J2376" s="4">
        <v>10464000000</v>
      </c>
      <c r="L2376" s="8">
        <v>7.8E-2</v>
      </c>
      <c r="O2376" s="7" t="s">
        <v>2050</v>
      </c>
      <c r="P2376" s="7" t="s">
        <v>2045</v>
      </c>
    </row>
    <row r="2377" spans="3:16" x14ac:dyDescent="0.3">
      <c r="C2377" t="s">
        <v>7</v>
      </c>
      <c r="F2377" s="5">
        <v>45630</v>
      </c>
      <c r="G2377" s="5">
        <v>45661</v>
      </c>
      <c r="J2377" s="4">
        <v>4954000000</v>
      </c>
      <c r="L2377" s="8">
        <v>4.3999999999999997E-2</v>
      </c>
      <c r="O2377" s="7" t="s">
        <v>16</v>
      </c>
      <c r="P2377" s="7" t="s">
        <v>2045</v>
      </c>
    </row>
    <row r="2378" spans="3:16" x14ac:dyDescent="0.3">
      <c r="C2378" t="s">
        <v>7</v>
      </c>
      <c r="F2378" s="5">
        <v>45630</v>
      </c>
      <c r="G2378" s="5">
        <v>45692</v>
      </c>
      <c r="J2378" s="4">
        <v>3012000000</v>
      </c>
      <c r="L2378" s="8">
        <v>4.7500000000000001E-2</v>
      </c>
      <c r="O2378" s="7" t="s">
        <v>16</v>
      </c>
      <c r="P2378" s="7" t="s">
        <v>2045</v>
      </c>
    </row>
    <row r="2379" spans="3:16" x14ac:dyDescent="0.3">
      <c r="C2379" t="s">
        <v>7</v>
      </c>
      <c r="F2379" s="5">
        <v>45630</v>
      </c>
      <c r="G2379" s="5">
        <v>45720</v>
      </c>
      <c r="J2379" s="4">
        <v>317000000</v>
      </c>
      <c r="L2379" s="8">
        <v>4.7500000000000001E-2</v>
      </c>
      <c r="O2379" s="7" t="s">
        <v>16</v>
      </c>
      <c r="P2379" s="7" t="s">
        <v>2045</v>
      </c>
    </row>
    <row r="2380" spans="3:16" x14ac:dyDescent="0.3">
      <c r="C2380" t="s">
        <v>7</v>
      </c>
      <c r="F2380" s="5">
        <v>45630</v>
      </c>
      <c r="G2380" s="5">
        <v>45751</v>
      </c>
      <c r="J2380" s="4">
        <v>256000000</v>
      </c>
      <c r="L2380" s="8">
        <v>4.7500000000000001E-2</v>
      </c>
      <c r="O2380" s="7" t="s">
        <v>16</v>
      </c>
      <c r="P2380" s="7" t="s">
        <v>2045</v>
      </c>
    </row>
    <row r="2381" spans="3:16" x14ac:dyDescent="0.3">
      <c r="C2381" t="s">
        <v>7</v>
      </c>
      <c r="F2381" s="5">
        <v>45630</v>
      </c>
      <c r="G2381" s="5">
        <v>45781</v>
      </c>
      <c r="J2381" s="4">
        <v>118000000</v>
      </c>
      <c r="L2381" s="8">
        <v>4.7500000000000001E-2</v>
      </c>
      <c r="O2381" s="7" t="s">
        <v>16</v>
      </c>
      <c r="P2381" s="7" t="s">
        <v>2045</v>
      </c>
    </row>
    <row r="2382" spans="3:16" x14ac:dyDescent="0.3">
      <c r="C2382" t="s">
        <v>7</v>
      </c>
      <c r="F2382" s="5">
        <v>45630</v>
      </c>
      <c r="G2382" s="5">
        <v>45812</v>
      </c>
      <c r="J2382" s="4">
        <v>52676724639.535004</v>
      </c>
      <c r="L2382" s="8">
        <v>7.2999999999999995E-2</v>
      </c>
      <c r="O2382" s="7" t="s">
        <v>16</v>
      </c>
      <c r="P2382" s="7" t="s">
        <v>2045</v>
      </c>
    </row>
    <row r="2383" spans="3:16" x14ac:dyDescent="0.3">
      <c r="C2383" t="s">
        <v>7</v>
      </c>
      <c r="F2383" s="5">
        <v>45630</v>
      </c>
      <c r="G2383" s="5">
        <v>45842</v>
      </c>
      <c r="J2383" s="4">
        <v>687000000</v>
      </c>
      <c r="L2383" s="8">
        <v>7.3999999999999996E-2</v>
      </c>
      <c r="O2383" s="7" t="s">
        <v>16</v>
      </c>
      <c r="P2383" s="7" t="s">
        <v>2045</v>
      </c>
    </row>
    <row r="2384" spans="3:16" x14ac:dyDescent="0.3">
      <c r="C2384" t="s">
        <v>7</v>
      </c>
      <c r="F2384" s="5">
        <v>45630</v>
      </c>
      <c r="G2384" s="5">
        <v>45873</v>
      </c>
      <c r="J2384" s="4">
        <v>95000000</v>
      </c>
      <c r="L2384" s="8">
        <v>7.3999999999999996E-2</v>
      </c>
      <c r="O2384" s="7" t="s">
        <v>16</v>
      </c>
      <c r="P2384" s="7" t="s">
        <v>2045</v>
      </c>
    </row>
    <row r="2385" spans="3:16" x14ac:dyDescent="0.3">
      <c r="C2385" t="s">
        <v>7</v>
      </c>
      <c r="F2385" s="5">
        <v>45630</v>
      </c>
      <c r="G2385" s="5">
        <v>45904</v>
      </c>
      <c r="J2385" s="4">
        <v>1953000000</v>
      </c>
      <c r="L2385" s="8">
        <v>7.5999999999999998E-2</v>
      </c>
      <c r="O2385" s="7" t="s">
        <v>16</v>
      </c>
      <c r="P2385" s="7" t="s">
        <v>2045</v>
      </c>
    </row>
    <row r="2386" spans="3:16" x14ac:dyDescent="0.3">
      <c r="C2386" t="s">
        <v>7</v>
      </c>
      <c r="F2386" s="5">
        <v>45630</v>
      </c>
      <c r="G2386" s="5">
        <v>45934</v>
      </c>
      <c r="J2386" s="4">
        <v>121000000</v>
      </c>
      <c r="L2386" s="8">
        <v>7.5999999999999998E-2</v>
      </c>
      <c r="O2386" s="7" t="s">
        <v>16</v>
      </c>
      <c r="P2386" s="7" t="s">
        <v>2045</v>
      </c>
    </row>
    <row r="2387" spans="3:16" x14ac:dyDescent="0.3">
      <c r="C2387" t="s">
        <v>7</v>
      </c>
      <c r="F2387" s="5">
        <v>45630</v>
      </c>
      <c r="G2387" s="5">
        <v>45965</v>
      </c>
      <c r="J2387" s="4">
        <v>3209000000</v>
      </c>
      <c r="L2387" s="8">
        <v>7.5999999999999998E-2</v>
      </c>
      <c r="O2387" s="7" t="s">
        <v>16</v>
      </c>
      <c r="P2387" s="7" t="s">
        <v>2045</v>
      </c>
    </row>
    <row r="2388" spans="3:16" x14ac:dyDescent="0.3">
      <c r="C2388" t="s">
        <v>7</v>
      </c>
      <c r="F2388" s="5">
        <v>45630</v>
      </c>
      <c r="G2388" s="5">
        <v>45995</v>
      </c>
      <c r="J2388" s="4">
        <v>8497000000</v>
      </c>
      <c r="L2388" s="8">
        <v>7.6999999999999999E-2</v>
      </c>
      <c r="O2388" s="7" t="s">
        <v>16</v>
      </c>
      <c r="P2388" s="7" t="s">
        <v>2045</v>
      </c>
    </row>
    <row r="2389" spans="3:16" x14ac:dyDescent="0.3">
      <c r="C2389" t="s">
        <v>7</v>
      </c>
      <c r="F2389" s="5">
        <v>45630</v>
      </c>
      <c r="G2389" s="5">
        <v>46026</v>
      </c>
      <c r="J2389" s="4">
        <v>3385000000</v>
      </c>
      <c r="L2389" s="8">
        <v>7.8E-2</v>
      </c>
      <c r="O2389" s="7" t="s">
        <v>16</v>
      </c>
      <c r="P2389" s="7" t="s">
        <v>2045</v>
      </c>
    </row>
    <row r="2390" spans="3:16" x14ac:dyDescent="0.3">
      <c r="C2390" t="s">
        <v>2047</v>
      </c>
      <c r="F2390" s="5">
        <v>45630</v>
      </c>
      <c r="G2390" s="5">
        <v>45661</v>
      </c>
      <c r="J2390" s="4">
        <v>1001000000</v>
      </c>
      <c r="L2390" s="8">
        <v>4.3999999999999997E-2</v>
      </c>
      <c r="O2390" s="7" t="s">
        <v>16</v>
      </c>
      <c r="P2390" s="7" t="s">
        <v>2045</v>
      </c>
    </row>
    <row r="2391" spans="3:16" x14ac:dyDescent="0.3">
      <c r="C2391" t="s">
        <v>2047</v>
      </c>
      <c r="F2391" s="5">
        <v>45630</v>
      </c>
      <c r="G2391" s="5">
        <v>45692</v>
      </c>
      <c r="J2391" s="4">
        <v>166000000</v>
      </c>
      <c r="L2391" s="8">
        <v>4.7500000000000001E-2</v>
      </c>
      <c r="O2391" s="7" t="s">
        <v>16</v>
      </c>
      <c r="P2391" s="7" t="s">
        <v>2045</v>
      </c>
    </row>
    <row r="2392" spans="3:16" x14ac:dyDescent="0.3">
      <c r="C2392" t="s">
        <v>2047</v>
      </c>
      <c r="F2392" s="5">
        <v>45630</v>
      </c>
      <c r="G2392" s="5">
        <v>45812</v>
      </c>
      <c r="J2392" s="4">
        <v>1819000000</v>
      </c>
      <c r="L2392" s="8">
        <v>7.2999999999999995E-2</v>
      </c>
      <c r="O2392" s="7" t="s">
        <v>16</v>
      </c>
      <c r="P2392" s="7" t="s">
        <v>2045</v>
      </c>
    </row>
    <row r="2393" spans="3:16" x14ac:dyDescent="0.3">
      <c r="C2393" t="s">
        <v>2047</v>
      </c>
      <c r="F2393" s="5">
        <v>45630</v>
      </c>
      <c r="G2393" s="5">
        <v>45904</v>
      </c>
      <c r="J2393" s="4">
        <v>71000000</v>
      </c>
      <c r="L2393" s="8">
        <v>7.5999999999999998E-2</v>
      </c>
      <c r="O2393" s="7" t="s">
        <v>16</v>
      </c>
      <c r="P2393" s="7" t="s">
        <v>2045</v>
      </c>
    </row>
    <row r="2394" spans="3:16" x14ac:dyDescent="0.3">
      <c r="C2394" t="s">
        <v>2047</v>
      </c>
      <c r="F2394" s="5">
        <v>45630</v>
      </c>
      <c r="G2394" s="5">
        <v>45995</v>
      </c>
      <c r="J2394" s="4">
        <v>79000000</v>
      </c>
      <c r="L2394" s="8">
        <v>7.6999999999999999E-2</v>
      </c>
      <c r="O2394" s="7" t="s">
        <v>16</v>
      </c>
      <c r="P2394" s="7" t="s">
        <v>2045</v>
      </c>
    </row>
    <row r="2395" spans="3:16" x14ac:dyDescent="0.3">
      <c r="C2395" t="s">
        <v>7</v>
      </c>
      <c r="F2395" s="5">
        <v>45631</v>
      </c>
      <c r="G2395" s="5">
        <v>45662</v>
      </c>
      <c r="J2395" s="4">
        <v>75000000</v>
      </c>
      <c r="L2395" s="8">
        <v>4.3999999999999997E-2</v>
      </c>
      <c r="O2395" s="7" t="s">
        <v>2043</v>
      </c>
      <c r="P2395" s="7" t="s">
        <v>2044</v>
      </c>
    </row>
    <row r="2396" spans="3:16" x14ac:dyDescent="0.3">
      <c r="C2396" t="s">
        <v>7</v>
      </c>
      <c r="F2396" s="5">
        <v>45631</v>
      </c>
      <c r="G2396" s="5">
        <v>45693</v>
      </c>
      <c r="J2396" s="4">
        <v>118000000</v>
      </c>
      <c r="L2396" s="8">
        <v>4.7500000000000001E-2</v>
      </c>
      <c r="O2396" s="7" t="s">
        <v>2043</v>
      </c>
      <c r="P2396" s="7" t="s">
        <v>2044</v>
      </c>
    </row>
    <row r="2397" spans="3:16" x14ac:dyDescent="0.3">
      <c r="C2397" t="s">
        <v>7</v>
      </c>
      <c r="F2397" s="5">
        <v>45631</v>
      </c>
      <c r="G2397" s="5">
        <v>45813</v>
      </c>
      <c r="J2397" s="4">
        <v>44543000000</v>
      </c>
      <c r="L2397" s="8">
        <v>7.2999999999999995E-2</v>
      </c>
      <c r="O2397" s="7" t="s">
        <v>2043</v>
      </c>
      <c r="P2397" s="7" t="s">
        <v>2044</v>
      </c>
    </row>
    <row r="2398" spans="3:16" x14ac:dyDescent="0.3">
      <c r="C2398" t="s">
        <v>7</v>
      </c>
      <c r="F2398" s="5">
        <v>45631</v>
      </c>
      <c r="G2398" s="5">
        <v>45843</v>
      </c>
      <c r="J2398" s="4">
        <v>3933000000</v>
      </c>
      <c r="L2398" s="8">
        <v>7.3999999999999996E-2</v>
      </c>
      <c r="O2398" s="7" t="s">
        <v>2043</v>
      </c>
      <c r="P2398" s="7" t="s">
        <v>2044</v>
      </c>
    </row>
    <row r="2399" spans="3:16" x14ac:dyDescent="0.3">
      <c r="C2399" t="s">
        <v>7</v>
      </c>
      <c r="F2399" s="5">
        <v>45631</v>
      </c>
      <c r="G2399" s="5">
        <v>45905</v>
      </c>
      <c r="J2399" s="4">
        <v>11627000000</v>
      </c>
      <c r="L2399" s="8">
        <v>7.5999999999999998E-2</v>
      </c>
      <c r="O2399" s="7" t="s">
        <v>2043</v>
      </c>
      <c r="P2399" s="7" t="s">
        <v>2044</v>
      </c>
    </row>
    <row r="2400" spans="3:16" x14ac:dyDescent="0.3">
      <c r="C2400" t="s">
        <v>7</v>
      </c>
      <c r="F2400" s="5">
        <v>45631</v>
      </c>
      <c r="G2400" s="5">
        <v>45966</v>
      </c>
      <c r="J2400" s="4">
        <v>25221000000</v>
      </c>
      <c r="L2400" s="8">
        <v>7.5999999999999998E-2</v>
      </c>
      <c r="O2400" s="7" t="s">
        <v>2043</v>
      </c>
      <c r="P2400" s="7" t="s">
        <v>2044</v>
      </c>
    </row>
    <row r="2401" spans="3:16" x14ac:dyDescent="0.3">
      <c r="C2401" t="s">
        <v>7</v>
      </c>
      <c r="F2401" s="5">
        <v>45631</v>
      </c>
      <c r="G2401" s="5">
        <v>45996</v>
      </c>
      <c r="J2401" s="4">
        <v>1204000000</v>
      </c>
      <c r="L2401" s="8">
        <v>7.6999999999999999E-2</v>
      </c>
      <c r="O2401" s="7" t="s">
        <v>2043</v>
      </c>
      <c r="P2401" s="7" t="s">
        <v>2044</v>
      </c>
    </row>
    <row r="2402" spans="3:16" x14ac:dyDescent="0.3">
      <c r="C2402" t="s">
        <v>7</v>
      </c>
      <c r="F2402" s="5">
        <v>45631</v>
      </c>
      <c r="G2402" s="5">
        <v>46027</v>
      </c>
      <c r="J2402" s="4">
        <v>673000000</v>
      </c>
      <c r="L2402" s="8">
        <v>7.8E-2</v>
      </c>
      <c r="O2402" s="7" t="s">
        <v>2043</v>
      </c>
      <c r="P2402" s="7" t="s">
        <v>2044</v>
      </c>
    </row>
    <row r="2403" spans="3:16" x14ac:dyDescent="0.3">
      <c r="C2403" t="s">
        <v>2047</v>
      </c>
      <c r="F2403" s="5">
        <v>45631</v>
      </c>
      <c r="G2403" s="5">
        <v>45662</v>
      </c>
      <c r="J2403" s="4">
        <v>2031000000</v>
      </c>
      <c r="L2403" s="8">
        <v>4.3999999999999997E-2</v>
      </c>
      <c r="O2403" s="7" t="s">
        <v>2043</v>
      </c>
      <c r="P2403" s="7" t="s">
        <v>2044</v>
      </c>
    </row>
    <row r="2404" spans="3:16" x14ac:dyDescent="0.3">
      <c r="C2404" t="s">
        <v>2047</v>
      </c>
      <c r="F2404" s="5">
        <v>45631</v>
      </c>
      <c r="G2404" s="5">
        <v>45693</v>
      </c>
      <c r="J2404" s="4">
        <v>321000000</v>
      </c>
      <c r="L2404" s="8">
        <v>4.7500000000000001E-2</v>
      </c>
      <c r="O2404" s="7" t="s">
        <v>2043</v>
      </c>
      <c r="P2404" s="7" t="s">
        <v>2044</v>
      </c>
    </row>
    <row r="2405" spans="3:16" x14ac:dyDescent="0.3">
      <c r="C2405" t="s">
        <v>2047</v>
      </c>
      <c r="F2405" s="5">
        <v>45631</v>
      </c>
      <c r="G2405" s="5">
        <v>45721</v>
      </c>
      <c r="J2405" s="4">
        <v>450000000</v>
      </c>
      <c r="L2405" s="8">
        <v>4.7500000000000001E-2</v>
      </c>
      <c r="O2405" s="7" t="s">
        <v>2043</v>
      </c>
      <c r="P2405" s="7" t="s">
        <v>2044</v>
      </c>
    </row>
    <row r="2406" spans="3:16" x14ac:dyDescent="0.3">
      <c r="C2406" t="s">
        <v>2047</v>
      </c>
      <c r="F2406" s="5">
        <v>45631</v>
      </c>
      <c r="G2406" s="5">
        <v>45752</v>
      </c>
      <c r="J2406" s="4">
        <v>481000000</v>
      </c>
      <c r="L2406" s="8">
        <v>4.7500000000000001E-2</v>
      </c>
      <c r="O2406" s="7" t="s">
        <v>2043</v>
      </c>
      <c r="P2406" s="7" t="s">
        <v>2044</v>
      </c>
    </row>
    <row r="2407" spans="3:16" x14ac:dyDescent="0.3">
      <c r="C2407" t="s">
        <v>2047</v>
      </c>
      <c r="F2407" s="5">
        <v>45631</v>
      </c>
      <c r="G2407" s="5">
        <v>45782</v>
      </c>
      <c r="J2407" s="4">
        <v>481000000</v>
      </c>
      <c r="L2407" s="8">
        <v>4.7500000000000001E-2</v>
      </c>
      <c r="O2407" s="7" t="s">
        <v>2043</v>
      </c>
      <c r="P2407" s="7" t="s">
        <v>2044</v>
      </c>
    </row>
    <row r="2408" spans="3:16" x14ac:dyDescent="0.3">
      <c r="C2408" t="s">
        <v>2047</v>
      </c>
      <c r="F2408" s="5">
        <v>45631</v>
      </c>
      <c r="G2408" s="5">
        <v>45813</v>
      </c>
      <c r="J2408" s="4">
        <v>11756000000</v>
      </c>
      <c r="L2408" s="8">
        <v>7.2999999999999995E-2</v>
      </c>
      <c r="O2408" s="7" t="s">
        <v>2043</v>
      </c>
      <c r="P2408" s="7" t="s">
        <v>2044</v>
      </c>
    </row>
    <row r="2409" spans="3:16" x14ac:dyDescent="0.3">
      <c r="C2409" t="s">
        <v>2047</v>
      </c>
      <c r="F2409" s="5">
        <v>45631</v>
      </c>
      <c r="G2409" s="5">
        <v>45874</v>
      </c>
      <c r="J2409" s="4">
        <v>534000000</v>
      </c>
      <c r="L2409" s="8">
        <v>7.3999999999999996E-2</v>
      </c>
      <c r="O2409" s="7" t="s">
        <v>2043</v>
      </c>
      <c r="P2409" s="7" t="s">
        <v>2044</v>
      </c>
    </row>
    <row r="2410" spans="3:16" x14ac:dyDescent="0.3">
      <c r="C2410" t="s">
        <v>2047</v>
      </c>
      <c r="F2410" s="5">
        <v>45631</v>
      </c>
      <c r="G2410" s="5">
        <v>45905</v>
      </c>
      <c r="J2410" s="4">
        <v>214000000</v>
      </c>
      <c r="L2410" s="8">
        <v>7.5999999999999998E-2</v>
      </c>
      <c r="O2410" s="7" t="s">
        <v>2043</v>
      </c>
      <c r="P2410" s="7" t="s">
        <v>2044</v>
      </c>
    </row>
    <row r="2411" spans="3:16" x14ac:dyDescent="0.3">
      <c r="C2411" t="s">
        <v>2047</v>
      </c>
      <c r="F2411" s="5">
        <v>45631</v>
      </c>
      <c r="G2411" s="5">
        <v>45996</v>
      </c>
      <c r="J2411" s="4">
        <v>534000000</v>
      </c>
      <c r="L2411" s="8">
        <v>7.6999999999999999E-2</v>
      </c>
      <c r="O2411" s="7" t="s">
        <v>2043</v>
      </c>
      <c r="P2411" s="7" t="s">
        <v>2044</v>
      </c>
    </row>
    <row r="2412" spans="3:16" x14ac:dyDescent="0.3">
      <c r="C2412" t="s">
        <v>2047</v>
      </c>
      <c r="F2412" s="5">
        <v>45631</v>
      </c>
      <c r="G2412" s="5">
        <v>46027</v>
      </c>
      <c r="J2412" s="4">
        <v>107000000</v>
      </c>
      <c r="L2412" s="8">
        <v>7.8E-2</v>
      </c>
      <c r="O2412" s="7" t="s">
        <v>2043</v>
      </c>
      <c r="P2412" s="7" t="s">
        <v>2044</v>
      </c>
    </row>
    <row r="2413" spans="3:16" x14ac:dyDescent="0.3">
      <c r="C2413" t="s">
        <v>7</v>
      </c>
      <c r="F2413" s="5">
        <v>45631</v>
      </c>
      <c r="G2413" s="5">
        <v>45813</v>
      </c>
      <c r="J2413" s="4">
        <v>30895000000</v>
      </c>
      <c r="L2413" s="8">
        <v>7.2999999999999995E-2</v>
      </c>
      <c r="O2413" s="7" t="s">
        <v>15</v>
      </c>
      <c r="P2413" s="7" t="s">
        <v>2045</v>
      </c>
    </row>
    <row r="2414" spans="3:16" x14ac:dyDescent="0.3">
      <c r="C2414" t="s">
        <v>7</v>
      </c>
      <c r="F2414" s="5">
        <v>45631</v>
      </c>
      <c r="G2414" s="5">
        <v>45843</v>
      </c>
      <c r="J2414" s="4">
        <v>2351000000</v>
      </c>
      <c r="L2414" s="8">
        <v>7.3999999999999996E-2</v>
      </c>
      <c r="O2414" s="7" t="s">
        <v>15</v>
      </c>
      <c r="P2414" s="7" t="s">
        <v>2045</v>
      </c>
    </row>
    <row r="2415" spans="3:16" x14ac:dyDescent="0.3">
      <c r="C2415" t="s">
        <v>7</v>
      </c>
      <c r="F2415" s="5">
        <v>45631</v>
      </c>
      <c r="G2415" s="5">
        <v>45905</v>
      </c>
      <c r="J2415" s="4">
        <v>11969000000</v>
      </c>
      <c r="L2415" s="8">
        <v>7.5999999999999998E-2</v>
      </c>
      <c r="O2415" s="7" t="s">
        <v>15</v>
      </c>
      <c r="P2415" s="7" t="s">
        <v>2045</v>
      </c>
    </row>
    <row r="2416" spans="3:16" x14ac:dyDescent="0.3">
      <c r="C2416" t="s">
        <v>7</v>
      </c>
      <c r="F2416" s="5">
        <v>45631</v>
      </c>
      <c r="G2416" s="5">
        <v>45996</v>
      </c>
      <c r="J2416" s="4">
        <v>1282000000</v>
      </c>
      <c r="L2416" s="8">
        <v>7.6999999999999999E-2</v>
      </c>
      <c r="O2416" s="7" t="s">
        <v>15</v>
      </c>
      <c r="P2416" s="7" t="s">
        <v>2045</v>
      </c>
    </row>
    <row r="2417" spans="3:16" x14ac:dyDescent="0.3">
      <c r="C2417" t="s">
        <v>2047</v>
      </c>
      <c r="F2417" s="5">
        <v>45631</v>
      </c>
      <c r="G2417" s="5">
        <v>45813</v>
      </c>
      <c r="J2417" s="4">
        <v>108000000</v>
      </c>
      <c r="L2417" s="8">
        <v>7.2999999999999995E-2</v>
      </c>
      <c r="O2417" s="7" t="s">
        <v>15</v>
      </c>
      <c r="P2417" s="7" t="s">
        <v>2045</v>
      </c>
    </row>
    <row r="2418" spans="3:16" x14ac:dyDescent="0.3">
      <c r="C2418" t="s">
        <v>7</v>
      </c>
      <c r="F2418" s="5">
        <v>45631</v>
      </c>
      <c r="G2418" s="5">
        <v>45813</v>
      </c>
      <c r="J2418" s="4">
        <v>31344000000</v>
      </c>
      <c r="L2418" s="8">
        <v>7.2999999999999995E-2</v>
      </c>
      <c r="O2418" s="7" t="s">
        <v>2050</v>
      </c>
      <c r="P2418" s="7" t="s">
        <v>2045</v>
      </c>
    </row>
    <row r="2419" spans="3:16" x14ac:dyDescent="0.3">
      <c r="C2419" t="s">
        <v>7</v>
      </c>
      <c r="F2419" s="5">
        <v>45631</v>
      </c>
      <c r="G2419" s="5">
        <v>45905</v>
      </c>
      <c r="J2419" s="4">
        <v>267000000</v>
      </c>
      <c r="L2419" s="8">
        <v>7.5999999999999998E-2</v>
      </c>
      <c r="O2419" s="7" t="s">
        <v>2050</v>
      </c>
      <c r="P2419" s="7" t="s">
        <v>2045</v>
      </c>
    </row>
    <row r="2420" spans="3:16" x14ac:dyDescent="0.3">
      <c r="C2420" t="s">
        <v>7</v>
      </c>
      <c r="F2420" s="5">
        <v>45631</v>
      </c>
      <c r="G2420" s="5">
        <v>45935</v>
      </c>
      <c r="J2420" s="4">
        <v>8151000000</v>
      </c>
      <c r="L2420" s="8">
        <v>7.5999999999999998E-2</v>
      </c>
      <c r="O2420" s="7" t="s">
        <v>2050</v>
      </c>
      <c r="P2420" s="7" t="s">
        <v>2045</v>
      </c>
    </row>
    <row r="2421" spans="3:16" x14ac:dyDescent="0.3">
      <c r="C2421" t="s">
        <v>7</v>
      </c>
      <c r="F2421" s="5">
        <v>45631</v>
      </c>
      <c r="G2421" s="5">
        <v>45966</v>
      </c>
      <c r="J2421" s="4">
        <v>13281000000</v>
      </c>
      <c r="L2421" s="8">
        <v>7.5999999999999998E-2</v>
      </c>
      <c r="O2421" s="7" t="s">
        <v>2050</v>
      </c>
      <c r="P2421" s="7" t="s">
        <v>2045</v>
      </c>
    </row>
    <row r="2422" spans="3:16" x14ac:dyDescent="0.3">
      <c r="C2422" t="s">
        <v>7</v>
      </c>
      <c r="F2422" s="5">
        <v>45631</v>
      </c>
      <c r="G2422" s="5">
        <v>45996</v>
      </c>
      <c r="J2422" s="4">
        <v>18542000000</v>
      </c>
      <c r="L2422" s="8">
        <v>7.6999999999999999E-2</v>
      </c>
      <c r="O2422" s="7" t="s">
        <v>2050</v>
      </c>
      <c r="P2422" s="7" t="s">
        <v>2045</v>
      </c>
    </row>
    <row r="2423" spans="3:16" x14ac:dyDescent="0.3">
      <c r="C2423" t="s">
        <v>7</v>
      </c>
      <c r="F2423" s="5">
        <v>45631</v>
      </c>
      <c r="G2423" s="5">
        <v>46027</v>
      </c>
      <c r="J2423" s="4">
        <v>11091000000</v>
      </c>
      <c r="L2423" s="8">
        <v>7.8E-2</v>
      </c>
      <c r="O2423" s="7" t="s">
        <v>2050</v>
      </c>
      <c r="P2423" s="7" t="s">
        <v>2045</v>
      </c>
    </row>
    <row r="2424" spans="3:16" x14ac:dyDescent="0.3">
      <c r="C2424" t="s">
        <v>7</v>
      </c>
      <c r="F2424" s="5">
        <v>45631</v>
      </c>
      <c r="G2424" s="5">
        <v>45662</v>
      </c>
      <c r="J2424" s="4">
        <v>5251000000</v>
      </c>
      <c r="L2424" s="8">
        <v>4.3999999999999997E-2</v>
      </c>
      <c r="O2424" s="7" t="s">
        <v>16</v>
      </c>
      <c r="P2424" s="7" t="s">
        <v>2045</v>
      </c>
    </row>
    <row r="2425" spans="3:16" x14ac:dyDescent="0.3">
      <c r="C2425" t="s">
        <v>7</v>
      </c>
      <c r="F2425" s="5">
        <v>45631</v>
      </c>
      <c r="G2425" s="5">
        <v>45693</v>
      </c>
      <c r="J2425" s="4">
        <v>3193000000</v>
      </c>
      <c r="L2425" s="8">
        <v>4.7500000000000001E-2</v>
      </c>
      <c r="O2425" s="7" t="s">
        <v>16</v>
      </c>
      <c r="P2425" s="7" t="s">
        <v>2045</v>
      </c>
    </row>
    <row r="2426" spans="3:16" x14ac:dyDescent="0.3">
      <c r="C2426" t="s">
        <v>7</v>
      </c>
      <c r="F2426" s="5">
        <v>45631</v>
      </c>
      <c r="G2426" s="5">
        <v>45721</v>
      </c>
      <c r="J2426" s="4">
        <v>336000000</v>
      </c>
      <c r="L2426" s="8">
        <v>4.7500000000000001E-2</v>
      </c>
      <c r="O2426" s="7" t="s">
        <v>16</v>
      </c>
      <c r="P2426" s="7" t="s">
        <v>2045</v>
      </c>
    </row>
    <row r="2427" spans="3:16" x14ac:dyDescent="0.3">
      <c r="C2427" t="s">
        <v>7</v>
      </c>
      <c r="F2427" s="5">
        <v>45631</v>
      </c>
      <c r="G2427" s="5">
        <v>45752</v>
      </c>
      <c r="J2427" s="4">
        <v>271000000</v>
      </c>
      <c r="L2427" s="8">
        <v>4.7500000000000001E-2</v>
      </c>
      <c r="O2427" s="7" t="s">
        <v>16</v>
      </c>
      <c r="P2427" s="7" t="s">
        <v>2045</v>
      </c>
    </row>
    <row r="2428" spans="3:16" x14ac:dyDescent="0.3">
      <c r="C2428" t="s">
        <v>7</v>
      </c>
      <c r="F2428" s="5">
        <v>45631</v>
      </c>
      <c r="G2428" s="5">
        <v>45782</v>
      </c>
      <c r="J2428" s="4">
        <v>125000000</v>
      </c>
      <c r="L2428" s="8">
        <v>4.7500000000000001E-2</v>
      </c>
      <c r="O2428" s="7" t="s">
        <v>16</v>
      </c>
      <c r="P2428" s="7" t="s">
        <v>2045</v>
      </c>
    </row>
    <row r="2429" spans="3:16" x14ac:dyDescent="0.3">
      <c r="C2429" t="s">
        <v>7</v>
      </c>
      <c r="F2429" s="5">
        <v>45631</v>
      </c>
      <c r="G2429" s="5">
        <v>45813</v>
      </c>
      <c r="J2429" s="4">
        <v>55784568117.906998</v>
      </c>
      <c r="L2429" s="8">
        <v>7.2999999999999995E-2</v>
      </c>
      <c r="O2429" s="7" t="s">
        <v>16</v>
      </c>
      <c r="P2429" s="7" t="s">
        <v>2045</v>
      </c>
    </row>
    <row r="2430" spans="3:16" x14ac:dyDescent="0.3">
      <c r="C2430" t="s">
        <v>7</v>
      </c>
      <c r="F2430" s="5">
        <v>45631</v>
      </c>
      <c r="G2430" s="5">
        <v>45843</v>
      </c>
      <c r="J2430" s="4">
        <v>729000000</v>
      </c>
      <c r="L2430" s="8">
        <v>7.3999999999999996E-2</v>
      </c>
      <c r="O2430" s="7" t="s">
        <v>16</v>
      </c>
      <c r="P2430" s="7" t="s">
        <v>2045</v>
      </c>
    </row>
    <row r="2431" spans="3:16" x14ac:dyDescent="0.3">
      <c r="C2431" t="s">
        <v>7</v>
      </c>
      <c r="F2431" s="5">
        <v>45631</v>
      </c>
      <c r="G2431" s="5">
        <v>45874</v>
      </c>
      <c r="J2431" s="4">
        <v>101000000</v>
      </c>
      <c r="L2431" s="8">
        <v>7.3999999999999996E-2</v>
      </c>
      <c r="O2431" s="7" t="s">
        <v>16</v>
      </c>
      <c r="P2431" s="7" t="s">
        <v>2045</v>
      </c>
    </row>
    <row r="2432" spans="3:16" x14ac:dyDescent="0.3">
      <c r="C2432" t="s">
        <v>7</v>
      </c>
      <c r="F2432" s="5">
        <v>45631</v>
      </c>
      <c r="G2432" s="5">
        <v>45905</v>
      </c>
      <c r="J2432" s="4">
        <v>2071000000</v>
      </c>
      <c r="L2432" s="8">
        <v>7.5999999999999998E-2</v>
      </c>
      <c r="O2432" s="7" t="s">
        <v>16</v>
      </c>
      <c r="P2432" s="7" t="s">
        <v>2045</v>
      </c>
    </row>
    <row r="2433" spans="3:16" x14ac:dyDescent="0.3">
      <c r="C2433" t="s">
        <v>7</v>
      </c>
      <c r="F2433" s="5">
        <v>45631</v>
      </c>
      <c r="G2433" s="5">
        <v>45935</v>
      </c>
      <c r="J2433" s="4">
        <v>128000000</v>
      </c>
      <c r="L2433" s="8">
        <v>7.5999999999999998E-2</v>
      </c>
      <c r="O2433" s="7" t="s">
        <v>16</v>
      </c>
      <c r="P2433" s="7" t="s">
        <v>2045</v>
      </c>
    </row>
    <row r="2434" spans="3:16" x14ac:dyDescent="0.3">
      <c r="C2434" t="s">
        <v>7</v>
      </c>
      <c r="F2434" s="5">
        <v>45631</v>
      </c>
      <c r="G2434" s="5">
        <v>45966</v>
      </c>
      <c r="J2434" s="4">
        <v>3402000000</v>
      </c>
      <c r="L2434" s="8">
        <v>7.5999999999999998E-2</v>
      </c>
      <c r="O2434" s="7" t="s">
        <v>16</v>
      </c>
      <c r="P2434" s="7" t="s">
        <v>2045</v>
      </c>
    </row>
    <row r="2435" spans="3:16" x14ac:dyDescent="0.3">
      <c r="C2435" t="s">
        <v>7</v>
      </c>
      <c r="F2435" s="5">
        <v>45631</v>
      </c>
      <c r="G2435" s="5">
        <v>45996</v>
      </c>
      <c r="J2435" s="4">
        <v>9007000000</v>
      </c>
      <c r="L2435" s="8">
        <v>7.6999999999999999E-2</v>
      </c>
      <c r="O2435" s="7" t="s">
        <v>16</v>
      </c>
      <c r="P2435" s="7" t="s">
        <v>2045</v>
      </c>
    </row>
    <row r="2436" spans="3:16" x14ac:dyDescent="0.3">
      <c r="C2436" t="s">
        <v>7</v>
      </c>
      <c r="F2436" s="5">
        <v>45631</v>
      </c>
      <c r="G2436" s="5">
        <v>46027</v>
      </c>
      <c r="J2436" s="4">
        <v>3588000000</v>
      </c>
      <c r="L2436" s="8">
        <v>7.8E-2</v>
      </c>
      <c r="O2436" s="7" t="s">
        <v>16</v>
      </c>
      <c r="P2436" s="7" t="s">
        <v>2045</v>
      </c>
    </row>
    <row r="2437" spans="3:16" x14ac:dyDescent="0.3">
      <c r="C2437" t="s">
        <v>2047</v>
      </c>
      <c r="F2437" s="5">
        <v>45631</v>
      </c>
      <c r="G2437" s="5">
        <v>45662</v>
      </c>
      <c r="J2437" s="4">
        <v>1061000000</v>
      </c>
      <c r="L2437" s="8">
        <v>4.3999999999999997E-2</v>
      </c>
      <c r="O2437" s="7" t="s">
        <v>16</v>
      </c>
      <c r="P2437" s="7" t="s">
        <v>2045</v>
      </c>
    </row>
    <row r="2438" spans="3:16" x14ac:dyDescent="0.3">
      <c r="C2438" t="s">
        <v>2047</v>
      </c>
      <c r="F2438" s="5">
        <v>45631</v>
      </c>
      <c r="G2438" s="5">
        <v>45693</v>
      </c>
      <c r="J2438" s="4">
        <v>176000000</v>
      </c>
      <c r="L2438" s="8">
        <v>4.7500000000000001E-2</v>
      </c>
      <c r="O2438" s="7" t="s">
        <v>16</v>
      </c>
      <c r="P2438" s="7" t="s">
        <v>2045</v>
      </c>
    </row>
    <row r="2439" spans="3:16" x14ac:dyDescent="0.3">
      <c r="C2439" t="s">
        <v>2047</v>
      </c>
      <c r="F2439" s="5">
        <v>45631</v>
      </c>
      <c r="G2439" s="5">
        <v>45721</v>
      </c>
      <c r="J2439" s="4">
        <v>53000000</v>
      </c>
      <c r="L2439" s="8">
        <v>4.7500000000000001E-2</v>
      </c>
      <c r="O2439" s="7" t="s">
        <v>16</v>
      </c>
      <c r="P2439" s="7" t="s">
        <v>2045</v>
      </c>
    </row>
    <row r="2440" spans="3:16" x14ac:dyDescent="0.3">
      <c r="C2440" t="s">
        <v>2047</v>
      </c>
      <c r="F2440" s="5">
        <v>45631</v>
      </c>
      <c r="G2440" s="5">
        <v>45813</v>
      </c>
      <c r="J2440" s="4">
        <v>1929000000</v>
      </c>
      <c r="L2440" s="8">
        <v>7.2999999999999995E-2</v>
      </c>
      <c r="O2440" s="7" t="s">
        <v>16</v>
      </c>
      <c r="P2440" s="7" t="s">
        <v>2045</v>
      </c>
    </row>
    <row r="2441" spans="3:16" x14ac:dyDescent="0.3">
      <c r="C2441" t="s">
        <v>2047</v>
      </c>
      <c r="F2441" s="5">
        <v>45631</v>
      </c>
      <c r="G2441" s="5">
        <v>45905</v>
      </c>
      <c r="J2441" s="4">
        <v>75000000</v>
      </c>
      <c r="L2441" s="8">
        <v>7.5999999999999998E-2</v>
      </c>
      <c r="O2441" s="7" t="s">
        <v>16</v>
      </c>
      <c r="P2441" s="7" t="s">
        <v>2045</v>
      </c>
    </row>
    <row r="2442" spans="3:16" x14ac:dyDescent="0.3">
      <c r="C2442" t="s">
        <v>2047</v>
      </c>
      <c r="F2442" s="5">
        <v>45631</v>
      </c>
      <c r="G2442" s="5">
        <v>45996</v>
      </c>
      <c r="J2442" s="4">
        <v>83000000</v>
      </c>
      <c r="L2442" s="8">
        <v>7.6999999999999999E-2</v>
      </c>
      <c r="O2442" s="7" t="s">
        <v>16</v>
      </c>
      <c r="P2442" s="7" t="s">
        <v>2045</v>
      </c>
    </row>
    <row r="2443" spans="3:16" x14ac:dyDescent="0.3">
      <c r="C2443" t="s">
        <v>7</v>
      </c>
      <c r="F2443" s="5">
        <v>45632</v>
      </c>
      <c r="G2443" s="5">
        <v>45814</v>
      </c>
      <c r="J2443" s="4">
        <v>10269000000</v>
      </c>
      <c r="L2443" s="8">
        <v>7.2999999999999995E-2</v>
      </c>
      <c r="O2443" s="7" t="s">
        <v>2043</v>
      </c>
      <c r="P2443" s="7" t="s">
        <v>2044</v>
      </c>
    </row>
    <row r="2444" spans="3:16" x14ac:dyDescent="0.3">
      <c r="C2444" t="s">
        <v>7</v>
      </c>
      <c r="F2444" s="5">
        <v>45632</v>
      </c>
      <c r="G2444" s="5">
        <v>45844</v>
      </c>
      <c r="J2444" s="4">
        <v>907000000</v>
      </c>
      <c r="L2444" s="8">
        <v>7.3999999999999996E-2</v>
      </c>
      <c r="O2444" s="7" t="s">
        <v>2043</v>
      </c>
      <c r="P2444" s="7" t="s">
        <v>2044</v>
      </c>
    </row>
    <row r="2445" spans="3:16" x14ac:dyDescent="0.3">
      <c r="C2445" t="s">
        <v>7</v>
      </c>
      <c r="F2445" s="5">
        <v>45632</v>
      </c>
      <c r="G2445" s="5">
        <v>45906</v>
      </c>
      <c r="J2445" s="4">
        <v>2681000000</v>
      </c>
      <c r="L2445" s="8">
        <v>7.5999999999999998E-2</v>
      </c>
      <c r="O2445" s="7" t="s">
        <v>2043</v>
      </c>
      <c r="P2445" s="7" t="s">
        <v>2044</v>
      </c>
    </row>
    <row r="2446" spans="3:16" x14ac:dyDescent="0.3">
      <c r="C2446" t="s">
        <v>7</v>
      </c>
      <c r="F2446" s="5">
        <v>45632</v>
      </c>
      <c r="G2446" s="5">
        <v>45967</v>
      </c>
      <c r="J2446" s="4">
        <v>5814000000</v>
      </c>
      <c r="L2446" s="8">
        <v>7.5999999999999998E-2</v>
      </c>
      <c r="O2446" s="7" t="s">
        <v>2043</v>
      </c>
      <c r="P2446" s="7" t="s">
        <v>2044</v>
      </c>
    </row>
    <row r="2447" spans="3:16" x14ac:dyDescent="0.3">
      <c r="C2447" t="s">
        <v>7</v>
      </c>
      <c r="F2447" s="5">
        <v>45632</v>
      </c>
      <c r="G2447" s="5">
        <v>45997</v>
      </c>
      <c r="J2447" s="4">
        <v>278000000</v>
      </c>
      <c r="L2447" s="8">
        <v>7.6999999999999999E-2</v>
      </c>
      <c r="O2447" s="7" t="s">
        <v>2043</v>
      </c>
      <c r="P2447" s="7" t="s">
        <v>2044</v>
      </c>
    </row>
    <row r="2448" spans="3:16" x14ac:dyDescent="0.3">
      <c r="C2448" t="s">
        <v>7</v>
      </c>
      <c r="F2448" s="5">
        <v>45632</v>
      </c>
      <c r="G2448" s="5">
        <v>46028</v>
      </c>
      <c r="J2448" s="4">
        <v>155000000</v>
      </c>
      <c r="L2448" s="8">
        <v>7.8E-2</v>
      </c>
      <c r="O2448" s="7" t="s">
        <v>2043</v>
      </c>
      <c r="P2448" s="7" t="s">
        <v>2044</v>
      </c>
    </row>
    <row r="2449" spans="3:16" x14ac:dyDescent="0.3">
      <c r="C2449" t="s">
        <v>2047</v>
      </c>
      <c r="F2449" s="5">
        <v>45632</v>
      </c>
      <c r="G2449" s="5">
        <v>45663</v>
      </c>
      <c r="J2449" s="4">
        <v>468000000</v>
      </c>
      <c r="L2449" s="8">
        <v>4.3999999999999997E-2</v>
      </c>
      <c r="O2449" s="7" t="s">
        <v>2043</v>
      </c>
      <c r="P2449" s="7" t="s">
        <v>2044</v>
      </c>
    </row>
    <row r="2450" spans="3:16" x14ac:dyDescent="0.3">
      <c r="C2450" t="s">
        <v>2047</v>
      </c>
      <c r="F2450" s="5">
        <v>45632</v>
      </c>
      <c r="G2450" s="5">
        <v>45694</v>
      </c>
      <c r="J2450" s="4">
        <v>74000000</v>
      </c>
      <c r="L2450" s="8">
        <v>4.7500000000000001E-2</v>
      </c>
      <c r="O2450" s="7" t="s">
        <v>2043</v>
      </c>
      <c r="P2450" s="7" t="s">
        <v>2044</v>
      </c>
    </row>
    <row r="2451" spans="3:16" x14ac:dyDescent="0.3">
      <c r="C2451" t="s">
        <v>2047</v>
      </c>
      <c r="F2451" s="5">
        <v>45632</v>
      </c>
      <c r="G2451" s="5">
        <v>45722</v>
      </c>
      <c r="J2451" s="4">
        <v>104000000</v>
      </c>
      <c r="L2451" s="8">
        <v>4.7500000000000001E-2</v>
      </c>
      <c r="O2451" s="7" t="s">
        <v>2043</v>
      </c>
      <c r="P2451" s="7" t="s">
        <v>2044</v>
      </c>
    </row>
    <row r="2452" spans="3:16" x14ac:dyDescent="0.3">
      <c r="C2452" t="s">
        <v>2047</v>
      </c>
      <c r="F2452" s="5">
        <v>45632</v>
      </c>
      <c r="G2452" s="5">
        <v>45753</v>
      </c>
      <c r="J2452" s="4">
        <v>111000000</v>
      </c>
      <c r="L2452" s="8">
        <v>4.7500000000000001E-2</v>
      </c>
      <c r="O2452" s="7" t="s">
        <v>2043</v>
      </c>
      <c r="P2452" s="7" t="s">
        <v>2044</v>
      </c>
    </row>
    <row r="2453" spans="3:16" x14ac:dyDescent="0.3">
      <c r="C2453" t="s">
        <v>2047</v>
      </c>
      <c r="F2453" s="5">
        <v>45632</v>
      </c>
      <c r="G2453" s="5">
        <v>45783</v>
      </c>
      <c r="J2453" s="4">
        <v>111000000</v>
      </c>
      <c r="L2453" s="8">
        <v>4.7500000000000001E-2</v>
      </c>
      <c r="O2453" s="7" t="s">
        <v>2043</v>
      </c>
      <c r="P2453" s="7" t="s">
        <v>2044</v>
      </c>
    </row>
    <row r="2454" spans="3:16" x14ac:dyDescent="0.3">
      <c r="C2454" t="s">
        <v>2047</v>
      </c>
      <c r="F2454" s="5">
        <v>45632</v>
      </c>
      <c r="G2454" s="5">
        <v>45814</v>
      </c>
      <c r="J2454" s="4">
        <v>2710000000</v>
      </c>
      <c r="L2454" s="8">
        <v>7.2999999999999995E-2</v>
      </c>
      <c r="O2454" s="7" t="s">
        <v>2043</v>
      </c>
      <c r="P2454" s="7" t="s">
        <v>2044</v>
      </c>
    </row>
    <row r="2455" spans="3:16" x14ac:dyDescent="0.3">
      <c r="C2455" t="s">
        <v>2047</v>
      </c>
      <c r="F2455" s="5">
        <v>45632</v>
      </c>
      <c r="G2455" s="5">
        <v>45875</v>
      </c>
      <c r="J2455" s="4">
        <v>123000000</v>
      </c>
      <c r="L2455" s="8">
        <v>7.3999999999999996E-2</v>
      </c>
      <c r="O2455" s="7" t="s">
        <v>2043</v>
      </c>
      <c r="P2455" s="7" t="s">
        <v>2044</v>
      </c>
    </row>
    <row r="2456" spans="3:16" x14ac:dyDescent="0.3">
      <c r="C2456" t="s">
        <v>2047</v>
      </c>
      <c r="F2456" s="5">
        <v>45632</v>
      </c>
      <c r="G2456" s="5">
        <v>45997</v>
      </c>
      <c r="J2456" s="4">
        <v>123000000</v>
      </c>
      <c r="L2456" s="8">
        <v>7.6999999999999999E-2</v>
      </c>
      <c r="O2456" s="7" t="s">
        <v>2043</v>
      </c>
      <c r="P2456" s="7" t="s">
        <v>2044</v>
      </c>
    </row>
    <row r="2457" spans="3:16" x14ac:dyDescent="0.3">
      <c r="C2457" t="s">
        <v>7</v>
      </c>
      <c r="F2457" s="5">
        <v>45632</v>
      </c>
      <c r="G2457" s="5">
        <v>45814</v>
      </c>
      <c r="J2457" s="4">
        <v>7122000000</v>
      </c>
      <c r="L2457" s="8">
        <v>7.2999999999999995E-2</v>
      </c>
      <c r="O2457" s="7" t="s">
        <v>15</v>
      </c>
      <c r="P2457" s="7" t="s">
        <v>2045</v>
      </c>
    </row>
    <row r="2458" spans="3:16" x14ac:dyDescent="0.3">
      <c r="C2458" t="s">
        <v>7</v>
      </c>
      <c r="F2458" s="5">
        <v>45632</v>
      </c>
      <c r="G2458" s="5">
        <v>45844</v>
      </c>
      <c r="J2458" s="4">
        <v>542000000</v>
      </c>
      <c r="L2458" s="8">
        <v>7.3999999999999996E-2</v>
      </c>
      <c r="O2458" s="7" t="s">
        <v>15</v>
      </c>
      <c r="P2458" s="7" t="s">
        <v>2045</v>
      </c>
    </row>
    <row r="2459" spans="3:16" x14ac:dyDescent="0.3">
      <c r="C2459" t="s">
        <v>7</v>
      </c>
      <c r="F2459" s="5">
        <v>45632</v>
      </c>
      <c r="G2459" s="5">
        <v>45906</v>
      </c>
      <c r="J2459" s="4">
        <v>2759000000</v>
      </c>
      <c r="L2459" s="8">
        <v>7.5999999999999998E-2</v>
      </c>
      <c r="O2459" s="7" t="s">
        <v>15</v>
      </c>
      <c r="P2459" s="7" t="s">
        <v>2045</v>
      </c>
    </row>
    <row r="2460" spans="3:16" x14ac:dyDescent="0.3">
      <c r="C2460" t="s">
        <v>7</v>
      </c>
      <c r="F2460" s="5">
        <v>45632</v>
      </c>
      <c r="G2460" s="5">
        <v>45997</v>
      </c>
      <c r="J2460" s="4">
        <v>296000000</v>
      </c>
      <c r="L2460" s="8">
        <v>7.6999999999999999E-2</v>
      </c>
      <c r="O2460" s="7" t="s">
        <v>15</v>
      </c>
      <c r="P2460" s="7" t="s">
        <v>2045</v>
      </c>
    </row>
    <row r="2461" spans="3:16" x14ac:dyDescent="0.3">
      <c r="C2461" t="s">
        <v>7</v>
      </c>
      <c r="F2461" s="5">
        <v>45632</v>
      </c>
      <c r="G2461" s="5">
        <v>45814</v>
      </c>
      <c r="J2461" s="4">
        <v>7226000000</v>
      </c>
      <c r="L2461" s="8">
        <v>7.2999999999999995E-2</v>
      </c>
      <c r="O2461" s="7" t="s">
        <v>2050</v>
      </c>
      <c r="P2461" s="7" t="s">
        <v>2045</v>
      </c>
    </row>
    <row r="2462" spans="3:16" x14ac:dyDescent="0.3">
      <c r="C2462" t="s">
        <v>7</v>
      </c>
      <c r="F2462" s="5">
        <v>45632</v>
      </c>
      <c r="G2462" s="5">
        <v>45906</v>
      </c>
      <c r="J2462" s="4">
        <v>62000000</v>
      </c>
      <c r="L2462" s="8">
        <v>7.5999999999999998E-2</v>
      </c>
      <c r="O2462" s="7" t="s">
        <v>2050</v>
      </c>
      <c r="P2462" s="7" t="s">
        <v>2045</v>
      </c>
    </row>
    <row r="2463" spans="3:16" x14ac:dyDescent="0.3">
      <c r="C2463" t="s">
        <v>7</v>
      </c>
      <c r="F2463" s="5">
        <v>45632</v>
      </c>
      <c r="G2463" s="5">
        <v>45936</v>
      </c>
      <c r="J2463" s="4">
        <v>1879000000</v>
      </c>
      <c r="L2463" s="8">
        <v>7.5999999999999998E-2</v>
      </c>
      <c r="O2463" s="7" t="s">
        <v>2050</v>
      </c>
      <c r="P2463" s="7" t="s">
        <v>2045</v>
      </c>
    </row>
    <row r="2464" spans="3:16" x14ac:dyDescent="0.3">
      <c r="C2464" t="s">
        <v>7</v>
      </c>
      <c r="F2464" s="5">
        <v>45632</v>
      </c>
      <c r="G2464" s="5">
        <v>45967</v>
      </c>
      <c r="J2464" s="4">
        <v>3062000000</v>
      </c>
      <c r="L2464" s="8">
        <v>7.5999999999999998E-2</v>
      </c>
      <c r="O2464" s="7" t="s">
        <v>2050</v>
      </c>
      <c r="P2464" s="7" t="s">
        <v>2045</v>
      </c>
    </row>
    <row r="2465" spans="3:16" x14ac:dyDescent="0.3">
      <c r="C2465" t="s">
        <v>7</v>
      </c>
      <c r="F2465" s="5">
        <v>45632</v>
      </c>
      <c r="G2465" s="5">
        <v>45997</v>
      </c>
      <c r="J2465" s="4">
        <v>4275000000</v>
      </c>
      <c r="L2465" s="8">
        <v>7.6999999999999999E-2</v>
      </c>
      <c r="O2465" s="7" t="s">
        <v>2050</v>
      </c>
      <c r="P2465" s="7" t="s">
        <v>2045</v>
      </c>
    </row>
    <row r="2466" spans="3:16" x14ac:dyDescent="0.3">
      <c r="C2466" t="s">
        <v>7</v>
      </c>
      <c r="F2466" s="5">
        <v>45632</v>
      </c>
      <c r="G2466" s="5">
        <v>46028</v>
      </c>
      <c r="J2466" s="4">
        <v>2557000000</v>
      </c>
      <c r="L2466" s="8">
        <v>7.8E-2</v>
      </c>
      <c r="O2466" s="7" t="s">
        <v>2050</v>
      </c>
      <c r="P2466" s="7" t="s">
        <v>2045</v>
      </c>
    </row>
    <row r="2467" spans="3:16" x14ac:dyDescent="0.3">
      <c r="C2467" t="s">
        <v>7</v>
      </c>
      <c r="F2467" s="5">
        <v>45632</v>
      </c>
      <c r="G2467" s="5">
        <v>45663</v>
      </c>
      <c r="J2467" s="4">
        <v>1211000000</v>
      </c>
      <c r="L2467" s="8">
        <v>4.3999999999999997E-2</v>
      </c>
      <c r="O2467" s="7" t="s">
        <v>16</v>
      </c>
      <c r="P2467" s="7" t="s">
        <v>2045</v>
      </c>
    </row>
    <row r="2468" spans="3:16" x14ac:dyDescent="0.3">
      <c r="C2468" t="s">
        <v>7</v>
      </c>
      <c r="F2468" s="5">
        <v>45632</v>
      </c>
      <c r="G2468" s="5">
        <v>45694</v>
      </c>
      <c r="J2468" s="4">
        <v>736000000</v>
      </c>
      <c r="L2468" s="8">
        <v>4.7500000000000001E-2</v>
      </c>
      <c r="O2468" s="7" t="s">
        <v>16</v>
      </c>
      <c r="P2468" s="7" t="s">
        <v>2045</v>
      </c>
    </row>
    <row r="2469" spans="3:16" x14ac:dyDescent="0.3">
      <c r="C2469" t="s">
        <v>7</v>
      </c>
      <c r="F2469" s="5">
        <v>45632</v>
      </c>
      <c r="G2469" s="5">
        <v>45722</v>
      </c>
      <c r="J2469" s="4">
        <v>78000000</v>
      </c>
      <c r="L2469" s="8">
        <v>4.7500000000000001E-2</v>
      </c>
      <c r="O2469" s="7" t="s">
        <v>16</v>
      </c>
      <c r="P2469" s="7" t="s">
        <v>2045</v>
      </c>
    </row>
    <row r="2470" spans="3:16" x14ac:dyDescent="0.3">
      <c r="C2470" t="s">
        <v>7</v>
      </c>
      <c r="F2470" s="5">
        <v>45632</v>
      </c>
      <c r="G2470" s="5">
        <v>45753</v>
      </c>
      <c r="J2470" s="4">
        <v>63000000</v>
      </c>
      <c r="L2470" s="8">
        <v>4.7500000000000001E-2</v>
      </c>
      <c r="O2470" s="7" t="s">
        <v>16</v>
      </c>
      <c r="P2470" s="7" t="s">
        <v>2045</v>
      </c>
    </row>
    <row r="2471" spans="3:16" x14ac:dyDescent="0.3">
      <c r="C2471" t="s">
        <v>7</v>
      </c>
      <c r="F2471" s="5">
        <v>45632</v>
      </c>
      <c r="G2471" s="5">
        <v>45814</v>
      </c>
      <c r="J2471" s="4">
        <v>13171228048.486</v>
      </c>
      <c r="L2471" s="8">
        <v>7.2999999999999995E-2</v>
      </c>
      <c r="O2471" s="7" t="s">
        <v>16</v>
      </c>
      <c r="P2471" s="7" t="s">
        <v>2045</v>
      </c>
    </row>
    <row r="2472" spans="3:16" x14ac:dyDescent="0.3">
      <c r="C2472" t="s">
        <v>7</v>
      </c>
      <c r="F2472" s="5">
        <v>45632</v>
      </c>
      <c r="G2472" s="5">
        <v>45844</v>
      </c>
      <c r="J2472" s="4">
        <v>168000000</v>
      </c>
      <c r="L2472" s="8">
        <v>7.3999999999999996E-2</v>
      </c>
      <c r="O2472" s="7" t="s">
        <v>16</v>
      </c>
      <c r="P2472" s="7" t="s">
        <v>2045</v>
      </c>
    </row>
    <row r="2473" spans="3:16" x14ac:dyDescent="0.3">
      <c r="C2473" t="s">
        <v>7</v>
      </c>
      <c r="F2473" s="5">
        <v>45632</v>
      </c>
      <c r="G2473" s="5">
        <v>45906</v>
      </c>
      <c r="J2473" s="4">
        <v>477000000</v>
      </c>
      <c r="L2473" s="8">
        <v>7.5999999999999998E-2</v>
      </c>
      <c r="O2473" s="7" t="s">
        <v>16</v>
      </c>
      <c r="P2473" s="7" t="s">
        <v>2045</v>
      </c>
    </row>
    <row r="2474" spans="3:16" x14ac:dyDescent="0.3">
      <c r="C2474" t="s">
        <v>7</v>
      </c>
      <c r="F2474" s="5">
        <v>45632</v>
      </c>
      <c r="G2474" s="5">
        <v>45967</v>
      </c>
      <c r="J2474" s="4">
        <v>784000000</v>
      </c>
      <c r="L2474" s="8">
        <v>7.5999999999999998E-2</v>
      </c>
      <c r="O2474" s="7" t="s">
        <v>16</v>
      </c>
      <c r="P2474" s="7" t="s">
        <v>2045</v>
      </c>
    </row>
    <row r="2475" spans="3:16" x14ac:dyDescent="0.3">
      <c r="C2475" t="s">
        <v>7</v>
      </c>
      <c r="F2475" s="5">
        <v>45632</v>
      </c>
      <c r="G2475" s="5">
        <v>45997</v>
      </c>
      <c r="J2475" s="4">
        <v>2076000000</v>
      </c>
      <c r="L2475" s="8">
        <v>7.6999999999999999E-2</v>
      </c>
      <c r="O2475" s="7" t="s">
        <v>16</v>
      </c>
      <c r="P2475" s="7" t="s">
        <v>2045</v>
      </c>
    </row>
    <row r="2476" spans="3:16" x14ac:dyDescent="0.3">
      <c r="C2476" t="s">
        <v>7</v>
      </c>
      <c r="F2476" s="5">
        <v>45632</v>
      </c>
      <c r="G2476" s="5">
        <v>46028</v>
      </c>
      <c r="J2476" s="4">
        <v>827000000</v>
      </c>
      <c r="L2476" s="8">
        <v>7.8E-2</v>
      </c>
      <c r="O2476" s="7" t="s">
        <v>16</v>
      </c>
      <c r="P2476" s="7" t="s">
        <v>2045</v>
      </c>
    </row>
    <row r="2477" spans="3:16" x14ac:dyDescent="0.3">
      <c r="C2477" t="s">
        <v>2047</v>
      </c>
      <c r="F2477" s="5">
        <v>45632</v>
      </c>
      <c r="G2477" s="5">
        <v>45663</v>
      </c>
      <c r="J2477" s="4">
        <v>245000000</v>
      </c>
      <c r="L2477" s="8">
        <v>4.3999999999999997E-2</v>
      </c>
      <c r="O2477" s="7" t="s">
        <v>16</v>
      </c>
      <c r="P2477" s="7" t="s">
        <v>2045</v>
      </c>
    </row>
    <row r="2478" spans="3:16" x14ac:dyDescent="0.3">
      <c r="C2478" t="s">
        <v>2047</v>
      </c>
      <c r="F2478" s="5">
        <v>45632</v>
      </c>
      <c r="G2478" s="5">
        <v>45814</v>
      </c>
      <c r="J2478" s="4">
        <v>445000000</v>
      </c>
      <c r="L2478" s="8">
        <v>7.2999999999999995E-2</v>
      </c>
      <c r="O2478" s="7" t="s">
        <v>16</v>
      </c>
      <c r="P2478" s="7" t="s">
        <v>2045</v>
      </c>
    </row>
    <row r="2479" spans="3:16" x14ac:dyDescent="0.3">
      <c r="C2479" t="s">
        <v>7</v>
      </c>
      <c r="F2479" s="5">
        <v>45635</v>
      </c>
      <c r="G2479" s="5">
        <v>45817</v>
      </c>
      <c r="J2479" s="4">
        <v>2432000000</v>
      </c>
      <c r="L2479" s="8">
        <v>7.2999999999999995E-2</v>
      </c>
      <c r="O2479" s="7" t="s">
        <v>2043</v>
      </c>
      <c r="P2479" s="7" t="s">
        <v>2044</v>
      </c>
    </row>
    <row r="2480" spans="3:16" x14ac:dyDescent="0.3">
      <c r="C2480" t="s">
        <v>7</v>
      </c>
      <c r="F2480" s="5">
        <v>45635</v>
      </c>
      <c r="G2480" s="5">
        <v>45847</v>
      </c>
      <c r="J2480" s="4">
        <v>215000000</v>
      </c>
      <c r="L2480" s="8">
        <v>7.3999999999999996E-2</v>
      </c>
      <c r="O2480" s="7" t="s">
        <v>2043</v>
      </c>
      <c r="P2480" s="7" t="s">
        <v>2044</v>
      </c>
    </row>
    <row r="2481" spans="3:16" x14ac:dyDescent="0.3">
      <c r="C2481" t="s">
        <v>7</v>
      </c>
      <c r="F2481" s="5">
        <v>45635</v>
      </c>
      <c r="G2481" s="5">
        <v>45909</v>
      </c>
      <c r="J2481" s="4">
        <v>635000000</v>
      </c>
      <c r="L2481" s="8">
        <v>7.5999999999999998E-2</v>
      </c>
      <c r="O2481" s="7" t="s">
        <v>2043</v>
      </c>
      <c r="P2481" s="7" t="s">
        <v>2044</v>
      </c>
    </row>
    <row r="2482" spans="3:16" x14ac:dyDescent="0.3">
      <c r="C2482" t="s">
        <v>7</v>
      </c>
      <c r="F2482" s="5">
        <v>45635</v>
      </c>
      <c r="G2482" s="5">
        <v>45970</v>
      </c>
      <c r="J2482" s="4">
        <v>1377000000</v>
      </c>
      <c r="L2482" s="8">
        <v>7.5999999999999998E-2</v>
      </c>
      <c r="O2482" s="7" t="s">
        <v>2043</v>
      </c>
      <c r="P2482" s="7" t="s">
        <v>2044</v>
      </c>
    </row>
    <row r="2483" spans="3:16" x14ac:dyDescent="0.3">
      <c r="C2483" t="s">
        <v>7</v>
      </c>
      <c r="F2483" s="5">
        <v>45635</v>
      </c>
      <c r="G2483" s="5">
        <v>46000</v>
      </c>
      <c r="J2483" s="4">
        <v>66000000</v>
      </c>
      <c r="L2483" s="8">
        <v>7.6999999999999999E-2</v>
      </c>
      <c r="O2483" s="7" t="s">
        <v>2043</v>
      </c>
      <c r="P2483" s="7" t="s">
        <v>2044</v>
      </c>
    </row>
    <row r="2484" spans="3:16" x14ac:dyDescent="0.3">
      <c r="C2484" t="s">
        <v>2047</v>
      </c>
      <c r="F2484" s="5">
        <v>45635</v>
      </c>
      <c r="G2484" s="5">
        <v>45666</v>
      </c>
      <c r="J2484" s="4">
        <v>111000000</v>
      </c>
      <c r="L2484" s="8">
        <v>4.3999999999999997E-2</v>
      </c>
      <c r="O2484" s="7" t="s">
        <v>2043</v>
      </c>
      <c r="P2484" s="7" t="s">
        <v>2044</v>
      </c>
    </row>
    <row r="2485" spans="3:16" x14ac:dyDescent="0.3">
      <c r="C2485" t="s">
        <v>2047</v>
      </c>
      <c r="F2485" s="5">
        <v>45635</v>
      </c>
      <c r="G2485" s="5">
        <v>45817</v>
      </c>
      <c r="J2485" s="4">
        <v>642000000</v>
      </c>
      <c r="L2485" s="8">
        <v>7.2999999999999995E-2</v>
      </c>
      <c r="O2485" s="7" t="s">
        <v>2043</v>
      </c>
      <c r="P2485" s="7" t="s">
        <v>2044</v>
      </c>
    </row>
    <row r="2486" spans="3:16" x14ac:dyDescent="0.3">
      <c r="C2486" t="s">
        <v>7</v>
      </c>
      <c r="F2486" s="5">
        <v>45635</v>
      </c>
      <c r="G2486" s="5">
        <v>45817</v>
      </c>
      <c r="J2486" s="4">
        <v>1687000000</v>
      </c>
      <c r="L2486" s="8">
        <v>7.2999999999999995E-2</v>
      </c>
      <c r="O2486" s="7" t="s">
        <v>15</v>
      </c>
      <c r="P2486" s="7" t="s">
        <v>2045</v>
      </c>
    </row>
    <row r="2487" spans="3:16" x14ac:dyDescent="0.3">
      <c r="C2487" t="s">
        <v>7</v>
      </c>
      <c r="F2487" s="5">
        <v>45635</v>
      </c>
      <c r="G2487" s="5">
        <v>45847</v>
      </c>
      <c r="J2487" s="4">
        <v>128000000</v>
      </c>
      <c r="L2487" s="8">
        <v>7.3999999999999996E-2</v>
      </c>
      <c r="O2487" s="7" t="s">
        <v>15</v>
      </c>
      <c r="P2487" s="7" t="s">
        <v>2045</v>
      </c>
    </row>
    <row r="2488" spans="3:16" x14ac:dyDescent="0.3">
      <c r="C2488" t="s">
        <v>7</v>
      </c>
      <c r="F2488" s="5">
        <v>45635</v>
      </c>
      <c r="G2488" s="5">
        <v>45909</v>
      </c>
      <c r="J2488" s="4">
        <v>653000000</v>
      </c>
      <c r="L2488" s="8">
        <v>7.5999999999999998E-2</v>
      </c>
      <c r="O2488" s="7" t="s">
        <v>15</v>
      </c>
      <c r="P2488" s="7" t="s">
        <v>2045</v>
      </c>
    </row>
    <row r="2489" spans="3:16" x14ac:dyDescent="0.3">
      <c r="C2489" t="s">
        <v>7</v>
      </c>
      <c r="F2489" s="5">
        <v>45635</v>
      </c>
      <c r="G2489" s="5">
        <v>46000</v>
      </c>
      <c r="J2489" s="4">
        <v>70000000</v>
      </c>
      <c r="L2489" s="8">
        <v>7.6999999999999999E-2</v>
      </c>
      <c r="O2489" s="7" t="s">
        <v>15</v>
      </c>
      <c r="P2489" s="7" t="s">
        <v>2045</v>
      </c>
    </row>
    <row r="2490" spans="3:16" x14ac:dyDescent="0.3">
      <c r="C2490" t="s">
        <v>7</v>
      </c>
      <c r="F2490" s="5">
        <v>45635</v>
      </c>
      <c r="G2490" s="5">
        <v>45817</v>
      </c>
      <c r="J2490" s="4">
        <v>1711000000</v>
      </c>
      <c r="L2490" s="8">
        <v>7.2999999999999995E-2</v>
      </c>
      <c r="O2490" s="7" t="s">
        <v>2050</v>
      </c>
      <c r="P2490" s="7" t="s">
        <v>2045</v>
      </c>
    </row>
    <row r="2491" spans="3:16" x14ac:dyDescent="0.3">
      <c r="C2491" t="s">
        <v>7</v>
      </c>
      <c r="F2491" s="5">
        <v>45635</v>
      </c>
      <c r="G2491" s="5">
        <v>45939</v>
      </c>
      <c r="J2491" s="4">
        <v>445000000</v>
      </c>
      <c r="L2491" s="8">
        <v>7.5999999999999998E-2</v>
      </c>
      <c r="O2491" s="7" t="s">
        <v>2050</v>
      </c>
      <c r="P2491" s="7" t="s">
        <v>2045</v>
      </c>
    </row>
    <row r="2492" spans="3:16" x14ac:dyDescent="0.3">
      <c r="C2492" t="s">
        <v>7</v>
      </c>
      <c r="F2492" s="5">
        <v>45635</v>
      </c>
      <c r="G2492" s="5">
        <v>45970</v>
      </c>
      <c r="J2492" s="4">
        <v>725000000</v>
      </c>
      <c r="L2492" s="8">
        <v>7.5999999999999998E-2</v>
      </c>
      <c r="O2492" s="7" t="s">
        <v>2050</v>
      </c>
      <c r="P2492" s="7" t="s">
        <v>2045</v>
      </c>
    </row>
    <row r="2493" spans="3:16" x14ac:dyDescent="0.3">
      <c r="C2493" t="s">
        <v>7</v>
      </c>
      <c r="F2493" s="5">
        <v>45635</v>
      </c>
      <c r="G2493" s="5">
        <v>46000</v>
      </c>
      <c r="J2493" s="4">
        <v>1012000000</v>
      </c>
      <c r="L2493" s="8">
        <v>7.6999999999999999E-2</v>
      </c>
      <c r="O2493" s="7" t="s">
        <v>2050</v>
      </c>
      <c r="P2493" s="7" t="s">
        <v>2045</v>
      </c>
    </row>
    <row r="2494" spans="3:16" x14ac:dyDescent="0.3">
      <c r="C2494" t="s">
        <v>7</v>
      </c>
      <c r="F2494" s="5">
        <v>45635</v>
      </c>
      <c r="G2494" s="5">
        <v>46031</v>
      </c>
      <c r="J2494" s="4">
        <v>605000000</v>
      </c>
      <c r="L2494" s="8">
        <v>7.8E-2</v>
      </c>
      <c r="O2494" s="7" t="s">
        <v>2050</v>
      </c>
      <c r="P2494" s="7" t="s">
        <v>2045</v>
      </c>
    </row>
    <row r="2495" spans="3:16" x14ac:dyDescent="0.3">
      <c r="C2495" t="s">
        <v>7</v>
      </c>
      <c r="F2495" s="5">
        <v>45635</v>
      </c>
      <c r="G2495" s="5">
        <v>45666</v>
      </c>
      <c r="J2495" s="4">
        <v>287000000</v>
      </c>
      <c r="L2495" s="8">
        <v>4.3999999999999997E-2</v>
      </c>
      <c r="O2495" s="7" t="s">
        <v>16</v>
      </c>
      <c r="P2495" s="7" t="s">
        <v>2045</v>
      </c>
    </row>
    <row r="2496" spans="3:16" x14ac:dyDescent="0.3">
      <c r="C2496" t="s">
        <v>7</v>
      </c>
      <c r="F2496" s="5">
        <v>45635</v>
      </c>
      <c r="G2496" s="5">
        <v>45697</v>
      </c>
      <c r="J2496" s="4">
        <v>174000000</v>
      </c>
      <c r="L2496" s="8">
        <v>4.7500000000000001E-2</v>
      </c>
      <c r="O2496" s="7" t="s">
        <v>16</v>
      </c>
      <c r="P2496" s="7" t="s">
        <v>2045</v>
      </c>
    </row>
    <row r="2497" spans="3:16" x14ac:dyDescent="0.3">
      <c r="C2497" t="s">
        <v>7</v>
      </c>
      <c r="F2497" s="5">
        <v>45635</v>
      </c>
      <c r="G2497" s="5">
        <v>45817</v>
      </c>
      <c r="J2497" s="4">
        <v>3395622903.2128</v>
      </c>
      <c r="L2497" s="8">
        <v>7.2999999999999995E-2</v>
      </c>
      <c r="O2497" s="7" t="s">
        <v>16</v>
      </c>
      <c r="P2497" s="7" t="s">
        <v>2045</v>
      </c>
    </row>
    <row r="2498" spans="3:16" x14ac:dyDescent="0.3">
      <c r="C2498" t="s">
        <v>7</v>
      </c>
      <c r="F2498" s="5">
        <v>45635</v>
      </c>
      <c r="G2498" s="5">
        <v>45909</v>
      </c>
      <c r="J2498" s="4">
        <v>113000000</v>
      </c>
      <c r="L2498" s="8">
        <v>7.5999999999999998E-2</v>
      </c>
      <c r="O2498" s="7" t="s">
        <v>16</v>
      </c>
      <c r="P2498" s="7" t="s">
        <v>2045</v>
      </c>
    </row>
    <row r="2499" spans="3:16" x14ac:dyDescent="0.3">
      <c r="C2499" t="s">
        <v>7</v>
      </c>
      <c r="F2499" s="5">
        <v>45635</v>
      </c>
      <c r="G2499" s="5">
        <v>45970</v>
      </c>
      <c r="J2499" s="4">
        <v>186000000</v>
      </c>
      <c r="L2499" s="8">
        <v>7.5999999999999998E-2</v>
      </c>
      <c r="O2499" s="7" t="s">
        <v>16</v>
      </c>
      <c r="P2499" s="7" t="s">
        <v>2045</v>
      </c>
    </row>
    <row r="2500" spans="3:16" x14ac:dyDescent="0.3">
      <c r="C2500" t="s">
        <v>7</v>
      </c>
      <c r="F2500" s="5">
        <v>45635</v>
      </c>
      <c r="G2500" s="5">
        <v>46000</v>
      </c>
      <c r="J2500" s="4">
        <v>492000000</v>
      </c>
      <c r="L2500" s="8">
        <v>7.6999999999999999E-2</v>
      </c>
      <c r="O2500" s="7" t="s">
        <v>16</v>
      </c>
      <c r="P2500" s="7" t="s">
        <v>2045</v>
      </c>
    </row>
    <row r="2501" spans="3:16" x14ac:dyDescent="0.3">
      <c r="C2501" t="s">
        <v>7</v>
      </c>
      <c r="F2501" s="5">
        <v>45635</v>
      </c>
      <c r="G2501" s="5">
        <v>46031</v>
      </c>
      <c r="J2501" s="4">
        <v>196000000</v>
      </c>
      <c r="L2501" s="8">
        <v>7.8E-2</v>
      </c>
      <c r="O2501" s="7" t="s">
        <v>16</v>
      </c>
      <c r="P2501" s="7" t="s">
        <v>2045</v>
      </c>
    </row>
    <row r="2502" spans="3:16" x14ac:dyDescent="0.3">
      <c r="C2502" t="s">
        <v>2047</v>
      </c>
      <c r="F2502" s="5">
        <v>45635</v>
      </c>
      <c r="G2502" s="5">
        <v>45666</v>
      </c>
      <c r="J2502" s="4">
        <v>58000000</v>
      </c>
      <c r="L2502" s="8">
        <v>4.3999999999999997E-2</v>
      </c>
      <c r="O2502" s="7" t="s">
        <v>16</v>
      </c>
      <c r="P2502" s="7" t="s">
        <v>2045</v>
      </c>
    </row>
    <row r="2503" spans="3:16" x14ac:dyDescent="0.3">
      <c r="C2503" t="s">
        <v>2047</v>
      </c>
      <c r="F2503" s="5">
        <v>45635</v>
      </c>
      <c r="G2503" s="5">
        <v>45817</v>
      </c>
      <c r="J2503" s="4">
        <v>105000000</v>
      </c>
      <c r="L2503" s="8">
        <v>7.2999999999999995E-2</v>
      </c>
      <c r="O2503" s="7" t="s">
        <v>16</v>
      </c>
      <c r="P2503" s="7" t="s">
        <v>2045</v>
      </c>
    </row>
    <row r="2504" spans="3:16" x14ac:dyDescent="0.3">
      <c r="C2504" t="s">
        <v>7</v>
      </c>
      <c r="F2504" s="5">
        <v>45636</v>
      </c>
      <c r="G2504" s="5">
        <v>45698</v>
      </c>
      <c r="J2504" s="4">
        <v>65000000</v>
      </c>
      <c r="L2504" s="8">
        <v>4.7500000000000001E-2</v>
      </c>
      <c r="O2504" s="7" t="s">
        <v>2043</v>
      </c>
      <c r="P2504" s="7" t="s">
        <v>2044</v>
      </c>
    </row>
    <row r="2505" spans="3:16" x14ac:dyDescent="0.3">
      <c r="C2505" t="s">
        <v>7</v>
      </c>
      <c r="F2505" s="5">
        <v>45636</v>
      </c>
      <c r="G2505" s="5">
        <v>45818</v>
      </c>
      <c r="J2505" s="4">
        <v>24492000000</v>
      </c>
      <c r="L2505" s="8">
        <v>7.2999999999999995E-2</v>
      </c>
      <c r="O2505" s="7" t="s">
        <v>2043</v>
      </c>
      <c r="P2505" s="7" t="s">
        <v>2044</v>
      </c>
    </row>
    <row r="2506" spans="3:16" x14ac:dyDescent="0.3">
      <c r="C2506" t="s">
        <v>7</v>
      </c>
      <c r="F2506" s="5">
        <v>45636</v>
      </c>
      <c r="G2506" s="5">
        <v>45848</v>
      </c>
      <c r="J2506" s="4">
        <v>2163000000</v>
      </c>
      <c r="L2506" s="8">
        <v>7.3999999999999996E-2</v>
      </c>
      <c r="O2506" s="7" t="s">
        <v>2043</v>
      </c>
      <c r="P2506" s="7" t="s">
        <v>2044</v>
      </c>
    </row>
    <row r="2507" spans="3:16" x14ac:dyDescent="0.3">
      <c r="C2507" t="s">
        <v>7</v>
      </c>
      <c r="F2507" s="5">
        <v>45636</v>
      </c>
      <c r="G2507" s="5">
        <v>45910</v>
      </c>
      <c r="J2507" s="4">
        <v>6393000000</v>
      </c>
      <c r="L2507" s="8">
        <v>7.5999999999999998E-2</v>
      </c>
      <c r="O2507" s="7" t="s">
        <v>2043</v>
      </c>
      <c r="P2507" s="7" t="s">
        <v>2044</v>
      </c>
    </row>
    <row r="2508" spans="3:16" x14ac:dyDescent="0.3">
      <c r="C2508" t="s">
        <v>7</v>
      </c>
      <c r="F2508" s="5">
        <v>45636</v>
      </c>
      <c r="G2508" s="5">
        <v>45971</v>
      </c>
      <c r="J2508" s="4">
        <v>13868000000</v>
      </c>
      <c r="L2508" s="8">
        <v>7.5999999999999998E-2</v>
      </c>
      <c r="O2508" s="7" t="s">
        <v>2043</v>
      </c>
      <c r="P2508" s="7" t="s">
        <v>2044</v>
      </c>
    </row>
    <row r="2509" spans="3:16" x14ac:dyDescent="0.3">
      <c r="C2509" t="s">
        <v>7</v>
      </c>
      <c r="F2509" s="5">
        <v>45636</v>
      </c>
      <c r="G2509" s="5">
        <v>46001</v>
      </c>
      <c r="J2509" s="4">
        <v>662000000</v>
      </c>
      <c r="L2509" s="8">
        <v>7.6999999999999999E-2</v>
      </c>
      <c r="O2509" s="7" t="s">
        <v>2043</v>
      </c>
      <c r="P2509" s="7" t="s">
        <v>2044</v>
      </c>
    </row>
    <row r="2510" spans="3:16" x14ac:dyDescent="0.3">
      <c r="C2510" t="s">
        <v>7</v>
      </c>
      <c r="F2510" s="5">
        <v>45636</v>
      </c>
      <c r="G2510" s="5">
        <v>46032</v>
      </c>
      <c r="J2510" s="4">
        <v>370000000</v>
      </c>
      <c r="L2510" s="8">
        <v>7.8E-2</v>
      </c>
      <c r="O2510" s="7" t="s">
        <v>2043</v>
      </c>
      <c r="P2510" s="7" t="s">
        <v>2044</v>
      </c>
    </row>
    <row r="2511" spans="3:16" x14ac:dyDescent="0.3">
      <c r="C2511" t="s">
        <v>2047</v>
      </c>
      <c r="F2511" s="5">
        <v>45636</v>
      </c>
      <c r="G2511" s="5">
        <v>45667</v>
      </c>
      <c r="J2511" s="4">
        <v>1117000000</v>
      </c>
      <c r="L2511" s="8">
        <v>4.3999999999999997E-2</v>
      </c>
      <c r="O2511" s="7" t="s">
        <v>2043</v>
      </c>
      <c r="P2511" s="7" t="s">
        <v>2044</v>
      </c>
    </row>
    <row r="2512" spans="3:16" x14ac:dyDescent="0.3">
      <c r="C2512" t="s">
        <v>2047</v>
      </c>
      <c r="F2512" s="5">
        <v>45636</v>
      </c>
      <c r="G2512" s="5">
        <v>45698</v>
      </c>
      <c r="J2512" s="4">
        <v>176000000</v>
      </c>
      <c r="L2512" s="8">
        <v>4.7500000000000001E-2</v>
      </c>
      <c r="O2512" s="7" t="s">
        <v>2043</v>
      </c>
      <c r="P2512" s="7" t="s">
        <v>2044</v>
      </c>
    </row>
    <row r="2513" spans="3:16" x14ac:dyDescent="0.3">
      <c r="C2513" t="s">
        <v>2047</v>
      </c>
      <c r="F2513" s="5">
        <v>45636</v>
      </c>
      <c r="G2513" s="5">
        <v>45726</v>
      </c>
      <c r="J2513" s="4">
        <v>248000000</v>
      </c>
      <c r="L2513" s="8">
        <v>4.7500000000000001E-2</v>
      </c>
      <c r="O2513" s="7" t="s">
        <v>2043</v>
      </c>
      <c r="P2513" s="7" t="s">
        <v>2044</v>
      </c>
    </row>
    <row r="2514" spans="3:16" x14ac:dyDescent="0.3">
      <c r="C2514" t="s">
        <v>2047</v>
      </c>
      <c r="F2514" s="5">
        <v>45636</v>
      </c>
      <c r="G2514" s="5">
        <v>45757</v>
      </c>
      <c r="J2514" s="4">
        <v>264000000</v>
      </c>
      <c r="L2514" s="8">
        <v>4.7500000000000001E-2</v>
      </c>
      <c r="O2514" s="7" t="s">
        <v>2043</v>
      </c>
      <c r="P2514" s="7" t="s">
        <v>2044</v>
      </c>
    </row>
    <row r="2515" spans="3:16" x14ac:dyDescent="0.3">
      <c r="C2515" t="s">
        <v>2047</v>
      </c>
      <c r="F2515" s="5">
        <v>45636</v>
      </c>
      <c r="G2515" s="5">
        <v>45787</v>
      </c>
      <c r="J2515" s="4">
        <v>264000000</v>
      </c>
      <c r="L2515" s="8">
        <v>4.7500000000000001E-2</v>
      </c>
      <c r="O2515" s="7" t="s">
        <v>2043</v>
      </c>
      <c r="P2515" s="7" t="s">
        <v>2044</v>
      </c>
    </row>
    <row r="2516" spans="3:16" x14ac:dyDescent="0.3">
      <c r="C2516" t="s">
        <v>2047</v>
      </c>
      <c r="F2516" s="5">
        <v>45636</v>
      </c>
      <c r="G2516" s="5">
        <v>45818</v>
      </c>
      <c r="J2516" s="4">
        <v>6464000000</v>
      </c>
      <c r="L2516" s="8">
        <v>7.2999999999999995E-2</v>
      </c>
      <c r="O2516" s="7" t="s">
        <v>2043</v>
      </c>
      <c r="P2516" s="7" t="s">
        <v>2044</v>
      </c>
    </row>
    <row r="2517" spans="3:16" x14ac:dyDescent="0.3">
      <c r="C2517" t="s">
        <v>2047</v>
      </c>
      <c r="F2517" s="5">
        <v>45636</v>
      </c>
      <c r="G2517" s="5">
        <v>45879</v>
      </c>
      <c r="J2517" s="4">
        <v>294000000</v>
      </c>
      <c r="L2517" s="8">
        <v>7.3999999999999996E-2</v>
      </c>
      <c r="O2517" s="7" t="s">
        <v>2043</v>
      </c>
      <c r="P2517" s="7" t="s">
        <v>2044</v>
      </c>
    </row>
    <row r="2518" spans="3:16" x14ac:dyDescent="0.3">
      <c r="C2518" t="s">
        <v>2047</v>
      </c>
      <c r="F2518" s="5">
        <v>45636</v>
      </c>
      <c r="G2518" s="5">
        <v>45910</v>
      </c>
      <c r="J2518" s="4">
        <v>118000000</v>
      </c>
      <c r="L2518" s="8">
        <v>7.5999999999999998E-2</v>
      </c>
      <c r="O2518" s="7" t="s">
        <v>2043</v>
      </c>
      <c r="P2518" s="7" t="s">
        <v>2044</v>
      </c>
    </row>
    <row r="2519" spans="3:16" x14ac:dyDescent="0.3">
      <c r="C2519" t="s">
        <v>2047</v>
      </c>
      <c r="F2519" s="5">
        <v>45636</v>
      </c>
      <c r="G2519" s="5">
        <v>46001</v>
      </c>
      <c r="J2519" s="4">
        <v>294000000</v>
      </c>
      <c r="L2519" s="8">
        <v>7.6999999999999999E-2</v>
      </c>
      <c r="O2519" s="7" t="s">
        <v>2043</v>
      </c>
      <c r="P2519" s="7" t="s">
        <v>2044</v>
      </c>
    </row>
    <row r="2520" spans="3:16" x14ac:dyDescent="0.3">
      <c r="C2520" t="s">
        <v>2047</v>
      </c>
      <c r="F2520" s="5">
        <v>45636</v>
      </c>
      <c r="G2520" s="5">
        <v>46032</v>
      </c>
      <c r="J2520" s="4">
        <v>59000000</v>
      </c>
      <c r="L2520" s="8">
        <v>7.8E-2</v>
      </c>
      <c r="O2520" s="7" t="s">
        <v>2043</v>
      </c>
      <c r="P2520" s="7" t="s">
        <v>2044</v>
      </c>
    </row>
    <row r="2521" spans="3:16" x14ac:dyDescent="0.3">
      <c r="C2521" t="s">
        <v>7</v>
      </c>
      <c r="F2521" s="5">
        <v>45636</v>
      </c>
      <c r="G2521" s="5">
        <v>45818</v>
      </c>
      <c r="J2521" s="4">
        <v>16988000000</v>
      </c>
      <c r="L2521" s="8">
        <v>7.2999999999999995E-2</v>
      </c>
      <c r="O2521" s="7" t="s">
        <v>15</v>
      </c>
      <c r="P2521" s="7" t="s">
        <v>2045</v>
      </c>
    </row>
    <row r="2522" spans="3:16" x14ac:dyDescent="0.3">
      <c r="C2522" t="s">
        <v>7</v>
      </c>
      <c r="F2522" s="5">
        <v>45636</v>
      </c>
      <c r="G2522" s="5">
        <v>45848</v>
      </c>
      <c r="J2522" s="4">
        <v>1293000000</v>
      </c>
      <c r="L2522" s="8">
        <v>7.3999999999999996E-2</v>
      </c>
      <c r="O2522" s="7" t="s">
        <v>15</v>
      </c>
      <c r="P2522" s="7" t="s">
        <v>2045</v>
      </c>
    </row>
    <row r="2523" spans="3:16" x14ac:dyDescent="0.3">
      <c r="C2523" t="s">
        <v>7</v>
      </c>
      <c r="F2523" s="5">
        <v>45636</v>
      </c>
      <c r="G2523" s="5">
        <v>45910</v>
      </c>
      <c r="J2523" s="4">
        <v>6582000000</v>
      </c>
      <c r="L2523" s="8">
        <v>7.5999999999999998E-2</v>
      </c>
      <c r="O2523" s="7" t="s">
        <v>15</v>
      </c>
      <c r="P2523" s="7" t="s">
        <v>2045</v>
      </c>
    </row>
    <row r="2524" spans="3:16" x14ac:dyDescent="0.3">
      <c r="C2524" t="s">
        <v>7</v>
      </c>
      <c r="F2524" s="5">
        <v>45636</v>
      </c>
      <c r="G2524" s="5">
        <v>46001</v>
      </c>
      <c r="J2524" s="4">
        <v>705000000</v>
      </c>
      <c r="L2524" s="8">
        <v>7.6999999999999999E-2</v>
      </c>
      <c r="O2524" s="7" t="s">
        <v>15</v>
      </c>
      <c r="P2524" s="7" t="s">
        <v>2045</v>
      </c>
    </row>
    <row r="2525" spans="3:16" x14ac:dyDescent="0.3">
      <c r="C2525" t="s">
        <v>2047</v>
      </c>
      <c r="F2525" s="5">
        <v>45636</v>
      </c>
      <c r="G2525" s="5">
        <v>45818</v>
      </c>
      <c r="J2525" s="4">
        <v>59000000</v>
      </c>
      <c r="L2525" s="8">
        <v>7.2999999999999995E-2</v>
      </c>
      <c r="O2525" s="7" t="s">
        <v>15</v>
      </c>
      <c r="P2525" s="7" t="s">
        <v>2045</v>
      </c>
    </row>
    <row r="2526" spans="3:16" x14ac:dyDescent="0.3">
      <c r="C2526" t="s">
        <v>7</v>
      </c>
      <c r="F2526" s="5">
        <v>45636</v>
      </c>
      <c r="G2526" s="5">
        <v>45818</v>
      </c>
      <c r="J2526" s="4">
        <v>17235000000</v>
      </c>
      <c r="L2526" s="8">
        <v>7.2999999999999995E-2</v>
      </c>
      <c r="O2526" s="7" t="s">
        <v>2050</v>
      </c>
      <c r="P2526" s="7" t="s">
        <v>2045</v>
      </c>
    </row>
    <row r="2527" spans="3:16" x14ac:dyDescent="0.3">
      <c r="C2527" t="s">
        <v>7</v>
      </c>
      <c r="F2527" s="5">
        <v>45636</v>
      </c>
      <c r="G2527" s="5">
        <v>45910</v>
      </c>
      <c r="J2527" s="4">
        <v>147000000</v>
      </c>
      <c r="L2527" s="8">
        <v>7.5999999999999998E-2</v>
      </c>
      <c r="O2527" s="7" t="s">
        <v>2050</v>
      </c>
      <c r="P2527" s="7" t="s">
        <v>2045</v>
      </c>
    </row>
    <row r="2528" spans="3:16" x14ac:dyDescent="0.3">
      <c r="C2528" t="s">
        <v>7</v>
      </c>
      <c r="F2528" s="5">
        <v>45636</v>
      </c>
      <c r="G2528" s="5">
        <v>45940</v>
      </c>
      <c r="J2528" s="4">
        <v>4482000000</v>
      </c>
      <c r="L2528" s="8">
        <v>7.5999999999999998E-2</v>
      </c>
      <c r="O2528" s="7" t="s">
        <v>2050</v>
      </c>
      <c r="P2528" s="7" t="s">
        <v>2045</v>
      </c>
    </row>
    <row r="2529" spans="3:16" x14ac:dyDescent="0.3">
      <c r="C2529" t="s">
        <v>7</v>
      </c>
      <c r="F2529" s="5">
        <v>45636</v>
      </c>
      <c r="G2529" s="5">
        <v>45971</v>
      </c>
      <c r="J2529" s="4">
        <v>7303000000</v>
      </c>
      <c r="L2529" s="8">
        <v>7.5999999999999998E-2</v>
      </c>
      <c r="O2529" s="7" t="s">
        <v>2050</v>
      </c>
      <c r="P2529" s="7" t="s">
        <v>2045</v>
      </c>
    </row>
    <row r="2530" spans="3:16" x14ac:dyDescent="0.3">
      <c r="C2530" t="s">
        <v>7</v>
      </c>
      <c r="F2530" s="5">
        <v>45636</v>
      </c>
      <c r="G2530" s="5">
        <v>46001</v>
      </c>
      <c r="J2530" s="4">
        <v>10195000000</v>
      </c>
      <c r="L2530" s="8">
        <v>7.6999999999999999E-2</v>
      </c>
      <c r="O2530" s="7" t="s">
        <v>2050</v>
      </c>
      <c r="P2530" s="7" t="s">
        <v>2045</v>
      </c>
    </row>
    <row r="2531" spans="3:16" x14ac:dyDescent="0.3">
      <c r="C2531" t="s">
        <v>7</v>
      </c>
      <c r="F2531" s="5">
        <v>45636</v>
      </c>
      <c r="G2531" s="5">
        <v>46032</v>
      </c>
      <c r="J2531" s="4">
        <v>6099000000</v>
      </c>
      <c r="L2531" s="8">
        <v>7.8E-2</v>
      </c>
      <c r="O2531" s="7" t="s">
        <v>2050</v>
      </c>
      <c r="P2531" s="7" t="s">
        <v>2045</v>
      </c>
    </row>
    <row r="2532" spans="3:16" x14ac:dyDescent="0.3">
      <c r="C2532" t="s">
        <v>7</v>
      </c>
      <c r="F2532" s="5">
        <v>45636</v>
      </c>
      <c r="G2532" s="5">
        <v>45667</v>
      </c>
      <c r="J2532" s="4">
        <v>2888000000</v>
      </c>
      <c r="L2532" s="8">
        <v>4.3999999999999997E-2</v>
      </c>
      <c r="O2532" s="7" t="s">
        <v>16</v>
      </c>
      <c r="P2532" s="7" t="s">
        <v>2045</v>
      </c>
    </row>
    <row r="2533" spans="3:16" x14ac:dyDescent="0.3">
      <c r="C2533" t="s">
        <v>7</v>
      </c>
      <c r="F2533" s="5">
        <v>45636</v>
      </c>
      <c r="G2533" s="5">
        <v>45698</v>
      </c>
      <c r="J2533" s="4">
        <v>1756000000</v>
      </c>
      <c r="L2533" s="8">
        <v>4.7500000000000001E-2</v>
      </c>
      <c r="O2533" s="7" t="s">
        <v>16</v>
      </c>
      <c r="P2533" s="7" t="s">
        <v>2045</v>
      </c>
    </row>
    <row r="2534" spans="3:16" x14ac:dyDescent="0.3">
      <c r="C2534" t="s">
        <v>7</v>
      </c>
      <c r="F2534" s="5">
        <v>45636</v>
      </c>
      <c r="G2534" s="5">
        <v>45726</v>
      </c>
      <c r="J2534" s="4">
        <v>185000000</v>
      </c>
      <c r="L2534" s="8">
        <v>4.7500000000000001E-2</v>
      </c>
      <c r="O2534" s="7" t="s">
        <v>16</v>
      </c>
      <c r="P2534" s="7" t="s">
        <v>2045</v>
      </c>
    </row>
    <row r="2535" spans="3:16" x14ac:dyDescent="0.3">
      <c r="C2535" t="s">
        <v>7</v>
      </c>
      <c r="F2535" s="5">
        <v>45636</v>
      </c>
      <c r="G2535" s="5">
        <v>45757</v>
      </c>
      <c r="J2535" s="4">
        <v>149000000</v>
      </c>
      <c r="L2535" s="8">
        <v>4.7500000000000001E-2</v>
      </c>
      <c r="O2535" s="7" t="s">
        <v>16</v>
      </c>
      <c r="P2535" s="7" t="s">
        <v>2045</v>
      </c>
    </row>
    <row r="2536" spans="3:16" x14ac:dyDescent="0.3">
      <c r="C2536" t="s">
        <v>7</v>
      </c>
      <c r="F2536" s="5">
        <v>45636</v>
      </c>
      <c r="G2536" s="5">
        <v>45787</v>
      </c>
      <c r="J2536" s="4">
        <v>69000000</v>
      </c>
      <c r="L2536" s="8">
        <v>4.7500000000000001E-2</v>
      </c>
      <c r="O2536" s="7" t="s">
        <v>16</v>
      </c>
      <c r="P2536" s="7" t="s">
        <v>2045</v>
      </c>
    </row>
    <row r="2537" spans="3:16" x14ac:dyDescent="0.3">
      <c r="C2537" t="s">
        <v>7</v>
      </c>
      <c r="F2537" s="5">
        <v>45636</v>
      </c>
      <c r="G2537" s="5">
        <v>45818</v>
      </c>
      <c r="J2537" s="4">
        <v>30827908075.613998</v>
      </c>
      <c r="L2537" s="8">
        <v>7.2999999999999995E-2</v>
      </c>
      <c r="O2537" s="7" t="s">
        <v>16</v>
      </c>
      <c r="P2537" s="7" t="s">
        <v>2045</v>
      </c>
    </row>
    <row r="2538" spans="3:16" x14ac:dyDescent="0.3">
      <c r="C2538" t="s">
        <v>7</v>
      </c>
      <c r="F2538" s="5">
        <v>45636</v>
      </c>
      <c r="G2538" s="5">
        <v>45848</v>
      </c>
      <c r="J2538" s="4">
        <v>401000000</v>
      </c>
      <c r="L2538" s="8">
        <v>7.3999999999999996E-2</v>
      </c>
      <c r="O2538" s="7" t="s">
        <v>16</v>
      </c>
      <c r="P2538" s="7" t="s">
        <v>2045</v>
      </c>
    </row>
    <row r="2539" spans="3:16" x14ac:dyDescent="0.3">
      <c r="C2539" t="s">
        <v>7</v>
      </c>
      <c r="F2539" s="5">
        <v>45636</v>
      </c>
      <c r="G2539" s="5">
        <v>45879</v>
      </c>
      <c r="J2539" s="4">
        <v>56000000</v>
      </c>
      <c r="L2539" s="8">
        <v>7.3999999999999996E-2</v>
      </c>
      <c r="O2539" s="7" t="s">
        <v>16</v>
      </c>
      <c r="P2539" s="7" t="s">
        <v>2045</v>
      </c>
    </row>
    <row r="2540" spans="3:16" x14ac:dyDescent="0.3">
      <c r="C2540" t="s">
        <v>7</v>
      </c>
      <c r="F2540" s="5">
        <v>45636</v>
      </c>
      <c r="G2540" s="5">
        <v>45910</v>
      </c>
      <c r="J2540" s="4">
        <v>1139000000</v>
      </c>
      <c r="L2540" s="8">
        <v>7.5999999999999998E-2</v>
      </c>
      <c r="O2540" s="7" t="s">
        <v>16</v>
      </c>
      <c r="P2540" s="7" t="s">
        <v>2045</v>
      </c>
    </row>
    <row r="2541" spans="3:16" x14ac:dyDescent="0.3">
      <c r="C2541" t="s">
        <v>7</v>
      </c>
      <c r="F2541" s="5">
        <v>45636</v>
      </c>
      <c r="G2541" s="5">
        <v>45940</v>
      </c>
      <c r="J2541" s="4">
        <v>71000000</v>
      </c>
      <c r="L2541" s="8">
        <v>7.5999999999999998E-2</v>
      </c>
      <c r="O2541" s="7" t="s">
        <v>16</v>
      </c>
      <c r="P2541" s="7" t="s">
        <v>2045</v>
      </c>
    </row>
    <row r="2542" spans="3:16" x14ac:dyDescent="0.3">
      <c r="C2542" t="s">
        <v>7</v>
      </c>
      <c r="F2542" s="5">
        <v>45636</v>
      </c>
      <c r="G2542" s="5">
        <v>45971</v>
      </c>
      <c r="J2542" s="4">
        <v>1871000000</v>
      </c>
      <c r="L2542" s="8">
        <v>7.5999999999999998E-2</v>
      </c>
      <c r="O2542" s="7" t="s">
        <v>16</v>
      </c>
      <c r="P2542" s="7" t="s">
        <v>2045</v>
      </c>
    </row>
    <row r="2543" spans="3:16" x14ac:dyDescent="0.3">
      <c r="C2543" t="s">
        <v>7</v>
      </c>
      <c r="F2543" s="5">
        <v>45636</v>
      </c>
      <c r="G2543" s="5">
        <v>46001</v>
      </c>
      <c r="J2543" s="4">
        <v>4953000000</v>
      </c>
      <c r="L2543" s="8">
        <v>7.6999999999999999E-2</v>
      </c>
      <c r="O2543" s="7" t="s">
        <v>16</v>
      </c>
      <c r="P2543" s="7" t="s">
        <v>2045</v>
      </c>
    </row>
    <row r="2544" spans="3:16" x14ac:dyDescent="0.3">
      <c r="C2544" t="s">
        <v>7</v>
      </c>
      <c r="F2544" s="5">
        <v>45636</v>
      </c>
      <c r="G2544" s="5">
        <v>46032</v>
      </c>
      <c r="J2544" s="4">
        <v>1973000000</v>
      </c>
      <c r="L2544" s="8">
        <v>7.8E-2</v>
      </c>
      <c r="O2544" s="7" t="s">
        <v>16</v>
      </c>
      <c r="P2544" s="7" t="s">
        <v>2045</v>
      </c>
    </row>
    <row r="2545" spans="3:16" x14ac:dyDescent="0.3">
      <c r="C2545" t="s">
        <v>2047</v>
      </c>
      <c r="F2545" s="5">
        <v>45636</v>
      </c>
      <c r="G2545" s="5">
        <v>45667</v>
      </c>
      <c r="J2545" s="4">
        <v>583000000</v>
      </c>
      <c r="L2545" s="8">
        <v>4.3999999999999997E-2</v>
      </c>
      <c r="O2545" s="7" t="s">
        <v>16</v>
      </c>
      <c r="P2545" s="7" t="s">
        <v>2045</v>
      </c>
    </row>
    <row r="2546" spans="3:16" x14ac:dyDescent="0.3">
      <c r="C2546" t="s">
        <v>2047</v>
      </c>
      <c r="F2546" s="5">
        <v>45636</v>
      </c>
      <c r="G2546" s="5">
        <v>45698</v>
      </c>
      <c r="J2546" s="4">
        <v>97000000</v>
      </c>
      <c r="L2546" s="8">
        <v>4.7500000000000001E-2</v>
      </c>
      <c r="O2546" s="7" t="s">
        <v>16</v>
      </c>
      <c r="P2546" s="7" t="s">
        <v>2045</v>
      </c>
    </row>
    <row r="2547" spans="3:16" x14ac:dyDescent="0.3">
      <c r="C2547" t="s">
        <v>2047</v>
      </c>
      <c r="F2547" s="5">
        <v>45636</v>
      </c>
      <c r="G2547" s="5">
        <v>45818</v>
      </c>
      <c r="J2547" s="4">
        <v>1060000000</v>
      </c>
      <c r="L2547" s="8">
        <v>7.2999999999999995E-2</v>
      </c>
      <c r="O2547" s="7" t="s">
        <v>16</v>
      </c>
      <c r="P2547" s="7" t="s">
        <v>2045</v>
      </c>
    </row>
    <row r="2548" spans="3:16" x14ac:dyDescent="0.3">
      <c r="C2548" t="s">
        <v>7</v>
      </c>
      <c r="F2548" s="5">
        <v>45637</v>
      </c>
      <c r="G2548" s="5">
        <v>45819</v>
      </c>
      <c r="J2548" s="4">
        <v>11770000000</v>
      </c>
      <c r="L2548" s="8">
        <v>7.2999999999999995E-2</v>
      </c>
      <c r="O2548" s="7" t="s">
        <v>2043</v>
      </c>
      <c r="P2548" s="7" t="s">
        <v>2044</v>
      </c>
    </row>
    <row r="2549" spans="3:16" x14ac:dyDescent="0.3">
      <c r="C2549" t="s">
        <v>7</v>
      </c>
      <c r="F2549" s="5">
        <v>45637</v>
      </c>
      <c r="G2549" s="5">
        <v>45849</v>
      </c>
      <c r="J2549" s="4">
        <v>1039000000</v>
      </c>
      <c r="L2549" s="8">
        <v>7.3999999999999996E-2</v>
      </c>
      <c r="O2549" s="7" t="s">
        <v>2043</v>
      </c>
      <c r="P2549" s="7" t="s">
        <v>2044</v>
      </c>
    </row>
    <row r="2550" spans="3:16" x14ac:dyDescent="0.3">
      <c r="C2550" t="s">
        <v>7</v>
      </c>
      <c r="F2550" s="5">
        <v>45637</v>
      </c>
      <c r="G2550" s="5">
        <v>45911</v>
      </c>
      <c r="J2550" s="4">
        <v>3072000000</v>
      </c>
      <c r="L2550" s="8">
        <v>7.5999999999999998E-2</v>
      </c>
      <c r="O2550" s="7" t="s">
        <v>2043</v>
      </c>
      <c r="P2550" s="7" t="s">
        <v>2044</v>
      </c>
    </row>
    <row r="2551" spans="3:16" x14ac:dyDescent="0.3">
      <c r="C2551" t="s">
        <v>7</v>
      </c>
      <c r="F2551" s="5">
        <v>45637</v>
      </c>
      <c r="G2551" s="5">
        <v>45972</v>
      </c>
      <c r="J2551" s="4">
        <v>6664000000</v>
      </c>
      <c r="L2551" s="8">
        <v>7.5999999999999998E-2</v>
      </c>
      <c r="O2551" s="7" t="s">
        <v>2043</v>
      </c>
      <c r="P2551" s="7" t="s">
        <v>2044</v>
      </c>
    </row>
    <row r="2552" spans="3:16" x14ac:dyDescent="0.3">
      <c r="C2552" t="s">
        <v>7</v>
      </c>
      <c r="F2552" s="5">
        <v>45637</v>
      </c>
      <c r="G2552" s="5">
        <v>46002</v>
      </c>
      <c r="J2552" s="4">
        <v>318000000</v>
      </c>
      <c r="L2552" s="8">
        <v>7.6999999999999999E-2</v>
      </c>
      <c r="O2552" s="7" t="s">
        <v>2043</v>
      </c>
      <c r="P2552" s="7" t="s">
        <v>2044</v>
      </c>
    </row>
    <row r="2553" spans="3:16" x14ac:dyDescent="0.3">
      <c r="C2553" t="s">
        <v>7</v>
      </c>
      <c r="F2553" s="5">
        <v>45637</v>
      </c>
      <c r="G2553" s="5">
        <v>46033</v>
      </c>
      <c r="J2553" s="4">
        <v>178000000</v>
      </c>
      <c r="L2553" s="8">
        <v>7.8E-2</v>
      </c>
      <c r="O2553" s="7" t="s">
        <v>2043</v>
      </c>
      <c r="P2553" s="7" t="s">
        <v>2044</v>
      </c>
    </row>
    <row r="2554" spans="3:16" x14ac:dyDescent="0.3">
      <c r="C2554" t="s">
        <v>2047</v>
      </c>
      <c r="F2554" s="5">
        <v>45637</v>
      </c>
      <c r="G2554" s="5">
        <v>45668</v>
      </c>
      <c r="J2554" s="4">
        <v>537000000</v>
      </c>
      <c r="L2554" s="8">
        <v>4.3999999999999997E-2</v>
      </c>
      <c r="O2554" s="7" t="s">
        <v>2043</v>
      </c>
      <c r="P2554" s="7" t="s">
        <v>2044</v>
      </c>
    </row>
    <row r="2555" spans="3:16" x14ac:dyDescent="0.3">
      <c r="C2555" t="s">
        <v>2047</v>
      </c>
      <c r="F2555" s="5">
        <v>45637</v>
      </c>
      <c r="G2555" s="5">
        <v>45699</v>
      </c>
      <c r="J2555" s="4">
        <v>85000000</v>
      </c>
      <c r="L2555" s="8">
        <v>4.7500000000000001E-2</v>
      </c>
      <c r="O2555" s="7" t="s">
        <v>2043</v>
      </c>
      <c r="P2555" s="7" t="s">
        <v>2044</v>
      </c>
    </row>
    <row r="2556" spans="3:16" x14ac:dyDescent="0.3">
      <c r="C2556" t="s">
        <v>2047</v>
      </c>
      <c r="F2556" s="5">
        <v>45637</v>
      </c>
      <c r="G2556" s="5">
        <v>45727</v>
      </c>
      <c r="J2556" s="4">
        <v>119000000</v>
      </c>
      <c r="L2556" s="8">
        <v>4.7500000000000001E-2</v>
      </c>
      <c r="O2556" s="7" t="s">
        <v>2043</v>
      </c>
      <c r="P2556" s="7" t="s">
        <v>2044</v>
      </c>
    </row>
    <row r="2557" spans="3:16" x14ac:dyDescent="0.3">
      <c r="C2557" t="s">
        <v>2047</v>
      </c>
      <c r="F2557" s="5">
        <v>45637</v>
      </c>
      <c r="G2557" s="5">
        <v>45758</v>
      </c>
      <c r="J2557" s="4">
        <v>127000000</v>
      </c>
      <c r="L2557" s="8">
        <v>4.7500000000000001E-2</v>
      </c>
      <c r="O2557" s="7" t="s">
        <v>2043</v>
      </c>
      <c r="P2557" s="7" t="s">
        <v>2044</v>
      </c>
    </row>
    <row r="2558" spans="3:16" x14ac:dyDescent="0.3">
      <c r="C2558" t="s">
        <v>2047</v>
      </c>
      <c r="F2558" s="5">
        <v>45637</v>
      </c>
      <c r="G2558" s="5">
        <v>45788</v>
      </c>
      <c r="J2558" s="4">
        <v>127000000</v>
      </c>
      <c r="L2558" s="8">
        <v>4.7500000000000001E-2</v>
      </c>
      <c r="O2558" s="7" t="s">
        <v>2043</v>
      </c>
      <c r="P2558" s="7" t="s">
        <v>2044</v>
      </c>
    </row>
    <row r="2559" spans="3:16" x14ac:dyDescent="0.3">
      <c r="C2559" t="s">
        <v>2047</v>
      </c>
      <c r="F2559" s="5">
        <v>45637</v>
      </c>
      <c r="G2559" s="5">
        <v>45819</v>
      </c>
      <c r="J2559" s="4">
        <v>3106000000</v>
      </c>
      <c r="L2559" s="8">
        <v>7.2999999999999995E-2</v>
      </c>
      <c r="O2559" s="7" t="s">
        <v>2043</v>
      </c>
      <c r="P2559" s="7" t="s">
        <v>2044</v>
      </c>
    </row>
    <row r="2560" spans="3:16" x14ac:dyDescent="0.3">
      <c r="C2560" t="s">
        <v>2047</v>
      </c>
      <c r="F2560" s="5">
        <v>45637</v>
      </c>
      <c r="G2560" s="5">
        <v>45880</v>
      </c>
      <c r="J2560" s="4">
        <v>141000000</v>
      </c>
      <c r="L2560" s="8">
        <v>7.3999999999999996E-2</v>
      </c>
      <c r="O2560" s="7" t="s">
        <v>2043</v>
      </c>
      <c r="P2560" s="7" t="s">
        <v>2044</v>
      </c>
    </row>
    <row r="2561" spans="3:16" x14ac:dyDescent="0.3">
      <c r="C2561" t="s">
        <v>2047</v>
      </c>
      <c r="F2561" s="5">
        <v>45637</v>
      </c>
      <c r="G2561" s="5">
        <v>45911</v>
      </c>
      <c r="J2561" s="4">
        <v>56000000</v>
      </c>
      <c r="L2561" s="8">
        <v>7.5999999999999998E-2</v>
      </c>
      <c r="O2561" s="7" t="s">
        <v>2043</v>
      </c>
      <c r="P2561" s="7" t="s">
        <v>2044</v>
      </c>
    </row>
    <row r="2562" spans="3:16" x14ac:dyDescent="0.3">
      <c r="C2562" t="s">
        <v>2047</v>
      </c>
      <c r="F2562" s="5">
        <v>45637</v>
      </c>
      <c r="G2562" s="5">
        <v>46002</v>
      </c>
      <c r="J2562" s="4">
        <v>141000000</v>
      </c>
      <c r="L2562" s="8">
        <v>7.6999999999999999E-2</v>
      </c>
      <c r="O2562" s="7" t="s">
        <v>2043</v>
      </c>
      <c r="P2562" s="7" t="s">
        <v>2044</v>
      </c>
    </row>
    <row r="2563" spans="3:16" x14ac:dyDescent="0.3">
      <c r="C2563" t="s">
        <v>7</v>
      </c>
      <c r="F2563" s="5">
        <v>45637</v>
      </c>
      <c r="G2563" s="5">
        <v>45819</v>
      </c>
      <c r="J2563" s="4">
        <v>8164000000</v>
      </c>
      <c r="L2563" s="8">
        <v>7.2999999999999995E-2</v>
      </c>
      <c r="O2563" s="7" t="s">
        <v>15</v>
      </c>
      <c r="P2563" s="7" t="s">
        <v>2045</v>
      </c>
    </row>
    <row r="2564" spans="3:16" x14ac:dyDescent="0.3">
      <c r="C2564" t="s">
        <v>7</v>
      </c>
      <c r="F2564" s="5">
        <v>45637</v>
      </c>
      <c r="G2564" s="5">
        <v>45849</v>
      </c>
      <c r="J2564" s="4">
        <v>621000000</v>
      </c>
      <c r="L2564" s="8">
        <v>7.3999999999999996E-2</v>
      </c>
      <c r="O2564" s="7" t="s">
        <v>15</v>
      </c>
      <c r="P2564" s="7" t="s">
        <v>2045</v>
      </c>
    </row>
    <row r="2565" spans="3:16" x14ac:dyDescent="0.3">
      <c r="C2565" t="s">
        <v>7</v>
      </c>
      <c r="F2565" s="5">
        <v>45637</v>
      </c>
      <c r="G2565" s="5">
        <v>45911</v>
      </c>
      <c r="J2565" s="4">
        <v>3163000000</v>
      </c>
      <c r="L2565" s="8">
        <v>7.5999999999999998E-2</v>
      </c>
      <c r="O2565" s="7" t="s">
        <v>15</v>
      </c>
      <c r="P2565" s="7" t="s">
        <v>2045</v>
      </c>
    </row>
    <row r="2566" spans="3:16" x14ac:dyDescent="0.3">
      <c r="C2566" t="s">
        <v>7</v>
      </c>
      <c r="F2566" s="5">
        <v>45637</v>
      </c>
      <c r="G2566" s="5">
        <v>46002</v>
      </c>
      <c r="J2566" s="4">
        <v>339000000</v>
      </c>
      <c r="L2566" s="8">
        <v>7.6999999999999999E-2</v>
      </c>
      <c r="O2566" s="7" t="s">
        <v>15</v>
      </c>
      <c r="P2566" s="7" t="s">
        <v>2045</v>
      </c>
    </row>
    <row r="2567" spans="3:16" x14ac:dyDescent="0.3">
      <c r="C2567" t="s">
        <v>7</v>
      </c>
      <c r="F2567" s="5">
        <v>45637</v>
      </c>
      <c r="G2567" s="5">
        <v>45819</v>
      </c>
      <c r="J2567" s="4">
        <v>8282000000</v>
      </c>
      <c r="L2567" s="8">
        <v>7.2999999999999995E-2</v>
      </c>
      <c r="O2567" s="7" t="s">
        <v>2050</v>
      </c>
      <c r="P2567" s="7" t="s">
        <v>2045</v>
      </c>
    </row>
    <row r="2568" spans="3:16" x14ac:dyDescent="0.3">
      <c r="C2568" t="s">
        <v>7</v>
      </c>
      <c r="F2568" s="5">
        <v>45637</v>
      </c>
      <c r="G2568" s="5">
        <v>45911</v>
      </c>
      <c r="J2568" s="4">
        <v>71000000</v>
      </c>
      <c r="L2568" s="8">
        <v>7.5999999999999998E-2</v>
      </c>
      <c r="O2568" s="7" t="s">
        <v>2050</v>
      </c>
      <c r="P2568" s="7" t="s">
        <v>2045</v>
      </c>
    </row>
    <row r="2569" spans="3:16" x14ac:dyDescent="0.3">
      <c r="C2569" t="s">
        <v>7</v>
      </c>
      <c r="F2569" s="5">
        <v>45637</v>
      </c>
      <c r="G2569" s="5">
        <v>45941</v>
      </c>
      <c r="J2569" s="4">
        <v>2154000000</v>
      </c>
      <c r="L2569" s="8">
        <v>7.5999999999999998E-2</v>
      </c>
      <c r="O2569" s="7" t="s">
        <v>2050</v>
      </c>
      <c r="P2569" s="7" t="s">
        <v>2045</v>
      </c>
    </row>
    <row r="2570" spans="3:16" x14ac:dyDescent="0.3">
      <c r="C2570" t="s">
        <v>7</v>
      </c>
      <c r="F2570" s="5">
        <v>45637</v>
      </c>
      <c r="G2570" s="5">
        <v>45972</v>
      </c>
      <c r="J2570" s="4">
        <v>3509000000</v>
      </c>
      <c r="L2570" s="8">
        <v>7.5999999999999998E-2</v>
      </c>
      <c r="O2570" s="7" t="s">
        <v>2050</v>
      </c>
      <c r="P2570" s="7" t="s">
        <v>2045</v>
      </c>
    </row>
    <row r="2571" spans="3:16" x14ac:dyDescent="0.3">
      <c r="C2571" t="s">
        <v>7</v>
      </c>
      <c r="F2571" s="5">
        <v>45637</v>
      </c>
      <c r="G2571" s="5">
        <v>46002</v>
      </c>
      <c r="J2571" s="4">
        <v>4899000000</v>
      </c>
      <c r="L2571" s="8">
        <v>7.6999999999999999E-2</v>
      </c>
      <c r="O2571" s="7" t="s">
        <v>2050</v>
      </c>
      <c r="P2571" s="7" t="s">
        <v>2045</v>
      </c>
    </row>
    <row r="2572" spans="3:16" x14ac:dyDescent="0.3">
      <c r="C2572" t="s">
        <v>7</v>
      </c>
      <c r="F2572" s="5">
        <v>45637</v>
      </c>
      <c r="G2572" s="5">
        <v>46033</v>
      </c>
      <c r="J2572" s="4">
        <v>2931000000</v>
      </c>
      <c r="L2572" s="8">
        <v>7.8E-2</v>
      </c>
      <c r="O2572" s="7" t="s">
        <v>2050</v>
      </c>
      <c r="P2572" s="7" t="s">
        <v>2045</v>
      </c>
    </row>
    <row r="2573" spans="3:16" x14ac:dyDescent="0.3">
      <c r="C2573" t="s">
        <v>7</v>
      </c>
      <c r="F2573" s="5">
        <v>45637</v>
      </c>
      <c r="G2573" s="5">
        <v>45668</v>
      </c>
      <c r="J2573" s="4">
        <v>1388000000</v>
      </c>
      <c r="L2573" s="8">
        <v>4.3999999999999997E-2</v>
      </c>
      <c r="O2573" s="7" t="s">
        <v>16</v>
      </c>
      <c r="P2573" s="7" t="s">
        <v>2045</v>
      </c>
    </row>
    <row r="2574" spans="3:16" x14ac:dyDescent="0.3">
      <c r="C2574" t="s">
        <v>7</v>
      </c>
      <c r="F2574" s="5">
        <v>45637</v>
      </c>
      <c r="G2574" s="5">
        <v>45699</v>
      </c>
      <c r="J2574" s="4">
        <v>844000000</v>
      </c>
      <c r="L2574" s="8">
        <v>4.7500000000000001E-2</v>
      </c>
      <c r="O2574" s="7" t="s">
        <v>16</v>
      </c>
      <c r="P2574" s="7" t="s">
        <v>2045</v>
      </c>
    </row>
    <row r="2575" spans="3:16" x14ac:dyDescent="0.3">
      <c r="C2575" t="s">
        <v>7</v>
      </c>
      <c r="F2575" s="5">
        <v>45637</v>
      </c>
      <c r="G2575" s="5">
        <v>45727</v>
      </c>
      <c r="J2575" s="4">
        <v>89000000</v>
      </c>
      <c r="L2575" s="8">
        <v>4.7500000000000001E-2</v>
      </c>
      <c r="O2575" s="7" t="s">
        <v>16</v>
      </c>
      <c r="P2575" s="7" t="s">
        <v>2045</v>
      </c>
    </row>
    <row r="2576" spans="3:16" x14ac:dyDescent="0.3">
      <c r="C2576" t="s">
        <v>7</v>
      </c>
      <c r="F2576" s="5">
        <v>45637</v>
      </c>
      <c r="G2576" s="5">
        <v>45758</v>
      </c>
      <c r="J2576" s="4">
        <v>72000000</v>
      </c>
      <c r="L2576" s="8">
        <v>4.7500000000000001E-2</v>
      </c>
      <c r="O2576" s="7" t="s">
        <v>16</v>
      </c>
      <c r="P2576" s="7" t="s">
        <v>2045</v>
      </c>
    </row>
    <row r="2577" spans="3:16" x14ac:dyDescent="0.3">
      <c r="C2577" t="s">
        <v>7</v>
      </c>
      <c r="F2577" s="5">
        <v>45637</v>
      </c>
      <c r="G2577" s="5">
        <v>45819</v>
      </c>
      <c r="J2577" s="4">
        <v>15041555532.610201</v>
      </c>
      <c r="L2577" s="8">
        <v>7.2999999999999995E-2</v>
      </c>
      <c r="O2577" s="7" t="s">
        <v>16</v>
      </c>
      <c r="P2577" s="7" t="s">
        <v>2045</v>
      </c>
    </row>
    <row r="2578" spans="3:16" x14ac:dyDescent="0.3">
      <c r="C2578" t="s">
        <v>7</v>
      </c>
      <c r="F2578" s="5">
        <v>45637</v>
      </c>
      <c r="G2578" s="5">
        <v>45849</v>
      </c>
      <c r="J2578" s="4">
        <v>193000000</v>
      </c>
      <c r="L2578" s="8">
        <v>7.3999999999999996E-2</v>
      </c>
      <c r="O2578" s="7" t="s">
        <v>16</v>
      </c>
      <c r="P2578" s="7" t="s">
        <v>2045</v>
      </c>
    </row>
    <row r="2579" spans="3:16" x14ac:dyDescent="0.3">
      <c r="C2579" t="s">
        <v>7</v>
      </c>
      <c r="F2579" s="5">
        <v>45637</v>
      </c>
      <c r="G2579" s="5">
        <v>45911</v>
      </c>
      <c r="J2579" s="4">
        <v>547000000</v>
      </c>
      <c r="L2579" s="8">
        <v>7.5999999999999998E-2</v>
      </c>
      <c r="O2579" s="7" t="s">
        <v>16</v>
      </c>
      <c r="P2579" s="7" t="s">
        <v>2045</v>
      </c>
    </row>
    <row r="2580" spans="3:16" x14ac:dyDescent="0.3">
      <c r="C2580" t="s">
        <v>7</v>
      </c>
      <c r="F2580" s="5">
        <v>45637</v>
      </c>
      <c r="G2580" s="5">
        <v>45972</v>
      </c>
      <c r="J2580" s="4">
        <v>899000000</v>
      </c>
      <c r="L2580" s="8">
        <v>7.5999999999999998E-2</v>
      </c>
      <c r="O2580" s="7" t="s">
        <v>16</v>
      </c>
      <c r="P2580" s="7" t="s">
        <v>2045</v>
      </c>
    </row>
    <row r="2581" spans="3:16" x14ac:dyDescent="0.3">
      <c r="C2581" t="s">
        <v>7</v>
      </c>
      <c r="F2581" s="5">
        <v>45637</v>
      </c>
      <c r="G2581" s="5">
        <v>46002</v>
      </c>
      <c r="J2581" s="4">
        <v>2380000000</v>
      </c>
      <c r="L2581" s="8">
        <v>7.6999999999999999E-2</v>
      </c>
      <c r="O2581" s="7" t="s">
        <v>16</v>
      </c>
      <c r="P2581" s="7" t="s">
        <v>2045</v>
      </c>
    </row>
    <row r="2582" spans="3:16" x14ac:dyDescent="0.3">
      <c r="C2582" t="s">
        <v>7</v>
      </c>
      <c r="F2582" s="5">
        <v>45637</v>
      </c>
      <c r="G2582" s="5">
        <v>46033</v>
      </c>
      <c r="J2582" s="4">
        <v>948000000</v>
      </c>
      <c r="L2582" s="8">
        <v>7.8E-2</v>
      </c>
      <c r="O2582" s="7" t="s">
        <v>16</v>
      </c>
      <c r="P2582" s="7" t="s">
        <v>2045</v>
      </c>
    </row>
    <row r="2583" spans="3:16" x14ac:dyDescent="0.3">
      <c r="C2583" t="s">
        <v>2047</v>
      </c>
      <c r="F2583" s="5">
        <v>45637</v>
      </c>
      <c r="G2583" s="5">
        <v>45668</v>
      </c>
      <c r="J2583" s="4">
        <v>280000000</v>
      </c>
      <c r="L2583" s="8">
        <v>4.3999999999999997E-2</v>
      </c>
      <c r="O2583" s="7" t="s">
        <v>16</v>
      </c>
      <c r="P2583" s="7" t="s">
        <v>2045</v>
      </c>
    </row>
    <row r="2584" spans="3:16" x14ac:dyDescent="0.3">
      <c r="C2584" t="s">
        <v>2047</v>
      </c>
      <c r="F2584" s="5">
        <v>45637</v>
      </c>
      <c r="G2584" s="5">
        <v>45819</v>
      </c>
      <c r="J2584" s="4">
        <v>510000000</v>
      </c>
      <c r="L2584" s="8">
        <v>7.2999999999999995E-2</v>
      </c>
      <c r="O2584" s="7" t="s">
        <v>16</v>
      </c>
      <c r="P2584" s="7" t="s">
        <v>2045</v>
      </c>
    </row>
    <row r="2585" spans="3:16" x14ac:dyDescent="0.3">
      <c r="C2585" t="s">
        <v>7</v>
      </c>
      <c r="F2585" s="5">
        <v>45638</v>
      </c>
      <c r="G2585" s="5">
        <v>45669</v>
      </c>
      <c r="J2585" s="4">
        <v>58000000</v>
      </c>
      <c r="L2585" s="8">
        <v>4.3999999999999997E-2</v>
      </c>
      <c r="O2585" s="7" t="s">
        <v>2043</v>
      </c>
      <c r="P2585" s="7" t="s">
        <v>2044</v>
      </c>
    </row>
    <row r="2586" spans="3:16" x14ac:dyDescent="0.3">
      <c r="C2586" t="s">
        <v>7</v>
      </c>
      <c r="F2586" s="5">
        <v>45638</v>
      </c>
      <c r="G2586" s="5">
        <v>45700</v>
      </c>
      <c r="J2586" s="4">
        <v>91000000</v>
      </c>
      <c r="L2586" s="8">
        <v>4.7500000000000001E-2</v>
      </c>
      <c r="O2586" s="7" t="s">
        <v>2043</v>
      </c>
      <c r="P2586" s="7" t="s">
        <v>2044</v>
      </c>
    </row>
    <row r="2587" spans="3:16" x14ac:dyDescent="0.3">
      <c r="C2587" t="s">
        <v>7</v>
      </c>
      <c r="F2587" s="5">
        <v>45638</v>
      </c>
      <c r="G2587" s="5">
        <v>45820</v>
      </c>
      <c r="J2587" s="4">
        <v>34493000000</v>
      </c>
      <c r="L2587" s="8">
        <v>7.2999999999999995E-2</v>
      </c>
      <c r="O2587" s="7" t="s">
        <v>2043</v>
      </c>
      <c r="P2587" s="7" t="s">
        <v>2044</v>
      </c>
    </row>
    <row r="2588" spans="3:16" x14ac:dyDescent="0.3">
      <c r="C2588" t="s">
        <v>7</v>
      </c>
      <c r="F2588" s="5">
        <v>45638</v>
      </c>
      <c r="G2588" s="5">
        <v>45850</v>
      </c>
      <c r="J2588" s="4">
        <v>3045000000</v>
      </c>
      <c r="L2588" s="8">
        <v>7.3999999999999996E-2</v>
      </c>
      <c r="O2588" s="7" t="s">
        <v>2043</v>
      </c>
      <c r="P2588" s="7" t="s">
        <v>2044</v>
      </c>
    </row>
    <row r="2589" spans="3:16" x14ac:dyDescent="0.3">
      <c r="C2589" t="s">
        <v>7</v>
      </c>
      <c r="F2589" s="5">
        <v>45638</v>
      </c>
      <c r="G2589" s="5">
        <v>45912</v>
      </c>
      <c r="J2589" s="4">
        <v>9004000000</v>
      </c>
      <c r="L2589" s="8">
        <v>7.5999999999999998E-2</v>
      </c>
      <c r="O2589" s="7" t="s">
        <v>2043</v>
      </c>
      <c r="P2589" s="7" t="s">
        <v>2044</v>
      </c>
    </row>
    <row r="2590" spans="3:16" x14ac:dyDescent="0.3">
      <c r="C2590" t="s">
        <v>7</v>
      </c>
      <c r="F2590" s="5">
        <v>45638</v>
      </c>
      <c r="G2590" s="5">
        <v>45973</v>
      </c>
      <c r="J2590" s="4">
        <v>19531000000</v>
      </c>
      <c r="L2590" s="8">
        <v>7.5999999999999998E-2</v>
      </c>
      <c r="O2590" s="7" t="s">
        <v>2043</v>
      </c>
      <c r="P2590" s="7" t="s">
        <v>2044</v>
      </c>
    </row>
    <row r="2591" spans="3:16" x14ac:dyDescent="0.3">
      <c r="C2591" t="s">
        <v>7</v>
      </c>
      <c r="F2591" s="5">
        <v>45638</v>
      </c>
      <c r="G2591" s="5">
        <v>46003</v>
      </c>
      <c r="J2591" s="4">
        <v>933000000</v>
      </c>
      <c r="L2591" s="8">
        <v>7.6999999999999999E-2</v>
      </c>
      <c r="O2591" s="7" t="s">
        <v>2043</v>
      </c>
      <c r="P2591" s="7" t="s">
        <v>2044</v>
      </c>
    </row>
    <row r="2592" spans="3:16" x14ac:dyDescent="0.3">
      <c r="C2592" t="s">
        <v>7</v>
      </c>
      <c r="F2592" s="5">
        <v>45638</v>
      </c>
      <c r="G2592" s="5">
        <v>46034</v>
      </c>
      <c r="J2592" s="4">
        <v>521000000</v>
      </c>
      <c r="L2592" s="8">
        <v>7.8E-2</v>
      </c>
      <c r="O2592" s="7" t="s">
        <v>2043</v>
      </c>
      <c r="P2592" s="7" t="s">
        <v>2044</v>
      </c>
    </row>
    <row r="2593" spans="3:16" x14ac:dyDescent="0.3">
      <c r="C2593" t="s">
        <v>2047</v>
      </c>
      <c r="F2593" s="5">
        <v>45638</v>
      </c>
      <c r="G2593" s="5">
        <v>45669</v>
      </c>
      <c r="J2593" s="4">
        <v>1572000000</v>
      </c>
      <c r="L2593" s="8">
        <v>4.3999999999999997E-2</v>
      </c>
      <c r="O2593" s="7" t="s">
        <v>2043</v>
      </c>
      <c r="P2593" s="7" t="s">
        <v>2044</v>
      </c>
    </row>
    <row r="2594" spans="3:16" x14ac:dyDescent="0.3">
      <c r="C2594" t="s">
        <v>2047</v>
      </c>
      <c r="F2594" s="5">
        <v>45638</v>
      </c>
      <c r="G2594" s="5">
        <v>45700</v>
      </c>
      <c r="J2594" s="4">
        <v>248000000</v>
      </c>
      <c r="L2594" s="8">
        <v>4.7500000000000001E-2</v>
      </c>
      <c r="O2594" s="7" t="s">
        <v>2043</v>
      </c>
      <c r="P2594" s="7" t="s">
        <v>2044</v>
      </c>
    </row>
    <row r="2595" spans="3:16" x14ac:dyDescent="0.3">
      <c r="C2595" t="s">
        <v>2047</v>
      </c>
      <c r="F2595" s="5">
        <v>45638</v>
      </c>
      <c r="G2595" s="5">
        <v>45728</v>
      </c>
      <c r="J2595" s="4">
        <v>349000000</v>
      </c>
      <c r="L2595" s="8">
        <v>4.7500000000000001E-2</v>
      </c>
      <c r="O2595" s="7" t="s">
        <v>2043</v>
      </c>
      <c r="P2595" s="7" t="s">
        <v>2044</v>
      </c>
    </row>
    <row r="2596" spans="3:16" x14ac:dyDescent="0.3">
      <c r="C2596" t="s">
        <v>2047</v>
      </c>
      <c r="F2596" s="5">
        <v>45638</v>
      </c>
      <c r="G2596" s="5">
        <v>45759</v>
      </c>
      <c r="J2596" s="4">
        <v>372000000</v>
      </c>
      <c r="L2596" s="8">
        <v>4.7500000000000001E-2</v>
      </c>
      <c r="O2596" s="7" t="s">
        <v>2043</v>
      </c>
      <c r="P2596" s="7" t="s">
        <v>2044</v>
      </c>
    </row>
    <row r="2597" spans="3:16" x14ac:dyDescent="0.3">
      <c r="C2597" t="s">
        <v>2047</v>
      </c>
      <c r="F2597" s="5">
        <v>45638</v>
      </c>
      <c r="G2597" s="5">
        <v>45789</v>
      </c>
      <c r="J2597" s="4">
        <v>372000000</v>
      </c>
      <c r="L2597" s="8">
        <v>4.7500000000000001E-2</v>
      </c>
      <c r="O2597" s="7" t="s">
        <v>2043</v>
      </c>
      <c r="P2597" s="7" t="s">
        <v>2044</v>
      </c>
    </row>
    <row r="2598" spans="3:16" x14ac:dyDescent="0.3">
      <c r="C2598" t="s">
        <v>2047</v>
      </c>
      <c r="F2598" s="5">
        <v>45638</v>
      </c>
      <c r="G2598" s="5">
        <v>45820</v>
      </c>
      <c r="J2598" s="4">
        <v>9103000000</v>
      </c>
      <c r="L2598" s="8">
        <v>7.2999999999999995E-2</v>
      </c>
      <c r="O2598" s="7" t="s">
        <v>2043</v>
      </c>
      <c r="P2598" s="7" t="s">
        <v>2044</v>
      </c>
    </row>
    <row r="2599" spans="3:16" x14ac:dyDescent="0.3">
      <c r="C2599" t="s">
        <v>2047</v>
      </c>
      <c r="F2599" s="5">
        <v>45638</v>
      </c>
      <c r="G2599" s="5">
        <v>45881</v>
      </c>
      <c r="J2599" s="4">
        <v>414000000</v>
      </c>
      <c r="L2599" s="8">
        <v>7.3999999999999996E-2</v>
      </c>
      <c r="O2599" s="7" t="s">
        <v>2043</v>
      </c>
      <c r="P2599" s="7" t="s">
        <v>2044</v>
      </c>
    </row>
    <row r="2600" spans="3:16" x14ac:dyDescent="0.3">
      <c r="C2600" t="s">
        <v>2047</v>
      </c>
      <c r="F2600" s="5">
        <v>45638</v>
      </c>
      <c r="G2600" s="5">
        <v>45912</v>
      </c>
      <c r="J2600" s="4">
        <v>166000000</v>
      </c>
      <c r="L2600" s="8">
        <v>7.5999999999999998E-2</v>
      </c>
      <c r="O2600" s="7" t="s">
        <v>2043</v>
      </c>
      <c r="P2600" s="7" t="s">
        <v>2044</v>
      </c>
    </row>
    <row r="2601" spans="3:16" x14ac:dyDescent="0.3">
      <c r="C2601" t="s">
        <v>2047</v>
      </c>
      <c r="F2601" s="5">
        <v>45638</v>
      </c>
      <c r="G2601" s="5">
        <v>46003</v>
      </c>
      <c r="J2601" s="4">
        <v>414000000</v>
      </c>
      <c r="L2601" s="8">
        <v>7.6999999999999999E-2</v>
      </c>
      <c r="O2601" s="7" t="s">
        <v>2043</v>
      </c>
      <c r="P2601" s="7" t="s">
        <v>2044</v>
      </c>
    </row>
    <row r="2602" spans="3:16" x14ac:dyDescent="0.3">
      <c r="C2602" t="s">
        <v>2047</v>
      </c>
      <c r="F2602" s="5">
        <v>45638</v>
      </c>
      <c r="G2602" s="5">
        <v>46034</v>
      </c>
      <c r="J2602" s="4">
        <v>83000000</v>
      </c>
      <c r="L2602" s="8">
        <v>7.8E-2</v>
      </c>
      <c r="O2602" s="7" t="s">
        <v>2043</v>
      </c>
      <c r="P2602" s="7" t="s">
        <v>2044</v>
      </c>
    </row>
    <row r="2603" spans="3:16" x14ac:dyDescent="0.3">
      <c r="C2603" t="s">
        <v>7</v>
      </c>
      <c r="F2603" s="5">
        <v>45638</v>
      </c>
      <c r="G2603" s="5">
        <v>45820</v>
      </c>
      <c r="J2603" s="4">
        <v>23925000000</v>
      </c>
      <c r="L2603" s="8">
        <v>7.2999999999999995E-2</v>
      </c>
      <c r="O2603" s="7" t="s">
        <v>15</v>
      </c>
      <c r="P2603" s="7" t="s">
        <v>2045</v>
      </c>
    </row>
    <row r="2604" spans="3:16" x14ac:dyDescent="0.3">
      <c r="C2604" t="s">
        <v>7</v>
      </c>
      <c r="F2604" s="5">
        <v>45638</v>
      </c>
      <c r="G2604" s="5">
        <v>45850</v>
      </c>
      <c r="J2604" s="4">
        <v>1821000000</v>
      </c>
      <c r="L2604" s="8">
        <v>7.3999999999999996E-2</v>
      </c>
      <c r="O2604" s="7" t="s">
        <v>15</v>
      </c>
      <c r="P2604" s="7" t="s">
        <v>2045</v>
      </c>
    </row>
    <row r="2605" spans="3:16" x14ac:dyDescent="0.3">
      <c r="C2605" t="s">
        <v>7</v>
      </c>
      <c r="F2605" s="5">
        <v>45638</v>
      </c>
      <c r="G2605" s="5">
        <v>45912</v>
      </c>
      <c r="J2605" s="4">
        <v>9269000000</v>
      </c>
      <c r="L2605" s="8">
        <v>7.5999999999999998E-2</v>
      </c>
      <c r="O2605" s="7" t="s">
        <v>15</v>
      </c>
      <c r="P2605" s="7" t="s">
        <v>2045</v>
      </c>
    </row>
    <row r="2606" spans="3:16" x14ac:dyDescent="0.3">
      <c r="C2606" t="s">
        <v>7</v>
      </c>
      <c r="F2606" s="5">
        <v>45638</v>
      </c>
      <c r="G2606" s="5">
        <v>46003</v>
      </c>
      <c r="J2606" s="4">
        <v>993000000</v>
      </c>
      <c r="L2606" s="8">
        <v>7.6999999999999999E-2</v>
      </c>
      <c r="O2606" s="7" t="s">
        <v>15</v>
      </c>
      <c r="P2606" s="7" t="s">
        <v>2045</v>
      </c>
    </row>
    <row r="2607" spans="3:16" x14ac:dyDescent="0.3">
      <c r="C2607" t="s">
        <v>2047</v>
      </c>
      <c r="F2607" s="5">
        <v>45638</v>
      </c>
      <c r="G2607" s="5">
        <v>45820</v>
      </c>
      <c r="J2607" s="4">
        <v>83000000</v>
      </c>
      <c r="L2607" s="8">
        <v>7.2999999999999995E-2</v>
      </c>
      <c r="O2607" s="7" t="s">
        <v>15</v>
      </c>
      <c r="P2607" s="7" t="s">
        <v>2045</v>
      </c>
    </row>
    <row r="2608" spans="3:16" x14ac:dyDescent="0.3">
      <c r="C2608" t="s">
        <v>7</v>
      </c>
      <c r="F2608" s="5">
        <v>45638</v>
      </c>
      <c r="G2608" s="5">
        <v>45820</v>
      </c>
      <c r="J2608" s="4">
        <v>24272000000</v>
      </c>
      <c r="L2608" s="8">
        <v>7.2999999999999995E-2</v>
      </c>
      <c r="O2608" s="7" t="s">
        <v>2050</v>
      </c>
      <c r="P2608" s="7" t="s">
        <v>2045</v>
      </c>
    </row>
    <row r="2609" spans="3:16" x14ac:dyDescent="0.3">
      <c r="C2609" t="s">
        <v>7</v>
      </c>
      <c r="F2609" s="5">
        <v>45638</v>
      </c>
      <c r="G2609" s="5">
        <v>45912</v>
      </c>
      <c r="J2609" s="4">
        <v>207000000</v>
      </c>
      <c r="L2609" s="8">
        <v>7.5999999999999998E-2</v>
      </c>
      <c r="O2609" s="7" t="s">
        <v>2050</v>
      </c>
      <c r="P2609" s="7" t="s">
        <v>2045</v>
      </c>
    </row>
    <row r="2610" spans="3:16" x14ac:dyDescent="0.3">
      <c r="C2610" t="s">
        <v>7</v>
      </c>
      <c r="F2610" s="5">
        <v>45638</v>
      </c>
      <c r="G2610" s="5">
        <v>45942</v>
      </c>
      <c r="J2610" s="4">
        <v>6312000000</v>
      </c>
      <c r="L2610" s="8">
        <v>7.5999999999999998E-2</v>
      </c>
      <c r="O2610" s="7" t="s">
        <v>2050</v>
      </c>
      <c r="P2610" s="7" t="s">
        <v>2045</v>
      </c>
    </row>
    <row r="2611" spans="3:16" x14ac:dyDescent="0.3">
      <c r="C2611" t="s">
        <v>7</v>
      </c>
      <c r="F2611" s="5">
        <v>45638</v>
      </c>
      <c r="G2611" s="5">
        <v>45973</v>
      </c>
      <c r="J2611" s="4">
        <v>10284000000</v>
      </c>
      <c r="L2611" s="8">
        <v>7.5999999999999998E-2</v>
      </c>
      <c r="O2611" s="7" t="s">
        <v>2050</v>
      </c>
      <c r="P2611" s="7" t="s">
        <v>2045</v>
      </c>
    </row>
    <row r="2612" spans="3:16" x14ac:dyDescent="0.3">
      <c r="C2612" t="s">
        <v>7</v>
      </c>
      <c r="F2612" s="5">
        <v>45638</v>
      </c>
      <c r="G2612" s="5">
        <v>46003</v>
      </c>
      <c r="J2612" s="4">
        <v>14358000000</v>
      </c>
      <c r="L2612" s="8">
        <v>7.6999999999999999E-2</v>
      </c>
      <c r="O2612" s="7" t="s">
        <v>2050</v>
      </c>
      <c r="P2612" s="7" t="s">
        <v>2045</v>
      </c>
    </row>
    <row r="2613" spans="3:16" x14ac:dyDescent="0.3">
      <c r="C2613" t="s">
        <v>7</v>
      </c>
      <c r="F2613" s="5">
        <v>45638</v>
      </c>
      <c r="G2613" s="5">
        <v>46034</v>
      </c>
      <c r="J2613" s="4">
        <v>8589000000</v>
      </c>
      <c r="L2613" s="8">
        <v>7.8E-2</v>
      </c>
      <c r="O2613" s="7" t="s">
        <v>2050</v>
      </c>
      <c r="P2613" s="7" t="s">
        <v>2045</v>
      </c>
    </row>
    <row r="2614" spans="3:16" x14ac:dyDescent="0.3">
      <c r="C2614" t="s">
        <v>7</v>
      </c>
      <c r="F2614" s="5">
        <v>45638</v>
      </c>
      <c r="G2614" s="5">
        <v>45669</v>
      </c>
      <c r="J2614" s="4">
        <v>4066000000</v>
      </c>
      <c r="L2614" s="8">
        <v>4.3999999999999997E-2</v>
      </c>
      <c r="O2614" s="7" t="s">
        <v>16</v>
      </c>
      <c r="P2614" s="7" t="s">
        <v>2045</v>
      </c>
    </row>
    <row r="2615" spans="3:16" x14ac:dyDescent="0.3">
      <c r="C2615" t="s">
        <v>7</v>
      </c>
      <c r="F2615" s="5">
        <v>45638</v>
      </c>
      <c r="G2615" s="5">
        <v>45700</v>
      </c>
      <c r="J2615" s="4">
        <v>2473000000</v>
      </c>
      <c r="L2615" s="8">
        <v>4.7500000000000001E-2</v>
      </c>
      <c r="O2615" s="7" t="s">
        <v>16</v>
      </c>
      <c r="P2615" s="7" t="s">
        <v>2045</v>
      </c>
    </row>
    <row r="2616" spans="3:16" x14ac:dyDescent="0.3">
      <c r="C2616" t="s">
        <v>7</v>
      </c>
      <c r="F2616" s="5">
        <v>45638</v>
      </c>
      <c r="G2616" s="5">
        <v>45728</v>
      </c>
      <c r="J2616" s="4">
        <v>261000000</v>
      </c>
      <c r="L2616" s="8">
        <v>4.7500000000000001E-2</v>
      </c>
      <c r="O2616" s="7" t="s">
        <v>16</v>
      </c>
      <c r="P2616" s="7" t="s">
        <v>2045</v>
      </c>
    </row>
    <row r="2617" spans="3:16" x14ac:dyDescent="0.3">
      <c r="C2617" t="s">
        <v>7</v>
      </c>
      <c r="F2617" s="5">
        <v>45638</v>
      </c>
      <c r="G2617" s="5">
        <v>45759</v>
      </c>
      <c r="J2617" s="4">
        <v>210000000</v>
      </c>
      <c r="L2617" s="8">
        <v>4.7500000000000001E-2</v>
      </c>
      <c r="O2617" s="7" t="s">
        <v>16</v>
      </c>
      <c r="P2617" s="7" t="s">
        <v>2045</v>
      </c>
    </row>
    <row r="2618" spans="3:16" x14ac:dyDescent="0.3">
      <c r="C2618" t="s">
        <v>7</v>
      </c>
      <c r="F2618" s="5">
        <v>45638</v>
      </c>
      <c r="G2618" s="5">
        <v>45789</v>
      </c>
      <c r="J2618" s="4">
        <v>97000000</v>
      </c>
      <c r="L2618" s="8">
        <v>4.7500000000000001E-2</v>
      </c>
      <c r="O2618" s="7" t="s">
        <v>16</v>
      </c>
      <c r="P2618" s="7" t="s">
        <v>2045</v>
      </c>
    </row>
    <row r="2619" spans="3:16" x14ac:dyDescent="0.3">
      <c r="C2619" t="s">
        <v>7</v>
      </c>
      <c r="F2619" s="5">
        <v>45638</v>
      </c>
      <c r="G2619" s="5">
        <v>45820</v>
      </c>
      <c r="J2619" s="4">
        <v>43238814241.212997</v>
      </c>
      <c r="L2619" s="8">
        <v>7.2999999999999995E-2</v>
      </c>
      <c r="O2619" s="7" t="s">
        <v>16</v>
      </c>
      <c r="P2619" s="7" t="s">
        <v>2045</v>
      </c>
    </row>
    <row r="2620" spans="3:16" x14ac:dyDescent="0.3">
      <c r="C2620" t="s">
        <v>7</v>
      </c>
      <c r="F2620" s="5">
        <v>45638</v>
      </c>
      <c r="G2620" s="5">
        <v>45850</v>
      </c>
      <c r="J2620" s="4">
        <v>564000000</v>
      </c>
      <c r="L2620" s="8">
        <v>7.3999999999999996E-2</v>
      </c>
      <c r="O2620" s="7" t="s">
        <v>16</v>
      </c>
      <c r="P2620" s="7" t="s">
        <v>2045</v>
      </c>
    </row>
    <row r="2621" spans="3:16" x14ac:dyDescent="0.3">
      <c r="C2621" t="s">
        <v>7</v>
      </c>
      <c r="F2621" s="5">
        <v>45638</v>
      </c>
      <c r="G2621" s="5">
        <v>45881</v>
      </c>
      <c r="J2621" s="4">
        <v>78000000</v>
      </c>
      <c r="L2621" s="8">
        <v>7.3999999999999996E-2</v>
      </c>
      <c r="O2621" s="7" t="s">
        <v>16</v>
      </c>
      <c r="P2621" s="7" t="s">
        <v>2045</v>
      </c>
    </row>
    <row r="2622" spans="3:16" x14ac:dyDescent="0.3">
      <c r="C2622" t="s">
        <v>7</v>
      </c>
      <c r="F2622" s="5">
        <v>45638</v>
      </c>
      <c r="G2622" s="5">
        <v>45912</v>
      </c>
      <c r="J2622" s="4">
        <v>1603000000</v>
      </c>
      <c r="L2622" s="8">
        <v>7.5999999999999998E-2</v>
      </c>
      <c r="O2622" s="7" t="s">
        <v>16</v>
      </c>
      <c r="P2622" s="7" t="s">
        <v>2045</v>
      </c>
    </row>
    <row r="2623" spans="3:16" x14ac:dyDescent="0.3">
      <c r="C2623" t="s">
        <v>7</v>
      </c>
      <c r="F2623" s="5">
        <v>45638</v>
      </c>
      <c r="G2623" s="5">
        <v>45942</v>
      </c>
      <c r="J2623" s="4">
        <v>99000000</v>
      </c>
      <c r="L2623" s="8">
        <v>7.5999999999999998E-2</v>
      </c>
      <c r="O2623" s="7" t="s">
        <v>16</v>
      </c>
      <c r="P2623" s="7" t="s">
        <v>2045</v>
      </c>
    </row>
    <row r="2624" spans="3:16" x14ac:dyDescent="0.3">
      <c r="C2624" t="s">
        <v>7</v>
      </c>
      <c r="F2624" s="5">
        <v>45638</v>
      </c>
      <c r="G2624" s="5">
        <v>45973</v>
      </c>
      <c r="J2624" s="4">
        <v>2634000000</v>
      </c>
      <c r="L2624" s="8">
        <v>7.5999999999999998E-2</v>
      </c>
      <c r="O2624" s="7" t="s">
        <v>16</v>
      </c>
      <c r="P2624" s="7" t="s">
        <v>2045</v>
      </c>
    </row>
    <row r="2625" spans="3:16" x14ac:dyDescent="0.3">
      <c r="C2625" t="s">
        <v>7</v>
      </c>
      <c r="F2625" s="5">
        <v>45638</v>
      </c>
      <c r="G2625" s="5">
        <v>46003</v>
      </c>
      <c r="J2625" s="4">
        <v>6975000000</v>
      </c>
      <c r="L2625" s="8">
        <v>7.6999999999999999E-2</v>
      </c>
      <c r="O2625" s="7" t="s">
        <v>16</v>
      </c>
      <c r="P2625" s="7" t="s">
        <v>2045</v>
      </c>
    </row>
    <row r="2626" spans="3:16" x14ac:dyDescent="0.3">
      <c r="C2626" t="s">
        <v>7</v>
      </c>
      <c r="F2626" s="5">
        <v>45638</v>
      </c>
      <c r="G2626" s="5">
        <v>46034</v>
      </c>
      <c r="J2626" s="4">
        <v>2779000000</v>
      </c>
      <c r="L2626" s="8">
        <v>7.8E-2</v>
      </c>
      <c r="O2626" s="7" t="s">
        <v>16</v>
      </c>
      <c r="P2626" s="7" t="s">
        <v>2045</v>
      </c>
    </row>
    <row r="2627" spans="3:16" x14ac:dyDescent="0.3">
      <c r="C2627" t="s">
        <v>2047</v>
      </c>
      <c r="F2627" s="5">
        <v>45638</v>
      </c>
      <c r="G2627" s="5">
        <v>45669</v>
      </c>
      <c r="J2627" s="4">
        <v>821000000</v>
      </c>
      <c r="L2627" s="8">
        <v>4.3999999999999997E-2</v>
      </c>
      <c r="O2627" s="7" t="s">
        <v>16</v>
      </c>
      <c r="P2627" s="7" t="s">
        <v>2045</v>
      </c>
    </row>
    <row r="2628" spans="3:16" x14ac:dyDescent="0.3">
      <c r="C2628" t="s">
        <v>2047</v>
      </c>
      <c r="F2628" s="5">
        <v>45638</v>
      </c>
      <c r="G2628" s="5">
        <v>45700</v>
      </c>
      <c r="J2628" s="4">
        <v>137000000</v>
      </c>
      <c r="L2628" s="8">
        <v>4.7500000000000001E-2</v>
      </c>
      <c r="O2628" s="7" t="s">
        <v>16</v>
      </c>
      <c r="P2628" s="7" t="s">
        <v>2045</v>
      </c>
    </row>
    <row r="2629" spans="3:16" x14ac:dyDescent="0.3">
      <c r="C2629" t="s">
        <v>2047</v>
      </c>
      <c r="F2629" s="5">
        <v>45638</v>
      </c>
      <c r="G2629" s="5">
        <v>45820</v>
      </c>
      <c r="J2629" s="4">
        <v>1493000000</v>
      </c>
      <c r="L2629" s="8">
        <v>7.2999999999999995E-2</v>
      </c>
      <c r="O2629" s="7" t="s">
        <v>16</v>
      </c>
      <c r="P2629" s="7" t="s">
        <v>2045</v>
      </c>
    </row>
    <row r="2630" spans="3:16" x14ac:dyDescent="0.3">
      <c r="C2630" t="s">
        <v>2047</v>
      </c>
      <c r="F2630" s="5">
        <v>45638</v>
      </c>
      <c r="G2630" s="5">
        <v>45912</v>
      </c>
      <c r="J2630" s="4">
        <v>58000000</v>
      </c>
      <c r="L2630" s="8">
        <v>7.5999999999999998E-2</v>
      </c>
      <c r="O2630" s="7" t="s">
        <v>16</v>
      </c>
      <c r="P2630" s="7" t="s">
        <v>2045</v>
      </c>
    </row>
    <row r="2631" spans="3:16" x14ac:dyDescent="0.3">
      <c r="C2631" t="s">
        <v>2047</v>
      </c>
      <c r="F2631" s="5">
        <v>45638</v>
      </c>
      <c r="G2631" s="5">
        <v>46003</v>
      </c>
      <c r="J2631" s="4">
        <v>65000000</v>
      </c>
      <c r="L2631" s="8">
        <v>7.6999999999999999E-2</v>
      </c>
      <c r="O2631" s="7" t="s">
        <v>16</v>
      </c>
      <c r="P2631" s="7" t="s">
        <v>2045</v>
      </c>
    </row>
    <row r="2632" spans="3:16" x14ac:dyDescent="0.3">
      <c r="C2632" t="s">
        <v>7</v>
      </c>
      <c r="F2632" s="5">
        <v>45639</v>
      </c>
      <c r="G2632" s="5">
        <v>45701</v>
      </c>
      <c r="J2632" s="4">
        <v>68000000</v>
      </c>
      <c r="L2632" s="8">
        <v>4.7500000000000001E-2</v>
      </c>
      <c r="O2632" s="7" t="s">
        <v>2043</v>
      </c>
      <c r="P2632" s="7" t="s">
        <v>2044</v>
      </c>
    </row>
    <row r="2633" spans="3:16" x14ac:dyDescent="0.3">
      <c r="C2633" t="s">
        <v>7</v>
      </c>
      <c r="F2633" s="5">
        <v>45639</v>
      </c>
      <c r="G2633" s="5">
        <v>45821</v>
      </c>
      <c r="J2633" s="4">
        <v>25882000000</v>
      </c>
      <c r="L2633" s="8">
        <v>7.2999999999999995E-2</v>
      </c>
      <c r="O2633" s="7" t="s">
        <v>2043</v>
      </c>
      <c r="P2633" s="7" t="s">
        <v>2044</v>
      </c>
    </row>
    <row r="2634" spans="3:16" x14ac:dyDescent="0.3">
      <c r="C2634" t="s">
        <v>7</v>
      </c>
      <c r="F2634" s="5">
        <v>45639</v>
      </c>
      <c r="G2634" s="5">
        <v>45851</v>
      </c>
      <c r="J2634" s="4">
        <v>2285000000</v>
      </c>
      <c r="L2634" s="8">
        <v>7.3999999999999996E-2</v>
      </c>
      <c r="O2634" s="7" t="s">
        <v>2043</v>
      </c>
      <c r="P2634" s="7" t="s">
        <v>2044</v>
      </c>
    </row>
    <row r="2635" spans="3:16" x14ac:dyDescent="0.3">
      <c r="C2635" t="s">
        <v>7</v>
      </c>
      <c r="F2635" s="5">
        <v>45639</v>
      </c>
      <c r="G2635" s="5">
        <v>45913</v>
      </c>
      <c r="J2635" s="4">
        <v>6756000000</v>
      </c>
      <c r="L2635" s="8">
        <v>7.5999999999999998E-2</v>
      </c>
      <c r="O2635" s="7" t="s">
        <v>2043</v>
      </c>
      <c r="P2635" s="7" t="s">
        <v>2044</v>
      </c>
    </row>
    <row r="2636" spans="3:16" x14ac:dyDescent="0.3">
      <c r="C2636" t="s">
        <v>7</v>
      </c>
      <c r="F2636" s="5">
        <v>45639</v>
      </c>
      <c r="G2636" s="5">
        <v>45974</v>
      </c>
      <c r="J2636" s="4">
        <v>14655000000</v>
      </c>
      <c r="L2636" s="8">
        <v>7.5999999999999998E-2</v>
      </c>
      <c r="O2636" s="7" t="s">
        <v>2043</v>
      </c>
      <c r="P2636" s="7" t="s">
        <v>2044</v>
      </c>
    </row>
    <row r="2637" spans="3:16" x14ac:dyDescent="0.3">
      <c r="C2637" t="s">
        <v>7</v>
      </c>
      <c r="F2637" s="5">
        <v>45639</v>
      </c>
      <c r="G2637" s="5">
        <v>46004</v>
      </c>
      <c r="J2637" s="4">
        <v>700000000</v>
      </c>
      <c r="L2637" s="8">
        <v>7.6999999999999999E-2</v>
      </c>
      <c r="O2637" s="7" t="s">
        <v>2043</v>
      </c>
      <c r="P2637" s="7" t="s">
        <v>2044</v>
      </c>
    </row>
    <row r="2638" spans="3:16" x14ac:dyDescent="0.3">
      <c r="C2638" t="s">
        <v>7</v>
      </c>
      <c r="F2638" s="5">
        <v>45639</v>
      </c>
      <c r="G2638" s="5">
        <v>46035</v>
      </c>
      <c r="J2638" s="4">
        <v>391000000</v>
      </c>
      <c r="L2638" s="8">
        <v>7.8E-2</v>
      </c>
      <c r="O2638" s="7" t="s">
        <v>2043</v>
      </c>
      <c r="P2638" s="7" t="s">
        <v>2044</v>
      </c>
    </row>
    <row r="2639" spans="3:16" x14ac:dyDescent="0.3">
      <c r="C2639" t="s">
        <v>2047</v>
      </c>
      <c r="F2639" s="5">
        <v>45639</v>
      </c>
      <c r="G2639" s="5">
        <v>45670</v>
      </c>
      <c r="J2639" s="4">
        <v>1180000000</v>
      </c>
      <c r="L2639" s="8">
        <v>4.3999999999999997E-2</v>
      </c>
      <c r="O2639" s="7" t="s">
        <v>2043</v>
      </c>
      <c r="P2639" s="7" t="s">
        <v>2044</v>
      </c>
    </row>
    <row r="2640" spans="3:16" x14ac:dyDescent="0.3">
      <c r="C2640" t="s">
        <v>2047</v>
      </c>
      <c r="F2640" s="5">
        <v>45639</v>
      </c>
      <c r="G2640" s="5">
        <v>45701</v>
      </c>
      <c r="J2640" s="4">
        <v>186000000</v>
      </c>
      <c r="L2640" s="8">
        <v>4.7500000000000001E-2</v>
      </c>
      <c r="O2640" s="7" t="s">
        <v>2043</v>
      </c>
      <c r="P2640" s="7" t="s">
        <v>2044</v>
      </c>
    </row>
    <row r="2641" spans="3:16" x14ac:dyDescent="0.3">
      <c r="C2641" t="s">
        <v>2047</v>
      </c>
      <c r="F2641" s="5">
        <v>45639</v>
      </c>
      <c r="G2641" s="5">
        <v>45729</v>
      </c>
      <c r="J2641" s="4">
        <v>262000000</v>
      </c>
      <c r="L2641" s="8">
        <v>4.7500000000000001E-2</v>
      </c>
      <c r="O2641" s="7" t="s">
        <v>2043</v>
      </c>
      <c r="P2641" s="7" t="s">
        <v>2044</v>
      </c>
    </row>
    <row r="2642" spans="3:16" x14ac:dyDescent="0.3">
      <c r="C2642" t="s">
        <v>2047</v>
      </c>
      <c r="F2642" s="5">
        <v>45639</v>
      </c>
      <c r="G2642" s="5">
        <v>45760</v>
      </c>
      <c r="J2642" s="4">
        <v>279000000</v>
      </c>
      <c r="L2642" s="8">
        <v>4.7500000000000001E-2</v>
      </c>
      <c r="O2642" s="7" t="s">
        <v>2043</v>
      </c>
      <c r="P2642" s="7" t="s">
        <v>2044</v>
      </c>
    </row>
    <row r="2643" spans="3:16" x14ac:dyDescent="0.3">
      <c r="C2643" t="s">
        <v>2047</v>
      </c>
      <c r="F2643" s="5">
        <v>45639</v>
      </c>
      <c r="G2643" s="5">
        <v>45790</v>
      </c>
      <c r="J2643" s="4">
        <v>279000000</v>
      </c>
      <c r="L2643" s="8">
        <v>4.7500000000000001E-2</v>
      </c>
      <c r="O2643" s="7" t="s">
        <v>2043</v>
      </c>
      <c r="P2643" s="7" t="s">
        <v>2044</v>
      </c>
    </row>
    <row r="2644" spans="3:16" x14ac:dyDescent="0.3">
      <c r="C2644" t="s">
        <v>2047</v>
      </c>
      <c r="F2644" s="5">
        <v>45639</v>
      </c>
      <c r="G2644" s="5">
        <v>45821</v>
      </c>
      <c r="J2644" s="4">
        <v>6831000000</v>
      </c>
      <c r="L2644" s="8">
        <v>7.2999999999999995E-2</v>
      </c>
      <c r="O2644" s="7" t="s">
        <v>2043</v>
      </c>
      <c r="P2644" s="7" t="s">
        <v>2044</v>
      </c>
    </row>
    <row r="2645" spans="3:16" x14ac:dyDescent="0.3">
      <c r="C2645" t="s">
        <v>2047</v>
      </c>
      <c r="F2645" s="5">
        <v>45639</v>
      </c>
      <c r="G2645" s="5">
        <v>45882</v>
      </c>
      <c r="J2645" s="4">
        <v>310000000</v>
      </c>
      <c r="L2645" s="8">
        <v>7.3999999999999996E-2</v>
      </c>
      <c r="O2645" s="7" t="s">
        <v>2043</v>
      </c>
      <c r="P2645" s="7" t="s">
        <v>2044</v>
      </c>
    </row>
    <row r="2646" spans="3:16" x14ac:dyDescent="0.3">
      <c r="C2646" t="s">
        <v>2047</v>
      </c>
      <c r="F2646" s="5">
        <v>45639</v>
      </c>
      <c r="G2646" s="5">
        <v>45913</v>
      </c>
      <c r="J2646" s="4">
        <v>124000000</v>
      </c>
      <c r="L2646" s="8">
        <v>7.5999999999999998E-2</v>
      </c>
      <c r="O2646" s="7" t="s">
        <v>2043</v>
      </c>
      <c r="P2646" s="7" t="s">
        <v>2044</v>
      </c>
    </row>
    <row r="2647" spans="3:16" x14ac:dyDescent="0.3">
      <c r="C2647" t="s">
        <v>2047</v>
      </c>
      <c r="F2647" s="5">
        <v>45639</v>
      </c>
      <c r="G2647" s="5">
        <v>46004</v>
      </c>
      <c r="J2647" s="4">
        <v>310000000</v>
      </c>
      <c r="L2647" s="8">
        <v>7.6999999999999999E-2</v>
      </c>
      <c r="O2647" s="7" t="s">
        <v>2043</v>
      </c>
      <c r="P2647" s="7" t="s">
        <v>2044</v>
      </c>
    </row>
    <row r="2648" spans="3:16" x14ac:dyDescent="0.3">
      <c r="C2648" t="s">
        <v>2047</v>
      </c>
      <c r="F2648" s="5">
        <v>45639</v>
      </c>
      <c r="G2648" s="5">
        <v>46035</v>
      </c>
      <c r="J2648" s="4">
        <v>62000000</v>
      </c>
      <c r="L2648" s="8">
        <v>7.8E-2</v>
      </c>
      <c r="O2648" s="7" t="s">
        <v>2043</v>
      </c>
      <c r="P2648" s="7" t="s">
        <v>2044</v>
      </c>
    </row>
    <row r="2649" spans="3:16" x14ac:dyDescent="0.3">
      <c r="C2649" t="s">
        <v>7</v>
      </c>
      <c r="F2649" s="5">
        <v>45639</v>
      </c>
      <c r="G2649" s="5">
        <v>45821</v>
      </c>
      <c r="J2649" s="4">
        <v>17952000000</v>
      </c>
      <c r="L2649" s="8">
        <v>7.2999999999999995E-2</v>
      </c>
      <c r="O2649" s="7" t="s">
        <v>15</v>
      </c>
      <c r="P2649" s="7" t="s">
        <v>2045</v>
      </c>
    </row>
    <row r="2650" spans="3:16" x14ac:dyDescent="0.3">
      <c r="C2650" t="s">
        <v>7</v>
      </c>
      <c r="F2650" s="5">
        <v>45639</v>
      </c>
      <c r="G2650" s="5">
        <v>45851</v>
      </c>
      <c r="J2650" s="4">
        <v>1366000000</v>
      </c>
      <c r="L2650" s="8">
        <v>7.3999999999999996E-2</v>
      </c>
      <c r="O2650" s="7" t="s">
        <v>15</v>
      </c>
      <c r="P2650" s="7" t="s">
        <v>2045</v>
      </c>
    </row>
    <row r="2651" spans="3:16" x14ac:dyDescent="0.3">
      <c r="C2651" t="s">
        <v>7</v>
      </c>
      <c r="F2651" s="5">
        <v>45639</v>
      </c>
      <c r="G2651" s="5">
        <v>45913</v>
      </c>
      <c r="J2651" s="4">
        <v>6955000000</v>
      </c>
      <c r="L2651" s="8">
        <v>7.5999999999999998E-2</v>
      </c>
      <c r="O2651" s="7" t="s">
        <v>15</v>
      </c>
      <c r="P2651" s="7" t="s">
        <v>2045</v>
      </c>
    </row>
    <row r="2652" spans="3:16" x14ac:dyDescent="0.3">
      <c r="C2652" t="s">
        <v>7</v>
      </c>
      <c r="F2652" s="5">
        <v>45639</v>
      </c>
      <c r="G2652" s="5">
        <v>46004</v>
      </c>
      <c r="J2652" s="4">
        <v>745000000</v>
      </c>
      <c r="L2652" s="8">
        <v>7.6999999999999999E-2</v>
      </c>
      <c r="O2652" s="7" t="s">
        <v>15</v>
      </c>
      <c r="P2652" s="7" t="s">
        <v>2045</v>
      </c>
    </row>
    <row r="2653" spans="3:16" x14ac:dyDescent="0.3">
      <c r="C2653" t="s">
        <v>2047</v>
      </c>
      <c r="F2653" s="5">
        <v>45639</v>
      </c>
      <c r="G2653" s="5">
        <v>45821</v>
      </c>
      <c r="J2653" s="4">
        <v>63000000</v>
      </c>
      <c r="L2653" s="8">
        <v>7.2999999999999995E-2</v>
      </c>
      <c r="O2653" s="7" t="s">
        <v>15</v>
      </c>
      <c r="P2653" s="7" t="s">
        <v>2045</v>
      </c>
    </row>
    <row r="2654" spans="3:16" x14ac:dyDescent="0.3">
      <c r="C2654" t="s">
        <v>7</v>
      </c>
      <c r="F2654" s="5">
        <v>45639</v>
      </c>
      <c r="G2654" s="5">
        <v>45821</v>
      </c>
      <c r="J2654" s="4">
        <v>18212000000</v>
      </c>
      <c r="L2654" s="8">
        <v>7.2999999999999995E-2</v>
      </c>
      <c r="O2654" s="7" t="s">
        <v>2050</v>
      </c>
      <c r="P2654" s="7" t="s">
        <v>2045</v>
      </c>
    </row>
    <row r="2655" spans="3:16" x14ac:dyDescent="0.3">
      <c r="C2655" t="s">
        <v>7</v>
      </c>
      <c r="F2655" s="5">
        <v>45639</v>
      </c>
      <c r="G2655" s="5">
        <v>45913</v>
      </c>
      <c r="J2655" s="4">
        <v>155000000</v>
      </c>
      <c r="L2655" s="8">
        <v>7.5999999999999998E-2</v>
      </c>
      <c r="O2655" s="7" t="s">
        <v>2050</v>
      </c>
      <c r="P2655" s="7" t="s">
        <v>2045</v>
      </c>
    </row>
    <row r="2656" spans="3:16" x14ac:dyDescent="0.3">
      <c r="C2656" t="s">
        <v>7</v>
      </c>
      <c r="F2656" s="5">
        <v>45639</v>
      </c>
      <c r="G2656" s="5">
        <v>45943</v>
      </c>
      <c r="J2656" s="4">
        <v>4736000000</v>
      </c>
      <c r="L2656" s="8">
        <v>7.5999999999999998E-2</v>
      </c>
      <c r="O2656" s="7" t="s">
        <v>2050</v>
      </c>
      <c r="P2656" s="7" t="s">
        <v>2045</v>
      </c>
    </row>
    <row r="2657" spans="3:16" x14ac:dyDescent="0.3">
      <c r="C2657" t="s">
        <v>7</v>
      </c>
      <c r="F2657" s="5">
        <v>45639</v>
      </c>
      <c r="G2657" s="5">
        <v>45974</v>
      </c>
      <c r="J2657" s="4">
        <v>7717000000</v>
      </c>
      <c r="L2657" s="8">
        <v>7.5999999999999998E-2</v>
      </c>
      <c r="O2657" s="7" t="s">
        <v>2050</v>
      </c>
      <c r="P2657" s="7" t="s">
        <v>2045</v>
      </c>
    </row>
    <row r="2658" spans="3:16" x14ac:dyDescent="0.3">
      <c r="C2658" t="s">
        <v>7</v>
      </c>
      <c r="F2658" s="5">
        <v>45639</v>
      </c>
      <c r="G2658" s="5">
        <v>46004</v>
      </c>
      <c r="J2658" s="4">
        <v>10774000000</v>
      </c>
      <c r="L2658" s="8">
        <v>7.6999999999999999E-2</v>
      </c>
      <c r="O2658" s="7" t="s">
        <v>2050</v>
      </c>
      <c r="P2658" s="7" t="s">
        <v>2045</v>
      </c>
    </row>
    <row r="2659" spans="3:16" x14ac:dyDescent="0.3">
      <c r="C2659" t="s">
        <v>7</v>
      </c>
      <c r="F2659" s="5">
        <v>45639</v>
      </c>
      <c r="G2659" s="5">
        <v>46035</v>
      </c>
      <c r="J2659" s="4">
        <v>6445000000</v>
      </c>
      <c r="L2659" s="8">
        <v>7.8E-2</v>
      </c>
      <c r="O2659" s="7" t="s">
        <v>2050</v>
      </c>
      <c r="P2659" s="7" t="s">
        <v>2045</v>
      </c>
    </row>
    <row r="2660" spans="3:16" x14ac:dyDescent="0.3">
      <c r="C2660" t="s">
        <v>7</v>
      </c>
      <c r="F2660" s="5">
        <v>45639</v>
      </c>
      <c r="G2660" s="5">
        <v>45670</v>
      </c>
      <c r="J2660" s="4">
        <v>3051000000</v>
      </c>
      <c r="L2660" s="8">
        <v>4.3999999999999997E-2</v>
      </c>
      <c r="O2660" s="7" t="s">
        <v>16</v>
      </c>
      <c r="P2660" s="7" t="s">
        <v>2045</v>
      </c>
    </row>
    <row r="2661" spans="3:16" x14ac:dyDescent="0.3">
      <c r="C2661" t="s">
        <v>7</v>
      </c>
      <c r="F2661" s="5">
        <v>45639</v>
      </c>
      <c r="G2661" s="5">
        <v>45701</v>
      </c>
      <c r="J2661" s="4">
        <v>1855000000</v>
      </c>
      <c r="L2661" s="8">
        <v>4.7500000000000001E-2</v>
      </c>
      <c r="O2661" s="7" t="s">
        <v>16</v>
      </c>
      <c r="P2661" s="7" t="s">
        <v>2045</v>
      </c>
    </row>
    <row r="2662" spans="3:16" x14ac:dyDescent="0.3">
      <c r="C2662" t="s">
        <v>7</v>
      </c>
      <c r="F2662" s="5">
        <v>45639</v>
      </c>
      <c r="G2662" s="5">
        <v>45729</v>
      </c>
      <c r="J2662" s="4">
        <v>196000000</v>
      </c>
      <c r="L2662" s="8">
        <v>4.7500000000000001E-2</v>
      </c>
      <c r="O2662" s="7" t="s">
        <v>16</v>
      </c>
      <c r="P2662" s="7" t="s">
        <v>2045</v>
      </c>
    </row>
    <row r="2663" spans="3:16" x14ac:dyDescent="0.3">
      <c r="C2663" t="s">
        <v>7</v>
      </c>
      <c r="F2663" s="5">
        <v>45639</v>
      </c>
      <c r="G2663" s="5">
        <v>45760</v>
      </c>
      <c r="J2663" s="4">
        <v>158000000</v>
      </c>
      <c r="L2663" s="8">
        <v>4.7500000000000001E-2</v>
      </c>
      <c r="O2663" s="7" t="s">
        <v>16</v>
      </c>
      <c r="P2663" s="7" t="s">
        <v>2045</v>
      </c>
    </row>
    <row r="2664" spans="3:16" x14ac:dyDescent="0.3">
      <c r="C2664" t="s">
        <v>7</v>
      </c>
      <c r="F2664" s="5">
        <v>45639</v>
      </c>
      <c r="G2664" s="5">
        <v>45790</v>
      </c>
      <c r="J2664" s="4">
        <v>72000000</v>
      </c>
      <c r="L2664" s="8">
        <v>4.7500000000000001E-2</v>
      </c>
      <c r="O2664" s="7" t="s">
        <v>16</v>
      </c>
      <c r="P2664" s="7" t="s">
        <v>2045</v>
      </c>
    </row>
    <row r="2665" spans="3:16" x14ac:dyDescent="0.3">
      <c r="C2665" t="s">
        <v>7</v>
      </c>
      <c r="F2665" s="5">
        <v>45639</v>
      </c>
      <c r="G2665" s="5">
        <v>45821</v>
      </c>
      <c r="J2665" s="4">
        <v>32580973744.412998</v>
      </c>
      <c r="L2665" s="8">
        <v>7.2999999999999995E-2</v>
      </c>
      <c r="O2665" s="7" t="s">
        <v>16</v>
      </c>
      <c r="P2665" s="7" t="s">
        <v>2045</v>
      </c>
    </row>
    <row r="2666" spans="3:16" x14ac:dyDescent="0.3">
      <c r="C2666" t="s">
        <v>7</v>
      </c>
      <c r="F2666" s="5">
        <v>45639</v>
      </c>
      <c r="G2666" s="5">
        <v>45851</v>
      </c>
      <c r="J2666" s="4">
        <v>423000000</v>
      </c>
      <c r="L2666" s="8">
        <v>7.3999999999999996E-2</v>
      </c>
      <c r="O2666" s="7" t="s">
        <v>16</v>
      </c>
      <c r="P2666" s="7" t="s">
        <v>2045</v>
      </c>
    </row>
    <row r="2667" spans="3:16" x14ac:dyDescent="0.3">
      <c r="C2667" t="s">
        <v>7</v>
      </c>
      <c r="F2667" s="5">
        <v>45639</v>
      </c>
      <c r="G2667" s="5">
        <v>45882</v>
      </c>
      <c r="J2667" s="4">
        <v>59000000</v>
      </c>
      <c r="L2667" s="8">
        <v>7.3999999999999996E-2</v>
      </c>
      <c r="O2667" s="7" t="s">
        <v>16</v>
      </c>
      <c r="P2667" s="7" t="s">
        <v>2045</v>
      </c>
    </row>
    <row r="2668" spans="3:16" x14ac:dyDescent="0.3">
      <c r="C2668" t="s">
        <v>7</v>
      </c>
      <c r="F2668" s="5">
        <v>45639</v>
      </c>
      <c r="G2668" s="5">
        <v>45913</v>
      </c>
      <c r="J2668" s="4">
        <v>1203000000</v>
      </c>
      <c r="L2668" s="8">
        <v>7.5999999999999998E-2</v>
      </c>
      <c r="O2668" s="7" t="s">
        <v>16</v>
      </c>
      <c r="P2668" s="7" t="s">
        <v>2045</v>
      </c>
    </row>
    <row r="2669" spans="3:16" x14ac:dyDescent="0.3">
      <c r="C2669" t="s">
        <v>7</v>
      </c>
      <c r="F2669" s="5">
        <v>45639</v>
      </c>
      <c r="G2669" s="5">
        <v>45943</v>
      </c>
      <c r="J2669" s="4">
        <v>75000000</v>
      </c>
      <c r="L2669" s="8">
        <v>7.5999999999999998E-2</v>
      </c>
      <c r="O2669" s="7" t="s">
        <v>16</v>
      </c>
      <c r="P2669" s="7" t="s">
        <v>2045</v>
      </c>
    </row>
    <row r="2670" spans="3:16" x14ac:dyDescent="0.3">
      <c r="C2670" t="s">
        <v>7</v>
      </c>
      <c r="F2670" s="5">
        <v>45639</v>
      </c>
      <c r="G2670" s="5">
        <v>45974</v>
      </c>
      <c r="J2670" s="4">
        <v>1977000000</v>
      </c>
      <c r="L2670" s="8">
        <v>7.5999999999999998E-2</v>
      </c>
      <c r="O2670" s="7" t="s">
        <v>16</v>
      </c>
      <c r="P2670" s="7" t="s">
        <v>2045</v>
      </c>
    </row>
    <row r="2671" spans="3:16" x14ac:dyDescent="0.3">
      <c r="C2671" t="s">
        <v>7</v>
      </c>
      <c r="F2671" s="5">
        <v>45639</v>
      </c>
      <c r="G2671" s="5">
        <v>46004</v>
      </c>
      <c r="J2671" s="4">
        <v>5233000000</v>
      </c>
      <c r="L2671" s="8">
        <v>7.6999999999999999E-2</v>
      </c>
      <c r="O2671" s="7" t="s">
        <v>16</v>
      </c>
      <c r="P2671" s="7" t="s">
        <v>2045</v>
      </c>
    </row>
    <row r="2672" spans="3:16" x14ac:dyDescent="0.3">
      <c r="C2672" t="s">
        <v>7</v>
      </c>
      <c r="F2672" s="5">
        <v>45639</v>
      </c>
      <c r="G2672" s="5">
        <v>46035</v>
      </c>
      <c r="J2672" s="4">
        <v>2085000000</v>
      </c>
      <c r="L2672" s="8">
        <v>7.8E-2</v>
      </c>
      <c r="O2672" s="7" t="s">
        <v>16</v>
      </c>
      <c r="P2672" s="7" t="s">
        <v>2045</v>
      </c>
    </row>
    <row r="2673" spans="3:16" x14ac:dyDescent="0.3">
      <c r="C2673" t="s">
        <v>2047</v>
      </c>
      <c r="F2673" s="5">
        <v>45639</v>
      </c>
      <c r="G2673" s="5">
        <v>45670</v>
      </c>
      <c r="J2673" s="4">
        <v>616000000</v>
      </c>
      <c r="L2673" s="8">
        <v>4.3999999999999997E-2</v>
      </c>
      <c r="O2673" s="7" t="s">
        <v>16</v>
      </c>
      <c r="P2673" s="7" t="s">
        <v>2045</v>
      </c>
    </row>
    <row r="2674" spans="3:16" x14ac:dyDescent="0.3">
      <c r="C2674" t="s">
        <v>2047</v>
      </c>
      <c r="F2674" s="5">
        <v>45639</v>
      </c>
      <c r="G2674" s="5">
        <v>45701</v>
      </c>
      <c r="J2674" s="4">
        <v>102000000</v>
      </c>
      <c r="L2674" s="8">
        <v>4.7500000000000001E-2</v>
      </c>
      <c r="O2674" s="7" t="s">
        <v>16</v>
      </c>
      <c r="P2674" s="7" t="s">
        <v>2045</v>
      </c>
    </row>
    <row r="2675" spans="3:16" x14ac:dyDescent="0.3">
      <c r="C2675" t="s">
        <v>2047</v>
      </c>
      <c r="F2675" s="5">
        <v>45639</v>
      </c>
      <c r="G2675" s="5">
        <v>45821</v>
      </c>
      <c r="J2675" s="4">
        <v>1121000000</v>
      </c>
      <c r="L2675" s="8">
        <v>7.2999999999999995E-2</v>
      </c>
      <c r="O2675" s="7" t="s">
        <v>16</v>
      </c>
      <c r="P2675" s="7" t="s">
        <v>2045</v>
      </c>
    </row>
    <row r="2676" spans="3:16" x14ac:dyDescent="0.3">
      <c r="C2676" t="s">
        <v>7</v>
      </c>
      <c r="F2676" s="5">
        <v>45642</v>
      </c>
      <c r="G2676" s="5">
        <v>45704</v>
      </c>
      <c r="J2676" s="4">
        <v>65000000</v>
      </c>
      <c r="L2676" s="8">
        <v>4.7500000000000001E-2</v>
      </c>
      <c r="O2676" s="7" t="s">
        <v>2043</v>
      </c>
      <c r="P2676" s="7" t="s">
        <v>2044</v>
      </c>
    </row>
    <row r="2677" spans="3:16" x14ac:dyDescent="0.3">
      <c r="C2677" t="s">
        <v>7</v>
      </c>
      <c r="F2677" s="5">
        <v>45642</v>
      </c>
      <c r="G2677" s="5">
        <v>45824</v>
      </c>
      <c r="J2677" s="4">
        <v>24733000000</v>
      </c>
      <c r="L2677" s="8">
        <v>7.2999999999999995E-2</v>
      </c>
      <c r="O2677" s="7" t="s">
        <v>2043</v>
      </c>
      <c r="P2677" s="7" t="s">
        <v>2044</v>
      </c>
    </row>
    <row r="2678" spans="3:16" x14ac:dyDescent="0.3">
      <c r="C2678" t="s">
        <v>7</v>
      </c>
      <c r="F2678" s="5">
        <v>45642</v>
      </c>
      <c r="G2678" s="5">
        <v>45854</v>
      </c>
      <c r="J2678" s="4">
        <v>2184000000</v>
      </c>
      <c r="L2678" s="8">
        <v>7.3999999999999996E-2</v>
      </c>
      <c r="O2678" s="7" t="s">
        <v>2043</v>
      </c>
      <c r="P2678" s="7" t="s">
        <v>2044</v>
      </c>
    </row>
    <row r="2679" spans="3:16" x14ac:dyDescent="0.3">
      <c r="C2679" t="s">
        <v>7</v>
      </c>
      <c r="F2679" s="5">
        <v>45642</v>
      </c>
      <c r="G2679" s="5">
        <v>45916</v>
      </c>
      <c r="J2679" s="4">
        <v>6456000000</v>
      </c>
      <c r="L2679" s="8">
        <v>7.5999999999999998E-2</v>
      </c>
      <c r="O2679" s="7" t="s">
        <v>2043</v>
      </c>
      <c r="P2679" s="7" t="s">
        <v>2044</v>
      </c>
    </row>
    <row r="2680" spans="3:16" x14ac:dyDescent="0.3">
      <c r="C2680" t="s">
        <v>7</v>
      </c>
      <c r="F2680" s="5">
        <v>45642</v>
      </c>
      <c r="G2680" s="5">
        <v>45977</v>
      </c>
      <c r="J2680" s="4">
        <v>14004000000</v>
      </c>
      <c r="L2680" s="8">
        <v>7.5999999999999998E-2</v>
      </c>
      <c r="O2680" s="7" t="s">
        <v>2043</v>
      </c>
      <c r="P2680" s="7" t="s">
        <v>2044</v>
      </c>
    </row>
    <row r="2681" spans="3:16" x14ac:dyDescent="0.3">
      <c r="C2681" t="s">
        <v>7</v>
      </c>
      <c r="F2681" s="5">
        <v>45642</v>
      </c>
      <c r="G2681" s="5">
        <v>46007</v>
      </c>
      <c r="J2681" s="4">
        <v>669000000</v>
      </c>
      <c r="L2681" s="8">
        <v>7.6999999999999999E-2</v>
      </c>
      <c r="O2681" s="7" t="s">
        <v>2043</v>
      </c>
      <c r="P2681" s="7" t="s">
        <v>2044</v>
      </c>
    </row>
    <row r="2682" spans="3:16" x14ac:dyDescent="0.3">
      <c r="C2682" t="s">
        <v>7</v>
      </c>
      <c r="F2682" s="5">
        <v>45642</v>
      </c>
      <c r="G2682" s="5">
        <v>46038</v>
      </c>
      <c r="J2682" s="4">
        <v>374000000</v>
      </c>
      <c r="L2682" s="8">
        <v>7.8E-2</v>
      </c>
      <c r="O2682" s="7" t="s">
        <v>2043</v>
      </c>
      <c r="P2682" s="7" t="s">
        <v>2044</v>
      </c>
    </row>
    <row r="2683" spans="3:16" x14ac:dyDescent="0.3">
      <c r="C2683" t="s">
        <v>2047</v>
      </c>
      <c r="F2683" s="5">
        <v>45642</v>
      </c>
      <c r="G2683" s="5">
        <v>45673</v>
      </c>
      <c r="J2683" s="4">
        <v>1127000000</v>
      </c>
      <c r="L2683" s="8">
        <v>4.3999999999999997E-2</v>
      </c>
      <c r="O2683" s="7" t="s">
        <v>2043</v>
      </c>
      <c r="P2683" s="7" t="s">
        <v>2044</v>
      </c>
    </row>
    <row r="2684" spans="3:16" x14ac:dyDescent="0.3">
      <c r="C2684" t="s">
        <v>2047</v>
      </c>
      <c r="F2684" s="5">
        <v>45642</v>
      </c>
      <c r="G2684" s="5">
        <v>45704</v>
      </c>
      <c r="J2684" s="4">
        <v>178000000</v>
      </c>
      <c r="L2684" s="8">
        <v>4.7500000000000001E-2</v>
      </c>
      <c r="O2684" s="7" t="s">
        <v>2043</v>
      </c>
      <c r="P2684" s="7" t="s">
        <v>2044</v>
      </c>
    </row>
    <row r="2685" spans="3:16" x14ac:dyDescent="0.3">
      <c r="C2685" t="s">
        <v>2047</v>
      </c>
      <c r="F2685" s="5">
        <v>45642</v>
      </c>
      <c r="G2685" s="5">
        <v>45732</v>
      </c>
      <c r="J2685" s="4">
        <v>250000000</v>
      </c>
      <c r="L2685" s="8">
        <v>4.7500000000000001E-2</v>
      </c>
      <c r="O2685" s="7" t="s">
        <v>2043</v>
      </c>
      <c r="P2685" s="7" t="s">
        <v>2044</v>
      </c>
    </row>
    <row r="2686" spans="3:16" x14ac:dyDescent="0.3">
      <c r="C2686" t="s">
        <v>2047</v>
      </c>
      <c r="F2686" s="5">
        <v>45642</v>
      </c>
      <c r="G2686" s="5">
        <v>45763</v>
      </c>
      <c r="J2686" s="4">
        <v>267000000</v>
      </c>
      <c r="L2686" s="8">
        <v>4.7500000000000001E-2</v>
      </c>
      <c r="O2686" s="7" t="s">
        <v>2043</v>
      </c>
      <c r="P2686" s="7" t="s">
        <v>2044</v>
      </c>
    </row>
    <row r="2687" spans="3:16" x14ac:dyDescent="0.3">
      <c r="C2687" t="s">
        <v>2047</v>
      </c>
      <c r="F2687" s="5">
        <v>45642</v>
      </c>
      <c r="G2687" s="5">
        <v>45793</v>
      </c>
      <c r="J2687" s="4">
        <v>267000000</v>
      </c>
      <c r="L2687" s="8">
        <v>4.7500000000000001E-2</v>
      </c>
      <c r="O2687" s="7" t="s">
        <v>2043</v>
      </c>
      <c r="P2687" s="7" t="s">
        <v>2044</v>
      </c>
    </row>
    <row r="2688" spans="3:16" x14ac:dyDescent="0.3">
      <c r="C2688" t="s">
        <v>2047</v>
      </c>
      <c r="F2688" s="5">
        <v>45642</v>
      </c>
      <c r="G2688" s="5">
        <v>45824</v>
      </c>
      <c r="J2688" s="4">
        <v>6527000000</v>
      </c>
      <c r="L2688" s="8">
        <v>7.2999999999999995E-2</v>
      </c>
      <c r="O2688" s="7" t="s">
        <v>2043</v>
      </c>
      <c r="P2688" s="7" t="s">
        <v>2044</v>
      </c>
    </row>
    <row r="2689" spans="3:16" x14ac:dyDescent="0.3">
      <c r="C2689" t="s">
        <v>2047</v>
      </c>
      <c r="F2689" s="5">
        <v>45642</v>
      </c>
      <c r="G2689" s="5">
        <v>45885</v>
      </c>
      <c r="J2689" s="4">
        <v>297000000</v>
      </c>
      <c r="L2689" s="8">
        <v>7.3999999999999996E-2</v>
      </c>
      <c r="O2689" s="7" t="s">
        <v>2043</v>
      </c>
      <c r="P2689" s="7" t="s">
        <v>2044</v>
      </c>
    </row>
    <row r="2690" spans="3:16" x14ac:dyDescent="0.3">
      <c r="C2690" t="s">
        <v>2047</v>
      </c>
      <c r="F2690" s="5">
        <v>45642</v>
      </c>
      <c r="G2690" s="5">
        <v>45916</v>
      </c>
      <c r="J2690" s="4">
        <v>119000000</v>
      </c>
      <c r="L2690" s="8">
        <v>7.5999999999999998E-2</v>
      </c>
      <c r="O2690" s="7" t="s">
        <v>2043</v>
      </c>
      <c r="P2690" s="7" t="s">
        <v>2044</v>
      </c>
    </row>
    <row r="2691" spans="3:16" x14ac:dyDescent="0.3">
      <c r="C2691" t="s">
        <v>2047</v>
      </c>
      <c r="F2691" s="5">
        <v>45642</v>
      </c>
      <c r="G2691" s="5">
        <v>46007</v>
      </c>
      <c r="J2691" s="4">
        <v>297000000</v>
      </c>
      <c r="L2691" s="8">
        <v>7.6999999999999999E-2</v>
      </c>
      <c r="O2691" s="7" t="s">
        <v>2043</v>
      </c>
      <c r="P2691" s="7" t="s">
        <v>2044</v>
      </c>
    </row>
    <row r="2692" spans="3:16" x14ac:dyDescent="0.3">
      <c r="C2692" t="s">
        <v>2047</v>
      </c>
      <c r="F2692" s="5">
        <v>45642</v>
      </c>
      <c r="G2692" s="5">
        <v>46038</v>
      </c>
      <c r="J2692" s="4">
        <v>59000000</v>
      </c>
      <c r="L2692" s="8">
        <v>7.8E-2</v>
      </c>
      <c r="O2692" s="7" t="s">
        <v>2043</v>
      </c>
      <c r="P2692" s="7" t="s">
        <v>2044</v>
      </c>
    </row>
    <row r="2693" spans="3:16" x14ac:dyDescent="0.3">
      <c r="C2693" t="s">
        <v>7</v>
      </c>
      <c r="F2693" s="5">
        <v>45642</v>
      </c>
      <c r="G2693" s="5">
        <v>45824</v>
      </c>
      <c r="J2693" s="4">
        <v>17155000000</v>
      </c>
      <c r="L2693" s="8">
        <v>7.2999999999999995E-2</v>
      </c>
      <c r="O2693" s="7" t="s">
        <v>15</v>
      </c>
      <c r="P2693" s="7" t="s">
        <v>2045</v>
      </c>
    </row>
    <row r="2694" spans="3:16" x14ac:dyDescent="0.3">
      <c r="C2694" t="s">
        <v>7</v>
      </c>
      <c r="F2694" s="5">
        <v>45642</v>
      </c>
      <c r="G2694" s="5">
        <v>45854</v>
      </c>
      <c r="J2694" s="4">
        <v>1305000000</v>
      </c>
      <c r="L2694" s="8">
        <v>7.3999999999999996E-2</v>
      </c>
      <c r="O2694" s="7" t="s">
        <v>15</v>
      </c>
      <c r="P2694" s="7" t="s">
        <v>2045</v>
      </c>
    </row>
    <row r="2695" spans="3:16" x14ac:dyDescent="0.3">
      <c r="C2695" t="s">
        <v>7</v>
      </c>
      <c r="F2695" s="5">
        <v>45642</v>
      </c>
      <c r="G2695" s="5">
        <v>45916</v>
      </c>
      <c r="J2695" s="4">
        <v>6646000000</v>
      </c>
      <c r="L2695" s="8">
        <v>7.5999999999999998E-2</v>
      </c>
      <c r="O2695" s="7" t="s">
        <v>15</v>
      </c>
      <c r="P2695" s="7" t="s">
        <v>2045</v>
      </c>
    </row>
    <row r="2696" spans="3:16" x14ac:dyDescent="0.3">
      <c r="C2696" t="s">
        <v>7</v>
      </c>
      <c r="F2696" s="5">
        <v>45642</v>
      </c>
      <c r="G2696" s="5">
        <v>46007</v>
      </c>
      <c r="J2696" s="4">
        <v>712000000</v>
      </c>
      <c r="L2696" s="8">
        <v>7.6999999999999999E-2</v>
      </c>
      <c r="O2696" s="7" t="s">
        <v>15</v>
      </c>
      <c r="P2696" s="7" t="s">
        <v>2045</v>
      </c>
    </row>
    <row r="2697" spans="3:16" x14ac:dyDescent="0.3">
      <c r="C2697" t="s">
        <v>2047</v>
      </c>
      <c r="F2697" s="5">
        <v>45642</v>
      </c>
      <c r="G2697" s="5">
        <v>45824</v>
      </c>
      <c r="J2697" s="4">
        <v>60000000</v>
      </c>
      <c r="L2697" s="8">
        <v>7.2999999999999995E-2</v>
      </c>
      <c r="O2697" s="7" t="s">
        <v>15</v>
      </c>
      <c r="P2697" s="7" t="s">
        <v>2045</v>
      </c>
    </row>
    <row r="2698" spans="3:16" x14ac:dyDescent="0.3">
      <c r="C2698" t="s">
        <v>7</v>
      </c>
      <c r="F2698" s="5">
        <v>45642</v>
      </c>
      <c r="G2698" s="5">
        <v>45824</v>
      </c>
      <c r="J2698" s="4">
        <v>17404000000</v>
      </c>
      <c r="L2698" s="8">
        <v>7.2999999999999995E-2</v>
      </c>
      <c r="O2698" s="7" t="s">
        <v>2050</v>
      </c>
      <c r="P2698" s="7" t="s">
        <v>2045</v>
      </c>
    </row>
    <row r="2699" spans="3:16" x14ac:dyDescent="0.3">
      <c r="C2699" t="s">
        <v>7</v>
      </c>
      <c r="F2699" s="5">
        <v>45642</v>
      </c>
      <c r="G2699" s="5">
        <v>45916</v>
      </c>
      <c r="J2699" s="4">
        <v>148000000</v>
      </c>
      <c r="L2699" s="8">
        <v>7.5999999999999998E-2</v>
      </c>
      <c r="O2699" s="7" t="s">
        <v>2050</v>
      </c>
      <c r="P2699" s="7" t="s">
        <v>2045</v>
      </c>
    </row>
    <row r="2700" spans="3:16" x14ac:dyDescent="0.3">
      <c r="C2700" t="s">
        <v>7</v>
      </c>
      <c r="F2700" s="5">
        <v>45642</v>
      </c>
      <c r="G2700" s="5">
        <v>45946</v>
      </c>
      <c r="J2700" s="4">
        <v>4526000000</v>
      </c>
      <c r="L2700" s="8">
        <v>7.5999999999999998E-2</v>
      </c>
      <c r="O2700" s="7" t="s">
        <v>2050</v>
      </c>
      <c r="P2700" s="7" t="s">
        <v>2045</v>
      </c>
    </row>
    <row r="2701" spans="3:16" x14ac:dyDescent="0.3">
      <c r="C2701" t="s">
        <v>7</v>
      </c>
      <c r="F2701" s="5">
        <v>45642</v>
      </c>
      <c r="G2701" s="5">
        <v>45977</v>
      </c>
      <c r="J2701" s="4">
        <v>7374000000</v>
      </c>
      <c r="L2701" s="8">
        <v>7.5999999999999998E-2</v>
      </c>
      <c r="O2701" s="7" t="s">
        <v>2050</v>
      </c>
      <c r="P2701" s="7" t="s">
        <v>2045</v>
      </c>
    </row>
    <row r="2702" spans="3:16" x14ac:dyDescent="0.3">
      <c r="C2702" t="s">
        <v>7</v>
      </c>
      <c r="F2702" s="5">
        <v>45642</v>
      </c>
      <c r="G2702" s="5">
        <v>46007</v>
      </c>
      <c r="J2702" s="4">
        <v>10295000000</v>
      </c>
      <c r="L2702" s="8">
        <v>7.6999999999999999E-2</v>
      </c>
      <c r="O2702" s="7" t="s">
        <v>2050</v>
      </c>
      <c r="P2702" s="7" t="s">
        <v>2045</v>
      </c>
    </row>
    <row r="2703" spans="3:16" x14ac:dyDescent="0.3">
      <c r="C2703" t="s">
        <v>7</v>
      </c>
      <c r="F2703" s="5">
        <v>45642</v>
      </c>
      <c r="G2703" s="5">
        <v>46038</v>
      </c>
      <c r="J2703" s="4">
        <v>6159000000</v>
      </c>
      <c r="L2703" s="8">
        <v>7.8E-2</v>
      </c>
      <c r="O2703" s="7" t="s">
        <v>2050</v>
      </c>
      <c r="P2703" s="7" t="s">
        <v>2045</v>
      </c>
    </row>
    <row r="2704" spans="3:16" x14ac:dyDescent="0.3">
      <c r="C2704" t="s">
        <v>7</v>
      </c>
      <c r="F2704" s="5">
        <v>45642</v>
      </c>
      <c r="G2704" s="5">
        <v>45673</v>
      </c>
      <c r="J2704" s="4">
        <v>2916000000</v>
      </c>
      <c r="L2704" s="8">
        <v>4.3999999999999997E-2</v>
      </c>
      <c r="O2704" s="7" t="s">
        <v>16</v>
      </c>
      <c r="P2704" s="7" t="s">
        <v>2045</v>
      </c>
    </row>
    <row r="2705" spans="3:16" x14ac:dyDescent="0.3">
      <c r="C2705" t="s">
        <v>7</v>
      </c>
      <c r="F2705" s="5">
        <v>45642</v>
      </c>
      <c r="G2705" s="5">
        <v>45704</v>
      </c>
      <c r="J2705" s="4">
        <v>1773000000</v>
      </c>
      <c r="L2705" s="8">
        <v>4.7500000000000001E-2</v>
      </c>
      <c r="O2705" s="7" t="s">
        <v>16</v>
      </c>
      <c r="P2705" s="7" t="s">
        <v>2045</v>
      </c>
    </row>
    <row r="2706" spans="3:16" x14ac:dyDescent="0.3">
      <c r="C2706" t="s">
        <v>7</v>
      </c>
      <c r="F2706" s="5">
        <v>45642</v>
      </c>
      <c r="G2706" s="5">
        <v>45732</v>
      </c>
      <c r="J2706" s="4">
        <v>187000000</v>
      </c>
      <c r="L2706" s="8">
        <v>4.7500000000000001E-2</v>
      </c>
      <c r="O2706" s="7" t="s">
        <v>16</v>
      </c>
      <c r="P2706" s="7" t="s">
        <v>2045</v>
      </c>
    </row>
    <row r="2707" spans="3:16" x14ac:dyDescent="0.3">
      <c r="C2707" t="s">
        <v>7</v>
      </c>
      <c r="F2707" s="5">
        <v>45642</v>
      </c>
      <c r="G2707" s="5">
        <v>45763</v>
      </c>
      <c r="J2707" s="4">
        <v>151000000</v>
      </c>
      <c r="L2707" s="8">
        <v>4.7500000000000001E-2</v>
      </c>
      <c r="O2707" s="7" t="s">
        <v>16</v>
      </c>
      <c r="P2707" s="7" t="s">
        <v>2045</v>
      </c>
    </row>
    <row r="2708" spans="3:16" x14ac:dyDescent="0.3">
      <c r="C2708" t="s">
        <v>7</v>
      </c>
      <c r="F2708" s="5">
        <v>45642</v>
      </c>
      <c r="G2708" s="5">
        <v>45793</v>
      </c>
      <c r="J2708" s="4">
        <v>69000000</v>
      </c>
      <c r="L2708" s="8">
        <v>4.7500000000000001E-2</v>
      </c>
      <c r="O2708" s="7" t="s">
        <v>16</v>
      </c>
      <c r="P2708" s="7" t="s">
        <v>2045</v>
      </c>
    </row>
    <row r="2709" spans="3:16" x14ac:dyDescent="0.3">
      <c r="C2709" t="s">
        <v>7</v>
      </c>
      <c r="F2709" s="5">
        <v>45642</v>
      </c>
      <c r="G2709" s="5">
        <v>45824</v>
      </c>
      <c r="J2709" s="4">
        <v>31133083644.983002</v>
      </c>
      <c r="L2709" s="8">
        <v>7.2999999999999995E-2</v>
      </c>
      <c r="O2709" s="7" t="s">
        <v>16</v>
      </c>
      <c r="P2709" s="7" t="s">
        <v>2045</v>
      </c>
    </row>
    <row r="2710" spans="3:16" x14ac:dyDescent="0.3">
      <c r="C2710" t="s">
        <v>7</v>
      </c>
      <c r="F2710" s="5">
        <v>45642</v>
      </c>
      <c r="G2710" s="5">
        <v>45854</v>
      </c>
      <c r="J2710" s="4">
        <v>405000000</v>
      </c>
      <c r="L2710" s="8">
        <v>7.3999999999999996E-2</v>
      </c>
      <c r="O2710" s="7" t="s">
        <v>16</v>
      </c>
      <c r="P2710" s="7" t="s">
        <v>2045</v>
      </c>
    </row>
    <row r="2711" spans="3:16" x14ac:dyDescent="0.3">
      <c r="C2711" t="s">
        <v>7</v>
      </c>
      <c r="F2711" s="5">
        <v>45642</v>
      </c>
      <c r="G2711" s="5">
        <v>45885</v>
      </c>
      <c r="J2711" s="4">
        <v>56000000</v>
      </c>
      <c r="L2711" s="8">
        <v>7.3999999999999996E-2</v>
      </c>
      <c r="O2711" s="7" t="s">
        <v>16</v>
      </c>
      <c r="P2711" s="7" t="s">
        <v>2045</v>
      </c>
    </row>
    <row r="2712" spans="3:16" x14ac:dyDescent="0.3">
      <c r="C2712" t="s">
        <v>7</v>
      </c>
      <c r="F2712" s="5">
        <v>45642</v>
      </c>
      <c r="G2712" s="5">
        <v>45916</v>
      </c>
      <c r="J2712" s="4">
        <v>1150000000</v>
      </c>
      <c r="L2712" s="8">
        <v>7.5999999999999998E-2</v>
      </c>
      <c r="O2712" s="7" t="s">
        <v>16</v>
      </c>
      <c r="P2712" s="7" t="s">
        <v>2045</v>
      </c>
    </row>
    <row r="2713" spans="3:16" x14ac:dyDescent="0.3">
      <c r="C2713" t="s">
        <v>7</v>
      </c>
      <c r="F2713" s="5">
        <v>45642</v>
      </c>
      <c r="G2713" s="5">
        <v>45946</v>
      </c>
      <c r="J2713" s="4">
        <v>71000000</v>
      </c>
      <c r="L2713" s="8">
        <v>7.5999999999999998E-2</v>
      </c>
      <c r="O2713" s="7" t="s">
        <v>16</v>
      </c>
      <c r="P2713" s="7" t="s">
        <v>2045</v>
      </c>
    </row>
    <row r="2714" spans="3:16" x14ac:dyDescent="0.3">
      <c r="C2714" t="s">
        <v>7</v>
      </c>
      <c r="F2714" s="5">
        <v>45642</v>
      </c>
      <c r="G2714" s="5">
        <v>45977</v>
      </c>
      <c r="J2714" s="4">
        <v>1889000000</v>
      </c>
      <c r="L2714" s="8">
        <v>7.5999999999999998E-2</v>
      </c>
      <c r="O2714" s="7" t="s">
        <v>16</v>
      </c>
      <c r="P2714" s="7" t="s">
        <v>2045</v>
      </c>
    </row>
    <row r="2715" spans="3:16" x14ac:dyDescent="0.3">
      <c r="C2715" t="s">
        <v>7</v>
      </c>
      <c r="F2715" s="5">
        <v>45642</v>
      </c>
      <c r="G2715" s="5">
        <v>46007</v>
      </c>
      <c r="J2715" s="4">
        <v>5001000000</v>
      </c>
      <c r="L2715" s="8">
        <v>7.6999999999999999E-2</v>
      </c>
      <c r="O2715" s="7" t="s">
        <v>16</v>
      </c>
      <c r="P2715" s="7" t="s">
        <v>2045</v>
      </c>
    </row>
    <row r="2716" spans="3:16" x14ac:dyDescent="0.3">
      <c r="C2716" t="s">
        <v>7</v>
      </c>
      <c r="F2716" s="5">
        <v>45642</v>
      </c>
      <c r="G2716" s="5">
        <v>46038</v>
      </c>
      <c r="J2716" s="4">
        <v>1992000000</v>
      </c>
      <c r="L2716" s="8">
        <v>7.8E-2</v>
      </c>
      <c r="O2716" s="7" t="s">
        <v>16</v>
      </c>
      <c r="P2716" s="7" t="s">
        <v>2045</v>
      </c>
    </row>
    <row r="2717" spans="3:16" x14ac:dyDescent="0.3">
      <c r="C2717" t="s">
        <v>2047</v>
      </c>
      <c r="F2717" s="5">
        <v>45642</v>
      </c>
      <c r="G2717" s="5">
        <v>45673</v>
      </c>
      <c r="J2717" s="4">
        <v>589000000</v>
      </c>
      <c r="L2717" s="8">
        <v>4.3999999999999997E-2</v>
      </c>
      <c r="O2717" s="7" t="s">
        <v>16</v>
      </c>
      <c r="P2717" s="7" t="s">
        <v>2045</v>
      </c>
    </row>
    <row r="2718" spans="3:16" x14ac:dyDescent="0.3">
      <c r="C2718" t="s">
        <v>2047</v>
      </c>
      <c r="F2718" s="5">
        <v>45642</v>
      </c>
      <c r="G2718" s="5">
        <v>45704</v>
      </c>
      <c r="J2718" s="4">
        <v>98000000</v>
      </c>
      <c r="L2718" s="8">
        <v>4.7500000000000001E-2</v>
      </c>
      <c r="O2718" s="7" t="s">
        <v>16</v>
      </c>
      <c r="P2718" s="7" t="s">
        <v>2045</v>
      </c>
    </row>
    <row r="2719" spans="3:16" x14ac:dyDescent="0.3">
      <c r="C2719" t="s">
        <v>2047</v>
      </c>
      <c r="F2719" s="5">
        <v>45642</v>
      </c>
      <c r="G2719" s="5">
        <v>45824</v>
      </c>
      <c r="J2719" s="4">
        <v>1071000000</v>
      </c>
      <c r="L2719" s="8">
        <v>7.2999999999999995E-2</v>
      </c>
      <c r="O2719" s="7" t="s">
        <v>16</v>
      </c>
      <c r="P2719" s="7" t="s">
        <v>2045</v>
      </c>
    </row>
    <row r="2720" spans="3:16" x14ac:dyDescent="0.3">
      <c r="C2720" t="s">
        <v>7</v>
      </c>
      <c r="F2720" s="5">
        <v>45643</v>
      </c>
      <c r="G2720" s="5">
        <v>45705</v>
      </c>
      <c r="J2720" s="4">
        <v>76000000</v>
      </c>
      <c r="L2720" s="8">
        <v>4.7500000000000001E-2</v>
      </c>
      <c r="O2720" s="7" t="s">
        <v>2043</v>
      </c>
      <c r="P2720" s="7" t="s">
        <v>2044</v>
      </c>
    </row>
    <row r="2721" spans="3:16" x14ac:dyDescent="0.3">
      <c r="C2721" t="s">
        <v>7</v>
      </c>
      <c r="F2721" s="5">
        <v>45643</v>
      </c>
      <c r="G2721" s="5">
        <v>45825</v>
      </c>
      <c r="J2721" s="4">
        <v>28935000000</v>
      </c>
      <c r="L2721" s="8">
        <v>7.2999999999999995E-2</v>
      </c>
      <c r="O2721" s="7" t="s">
        <v>2043</v>
      </c>
      <c r="P2721" s="7" t="s">
        <v>2044</v>
      </c>
    </row>
    <row r="2722" spans="3:16" x14ac:dyDescent="0.3">
      <c r="C2722" t="s">
        <v>7</v>
      </c>
      <c r="F2722" s="5">
        <v>45643</v>
      </c>
      <c r="G2722" s="5">
        <v>45855</v>
      </c>
      <c r="J2722" s="4">
        <v>2555000000</v>
      </c>
      <c r="L2722" s="8">
        <v>7.3999999999999996E-2</v>
      </c>
      <c r="O2722" s="7" t="s">
        <v>2043</v>
      </c>
      <c r="P2722" s="7" t="s">
        <v>2044</v>
      </c>
    </row>
    <row r="2723" spans="3:16" x14ac:dyDescent="0.3">
      <c r="C2723" t="s">
        <v>7</v>
      </c>
      <c r="F2723" s="5">
        <v>45643</v>
      </c>
      <c r="G2723" s="5">
        <v>45917</v>
      </c>
      <c r="J2723" s="4">
        <v>7553000000</v>
      </c>
      <c r="L2723" s="8">
        <v>7.5999999999999998E-2</v>
      </c>
      <c r="O2723" s="7" t="s">
        <v>2043</v>
      </c>
      <c r="P2723" s="7" t="s">
        <v>2044</v>
      </c>
    </row>
    <row r="2724" spans="3:16" x14ac:dyDescent="0.3">
      <c r="C2724" t="s">
        <v>7</v>
      </c>
      <c r="F2724" s="5">
        <v>45643</v>
      </c>
      <c r="G2724" s="5">
        <v>45978</v>
      </c>
      <c r="J2724" s="4">
        <v>16384000000</v>
      </c>
      <c r="L2724" s="8">
        <v>7.5999999999999998E-2</v>
      </c>
      <c r="O2724" s="7" t="s">
        <v>2043</v>
      </c>
      <c r="P2724" s="7" t="s">
        <v>2044</v>
      </c>
    </row>
    <row r="2725" spans="3:16" x14ac:dyDescent="0.3">
      <c r="C2725" t="s">
        <v>7</v>
      </c>
      <c r="F2725" s="5">
        <v>45643</v>
      </c>
      <c r="G2725" s="5">
        <v>46008</v>
      </c>
      <c r="J2725" s="4">
        <v>782000000</v>
      </c>
      <c r="L2725" s="8">
        <v>7.6999999999999999E-2</v>
      </c>
      <c r="O2725" s="7" t="s">
        <v>2043</v>
      </c>
      <c r="P2725" s="7" t="s">
        <v>2044</v>
      </c>
    </row>
    <row r="2726" spans="3:16" x14ac:dyDescent="0.3">
      <c r="C2726" t="s">
        <v>7</v>
      </c>
      <c r="F2726" s="5">
        <v>45643</v>
      </c>
      <c r="G2726" s="5">
        <v>46039</v>
      </c>
      <c r="J2726" s="4">
        <v>437000000</v>
      </c>
      <c r="L2726" s="8">
        <v>7.8E-2</v>
      </c>
      <c r="O2726" s="7" t="s">
        <v>2043</v>
      </c>
      <c r="P2726" s="7" t="s">
        <v>2044</v>
      </c>
    </row>
    <row r="2727" spans="3:16" x14ac:dyDescent="0.3">
      <c r="C2727" t="s">
        <v>2047</v>
      </c>
      <c r="F2727" s="5">
        <v>45643</v>
      </c>
      <c r="G2727" s="5">
        <v>45674</v>
      </c>
      <c r="J2727" s="4">
        <v>1319000000</v>
      </c>
      <c r="L2727" s="8">
        <v>4.3999999999999997E-2</v>
      </c>
      <c r="O2727" s="7" t="s">
        <v>2043</v>
      </c>
      <c r="P2727" s="7" t="s">
        <v>2044</v>
      </c>
    </row>
    <row r="2728" spans="3:16" x14ac:dyDescent="0.3">
      <c r="C2728" t="s">
        <v>2047</v>
      </c>
      <c r="F2728" s="5">
        <v>45643</v>
      </c>
      <c r="G2728" s="5">
        <v>45705</v>
      </c>
      <c r="J2728" s="4">
        <v>208000000</v>
      </c>
      <c r="L2728" s="8">
        <v>4.7500000000000001E-2</v>
      </c>
      <c r="O2728" s="7" t="s">
        <v>2043</v>
      </c>
      <c r="P2728" s="7" t="s">
        <v>2044</v>
      </c>
    </row>
    <row r="2729" spans="3:16" x14ac:dyDescent="0.3">
      <c r="C2729" t="s">
        <v>2047</v>
      </c>
      <c r="F2729" s="5">
        <v>45643</v>
      </c>
      <c r="G2729" s="5">
        <v>45733</v>
      </c>
      <c r="J2729" s="4">
        <v>293000000</v>
      </c>
      <c r="L2729" s="8">
        <v>4.7500000000000001E-2</v>
      </c>
      <c r="O2729" s="7" t="s">
        <v>2043</v>
      </c>
      <c r="P2729" s="7" t="s">
        <v>2044</v>
      </c>
    </row>
    <row r="2730" spans="3:16" x14ac:dyDescent="0.3">
      <c r="C2730" t="s">
        <v>2047</v>
      </c>
      <c r="F2730" s="5">
        <v>45643</v>
      </c>
      <c r="G2730" s="5">
        <v>45764</v>
      </c>
      <c r="J2730" s="4">
        <v>312000000</v>
      </c>
      <c r="L2730" s="8">
        <v>4.7500000000000001E-2</v>
      </c>
      <c r="O2730" s="7" t="s">
        <v>2043</v>
      </c>
      <c r="P2730" s="7" t="s">
        <v>2044</v>
      </c>
    </row>
    <row r="2731" spans="3:16" x14ac:dyDescent="0.3">
      <c r="C2731" t="s">
        <v>2047</v>
      </c>
      <c r="F2731" s="5">
        <v>45643</v>
      </c>
      <c r="G2731" s="5">
        <v>45794</v>
      </c>
      <c r="J2731" s="4">
        <v>312000000</v>
      </c>
      <c r="L2731" s="8">
        <v>4.7500000000000001E-2</v>
      </c>
      <c r="O2731" s="7" t="s">
        <v>2043</v>
      </c>
      <c r="P2731" s="7" t="s">
        <v>2044</v>
      </c>
    </row>
    <row r="2732" spans="3:16" x14ac:dyDescent="0.3">
      <c r="C2732" t="s">
        <v>2047</v>
      </c>
      <c r="F2732" s="5">
        <v>45643</v>
      </c>
      <c r="G2732" s="5">
        <v>45825</v>
      </c>
      <c r="J2732" s="4">
        <v>7636000000</v>
      </c>
      <c r="L2732" s="8">
        <v>7.2999999999999995E-2</v>
      </c>
      <c r="O2732" s="7" t="s">
        <v>2043</v>
      </c>
      <c r="P2732" s="7" t="s">
        <v>2044</v>
      </c>
    </row>
    <row r="2733" spans="3:16" x14ac:dyDescent="0.3">
      <c r="C2733" t="s">
        <v>2047</v>
      </c>
      <c r="F2733" s="5">
        <v>45643</v>
      </c>
      <c r="G2733" s="5">
        <v>45886</v>
      </c>
      <c r="J2733" s="4">
        <v>347000000</v>
      </c>
      <c r="L2733" s="8">
        <v>7.3999999999999996E-2</v>
      </c>
      <c r="O2733" s="7" t="s">
        <v>2043</v>
      </c>
      <c r="P2733" s="7" t="s">
        <v>2044</v>
      </c>
    </row>
    <row r="2734" spans="3:16" x14ac:dyDescent="0.3">
      <c r="C2734" t="s">
        <v>2047</v>
      </c>
      <c r="F2734" s="5">
        <v>45643</v>
      </c>
      <c r="G2734" s="5">
        <v>45917</v>
      </c>
      <c r="J2734" s="4">
        <v>139000000</v>
      </c>
      <c r="L2734" s="8">
        <v>7.5999999999999998E-2</v>
      </c>
      <c r="O2734" s="7" t="s">
        <v>2043</v>
      </c>
      <c r="P2734" s="7" t="s">
        <v>2044</v>
      </c>
    </row>
    <row r="2735" spans="3:16" x14ac:dyDescent="0.3">
      <c r="C2735" t="s">
        <v>2047</v>
      </c>
      <c r="F2735" s="5">
        <v>45643</v>
      </c>
      <c r="G2735" s="5">
        <v>46008</v>
      </c>
      <c r="J2735" s="4">
        <v>347000000</v>
      </c>
      <c r="L2735" s="8">
        <v>7.6999999999999999E-2</v>
      </c>
      <c r="O2735" s="7" t="s">
        <v>2043</v>
      </c>
      <c r="P2735" s="7" t="s">
        <v>2044</v>
      </c>
    </row>
    <row r="2736" spans="3:16" x14ac:dyDescent="0.3">
      <c r="C2736" t="s">
        <v>2047</v>
      </c>
      <c r="F2736" s="5">
        <v>45643</v>
      </c>
      <c r="G2736" s="5">
        <v>46039</v>
      </c>
      <c r="J2736" s="4">
        <v>69000000</v>
      </c>
      <c r="L2736" s="8">
        <v>7.8E-2</v>
      </c>
      <c r="O2736" s="7" t="s">
        <v>2043</v>
      </c>
      <c r="P2736" s="7" t="s">
        <v>2044</v>
      </c>
    </row>
    <row r="2737" spans="3:16" x14ac:dyDescent="0.3">
      <c r="C2737" t="s">
        <v>7</v>
      </c>
      <c r="F2737" s="5">
        <v>45643</v>
      </c>
      <c r="G2737" s="5">
        <v>45825</v>
      </c>
      <c r="J2737" s="4">
        <v>20069000000</v>
      </c>
      <c r="L2737" s="8">
        <v>7.2999999999999995E-2</v>
      </c>
      <c r="O2737" s="7" t="s">
        <v>15</v>
      </c>
      <c r="P2737" s="7" t="s">
        <v>2045</v>
      </c>
    </row>
    <row r="2738" spans="3:16" x14ac:dyDescent="0.3">
      <c r="C2738" t="s">
        <v>7</v>
      </c>
      <c r="F2738" s="5">
        <v>45643</v>
      </c>
      <c r="G2738" s="5">
        <v>45855</v>
      </c>
      <c r="J2738" s="4">
        <v>1527000000</v>
      </c>
      <c r="L2738" s="8">
        <v>7.3999999999999996E-2</v>
      </c>
      <c r="O2738" s="7" t="s">
        <v>15</v>
      </c>
      <c r="P2738" s="7" t="s">
        <v>2045</v>
      </c>
    </row>
    <row r="2739" spans="3:16" x14ac:dyDescent="0.3">
      <c r="C2739" t="s">
        <v>7</v>
      </c>
      <c r="F2739" s="5">
        <v>45643</v>
      </c>
      <c r="G2739" s="5">
        <v>45917</v>
      </c>
      <c r="J2739" s="4">
        <v>7775000000</v>
      </c>
      <c r="L2739" s="8">
        <v>7.5999999999999998E-2</v>
      </c>
      <c r="O2739" s="7" t="s">
        <v>15</v>
      </c>
      <c r="P2739" s="7" t="s">
        <v>2045</v>
      </c>
    </row>
    <row r="2740" spans="3:16" x14ac:dyDescent="0.3">
      <c r="C2740" t="s">
        <v>7</v>
      </c>
      <c r="F2740" s="5">
        <v>45643</v>
      </c>
      <c r="G2740" s="5">
        <v>46008</v>
      </c>
      <c r="J2740" s="4">
        <v>833000000</v>
      </c>
      <c r="L2740" s="8">
        <v>7.6999999999999999E-2</v>
      </c>
      <c r="O2740" s="7" t="s">
        <v>15</v>
      </c>
      <c r="P2740" s="7" t="s">
        <v>2045</v>
      </c>
    </row>
    <row r="2741" spans="3:16" x14ac:dyDescent="0.3">
      <c r="C2741" t="s">
        <v>2047</v>
      </c>
      <c r="F2741" s="5">
        <v>45643</v>
      </c>
      <c r="G2741" s="5">
        <v>45825</v>
      </c>
      <c r="J2741" s="4">
        <v>70000000</v>
      </c>
      <c r="L2741" s="8">
        <v>7.2999999999999995E-2</v>
      </c>
      <c r="O2741" s="7" t="s">
        <v>15</v>
      </c>
      <c r="P2741" s="7" t="s">
        <v>2045</v>
      </c>
    </row>
    <row r="2742" spans="3:16" x14ac:dyDescent="0.3">
      <c r="C2742" t="s">
        <v>7</v>
      </c>
      <c r="F2742" s="5">
        <v>45643</v>
      </c>
      <c r="G2742" s="5">
        <v>45825</v>
      </c>
      <c r="J2742" s="4">
        <v>20361000000</v>
      </c>
      <c r="L2742" s="8">
        <v>7.2999999999999995E-2</v>
      </c>
      <c r="O2742" s="7" t="s">
        <v>2050</v>
      </c>
      <c r="P2742" s="7" t="s">
        <v>2045</v>
      </c>
    </row>
    <row r="2743" spans="3:16" x14ac:dyDescent="0.3">
      <c r="C2743" t="s">
        <v>7</v>
      </c>
      <c r="F2743" s="5">
        <v>45643</v>
      </c>
      <c r="G2743" s="5">
        <v>45917</v>
      </c>
      <c r="J2743" s="4">
        <v>174000000</v>
      </c>
      <c r="L2743" s="8">
        <v>7.5999999999999998E-2</v>
      </c>
      <c r="O2743" s="7" t="s">
        <v>2050</v>
      </c>
      <c r="P2743" s="7" t="s">
        <v>2045</v>
      </c>
    </row>
    <row r="2744" spans="3:16" x14ac:dyDescent="0.3">
      <c r="C2744" t="s">
        <v>7</v>
      </c>
      <c r="F2744" s="5">
        <v>45643</v>
      </c>
      <c r="G2744" s="5">
        <v>45947</v>
      </c>
      <c r="J2744" s="4">
        <v>5295000000</v>
      </c>
      <c r="L2744" s="8">
        <v>7.5999999999999998E-2</v>
      </c>
      <c r="O2744" s="7" t="s">
        <v>2050</v>
      </c>
      <c r="P2744" s="7" t="s">
        <v>2045</v>
      </c>
    </row>
    <row r="2745" spans="3:16" x14ac:dyDescent="0.3">
      <c r="C2745" t="s">
        <v>7</v>
      </c>
      <c r="F2745" s="5">
        <v>45643</v>
      </c>
      <c r="G2745" s="5">
        <v>45978</v>
      </c>
      <c r="J2745" s="4">
        <v>8627000000</v>
      </c>
      <c r="L2745" s="8">
        <v>7.5999999999999998E-2</v>
      </c>
      <c r="O2745" s="7" t="s">
        <v>2050</v>
      </c>
      <c r="P2745" s="7" t="s">
        <v>2045</v>
      </c>
    </row>
    <row r="2746" spans="3:16" x14ac:dyDescent="0.3">
      <c r="C2746" t="s">
        <v>7</v>
      </c>
      <c r="F2746" s="5">
        <v>45643</v>
      </c>
      <c r="G2746" s="5">
        <v>46008</v>
      </c>
      <c r="J2746" s="4">
        <v>12045000000</v>
      </c>
      <c r="L2746" s="8">
        <v>7.6999999999999999E-2</v>
      </c>
      <c r="O2746" s="7" t="s">
        <v>2050</v>
      </c>
      <c r="P2746" s="7" t="s">
        <v>2045</v>
      </c>
    </row>
    <row r="2747" spans="3:16" x14ac:dyDescent="0.3">
      <c r="C2747" t="s">
        <v>7</v>
      </c>
      <c r="F2747" s="5">
        <v>45643</v>
      </c>
      <c r="G2747" s="5">
        <v>46039</v>
      </c>
      <c r="J2747" s="4">
        <v>7205000000</v>
      </c>
      <c r="L2747" s="8">
        <v>7.8E-2</v>
      </c>
      <c r="O2747" s="7" t="s">
        <v>2050</v>
      </c>
      <c r="P2747" s="7" t="s">
        <v>2045</v>
      </c>
    </row>
    <row r="2748" spans="3:16" x14ac:dyDescent="0.3">
      <c r="C2748" t="s">
        <v>7</v>
      </c>
      <c r="F2748" s="5">
        <v>45643</v>
      </c>
      <c r="G2748" s="5">
        <v>45674</v>
      </c>
      <c r="J2748" s="4">
        <v>3411000000</v>
      </c>
      <c r="L2748" s="8">
        <v>4.3999999999999997E-2</v>
      </c>
      <c r="O2748" s="7" t="s">
        <v>16</v>
      </c>
      <c r="P2748" s="7" t="s">
        <v>2045</v>
      </c>
    </row>
    <row r="2749" spans="3:16" x14ac:dyDescent="0.3">
      <c r="C2749" t="s">
        <v>7</v>
      </c>
      <c r="F2749" s="5">
        <v>45643</v>
      </c>
      <c r="G2749" s="5">
        <v>45705</v>
      </c>
      <c r="J2749" s="4">
        <v>2074000000</v>
      </c>
      <c r="L2749" s="8">
        <v>4.7500000000000001E-2</v>
      </c>
      <c r="O2749" s="7" t="s">
        <v>16</v>
      </c>
      <c r="P2749" s="7" t="s">
        <v>2045</v>
      </c>
    </row>
    <row r="2750" spans="3:16" x14ac:dyDescent="0.3">
      <c r="C2750" t="s">
        <v>7</v>
      </c>
      <c r="F2750" s="5">
        <v>45643</v>
      </c>
      <c r="G2750" s="5">
        <v>45733</v>
      </c>
      <c r="J2750" s="4">
        <v>219000000</v>
      </c>
      <c r="L2750" s="8">
        <v>4.7500000000000001E-2</v>
      </c>
      <c r="O2750" s="7" t="s">
        <v>16</v>
      </c>
      <c r="P2750" s="7" t="s">
        <v>2045</v>
      </c>
    </row>
    <row r="2751" spans="3:16" x14ac:dyDescent="0.3">
      <c r="C2751" t="s">
        <v>7</v>
      </c>
      <c r="F2751" s="5">
        <v>45643</v>
      </c>
      <c r="G2751" s="5">
        <v>45764</v>
      </c>
      <c r="J2751" s="4">
        <v>176000000</v>
      </c>
      <c r="L2751" s="8">
        <v>4.7500000000000001E-2</v>
      </c>
      <c r="O2751" s="7" t="s">
        <v>16</v>
      </c>
      <c r="P2751" s="7" t="s">
        <v>2045</v>
      </c>
    </row>
    <row r="2752" spans="3:16" x14ac:dyDescent="0.3">
      <c r="C2752" t="s">
        <v>7</v>
      </c>
      <c r="F2752" s="5">
        <v>45643</v>
      </c>
      <c r="G2752" s="5">
        <v>45794</v>
      </c>
      <c r="J2752" s="4">
        <v>81000000</v>
      </c>
      <c r="L2752" s="8">
        <v>4.7500000000000001E-2</v>
      </c>
      <c r="O2752" s="7" t="s">
        <v>16</v>
      </c>
      <c r="P2752" s="7" t="s">
        <v>2045</v>
      </c>
    </row>
    <row r="2753" spans="3:16" x14ac:dyDescent="0.3">
      <c r="C2753" t="s">
        <v>7</v>
      </c>
      <c r="F2753" s="5">
        <v>45643</v>
      </c>
      <c r="G2753" s="5">
        <v>45825</v>
      </c>
      <c r="J2753" s="4">
        <v>36370156108.936996</v>
      </c>
      <c r="L2753" s="8">
        <v>7.2999999999999995E-2</v>
      </c>
      <c r="O2753" s="7" t="s">
        <v>16</v>
      </c>
      <c r="P2753" s="7" t="s">
        <v>2045</v>
      </c>
    </row>
    <row r="2754" spans="3:16" x14ac:dyDescent="0.3">
      <c r="C2754" t="s">
        <v>7</v>
      </c>
      <c r="F2754" s="5">
        <v>45643</v>
      </c>
      <c r="G2754" s="5">
        <v>45855</v>
      </c>
      <c r="J2754" s="4">
        <v>473000000</v>
      </c>
      <c r="L2754" s="8">
        <v>7.3999999999999996E-2</v>
      </c>
      <c r="O2754" s="7" t="s">
        <v>16</v>
      </c>
      <c r="P2754" s="7" t="s">
        <v>2045</v>
      </c>
    </row>
    <row r="2755" spans="3:16" x14ac:dyDescent="0.3">
      <c r="C2755" t="s">
        <v>7</v>
      </c>
      <c r="F2755" s="5">
        <v>45643</v>
      </c>
      <c r="G2755" s="5">
        <v>45886</v>
      </c>
      <c r="J2755" s="4">
        <v>66000000</v>
      </c>
      <c r="L2755" s="8">
        <v>7.3999999999999996E-2</v>
      </c>
      <c r="O2755" s="7" t="s">
        <v>16</v>
      </c>
      <c r="P2755" s="7" t="s">
        <v>2045</v>
      </c>
    </row>
    <row r="2756" spans="3:16" x14ac:dyDescent="0.3">
      <c r="C2756" t="s">
        <v>7</v>
      </c>
      <c r="F2756" s="5">
        <v>45643</v>
      </c>
      <c r="G2756" s="5">
        <v>45917</v>
      </c>
      <c r="J2756" s="4">
        <v>1345000000</v>
      </c>
      <c r="L2756" s="8">
        <v>7.5999999999999998E-2</v>
      </c>
      <c r="O2756" s="7" t="s">
        <v>16</v>
      </c>
      <c r="P2756" s="7" t="s">
        <v>2045</v>
      </c>
    </row>
    <row r="2757" spans="3:16" x14ac:dyDescent="0.3">
      <c r="C2757" t="s">
        <v>7</v>
      </c>
      <c r="F2757" s="5">
        <v>45643</v>
      </c>
      <c r="G2757" s="5">
        <v>45947</v>
      </c>
      <c r="J2757" s="4">
        <v>83000000</v>
      </c>
      <c r="L2757" s="8">
        <v>7.5999999999999998E-2</v>
      </c>
      <c r="O2757" s="7" t="s">
        <v>16</v>
      </c>
      <c r="P2757" s="7" t="s">
        <v>2045</v>
      </c>
    </row>
    <row r="2758" spans="3:16" x14ac:dyDescent="0.3">
      <c r="C2758" t="s">
        <v>7</v>
      </c>
      <c r="F2758" s="5">
        <v>45643</v>
      </c>
      <c r="G2758" s="5">
        <v>45978</v>
      </c>
      <c r="J2758" s="4">
        <v>2210000000</v>
      </c>
      <c r="L2758" s="8">
        <v>7.5999999999999998E-2</v>
      </c>
      <c r="O2758" s="7" t="s">
        <v>16</v>
      </c>
      <c r="P2758" s="7" t="s">
        <v>2045</v>
      </c>
    </row>
    <row r="2759" spans="3:16" x14ac:dyDescent="0.3">
      <c r="C2759" t="s">
        <v>7</v>
      </c>
      <c r="F2759" s="5">
        <v>45643</v>
      </c>
      <c r="G2759" s="5">
        <v>46008</v>
      </c>
      <c r="J2759" s="4">
        <v>5851000000</v>
      </c>
      <c r="L2759" s="8">
        <v>7.6999999999999999E-2</v>
      </c>
      <c r="O2759" s="7" t="s">
        <v>16</v>
      </c>
      <c r="P2759" s="7" t="s">
        <v>2045</v>
      </c>
    </row>
    <row r="2760" spans="3:16" x14ac:dyDescent="0.3">
      <c r="C2760" t="s">
        <v>7</v>
      </c>
      <c r="F2760" s="5">
        <v>45643</v>
      </c>
      <c r="G2760" s="5">
        <v>46039</v>
      </c>
      <c r="J2760" s="4">
        <v>2331000000</v>
      </c>
      <c r="L2760" s="8">
        <v>7.8E-2</v>
      </c>
      <c r="O2760" s="7" t="s">
        <v>16</v>
      </c>
      <c r="P2760" s="7" t="s">
        <v>2045</v>
      </c>
    </row>
    <row r="2761" spans="3:16" x14ac:dyDescent="0.3">
      <c r="C2761" t="s">
        <v>2047</v>
      </c>
      <c r="F2761" s="5">
        <v>45643</v>
      </c>
      <c r="G2761" s="5">
        <v>45674</v>
      </c>
      <c r="J2761" s="4">
        <v>689000000</v>
      </c>
      <c r="L2761" s="8">
        <v>4.3999999999999997E-2</v>
      </c>
      <c r="O2761" s="7" t="s">
        <v>16</v>
      </c>
      <c r="P2761" s="7" t="s">
        <v>2045</v>
      </c>
    </row>
    <row r="2762" spans="3:16" x14ac:dyDescent="0.3">
      <c r="C2762" t="s">
        <v>2047</v>
      </c>
      <c r="F2762" s="5">
        <v>45643</v>
      </c>
      <c r="G2762" s="5">
        <v>45705</v>
      </c>
      <c r="J2762" s="4">
        <v>115000000</v>
      </c>
      <c r="L2762" s="8">
        <v>4.7500000000000001E-2</v>
      </c>
      <c r="O2762" s="7" t="s">
        <v>16</v>
      </c>
      <c r="P2762" s="7" t="s">
        <v>2045</v>
      </c>
    </row>
    <row r="2763" spans="3:16" x14ac:dyDescent="0.3">
      <c r="C2763" t="s">
        <v>2047</v>
      </c>
      <c r="F2763" s="5">
        <v>45643</v>
      </c>
      <c r="G2763" s="5">
        <v>45825</v>
      </c>
      <c r="J2763" s="4">
        <v>1253000000</v>
      </c>
      <c r="L2763" s="8">
        <v>7.2999999999999995E-2</v>
      </c>
      <c r="O2763" s="7" t="s">
        <v>16</v>
      </c>
      <c r="P2763" s="7" t="s">
        <v>2045</v>
      </c>
    </row>
    <row r="2764" spans="3:16" x14ac:dyDescent="0.3">
      <c r="C2764" t="s">
        <v>2047</v>
      </c>
      <c r="F2764" s="5">
        <v>45643</v>
      </c>
      <c r="G2764" s="5">
        <v>46008</v>
      </c>
      <c r="J2764" s="4">
        <v>54000000</v>
      </c>
      <c r="L2764" s="8">
        <v>7.6999999999999999E-2</v>
      </c>
      <c r="O2764" s="7" t="s">
        <v>16</v>
      </c>
      <c r="P2764" s="7" t="s">
        <v>2045</v>
      </c>
    </row>
    <row r="2765" spans="3:16" x14ac:dyDescent="0.3">
      <c r="C2765" t="s">
        <v>7</v>
      </c>
      <c r="F2765" s="5">
        <v>45644</v>
      </c>
      <c r="G2765" s="5">
        <v>45706</v>
      </c>
      <c r="J2765" s="4">
        <v>69000000</v>
      </c>
      <c r="L2765" s="8">
        <v>4.7500000000000001E-2</v>
      </c>
      <c r="O2765" s="7" t="s">
        <v>2043</v>
      </c>
      <c r="P2765" s="7" t="s">
        <v>2044</v>
      </c>
    </row>
    <row r="2766" spans="3:16" x14ac:dyDescent="0.3">
      <c r="C2766" t="s">
        <v>7</v>
      </c>
      <c r="F2766" s="5">
        <v>45644</v>
      </c>
      <c r="G2766" s="5">
        <v>45826</v>
      </c>
      <c r="J2766" s="4">
        <v>26173000000</v>
      </c>
      <c r="L2766" s="8">
        <v>7.2999999999999995E-2</v>
      </c>
      <c r="O2766" s="7" t="s">
        <v>2043</v>
      </c>
      <c r="P2766" s="7" t="s">
        <v>2044</v>
      </c>
    </row>
    <row r="2767" spans="3:16" x14ac:dyDescent="0.3">
      <c r="C2767" t="s">
        <v>7</v>
      </c>
      <c r="F2767" s="5">
        <v>45644</v>
      </c>
      <c r="G2767" s="5">
        <v>45856</v>
      </c>
      <c r="J2767" s="4">
        <v>2311000000</v>
      </c>
      <c r="L2767" s="8">
        <v>7.3999999999999996E-2</v>
      </c>
      <c r="O2767" s="7" t="s">
        <v>2043</v>
      </c>
      <c r="P2767" s="7" t="s">
        <v>2044</v>
      </c>
    </row>
    <row r="2768" spans="3:16" x14ac:dyDescent="0.3">
      <c r="C2768" t="s">
        <v>7</v>
      </c>
      <c r="F2768" s="5">
        <v>45644</v>
      </c>
      <c r="G2768" s="5">
        <v>45918</v>
      </c>
      <c r="J2768" s="4">
        <v>6832000000</v>
      </c>
      <c r="L2768" s="8">
        <v>7.5999999999999998E-2</v>
      </c>
      <c r="O2768" s="7" t="s">
        <v>2043</v>
      </c>
      <c r="P2768" s="7" t="s">
        <v>2044</v>
      </c>
    </row>
    <row r="2769" spans="3:16" x14ac:dyDescent="0.3">
      <c r="C2769" t="s">
        <v>7</v>
      </c>
      <c r="F2769" s="5">
        <v>45644</v>
      </c>
      <c r="G2769" s="5">
        <v>45979</v>
      </c>
      <c r="J2769" s="4">
        <v>14820000000</v>
      </c>
      <c r="L2769" s="8">
        <v>7.5999999999999998E-2</v>
      </c>
      <c r="O2769" s="7" t="s">
        <v>2043</v>
      </c>
      <c r="P2769" s="7" t="s">
        <v>2044</v>
      </c>
    </row>
    <row r="2770" spans="3:16" x14ac:dyDescent="0.3">
      <c r="C2770" t="s">
        <v>7</v>
      </c>
      <c r="F2770" s="5">
        <v>45644</v>
      </c>
      <c r="G2770" s="5">
        <v>46009</v>
      </c>
      <c r="J2770" s="4">
        <v>708000000</v>
      </c>
      <c r="L2770" s="8">
        <v>7.6999999999999999E-2</v>
      </c>
      <c r="O2770" s="7" t="s">
        <v>2043</v>
      </c>
      <c r="P2770" s="7" t="s">
        <v>2044</v>
      </c>
    </row>
    <row r="2771" spans="3:16" x14ac:dyDescent="0.3">
      <c r="C2771" t="s">
        <v>7</v>
      </c>
      <c r="F2771" s="5">
        <v>45644</v>
      </c>
      <c r="G2771" s="5">
        <v>46040</v>
      </c>
      <c r="J2771" s="4">
        <v>396000000</v>
      </c>
      <c r="L2771" s="8">
        <v>7.8E-2</v>
      </c>
      <c r="O2771" s="7" t="s">
        <v>2043</v>
      </c>
      <c r="P2771" s="7" t="s">
        <v>2044</v>
      </c>
    </row>
    <row r="2772" spans="3:16" x14ac:dyDescent="0.3">
      <c r="C2772" t="s">
        <v>2047</v>
      </c>
      <c r="F2772" s="5">
        <v>45644</v>
      </c>
      <c r="G2772" s="5">
        <v>45675</v>
      </c>
      <c r="J2772" s="4">
        <v>1193000000</v>
      </c>
      <c r="L2772" s="8">
        <v>4.3999999999999997E-2</v>
      </c>
      <c r="O2772" s="7" t="s">
        <v>2043</v>
      </c>
      <c r="P2772" s="7" t="s">
        <v>2044</v>
      </c>
    </row>
    <row r="2773" spans="3:16" x14ac:dyDescent="0.3">
      <c r="C2773" t="s">
        <v>2047</v>
      </c>
      <c r="F2773" s="5">
        <v>45644</v>
      </c>
      <c r="G2773" s="5">
        <v>45706</v>
      </c>
      <c r="J2773" s="4">
        <v>188000000</v>
      </c>
      <c r="L2773" s="8">
        <v>4.7500000000000001E-2</v>
      </c>
      <c r="O2773" s="7" t="s">
        <v>2043</v>
      </c>
      <c r="P2773" s="7" t="s">
        <v>2044</v>
      </c>
    </row>
    <row r="2774" spans="3:16" x14ac:dyDescent="0.3">
      <c r="C2774" t="s">
        <v>2047</v>
      </c>
      <c r="F2774" s="5">
        <v>45644</v>
      </c>
      <c r="G2774" s="5">
        <v>45734</v>
      </c>
      <c r="J2774" s="4">
        <v>265000000</v>
      </c>
      <c r="L2774" s="8">
        <v>4.7500000000000001E-2</v>
      </c>
      <c r="O2774" s="7" t="s">
        <v>2043</v>
      </c>
      <c r="P2774" s="7" t="s">
        <v>2044</v>
      </c>
    </row>
    <row r="2775" spans="3:16" x14ac:dyDescent="0.3">
      <c r="C2775" t="s">
        <v>2047</v>
      </c>
      <c r="F2775" s="5">
        <v>45644</v>
      </c>
      <c r="G2775" s="5">
        <v>45765</v>
      </c>
      <c r="J2775" s="4">
        <v>283000000</v>
      </c>
      <c r="L2775" s="8">
        <v>4.7500000000000001E-2</v>
      </c>
      <c r="O2775" s="7" t="s">
        <v>2043</v>
      </c>
      <c r="P2775" s="7" t="s">
        <v>2044</v>
      </c>
    </row>
    <row r="2776" spans="3:16" x14ac:dyDescent="0.3">
      <c r="C2776" t="s">
        <v>2047</v>
      </c>
      <c r="F2776" s="5">
        <v>45644</v>
      </c>
      <c r="G2776" s="5">
        <v>45795</v>
      </c>
      <c r="J2776" s="4">
        <v>283000000</v>
      </c>
      <c r="L2776" s="8">
        <v>4.7500000000000001E-2</v>
      </c>
      <c r="O2776" s="7" t="s">
        <v>2043</v>
      </c>
      <c r="P2776" s="7" t="s">
        <v>2044</v>
      </c>
    </row>
    <row r="2777" spans="3:16" x14ac:dyDescent="0.3">
      <c r="C2777" t="s">
        <v>2047</v>
      </c>
      <c r="F2777" s="5">
        <v>45644</v>
      </c>
      <c r="G2777" s="5">
        <v>45826</v>
      </c>
      <c r="J2777" s="4">
        <v>6908000000</v>
      </c>
      <c r="L2777" s="8">
        <v>7.2999999999999995E-2</v>
      </c>
      <c r="O2777" s="7" t="s">
        <v>2043</v>
      </c>
      <c r="P2777" s="7" t="s">
        <v>2044</v>
      </c>
    </row>
    <row r="2778" spans="3:16" x14ac:dyDescent="0.3">
      <c r="C2778" t="s">
        <v>2047</v>
      </c>
      <c r="F2778" s="5">
        <v>45644</v>
      </c>
      <c r="G2778" s="5">
        <v>45887</v>
      </c>
      <c r="J2778" s="4">
        <v>314000000</v>
      </c>
      <c r="L2778" s="8">
        <v>7.3999999999999996E-2</v>
      </c>
      <c r="O2778" s="7" t="s">
        <v>2043</v>
      </c>
      <c r="P2778" s="7" t="s">
        <v>2044</v>
      </c>
    </row>
    <row r="2779" spans="3:16" x14ac:dyDescent="0.3">
      <c r="C2779" t="s">
        <v>2047</v>
      </c>
      <c r="F2779" s="5">
        <v>45644</v>
      </c>
      <c r="G2779" s="5">
        <v>45918</v>
      </c>
      <c r="J2779" s="4">
        <v>126000000</v>
      </c>
      <c r="L2779" s="8">
        <v>7.5999999999999998E-2</v>
      </c>
      <c r="O2779" s="7" t="s">
        <v>2043</v>
      </c>
      <c r="P2779" s="7" t="s">
        <v>2044</v>
      </c>
    </row>
    <row r="2780" spans="3:16" x14ac:dyDescent="0.3">
      <c r="C2780" t="s">
        <v>2047</v>
      </c>
      <c r="F2780" s="5">
        <v>45644</v>
      </c>
      <c r="G2780" s="5">
        <v>46009</v>
      </c>
      <c r="J2780" s="4">
        <v>314000000</v>
      </c>
      <c r="L2780" s="8">
        <v>7.6999999999999999E-2</v>
      </c>
      <c r="O2780" s="7" t="s">
        <v>2043</v>
      </c>
      <c r="P2780" s="7" t="s">
        <v>2044</v>
      </c>
    </row>
    <row r="2781" spans="3:16" x14ac:dyDescent="0.3">
      <c r="C2781" t="s">
        <v>2047</v>
      </c>
      <c r="F2781" s="5">
        <v>45644</v>
      </c>
      <c r="G2781" s="5">
        <v>46040</v>
      </c>
      <c r="J2781" s="4">
        <v>63000000</v>
      </c>
      <c r="L2781" s="8">
        <v>7.8E-2</v>
      </c>
      <c r="O2781" s="7" t="s">
        <v>2043</v>
      </c>
      <c r="P2781" s="7" t="s">
        <v>2044</v>
      </c>
    </row>
    <row r="2782" spans="3:16" x14ac:dyDescent="0.3">
      <c r="C2782" t="s">
        <v>7</v>
      </c>
      <c r="F2782" s="5">
        <v>45644</v>
      </c>
      <c r="G2782" s="5">
        <v>45826</v>
      </c>
      <c r="J2782" s="4">
        <v>18154000000</v>
      </c>
      <c r="L2782" s="8">
        <v>7.2999999999999995E-2</v>
      </c>
      <c r="O2782" s="7" t="s">
        <v>15</v>
      </c>
      <c r="P2782" s="7" t="s">
        <v>2045</v>
      </c>
    </row>
    <row r="2783" spans="3:16" x14ac:dyDescent="0.3">
      <c r="C2783" t="s">
        <v>7</v>
      </c>
      <c r="F2783" s="5">
        <v>45644</v>
      </c>
      <c r="G2783" s="5">
        <v>45856</v>
      </c>
      <c r="J2783" s="4">
        <v>1382000000</v>
      </c>
      <c r="L2783" s="8">
        <v>7.3999999999999996E-2</v>
      </c>
      <c r="O2783" s="7" t="s">
        <v>15</v>
      </c>
      <c r="P2783" s="7" t="s">
        <v>2045</v>
      </c>
    </row>
    <row r="2784" spans="3:16" x14ac:dyDescent="0.3">
      <c r="C2784" t="s">
        <v>7</v>
      </c>
      <c r="F2784" s="5">
        <v>45644</v>
      </c>
      <c r="G2784" s="5">
        <v>45918</v>
      </c>
      <c r="J2784" s="4">
        <v>7033000000</v>
      </c>
      <c r="L2784" s="8">
        <v>7.5999999999999998E-2</v>
      </c>
      <c r="O2784" s="7" t="s">
        <v>15</v>
      </c>
      <c r="P2784" s="7" t="s">
        <v>2045</v>
      </c>
    </row>
    <row r="2785" spans="3:16" x14ac:dyDescent="0.3">
      <c r="C2785" t="s">
        <v>7</v>
      </c>
      <c r="F2785" s="5">
        <v>45644</v>
      </c>
      <c r="G2785" s="5">
        <v>46009</v>
      </c>
      <c r="J2785" s="4">
        <v>754000000</v>
      </c>
      <c r="L2785" s="8">
        <v>7.6999999999999999E-2</v>
      </c>
      <c r="O2785" s="7" t="s">
        <v>15</v>
      </c>
      <c r="P2785" s="7" t="s">
        <v>2045</v>
      </c>
    </row>
    <row r="2786" spans="3:16" x14ac:dyDescent="0.3">
      <c r="C2786" t="s">
        <v>2047</v>
      </c>
      <c r="F2786" s="5">
        <v>45644</v>
      </c>
      <c r="G2786" s="5">
        <v>45826</v>
      </c>
      <c r="J2786" s="4">
        <v>63000000</v>
      </c>
      <c r="L2786" s="8">
        <v>7.2999999999999995E-2</v>
      </c>
      <c r="O2786" s="7" t="s">
        <v>15</v>
      </c>
      <c r="P2786" s="7" t="s">
        <v>2045</v>
      </c>
    </row>
    <row r="2787" spans="3:16" x14ac:dyDescent="0.3">
      <c r="C2787" t="s">
        <v>7</v>
      </c>
      <c r="F2787" s="5">
        <v>45644</v>
      </c>
      <c r="G2787" s="5">
        <v>45826</v>
      </c>
      <c r="J2787" s="4">
        <v>18418000000</v>
      </c>
      <c r="L2787" s="8">
        <v>7.2999999999999995E-2</v>
      </c>
      <c r="O2787" s="7" t="s">
        <v>2050</v>
      </c>
      <c r="P2787" s="7" t="s">
        <v>2045</v>
      </c>
    </row>
    <row r="2788" spans="3:16" x14ac:dyDescent="0.3">
      <c r="C2788" t="s">
        <v>7</v>
      </c>
      <c r="F2788" s="5">
        <v>45644</v>
      </c>
      <c r="G2788" s="5">
        <v>45918</v>
      </c>
      <c r="J2788" s="4">
        <v>157000000</v>
      </c>
      <c r="L2788" s="8">
        <v>7.5999999999999998E-2</v>
      </c>
      <c r="O2788" s="7" t="s">
        <v>2050</v>
      </c>
      <c r="P2788" s="7" t="s">
        <v>2045</v>
      </c>
    </row>
    <row r="2789" spans="3:16" x14ac:dyDescent="0.3">
      <c r="C2789" t="s">
        <v>7</v>
      </c>
      <c r="F2789" s="5">
        <v>45644</v>
      </c>
      <c r="G2789" s="5">
        <v>45948</v>
      </c>
      <c r="J2789" s="4">
        <v>4790000000</v>
      </c>
      <c r="L2789" s="8">
        <v>7.5999999999999998E-2</v>
      </c>
      <c r="O2789" s="7" t="s">
        <v>2050</v>
      </c>
      <c r="P2789" s="7" t="s">
        <v>2045</v>
      </c>
    </row>
    <row r="2790" spans="3:16" x14ac:dyDescent="0.3">
      <c r="C2790" t="s">
        <v>7</v>
      </c>
      <c r="F2790" s="5">
        <v>45644</v>
      </c>
      <c r="G2790" s="5">
        <v>45979</v>
      </c>
      <c r="J2790" s="4">
        <v>7804000000</v>
      </c>
      <c r="L2790" s="8">
        <v>7.5999999999999998E-2</v>
      </c>
      <c r="O2790" s="7" t="s">
        <v>2050</v>
      </c>
      <c r="P2790" s="7" t="s">
        <v>2045</v>
      </c>
    </row>
    <row r="2791" spans="3:16" x14ac:dyDescent="0.3">
      <c r="C2791" t="s">
        <v>7</v>
      </c>
      <c r="F2791" s="5">
        <v>45644</v>
      </c>
      <c r="G2791" s="5">
        <v>46009</v>
      </c>
      <c r="J2791" s="4">
        <v>10895000000</v>
      </c>
      <c r="L2791" s="8">
        <v>7.6999999999999999E-2</v>
      </c>
      <c r="O2791" s="7" t="s">
        <v>2050</v>
      </c>
      <c r="P2791" s="7" t="s">
        <v>2045</v>
      </c>
    </row>
    <row r="2792" spans="3:16" x14ac:dyDescent="0.3">
      <c r="C2792" t="s">
        <v>7</v>
      </c>
      <c r="F2792" s="5">
        <v>45644</v>
      </c>
      <c r="G2792" s="5">
        <v>46040</v>
      </c>
      <c r="J2792" s="4">
        <v>6517000000</v>
      </c>
      <c r="L2792" s="8">
        <v>7.8E-2</v>
      </c>
      <c r="O2792" s="7" t="s">
        <v>2050</v>
      </c>
      <c r="P2792" s="7" t="s">
        <v>2045</v>
      </c>
    </row>
    <row r="2793" spans="3:16" x14ac:dyDescent="0.3">
      <c r="C2793" t="s">
        <v>7</v>
      </c>
      <c r="F2793" s="5">
        <v>45644</v>
      </c>
      <c r="G2793" s="5">
        <v>45675</v>
      </c>
      <c r="J2793" s="4">
        <v>3086000000</v>
      </c>
      <c r="L2793" s="8">
        <v>4.3999999999999997E-2</v>
      </c>
      <c r="O2793" s="7" t="s">
        <v>16</v>
      </c>
      <c r="P2793" s="7" t="s">
        <v>2045</v>
      </c>
    </row>
    <row r="2794" spans="3:16" x14ac:dyDescent="0.3">
      <c r="C2794" t="s">
        <v>7</v>
      </c>
      <c r="F2794" s="5">
        <v>45644</v>
      </c>
      <c r="G2794" s="5">
        <v>45706</v>
      </c>
      <c r="J2794" s="4">
        <v>1876000000</v>
      </c>
      <c r="L2794" s="8">
        <v>4.7500000000000001E-2</v>
      </c>
      <c r="O2794" s="7" t="s">
        <v>16</v>
      </c>
      <c r="P2794" s="7" t="s">
        <v>2045</v>
      </c>
    </row>
    <row r="2795" spans="3:16" x14ac:dyDescent="0.3">
      <c r="C2795" t="s">
        <v>7</v>
      </c>
      <c r="F2795" s="5">
        <v>45644</v>
      </c>
      <c r="G2795" s="5">
        <v>45734</v>
      </c>
      <c r="J2795" s="4">
        <v>198000000</v>
      </c>
      <c r="L2795" s="8">
        <v>4.7500000000000001E-2</v>
      </c>
      <c r="O2795" s="7" t="s">
        <v>16</v>
      </c>
      <c r="P2795" s="7" t="s">
        <v>2045</v>
      </c>
    </row>
    <row r="2796" spans="3:16" x14ac:dyDescent="0.3">
      <c r="C2796" t="s">
        <v>7</v>
      </c>
      <c r="F2796" s="5">
        <v>45644</v>
      </c>
      <c r="G2796" s="5">
        <v>45765</v>
      </c>
      <c r="J2796" s="4">
        <v>159000000</v>
      </c>
      <c r="L2796" s="8">
        <v>4.7500000000000001E-2</v>
      </c>
      <c r="O2796" s="7" t="s">
        <v>16</v>
      </c>
      <c r="P2796" s="7" t="s">
        <v>2045</v>
      </c>
    </row>
    <row r="2797" spans="3:16" x14ac:dyDescent="0.3">
      <c r="C2797" t="s">
        <v>7</v>
      </c>
      <c r="F2797" s="5">
        <v>45644</v>
      </c>
      <c r="G2797" s="5">
        <v>45795</v>
      </c>
      <c r="J2797" s="4">
        <v>73000000</v>
      </c>
      <c r="L2797" s="8">
        <v>4.7500000000000001E-2</v>
      </c>
      <c r="O2797" s="7" t="s">
        <v>16</v>
      </c>
      <c r="P2797" s="7" t="s">
        <v>2045</v>
      </c>
    </row>
    <row r="2798" spans="3:16" x14ac:dyDescent="0.3">
      <c r="C2798" t="s">
        <v>7</v>
      </c>
      <c r="F2798" s="5">
        <v>45644</v>
      </c>
      <c r="G2798" s="5">
        <v>45826</v>
      </c>
      <c r="J2798" s="4">
        <v>32946137061.195999</v>
      </c>
      <c r="L2798" s="8">
        <v>7.2999999999999995E-2</v>
      </c>
      <c r="O2798" s="7" t="s">
        <v>16</v>
      </c>
      <c r="P2798" s="7" t="s">
        <v>2045</v>
      </c>
    </row>
    <row r="2799" spans="3:16" x14ac:dyDescent="0.3">
      <c r="C2799" t="s">
        <v>7</v>
      </c>
      <c r="F2799" s="5">
        <v>45644</v>
      </c>
      <c r="G2799" s="5">
        <v>45856</v>
      </c>
      <c r="J2799" s="4">
        <v>428000000</v>
      </c>
      <c r="L2799" s="8">
        <v>7.3999999999999996E-2</v>
      </c>
      <c r="O2799" s="7" t="s">
        <v>16</v>
      </c>
      <c r="P2799" s="7" t="s">
        <v>2045</v>
      </c>
    </row>
    <row r="2800" spans="3:16" x14ac:dyDescent="0.3">
      <c r="C2800" t="s">
        <v>7</v>
      </c>
      <c r="F2800" s="5">
        <v>45644</v>
      </c>
      <c r="G2800" s="5">
        <v>45887</v>
      </c>
      <c r="J2800" s="4">
        <v>59000000</v>
      </c>
      <c r="L2800" s="8">
        <v>7.3999999999999996E-2</v>
      </c>
      <c r="O2800" s="7" t="s">
        <v>16</v>
      </c>
      <c r="P2800" s="7" t="s">
        <v>2045</v>
      </c>
    </row>
    <row r="2801" spans="3:16" x14ac:dyDescent="0.3">
      <c r="C2801" t="s">
        <v>7</v>
      </c>
      <c r="F2801" s="5">
        <v>45644</v>
      </c>
      <c r="G2801" s="5">
        <v>45918</v>
      </c>
      <c r="J2801" s="4">
        <v>1217000000</v>
      </c>
      <c r="L2801" s="8">
        <v>7.5999999999999998E-2</v>
      </c>
      <c r="O2801" s="7" t="s">
        <v>16</v>
      </c>
      <c r="P2801" s="7" t="s">
        <v>2045</v>
      </c>
    </row>
    <row r="2802" spans="3:16" x14ac:dyDescent="0.3">
      <c r="C2802" t="s">
        <v>7</v>
      </c>
      <c r="F2802" s="5">
        <v>45644</v>
      </c>
      <c r="G2802" s="5">
        <v>45948</v>
      </c>
      <c r="J2802" s="4">
        <v>75000000</v>
      </c>
      <c r="L2802" s="8">
        <v>7.5999999999999998E-2</v>
      </c>
      <c r="O2802" s="7" t="s">
        <v>16</v>
      </c>
      <c r="P2802" s="7" t="s">
        <v>2045</v>
      </c>
    </row>
    <row r="2803" spans="3:16" x14ac:dyDescent="0.3">
      <c r="C2803" t="s">
        <v>7</v>
      </c>
      <c r="F2803" s="5">
        <v>45644</v>
      </c>
      <c r="G2803" s="5">
        <v>45979</v>
      </c>
      <c r="J2803" s="4">
        <v>1999000000</v>
      </c>
      <c r="L2803" s="8">
        <v>7.5999999999999998E-2</v>
      </c>
      <c r="O2803" s="7" t="s">
        <v>16</v>
      </c>
      <c r="P2803" s="7" t="s">
        <v>2045</v>
      </c>
    </row>
    <row r="2804" spans="3:16" x14ac:dyDescent="0.3">
      <c r="C2804" t="s">
        <v>7</v>
      </c>
      <c r="F2804" s="5">
        <v>45644</v>
      </c>
      <c r="G2804" s="5">
        <v>46009</v>
      </c>
      <c r="J2804" s="4">
        <v>5292000000</v>
      </c>
      <c r="L2804" s="8">
        <v>7.6999999999999999E-2</v>
      </c>
      <c r="O2804" s="7" t="s">
        <v>16</v>
      </c>
      <c r="P2804" s="7" t="s">
        <v>2045</v>
      </c>
    </row>
    <row r="2805" spans="3:16" x14ac:dyDescent="0.3">
      <c r="C2805" t="s">
        <v>7</v>
      </c>
      <c r="F2805" s="5">
        <v>45644</v>
      </c>
      <c r="G2805" s="5">
        <v>46040</v>
      </c>
      <c r="J2805" s="4">
        <v>2108000000</v>
      </c>
      <c r="L2805" s="8">
        <v>7.8E-2</v>
      </c>
      <c r="O2805" s="7" t="s">
        <v>16</v>
      </c>
      <c r="P2805" s="7" t="s">
        <v>2045</v>
      </c>
    </row>
    <row r="2806" spans="3:16" x14ac:dyDescent="0.3">
      <c r="C2806" t="s">
        <v>2047</v>
      </c>
      <c r="F2806" s="5">
        <v>45644</v>
      </c>
      <c r="G2806" s="5">
        <v>45675</v>
      </c>
      <c r="J2806" s="4">
        <v>623000000</v>
      </c>
      <c r="L2806" s="8">
        <v>4.3999999999999997E-2</v>
      </c>
      <c r="O2806" s="7" t="s">
        <v>16</v>
      </c>
      <c r="P2806" s="7" t="s">
        <v>2045</v>
      </c>
    </row>
    <row r="2807" spans="3:16" x14ac:dyDescent="0.3">
      <c r="C2807" t="s">
        <v>2047</v>
      </c>
      <c r="F2807" s="5">
        <v>45644</v>
      </c>
      <c r="G2807" s="5">
        <v>45706</v>
      </c>
      <c r="J2807" s="4">
        <v>104000000</v>
      </c>
      <c r="L2807" s="8">
        <v>4.7500000000000001E-2</v>
      </c>
      <c r="O2807" s="7" t="s">
        <v>16</v>
      </c>
      <c r="P2807" s="7" t="s">
        <v>2045</v>
      </c>
    </row>
    <row r="2808" spans="3:16" x14ac:dyDescent="0.3">
      <c r="C2808" t="s">
        <v>2047</v>
      </c>
      <c r="F2808" s="5">
        <v>45644</v>
      </c>
      <c r="G2808" s="5">
        <v>45826</v>
      </c>
      <c r="J2808" s="4">
        <v>1133000000</v>
      </c>
      <c r="L2808" s="8">
        <v>7.2999999999999995E-2</v>
      </c>
      <c r="O2808" s="7" t="s">
        <v>16</v>
      </c>
      <c r="P2808" s="7" t="s">
        <v>2045</v>
      </c>
    </row>
    <row r="2809" spans="3:16" x14ac:dyDescent="0.3">
      <c r="C2809" t="s">
        <v>7</v>
      </c>
      <c r="F2809" s="5">
        <v>45645</v>
      </c>
      <c r="G2809" s="5">
        <v>45676</v>
      </c>
      <c r="J2809" s="4">
        <v>56000000</v>
      </c>
      <c r="L2809" s="8">
        <v>4.3999999999999997E-2</v>
      </c>
      <c r="O2809" s="7" t="s">
        <v>2043</v>
      </c>
      <c r="P2809" s="7" t="s">
        <v>2044</v>
      </c>
    </row>
    <row r="2810" spans="3:16" x14ac:dyDescent="0.3">
      <c r="C2810" t="s">
        <v>7</v>
      </c>
      <c r="F2810" s="5">
        <v>45645</v>
      </c>
      <c r="G2810" s="5">
        <v>45707</v>
      </c>
      <c r="J2810" s="4">
        <v>89000000</v>
      </c>
      <c r="L2810" s="8">
        <v>4.7500000000000001E-2</v>
      </c>
      <c r="O2810" s="7" t="s">
        <v>2043</v>
      </c>
      <c r="P2810" s="7" t="s">
        <v>2044</v>
      </c>
    </row>
    <row r="2811" spans="3:16" x14ac:dyDescent="0.3">
      <c r="C2811" t="s">
        <v>7</v>
      </c>
      <c r="F2811" s="5">
        <v>45645</v>
      </c>
      <c r="G2811" s="5">
        <v>45827</v>
      </c>
      <c r="J2811" s="4">
        <v>33635000000</v>
      </c>
      <c r="L2811" s="8">
        <v>7.2999999999999995E-2</v>
      </c>
      <c r="O2811" s="7" t="s">
        <v>2043</v>
      </c>
      <c r="P2811" s="7" t="s">
        <v>2044</v>
      </c>
    </row>
    <row r="2812" spans="3:16" x14ac:dyDescent="0.3">
      <c r="C2812" t="s">
        <v>7</v>
      </c>
      <c r="F2812" s="5">
        <v>45645</v>
      </c>
      <c r="G2812" s="5">
        <v>45857</v>
      </c>
      <c r="J2812" s="4">
        <v>2970000000</v>
      </c>
      <c r="L2812" s="8">
        <v>7.3999999999999996E-2</v>
      </c>
      <c r="O2812" s="7" t="s">
        <v>2043</v>
      </c>
      <c r="P2812" s="7" t="s">
        <v>2044</v>
      </c>
    </row>
    <row r="2813" spans="3:16" x14ac:dyDescent="0.3">
      <c r="C2813" t="s">
        <v>7</v>
      </c>
      <c r="F2813" s="5">
        <v>45645</v>
      </c>
      <c r="G2813" s="5">
        <v>45919</v>
      </c>
      <c r="J2813" s="4">
        <v>8780000000</v>
      </c>
      <c r="L2813" s="8">
        <v>7.5999999999999998E-2</v>
      </c>
      <c r="O2813" s="7" t="s">
        <v>2043</v>
      </c>
      <c r="P2813" s="7" t="s">
        <v>2044</v>
      </c>
    </row>
    <row r="2814" spans="3:16" x14ac:dyDescent="0.3">
      <c r="C2814" t="s">
        <v>7</v>
      </c>
      <c r="F2814" s="5">
        <v>45645</v>
      </c>
      <c r="G2814" s="5">
        <v>45980</v>
      </c>
      <c r="J2814" s="4">
        <v>19045000000</v>
      </c>
      <c r="L2814" s="8">
        <v>7.5999999999999998E-2</v>
      </c>
      <c r="O2814" s="7" t="s">
        <v>2043</v>
      </c>
      <c r="P2814" s="7" t="s">
        <v>2044</v>
      </c>
    </row>
    <row r="2815" spans="3:16" x14ac:dyDescent="0.3">
      <c r="C2815" t="s">
        <v>7</v>
      </c>
      <c r="F2815" s="5">
        <v>45645</v>
      </c>
      <c r="G2815" s="5">
        <v>46010</v>
      </c>
      <c r="J2815" s="4">
        <v>909000000</v>
      </c>
      <c r="L2815" s="8">
        <v>7.6999999999999999E-2</v>
      </c>
      <c r="O2815" s="7" t="s">
        <v>2043</v>
      </c>
      <c r="P2815" s="7" t="s">
        <v>2044</v>
      </c>
    </row>
    <row r="2816" spans="3:16" x14ac:dyDescent="0.3">
      <c r="C2816" t="s">
        <v>7</v>
      </c>
      <c r="F2816" s="5">
        <v>45645</v>
      </c>
      <c r="G2816" s="5">
        <v>46041</v>
      </c>
      <c r="J2816" s="4">
        <v>508000000</v>
      </c>
      <c r="L2816" s="8">
        <v>7.8E-2</v>
      </c>
      <c r="O2816" s="7" t="s">
        <v>2043</v>
      </c>
      <c r="P2816" s="7" t="s">
        <v>2044</v>
      </c>
    </row>
    <row r="2817" spans="3:16" x14ac:dyDescent="0.3">
      <c r="C2817" t="s">
        <v>2047</v>
      </c>
      <c r="F2817" s="5">
        <v>45645</v>
      </c>
      <c r="G2817" s="5">
        <v>45676</v>
      </c>
      <c r="J2817" s="4">
        <v>1533000000</v>
      </c>
      <c r="L2817" s="8">
        <v>4.3999999999999997E-2</v>
      </c>
      <c r="O2817" s="7" t="s">
        <v>2043</v>
      </c>
      <c r="P2817" s="7" t="s">
        <v>2044</v>
      </c>
    </row>
    <row r="2818" spans="3:16" x14ac:dyDescent="0.3">
      <c r="C2818" t="s">
        <v>2047</v>
      </c>
      <c r="F2818" s="5">
        <v>45645</v>
      </c>
      <c r="G2818" s="5">
        <v>45707</v>
      </c>
      <c r="J2818" s="4">
        <v>242000000</v>
      </c>
      <c r="L2818" s="8">
        <v>4.7500000000000001E-2</v>
      </c>
      <c r="O2818" s="7" t="s">
        <v>2043</v>
      </c>
      <c r="P2818" s="7" t="s">
        <v>2044</v>
      </c>
    </row>
    <row r="2819" spans="3:16" x14ac:dyDescent="0.3">
      <c r="C2819" t="s">
        <v>2047</v>
      </c>
      <c r="F2819" s="5">
        <v>45645</v>
      </c>
      <c r="G2819" s="5">
        <v>45735</v>
      </c>
      <c r="J2819" s="4">
        <v>340000000</v>
      </c>
      <c r="L2819" s="8">
        <v>4.7500000000000001E-2</v>
      </c>
      <c r="O2819" s="7" t="s">
        <v>2043</v>
      </c>
      <c r="P2819" s="7" t="s">
        <v>2044</v>
      </c>
    </row>
    <row r="2820" spans="3:16" x14ac:dyDescent="0.3">
      <c r="C2820" t="s">
        <v>2047</v>
      </c>
      <c r="F2820" s="5">
        <v>45645</v>
      </c>
      <c r="G2820" s="5">
        <v>45766</v>
      </c>
      <c r="J2820" s="4">
        <v>363000000</v>
      </c>
      <c r="L2820" s="8">
        <v>4.7500000000000001E-2</v>
      </c>
      <c r="O2820" s="7" t="s">
        <v>2043</v>
      </c>
      <c r="P2820" s="7" t="s">
        <v>2044</v>
      </c>
    </row>
    <row r="2821" spans="3:16" x14ac:dyDescent="0.3">
      <c r="C2821" t="s">
        <v>2047</v>
      </c>
      <c r="F2821" s="5">
        <v>45645</v>
      </c>
      <c r="G2821" s="5">
        <v>45796</v>
      </c>
      <c r="J2821" s="4">
        <v>363000000</v>
      </c>
      <c r="L2821" s="8">
        <v>4.7500000000000001E-2</v>
      </c>
      <c r="O2821" s="7" t="s">
        <v>2043</v>
      </c>
      <c r="P2821" s="7" t="s">
        <v>2044</v>
      </c>
    </row>
    <row r="2822" spans="3:16" x14ac:dyDescent="0.3">
      <c r="C2822" t="s">
        <v>2047</v>
      </c>
      <c r="F2822" s="5">
        <v>45645</v>
      </c>
      <c r="G2822" s="5">
        <v>45827</v>
      </c>
      <c r="J2822" s="4">
        <v>8877000000</v>
      </c>
      <c r="L2822" s="8">
        <v>7.2999999999999995E-2</v>
      </c>
      <c r="O2822" s="7" t="s">
        <v>2043</v>
      </c>
      <c r="P2822" s="7" t="s">
        <v>2044</v>
      </c>
    </row>
    <row r="2823" spans="3:16" x14ac:dyDescent="0.3">
      <c r="C2823" t="s">
        <v>2047</v>
      </c>
      <c r="F2823" s="5">
        <v>45645</v>
      </c>
      <c r="G2823" s="5">
        <v>45888</v>
      </c>
      <c r="J2823" s="4">
        <v>403000000</v>
      </c>
      <c r="L2823" s="8">
        <v>7.3999999999999996E-2</v>
      </c>
      <c r="O2823" s="7" t="s">
        <v>2043</v>
      </c>
      <c r="P2823" s="7" t="s">
        <v>2044</v>
      </c>
    </row>
    <row r="2824" spans="3:16" x14ac:dyDescent="0.3">
      <c r="C2824" t="s">
        <v>2047</v>
      </c>
      <c r="F2824" s="5">
        <v>45645</v>
      </c>
      <c r="G2824" s="5">
        <v>45919</v>
      </c>
      <c r="J2824" s="4">
        <v>161000000</v>
      </c>
      <c r="L2824" s="8">
        <v>7.5999999999999998E-2</v>
      </c>
      <c r="O2824" s="7" t="s">
        <v>2043</v>
      </c>
      <c r="P2824" s="7" t="s">
        <v>2044</v>
      </c>
    </row>
    <row r="2825" spans="3:16" x14ac:dyDescent="0.3">
      <c r="C2825" t="s">
        <v>2047</v>
      </c>
      <c r="F2825" s="5">
        <v>45645</v>
      </c>
      <c r="G2825" s="5">
        <v>46010</v>
      </c>
      <c r="J2825" s="4">
        <v>403000000</v>
      </c>
      <c r="L2825" s="8">
        <v>7.6999999999999999E-2</v>
      </c>
      <c r="O2825" s="7" t="s">
        <v>2043</v>
      </c>
      <c r="P2825" s="7" t="s">
        <v>2044</v>
      </c>
    </row>
    <row r="2826" spans="3:16" x14ac:dyDescent="0.3">
      <c r="C2826" t="s">
        <v>2047</v>
      </c>
      <c r="F2826" s="5">
        <v>45645</v>
      </c>
      <c r="G2826" s="5">
        <v>46041</v>
      </c>
      <c r="J2826" s="4">
        <v>81000000</v>
      </c>
      <c r="L2826" s="8">
        <v>7.8E-2</v>
      </c>
      <c r="O2826" s="7" t="s">
        <v>2043</v>
      </c>
      <c r="P2826" s="7" t="s">
        <v>2044</v>
      </c>
    </row>
    <row r="2827" spans="3:16" x14ac:dyDescent="0.3">
      <c r="C2827" t="s">
        <v>7</v>
      </c>
      <c r="F2827" s="5">
        <v>45645</v>
      </c>
      <c r="G2827" s="5">
        <v>45827</v>
      </c>
      <c r="J2827" s="4">
        <v>23330000000</v>
      </c>
      <c r="L2827" s="8">
        <v>7.2999999999999995E-2</v>
      </c>
      <c r="O2827" s="7" t="s">
        <v>15</v>
      </c>
      <c r="P2827" s="7" t="s">
        <v>2045</v>
      </c>
    </row>
    <row r="2828" spans="3:16" x14ac:dyDescent="0.3">
      <c r="C2828" t="s">
        <v>7</v>
      </c>
      <c r="F2828" s="5">
        <v>45645</v>
      </c>
      <c r="G2828" s="5">
        <v>45857</v>
      </c>
      <c r="J2828" s="4">
        <v>1775000000</v>
      </c>
      <c r="L2828" s="8">
        <v>7.3999999999999996E-2</v>
      </c>
      <c r="O2828" s="7" t="s">
        <v>15</v>
      </c>
      <c r="P2828" s="7" t="s">
        <v>2045</v>
      </c>
    </row>
    <row r="2829" spans="3:16" x14ac:dyDescent="0.3">
      <c r="C2829" t="s">
        <v>7</v>
      </c>
      <c r="F2829" s="5">
        <v>45645</v>
      </c>
      <c r="G2829" s="5">
        <v>45919</v>
      </c>
      <c r="J2829" s="4">
        <v>9038000000</v>
      </c>
      <c r="L2829" s="8">
        <v>7.5999999999999998E-2</v>
      </c>
      <c r="O2829" s="7" t="s">
        <v>15</v>
      </c>
      <c r="P2829" s="7" t="s">
        <v>2045</v>
      </c>
    </row>
    <row r="2830" spans="3:16" x14ac:dyDescent="0.3">
      <c r="C2830" t="s">
        <v>7</v>
      </c>
      <c r="F2830" s="5">
        <v>45645</v>
      </c>
      <c r="G2830" s="5">
        <v>46010</v>
      </c>
      <c r="J2830" s="4">
        <v>968000000</v>
      </c>
      <c r="L2830" s="8">
        <v>7.6999999999999999E-2</v>
      </c>
      <c r="O2830" s="7" t="s">
        <v>15</v>
      </c>
      <c r="P2830" s="7" t="s">
        <v>2045</v>
      </c>
    </row>
    <row r="2831" spans="3:16" x14ac:dyDescent="0.3">
      <c r="C2831" t="s">
        <v>2047</v>
      </c>
      <c r="F2831" s="5">
        <v>45645</v>
      </c>
      <c r="G2831" s="5">
        <v>45827</v>
      </c>
      <c r="J2831" s="4">
        <v>81000000</v>
      </c>
      <c r="L2831" s="8">
        <v>7.2999999999999995E-2</v>
      </c>
      <c r="O2831" s="7" t="s">
        <v>15</v>
      </c>
      <c r="P2831" s="7" t="s">
        <v>2045</v>
      </c>
    </row>
    <row r="2832" spans="3:16" x14ac:dyDescent="0.3">
      <c r="C2832" t="s">
        <v>7</v>
      </c>
      <c r="F2832" s="5">
        <v>45645</v>
      </c>
      <c r="G2832" s="5">
        <v>45827</v>
      </c>
      <c r="J2832" s="4">
        <v>23668000000</v>
      </c>
      <c r="L2832" s="8">
        <v>7.2999999999999995E-2</v>
      </c>
      <c r="O2832" s="7" t="s">
        <v>2050</v>
      </c>
      <c r="P2832" s="7" t="s">
        <v>2045</v>
      </c>
    </row>
    <row r="2833" spans="3:16" x14ac:dyDescent="0.3">
      <c r="C2833" t="s">
        <v>7</v>
      </c>
      <c r="F2833" s="5">
        <v>45645</v>
      </c>
      <c r="G2833" s="5">
        <v>45919</v>
      </c>
      <c r="J2833" s="4">
        <v>202000000</v>
      </c>
      <c r="L2833" s="8">
        <v>7.5999999999999998E-2</v>
      </c>
      <c r="O2833" s="7" t="s">
        <v>2050</v>
      </c>
      <c r="P2833" s="7" t="s">
        <v>2045</v>
      </c>
    </row>
    <row r="2834" spans="3:16" x14ac:dyDescent="0.3">
      <c r="C2834" t="s">
        <v>7</v>
      </c>
      <c r="F2834" s="5">
        <v>45645</v>
      </c>
      <c r="G2834" s="5">
        <v>45949</v>
      </c>
      <c r="J2834" s="4">
        <v>6155000000</v>
      </c>
      <c r="L2834" s="8">
        <v>7.5999999999999998E-2</v>
      </c>
      <c r="O2834" s="7" t="s">
        <v>2050</v>
      </c>
      <c r="P2834" s="7" t="s">
        <v>2045</v>
      </c>
    </row>
    <row r="2835" spans="3:16" x14ac:dyDescent="0.3">
      <c r="C2835" t="s">
        <v>7</v>
      </c>
      <c r="F2835" s="5">
        <v>45645</v>
      </c>
      <c r="G2835" s="5">
        <v>45980</v>
      </c>
      <c r="J2835" s="4">
        <v>10029000000</v>
      </c>
      <c r="L2835" s="8">
        <v>7.5999999999999998E-2</v>
      </c>
      <c r="O2835" s="7" t="s">
        <v>2050</v>
      </c>
      <c r="P2835" s="7" t="s">
        <v>2045</v>
      </c>
    </row>
    <row r="2836" spans="3:16" x14ac:dyDescent="0.3">
      <c r="C2836" t="s">
        <v>7</v>
      </c>
      <c r="F2836" s="5">
        <v>45645</v>
      </c>
      <c r="G2836" s="5">
        <v>46010</v>
      </c>
      <c r="J2836" s="4">
        <v>14001000000</v>
      </c>
      <c r="L2836" s="8">
        <v>7.6999999999999999E-2</v>
      </c>
      <c r="O2836" s="7" t="s">
        <v>2050</v>
      </c>
      <c r="P2836" s="7" t="s">
        <v>2045</v>
      </c>
    </row>
    <row r="2837" spans="3:16" x14ac:dyDescent="0.3">
      <c r="C2837" t="s">
        <v>7</v>
      </c>
      <c r="F2837" s="5">
        <v>45645</v>
      </c>
      <c r="G2837" s="5">
        <v>46041</v>
      </c>
      <c r="J2837" s="4">
        <v>8375000000</v>
      </c>
      <c r="L2837" s="8">
        <v>7.8E-2</v>
      </c>
      <c r="O2837" s="7" t="s">
        <v>2050</v>
      </c>
      <c r="P2837" s="7" t="s">
        <v>2045</v>
      </c>
    </row>
    <row r="2838" spans="3:16" x14ac:dyDescent="0.3">
      <c r="C2838" t="s">
        <v>7</v>
      </c>
      <c r="F2838" s="5">
        <v>45645</v>
      </c>
      <c r="G2838" s="5">
        <v>45676</v>
      </c>
      <c r="J2838" s="4">
        <v>3965000000</v>
      </c>
      <c r="L2838" s="8">
        <v>4.3999999999999997E-2</v>
      </c>
      <c r="O2838" s="7" t="s">
        <v>16</v>
      </c>
      <c r="P2838" s="7" t="s">
        <v>2045</v>
      </c>
    </row>
    <row r="2839" spans="3:16" x14ac:dyDescent="0.3">
      <c r="C2839" t="s">
        <v>7</v>
      </c>
      <c r="F2839" s="5">
        <v>45645</v>
      </c>
      <c r="G2839" s="5">
        <v>45707</v>
      </c>
      <c r="J2839" s="4">
        <v>2411000000</v>
      </c>
      <c r="L2839" s="8">
        <v>4.7500000000000001E-2</v>
      </c>
      <c r="O2839" s="7" t="s">
        <v>16</v>
      </c>
      <c r="P2839" s="7" t="s">
        <v>2045</v>
      </c>
    </row>
    <row r="2840" spans="3:16" x14ac:dyDescent="0.3">
      <c r="C2840" t="s">
        <v>7</v>
      </c>
      <c r="F2840" s="5">
        <v>45645</v>
      </c>
      <c r="G2840" s="5">
        <v>45735</v>
      </c>
      <c r="J2840" s="4">
        <v>254000000</v>
      </c>
      <c r="L2840" s="8">
        <v>4.7500000000000001E-2</v>
      </c>
      <c r="O2840" s="7" t="s">
        <v>16</v>
      </c>
      <c r="P2840" s="7" t="s">
        <v>2045</v>
      </c>
    </row>
    <row r="2841" spans="3:16" x14ac:dyDescent="0.3">
      <c r="C2841" t="s">
        <v>7</v>
      </c>
      <c r="F2841" s="5">
        <v>45645</v>
      </c>
      <c r="G2841" s="5">
        <v>45766</v>
      </c>
      <c r="J2841" s="4">
        <v>205000000</v>
      </c>
      <c r="L2841" s="8">
        <v>4.7500000000000001E-2</v>
      </c>
      <c r="O2841" s="7" t="s">
        <v>16</v>
      </c>
      <c r="P2841" s="7" t="s">
        <v>2045</v>
      </c>
    </row>
    <row r="2842" spans="3:16" x14ac:dyDescent="0.3">
      <c r="C2842" t="s">
        <v>7</v>
      </c>
      <c r="F2842" s="5">
        <v>45645</v>
      </c>
      <c r="G2842" s="5">
        <v>45796</v>
      </c>
      <c r="J2842" s="4">
        <v>94000000</v>
      </c>
      <c r="L2842" s="8">
        <v>4.7500000000000001E-2</v>
      </c>
      <c r="O2842" s="7" t="s">
        <v>16</v>
      </c>
      <c r="P2842" s="7" t="s">
        <v>2045</v>
      </c>
    </row>
    <row r="2843" spans="3:16" x14ac:dyDescent="0.3">
      <c r="C2843" t="s">
        <v>7</v>
      </c>
      <c r="F2843" s="5">
        <v>45645</v>
      </c>
      <c r="G2843" s="5">
        <v>45827</v>
      </c>
      <c r="J2843" s="4">
        <v>42168477791.545998</v>
      </c>
      <c r="L2843" s="8">
        <v>7.2999999999999995E-2</v>
      </c>
      <c r="O2843" s="7" t="s">
        <v>16</v>
      </c>
      <c r="P2843" s="7" t="s">
        <v>2045</v>
      </c>
    </row>
    <row r="2844" spans="3:16" x14ac:dyDescent="0.3">
      <c r="C2844" t="s">
        <v>7</v>
      </c>
      <c r="F2844" s="5">
        <v>45645</v>
      </c>
      <c r="G2844" s="5">
        <v>45857</v>
      </c>
      <c r="J2844" s="4">
        <v>550000000</v>
      </c>
      <c r="L2844" s="8">
        <v>7.3999999999999996E-2</v>
      </c>
      <c r="O2844" s="7" t="s">
        <v>16</v>
      </c>
      <c r="P2844" s="7" t="s">
        <v>2045</v>
      </c>
    </row>
    <row r="2845" spans="3:16" x14ac:dyDescent="0.3">
      <c r="C2845" t="s">
        <v>7</v>
      </c>
      <c r="F2845" s="5">
        <v>45645</v>
      </c>
      <c r="G2845" s="5">
        <v>45888</v>
      </c>
      <c r="J2845" s="4">
        <v>76000000</v>
      </c>
      <c r="L2845" s="8">
        <v>7.3999999999999996E-2</v>
      </c>
      <c r="O2845" s="7" t="s">
        <v>16</v>
      </c>
      <c r="P2845" s="7" t="s">
        <v>2045</v>
      </c>
    </row>
    <row r="2846" spans="3:16" x14ac:dyDescent="0.3">
      <c r="C2846" t="s">
        <v>7</v>
      </c>
      <c r="F2846" s="5">
        <v>45645</v>
      </c>
      <c r="G2846" s="5">
        <v>45919</v>
      </c>
      <c r="J2846" s="4">
        <v>1564000000</v>
      </c>
      <c r="L2846" s="8">
        <v>7.5999999999999998E-2</v>
      </c>
      <c r="O2846" s="7" t="s">
        <v>16</v>
      </c>
      <c r="P2846" s="7" t="s">
        <v>2045</v>
      </c>
    </row>
    <row r="2847" spans="3:16" x14ac:dyDescent="0.3">
      <c r="C2847" t="s">
        <v>7</v>
      </c>
      <c r="F2847" s="5">
        <v>45645</v>
      </c>
      <c r="G2847" s="5">
        <v>45949</v>
      </c>
      <c r="J2847" s="4">
        <v>97000000</v>
      </c>
      <c r="L2847" s="8">
        <v>7.5999999999999998E-2</v>
      </c>
      <c r="O2847" s="7" t="s">
        <v>16</v>
      </c>
      <c r="P2847" s="7" t="s">
        <v>2045</v>
      </c>
    </row>
    <row r="2848" spans="3:16" x14ac:dyDescent="0.3">
      <c r="C2848" t="s">
        <v>7</v>
      </c>
      <c r="F2848" s="5">
        <v>45645</v>
      </c>
      <c r="G2848" s="5">
        <v>45980</v>
      </c>
      <c r="J2848" s="4">
        <v>2569000000</v>
      </c>
      <c r="L2848" s="8">
        <v>7.5999999999999998E-2</v>
      </c>
      <c r="O2848" s="7" t="s">
        <v>16</v>
      </c>
      <c r="P2848" s="7" t="s">
        <v>2045</v>
      </c>
    </row>
    <row r="2849" spans="3:16" x14ac:dyDescent="0.3">
      <c r="C2849" t="s">
        <v>7</v>
      </c>
      <c r="F2849" s="5">
        <v>45645</v>
      </c>
      <c r="G2849" s="5">
        <v>46010</v>
      </c>
      <c r="J2849" s="4">
        <v>6801000000</v>
      </c>
      <c r="L2849" s="8">
        <v>7.6999999999999999E-2</v>
      </c>
      <c r="O2849" s="7" t="s">
        <v>16</v>
      </c>
      <c r="P2849" s="7" t="s">
        <v>2045</v>
      </c>
    </row>
    <row r="2850" spans="3:16" x14ac:dyDescent="0.3">
      <c r="C2850" t="s">
        <v>7</v>
      </c>
      <c r="F2850" s="5">
        <v>45645</v>
      </c>
      <c r="G2850" s="5">
        <v>46041</v>
      </c>
      <c r="J2850" s="4">
        <v>2709000000</v>
      </c>
      <c r="L2850" s="8">
        <v>7.8E-2</v>
      </c>
      <c r="O2850" s="7" t="s">
        <v>16</v>
      </c>
      <c r="P2850" s="7" t="s">
        <v>2045</v>
      </c>
    </row>
    <row r="2851" spans="3:16" x14ac:dyDescent="0.3">
      <c r="C2851" t="s">
        <v>2047</v>
      </c>
      <c r="F2851" s="5">
        <v>45645</v>
      </c>
      <c r="G2851" s="5">
        <v>45676</v>
      </c>
      <c r="J2851" s="4">
        <v>801000000</v>
      </c>
      <c r="L2851" s="8">
        <v>4.3999999999999997E-2</v>
      </c>
      <c r="O2851" s="7" t="s">
        <v>16</v>
      </c>
      <c r="P2851" s="7" t="s">
        <v>2045</v>
      </c>
    </row>
    <row r="2852" spans="3:16" x14ac:dyDescent="0.3">
      <c r="C2852" t="s">
        <v>2047</v>
      </c>
      <c r="F2852" s="5">
        <v>45645</v>
      </c>
      <c r="G2852" s="5">
        <v>45707</v>
      </c>
      <c r="J2852" s="4">
        <v>133000000</v>
      </c>
      <c r="L2852" s="8">
        <v>4.7500000000000001E-2</v>
      </c>
      <c r="O2852" s="7" t="s">
        <v>16</v>
      </c>
      <c r="P2852" s="7" t="s">
        <v>2045</v>
      </c>
    </row>
    <row r="2853" spans="3:16" x14ac:dyDescent="0.3">
      <c r="C2853" t="s">
        <v>2047</v>
      </c>
      <c r="F2853" s="5">
        <v>45645</v>
      </c>
      <c r="G2853" s="5">
        <v>45827</v>
      </c>
      <c r="J2853" s="4">
        <v>1456000000</v>
      </c>
      <c r="L2853" s="8">
        <v>7.2999999999999995E-2</v>
      </c>
      <c r="O2853" s="7" t="s">
        <v>16</v>
      </c>
      <c r="P2853" s="7" t="s">
        <v>2045</v>
      </c>
    </row>
    <row r="2854" spans="3:16" x14ac:dyDescent="0.3">
      <c r="C2854" t="s">
        <v>2047</v>
      </c>
      <c r="F2854" s="5">
        <v>45645</v>
      </c>
      <c r="G2854" s="5">
        <v>45919</v>
      </c>
      <c r="J2854" s="4">
        <v>57000000</v>
      </c>
      <c r="L2854" s="8">
        <v>7.5999999999999998E-2</v>
      </c>
      <c r="O2854" s="7" t="s">
        <v>16</v>
      </c>
      <c r="P2854" s="7" t="s">
        <v>2045</v>
      </c>
    </row>
    <row r="2855" spans="3:16" x14ac:dyDescent="0.3">
      <c r="C2855" t="s">
        <v>2047</v>
      </c>
      <c r="F2855" s="5">
        <v>45645</v>
      </c>
      <c r="G2855" s="5">
        <v>46010</v>
      </c>
      <c r="J2855" s="4">
        <v>63000000</v>
      </c>
      <c r="L2855" s="8">
        <v>7.6999999999999999E-2</v>
      </c>
      <c r="O2855" s="7" t="s">
        <v>16</v>
      </c>
      <c r="P2855" s="7" t="s">
        <v>2045</v>
      </c>
    </row>
    <row r="2856" spans="3:16" x14ac:dyDescent="0.3">
      <c r="C2856" t="s">
        <v>7</v>
      </c>
      <c r="F2856" s="5">
        <v>45646</v>
      </c>
      <c r="G2856" s="5">
        <v>45708</v>
      </c>
      <c r="J2856" s="4">
        <v>71000000</v>
      </c>
      <c r="L2856" s="8">
        <v>4.7500000000000001E-2</v>
      </c>
      <c r="O2856" s="7" t="s">
        <v>2043</v>
      </c>
      <c r="P2856" s="7" t="s">
        <v>2044</v>
      </c>
    </row>
    <row r="2857" spans="3:16" x14ac:dyDescent="0.3">
      <c r="C2857" t="s">
        <v>7</v>
      </c>
      <c r="F2857" s="5">
        <v>45646</v>
      </c>
      <c r="G2857" s="5">
        <v>45828</v>
      </c>
      <c r="J2857" s="4">
        <v>27074000000</v>
      </c>
      <c r="L2857" s="8">
        <v>7.2999999999999995E-2</v>
      </c>
      <c r="O2857" s="7" t="s">
        <v>2043</v>
      </c>
      <c r="P2857" s="7" t="s">
        <v>2044</v>
      </c>
    </row>
    <row r="2858" spans="3:16" x14ac:dyDescent="0.3">
      <c r="C2858" t="s">
        <v>7</v>
      </c>
      <c r="F2858" s="5">
        <v>45646</v>
      </c>
      <c r="G2858" s="5">
        <v>45858</v>
      </c>
      <c r="J2858" s="4">
        <v>2390000000</v>
      </c>
      <c r="L2858" s="8">
        <v>7.3999999999999996E-2</v>
      </c>
      <c r="O2858" s="7" t="s">
        <v>2043</v>
      </c>
      <c r="P2858" s="7" t="s">
        <v>2044</v>
      </c>
    </row>
    <row r="2859" spans="3:16" x14ac:dyDescent="0.3">
      <c r="C2859" t="s">
        <v>7</v>
      </c>
      <c r="F2859" s="5">
        <v>45646</v>
      </c>
      <c r="G2859" s="5">
        <v>45920</v>
      </c>
      <c r="J2859" s="4">
        <v>7067000000</v>
      </c>
      <c r="L2859" s="8">
        <v>7.5999999999999998E-2</v>
      </c>
      <c r="O2859" s="7" t="s">
        <v>2043</v>
      </c>
      <c r="P2859" s="7" t="s">
        <v>2044</v>
      </c>
    </row>
    <row r="2860" spans="3:16" x14ac:dyDescent="0.3">
      <c r="C2860" t="s">
        <v>7</v>
      </c>
      <c r="F2860" s="5">
        <v>45646</v>
      </c>
      <c r="G2860" s="5">
        <v>45981</v>
      </c>
      <c r="J2860" s="4">
        <v>15330000000</v>
      </c>
      <c r="L2860" s="8">
        <v>7.5999999999999998E-2</v>
      </c>
      <c r="O2860" s="7" t="s">
        <v>2043</v>
      </c>
      <c r="P2860" s="7" t="s">
        <v>2044</v>
      </c>
    </row>
    <row r="2861" spans="3:16" x14ac:dyDescent="0.3">
      <c r="C2861" t="s">
        <v>7</v>
      </c>
      <c r="F2861" s="5">
        <v>45646</v>
      </c>
      <c r="G2861" s="5">
        <v>46011</v>
      </c>
      <c r="J2861" s="4">
        <v>732000000</v>
      </c>
      <c r="L2861" s="8">
        <v>7.6999999999999999E-2</v>
      </c>
      <c r="O2861" s="7" t="s">
        <v>2043</v>
      </c>
      <c r="P2861" s="7" t="s">
        <v>2044</v>
      </c>
    </row>
    <row r="2862" spans="3:16" x14ac:dyDescent="0.3">
      <c r="C2862" t="s">
        <v>7</v>
      </c>
      <c r="F2862" s="5">
        <v>45646</v>
      </c>
      <c r="G2862" s="5">
        <v>46042</v>
      </c>
      <c r="J2862" s="4">
        <v>409000000</v>
      </c>
      <c r="L2862" s="8">
        <v>7.8E-2</v>
      </c>
      <c r="O2862" s="7" t="s">
        <v>2043</v>
      </c>
      <c r="P2862" s="7" t="s">
        <v>2044</v>
      </c>
    </row>
    <row r="2863" spans="3:16" x14ac:dyDescent="0.3">
      <c r="C2863" t="s">
        <v>2047</v>
      </c>
      <c r="F2863" s="5">
        <v>45646</v>
      </c>
      <c r="G2863" s="5">
        <v>45677</v>
      </c>
      <c r="J2863" s="4">
        <v>1234000000</v>
      </c>
      <c r="L2863" s="8">
        <v>4.3999999999999997E-2</v>
      </c>
      <c r="O2863" s="7" t="s">
        <v>2043</v>
      </c>
      <c r="P2863" s="7" t="s">
        <v>2044</v>
      </c>
    </row>
    <row r="2864" spans="3:16" x14ac:dyDescent="0.3">
      <c r="C2864" t="s">
        <v>2047</v>
      </c>
      <c r="F2864" s="5">
        <v>45646</v>
      </c>
      <c r="G2864" s="5">
        <v>45708</v>
      </c>
      <c r="J2864" s="4">
        <v>195000000</v>
      </c>
      <c r="L2864" s="8">
        <v>4.7500000000000001E-2</v>
      </c>
      <c r="O2864" s="7" t="s">
        <v>2043</v>
      </c>
      <c r="P2864" s="7" t="s">
        <v>2044</v>
      </c>
    </row>
    <row r="2865" spans="3:16" x14ac:dyDescent="0.3">
      <c r="C2865" t="s">
        <v>2047</v>
      </c>
      <c r="F2865" s="5">
        <v>45646</v>
      </c>
      <c r="G2865" s="5">
        <v>45736</v>
      </c>
      <c r="J2865" s="4">
        <v>274000000</v>
      </c>
      <c r="L2865" s="8">
        <v>4.7500000000000001E-2</v>
      </c>
      <c r="O2865" s="7" t="s">
        <v>2043</v>
      </c>
      <c r="P2865" s="7" t="s">
        <v>2044</v>
      </c>
    </row>
    <row r="2866" spans="3:16" x14ac:dyDescent="0.3">
      <c r="C2866" t="s">
        <v>2047</v>
      </c>
      <c r="F2866" s="5">
        <v>45646</v>
      </c>
      <c r="G2866" s="5">
        <v>45767</v>
      </c>
      <c r="J2866" s="4">
        <v>292000000</v>
      </c>
      <c r="L2866" s="8">
        <v>4.7500000000000001E-2</v>
      </c>
      <c r="O2866" s="7" t="s">
        <v>2043</v>
      </c>
      <c r="P2866" s="7" t="s">
        <v>2044</v>
      </c>
    </row>
    <row r="2867" spans="3:16" x14ac:dyDescent="0.3">
      <c r="C2867" t="s">
        <v>2047</v>
      </c>
      <c r="F2867" s="5">
        <v>45646</v>
      </c>
      <c r="G2867" s="5">
        <v>45797</v>
      </c>
      <c r="J2867" s="4">
        <v>292000000</v>
      </c>
      <c r="L2867" s="8">
        <v>4.7500000000000001E-2</v>
      </c>
      <c r="O2867" s="7" t="s">
        <v>2043</v>
      </c>
      <c r="P2867" s="7" t="s">
        <v>2044</v>
      </c>
    </row>
    <row r="2868" spans="3:16" x14ac:dyDescent="0.3">
      <c r="C2868" t="s">
        <v>2047</v>
      </c>
      <c r="F2868" s="5">
        <v>45646</v>
      </c>
      <c r="G2868" s="5">
        <v>45828</v>
      </c>
      <c r="J2868" s="4">
        <v>7145000000</v>
      </c>
      <c r="L2868" s="8">
        <v>7.2999999999999995E-2</v>
      </c>
      <c r="O2868" s="7" t="s">
        <v>2043</v>
      </c>
      <c r="P2868" s="7" t="s">
        <v>2044</v>
      </c>
    </row>
    <row r="2869" spans="3:16" x14ac:dyDescent="0.3">
      <c r="C2869" t="s">
        <v>2047</v>
      </c>
      <c r="F2869" s="5">
        <v>45646</v>
      </c>
      <c r="G2869" s="5">
        <v>45889</v>
      </c>
      <c r="J2869" s="4">
        <v>325000000</v>
      </c>
      <c r="L2869" s="8">
        <v>7.3999999999999996E-2</v>
      </c>
      <c r="O2869" s="7" t="s">
        <v>2043</v>
      </c>
      <c r="P2869" s="7" t="s">
        <v>2044</v>
      </c>
    </row>
    <row r="2870" spans="3:16" x14ac:dyDescent="0.3">
      <c r="C2870" t="s">
        <v>2047</v>
      </c>
      <c r="F2870" s="5">
        <v>45646</v>
      </c>
      <c r="G2870" s="5">
        <v>45920</v>
      </c>
      <c r="J2870" s="4">
        <v>130000000</v>
      </c>
      <c r="L2870" s="8">
        <v>7.5999999999999998E-2</v>
      </c>
      <c r="O2870" s="7" t="s">
        <v>2043</v>
      </c>
      <c r="P2870" s="7" t="s">
        <v>2044</v>
      </c>
    </row>
    <row r="2871" spans="3:16" x14ac:dyDescent="0.3">
      <c r="C2871" t="s">
        <v>2047</v>
      </c>
      <c r="F2871" s="5">
        <v>45646</v>
      </c>
      <c r="G2871" s="5">
        <v>46011</v>
      </c>
      <c r="J2871" s="4">
        <v>325000000</v>
      </c>
      <c r="L2871" s="8">
        <v>7.6999999999999999E-2</v>
      </c>
      <c r="O2871" s="7" t="s">
        <v>2043</v>
      </c>
      <c r="P2871" s="7" t="s">
        <v>2044</v>
      </c>
    </row>
    <row r="2872" spans="3:16" x14ac:dyDescent="0.3">
      <c r="C2872" t="s">
        <v>2047</v>
      </c>
      <c r="F2872" s="5">
        <v>45646</v>
      </c>
      <c r="G2872" s="5">
        <v>46042</v>
      </c>
      <c r="J2872" s="4">
        <v>65000000</v>
      </c>
      <c r="L2872" s="8">
        <v>7.8E-2</v>
      </c>
      <c r="O2872" s="7" t="s">
        <v>2043</v>
      </c>
      <c r="P2872" s="7" t="s">
        <v>2044</v>
      </c>
    </row>
    <row r="2873" spans="3:16" x14ac:dyDescent="0.3">
      <c r="C2873" t="s">
        <v>7</v>
      </c>
      <c r="F2873" s="5">
        <v>45646</v>
      </c>
      <c r="G2873" s="5">
        <v>45828</v>
      </c>
      <c r="J2873" s="4">
        <v>18779000000</v>
      </c>
      <c r="L2873" s="8">
        <v>7.2999999999999995E-2</v>
      </c>
      <c r="O2873" s="7" t="s">
        <v>15</v>
      </c>
      <c r="P2873" s="7" t="s">
        <v>2045</v>
      </c>
    </row>
    <row r="2874" spans="3:16" x14ac:dyDescent="0.3">
      <c r="C2874" t="s">
        <v>7</v>
      </c>
      <c r="F2874" s="5">
        <v>45646</v>
      </c>
      <c r="G2874" s="5">
        <v>45858</v>
      </c>
      <c r="J2874" s="4">
        <v>1429000000</v>
      </c>
      <c r="L2874" s="8">
        <v>7.3999999999999996E-2</v>
      </c>
      <c r="O2874" s="7" t="s">
        <v>15</v>
      </c>
      <c r="P2874" s="7" t="s">
        <v>2045</v>
      </c>
    </row>
    <row r="2875" spans="3:16" x14ac:dyDescent="0.3">
      <c r="C2875" t="s">
        <v>7</v>
      </c>
      <c r="F2875" s="5">
        <v>45646</v>
      </c>
      <c r="G2875" s="5">
        <v>45920</v>
      </c>
      <c r="J2875" s="4">
        <v>7275000000</v>
      </c>
      <c r="L2875" s="8">
        <v>7.5999999999999998E-2</v>
      </c>
      <c r="O2875" s="7" t="s">
        <v>15</v>
      </c>
      <c r="P2875" s="7" t="s">
        <v>2045</v>
      </c>
    </row>
    <row r="2876" spans="3:16" x14ac:dyDescent="0.3">
      <c r="C2876" t="s">
        <v>7</v>
      </c>
      <c r="F2876" s="5">
        <v>45646</v>
      </c>
      <c r="G2876" s="5">
        <v>46011</v>
      </c>
      <c r="J2876" s="4">
        <v>779000000</v>
      </c>
      <c r="L2876" s="8">
        <v>7.6999999999999999E-2</v>
      </c>
      <c r="O2876" s="7" t="s">
        <v>15</v>
      </c>
      <c r="P2876" s="7" t="s">
        <v>2045</v>
      </c>
    </row>
    <row r="2877" spans="3:16" x14ac:dyDescent="0.3">
      <c r="C2877" t="s">
        <v>2047</v>
      </c>
      <c r="F2877" s="5">
        <v>45646</v>
      </c>
      <c r="G2877" s="5">
        <v>45828</v>
      </c>
      <c r="J2877" s="4">
        <v>65000000</v>
      </c>
      <c r="L2877" s="8">
        <v>7.2999999999999995E-2</v>
      </c>
      <c r="O2877" s="7" t="s">
        <v>15</v>
      </c>
      <c r="P2877" s="7" t="s">
        <v>2045</v>
      </c>
    </row>
    <row r="2878" spans="3:16" x14ac:dyDescent="0.3">
      <c r="C2878" t="s">
        <v>7</v>
      </c>
      <c r="F2878" s="5">
        <v>45646</v>
      </c>
      <c r="G2878" s="5">
        <v>45828</v>
      </c>
      <c r="J2878" s="4">
        <v>19051000000</v>
      </c>
      <c r="L2878" s="8">
        <v>7.2999999999999995E-2</v>
      </c>
      <c r="O2878" s="7" t="s">
        <v>2050</v>
      </c>
      <c r="P2878" s="7" t="s">
        <v>2045</v>
      </c>
    </row>
    <row r="2879" spans="3:16" x14ac:dyDescent="0.3">
      <c r="C2879" t="s">
        <v>7</v>
      </c>
      <c r="F2879" s="5">
        <v>45646</v>
      </c>
      <c r="G2879" s="5">
        <v>45920</v>
      </c>
      <c r="J2879" s="4">
        <v>162000000</v>
      </c>
      <c r="L2879" s="8">
        <v>7.5999999999999998E-2</v>
      </c>
      <c r="O2879" s="7" t="s">
        <v>2050</v>
      </c>
      <c r="P2879" s="7" t="s">
        <v>2045</v>
      </c>
    </row>
    <row r="2880" spans="3:16" x14ac:dyDescent="0.3">
      <c r="C2880" t="s">
        <v>7</v>
      </c>
      <c r="F2880" s="5">
        <v>45646</v>
      </c>
      <c r="G2880" s="5">
        <v>45950</v>
      </c>
      <c r="J2880" s="4">
        <v>4955000000</v>
      </c>
      <c r="L2880" s="8">
        <v>7.5999999999999998E-2</v>
      </c>
      <c r="O2880" s="7" t="s">
        <v>2050</v>
      </c>
      <c r="P2880" s="7" t="s">
        <v>2045</v>
      </c>
    </row>
    <row r="2881" spans="3:16" x14ac:dyDescent="0.3">
      <c r="C2881" t="s">
        <v>7</v>
      </c>
      <c r="F2881" s="5">
        <v>45646</v>
      </c>
      <c r="G2881" s="5">
        <v>45981</v>
      </c>
      <c r="J2881" s="4">
        <v>8072000000</v>
      </c>
      <c r="L2881" s="8">
        <v>7.5999999999999998E-2</v>
      </c>
      <c r="O2881" s="7" t="s">
        <v>2050</v>
      </c>
      <c r="P2881" s="7" t="s">
        <v>2045</v>
      </c>
    </row>
    <row r="2882" spans="3:16" x14ac:dyDescent="0.3">
      <c r="C2882" t="s">
        <v>7</v>
      </c>
      <c r="F2882" s="5">
        <v>45646</v>
      </c>
      <c r="G2882" s="5">
        <v>46011</v>
      </c>
      <c r="J2882" s="4">
        <v>11270000000</v>
      </c>
      <c r="L2882" s="8">
        <v>7.6999999999999999E-2</v>
      </c>
      <c r="O2882" s="7" t="s">
        <v>2050</v>
      </c>
      <c r="P2882" s="7" t="s">
        <v>2045</v>
      </c>
    </row>
    <row r="2883" spans="3:16" x14ac:dyDescent="0.3">
      <c r="C2883" t="s">
        <v>7</v>
      </c>
      <c r="F2883" s="5">
        <v>45646</v>
      </c>
      <c r="G2883" s="5">
        <v>46042</v>
      </c>
      <c r="J2883" s="4">
        <v>6742000000</v>
      </c>
      <c r="L2883" s="8">
        <v>7.8E-2</v>
      </c>
      <c r="O2883" s="7" t="s">
        <v>2050</v>
      </c>
      <c r="P2883" s="7" t="s">
        <v>2045</v>
      </c>
    </row>
    <row r="2884" spans="3:16" x14ac:dyDescent="0.3">
      <c r="C2884" t="s">
        <v>7</v>
      </c>
      <c r="F2884" s="5">
        <v>45646</v>
      </c>
      <c r="G2884" s="5">
        <v>45677</v>
      </c>
      <c r="J2884" s="4">
        <v>3192000000</v>
      </c>
      <c r="L2884" s="8">
        <v>4.3999999999999997E-2</v>
      </c>
      <c r="O2884" s="7" t="s">
        <v>16</v>
      </c>
      <c r="P2884" s="7" t="s">
        <v>2045</v>
      </c>
    </row>
    <row r="2885" spans="3:16" x14ac:dyDescent="0.3">
      <c r="C2885" t="s">
        <v>7</v>
      </c>
      <c r="F2885" s="5">
        <v>45646</v>
      </c>
      <c r="G2885" s="5">
        <v>45708</v>
      </c>
      <c r="J2885" s="4">
        <v>1941000000</v>
      </c>
      <c r="L2885" s="8">
        <v>4.7500000000000001E-2</v>
      </c>
      <c r="O2885" s="7" t="s">
        <v>16</v>
      </c>
      <c r="P2885" s="7" t="s">
        <v>2045</v>
      </c>
    </row>
    <row r="2886" spans="3:16" x14ac:dyDescent="0.3">
      <c r="C2886" t="s">
        <v>7</v>
      </c>
      <c r="F2886" s="5">
        <v>45646</v>
      </c>
      <c r="G2886" s="5">
        <v>45736</v>
      </c>
      <c r="J2886" s="4">
        <v>205000000</v>
      </c>
      <c r="L2886" s="8">
        <v>4.7500000000000001E-2</v>
      </c>
      <c r="O2886" s="7" t="s">
        <v>16</v>
      </c>
      <c r="P2886" s="7" t="s">
        <v>2045</v>
      </c>
    </row>
    <row r="2887" spans="3:16" x14ac:dyDescent="0.3">
      <c r="C2887" t="s">
        <v>7</v>
      </c>
      <c r="F2887" s="5">
        <v>45646</v>
      </c>
      <c r="G2887" s="5">
        <v>45767</v>
      </c>
      <c r="J2887" s="4">
        <v>165000000</v>
      </c>
      <c r="L2887" s="8">
        <v>4.7500000000000001E-2</v>
      </c>
      <c r="O2887" s="7" t="s">
        <v>16</v>
      </c>
      <c r="P2887" s="7" t="s">
        <v>2045</v>
      </c>
    </row>
    <row r="2888" spans="3:16" x14ac:dyDescent="0.3">
      <c r="C2888" t="s">
        <v>7</v>
      </c>
      <c r="F2888" s="5">
        <v>45646</v>
      </c>
      <c r="G2888" s="5">
        <v>45797</v>
      </c>
      <c r="J2888" s="4">
        <v>76000000</v>
      </c>
      <c r="L2888" s="8">
        <v>4.7500000000000001E-2</v>
      </c>
      <c r="O2888" s="7" t="s">
        <v>16</v>
      </c>
      <c r="P2888" s="7" t="s">
        <v>2045</v>
      </c>
    </row>
    <row r="2889" spans="3:16" x14ac:dyDescent="0.3">
      <c r="C2889" t="s">
        <v>7</v>
      </c>
      <c r="F2889" s="5">
        <v>45646</v>
      </c>
      <c r="G2889" s="5">
        <v>45828</v>
      </c>
      <c r="J2889" s="4">
        <v>34028295446.328999</v>
      </c>
      <c r="L2889" s="8">
        <v>7.2999999999999995E-2</v>
      </c>
      <c r="O2889" s="7" t="s">
        <v>16</v>
      </c>
      <c r="P2889" s="7" t="s">
        <v>2045</v>
      </c>
    </row>
    <row r="2890" spans="3:16" x14ac:dyDescent="0.3">
      <c r="C2890" t="s">
        <v>7</v>
      </c>
      <c r="F2890" s="5">
        <v>45646</v>
      </c>
      <c r="G2890" s="5">
        <v>45858</v>
      </c>
      <c r="J2890" s="4">
        <v>443000000</v>
      </c>
      <c r="L2890" s="8">
        <v>7.3999999999999996E-2</v>
      </c>
      <c r="O2890" s="7" t="s">
        <v>16</v>
      </c>
      <c r="P2890" s="7" t="s">
        <v>2045</v>
      </c>
    </row>
    <row r="2891" spans="3:16" x14ac:dyDescent="0.3">
      <c r="C2891" t="s">
        <v>7</v>
      </c>
      <c r="F2891" s="5">
        <v>45646</v>
      </c>
      <c r="G2891" s="5">
        <v>45889</v>
      </c>
      <c r="J2891" s="4">
        <v>62000000</v>
      </c>
      <c r="L2891" s="8">
        <v>7.3999999999999996E-2</v>
      </c>
      <c r="O2891" s="7" t="s">
        <v>16</v>
      </c>
      <c r="P2891" s="7" t="s">
        <v>2045</v>
      </c>
    </row>
    <row r="2892" spans="3:16" x14ac:dyDescent="0.3">
      <c r="C2892" t="s">
        <v>7</v>
      </c>
      <c r="F2892" s="5">
        <v>45646</v>
      </c>
      <c r="G2892" s="5">
        <v>45920</v>
      </c>
      <c r="J2892" s="4">
        <v>1259000000</v>
      </c>
      <c r="L2892" s="8">
        <v>7.5999999999999998E-2</v>
      </c>
      <c r="O2892" s="7" t="s">
        <v>16</v>
      </c>
      <c r="P2892" s="7" t="s">
        <v>2045</v>
      </c>
    </row>
    <row r="2893" spans="3:16" x14ac:dyDescent="0.3">
      <c r="C2893" t="s">
        <v>7</v>
      </c>
      <c r="F2893" s="5">
        <v>45646</v>
      </c>
      <c r="G2893" s="5">
        <v>45950</v>
      </c>
      <c r="J2893" s="4">
        <v>78000000</v>
      </c>
      <c r="L2893" s="8">
        <v>7.5999999999999998E-2</v>
      </c>
      <c r="O2893" s="7" t="s">
        <v>16</v>
      </c>
      <c r="P2893" s="7" t="s">
        <v>2045</v>
      </c>
    </row>
    <row r="2894" spans="3:16" x14ac:dyDescent="0.3">
      <c r="C2894" t="s">
        <v>7</v>
      </c>
      <c r="F2894" s="5">
        <v>45646</v>
      </c>
      <c r="G2894" s="5">
        <v>45981</v>
      </c>
      <c r="J2894" s="4">
        <v>2068000000</v>
      </c>
      <c r="L2894" s="8">
        <v>7.5999999999999998E-2</v>
      </c>
      <c r="O2894" s="7" t="s">
        <v>16</v>
      </c>
      <c r="P2894" s="7" t="s">
        <v>2045</v>
      </c>
    </row>
    <row r="2895" spans="3:16" x14ac:dyDescent="0.3">
      <c r="C2895" t="s">
        <v>7</v>
      </c>
      <c r="F2895" s="5">
        <v>45646</v>
      </c>
      <c r="G2895" s="5">
        <v>46011</v>
      </c>
      <c r="J2895" s="4">
        <v>5475000000</v>
      </c>
      <c r="L2895" s="8">
        <v>7.6999999999999999E-2</v>
      </c>
      <c r="O2895" s="7" t="s">
        <v>16</v>
      </c>
      <c r="P2895" s="7" t="s">
        <v>2045</v>
      </c>
    </row>
    <row r="2896" spans="3:16" x14ac:dyDescent="0.3">
      <c r="C2896" t="s">
        <v>7</v>
      </c>
      <c r="F2896" s="5">
        <v>45646</v>
      </c>
      <c r="G2896" s="5">
        <v>46042</v>
      </c>
      <c r="J2896" s="4">
        <v>2181000000</v>
      </c>
      <c r="L2896" s="8">
        <v>7.8E-2</v>
      </c>
      <c r="O2896" s="7" t="s">
        <v>16</v>
      </c>
      <c r="P2896" s="7" t="s">
        <v>2045</v>
      </c>
    </row>
    <row r="2897" spans="3:16" x14ac:dyDescent="0.3">
      <c r="C2897" t="s">
        <v>2047</v>
      </c>
      <c r="F2897" s="5">
        <v>45646</v>
      </c>
      <c r="G2897" s="5">
        <v>45677</v>
      </c>
      <c r="J2897" s="4">
        <v>645000000</v>
      </c>
      <c r="L2897" s="8">
        <v>4.3999999999999997E-2</v>
      </c>
      <c r="O2897" s="7" t="s">
        <v>16</v>
      </c>
      <c r="P2897" s="7" t="s">
        <v>2045</v>
      </c>
    </row>
    <row r="2898" spans="3:16" x14ac:dyDescent="0.3">
      <c r="C2898" t="s">
        <v>2047</v>
      </c>
      <c r="F2898" s="5">
        <v>45646</v>
      </c>
      <c r="G2898" s="5">
        <v>45708</v>
      </c>
      <c r="J2898" s="4">
        <v>107000000</v>
      </c>
      <c r="L2898" s="8">
        <v>4.7500000000000001E-2</v>
      </c>
      <c r="O2898" s="7" t="s">
        <v>16</v>
      </c>
      <c r="P2898" s="7" t="s">
        <v>2045</v>
      </c>
    </row>
    <row r="2899" spans="3:16" x14ac:dyDescent="0.3">
      <c r="C2899" t="s">
        <v>2047</v>
      </c>
      <c r="F2899" s="5">
        <v>45646</v>
      </c>
      <c r="G2899" s="5">
        <v>45828</v>
      </c>
      <c r="J2899" s="4">
        <v>1172000000</v>
      </c>
      <c r="L2899" s="8">
        <v>7.2999999999999995E-2</v>
      </c>
      <c r="O2899" s="7" t="s">
        <v>16</v>
      </c>
      <c r="P2899" s="7" t="s">
        <v>2045</v>
      </c>
    </row>
    <row r="2900" spans="3:16" x14ac:dyDescent="0.3">
      <c r="C2900" t="s">
        <v>2047</v>
      </c>
      <c r="F2900" s="5">
        <v>45646</v>
      </c>
      <c r="G2900" s="5">
        <v>46011</v>
      </c>
      <c r="J2900" s="4">
        <v>51000000</v>
      </c>
      <c r="L2900" s="8">
        <v>7.6999999999999999E-2</v>
      </c>
      <c r="O2900" s="7" t="s">
        <v>16</v>
      </c>
      <c r="P2900" s="7" t="s">
        <v>2045</v>
      </c>
    </row>
    <row r="2901" spans="3:16" x14ac:dyDescent="0.3">
      <c r="C2901" t="s">
        <v>7</v>
      </c>
      <c r="F2901" s="5">
        <v>45649</v>
      </c>
      <c r="G2901" s="5">
        <v>45711</v>
      </c>
      <c r="J2901" s="4">
        <v>71000000</v>
      </c>
      <c r="L2901" s="8">
        <v>4.7500000000000001E-2</v>
      </c>
      <c r="O2901" s="7" t="s">
        <v>2043</v>
      </c>
      <c r="P2901" s="7" t="s">
        <v>2044</v>
      </c>
    </row>
    <row r="2902" spans="3:16" x14ac:dyDescent="0.3">
      <c r="C2902" t="s">
        <v>7</v>
      </c>
      <c r="F2902" s="5">
        <v>45649</v>
      </c>
      <c r="G2902" s="5">
        <v>45831</v>
      </c>
      <c r="J2902" s="4">
        <v>27014000000</v>
      </c>
      <c r="L2902" s="8">
        <v>7.2999999999999995E-2</v>
      </c>
      <c r="O2902" s="7" t="s">
        <v>2043</v>
      </c>
      <c r="P2902" s="7" t="s">
        <v>2044</v>
      </c>
    </row>
    <row r="2903" spans="3:16" x14ac:dyDescent="0.3">
      <c r="C2903" t="s">
        <v>7</v>
      </c>
      <c r="F2903" s="5">
        <v>45649</v>
      </c>
      <c r="G2903" s="5">
        <v>45861</v>
      </c>
      <c r="J2903" s="4">
        <v>2385000000</v>
      </c>
      <c r="L2903" s="8">
        <v>7.3999999999999996E-2</v>
      </c>
      <c r="O2903" s="7" t="s">
        <v>2043</v>
      </c>
      <c r="P2903" s="7" t="s">
        <v>2044</v>
      </c>
    </row>
    <row r="2904" spans="3:16" x14ac:dyDescent="0.3">
      <c r="C2904" t="s">
        <v>7</v>
      </c>
      <c r="F2904" s="5">
        <v>45649</v>
      </c>
      <c r="G2904" s="5">
        <v>45923</v>
      </c>
      <c r="J2904" s="4">
        <v>7052000000</v>
      </c>
      <c r="L2904" s="8">
        <v>7.5999999999999998E-2</v>
      </c>
      <c r="O2904" s="7" t="s">
        <v>2043</v>
      </c>
      <c r="P2904" s="7" t="s">
        <v>2044</v>
      </c>
    </row>
    <row r="2905" spans="3:16" x14ac:dyDescent="0.3">
      <c r="C2905" t="s">
        <v>7</v>
      </c>
      <c r="F2905" s="5">
        <v>45649</v>
      </c>
      <c r="G2905" s="5">
        <v>45984</v>
      </c>
      <c r="J2905" s="4">
        <v>15296000000</v>
      </c>
      <c r="L2905" s="8">
        <v>7.5999999999999998E-2</v>
      </c>
      <c r="O2905" s="7" t="s">
        <v>2043</v>
      </c>
      <c r="P2905" s="7" t="s">
        <v>2044</v>
      </c>
    </row>
    <row r="2906" spans="3:16" x14ac:dyDescent="0.3">
      <c r="C2906" t="s">
        <v>7</v>
      </c>
      <c r="F2906" s="5">
        <v>45649</v>
      </c>
      <c r="G2906" s="5">
        <v>46014</v>
      </c>
      <c r="J2906" s="4">
        <v>730000000</v>
      </c>
      <c r="L2906" s="8">
        <v>7.6999999999999999E-2</v>
      </c>
      <c r="O2906" s="7" t="s">
        <v>2043</v>
      </c>
      <c r="P2906" s="7" t="s">
        <v>2044</v>
      </c>
    </row>
    <row r="2907" spans="3:16" x14ac:dyDescent="0.3">
      <c r="C2907" t="s">
        <v>7</v>
      </c>
      <c r="F2907" s="5">
        <v>45649</v>
      </c>
      <c r="G2907" s="5">
        <v>46045</v>
      </c>
      <c r="J2907" s="4">
        <v>408000000</v>
      </c>
      <c r="L2907" s="8">
        <v>7.8E-2</v>
      </c>
      <c r="O2907" s="7" t="s">
        <v>2043</v>
      </c>
      <c r="P2907" s="7" t="s">
        <v>2044</v>
      </c>
    </row>
    <row r="2908" spans="3:16" x14ac:dyDescent="0.3">
      <c r="C2908" t="s">
        <v>2047</v>
      </c>
      <c r="F2908" s="5">
        <v>45649</v>
      </c>
      <c r="G2908" s="5">
        <v>45680</v>
      </c>
      <c r="J2908" s="4">
        <v>1231000000</v>
      </c>
      <c r="L2908" s="8">
        <v>4.3999999999999997E-2</v>
      </c>
      <c r="O2908" s="7" t="s">
        <v>2043</v>
      </c>
      <c r="P2908" s="7" t="s">
        <v>2044</v>
      </c>
    </row>
    <row r="2909" spans="3:16" x14ac:dyDescent="0.3">
      <c r="C2909" t="s">
        <v>2047</v>
      </c>
      <c r="F2909" s="5">
        <v>45649</v>
      </c>
      <c r="G2909" s="5">
        <v>45711</v>
      </c>
      <c r="J2909" s="4">
        <v>194000000</v>
      </c>
      <c r="L2909" s="8">
        <v>4.7500000000000001E-2</v>
      </c>
      <c r="O2909" s="7" t="s">
        <v>2043</v>
      </c>
      <c r="P2909" s="7" t="s">
        <v>2044</v>
      </c>
    </row>
    <row r="2910" spans="3:16" x14ac:dyDescent="0.3">
      <c r="C2910" t="s">
        <v>2047</v>
      </c>
      <c r="F2910" s="5">
        <v>45649</v>
      </c>
      <c r="G2910" s="5">
        <v>45739</v>
      </c>
      <c r="J2910" s="4">
        <v>273000000</v>
      </c>
      <c r="L2910" s="8">
        <v>4.7500000000000001E-2</v>
      </c>
      <c r="O2910" s="7" t="s">
        <v>2043</v>
      </c>
      <c r="P2910" s="7" t="s">
        <v>2044</v>
      </c>
    </row>
    <row r="2911" spans="3:16" x14ac:dyDescent="0.3">
      <c r="C2911" t="s">
        <v>2047</v>
      </c>
      <c r="F2911" s="5">
        <v>45649</v>
      </c>
      <c r="G2911" s="5">
        <v>45770</v>
      </c>
      <c r="J2911" s="4">
        <v>292000000</v>
      </c>
      <c r="L2911" s="8">
        <v>4.7500000000000001E-2</v>
      </c>
      <c r="O2911" s="7" t="s">
        <v>2043</v>
      </c>
      <c r="P2911" s="7" t="s">
        <v>2044</v>
      </c>
    </row>
    <row r="2912" spans="3:16" x14ac:dyDescent="0.3">
      <c r="C2912" t="s">
        <v>2047</v>
      </c>
      <c r="F2912" s="5">
        <v>45649</v>
      </c>
      <c r="G2912" s="5">
        <v>45800</v>
      </c>
      <c r="J2912" s="4">
        <v>292000000</v>
      </c>
      <c r="L2912" s="8">
        <v>4.7500000000000001E-2</v>
      </c>
      <c r="O2912" s="7" t="s">
        <v>2043</v>
      </c>
      <c r="P2912" s="7" t="s">
        <v>2044</v>
      </c>
    </row>
    <row r="2913" spans="3:16" x14ac:dyDescent="0.3">
      <c r="C2913" t="s">
        <v>2047</v>
      </c>
      <c r="F2913" s="5">
        <v>45649</v>
      </c>
      <c r="G2913" s="5">
        <v>45831</v>
      </c>
      <c r="J2913" s="4">
        <v>7129000000</v>
      </c>
      <c r="L2913" s="8">
        <v>7.2999999999999995E-2</v>
      </c>
      <c r="O2913" s="7" t="s">
        <v>2043</v>
      </c>
      <c r="P2913" s="7" t="s">
        <v>2044</v>
      </c>
    </row>
    <row r="2914" spans="3:16" x14ac:dyDescent="0.3">
      <c r="C2914" t="s">
        <v>2047</v>
      </c>
      <c r="F2914" s="5">
        <v>45649</v>
      </c>
      <c r="G2914" s="5">
        <v>45892</v>
      </c>
      <c r="J2914" s="4">
        <v>324000000</v>
      </c>
      <c r="L2914" s="8">
        <v>7.3999999999999996E-2</v>
      </c>
      <c r="O2914" s="7" t="s">
        <v>2043</v>
      </c>
      <c r="P2914" s="7" t="s">
        <v>2044</v>
      </c>
    </row>
    <row r="2915" spans="3:16" x14ac:dyDescent="0.3">
      <c r="C2915" t="s">
        <v>2047</v>
      </c>
      <c r="F2915" s="5">
        <v>45649</v>
      </c>
      <c r="G2915" s="5">
        <v>45923</v>
      </c>
      <c r="J2915" s="4">
        <v>130000000</v>
      </c>
      <c r="L2915" s="8">
        <v>7.5999999999999998E-2</v>
      </c>
      <c r="O2915" s="7" t="s">
        <v>2043</v>
      </c>
      <c r="P2915" s="7" t="s">
        <v>2044</v>
      </c>
    </row>
    <row r="2916" spans="3:16" x14ac:dyDescent="0.3">
      <c r="C2916" t="s">
        <v>2047</v>
      </c>
      <c r="F2916" s="5">
        <v>45649</v>
      </c>
      <c r="G2916" s="5">
        <v>46014</v>
      </c>
      <c r="J2916" s="4">
        <v>324000000</v>
      </c>
      <c r="L2916" s="8">
        <v>7.6999999999999999E-2</v>
      </c>
      <c r="O2916" s="7" t="s">
        <v>2043</v>
      </c>
      <c r="P2916" s="7" t="s">
        <v>2044</v>
      </c>
    </row>
    <row r="2917" spans="3:16" x14ac:dyDescent="0.3">
      <c r="C2917" t="s">
        <v>2047</v>
      </c>
      <c r="F2917" s="5">
        <v>45649</v>
      </c>
      <c r="G2917" s="5">
        <v>46045</v>
      </c>
      <c r="J2917" s="4">
        <v>65000000</v>
      </c>
      <c r="L2917" s="8">
        <v>7.8E-2</v>
      </c>
      <c r="O2917" s="7" t="s">
        <v>2043</v>
      </c>
      <c r="P2917" s="7" t="s">
        <v>2044</v>
      </c>
    </row>
    <row r="2918" spans="3:16" x14ac:dyDescent="0.3">
      <c r="C2918" t="s">
        <v>7</v>
      </c>
      <c r="F2918" s="5">
        <v>45649</v>
      </c>
      <c r="G2918" s="5">
        <v>45831</v>
      </c>
      <c r="J2918" s="4">
        <v>18737000000</v>
      </c>
      <c r="L2918" s="8">
        <v>7.2999999999999995E-2</v>
      </c>
      <c r="O2918" s="7" t="s">
        <v>15</v>
      </c>
      <c r="P2918" s="7" t="s">
        <v>2045</v>
      </c>
    </row>
    <row r="2919" spans="3:16" x14ac:dyDescent="0.3">
      <c r="C2919" t="s">
        <v>7</v>
      </c>
      <c r="F2919" s="5">
        <v>45649</v>
      </c>
      <c r="G2919" s="5">
        <v>45861</v>
      </c>
      <c r="J2919" s="4">
        <v>1426000000</v>
      </c>
      <c r="L2919" s="8">
        <v>7.3999999999999996E-2</v>
      </c>
      <c r="O2919" s="7" t="s">
        <v>15</v>
      </c>
      <c r="P2919" s="7" t="s">
        <v>2045</v>
      </c>
    </row>
    <row r="2920" spans="3:16" x14ac:dyDescent="0.3">
      <c r="C2920" t="s">
        <v>7</v>
      </c>
      <c r="F2920" s="5">
        <v>45649</v>
      </c>
      <c r="G2920" s="5">
        <v>45923</v>
      </c>
      <c r="J2920" s="4">
        <v>7259000000</v>
      </c>
      <c r="L2920" s="8">
        <v>7.5999999999999998E-2</v>
      </c>
      <c r="O2920" s="7" t="s">
        <v>15</v>
      </c>
      <c r="P2920" s="7" t="s">
        <v>2045</v>
      </c>
    </row>
    <row r="2921" spans="3:16" x14ac:dyDescent="0.3">
      <c r="C2921" t="s">
        <v>7</v>
      </c>
      <c r="F2921" s="5">
        <v>45649</v>
      </c>
      <c r="G2921" s="5">
        <v>46014</v>
      </c>
      <c r="J2921" s="4">
        <v>778000000</v>
      </c>
      <c r="L2921" s="8">
        <v>7.6999999999999999E-2</v>
      </c>
      <c r="O2921" s="7" t="s">
        <v>15</v>
      </c>
      <c r="P2921" s="7" t="s">
        <v>2045</v>
      </c>
    </row>
    <row r="2922" spans="3:16" x14ac:dyDescent="0.3">
      <c r="C2922" t="s">
        <v>2047</v>
      </c>
      <c r="F2922" s="5">
        <v>45649</v>
      </c>
      <c r="G2922" s="5">
        <v>45831</v>
      </c>
      <c r="J2922" s="4">
        <v>65000000</v>
      </c>
      <c r="L2922" s="8">
        <v>7.2999999999999995E-2</v>
      </c>
      <c r="O2922" s="7" t="s">
        <v>15</v>
      </c>
      <c r="P2922" s="7" t="s">
        <v>2045</v>
      </c>
    </row>
    <row r="2923" spans="3:16" x14ac:dyDescent="0.3">
      <c r="C2923" t="s">
        <v>7</v>
      </c>
      <c r="F2923" s="5">
        <v>45649</v>
      </c>
      <c r="G2923" s="5">
        <v>45831</v>
      </c>
      <c r="J2923" s="4">
        <v>19009000000</v>
      </c>
      <c r="L2923" s="8">
        <v>7.2999999999999995E-2</v>
      </c>
      <c r="O2923" s="7" t="s">
        <v>2050</v>
      </c>
      <c r="P2923" s="7" t="s">
        <v>2045</v>
      </c>
    </row>
    <row r="2924" spans="3:16" x14ac:dyDescent="0.3">
      <c r="C2924" t="s">
        <v>7</v>
      </c>
      <c r="F2924" s="5">
        <v>45649</v>
      </c>
      <c r="G2924" s="5">
        <v>45923</v>
      </c>
      <c r="J2924" s="4">
        <v>162000000</v>
      </c>
      <c r="L2924" s="8">
        <v>7.5999999999999998E-2</v>
      </c>
      <c r="O2924" s="7" t="s">
        <v>2050</v>
      </c>
      <c r="P2924" s="7" t="s">
        <v>2045</v>
      </c>
    </row>
    <row r="2925" spans="3:16" x14ac:dyDescent="0.3">
      <c r="C2925" t="s">
        <v>7</v>
      </c>
      <c r="F2925" s="5">
        <v>45649</v>
      </c>
      <c r="G2925" s="5">
        <v>45953</v>
      </c>
      <c r="J2925" s="4">
        <v>4944000000</v>
      </c>
      <c r="L2925" s="8">
        <v>7.5999999999999998E-2</v>
      </c>
      <c r="O2925" s="7" t="s">
        <v>2050</v>
      </c>
      <c r="P2925" s="7" t="s">
        <v>2045</v>
      </c>
    </row>
    <row r="2926" spans="3:16" x14ac:dyDescent="0.3">
      <c r="C2926" t="s">
        <v>7</v>
      </c>
      <c r="F2926" s="5">
        <v>45649</v>
      </c>
      <c r="G2926" s="5">
        <v>45984</v>
      </c>
      <c r="J2926" s="4">
        <v>8054000000</v>
      </c>
      <c r="L2926" s="8">
        <v>7.5999999999999998E-2</v>
      </c>
      <c r="O2926" s="7" t="s">
        <v>2050</v>
      </c>
      <c r="P2926" s="7" t="s">
        <v>2045</v>
      </c>
    </row>
    <row r="2927" spans="3:16" x14ac:dyDescent="0.3">
      <c r="C2927" t="s">
        <v>7</v>
      </c>
      <c r="F2927" s="5">
        <v>45649</v>
      </c>
      <c r="G2927" s="5">
        <v>46014</v>
      </c>
      <c r="J2927" s="4">
        <v>11245000000</v>
      </c>
      <c r="L2927" s="8">
        <v>7.6999999999999999E-2</v>
      </c>
      <c r="O2927" s="7" t="s">
        <v>2050</v>
      </c>
      <c r="P2927" s="7" t="s">
        <v>2045</v>
      </c>
    </row>
    <row r="2928" spans="3:16" x14ac:dyDescent="0.3">
      <c r="C2928" t="s">
        <v>7</v>
      </c>
      <c r="F2928" s="5">
        <v>45649</v>
      </c>
      <c r="G2928" s="5">
        <v>46045</v>
      </c>
      <c r="J2928" s="4">
        <v>6727000000</v>
      </c>
      <c r="L2928" s="8">
        <v>7.8E-2</v>
      </c>
      <c r="O2928" s="7" t="s">
        <v>2050</v>
      </c>
      <c r="P2928" s="7" t="s">
        <v>2045</v>
      </c>
    </row>
    <row r="2929" spans="3:16" x14ac:dyDescent="0.3">
      <c r="C2929" t="s">
        <v>7</v>
      </c>
      <c r="F2929" s="5">
        <v>45649</v>
      </c>
      <c r="G2929" s="5">
        <v>45680</v>
      </c>
      <c r="J2929" s="4">
        <v>3185000000</v>
      </c>
      <c r="L2929" s="8">
        <v>4.3999999999999997E-2</v>
      </c>
      <c r="O2929" s="7" t="s">
        <v>16</v>
      </c>
      <c r="P2929" s="7" t="s">
        <v>2045</v>
      </c>
    </row>
    <row r="2930" spans="3:16" x14ac:dyDescent="0.3">
      <c r="C2930" t="s">
        <v>7</v>
      </c>
      <c r="F2930" s="5">
        <v>45649</v>
      </c>
      <c r="G2930" s="5">
        <v>45711</v>
      </c>
      <c r="J2930" s="4">
        <v>1937000000</v>
      </c>
      <c r="L2930" s="8">
        <v>4.7500000000000001E-2</v>
      </c>
      <c r="O2930" s="7" t="s">
        <v>16</v>
      </c>
      <c r="P2930" s="7" t="s">
        <v>2045</v>
      </c>
    </row>
    <row r="2931" spans="3:16" x14ac:dyDescent="0.3">
      <c r="C2931" t="s">
        <v>7</v>
      </c>
      <c r="F2931" s="5">
        <v>45649</v>
      </c>
      <c r="G2931" s="5">
        <v>45739</v>
      </c>
      <c r="J2931" s="4">
        <v>204000000</v>
      </c>
      <c r="L2931" s="8">
        <v>4.7500000000000001E-2</v>
      </c>
      <c r="O2931" s="7" t="s">
        <v>16</v>
      </c>
      <c r="P2931" s="7" t="s">
        <v>2045</v>
      </c>
    </row>
    <row r="2932" spans="3:16" x14ac:dyDescent="0.3">
      <c r="C2932" t="s">
        <v>7</v>
      </c>
      <c r="F2932" s="5">
        <v>45649</v>
      </c>
      <c r="G2932" s="5">
        <v>45770</v>
      </c>
      <c r="J2932" s="4">
        <v>164000000</v>
      </c>
      <c r="L2932" s="8">
        <v>4.7500000000000001E-2</v>
      </c>
      <c r="O2932" s="7" t="s">
        <v>16</v>
      </c>
      <c r="P2932" s="7" t="s">
        <v>2045</v>
      </c>
    </row>
    <row r="2933" spans="3:16" x14ac:dyDescent="0.3">
      <c r="C2933" t="s">
        <v>7</v>
      </c>
      <c r="F2933" s="5">
        <v>45649</v>
      </c>
      <c r="G2933" s="5">
        <v>45800</v>
      </c>
      <c r="J2933" s="4">
        <v>76000000</v>
      </c>
      <c r="L2933" s="8">
        <v>4.7500000000000001E-2</v>
      </c>
      <c r="O2933" s="7" t="s">
        <v>16</v>
      </c>
      <c r="P2933" s="7" t="s">
        <v>2045</v>
      </c>
    </row>
    <row r="2934" spans="3:16" x14ac:dyDescent="0.3">
      <c r="C2934" t="s">
        <v>7</v>
      </c>
      <c r="F2934" s="5">
        <v>45649</v>
      </c>
      <c r="G2934" s="5">
        <v>45831</v>
      </c>
      <c r="J2934" s="4">
        <v>33953751553.987</v>
      </c>
      <c r="L2934" s="8">
        <v>7.2999999999999995E-2</v>
      </c>
      <c r="O2934" s="7" t="s">
        <v>16</v>
      </c>
      <c r="P2934" s="7" t="s">
        <v>2045</v>
      </c>
    </row>
    <row r="2935" spans="3:16" x14ac:dyDescent="0.3">
      <c r="C2935" t="s">
        <v>7</v>
      </c>
      <c r="F2935" s="5">
        <v>45649</v>
      </c>
      <c r="G2935" s="5">
        <v>45861</v>
      </c>
      <c r="J2935" s="4">
        <v>442000000</v>
      </c>
      <c r="L2935" s="8">
        <v>7.3999999999999996E-2</v>
      </c>
      <c r="O2935" s="7" t="s">
        <v>16</v>
      </c>
      <c r="P2935" s="7" t="s">
        <v>2045</v>
      </c>
    </row>
    <row r="2936" spans="3:16" x14ac:dyDescent="0.3">
      <c r="C2936" t="s">
        <v>7</v>
      </c>
      <c r="F2936" s="5">
        <v>45649</v>
      </c>
      <c r="G2936" s="5">
        <v>45892</v>
      </c>
      <c r="J2936" s="4">
        <v>61000000</v>
      </c>
      <c r="L2936" s="8">
        <v>7.3999999999999996E-2</v>
      </c>
      <c r="O2936" s="7" t="s">
        <v>16</v>
      </c>
      <c r="P2936" s="7" t="s">
        <v>2045</v>
      </c>
    </row>
    <row r="2937" spans="3:16" x14ac:dyDescent="0.3">
      <c r="C2937" t="s">
        <v>7</v>
      </c>
      <c r="F2937" s="5">
        <v>45649</v>
      </c>
      <c r="G2937" s="5">
        <v>45923</v>
      </c>
      <c r="J2937" s="4">
        <v>1256000000</v>
      </c>
      <c r="L2937" s="8">
        <v>7.5999999999999998E-2</v>
      </c>
      <c r="O2937" s="7" t="s">
        <v>16</v>
      </c>
      <c r="P2937" s="7" t="s">
        <v>2045</v>
      </c>
    </row>
    <row r="2938" spans="3:16" x14ac:dyDescent="0.3">
      <c r="C2938" t="s">
        <v>7</v>
      </c>
      <c r="F2938" s="5">
        <v>45649</v>
      </c>
      <c r="G2938" s="5">
        <v>45953</v>
      </c>
      <c r="J2938" s="4">
        <v>78000000</v>
      </c>
      <c r="L2938" s="8">
        <v>7.5999999999999998E-2</v>
      </c>
      <c r="O2938" s="7" t="s">
        <v>16</v>
      </c>
      <c r="P2938" s="7" t="s">
        <v>2045</v>
      </c>
    </row>
    <row r="2939" spans="3:16" x14ac:dyDescent="0.3">
      <c r="C2939" t="s">
        <v>7</v>
      </c>
      <c r="F2939" s="5">
        <v>45649</v>
      </c>
      <c r="G2939" s="5">
        <v>45984</v>
      </c>
      <c r="J2939" s="4">
        <v>2063000000</v>
      </c>
      <c r="L2939" s="8">
        <v>7.5999999999999998E-2</v>
      </c>
      <c r="O2939" s="7" t="s">
        <v>16</v>
      </c>
      <c r="P2939" s="7" t="s">
        <v>2045</v>
      </c>
    </row>
    <row r="2940" spans="3:16" x14ac:dyDescent="0.3">
      <c r="C2940" t="s">
        <v>7</v>
      </c>
      <c r="F2940" s="5">
        <v>45649</v>
      </c>
      <c r="G2940" s="5">
        <v>46014</v>
      </c>
      <c r="J2940" s="4">
        <v>5462000000</v>
      </c>
      <c r="L2940" s="8">
        <v>7.6999999999999999E-2</v>
      </c>
      <c r="O2940" s="7" t="s">
        <v>16</v>
      </c>
      <c r="P2940" s="7" t="s">
        <v>2045</v>
      </c>
    </row>
    <row r="2941" spans="3:16" x14ac:dyDescent="0.3">
      <c r="C2941" t="s">
        <v>7</v>
      </c>
      <c r="F2941" s="5">
        <v>45649</v>
      </c>
      <c r="G2941" s="5">
        <v>46045</v>
      </c>
      <c r="J2941" s="4">
        <v>2176000000</v>
      </c>
      <c r="L2941" s="8">
        <v>7.8E-2</v>
      </c>
      <c r="O2941" s="7" t="s">
        <v>16</v>
      </c>
      <c r="P2941" s="7" t="s">
        <v>2045</v>
      </c>
    </row>
    <row r="2942" spans="3:16" x14ac:dyDescent="0.3">
      <c r="C2942" t="s">
        <v>2047</v>
      </c>
      <c r="F2942" s="5">
        <v>45649</v>
      </c>
      <c r="G2942" s="5">
        <v>45680</v>
      </c>
      <c r="J2942" s="4">
        <v>643000000</v>
      </c>
      <c r="L2942" s="8">
        <v>4.3999999999999997E-2</v>
      </c>
      <c r="O2942" s="7" t="s">
        <v>16</v>
      </c>
      <c r="P2942" s="7" t="s">
        <v>2045</v>
      </c>
    </row>
    <row r="2943" spans="3:16" x14ac:dyDescent="0.3">
      <c r="C2943" t="s">
        <v>2047</v>
      </c>
      <c r="F2943" s="5">
        <v>45649</v>
      </c>
      <c r="G2943" s="5">
        <v>45711</v>
      </c>
      <c r="J2943" s="4">
        <v>107000000</v>
      </c>
      <c r="L2943" s="8">
        <v>4.7500000000000001E-2</v>
      </c>
      <c r="O2943" s="7" t="s">
        <v>16</v>
      </c>
      <c r="P2943" s="7" t="s">
        <v>2045</v>
      </c>
    </row>
    <row r="2944" spans="3:16" x14ac:dyDescent="0.3">
      <c r="C2944" t="s">
        <v>2047</v>
      </c>
      <c r="F2944" s="5">
        <v>45649</v>
      </c>
      <c r="G2944" s="5">
        <v>45831</v>
      </c>
      <c r="J2944" s="4">
        <v>1170000000</v>
      </c>
      <c r="L2944" s="8">
        <v>7.2999999999999995E-2</v>
      </c>
      <c r="O2944" s="7" t="s">
        <v>16</v>
      </c>
      <c r="P2944" s="7" t="s">
        <v>2045</v>
      </c>
    </row>
    <row r="2945" spans="3:16" x14ac:dyDescent="0.3">
      <c r="C2945" t="s">
        <v>2047</v>
      </c>
      <c r="F2945" s="5">
        <v>45649</v>
      </c>
      <c r="G2945" s="5">
        <v>46014</v>
      </c>
      <c r="J2945" s="4">
        <v>51000000</v>
      </c>
      <c r="L2945" s="8">
        <v>7.6999999999999999E-2</v>
      </c>
      <c r="O2945" s="7" t="s">
        <v>16</v>
      </c>
      <c r="P2945" s="7" t="s">
        <v>2045</v>
      </c>
    </row>
    <row r="2946" spans="3:16" x14ac:dyDescent="0.3">
      <c r="C2946" t="s">
        <v>7</v>
      </c>
      <c r="F2946" s="5">
        <v>45650</v>
      </c>
      <c r="G2946" s="5">
        <v>45712</v>
      </c>
      <c r="J2946" s="4">
        <v>64000000</v>
      </c>
      <c r="L2946" s="8">
        <v>4.7500000000000001E-2</v>
      </c>
      <c r="O2946" s="7" t="s">
        <v>2043</v>
      </c>
      <c r="P2946" s="7" t="s">
        <v>2044</v>
      </c>
    </row>
    <row r="2947" spans="3:16" x14ac:dyDescent="0.3">
      <c r="C2947" t="s">
        <v>7</v>
      </c>
      <c r="F2947" s="5">
        <v>45650</v>
      </c>
      <c r="G2947" s="5">
        <v>45832</v>
      </c>
      <c r="J2947" s="4">
        <v>24252000000</v>
      </c>
      <c r="L2947" s="8">
        <v>7.2999999999999995E-2</v>
      </c>
      <c r="O2947" s="7" t="s">
        <v>2043</v>
      </c>
      <c r="P2947" s="7" t="s">
        <v>2044</v>
      </c>
    </row>
    <row r="2948" spans="3:16" x14ac:dyDescent="0.3">
      <c r="C2948" t="s">
        <v>7</v>
      </c>
      <c r="F2948" s="5">
        <v>45650</v>
      </c>
      <c r="G2948" s="5">
        <v>45862</v>
      </c>
      <c r="J2948" s="4">
        <v>2141000000</v>
      </c>
      <c r="L2948" s="8">
        <v>7.3999999999999996E-2</v>
      </c>
      <c r="O2948" s="7" t="s">
        <v>2043</v>
      </c>
      <c r="P2948" s="7" t="s">
        <v>2044</v>
      </c>
    </row>
    <row r="2949" spans="3:16" x14ac:dyDescent="0.3">
      <c r="C2949" t="s">
        <v>7</v>
      </c>
      <c r="F2949" s="5">
        <v>45650</v>
      </c>
      <c r="G2949" s="5">
        <v>45924</v>
      </c>
      <c r="J2949" s="4">
        <v>6331000000</v>
      </c>
      <c r="L2949" s="8">
        <v>7.5999999999999998E-2</v>
      </c>
      <c r="O2949" s="7" t="s">
        <v>2043</v>
      </c>
      <c r="P2949" s="7" t="s">
        <v>2044</v>
      </c>
    </row>
    <row r="2950" spans="3:16" x14ac:dyDescent="0.3">
      <c r="C2950" t="s">
        <v>7</v>
      </c>
      <c r="F2950" s="5">
        <v>45650</v>
      </c>
      <c r="G2950" s="5">
        <v>45985</v>
      </c>
      <c r="J2950" s="4">
        <v>13732000000</v>
      </c>
      <c r="L2950" s="8">
        <v>7.5999999999999998E-2</v>
      </c>
      <c r="O2950" s="7" t="s">
        <v>2043</v>
      </c>
      <c r="P2950" s="7" t="s">
        <v>2044</v>
      </c>
    </row>
    <row r="2951" spans="3:16" x14ac:dyDescent="0.3">
      <c r="C2951" t="s">
        <v>7</v>
      </c>
      <c r="F2951" s="5">
        <v>45650</v>
      </c>
      <c r="G2951" s="5">
        <v>46015</v>
      </c>
      <c r="J2951" s="4">
        <v>656000000</v>
      </c>
      <c r="L2951" s="8">
        <v>7.6999999999999999E-2</v>
      </c>
      <c r="O2951" s="7" t="s">
        <v>2043</v>
      </c>
      <c r="P2951" s="7" t="s">
        <v>2044</v>
      </c>
    </row>
    <row r="2952" spans="3:16" x14ac:dyDescent="0.3">
      <c r="C2952" t="s">
        <v>7</v>
      </c>
      <c r="F2952" s="5">
        <v>45650</v>
      </c>
      <c r="G2952" s="5">
        <v>46046</v>
      </c>
      <c r="J2952" s="4">
        <v>367000000</v>
      </c>
      <c r="L2952" s="8">
        <v>7.8E-2</v>
      </c>
      <c r="O2952" s="7" t="s">
        <v>2043</v>
      </c>
      <c r="P2952" s="7" t="s">
        <v>2044</v>
      </c>
    </row>
    <row r="2953" spans="3:16" x14ac:dyDescent="0.3">
      <c r="C2953" t="s">
        <v>2047</v>
      </c>
      <c r="F2953" s="5">
        <v>45650</v>
      </c>
      <c r="G2953" s="5">
        <v>45681</v>
      </c>
      <c r="J2953" s="4">
        <v>1106000000</v>
      </c>
      <c r="L2953" s="8">
        <v>4.3999999999999997E-2</v>
      </c>
      <c r="O2953" s="7" t="s">
        <v>2043</v>
      </c>
      <c r="P2953" s="7" t="s">
        <v>2044</v>
      </c>
    </row>
    <row r="2954" spans="3:16" x14ac:dyDescent="0.3">
      <c r="C2954" t="s">
        <v>2047</v>
      </c>
      <c r="F2954" s="5">
        <v>45650</v>
      </c>
      <c r="G2954" s="5">
        <v>45712</v>
      </c>
      <c r="J2954" s="4">
        <v>175000000</v>
      </c>
      <c r="L2954" s="8">
        <v>4.7500000000000001E-2</v>
      </c>
      <c r="O2954" s="7" t="s">
        <v>2043</v>
      </c>
      <c r="P2954" s="7" t="s">
        <v>2044</v>
      </c>
    </row>
    <row r="2955" spans="3:16" x14ac:dyDescent="0.3">
      <c r="C2955" t="s">
        <v>2047</v>
      </c>
      <c r="F2955" s="5">
        <v>45650</v>
      </c>
      <c r="G2955" s="5">
        <v>45740</v>
      </c>
      <c r="J2955" s="4">
        <v>245000000</v>
      </c>
      <c r="L2955" s="8">
        <v>4.7500000000000001E-2</v>
      </c>
      <c r="O2955" s="7" t="s">
        <v>2043</v>
      </c>
      <c r="P2955" s="7" t="s">
        <v>2044</v>
      </c>
    </row>
    <row r="2956" spans="3:16" x14ac:dyDescent="0.3">
      <c r="C2956" t="s">
        <v>2047</v>
      </c>
      <c r="F2956" s="5">
        <v>45650</v>
      </c>
      <c r="G2956" s="5">
        <v>45771</v>
      </c>
      <c r="J2956" s="4">
        <v>262000000</v>
      </c>
      <c r="L2956" s="8">
        <v>4.7500000000000001E-2</v>
      </c>
      <c r="O2956" s="7" t="s">
        <v>2043</v>
      </c>
      <c r="P2956" s="7" t="s">
        <v>2044</v>
      </c>
    </row>
    <row r="2957" spans="3:16" x14ac:dyDescent="0.3">
      <c r="C2957" t="s">
        <v>2047</v>
      </c>
      <c r="F2957" s="5">
        <v>45650</v>
      </c>
      <c r="G2957" s="5">
        <v>45801</v>
      </c>
      <c r="J2957" s="4">
        <v>262000000</v>
      </c>
      <c r="L2957" s="8">
        <v>4.7500000000000001E-2</v>
      </c>
      <c r="O2957" s="7" t="s">
        <v>2043</v>
      </c>
      <c r="P2957" s="7" t="s">
        <v>2044</v>
      </c>
    </row>
    <row r="2958" spans="3:16" x14ac:dyDescent="0.3">
      <c r="C2958" t="s">
        <v>2047</v>
      </c>
      <c r="F2958" s="5">
        <v>45650</v>
      </c>
      <c r="G2958" s="5">
        <v>45832</v>
      </c>
      <c r="J2958" s="4">
        <v>6401000000</v>
      </c>
      <c r="L2958" s="8">
        <v>7.2999999999999995E-2</v>
      </c>
      <c r="O2958" s="7" t="s">
        <v>2043</v>
      </c>
      <c r="P2958" s="7" t="s">
        <v>2044</v>
      </c>
    </row>
    <row r="2959" spans="3:16" x14ac:dyDescent="0.3">
      <c r="C2959" t="s">
        <v>2047</v>
      </c>
      <c r="F2959" s="5">
        <v>45650</v>
      </c>
      <c r="G2959" s="5">
        <v>45893</v>
      </c>
      <c r="J2959" s="4">
        <v>291000000</v>
      </c>
      <c r="L2959" s="8">
        <v>7.3999999999999996E-2</v>
      </c>
      <c r="O2959" s="7" t="s">
        <v>2043</v>
      </c>
      <c r="P2959" s="7" t="s">
        <v>2044</v>
      </c>
    </row>
    <row r="2960" spans="3:16" x14ac:dyDescent="0.3">
      <c r="C2960" t="s">
        <v>2047</v>
      </c>
      <c r="F2960" s="5">
        <v>45650</v>
      </c>
      <c r="G2960" s="5">
        <v>45924</v>
      </c>
      <c r="J2960" s="4">
        <v>116000000</v>
      </c>
      <c r="L2960" s="8">
        <v>7.5999999999999998E-2</v>
      </c>
      <c r="O2960" s="7" t="s">
        <v>2043</v>
      </c>
      <c r="P2960" s="7" t="s">
        <v>2044</v>
      </c>
    </row>
    <row r="2961" spans="3:16" x14ac:dyDescent="0.3">
      <c r="C2961" t="s">
        <v>2047</v>
      </c>
      <c r="F2961" s="5">
        <v>45650</v>
      </c>
      <c r="G2961" s="5">
        <v>46015</v>
      </c>
      <c r="J2961" s="4">
        <v>291000000</v>
      </c>
      <c r="L2961" s="8">
        <v>7.6999999999999999E-2</v>
      </c>
      <c r="O2961" s="7" t="s">
        <v>2043</v>
      </c>
      <c r="P2961" s="7" t="s">
        <v>2044</v>
      </c>
    </row>
    <row r="2962" spans="3:16" x14ac:dyDescent="0.3">
      <c r="C2962" t="s">
        <v>2047</v>
      </c>
      <c r="F2962" s="5">
        <v>45650</v>
      </c>
      <c r="G2962" s="5">
        <v>46046</v>
      </c>
      <c r="J2962" s="4">
        <v>58000000</v>
      </c>
      <c r="L2962" s="8">
        <v>7.8E-2</v>
      </c>
      <c r="O2962" s="7" t="s">
        <v>2043</v>
      </c>
      <c r="P2962" s="7" t="s">
        <v>2044</v>
      </c>
    </row>
    <row r="2963" spans="3:16" x14ac:dyDescent="0.3">
      <c r="C2963" t="s">
        <v>7</v>
      </c>
      <c r="F2963" s="5">
        <v>45650</v>
      </c>
      <c r="G2963" s="5">
        <v>45832</v>
      </c>
      <c r="J2963" s="4">
        <v>16822000000</v>
      </c>
      <c r="L2963" s="8">
        <v>7.2999999999999995E-2</v>
      </c>
      <c r="O2963" s="7" t="s">
        <v>15</v>
      </c>
      <c r="P2963" s="7" t="s">
        <v>2045</v>
      </c>
    </row>
    <row r="2964" spans="3:16" x14ac:dyDescent="0.3">
      <c r="C2964" t="s">
        <v>7</v>
      </c>
      <c r="F2964" s="5">
        <v>45650</v>
      </c>
      <c r="G2964" s="5">
        <v>45862</v>
      </c>
      <c r="J2964" s="4">
        <v>1280000000</v>
      </c>
      <c r="L2964" s="8">
        <v>7.3999999999999996E-2</v>
      </c>
      <c r="O2964" s="7" t="s">
        <v>15</v>
      </c>
      <c r="P2964" s="7" t="s">
        <v>2045</v>
      </c>
    </row>
    <row r="2965" spans="3:16" x14ac:dyDescent="0.3">
      <c r="C2965" t="s">
        <v>7</v>
      </c>
      <c r="F2965" s="5">
        <v>45650</v>
      </c>
      <c r="G2965" s="5">
        <v>45924</v>
      </c>
      <c r="J2965" s="4">
        <v>6517000000</v>
      </c>
      <c r="L2965" s="8">
        <v>7.5999999999999998E-2</v>
      </c>
      <c r="O2965" s="7" t="s">
        <v>15</v>
      </c>
      <c r="P2965" s="7" t="s">
        <v>2045</v>
      </c>
    </row>
    <row r="2966" spans="3:16" x14ac:dyDescent="0.3">
      <c r="C2966" t="s">
        <v>7</v>
      </c>
      <c r="F2966" s="5">
        <v>45650</v>
      </c>
      <c r="G2966" s="5">
        <v>46015</v>
      </c>
      <c r="J2966" s="4">
        <v>698000000</v>
      </c>
      <c r="L2966" s="8">
        <v>7.6999999999999999E-2</v>
      </c>
      <c r="O2966" s="7" t="s">
        <v>15</v>
      </c>
      <c r="P2966" s="7" t="s">
        <v>2045</v>
      </c>
    </row>
    <row r="2967" spans="3:16" x14ac:dyDescent="0.3">
      <c r="C2967" t="s">
        <v>2047</v>
      </c>
      <c r="F2967" s="5">
        <v>45650</v>
      </c>
      <c r="G2967" s="5">
        <v>45832</v>
      </c>
      <c r="J2967" s="4">
        <v>59000000</v>
      </c>
      <c r="L2967" s="8">
        <v>7.2999999999999995E-2</v>
      </c>
      <c r="O2967" s="7" t="s">
        <v>15</v>
      </c>
      <c r="P2967" s="7" t="s">
        <v>2045</v>
      </c>
    </row>
    <row r="2968" spans="3:16" x14ac:dyDescent="0.3">
      <c r="C2968" t="s">
        <v>7</v>
      </c>
      <c r="F2968" s="5">
        <v>45650</v>
      </c>
      <c r="G2968" s="5">
        <v>45832</v>
      </c>
      <c r="J2968" s="4">
        <v>17066000000</v>
      </c>
      <c r="L2968" s="8">
        <v>7.2999999999999995E-2</v>
      </c>
      <c r="O2968" s="7" t="s">
        <v>2050</v>
      </c>
      <c r="P2968" s="7" t="s">
        <v>2045</v>
      </c>
    </row>
    <row r="2969" spans="3:16" x14ac:dyDescent="0.3">
      <c r="C2969" t="s">
        <v>7</v>
      </c>
      <c r="F2969" s="5">
        <v>45650</v>
      </c>
      <c r="G2969" s="5">
        <v>45924</v>
      </c>
      <c r="J2969" s="4">
        <v>145000000</v>
      </c>
      <c r="L2969" s="8">
        <v>7.5999999999999998E-2</v>
      </c>
      <c r="O2969" s="7" t="s">
        <v>2050</v>
      </c>
      <c r="P2969" s="7" t="s">
        <v>2045</v>
      </c>
    </row>
    <row r="2970" spans="3:16" x14ac:dyDescent="0.3">
      <c r="C2970" t="s">
        <v>7</v>
      </c>
      <c r="F2970" s="5">
        <v>45650</v>
      </c>
      <c r="G2970" s="5">
        <v>45954</v>
      </c>
      <c r="J2970" s="4">
        <v>4438000000</v>
      </c>
      <c r="L2970" s="8">
        <v>7.5999999999999998E-2</v>
      </c>
      <c r="O2970" s="7" t="s">
        <v>2050</v>
      </c>
      <c r="P2970" s="7" t="s">
        <v>2045</v>
      </c>
    </row>
    <row r="2971" spans="3:16" x14ac:dyDescent="0.3">
      <c r="C2971" t="s">
        <v>7</v>
      </c>
      <c r="F2971" s="5">
        <v>45650</v>
      </c>
      <c r="G2971" s="5">
        <v>45985</v>
      </c>
      <c r="J2971" s="4">
        <v>7231000000</v>
      </c>
      <c r="L2971" s="8">
        <v>7.5999999999999998E-2</v>
      </c>
      <c r="O2971" s="7" t="s">
        <v>2050</v>
      </c>
      <c r="P2971" s="7" t="s">
        <v>2045</v>
      </c>
    </row>
    <row r="2972" spans="3:16" x14ac:dyDescent="0.3">
      <c r="C2972" t="s">
        <v>7</v>
      </c>
      <c r="F2972" s="5">
        <v>45650</v>
      </c>
      <c r="G2972" s="5">
        <v>46015</v>
      </c>
      <c r="J2972" s="4">
        <v>10096000000</v>
      </c>
      <c r="L2972" s="8">
        <v>7.6999999999999999E-2</v>
      </c>
      <c r="O2972" s="7" t="s">
        <v>2050</v>
      </c>
      <c r="P2972" s="7" t="s">
        <v>2045</v>
      </c>
    </row>
    <row r="2973" spans="3:16" x14ac:dyDescent="0.3">
      <c r="C2973" t="s">
        <v>7</v>
      </c>
      <c r="F2973" s="5">
        <v>45650</v>
      </c>
      <c r="G2973" s="5">
        <v>46046</v>
      </c>
      <c r="J2973" s="4">
        <v>6039000000</v>
      </c>
      <c r="L2973" s="8">
        <v>7.8E-2</v>
      </c>
      <c r="O2973" s="7" t="s">
        <v>2050</v>
      </c>
      <c r="P2973" s="7" t="s">
        <v>2045</v>
      </c>
    </row>
    <row r="2974" spans="3:16" x14ac:dyDescent="0.3">
      <c r="C2974" t="s">
        <v>7</v>
      </c>
      <c r="F2974" s="5">
        <v>45650</v>
      </c>
      <c r="G2974" s="5">
        <v>45681</v>
      </c>
      <c r="J2974" s="4">
        <v>2859000000</v>
      </c>
      <c r="L2974" s="8">
        <v>4.3999999999999997E-2</v>
      </c>
      <c r="O2974" s="7" t="s">
        <v>16</v>
      </c>
      <c r="P2974" s="7" t="s">
        <v>2045</v>
      </c>
    </row>
    <row r="2975" spans="3:16" x14ac:dyDescent="0.3">
      <c r="C2975" t="s">
        <v>7</v>
      </c>
      <c r="F2975" s="5">
        <v>45650</v>
      </c>
      <c r="G2975" s="5">
        <v>45712</v>
      </c>
      <c r="J2975" s="4">
        <v>1739000000</v>
      </c>
      <c r="L2975" s="8">
        <v>4.7500000000000001E-2</v>
      </c>
      <c r="O2975" s="7" t="s">
        <v>16</v>
      </c>
      <c r="P2975" s="7" t="s">
        <v>2045</v>
      </c>
    </row>
    <row r="2976" spans="3:16" x14ac:dyDescent="0.3">
      <c r="C2976" t="s">
        <v>7</v>
      </c>
      <c r="F2976" s="5">
        <v>45650</v>
      </c>
      <c r="G2976" s="5">
        <v>45740</v>
      </c>
      <c r="J2976" s="4">
        <v>183000000</v>
      </c>
      <c r="L2976" s="8">
        <v>4.7500000000000001E-2</v>
      </c>
      <c r="O2976" s="7" t="s">
        <v>16</v>
      </c>
      <c r="P2976" s="7" t="s">
        <v>2045</v>
      </c>
    </row>
    <row r="2977" spans="3:16" x14ac:dyDescent="0.3">
      <c r="C2977" t="s">
        <v>7</v>
      </c>
      <c r="F2977" s="5">
        <v>45650</v>
      </c>
      <c r="G2977" s="5">
        <v>45771</v>
      </c>
      <c r="J2977" s="4">
        <v>148000000</v>
      </c>
      <c r="L2977" s="8">
        <v>4.7500000000000001E-2</v>
      </c>
      <c r="O2977" s="7" t="s">
        <v>16</v>
      </c>
      <c r="P2977" s="7" t="s">
        <v>2045</v>
      </c>
    </row>
    <row r="2978" spans="3:16" x14ac:dyDescent="0.3">
      <c r="C2978" t="s">
        <v>7</v>
      </c>
      <c r="F2978" s="5">
        <v>45650</v>
      </c>
      <c r="G2978" s="5">
        <v>45801</v>
      </c>
      <c r="J2978" s="4">
        <v>68000000</v>
      </c>
      <c r="L2978" s="8">
        <v>4.7500000000000001E-2</v>
      </c>
      <c r="O2978" s="7" t="s">
        <v>16</v>
      </c>
      <c r="P2978" s="7" t="s">
        <v>2045</v>
      </c>
    </row>
    <row r="2979" spans="3:16" x14ac:dyDescent="0.3">
      <c r="C2979" t="s">
        <v>7</v>
      </c>
      <c r="F2979" s="5">
        <v>45650</v>
      </c>
      <c r="G2979" s="5">
        <v>45832</v>
      </c>
      <c r="J2979" s="4">
        <v>30526732506.245998</v>
      </c>
      <c r="L2979" s="8">
        <v>7.2999999999999995E-2</v>
      </c>
      <c r="O2979" s="7" t="s">
        <v>16</v>
      </c>
      <c r="P2979" s="7" t="s">
        <v>2045</v>
      </c>
    </row>
    <row r="2980" spans="3:16" x14ac:dyDescent="0.3">
      <c r="C2980" t="s">
        <v>7</v>
      </c>
      <c r="F2980" s="5">
        <v>45650</v>
      </c>
      <c r="G2980" s="5">
        <v>45862</v>
      </c>
      <c r="J2980" s="4">
        <v>397000000</v>
      </c>
      <c r="L2980" s="8">
        <v>7.3999999999999996E-2</v>
      </c>
      <c r="O2980" s="7" t="s">
        <v>16</v>
      </c>
      <c r="P2980" s="7" t="s">
        <v>2045</v>
      </c>
    </row>
    <row r="2981" spans="3:16" x14ac:dyDescent="0.3">
      <c r="C2981" t="s">
        <v>7</v>
      </c>
      <c r="F2981" s="5">
        <v>45650</v>
      </c>
      <c r="G2981" s="5">
        <v>45893</v>
      </c>
      <c r="J2981" s="4">
        <v>55000000</v>
      </c>
      <c r="L2981" s="8">
        <v>7.3999999999999996E-2</v>
      </c>
      <c r="O2981" s="7" t="s">
        <v>16</v>
      </c>
      <c r="P2981" s="7" t="s">
        <v>2045</v>
      </c>
    </row>
    <row r="2982" spans="3:16" x14ac:dyDescent="0.3">
      <c r="C2982" t="s">
        <v>7</v>
      </c>
      <c r="F2982" s="5">
        <v>45650</v>
      </c>
      <c r="G2982" s="5">
        <v>45924</v>
      </c>
      <c r="J2982" s="4">
        <v>1127000000</v>
      </c>
      <c r="L2982" s="8">
        <v>7.5999999999999998E-2</v>
      </c>
      <c r="O2982" s="7" t="s">
        <v>16</v>
      </c>
      <c r="P2982" s="7" t="s">
        <v>2045</v>
      </c>
    </row>
    <row r="2983" spans="3:16" x14ac:dyDescent="0.3">
      <c r="C2983" t="s">
        <v>7</v>
      </c>
      <c r="F2983" s="5">
        <v>45650</v>
      </c>
      <c r="G2983" s="5">
        <v>45954</v>
      </c>
      <c r="J2983" s="4">
        <v>70000000</v>
      </c>
      <c r="L2983" s="8">
        <v>7.5999999999999998E-2</v>
      </c>
      <c r="O2983" s="7" t="s">
        <v>16</v>
      </c>
      <c r="P2983" s="7" t="s">
        <v>2045</v>
      </c>
    </row>
    <row r="2984" spans="3:16" x14ac:dyDescent="0.3">
      <c r="C2984" t="s">
        <v>7</v>
      </c>
      <c r="F2984" s="5">
        <v>45650</v>
      </c>
      <c r="G2984" s="5">
        <v>45985</v>
      </c>
      <c r="J2984" s="4">
        <v>1852000000</v>
      </c>
      <c r="L2984" s="8">
        <v>7.5999999999999998E-2</v>
      </c>
      <c r="O2984" s="7" t="s">
        <v>16</v>
      </c>
      <c r="P2984" s="7" t="s">
        <v>2045</v>
      </c>
    </row>
    <row r="2985" spans="3:16" x14ac:dyDescent="0.3">
      <c r="C2985" t="s">
        <v>7</v>
      </c>
      <c r="F2985" s="5">
        <v>45650</v>
      </c>
      <c r="G2985" s="5">
        <v>46015</v>
      </c>
      <c r="J2985" s="4">
        <v>4904000000</v>
      </c>
      <c r="L2985" s="8">
        <v>7.6999999999999999E-2</v>
      </c>
      <c r="O2985" s="7" t="s">
        <v>16</v>
      </c>
      <c r="P2985" s="7" t="s">
        <v>2045</v>
      </c>
    </row>
    <row r="2986" spans="3:16" x14ac:dyDescent="0.3">
      <c r="C2986" t="s">
        <v>7</v>
      </c>
      <c r="F2986" s="5">
        <v>45650</v>
      </c>
      <c r="G2986" s="5">
        <v>46046</v>
      </c>
      <c r="J2986" s="4">
        <v>1954000000</v>
      </c>
      <c r="L2986" s="8">
        <v>7.8E-2</v>
      </c>
      <c r="O2986" s="7" t="s">
        <v>16</v>
      </c>
      <c r="P2986" s="7" t="s">
        <v>2045</v>
      </c>
    </row>
    <row r="2987" spans="3:16" x14ac:dyDescent="0.3">
      <c r="C2987" t="s">
        <v>2047</v>
      </c>
      <c r="F2987" s="5">
        <v>45650</v>
      </c>
      <c r="G2987" s="5">
        <v>45681</v>
      </c>
      <c r="J2987" s="4">
        <v>578000000</v>
      </c>
      <c r="L2987" s="8">
        <v>4.3999999999999997E-2</v>
      </c>
      <c r="O2987" s="7" t="s">
        <v>16</v>
      </c>
      <c r="P2987" s="7" t="s">
        <v>2045</v>
      </c>
    </row>
    <row r="2988" spans="3:16" x14ac:dyDescent="0.3">
      <c r="C2988" t="s">
        <v>2047</v>
      </c>
      <c r="F2988" s="5">
        <v>45650</v>
      </c>
      <c r="G2988" s="5">
        <v>45712</v>
      </c>
      <c r="J2988" s="4">
        <v>96000000</v>
      </c>
      <c r="L2988" s="8">
        <v>4.7500000000000001E-2</v>
      </c>
      <c r="O2988" s="7" t="s">
        <v>16</v>
      </c>
      <c r="P2988" s="7" t="s">
        <v>2045</v>
      </c>
    </row>
    <row r="2989" spans="3:16" x14ac:dyDescent="0.3">
      <c r="C2989" t="s">
        <v>2047</v>
      </c>
      <c r="F2989" s="5">
        <v>45650</v>
      </c>
      <c r="G2989" s="5">
        <v>45832</v>
      </c>
      <c r="J2989" s="4">
        <v>1050000000</v>
      </c>
      <c r="L2989" s="8">
        <v>7.2999999999999995E-2</v>
      </c>
      <c r="O2989" s="7" t="s">
        <v>16</v>
      </c>
      <c r="P2989" s="7" t="s">
        <v>2045</v>
      </c>
    </row>
    <row r="2990" spans="3:16" x14ac:dyDescent="0.3">
      <c r="C2990" t="s">
        <v>7</v>
      </c>
      <c r="F2990" s="5">
        <v>45651</v>
      </c>
      <c r="G2990" s="5">
        <v>45713</v>
      </c>
      <c r="J2990" s="4">
        <v>63000000</v>
      </c>
      <c r="L2990" s="8">
        <v>4.7500000000000001E-2</v>
      </c>
      <c r="O2990" s="7" t="s">
        <v>2043</v>
      </c>
      <c r="P2990" s="7" t="s">
        <v>2044</v>
      </c>
    </row>
    <row r="2991" spans="3:16" x14ac:dyDescent="0.3">
      <c r="C2991" t="s">
        <v>7</v>
      </c>
      <c r="F2991" s="5">
        <v>45651</v>
      </c>
      <c r="G2991" s="5">
        <v>45833</v>
      </c>
      <c r="J2991" s="4">
        <v>24012000000</v>
      </c>
      <c r="L2991" s="8">
        <v>7.2999999999999995E-2</v>
      </c>
      <c r="O2991" s="7" t="s">
        <v>2043</v>
      </c>
      <c r="P2991" s="7" t="s">
        <v>2044</v>
      </c>
    </row>
    <row r="2992" spans="3:16" x14ac:dyDescent="0.3">
      <c r="C2992" t="s">
        <v>7</v>
      </c>
      <c r="F2992" s="5">
        <v>45651</v>
      </c>
      <c r="G2992" s="5">
        <v>45863</v>
      </c>
      <c r="J2992" s="4">
        <v>2120000000</v>
      </c>
      <c r="L2992" s="8">
        <v>7.3999999999999996E-2</v>
      </c>
      <c r="O2992" s="7" t="s">
        <v>2043</v>
      </c>
      <c r="P2992" s="7" t="s">
        <v>2044</v>
      </c>
    </row>
    <row r="2993" spans="3:16" x14ac:dyDescent="0.3">
      <c r="C2993" t="s">
        <v>7</v>
      </c>
      <c r="F2993" s="5">
        <v>45651</v>
      </c>
      <c r="G2993" s="5">
        <v>45925</v>
      </c>
      <c r="J2993" s="4">
        <v>6268000000</v>
      </c>
      <c r="L2993" s="8">
        <v>7.5999999999999998E-2</v>
      </c>
      <c r="O2993" s="7" t="s">
        <v>2043</v>
      </c>
      <c r="P2993" s="7" t="s">
        <v>2044</v>
      </c>
    </row>
    <row r="2994" spans="3:16" x14ac:dyDescent="0.3">
      <c r="C2994" t="s">
        <v>7</v>
      </c>
      <c r="F2994" s="5">
        <v>45651</v>
      </c>
      <c r="G2994" s="5">
        <v>45986</v>
      </c>
      <c r="J2994" s="4">
        <v>13596000000</v>
      </c>
      <c r="L2994" s="8">
        <v>7.5999999999999998E-2</v>
      </c>
      <c r="O2994" s="7" t="s">
        <v>2043</v>
      </c>
      <c r="P2994" s="7" t="s">
        <v>2044</v>
      </c>
    </row>
    <row r="2995" spans="3:16" x14ac:dyDescent="0.3">
      <c r="C2995" t="s">
        <v>7</v>
      </c>
      <c r="F2995" s="5">
        <v>45651</v>
      </c>
      <c r="G2995" s="5">
        <v>46016</v>
      </c>
      <c r="J2995" s="4">
        <v>649000000</v>
      </c>
      <c r="L2995" s="8">
        <v>7.6999999999999999E-2</v>
      </c>
      <c r="O2995" s="7" t="s">
        <v>2043</v>
      </c>
      <c r="P2995" s="7" t="s">
        <v>2044</v>
      </c>
    </row>
    <row r="2996" spans="3:16" x14ac:dyDescent="0.3">
      <c r="C2996" t="s">
        <v>7</v>
      </c>
      <c r="F2996" s="5">
        <v>45651</v>
      </c>
      <c r="G2996" s="5">
        <v>46047</v>
      </c>
      <c r="J2996" s="4">
        <v>363000000</v>
      </c>
      <c r="L2996" s="8">
        <v>7.8E-2</v>
      </c>
      <c r="O2996" s="7" t="s">
        <v>2043</v>
      </c>
      <c r="P2996" s="7" t="s">
        <v>2044</v>
      </c>
    </row>
    <row r="2997" spans="3:16" x14ac:dyDescent="0.3">
      <c r="C2997" t="s">
        <v>2047</v>
      </c>
      <c r="F2997" s="5">
        <v>45651</v>
      </c>
      <c r="G2997" s="5">
        <v>45682</v>
      </c>
      <c r="J2997" s="4">
        <v>1095000000</v>
      </c>
      <c r="L2997" s="8">
        <v>4.3999999999999997E-2</v>
      </c>
      <c r="O2997" s="7" t="s">
        <v>2043</v>
      </c>
      <c r="P2997" s="7" t="s">
        <v>2044</v>
      </c>
    </row>
    <row r="2998" spans="3:16" x14ac:dyDescent="0.3">
      <c r="C2998" t="s">
        <v>2047</v>
      </c>
      <c r="F2998" s="5">
        <v>45651</v>
      </c>
      <c r="G2998" s="5">
        <v>45713</v>
      </c>
      <c r="J2998" s="4">
        <v>173000000</v>
      </c>
      <c r="L2998" s="8">
        <v>4.7500000000000001E-2</v>
      </c>
      <c r="O2998" s="7" t="s">
        <v>2043</v>
      </c>
      <c r="P2998" s="7" t="s">
        <v>2044</v>
      </c>
    </row>
    <row r="2999" spans="3:16" x14ac:dyDescent="0.3">
      <c r="C2999" t="s">
        <v>2047</v>
      </c>
      <c r="F2999" s="5">
        <v>45651</v>
      </c>
      <c r="G2999" s="5">
        <v>45741</v>
      </c>
      <c r="J2999" s="4">
        <v>243000000</v>
      </c>
      <c r="L2999" s="8">
        <v>4.7500000000000001E-2</v>
      </c>
      <c r="O2999" s="7" t="s">
        <v>2043</v>
      </c>
      <c r="P2999" s="7" t="s">
        <v>2044</v>
      </c>
    </row>
    <row r="3000" spans="3:16" x14ac:dyDescent="0.3">
      <c r="C3000" t="s">
        <v>2047</v>
      </c>
      <c r="F3000" s="5">
        <v>45651</v>
      </c>
      <c r="G3000" s="5">
        <v>45772</v>
      </c>
      <c r="J3000" s="4">
        <v>259000000</v>
      </c>
      <c r="L3000" s="8">
        <v>4.7500000000000001E-2</v>
      </c>
      <c r="O3000" s="7" t="s">
        <v>2043</v>
      </c>
      <c r="P3000" s="7" t="s">
        <v>2044</v>
      </c>
    </row>
    <row r="3001" spans="3:16" x14ac:dyDescent="0.3">
      <c r="C3001" t="s">
        <v>2047</v>
      </c>
      <c r="F3001" s="5">
        <v>45651</v>
      </c>
      <c r="G3001" s="5">
        <v>45802</v>
      </c>
      <c r="J3001" s="4">
        <v>259000000</v>
      </c>
      <c r="L3001" s="8">
        <v>4.7500000000000001E-2</v>
      </c>
      <c r="O3001" s="7" t="s">
        <v>2043</v>
      </c>
      <c r="P3001" s="7" t="s">
        <v>2044</v>
      </c>
    </row>
    <row r="3002" spans="3:16" x14ac:dyDescent="0.3">
      <c r="C3002" t="s">
        <v>2047</v>
      </c>
      <c r="F3002" s="5">
        <v>45651</v>
      </c>
      <c r="G3002" s="5">
        <v>45833</v>
      </c>
      <c r="J3002" s="4">
        <v>6337000000</v>
      </c>
      <c r="L3002" s="8">
        <v>7.2999999999999995E-2</v>
      </c>
      <c r="O3002" s="7" t="s">
        <v>2043</v>
      </c>
      <c r="P3002" s="7" t="s">
        <v>2044</v>
      </c>
    </row>
    <row r="3003" spans="3:16" x14ac:dyDescent="0.3">
      <c r="C3003" t="s">
        <v>2047</v>
      </c>
      <c r="F3003" s="5">
        <v>45651</v>
      </c>
      <c r="G3003" s="5">
        <v>45894</v>
      </c>
      <c r="J3003" s="4">
        <v>288000000</v>
      </c>
      <c r="L3003" s="8">
        <v>7.3999999999999996E-2</v>
      </c>
      <c r="O3003" s="7" t="s">
        <v>2043</v>
      </c>
      <c r="P3003" s="7" t="s">
        <v>2044</v>
      </c>
    </row>
    <row r="3004" spans="3:16" x14ac:dyDescent="0.3">
      <c r="C3004" t="s">
        <v>2047</v>
      </c>
      <c r="F3004" s="5">
        <v>45651</v>
      </c>
      <c r="G3004" s="5">
        <v>45925</v>
      </c>
      <c r="J3004" s="4">
        <v>115000000</v>
      </c>
      <c r="L3004" s="8">
        <v>7.5999999999999998E-2</v>
      </c>
      <c r="O3004" s="7" t="s">
        <v>2043</v>
      </c>
      <c r="P3004" s="7" t="s">
        <v>2044</v>
      </c>
    </row>
    <row r="3005" spans="3:16" x14ac:dyDescent="0.3">
      <c r="C3005" t="s">
        <v>2047</v>
      </c>
      <c r="F3005" s="5">
        <v>45651</v>
      </c>
      <c r="G3005" s="5">
        <v>46016</v>
      </c>
      <c r="J3005" s="4">
        <v>288000000</v>
      </c>
      <c r="L3005" s="8">
        <v>7.6999999999999999E-2</v>
      </c>
      <c r="O3005" s="7" t="s">
        <v>2043</v>
      </c>
      <c r="P3005" s="7" t="s">
        <v>2044</v>
      </c>
    </row>
    <row r="3006" spans="3:16" x14ac:dyDescent="0.3">
      <c r="C3006" t="s">
        <v>2047</v>
      </c>
      <c r="F3006" s="5">
        <v>45651</v>
      </c>
      <c r="G3006" s="5">
        <v>46047</v>
      </c>
      <c r="J3006" s="4">
        <v>58000000</v>
      </c>
      <c r="L3006" s="8">
        <v>7.8E-2</v>
      </c>
      <c r="O3006" s="7" t="s">
        <v>2043</v>
      </c>
      <c r="P3006" s="7" t="s">
        <v>2044</v>
      </c>
    </row>
    <row r="3007" spans="3:16" x14ac:dyDescent="0.3">
      <c r="C3007" t="s">
        <v>7</v>
      </c>
      <c r="F3007" s="5">
        <v>45651</v>
      </c>
      <c r="G3007" s="5">
        <v>45833</v>
      </c>
      <c r="J3007" s="4">
        <v>16655000000</v>
      </c>
      <c r="L3007" s="8">
        <v>7.2999999999999995E-2</v>
      </c>
      <c r="O3007" s="7" t="s">
        <v>15</v>
      </c>
      <c r="P3007" s="7" t="s">
        <v>2045</v>
      </c>
    </row>
    <row r="3008" spans="3:16" x14ac:dyDescent="0.3">
      <c r="C3008" t="s">
        <v>7</v>
      </c>
      <c r="F3008" s="5">
        <v>45651</v>
      </c>
      <c r="G3008" s="5">
        <v>45863</v>
      </c>
      <c r="J3008" s="4">
        <v>1267000000</v>
      </c>
      <c r="L3008" s="8">
        <v>7.3999999999999996E-2</v>
      </c>
      <c r="O3008" s="7" t="s">
        <v>15</v>
      </c>
      <c r="P3008" s="7" t="s">
        <v>2045</v>
      </c>
    </row>
    <row r="3009" spans="3:16" x14ac:dyDescent="0.3">
      <c r="C3009" t="s">
        <v>7</v>
      </c>
      <c r="F3009" s="5">
        <v>45651</v>
      </c>
      <c r="G3009" s="5">
        <v>45925</v>
      </c>
      <c r="J3009" s="4">
        <v>6452000000</v>
      </c>
      <c r="L3009" s="8">
        <v>7.5999999999999998E-2</v>
      </c>
      <c r="O3009" s="7" t="s">
        <v>15</v>
      </c>
      <c r="P3009" s="7" t="s">
        <v>2045</v>
      </c>
    </row>
    <row r="3010" spans="3:16" x14ac:dyDescent="0.3">
      <c r="C3010" t="s">
        <v>7</v>
      </c>
      <c r="F3010" s="5">
        <v>45651</v>
      </c>
      <c r="G3010" s="5">
        <v>46016</v>
      </c>
      <c r="J3010" s="4">
        <v>691000000</v>
      </c>
      <c r="L3010" s="8">
        <v>7.6999999999999999E-2</v>
      </c>
      <c r="O3010" s="7" t="s">
        <v>15</v>
      </c>
      <c r="P3010" s="7" t="s">
        <v>2045</v>
      </c>
    </row>
    <row r="3011" spans="3:16" x14ac:dyDescent="0.3">
      <c r="C3011" t="s">
        <v>2047</v>
      </c>
      <c r="F3011" s="5">
        <v>45651</v>
      </c>
      <c r="G3011" s="5">
        <v>45833</v>
      </c>
      <c r="J3011" s="4">
        <v>58000000</v>
      </c>
      <c r="L3011" s="8">
        <v>7.2999999999999995E-2</v>
      </c>
      <c r="O3011" s="7" t="s">
        <v>15</v>
      </c>
      <c r="P3011" s="7" t="s">
        <v>2045</v>
      </c>
    </row>
    <row r="3012" spans="3:16" x14ac:dyDescent="0.3">
      <c r="C3012" t="s">
        <v>7</v>
      </c>
      <c r="F3012" s="5">
        <v>45651</v>
      </c>
      <c r="G3012" s="5">
        <v>45833</v>
      </c>
      <c r="J3012" s="4">
        <v>16897000000</v>
      </c>
      <c r="L3012" s="8">
        <v>7.2999999999999995E-2</v>
      </c>
      <c r="O3012" s="7" t="s">
        <v>2050</v>
      </c>
      <c r="P3012" s="7" t="s">
        <v>2045</v>
      </c>
    </row>
    <row r="3013" spans="3:16" x14ac:dyDescent="0.3">
      <c r="C3013" t="s">
        <v>7</v>
      </c>
      <c r="F3013" s="5">
        <v>45651</v>
      </c>
      <c r="G3013" s="5">
        <v>45925</v>
      </c>
      <c r="J3013" s="4">
        <v>144000000</v>
      </c>
      <c r="L3013" s="8">
        <v>7.5999999999999998E-2</v>
      </c>
      <c r="O3013" s="7" t="s">
        <v>2050</v>
      </c>
      <c r="P3013" s="7" t="s">
        <v>2045</v>
      </c>
    </row>
    <row r="3014" spans="3:16" x14ac:dyDescent="0.3">
      <c r="C3014" t="s">
        <v>7</v>
      </c>
      <c r="F3014" s="5">
        <v>45651</v>
      </c>
      <c r="G3014" s="5">
        <v>45955</v>
      </c>
      <c r="J3014" s="4">
        <v>4394000000</v>
      </c>
      <c r="L3014" s="8">
        <v>7.5999999999999998E-2</v>
      </c>
      <c r="O3014" s="7" t="s">
        <v>2050</v>
      </c>
      <c r="P3014" s="7" t="s">
        <v>2045</v>
      </c>
    </row>
    <row r="3015" spans="3:16" x14ac:dyDescent="0.3">
      <c r="C3015" t="s">
        <v>7</v>
      </c>
      <c r="F3015" s="5">
        <v>45651</v>
      </c>
      <c r="G3015" s="5">
        <v>45986</v>
      </c>
      <c r="J3015" s="4">
        <v>7159000000</v>
      </c>
      <c r="L3015" s="8">
        <v>7.5999999999999998E-2</v>
      </c>
      <c r="O3015" s="7" t="s">
        <v>2050</v>
      </c>
      <c r="P3015" s="7" t="s">
        <v>2045</v>
      </c>
    </row>
    <row r="3016" spans="3:16" x14ac:dyDescent="0.3">
      <c r="C3016" t="s">
        <v>7</v>
      </c>
      <c r="F3016" s="5">
        <v>45651</v>
      </c>
      <c r="G3016" s="5">
        <v>46016</v>
      </c>
      <c r="J3016" s="4">
        <v>9996000000</v>
      </c>
      <c r="L3016" s="8">
        <v>7.6999999999999999E-2</v>
      </c>
      <c r="O3016" s="7" t="s">
        <v>2050</v>
      </c>
      <c r="P3016" s="7" t="s">
        <v>2045</v>
      </c>
    </row>
    <row r="3017" spans="3:16" x14ac:dyDescent="0.3">
      <c r="C3017" t="s">
        <v>7</v>
      </c>
      <c r="F3017" s="5">
        <v>45651</v>
      </c>
      <c r="G3017" s="5">
        <v>46047</v>
      </c>
      <c r="J3017" s="4">
        <v>5979000000</v>
      </c>
      <c r="L3017" s="8">
        <v>7.8E-2</v>
      </c>
      <c r="O3017" s="7" t="s">
        <v>2050</v>
      </c>
      <c r="P3017" s="7" t="s">
        <v>2045</v>
      </c>
    </row>
    <row r="3018" spans="3:16" x14ac:dyDescent="0.3">
      <c r="C3018" t="s">
        <v>7</v>
      </c>
      <c r="F3018" s="5">
        <v>45651</v>
      </c>
      <c r="G3018" s="5">
        <v>45682</v>
      </c>
      <c r="J3018" s="4">
        <v>2831000000</v>
      </c>
      <c r="L3018" s="8">
        <v>4.3999999999999997E-2</v>
      </c>
      <c r="O3018" s="7" t="s">
        <v>16</v>
      </c>
      <c r="P3018" s="7" t="s">
        <v>2045</v>
      </c>
    </row>
    <row r="3019" spans="3:16" x14ac:dyDescent="0.3">
      <c r="C3019" t="s">
        <v>7</v>
      </c>
      <c r="F3019" s="5">
        <v>45651</v>
      </c>
      <c r="G3019" s="5">
        <v>45713</v>
      </c>
      <c r="J3019" s="4">
        <v>1721000000</v>
      </c>
      <c r="L3019" s="8">
        <v>4.7500000000000001E-2</v>
      </c>
      <c r="O3019" s="7" t="s">
        <v>16</v>
      </c>
      <c r="P3019" s="7" t="s">
        <v>2045</v>
      </c>
    </row>
    <row r="3020" spans="3:16" x14ac:dyDescent="0.3">
      <c r="C3020" t="s">
        <v>7</v>
      </c>
      <c r="F3020" s="5">
        <v>45651</v>
      </c>
      <c r="G3020" s="5">
        <v>45741</v>
      </c>
      <c r="J3020" s="4">
        <v>181000000</v>
      </c>
      <c r="L3020" s="8">
        <v>4.7500000000000001E-2</v>
      </c>
      <c r="O3020" s="7" t="s">
        <v>16</v>
      </c>
      <c r="P3020" s="7" t="s">
        <v>2045</v>
      </c>
    </row>
    <row r="3021" spans="3:16" x14ac:dyDescent="0.3">
      <c r="C3021" t="s">
        <v>7</v>
      </c>
      <c r="F3021" s="5">
        <v>45651</v>
      </c>
      <c r="G3021" s="5">
        <v>45772</v>
      </c>
      <c r="J3021" s="4">
        <v>146000000</v>
      </c>
      <c r="L3021" s="8">
        <v>4.7500000000000001E-2</v>
      </c>
      <c r="O3021" s="7" t="s">
        <v>16</v>
      </c>
      <c r="P3021" s="7" t="s">
        <v>2045</v>
      </c>
    </row>
    <row r="3022" spans="3:16" x14ac:dyDescent="0.3">
      <c r="C3022" t="s">
        <v>7</v>
      </c>
      <c r="F3022" s="5">
        <v>45651</v>
      </c>
      <c r="G3022" s="5">
        <v>45802</v>
      </c>
      <c r="J3022" s="4">
        <v>67000000</v>
      </c>
      <c r="L3022" s="8">
        <v>4.7500000000000001E-2</v>
      </c>
      <c r="O3022" s="7" t="s">
        <v>16</v>
      </c>
      <c r="P3022" s="7" t="s">
        <v>2045</v>
      </c>
    </row>
    <row r="3023" spans="3:16" x14ac:dyDescent="0.3">
      <c r="C3023" t="s">
        <v>7</v>
      </c>
      <c r="F3023" s="5">
        <v>45651</v>
      </c>
      <c r="G3023" s="5">
        <v>45833</v>
      </c>
      <c r="J3023" s="4">
        <v>30230556936.876999</v>
      </c>
      <c r="L3023" s="8">
        <v>7.2999999999999995E-2</v>
      </c>
      <c r="O3023" s="7" t="s">
        <v>16</v>
      </c>
      <c r="P3023" s="7" t="s">
        <v>2045</v>
      </c>
    </row>
    <row r="3024" spans="3:16" x14ac:dyDescent="0.3">
      <c r="C3024" t="s">
        <v>7</v>
      </c>
      <c r="F3024" s="5">
        <v>45651</v>
      </c>
      <c r="G3024" s="5">
        <v>45863</v>
      </c>
      <c r="J3024" s="4">
        <v>393000000</v>
      </c>
      <c r="L3024" s="8">
        <v>7.3999999999999996E-2</v>
      </c>
      <c r="O3024" s="7" t="s">
        <v>16</v>
      </c>
      <c r="P3024" s="7" t="s">
        <v>2045</v>
      </c>
    </row>
    <row r="3025" spans="3:16" x14ac:dyDescent="0.3">
      <c r="C3025" t="s">
        <v>7</v>
      </c>
      <c r="F3025" s="5">
        <v>45651</v>
      </c>
      <c r="G3025" s="5">
        <v>45894</v>
      </c>
      <c r="J3025" s="4">
        <v>55000000</v>
      </c>
      <c r="L3025" s="8">
        <v>7.3999999999999996E-2</v>
      </c>
      <c r="O3025" s="7" t="s">
        <v>16</v>
      </c>
      <c r="P3025" s="7" t="s">
        <v>2045</v>
      </c>
    </row>
    <row r="3026" spans="3:16" x14ac:dyDescent="0.3">
      <c r="C3026" t="s">
        <v>7</v>
      </c>
      <c r="F3026" s="5">
        <v>45651</v>
      </c>
      <c r="G3026" s="5">
        <v>45925</v>
      </c>
      <c r="J3026" s="4">
        <v>1116000000</v>
      </c>
      <c r="L3026" s="8">
        <v>7.5999999999999998E-2</v>
      </c>
      <c r="O3026" s="7" t="s">
        <v>16</v>
      </c>
      <c r="P3026" s="7" t="s">
        <v>2045</v>
      </c>
    </row>
    <row r="3027" spans="3:16" x14ac:dyDescent="0.3">
      <c r="C3027" t="s">
        <v>7</v>
      </c>
      <c r="F3027" s="5">
        <v>45651</v>
      </c>
      <c r="G3027" s="5">
        <v>45955</v>
      </c>
      <c r="J3027" s="4">
        <v>69000000</v>
      </c>
      <c r="L3027" s="8">
        <v>7.5999999999999998E-2</v>
      </c>
      <c r="O3027" s="7" t="s">
        <v>16</v>
      </c>
      <c r="P3027" s="7" t="s">
        <v>2045</v>
      </c>
    </row>
    <row r="3028" spans="3:16" x14ac:dyDescent="0.3">
      <c r="C3028" t="s">
        <v>7</v>
      </c>
      <c r="F3028" s="5">
        <v>45651</v>
      </c>
      <c r="G3028" s="5">
        <v>45986</v>
      </c>
      <c r="J3028" s="4">
        <v>1834000000</v>
      </c>
      <c r="L3028" s="8">
        <v>7.5999999999999998E-2</v>
      </c>
      <c r="O3028" s="7" t="s">
        <v>16</v>
      </c>
      <c r="P3028" s="7" t="s">
        <v>2045</v>
      </c>
    </row>
    <row r="3029" spans="3:16" x14ac:dyDescent="0.3">
      <c r="C3029" t="s">
        <v>7</v>
      </c>
      <c r="F3029" s="5">
        <v>45651</v>
      </c>
      <c r="G3029" s="5">
        <v>46016</v>
      </c>
      <c r="J3029" s="4">
        <v>4855000000</v>
      </c>
      <c r="L3029" s="8">
        <v>7.6999999999999999E-2</v>
      </c>
      <c r="O3029" s="7" t="s">
        <v>16</v>
      </c>
      <c r="P3029" s="7" t="s">
        <v>2045</v>
      </c>
    </row>
    <row r="3030" spans="3:16" x14ac:dyDescent="0.3">
      <c r="C3030" t="s">
        <v>7</v>
      </c>
      <c r="F3030" s="5">
        <v>45651</v>
      </c>
      <c r="G3030" s="5">
        <v>46047</v>
      </c>
      <c r="J3030" s="4">
        <v>1934000000</v>
      </c>
      <c r="L3030" s="8">
        <v>7.8E-2</v>
      </c>
      <c r="O3030" s="7" t="s">
        <v>16</v>
      </c>
      <c r="P3030" s="7" t="s">
        <v>2045</v>
      </c>
    </row>
    <row r="3031" spans="3:16" x14ac:dyDescent="0.3">
      <c r="C3031" t="s">
        <v>2047</v>
      </c>
      <c r="F3031" s="5">
        <v>45651</v>
      </c>
      <c r="G3031" s="5">
        <v>45682</v>
      </c>
      <c r="J3031" s="4">
        <v>572000000</v>
      </c>
      <c r="L3031" s="8">
        <v>4.3999999999999997E-2</v>
      </c>
      <c r="O3031" s="7" t="s">
        <v>16</v>
      </c>
      <c r="P3031" s="7" t="s">
        <v>2045</v>
      </c>
    </row>
    <row r="3032" spans="3:16" x14ac:dyDescent="0.3">
      <c r="C3032" t="s">
        <v>2047</v>
      </c>
      <c r="F3032" s="5">
        <v>45651</v>
      </c>
      <c r="G3032" s="5">
        <v>45713</v>
      </c>
      <c r="J3032" s="4">
        <v>95000000</v>
      </c>
      <c r="L3032" s="8">
        <v>4.7500000000000001E-2</v>
      </c>
      <c r="O3032" s="7" t="s">
        <v>16</v>
      </c>
      <c r="P3032" s="7" t="s">
        <v>2045</v>
      </c>
    </row>
    <row r="3033" spans="3:16" x14ac:dyDescent="0.3">
      <c r="C3033" t="s">
        <v>2047</v>
      </c>
      <c r="F3033" s="5">
        <v>45651</v>
      </c>
      <c r="G3033" s="5">
        <v>45833</v>
      </c>
      <c r="J3033" s="4">
        <v>1040000000</v>
      </c>
      <c r="L3033" s="8">
        <v>7.2999999999999995E-2</v>
      </c>
      <c r="O3033" s="7" t="s">
        <v>16</v>
      </c>
      <c r="P3033" s="7" t="s">
        <v>2045</v>
      </c>
    </row>
    <row r="3034" spans="3:16" x14ac:dyDescent="0.3">
      <c r="C3034" t="s">
        <v>7</v>
      </c>
      <c r="F3034" s="5">
        <v>45652</v>
      </c>
      <c r="G3034" s="5">
        <v>45683</v>
      </c>
      <c r="J3034" s="4">
        <v>76000000</v>
      </c>
      <c r="L3034" s="8">
        <v>4.3999999999999997E-2</v>
      </c>
      <c r="O3034" s="7" t="s">
        <v>2043</v>
      </c>
      <c r="P3034" s="7" t="s">
        <v>2044</v>
      </c>
    </row>
    <row r="3035" spans="3:16" x14ac:dyDescent="0.3">
      <c r="C3035" t="s">
        <v>7</v>
      </c>
      <c r="F3035" s="5">
        <v>45652</v>
      </c>
      <c r="G3035" s="5">
        <v>45714</v>
      </c>
      <c r="J3035" s="4">
        <v>119000000</v>
      </c>
      <c r="L3035" s="8">
        <v>4.7500000000000001E-2</v>
      </c>
      <c r="O3035" s="7" t="s">
        <v>2043</v>
      </c>
      <c r="P3035" s="7" t="s">
        <v>2044</v>
      </c>
    </row>
    <row r="3036" spans="3:16" x14ac:dyDescent="0.3">
      <c r="C3036" t="s">
        <v>7</v>
      </c>
      <c r="F3036" s="5">
        <v>45652</v>
      </c>
      <c r="G3036" s="5">
        <v>45834</v>
      </c>
      <c r="J3036" s="4">
        <v>45023000000</v>
      </c>
      <c r="L3036" s="8">
        <v>7.2999999999999995E-2</v>
      </c>
      <c r="O3036" s="7" t="s">
        <v>2043</v>
      </c>
      <c r="P3036" s="7" t="s">
        <v>2044</v>
      </c>
    </row>
    <row r="3037" spans="3:16" x14ac:dyDescent="0.3">
      <c r="C3037" t="s">
        <v>7</v>
      </c>
      <c r="F3037" s="5">
        <v>45652</v>
      </c>
      <c r="G3037" s="5">
        <v>45864</v>
      </c>
      <c r="J3037" s="4">
        <v>3975000000</v>
      </c>
      <c r="L3037" s="8">
        <v>7.3999999999999996E-2</v>
      </c>
      <c r="O3037" s="7" t="s">
        <v>2043</v>
      </c>
      <c r="P3037" s="7" t="s">
        <v>2044</v>
      </c>
    </row>
    <row r="3038" spans="3:16" x14ac:dyDescent="0.3">
      <c r="C3038" t="s">
        <v>7</v>
      </c>
      <c r="F3038" s="5">
        <v>45652</v>
      </c>
      <c r="G3038" s="5">
        <v>45926</v>
      </c>
      <c r="J3038" s="4">
        <v>11753000000</v>
      </c>
      <c r="L3038" s="8">
        <v>7.5999999999999998E-2</v>
      </c>
      <c r="O3038" s="7" t="s">
        <v>2043</v>
      </c>
      <c r="P3038" s="7" t="s">
        <v>2044</v>
      </c>
    </row>
    <row r="3039" spans="3:16" x14ac:dyDescent="0.3">
      <c r="C3039" t="s">
        <v>7</v>
      </c>
      <c r="F3039" s="5">
        <v>45652</v>
      </c>
      <c r="G3039" s="5">
        <v>45987</v>
      </c>
      <c r="J3039" s="4">
        <v>25493000000</v>
      </c>
      <c r="L3039" s="8">
        <v>7.5999999999999998E-2</v>
      </c>
      <c r="O3039" s="7" t="s">
        <v>2043</v>
      </c>
      <c r="P3039" s="7" t="s">
        <v>2044</v>
      </c>
    </row>
    <row r="3040" spans="3:16" x14ac:dyDescent="0.3">
      <c r="C3040" t="s">
        <v>7</v>
      </c>
      <c r="F3040" s="5">
        <v>45652</v>
      </c>
      <c r="G3040" s="5">
        <v>46017</v>
      </c>
      <c r="J3040" s="4">
        <v>1217000000</v>
      </c>
      <c r="L3040" s="8">
        <v>7.6999999999999999E-2</v>
      </c>
      <c r="O3040" s="7" t="s">
        <v>2043</v>
      </c>
      <c r="P3040" s="7" t="s">
        <v>2044</v>
      </c>
    </row>
    <row r="3041" spans="3:16" x14ac:dyDescent="0.3">
      <c r="C3041" t="s">
        <v>7</v>
      </c>
      <c r="F3041" s="5">
        <v>45652</v>
      </c>
      <c r="G3041" s="5">
        <v>46048</v>
      </c>
      <c r="J3041" s="4">
        <v>681000000</v>
      </c>
      <c r="L3041" s="8">
        <v>7.8E-2</v>
      </c>
      <c r="O3041" s="7" t="s">
        <v>2043</v>
      </c>
      <c r="P3041" s="7" t="s">
        <v>2044</v>
      </c>
    </row>
    <row r="3042" spans="3:16" x14ac:dyDescent="0.3">
      <c r="C3042" t="s">
        <v>2047</v>
      </c>
      <c r="F3042" s="5">
        <v>45652</v>
      </c>
      <c r="G3042" s="5">
        <v>45683</v>
      </c>
      <c r="J3042" s="4">
        <v>2052000000</v>
      </c>
      <c r="L3042" s="8">
        <v>4.3999999999999997E-2</v>
      </c>
      <c r="O3042" s="7" t="s">
        <v>2043</v>
      </c>
      <c r="P3042" s="7" t="s">
        <v>2044</v>
      </c>
    </row>
    <row r="3043" spans="3:16" x14ac:dyDescent="0.3">
      <c r="C3043" t="s">
        <v>2047</v>
      </c>
      <c r="F3043" s="5">
        <v>45652</v>
      </c>
      <c r="G3043" s="5">
        <v>45714</v>
      </c>
      <c r="J3043" s="4">
        <v>324000000</v>
      </c>
      <c r="L3043" s="8">
        <v>4.7500000000000001E-2</v>
      </c>
      <c r="O3043" s="7" t="s">
        <v>2043</v>
      </c>
      <c r="P3043" s="7" t="s">
        <v>2044</v>
      </c>
    </row>
    <row r="3044" spans="3:16" x14ac:dyDescent="0.3">
      <c r="C3044" t="s">
        <v>2047</v>
      </c>
      <c r="F3044" s="5">
        <v>45652</v>
      </c>
      <c r="G3044" s="5">
        <v>45742</v>
      </c>
      <c r="J3044" s="4">
        <v>455000000</v>
      </c>
      <c r="L3044" s="8">
        <v>4.7500000000000001E-2</v>
      </c>
      <c r="O3044" s="7" t="s">
        <v>2043</v>
      </c>
      <c r="P3044" s="7" t="s">
        <v>2044</v>
      </c>
    </row>
    <row r="3045" spans="3:16" x14ac:dyDescent="0.3">
      <c r="C3045" t="s">
        <v>2047</v>
      </c>
      <c r="F3045" s="5">
        <v>45652</v>
      </c>
      <c r="G3045" s="5">
        <v>45773</v>
      </c>
      <c r="J3045" s="4">
        <v>486000000</v>
      </c>
      <c r="L3045" s="8">
        <v>4.7500000000000001E-2</v>
      </c>
      <c r="O3045" s="7" t="s">
        <v>2043</v>
      </c>
      <c r="P3045" s="7" t="s">
        <v>2044</v>
      </c>
    </row>
    <row r="3046" spans="3:16" x14ac:dyDescent="0.3">
      <c r="C3046" t="s">
        <v>2047</v>
      </c>
      <c r="F3046" s="5">
        <v>45652</v>
      </c>
      <c r="G3046" s="5">
        <v>45803</v>
      </c>
      <c r="J3046" s="4">
        <v>486000000</v>
      </c>
      <c r="L3046" s="8">
        <v>4.7500000000000001E-2</v>
      </c>
      <c r="O3046" s="7" t="s">
        <v>2043</v>
      </c>
      <c r="P3046" s="7" t="s">
        <v>2044</v>
      </c>
    </row>
    <row r="3047" spans="3:16" x14ac:dyDescent="0.3">
      <c r="C3047" t="s">
        <v>2047</v>
      </c>
      <c r="F3047" s="5">
        <v>45652</v>
      </c>
      <c r="G3047" s="5">
        <v>45834</v>
      </c>
      <c r="J3047" s="4">
        <v>11882000000</v>
      </c>
      <c r="L3047" s="8">
        <v>7.2999999999999995E-2</v>
      </c>
      <c r="O3047" s="7" t="s">
        <v>2043</v>
      </c>
      <c r="P3047" s="7" t="s">
        <v>2044</v>
      </c>
    </row>
    <row r="3048" spans="3:16" x14ac:dyDescent="0.3">
      <c r="C3048" t="s">
        <v>2047</v>
      </c>
      <c r="F3048" s="5">
        <v>45652</v>
      </c>
      <c r="G3048" s="5">
        <v>45895</v>
      </c>
      <c r="J3048" s="4">
        <v>540000000</v>
      </c>
      <c r="L3048" s="8">
        <v>7.3999999999999996E-2</v>
      </c>
      <c r="O3048" s="7" t="s">
        <v>2043</v>
      </c>
      <c r="P3048" s="7" t="s">
        <v>2044</v>
      </c>
    </row>
    <row r="3049" spans="3:16" x14ac:dyDescent="0.3">
      <c r="C3049" t="s">
        <v>2047</v>
      </c>
      <c r="F3049" s="5">
        <v>45652</v>
      </c>
      <c r="G3049" s="5">
        <v>45926</v>
      </c>
      <c r="J3049" s="4">
        <v>216000000</v>
      </c>
      <c r="L3049" s="8">
        <v>7.5999999999999998E-2</v>
      </c>
      <c r="O3049" s="7" t="s">
        <v>2043</v>
      </c>
      <c r="P3049" s="7" t="s">
        <v>2044</v>
      </c>
    </row>
    <row r="3050" spans="3:16" x14ac:dyDescent="0.3">
      <c r="C3050" t="s">
        <v>2047</v>
      </c>
      <c r="F3050" s="5">
        <v>45652</v>
      </c>
      <c r="G3050" s="5">
        <v>46017</v>
      </c>
      <c r="J3050" s="4">
        <v>540000000</v>
      </c>
      <c r="L3050" s="8">
        <v>7.6999999999999999E-2</v>
      </c>
      <c r="O3050" s="7" t="s">
        <v>2043</v>
      </c>
      <c r="P3050" s="7" t="s">
        <v>2044</v>
      </c>
    </row>
    <row r="3051" spans="3:16" x14ac:dyDescent="0.3">
      <c r="C3051" t="s">
        <v>2047</v>
      </c>
      <c r="F3051" s="5">
        <v>45652</v>
      </c>
      <c r="G3051" s="5">
        <v>46048</v>
      </c>
      <c r="J3051" s="4">
        <v>108000000</v>
      </c>
      <c r="L3051" s="8">
        <v>7.8E-2</v>
      </c>
      <c r="O3051" s="7" t="s">
        <v>2043</v>
      </c>
      <c r="P3051" s="7" t="s">
        <v>2044</v>
      </c>
    </row>
    <row r="3052" spans="3:16" x14ac:dyDescent="0.3">
      <c r="C3052" t="s">
        <v>7</v>
      </c>
      <c r="F3052" s="5">
        <v>45652</v>
      </c>
      <c r="G3052" s="5">
        <v>45834</v>
      </c>
      <c r="J3052" s="4">
        <v>31228000000</v>
      </c>
      <c r="L3052" s="8">
        <v>7.2999999999999995E-2</v>
      </c>
      <c r="O3052" s="7" t="s">
        <v>15</v>
      </c>
      <c r="P3052" s="7" t="s">
        <v>2045</v>
      </c>
    </row>
    <row r="3053" spans="3:16" x14ac:dyDescent="0.3">
      <c r="C3053" t="s">
        <v>7</v>
      </c>
      <c r="F3053" s="5">
        <v>45652</v>
      </c>
      <c r="G3053" s="5">
        <v>45864</v>
      </c>
      <c r="J3053" s="4">
        <v>2376000000</v>
      </c>
      <c r="L3053" s="8">
        <v>7.3999999999999996E-2</v>
      </c>
      <c r="O3053" s="7" t="s">
        <v>15</v>
      </c>
      <c r="P3053" s="7" t="s">
        <v>2045</v>
      </c>
    </row>
    <row r="3054" spans="3:16" x14ac:dyDescent="0.3">
      <c r="C3054" t="s">
        <v>7</v>
      </c>
      <c r="F3054" s="5">
        <v>45652</v>
      </c>
      <c r="G3054" s="5">
        <v>45926</v>
      </c>
      <c r="J3054" s="4">
        <v>12098000000</v>
      </c>
      <c r="L3054" s="8">
        <v>7.5999999999999998E-2</v>
      </c>
      <c r="O3054" s="7" t="s">
        <v>15</v>
      </c>
      <c r="P3054" s="7" t="s">
        <v>2045</v>
      </c>
    </row>
    <row r="3055" spans="3:16" x14ac:dyDescent="0.3">
      <c r="C3055" t="s">
        <v>7</v>
      </c>
      <c r="F3055" s="5">
        <v>45652</v>
      </c>
      <c r="G3055" s="5">
        <v>46017</v>
      </c>
      <c r="J3055" s="4">
        <v>1296000000</v>
      </c>
      <c r="L3055" s="8">
        <v>7.6999999999999999E-2</v>
      </c>
      <c r="O3055" s="7" t="s">
        <v>15</v>
      </c>
      <c r="P3055" s="7" t="s">
        <v>2045</v>
      </c>
    </row>
    <row r="3056" spans="3:16" x14ac:dyDescent="0.3">
      <c r="C3056" t="s">
        <v>2047</v>
      </c>
      <c r="F3056" s="5">
        <v>45652</v>
      </c>
      <c r="G3056" s="5">
        <v>45834</v>
      </c>
      <c r="J3056" s="4">
        <v>109000000</v>
      </c>
      <c r="L3056" s="8">
        <v>7.2999999999999995E-2</v>
      </c>
      <c r="O3056" s="7" t="s">
        <v>15</v>
      </c>
      <c r="P3056" s="7" t="s">
        <v>2045</v>
      </c>
    </row>
    <row r="3057" spans="3:16" x14ac:dyDescent="0.3">
      <c r="C3057" t="s">
        <v>7</v>
      </c>
      <c r="F3057" s="5">
        <v>45652</v>
      </c>
      <c r="G3057" s="5">
        <v>45834</v>
      </c>
      <c r="J3057" s="4">
        <v>31682000000</v>
      </c>
      <c r="L3057" s="8">
        <v>7.2999999999999995E-2</v>
      </c>
      <c r="O3057" s="7" t="s">
        <v>2050</v>
      </c>
      <c r="P3057" s="7" t="s">
        <v>2045</v>
      </c>
    </row>
    <row r="3058" spans="3:16" x14ac:dyDescent="0.3">
      <c r="C3058" t="s">
        <v>7</v>
      </c>
      <c r="F3058" s="5">
        <v>45652</v>
      </c>
      <c r="G3058" s="5">
        <v>45926</v>
      </c>
      <c r="J3058" s="4">
        <v>270000000</v>
      </c>
      <c r="L3058" s="8">
        <v>7.5999999999999998E-2</v>
      </c>
      <c r="O3058" s="7" t="s">
        <v>2050</v>
      </c>
      <c r="P3058" s="7" t="s">
        <v>2045</v>
      </c>
    </row>
    <row r="3059" spans="3:16" x14ac:dyDescent="0.3">
      <c r="C3059" t="s">
        <v>7</v>
      </c>
      <c r="F3059" s="5">
        <v>45652</v>
      </c>
      <c r="G3059" s="5">
        <v>45956</v>
      </c>
      <c r="J3059" s="4">
        <v>8239000000</v>
      </c>
      <c r="L3059" s="8">
        <v>7.5999999999999998E-2</v>
      </c>
      <c r="O3059" s="7" t="s">
        <v>2050</v>
      </c>
      <c r="P3059" s="7" t="s">
        <v>2045</v>
      </c>
    </row>
    <row r="3060" spans="3:16" x14ac:dyDescent="0.3">
      <c r="C3060" t="s">
        <v>7</v>
      </c>
      <c r="F3060" s="5">
        <v>45652</v>
      </c>
      <c r="G3060" s="5">
        <v>45987</v>
      </c>
      <c r="J3060" s="4">
        <v>13424000000</v>
      </c>
      <c r="L3060" s="8">
        <v>7.5999999999999998E-2</v>
      </c>
      <c r="O3060" s="7" t="s">
        <v>2050</v>
      </c>
      <c r="P3060" s="7" t="s">
        <v>2045</v>
      </c>
    </row>
    <row r="3061" spans="3:16" x14ac:dyDescent="0.3">
      <c r="C3061" t="s">
        <v>7</v>
      </c>
      <c r="F3061" s="5">
        <v>45652</v>
      </c>
      <c r="G3061" s="5">
        <v>46017</v>
      </c>
      <c r="J3061" s="4">
        <v>18742000000</v>
      </c>
      <c r="L3061" s="8">
        <v>7.6999999999999999E-2</v>
      </c>
      <c r="O3061" s="7" t="s">
        <v>2050</v>
      </c>
      <c r="P3061" s="7" t="s">
        <v>2045</v>
      </c>
    </row>
    <row r="3062" spans="3:16" x14ac:dyDescent="0.3">
      <c r="C3062" t="s">
        <v>7</v>
      </c>
      <c r="F3062" s="5">
        <v>45652</v>
      </c>
      <c r="G3062" s="5">
        <v>46048</v>
      </c>
      <c r="J3062" s="4">
        <v>11211000000</v>
      </c>
      <c r="L3062" s="8">
        <v>7.8E-2</v>
      </c>
      <c r="O3062" s="7" t="s">
        <v>2050</v>
      </c>
      <c r="P3062" s="7" t="s">
        <v>2045</v>
      </c>
    </row>
    <row r="3063" spans="3:16" x14ac:dyDescent="0.3">
      <c r="C3063" t="s">
        <v>7</v>
      </c>
      <c r="F3063" s="5">
        <v>45652</v>
      </c>
      <c r="G3063" s="5">
        <v>45683</v>
      </c>
      <c r="J3063" s="4">
        <v>5308000000</v>
      </c>
      <c r="L3063" s="8">
        <v>4.3999999999999997E-2</v>
      </c>
      <c r="O3063" s="7" t="s">
        <v>16</v>
      </c>
      <c r="P3063" s="7" t="s">
        <v>2045</v>
      </c>
    </row>
    <row r="3064" spans="3:16" x14ac:dyDescent="0.3">
      <c r="C3064" t="s">
        <v>7</v>
      </c>
      <c r="F3064" s="5">
        <v>45652</v>
      </c>
      <c r="G3064" s="5">
        <v>45714</v>
      </c>
      <c r="J3064" s="4">
        <v>3228000000</v>
      </c>
      <c r="L3064" s="8">
        <v>4.7500000000000001E-2</v>
      </c>
      <c r="O3064" s="7" t="s">
        <v>16</v>
      </c>
      <c r="P3064" s="7" t="s">
        <v>2045</v>
      </c>
    </row>
    <row r="3065" spans="3:16" x14ac:dyDescent="0.3">
      <c r="C3065" t="s">
        <v>7</v>
      </c>
      <c r="F3065" s="5">
        <v>45652</v>
      </c>
      <c r="G3065" s="5">
        <v>45742</v>
      </c>
      <c r="J3065" s="4">
        <v>340000000</v>
      </c>
      <c r="L3065" s="8">
        <v>4.7500000000000001E-2</v>
      </c>
      <c r="O3065" s="7" t="s">
        <v>16</v>
      </c>
      <c r="P3065" s="7" t="s">
        <v>2045</v>
      </c>
    </row>
    <row r="3066" spans="3:16" x14ac:dyDescent="0.3">
      <c r="C3066" t="s">
        <v>7</v>
      </c>
      <c r="F3066" s="5">
        <v>45652</v>
      </c>
      <c r="G3066" s="5">
        <v>45773</v>
      </c>
      <c r="J3066" s="4">
        <v>274000000</v>
      </c>
      <c r="L3066" s="8">
        <v>4.7500000000000001E-2</v>
      </c>
      <c r="O3066" s="7" t="s">
        <v>16</v>
      </c>
      <c r="P3066" s="7" t="s">
        <v>2045</v>
      </c>
    </row>
    <row r="3067" spans="3:16" x14ac:dyDescent="0.3">
      <c r="C3067" t="s">
        <v>7</v>
      </c>
      <c r="F3067" s="5">
        <v>45652</v>
      </c>
      <c r="G3067" s="5">
        <v>45803</v>
      </c>
      <c r="J3067" s="4">
        <v>126000000</v>
      </c>
      <c r="L3067" s="8">
        <v>4.7500000000000001E-2</v>
      </c>
      <c r="O3067" s="7" t="s">
        <v>16</v>
      </c>
      <c r="P3067" s="7" t="s">
        <v>2045</v>
      </c>
    </row>
    <row r="3068" spans="3:16" x14ac:dyDescent="0.3">
      <c r="C3068" t="s">
        <v>7</v>
      </c>
      <c r="F3068" s="5">
        <v>45652</v>
      </c>
      <c r="G3068" s="5">
        <v>45834</v>
      </c>
      <c r="J3068" s="4">
        <v>56386919256.643997</v>
      </c>
      <c r="L3068" s="8">
        <v>7.2999999999999995E-2</v>
      </c>
      <c r="O3068" s="7" t="s">
        <v>16</v>
      </c>
      <c r="P3068" s="7" t="s">
        <v>2045</v>
      </c>
    </row>
    <row r="3069" spans="3:16" x14ac:dyDescent="0.3">
      <c r="C3069" t="s">
        <v>7</v>
      </c>
      <c r="F3069" s="5">
        <v>45652</v>
      </c>
      <c r="G3069" s="5">
        <v>45864</v>
      </c>
      <c r="J3069" s="4">
        <v>736000000</v>
      </c>
      <c r="L3069" s="8">
        <v>7.3999999999999996E-2</v>
      </c>
      <c r="O3069" s="7" t="s">
        <v>16</v>
      </c>
      <c r="P3069" s="7" t="s">
        <v>2045</v>
      </c>
    </row>
    <row r="3070" spans="3:16" x14ac:dyDescent="0.3">
      <c r="C3070" t="s">
        <v>7</v>
      </c>
      <c r="F3070" s="5">
        <v>45652</v>
      </c>
      <c r="G3070" s="5">
        <v>45895</v>
      </c>
      <c r="J3070" s="4">
        <v>102000000</v>
      </c>
      <c r="L3070" s="8">
        <v>7.3999999999999996E-2</v>
      </c>
      <c r="O3070" s="7" t="s">
        <v>16</v>
      </c>
      <c r="P3070" s="7" t="s">
        <v>2045</v>
      </c>
    </row>
    <row r="3071" spans="3:16" x14ac:dyDescent="0.3">
      <c r="C3071" t="s">
        <v>7</v>
      </c>
      <c r="F3071" s="5">
        <v>45652</v>
      </c>
      <c r="G3071" s="5">
        <v>45926</v>
      </c>
      <c r="J3071" s="4">
        <v>2093000000</v>
      </c>
      <c r="L3071" s="8">
        <v>7.5999999999999998E-2</v>
      </c>
      <c r="O3071" s="7" t="s">
        <v>16</v>
      </c>
      <c r="P3071" s="7" t="s">
        <v>2045</v>
      </c>
    </row>
    <row r="3072" spans="3:16" x14ac:dyDescent="0.3">
      <c r="C3072" t="s">
        <v>7</v>
      </c>
      <c r="F3072" s="5">
        <v>45652</v>
      </c>
      <c r="G3072" s="5">
        <v>45956</v>
      </c>
      <c r="J3072" s="4">
        <v>130000000</v>
      </c>
      <c r="L3072" s="8">
        <v>7.5999999999999998E-2</v>
      </c>
      <c r="O3072" s="7" t="s">
        <v>16</v>
      </c>
      <c r="P3072" s="7" t="s">
        <v>2045</v>
      </c>
    </row>
    <row r="3073" spans="3:16" x14ac:dyDescent="0.3">
      <c r="C3073" t="s">
        <v>7</v>
      </c>
      <c r="F3073" s="5">
        <v>45652</v>
      </c>
      <c r="G3073" s="5">
        <v>45987</v>
      </c>
      <c r="J3073" s="4">
        <v>3439000000</v>
      </c>
      <c r="L3073" s="8">
        <v>7.5999999999999998E-2</v>
      </c>
      <c r="O3073" s="7" t="s">
        <v>16</v>
      </c>
      <c r="P3073" s="7" t="s">
        <v>2045</v>
      </c>
    </row>
    <row r="3074" spans="3:16" x14ac:dyDescent="0.3">
      <c r="C3074" t="s">
        <v>7</v>
      </c>
      <c r="F3074" s="5">
        <v>45652</v>
      </c>
      <c r="G3074" s="5">
        <v>46017</v>
      </c>
      <c r="J3074" s="4">
        <v>9104000000</v>
      </c>
      <c r="L3074" s="8">
        <v>7.6999999999999999E-2</v>
      </c>
      <c r="O3074" s="7" t="s">
        <v>16</v>
      </c>
      <c r="P3074" s="7" t="s">
        <v>2045</v>
      </c>
    </row>
    <row r="3075" spans="3:16" x14ac:dyDescent="0.3">
      <c r="C3075" t="s">
        <v>7</v>
      </c>
      <c r="F3075" s="5">
        <v>45652</v>
      </c>
      <c r="G3075" s="5">
        <v>46048</v>
      </c>
      <c r="J3075" s="4">
        <v>3627000000</v>
      </c>
      <c r="L3075" s="8">
        <v>7.8E-2</v>
      </c>
      <c r="O3075" s="7" t="s">
        <v>16</v>
      </c>
      <c r="P3075" s="7" t="s">
        <v>2045</v>
      </c>
    </row>
    <row r="3076" spans="3:16" x14ac:dyDescent="0.3">
      <c r="C3076" t="s">
        <v>2047</v>
      </c>
      <c r="F3076" s="5">
        <v>45652</v>
      </c>
      <c r="G3076" s="5">
        <v>45683</v>
      </c>
      <c r="J3076" s="4">
        <v>1072000000</v>
      </c>
      <c r="L3076" s="8">
        <v>4.3999999999999997E-2</v>
      </c>
      <c r="O3076" s="7" t="s">
        <v>16</v>
      </c>
      <c r="P3076" s="7" t="s">
        <v>2045</v>
      </c>
    </row>
    <row r="3077" spans="3:16" x14ac:dyDescent="0.3">
      <c r="C3077" t="s">
        <v>2047</v>
      </c>
      <c r="F3077" s="5">
        <v>45652</v>
      </c>
      <c r="G3077" s="5">
        <v>45714</v>
      </c>
      <c r="J3077" s="4">
        <v>178000000</v>
      </c>
      <c r="L3077" s="8">
        <v>4.7500000000000001E-2</v>
      </c>
      <c r="O3077" s="7" t="s">
        <v>16</v>
      </c>
      <c r="P3077" s="7" t="s">
        <v>2045</v>
      </c>
    </row>
    <row r="3078" spans="3:16" x14ac:dyDescent="0.3">
      <c r="C3078" t="s">
        <v>2047</v>
      </c>
      <c r="F3078" s="5">
        <v>45652</v>
      </c>
      <c r="G3078" s="5">
        <v>45742</v>
      </c>
      <c r="J3078" s="4">
        <v>54000000</v>
      </c>
      <c r="L3078" s="8">
        <v>4.7500000000000001E-2</v>
      </c>
      <c r="O3078" s="7" t="s">
        <v>16</v>
      </c>
      <c r="P3078" s="7" t="s">
        <v>2045</v>
      </c>
    </row>
    <row r="3079" spans="3:16" x14ac:dyDescent="0.3">
      <c r="C3079" t="s">
        <v>2047</v>
      </c>
      <c r="F3079" s="5">
        <v>45652</v>
      </c>
      <c r="G3079" s="5">
        <v>45834</v>
      </c>
      <c r="J3079" s="4">
        <v>1949000000</v>
      </c>
      <c r="L3079" s="8">
        <v>7.2999999999999995E-2</v>
      </c>
      <c r="O3079" s="7" t="s">
        <v>16</v>
      </c>
      <c r="P3079" s="7" t="s">
        <v>2045</v>
      </c>
    </row>
    <row r="3080" spans="3:16" x14ac:dyDescent="0.3">
      <c r="C3080" t="s">
        <v>2047</v>
      </c>
      <c r="F3080" s="5">
        <v>45652</v>
      </c>
      <c r="G3080" s="5">
        <v>45926</v>
      </c>
      <c r="J3080" s="4">
        <v>76000000</v>
      </c>
      <c r="L3080" s="8">
        <v>7.5999999999999998E-2</v>
      </c>
      <c r="O3080" s="7" t="s">
        <v>16</v>
      </c>
      <c r="P3080" s="7" t="s">
        <v>2045</v>
      </c>
    </row>
    <row r="3081" spans="3:16" x14ac:dyDescent="0.3">
      <c r="C3081" t="s">
        <v>2047</v>
      </c>
      <c r="F3081" s="5">
        <v>45652</v>
      </c>
      <c r="G3081" s="5">
        <v>46017</v>
      </c>
      <c r="J3081" s="4">
        <v>84000000</v>
      </c>
      <c r="L3081" s="8">
        <v>7.6999999999999999E-2</v>
      </c>
      <c r="O3081" s="7" t="s">
        <v>16</v>
      </c>
      <c r="P3081" s="7" t="s">
        <v>2045</v>
      </c>
    </row>
    <row r="3082" spans="3:16" x14ac:dyDescent="0.3">
      <c r="C3082" t="s">
        <v>7</v>
      </c>
      <c r="F3082" s="5">
        <v>45653</v>
      </c>
      <c r="G3082" s="5">
        <v>45684</v>
      </c>
      <c r="J3082" s="4">
        <v>62000000</v>
      </c>
      <c r="L3082" s="8">
        <v>4.3999999999999997E-2</v>
      </c>
      <c r="O3082" s="7" t="s">
        <v>2043</v>
      </c>
      <c r="P3082" s="7" t="s">
        <v>2044</v>
      </c>
    </row>
    <row r="3083" spans="3:16" x14ac:dyDescent="0.3">
      <c r="C3083" t="s">
        <v>7</v>
      </c>
      <c r="F3083" s="5">
        <v>45653</v>
      </c>
      <c r="G3083" s="5">
        <v>45715</v>
      </c>
      <c r="J3083" s="4">
        <v>97000000</v>
      </c>
      <c r="L3083" s="8">
        <v>4.7500000000000001E-2</v>
      </c>
      <c r="O3083" s="7" t="s">
        <v>2043</v>
      </c>
      <c r="P3083" s="7" t="s">
        <v>2044</v>
      </c>
    </row>
    <row r="3084" spans="3:16" x14ac:dyDescent="0.3">
      <c r="C3084" t="s">
        <v>7</v>
      </c>
      <c r="F3084" s="5">
        <v>45653</v>
      </c>
      <c r="G3084" s="5">
        <v>45835</v>
      </c>
      <c r="J3084" s="4">
        <v>36827000000</v>
      </c>
      <c r="L3084" s="8">
        <v>7.2999999999999995E-2</v>
      </c>
      <c r="O3084" s="7" t="s">
        <v>2043</v>
      </c>
      <c r="P3084" s="7" t="s">
        <v>2044</v>
      </c>
    </row>
    <row r="3085" spans="3:16" x14ac:dyDescent="0.3">
      <c r="C3085" t="s">
        <v>7</v>
      </c>
      <c r="F3085" s="5">
        <v>45653</v>
      </c>
      <c r="G3085" s="5">
        <v>45865</v>
      </c>
      <c r="J3085" s="4">
        <v>3252000000</v>
      </c>
      <c r="L3085" s="8">
        <v>7.3999999999999996E-2</v>
      </c>
      <c r="O3085" s="7" t="s">
        <v>2043</v>
      </c>
      <c r="P3085" s="7" t="s">
        <v>2044</v>
      </c>
    </row>
    <row r="3086" spans="3:16" x14ac:dyDescent="0.3">
      <c r="C3086" t="s">
        <v>7</v>
      </c>
      <c r="F3086" s="5">
        <v>45653</v>
      </c>
      <c r="G3086" s="5">
        <v>45927</v>
      </c>
      <c r="J3086" s="4">
        <v>9613000000</v>
      </c>
      <c r="L3086" s="8">
        <v>7.5999999999999998E-2</v>
      </c>
      <c r="O3086" s="7" t="s">
        <v>2043</v>
      </c>
      <c r="P3086" s="7" t="s">
        <v>2044</v>
      </c>
    </row>
    <row r="3087" spans="3:16" x14ac:dyDescent="0.3">
      <c r="C3087" t="s">
        <v>7</v>
      </c>
      <c r="F3087" s="5">
        <v>45653</v>
      </c>
      <c r="G3087" s="5">
        <v>45988</v>
      </c>
      <c r="J3087" s="4">
        <v>20852000000</v>
      </c>
      <c r="L3087" s="8">
        <v>7.5999999999999998E-2</v>
      </c>
      <c r="O3087" s="7" t="s">
        <v>2043</v>
      </c>
      <c r="P3087" s="7" t="s">
        <v>2044</v>
      </c>
    </row>
    <row r="3088" spans="3:16" x14ac:dyDescent="0.3">
      <c r="C3088" t="s">
        <v>7</v>
      </c>
      <c r="F3088" s="5">
        <v>45653</v>
      </c>
      <c r="G3088" s="5">
        <v>46018</v>
      </c>
      <c r="J3088" s="4">
        <v>996000000</v>
      </c>
      <c r="L3088" s="8">
        <v>7.6999999999999999E-2</v>
      </c>
      <c r="O3088" s="7" t="s">
        <v>2043</v>
      </c>
      <c r="P3088" s="7" t="s">
        <v>2044</v>
      </c>
    </row>
    <row r="3089" spans="3:16" x14ac:dyDescent="0.3">
      <c r="C3089" t="s">
        <v>7</v>
      </c>
      <c r="F3089" s="5">
        <v>45653</v>
      </c>
      <c r="G3089" s="5">
        <v>46049</v>
      </c>
      <c r="J3089" s="4">
        <v>557000000</v>
      </c>
      <c r="L3089" s="8">
        <v>7.8E-2</v>
      </c>
      <c r="O3089" s="7" t="s">
        <v>2043</v>
      </c>
      <c r="P3089" s="7" t="s">
        <v>2044</v>
      </c>
    </row>
    <row r="3090" spans="3:16" x14ac:dyDescent="0.3">
      <c r="C3090" t="s">
        <v>2047</v>
      </c>
      <c r="F3090" s="5">
        <v>45653</v>
      </c>
      <c r="G3090" s="5">
        <v>45684</v>
      </c>
      <c r="J3090" s="4">
        <v>1679000000</v>
      </c>
      <c r="L3090" s="8">
        <v>4.3999999999999997E-2</v>
      </c>
      <c r="O3090" s="7" t="s">
        <v>2043</v>
      </c>
      <c r="P3090" s="7" t="s">
        <v>2044</v>
      </c>
    </row>
    <row r="3091" spans="3:16" x14ac:dyDescent="0.3">
      <c r="C3091" t="s">
        <v>2047</v>
      </c>
      <c r="F3091" s="5">
        <v>45653</v>
      </c>
      <c r="G3091" s="5">
        <v>45715</v>
      </c>
      <c r="J3091" s="4">
        <v>265000000</v>
      </c>
      <c r="L3091" s="8">
        <v>4.7500000000000001E-2</v>
      </c>
      <c r="O3091" s="7" t="s">
        <v>2043</v>
      </c>
      <c r="P3091" s="7" t="s">
        <v>2044</v>
      </c>
    </row>
    <row r="3092" spans="3:16" x14ac:dyDescent="0.3">
      <c r="C3092" t="s">
        <v>2047</v>
      </c>
      <c r="F3092" s="5">
        <v>45653</v>
      </c>
      <c r="G3092" s="5">
        <v>45743</v>
      </c>
      <c r="J3092" s="4">
        <v>372000000</v>
      </c>
      <c r="L3092" s="8">
        <v>4.7500000000000001E-2</v>
      </c>
      <c r="O3092" s="7" t="s">
        <v>2043</v>
      </c>
      <c r="P3092" s="7" t="s">
        <v>2044</v>
      </c>
    </row>
    <row r="3093" spans="3:16" x14ac:dyDescent="0.3">
      <c r="C3093" t="s">
        <v>2047</v>
      </c>
      <c r="F3093" s="5">
        <v>45653</v>
      </c>
      <c r="G3093" s="5">
        <v>45774</v>
      </c>
      <c r="J3093" s="4">
        <v>398000000</v>
      </c>
      <c r="L3093" s="8">
        <v>4.7500000000000001E-2</v>
      </c>
      <c r="O3093" s="7" t="s">
        <v>2043</v>
      </c>
      <c r="P3093" s="7" t="s">
        <v>2044</v>
      </c>
    </row>
    <row r="3094" spans="3:16" x14ac:dyDescent="0.3">
      <c r="C3094" t="s">
        <v>2047</v>
      </c>
      <c r="F3094" s="5">
        <v>45653</v>
      </c>
      <c r="G3094" s="5">
        <v>45804</v>
      </c>
      <c r="J3094" s="4">
        <v>398000000</v>
      </c>
      <c r="L3094" s="8">
        <v>4.7500000000000001E-2</v>
      </c>
      <c r="O3094" s="7" t="s">
        <v>2043</v>
      </c>
      <c r="P3094" s="7" t="s">
        <v>2044</v>
      </c>
    </row>
    <row r="3095" spans="3:16" x14ac:dyDescent="0.3">
      <c r="C3095" t="s">
        <v>2047</v>
      </c>
      <c r="F3095" s="5">
        <v>45653</v>
      </c>
      <c r="G3095" s="5">
        <v>45835</v>
      </c>
      <c r="J3095" s="4">
        <v>9719000000</v>
      </c>
      <c r="L3095" s="8">
        <v>7.2999999999999995E-2</v>
      </c>
      <c r="O3095" s="7" t="s">
        <v>2043</v>
      </c>
      <c r="P3095" s="7" t="s">
        <v>2044</v>
      </c>
    </row>
    <row r="3096" spans="3:16" x14ac:dyDescent="0.3">
      <c r="C3096" t="s">
        <v>2047</v>
      </c>
      <c r="F3096" s="5">
        <v>45653</v>
      </c>
      <c r="G3096" s="5">
        <v>45896</v>
      </c>
      <c r="J3096" s="4">
        <v>442000000</v>
      </c>
      <c r="L3096" s="8">
        <v>7.3999999999999996E-2</v>
      </c>
      <c r="O3096" s="7" t="s">
        <v>2043</v>
      </c>
      <c r="P3096" s="7" t="s">
        <v>2044</v>
      </c>
    </row>
    <row r="3097" spans="3:16" x14ac:dyDescent="0.3">
      <c r="C3097" t="s">
        <v>2047</v>
      </c>
      <c r="F3097" s="5">
        <v>45653</v>
      </c>
      <c r="G3097" s="5">
        <v>45927</v>
      </c>
      <c r="J3097" s="4">
        <v>177000000</v>
      </c>
      <c r="L3097" s="8">
        <v>7.5999999999999998E-2</v>
      </c>
      <c r="O3097" s="7" t="s">
        <v>2043</v>
      </c>
      <c r="P3097" s="7" t="s">
        <v>2044</v>
      </c>
    </row>
    <row r="3098" spans="3:16" x14ac:dyDescent="0.3">
      <c r="C3098" t="s">
        <v>2047</v>
      </c>
      <c r="F3098" s="5">
        <v>45653</v>
      </c>
      <c r="G3098" s="5">
        <v>46018</v>
      </c>
      <c r="J3098" s="4">
        <v>442000000</v>
      </c>
      <c r="L3098" s="8">
        <v>7.6999999999999999E-2</v>
      </c>
      <c r="O3098" s="7" t="s">
        <v>2043</v>
      </c>
      <c r="P3098" s="7" t="s">
        <v>2044</v>
      </c>
    </row>
    <row r="3099" spans="3:16" x14ac:dyDescent="0.3">
      <c r="C3099" t="s">
        <v>2047</v>
      </c>
      <c r="F3099" s="5">
        <v>45653</v>
      </c>
      <c r="G3099" s="5">
        <v>46049</v>
      </c>
      <c r="J3099" s="4">
        <v>88000000</v>
      </c>
      <c r="L3099" s="8">
        <v>7.8E-2</v>
      </c>
      <c r="O3099" s="7" t="s">
        <v>2043</v>
      </c>
      <c r="P3099" s="7" t="s">
        <v>2044</v>
      </c>
    </row>
    <row r="3100" spans="3:16" x14ac:dyDescent="0.3">
      <c r="C3100" t="s">
        <v>7</v>
      </c>
      <c r="F3100" s="5">
        <v>45653</v>
      </c>
      <c r="G3100" s="5">
        <v>45835</v>
      </c>
      <c r="J3100" s="4">
        <v>25544000000</v>
      </c>
      <c r="L3100" s="8">
        <v>7.2999999999999995E-2</v>
      </c>
      <c r="O3100" s="7" t="s">
        <v>15</v>
      </c>
      <c r="P3100" s="7" t="s">
        <v>2045</v>
      </c>
    </row>
    <row r="3101" spans="3:16" x14ac:dyDescent="0.3">
      <c r="C3101" t="s">
        <v>7</v>
      </c>
      <c r="F3101" s="5">
        <v>45653</v>
      </c>
      <c r="G3101" s="5">
        <v>45865</v>
      </c>
      <c r="J3101" s="4">
        <v>1944000000</v>
      </c>
      <c r="L3101" s="8">
        <v>7.3999999999999996E-2</v>
      </c>
      <c r="O3101" s="7" t="s">
        <v>15</v>
      </c>
      <c r="P3101" s="7" t="s">
        <v>2045</v>
      </c>
    </row>
    <row r="3102" spans="3:16" x14ac:dyDescent="0.3">
      <c r="C3102" t="s">
        <v>7</v>
      </c>
      <c r="F3102" s="5">
        <v>45653</v>
      </c>
      <c r="G3102" s="5">
        <v>45927</v>
      </c>
      <c r="J3102" s="4">
        <v>9896000000</v>
      </c>
      <c r="L3102" s="8">
        <v>7.5999999999999998E-2</v>
      </c>
      <c r="O3102" s="7" t="s">
        <v>15</v>
      </c>
      <c r="P3102" s="7" t="s">
        <v>2045</v>
      </c>
    </row>
    <row r="3103" spans="3:16" x14ac:dyDescent="0.3">
      <c r="C3103" t="s">
        <v>7</v>
      </c>
      <c r="F3103" s="5">
        <v>45653</v>
      </c>
      <c r="G3103" s="5">
        <v>46018</v>
      </c>
      <c r="J3103" s="4">
        <v>1060000000</v>
      </c>
      <c r="L3103" s="8">
        <v>7.6999999999999999E-2</v>
      </c>
      <c r="O3103" s="7" t="s">
        <v>15</v>
      </c>
      <c r="P3103" s="7" t="s">
        <v>2045</v>
      </c>
    </row>
    <row r="3104" spans="3:16" x14ac:dyDescent="0.3">
      <c r="C3104" t="s">
        <v>2047</v>
      </c>
      <c r="F3104" s="5">
        <v>45653</v>
      </c>
      <c r="G3104" s="5">
        <v>45835</v>
      </c>
      <c r="J3104" s="4">
        <v>89000000</v>
      </c>
      <c r="L3104" s="8">
        <v>7.2999999999999995E-2</v>
      </c>
      <c r="O3104" s="7" t="s">
        <v>15</v>
      </c>
      <c r="P3104" s="7" t="s">
        <v>2045</v>
      </c>
    </row>
    <row r="3105" spans="3:16" x14ac:dyDescent="0.3">
      <c r="C3105" t="s">
        <v>7</v>
      </c>
      <c r="F3105" s="5">
        <v>45653</v>
      </c>
      <c r="G3105" s="5">
        <v>45835</v>
      </c>
      <c r="J3105" s="4">
        <v>25915000000</v>
      </c>
      <c r="L3105" s="8">
        <v>7.2999999999999995E-2</v>
      </c>
      <c r="O3105" s="7" t="s">
        <v>2050</v>
      </c>
      <c r="P3105" s="7" t="s">
        <v>2045</v>
      </c>
    </row>
    <row r="3106" spans="3:16" x14ac:dyDescent="0.3">
      <c r="C3106" t="s">
        <v>7</v>
      </c>
      <c r="F3106" s="5">
        <v>45653</v>
      </c>
      <c r="G3106" s="5">
        <v>45927</v>
      </c>
      <c r="J3106" s="4">
        <v>221000000</v>
      </c>
      <c r="L3106" s="8">
        <v>7.5999999999999998E-2</v>
      </c>
      <c r="O3106" s="7" t="s">
        <v>2050</v>
      </c>
      <c r="P3106" s="7" t="s">
        <v>2045</v>
      </c>
    </row>
    <row r="3107" spans="3:16" x14ac:dyDescent="0.3">
      <c r="C3107" t="s">
        <v>7</v>
      </c>
      <c r="F3107" s="5">
        <v>45653</v>
      </c>
      <c r="G3107" s="5">
        <v>45957</v>
      </c>
      <c r="J3107" s="4">
        <v>6739000000</v>
      </c>
      <c r="L3107" s="8">
        <v>7.5999999999999998E-2</v>
      </c>
      <c r="O3107" s="7" t="s">
        <v>2050</v>
      </c>
      <c r="P3107" s="7" t="s">
        <v>2045</v>
      </c>
    </row>
    <row r="3108" spans="3:16" x14ac:dyDescent="0.3">
      <c r="C3108" t="s">
        <v>7</v>
      </c>
      <c r="F3108" s="5">
        <v>45653</v>
      </c>
      <c r="G3108" s="5">
        <v>45988</v>
      </c>
      <c r="J3108" s="4">
        <v>10980000000</v>
      </c>
      <c r="L3108" s="8">
        <v>7.5999999999999998E-2</v>
      </c>
      <c r="O3108" s="7" t="s">
        <v>2050</v>
      </c>
      <c r="P3108" s="7" t="s">
        <v>2045</v>
      </c>
    </row>
    <row r="3109" spans="3:16" x14ac:dyDescent="0.3">
      <c r="C3109" t="s">
        <v>7</v>
      </c>
      <c r="F3109" s="5">
        <v>45653</v>
      </c>
      <c r="G3109" s="5">
        <v>46018</v>
      </c>
      <c r="J3109" s="4">
        <v>15330000000</v>
      </c>
      <c r="L3109" s="8">
        <v>7.6999999999999999E-2</v>
      </c>
      <c r="O3109" s="7" t="s">
        <v>2050</v>
      </c>
      <c r="P3109" s="7" t="s">
        <v>2045</v>
      </c>
    </row>
    <row r="3110" spans="3:16" x14ac:dyDescent="0.3">
      <c r="C3110" t="s">
        <v>7</v>
      </c>
      <c r="F3110" s="5">
        <v>45653</v>
      </c>
      <c r="G3110" s="5">
        <v>46049</v>
      </c>
      <c r="J3110" s="4">
        <v>9170000000</v>
      </c>
      <c r="L3110" s="8">
        <v>7.8E-2</v>
      </c>
      <c r="O3110" s="7" t="s">
        <v>2050</v>
      </c>
      <c r="P3110" s="7" t="s">
        <v>2045</v>
      </c>
    </row>
    <row r="3111" spans="3:16" x14ac:dyDescent="0.3">
      <c r="C3111" t="s">
        <v>7</v>
      </c>
      <c r="F3111" s="5">
        <v>45653</v>
      </c>
      <c r="G3111" s="5">
        <v>45684</v>
      </c>
      <c r="J3111" s="4">
        <v>4342000000</v>
      </c>
      <c r="L3111" s="8">
        <v>4.3999999999999997E-2</v>
      </c>
      <c r="O3111" s="7" t="s">
        <v>16</v>
      </c>
      <c r="P3111" s="7" t="s">
        <v>2045</v>
      </c>
    </row>
    <row r="3112" spans="3:16" x14ac:dyDescent="0.3">
      <c r="C3112" t="s">
        <v>7</v>
      </c>
      <c r="F3112" s="5">
        <v>45653</v>
      </c>
      <c r="G3112" s="5">
        <v>45715</v>
      </c>
      <c r="J3112" s="4">
        <v>2640000000</v>
      </c>
      <c r="L3112" s="8">
        <v>4.7500000000000001E-2</v>
      </c>
      <c r="O3112" s="7" t="s">
        <v>16</v>
      </c>
      <c r="P3112" s="7" t="s">
        <v>2045</v>
      </c>
    </row>
    <row r="3113" spans="3:16" x14ac:dyDescent="0.3">
      <c r="C3113" t="s">
        <v>7</v>
      </c>
      <c r="F3113" s="5">
        <v>45653</v>
      </c>
      <c r="G3113" s="5">
        <v>45743</v>
      </c>
      <c r="J3113" s="4">
        <v>278000000</v>
      </c>
      <c r="L3113" s="8">
        <v>4.7500000000000001E-2</v>
      </c>
      <c r="O3113" s="7" t="s">
        <v>16</v>
      </c>
      <c r="P3113" s="7" t="s">
        <v>2045</v>
      </c>
    </row>
    <row r="3114" spans="3:16" x14ac:dyDescent="0.3">
      <c r="C3114" t="s">
        <v>7</v>
      </c>
      <c r="F3114" s="5">
        <v>45653</v>
      </c>
      <c r="G3114" s="5">
        <v>45774</v>
      </c>
      <c r="J3114" s="4">
        <v>224000000</v>
      </c>
      <c r="L3114" s="8">
        <v>4.7500000000000001E-2</v>
      </c>
      <c r="O3114" s="7" t="s">
        <v>16</v>
      </c>
      <c r="P3114" s="7" t="s">
        <v>2045</v>
      </c>
    </row>
    <row r="3115" spans="3:16" x14ac:dyDescent="0.3">
      <c r="C3115" t="s">
        <v>7</v>
      </c>
      <c r="F3115" s="5">
        <v>45653</v>
      </c>
      <c r="G3115" s="5">
        <v>45804</v>
      </c>
      <c r="J3115" s="4">
        <v>103000000</v>
      </c>
      <c r="L3115" s="8">
        <v>4.7500000000000001E-2</v>
      </c>
      <c r="O3115" s="7" t="s">
        <v>16</v>
      </c>
      <c r="P3115" s="7" t="s">
        <v>2045</v>
      </c>
    </row>
    <row r="3116" spans="3:16" x14ac:dyDescent="0.3">
      <c r="C3116" t="s">
        <v>7</v>
      </c>
      <c r="F3116" s="5">
        <v>45653</v>
      </c>
      <c r="G3116" s="5">
        <v>45835</v>
      </c>
      <c r="J3116" s="4">
        <v>46164431810.734001</v>
      </c>
      <c r="L3116" s="8">
        <v>7.2999999999999995E-2</v>
      </c>
      <c r="O3116" s="7" t="s">
        <v>16</v>
      </c>
      <c r="P3116" s="7" t="s">
        <v>2045</v>
      </c>
    </row>
    <row r="3117" spans="3:16" x14ac:dyDescent="0.3">
      <c r="C3117" t="s">
        <v>7</v>
      </c>
      <c r="F3117" s="5">
        <v>45653</v>
      </c>
      <c r="G3117" s="5">
        <v>45865</v>
      </c>
      <c r="J3117" s="4">
        <v>602000000</v>
      </c>
      <c r="L3117" s="8">
        <v>7.3999999999999996E-2</v>
      </c>
      <c r="O3117" s="7" t="s">
        <v>16</v>
      </c>
      <c r="P3117" s="7" t="s">
        <v>2045</v>
      </c>
    </row>
    <row r="3118" spans="3:16" x14ac:dyDescent="0.3">
      <c r="C3118" t="s">
        <v>7</v>
      </c>
      <c r="F3118" s="5">
        <v>45653</v>
      </c>
      <c r="G3118" s="5">
        <v>45896</v>
      </c>
      <c r="J3118" s="4">
        <v>84000000</v>
      </c>
      <c r="L3118" s="8">
        <v>7.3999999999999996E-2</v>
      </c>
      <c r="O3118" s="7" t="s">
        <v>16</v>
      </c>
      <c r="P3118" s="7" t="s">
        <v>2045</v>
      </c>
    </row>
    <row r="3119" spans="3:16" x14ac:dyDescent="0.3">
      <c r="C3119" t="s">
        <v>7</v>
      </c>
      <c r="F3119" s="5">
        <v>45653</v>
      </c>
      <c r="G3119" s="5">
        <v>45927</v>
      </c>
      <c r="J3119" s="4">
        <v>1712000000</v>
      </c>
      <c r="L3119" s="8">
        <v>7.5999999999999998E-2</v>
      </c>
      <c r="O3119" s="7" t="s">
        <v>16</v>
      </c>
      <c r="P3119" s="7" t="s">
        <v>2045</v>
      </c>
    </row>
    <row r="3120" spans="3:16" x14ac:dyDescent="0.3">
      <c r="C3120" t="s">
        <v>7</v>
      </c>
      <c r="F3120" s="5">
        <v>45653</v>
      </c>
      <c r="G3120" s="5">
        <v>45957</v>
      </c>
      <c r="J3120" s="4">
        <v>106000000</v>
      </c>
      <c r="L3120" s="8">
        <v>7.5999999999999998E-2</v>
      </c>
      <c r="O3120" s="7" t="s">
        <v>16</v>
      </c>
      <c r="P3120" s="7" t="s">
        <v>2045</v>
      </c>
    </row>
    <row r="3121" spans="3:16" x14ac:dyDescent="0.3">
      <c r="C3121" t="s">
        <v>7</v>
      </c>
      <c r="F3121" s="5">
        <v>45653</v>
      </c>
      <c r="G3121" s="5">
        <v>45988</v>
      </c>
      <c r="J3121" s="4">
        <v>2813000000</v>
      </c>
      <c r="L3121" s="8">
        <v>7.5999999999999998E-2</v>
      </c>
      <c r="O3121" s="7" t="s">
        <v>16</v>
      </c>
      <c r="P3121" s="7" t="s">
        <v>2045</v>
      </c>
    </row>
    <row r="3122" spans="3:16" x14ac:dyDescent="0.3">
      <c r="C3122" t="s">
        <v>7</v>
      </c>
      <c r="F3122" s="5">
        <v>45653</v>
      </c>
      <c r="G3122" s="5">
        <v>46018</v>
      </c>
      <c r="J3122" s="4">
        <v>7447000000</v>
      </c>
      <c r="L3122" s="8">
        <v>7.6999999999999999E-2</v>
      </c>
      <c r="O3122" s="7" t="s">
        <v>16</v>
      </c>
      <c r="P3122" s="7" t="s">
        <v>2045</v>
      </c>
    </row>
    <row r="3123" spans="3:16" x14ac:dyDescent="0.3">
      <c r="C3123" t="s">
        <v>7</v>
      </c>
      <c r="F3123" s="5">
        <v>45653</v>
      </c>
      <c r="G3123" s="5">
        <v>46049</v>
      </c>
      <c r="J3123" s="4">
        <v>2967000000</v>
      </c>
      <c r="L3123" s="8">
        <v>7.8E-2</v>
      </c>
      <c r="O3123" s="7" t="s">
        <v>16</v>
      </c>
      <c r="P3123" s="7" t="s">
        <v>2045</v>
      </c>
    </row>
    <row r="3124" spans="3:16" x14ac:dyDescent="0.3">
      <c r="C3124" t="s">
        <v>2047</v>
      </c>
      <c r="F3124" s="5">
        <v>45653</v>
      </c>
      <c r="G3124" s="5">
        <v>45684</v>
      </c>
      <c r="J3124" s="4">
        <v>877000000</v>
      </c>
      <c r="L3124" s="8">
        <v>4.3999999999999997E-2</v>
      </c>
      <c r="O3124" s="7" t="s">
        <v>16</v>
      </c>
      <c r="P3124" s="7" t="s">
        <v>2045</v>
      </c>
    </row>
    <row r="3125" spans="3:16" x14ac:dyDescent="0.3">
      <c r="C3125" t="s">
        <v>2047</v>
      </c>
      <c r="F3125" s="5">
        <v>45653</v>
      </c>
      <c r="G3125" s="5">
        <v>45715</v>
      </c>
      <c r="J3125" s="4">
        <v>146000000</v>
      </c>
      <c r="L3125" s="8">
        <v>4.7500000000000001E-2</v>
      </c>
      <c r="O3125" s="7" t="s">
        <v>16</v>
      </c>
      <c r="P3125" s="7" t="s">
        <v>2045</v>
      </c>
    </row>
    <row r="3126" spans="3:16" x14ac:dyDescent="0.3">
      <c r="C3126" t="s">
        <v>2047</v>
      </c>
      <c r="F3126" s="5">
        <v>45653</v>
      </c>
      <c r="G3126" s="5">
        <v>45835</v>
      </c>
      <c r="J3126" s="4">
        <v>1594000000</v>
      </c>
      <c r="L3126" s="8">
        <v>7.2999999999999995E-2</v>
      </c>
      <c r="O3126" s="7" t="s">
        <v>16</v>
      </c>
      <c r="P3126" s="7" t="s">
        <v>2045</v>
      </c>
    </row>
    <row r="3127" spans="3:16" x14ac:dyDescent="0.3">
      <c r="C3127" t="s">
        <v>2047</v>
      </c>
      <c r="F3127" s="5">
        <v>45653</v>
      </c>
      <c r="G3127" s="5">
        <v>45927</v>
      </c>
      <c r="J3127" s="4">
        <v>62000000</v>
      </c>
      <c r="L3127" s="8">
        <v>7.5999999999999998E-2</v>
      </c>
      <c r="O3127" s="7" t="s">
        <v>16</v>
      </c>
      <c r="P3127" s="7" t="s">
        <v>2045</v>
      </c>
    </row>
    <row r="3128" spans="3:16" x14ac:dyDescent="0.3">
      <c r="C3128" t="s">
        <v>2047</v>
      </c>
      <c r="F3128" s="5">
        <v>45653</v>
      </c>
      <c r="G3128" s="5">
        <v>46018</v>
      </c>
      <c r="J3128" s="4">
        <v>69000000</v>
      </c>
      <c r="L3128" s="8">
        <v>7.6999999999999999E-2</v>
      </c>
      <c r="O3128" s="7" t="s">
        <v>16</v>
      </c>
      <c r="P3128" s="7" t="s">
        <v>2045</v>
      </c>
    </row>
    <row r="3129" spans="3:16" x14ac:dyDescent="0.3">
      <c r="C3129" t="s">
        <v>7</v>
      </c>
      <c r="F3129" s="5">
        <v>45656</v>
      </c>
      <c r="G3129" s="5">
        <v>45687</v>
      </c>
      <c r="J3129" s="4">
        <v>65000000</v>
      </c>
      <c r="L3129" s="8">
        <v>4.3999999999999997E-2</v>
      </c>
      <c r="O3129" s="7" t="s">
        <v>2043</v>
      </c>
      <c r="P3129" s="7" t="s">
        <v>2044</v>
      </c>
    </row>
    <row r="3130" spans="3:16" x14ac:dyDescent="0.3">
      <c r="C3130" t="s">
        <v>7</v>
      </c>
      <c r="F3130" s="5">
        <v>45656</v>
      </c>
      <c r="G3130" s="5">
        <v>45716</v>
      </c>
      <c r="J3130" s="4">
        <v>102000000</v>
      </c>
      <c r="L3130" s="8">
        <v>4.3999999999999997E-2</v>
      </c>
      <c r="O3130" s="7" t="s">
        <v>2043</v>
      </c>
      <c r="P3130" s="7" t="s">
        <v>2044</v>
      </c>
    </row>
    <row r="3131" spans="3:16" x14ac:dyDescent="0.3">
      <c r="C3131" t="s">
        <v>7</v>
      </c>
      <c r="F3131" s="5">
        <v>45656</v>
      </c>
      <c r="G3131" s="5">
        <v>45838</v>
      </c>
      <c r="J3131" s="4">
        <v>38660000000</v>
      </c>
      <c r="L3131" s="8">
        <v>7.2999999999999995E-2</v>
      </c>
      <c r="O3131" s="7" t="s">
        <v>2043</v>
      </c>
      <c r="P3131" s="7" t="s">
        <v>2044</v>
      </c>
    </row>
    <row r="3132" spans="3:16" x14ac:dyDescent="0.3">
      <c r="C3132" t="s">
        <v>7</v>
      </c>
      <c r="F3132" s="5">
        <v>45656</v>
      </c>
      <c r="G3132" s="5">
        <v>45868</v>
      </c>
      <c r="J3132" s="4">
        <v>3413000000</v>
      </c>
      <c r="L3132" s="8">
        <v>7.3999999999999996E-2</v>
      </c>
      <c r="O3132" s="7" t="s">
        <v>2043</v>
      </c>
      <c r="P3132" s="7" t="s">
        <v>2044</v>
      </c>
    </row>
    <row r="3133" spans="3:16" x14ac:dyDescent="0.3">
      <c r="C3133" t="s">
        <v>7</v>
      </c>
      <c r="F3133" s="5">
        <v>45656</v>
      </c>
      <c r="G3133" s="5">
        <v>45930</v>
      </c>
      <c r="J3133" s="4">
        <v>10092000000</v>
      </c>
      <c r="L3133" s="8">
        <v>7.5999999999999998E-2</v>
      </c>
      <c r="O3133" s="7" t="s">
        <v>2043</v>
      </c>
      <c r="P3133" s="7" t="s">
        <v>2044</v>
      </c>
    </row>
    <row r="3134" spans="3:16" x14ac:dyDescent="0.3">
      <c r="C3134" t="s">
        <v>7</v>
      </c>
      <c r="F3134" s="5">
        <v>45656</v>
      </c>
      <c r="G3134" s="5">
        <v>45991</v>
      </c>
      <c r="J3134" s="4">
        <v>21890000000</v>
      </c>
      <c r="L3134" s="8">
        <v>7.5999999999999998E-2</v>
      </c>
      <c r="O3134" s="7" t="s">
        <v>2043</v>
      </c>
      <c r="P3134" s="7" t="s">
        <v>2044</v>
      </c>
    </row>
    <row r="3135" spans="3:16" x14ac:dyDescent="0.3">
      <c r="C3135" t="s">
        <v>7</v>
      </c>
      <c r="F3135" s="5">
        <v>45656</v>
      </c>
      <c r="G3135" s="5">
        <v>46021</v>
      </c>
      <c r="J3135" s="4">
        <v>1045000000</v>
      </c>
      <c r="L3135" s="8">
        <v>7.6999999999999999E-2</v>
      </c>
      <c r="O3135" s="7" t="s">
        <v>2043</v>
      </c>
      <c r="P3135" s="7" t="s">
        <v>2044</v>
      </c>
    </row>
    <row r="3136" spans="3:16" x14ac:dyDescent="0.3">
      <c r="C3136" t="s">
        <v>7</v>
      </c>
      <c r="F3136" s="5">
        <v>45656</v>
      </c>
      <c r="G3136" s="5">
        <v>46052</v>
      </c>
      <c r="J3136" s="4">
        <v>584000000</v>
      </c>
      <c r="L3136" s="8">
        <v>7.8E-2</v>
      </c>
      <c r="O3136" s="7" t="s">
        <v>2043</v>
      </c>
      <c r="P3136" s="7" t="s">
        <v>2044</v>
      </c>
    </row>
    <row r="3137" spans="3:16" x14ac:dyDescent="0.3">
      <c r="C3137" t="s">
        <v>2047</v>
      </c>
      <c r="F3137" s="5">
        <v>45656</v>
      </c>
      <c r="G3137" s="5">
        <v>45687</v>
      </c>
      <c r="J3137" s="4">
        <v>1762000000</v>
      </c>
      <c r="L3137" s="8">
        <v>4.3999999999999997E-2</v>
      </c>
      <c r="O3137" s="7" t="s">
        <v>2043</v>
      </c>
      <c r="P3137" s="7" t="s">
        <v>2044</v>
      </c>
    </row>
    <row r="3138" spans="3:16" x14ac:dyDescent="0.3">
      <c r="C3138" t="s">
        <v>2047</v>
      </c>
      <c r="F3138" s="5">
        <v>45656</v>
      </c>
      <c r="G3138" s="5">
        <v>45716</v>
      </c>
      <c r="J3138" s="4">
        <v>278000000</v>
      </c>
      <c r="L3138" s="8">
        <v>4.3999999999999997E-2</v>
      </c>
      <c r="O3138" s="7" t="s">
        <v>2043</v>
      </c>
      <c r="P3138" s="7" t="s">
        <v>2044</v>
      </c>
    </row>
    <row r="3139" spans="3:16" x14ac:dyDescent="0.3">
      <c r="C3139" t="s">
        <v>2047</v>
      </c>
      <c r="F3139" s="5">
        <v>45656</v>
      </c>
      <c r="G3139" s="5">
        <v>45746</v>
      </c>
      <c r="J3139" s="4">
        <v>391000000</v>
      </c>
      <c r="L3139" s="8">
        <v>4.7500000000000001E-2</v>
      </c>
      <c r="O3139" s="7" t="s">
        <v>2043</v>
      </c>
      <c r="P3139" s="7" t="s">
        <v>2044</v>
      </c>
    </row>
    <row r="3140" spans="3:16" x14ac:dyDescent="0.3">
      <c r="C3140" t="s">
        <v>2047</v>
      </c>
      <c r="F3140" s="5">
        <v>45656</v>
      </c>
      <c r="G3140" s="5">
        <v>45777</v>
      </c>
      <c r="J3140" s="4">
        <v>417000000</v>
      </c>
      <c r="L3140" s="8">
        <v>4.7500000000000001E-2</v>
      </c>
      <c r="O3140" s="7" t="s">
        <v>2043</v>
      </c>
      <c r="P3140" s="7" t="s">
        <v>2044</v>
      </c>
    </row>
    <row r="3141" spans="3:16" x14ac:dyDescent="0.3">
      <c r="C3141" t="s">
        <v>2047</v>
      </c>
      <c r="F3141" s="5">
        <v>45656</v>
      </c>
      <c r="G3141" s="5">
        <v>45807</v>
      </c>
      <c r="J3141" s="4">
        <v>417000000</v>
      </c>
      <c r="L3141" s="8">
        <v>4.7500000000000001E-2</v>
      </c>
      <c r="O3141" s="7" t="s">
        <v>2043</v>
      </c>
      <c r="P3141" s="7" t="s">
        <v>2044</v>
      </c>
    </row>
    <row r="3142" spans="3:16" x14ac:dyDescent="0.3">
      <c r="C3142" t="s">
        <v>2047</v>
      </c>
      <c r="F3142" s="5">
        <v>45656</v>
      </c>
      <c r="G3142" s="5">
        <v>45838</v>
      </c>
      <c r="J3142" s="4">
        <v>10203000000</v>
      </c>
      <c r="L3142" s="8">
        <v>7.2999999999999995E-2</v>
      </c>
      <c r="O3142" s="7" t="s">
        <v>2043</v>
      </c>
      <c r="P3142" s="7" t="s">
        <v>2044</v>
      </c>
    </row>
    <row r="3143" spans="3:16" x14ac:dyDescent="0.3">
      <c r="C3143" t="s">
        <v>2047</v>
      </c>
      <c r="F3143" s="5">
        <v>45656</v>
      </c>
      <c r="G3143" s="5">
        <v>45899</v>
      </c>
      <c r="J3143" s="4">
        <v>464000000</v>
      </c>
      <c r="L3143" s="8">
        <v>7.3999999999999996E-2</v>
      </c>
      <c r="O3143" s="7" t="s">
        <v>2043</v>
      </c>
      <c r="P3143" s="7" t="s">
        <v>2044</v>
      </c>
    </row>
    <row r="3144" spans="3:16" x14ac:dyDescent="0.3">
      <c r="C3144" t="s">
        <v>2047</v>
      </c>
      <c r="F3144" s="5">
        <v>45656</v>
      </c>
      <c r="G3144" s="5">
        <v>45930</v>
      </c>
      <c r="J3144" s="4">
        <v>186000000</v>
      </c>
      <c r="L3144" s="8">
        <v>7.5999999999999998E-2</v>
      </c>
      <c r="O3144" s="7" t="s">
        <v>2043</v>
      </c>
      <c r="P3144" s="7" t="s">
        <v>2044</v>
      </c>
    </row>
    <row r="3145" spans="3:16" x14ac:dyDescent="0.3">
      <c r="C3145" t="s">
        <v>2047</v>
      </c>
      <c r="F3145" s="5">
        <v>45656</v>
      </c>
      <c r="G3145" s="5">
        <v>46021</v>
      </c>
      <c r="J3145" s="4">
        <v>464000000</v>
      </c>
      <c r="L3145" s="8">
        <v>7.6999999999999999E-2</v>
      </c>
      <c r="O3145" s="7" t="s">
        <v>2043</v>
      </c>
      <c r="P3145" s="7" t="s">
        <v>2044</v>
      </c>
    </row>
    <row r="3146" spans="3:16" x14ac:dyDescent="0.3">
      <c r="C3146" t="s">
        <v>2047</v>
      </c>
      <c r="F3146" s="5">
        <v>45656</v>
      </c>
      <c r="G3146" s="5">
        <v>46052</v>
      </c>
      <c r="J3146" s="4">
        <v>93000000</v>
      </c>
      <c r="L3146" s="8">
        <v>7.8E-2</v>
      </c>
      <c r="O3146" s="7" t="s">
        <v>2043</v>
      </c>
      <c r="P3146" s="7" t="s">
        <v>2044</v>
      </c>
    </row>
    <row r="3147" spans="3:16" x14ac:dyDescent="0.3">
      <c r="C3147" t="s">
        <v>7</v>
      </c>
      <c r="F3147" s="5">
        <v>45656</v>
      </c>
      <c r="G3147" s="5">
        <v>45838</v>
      </c>
      <c r="J3147" s="4">
        <v>26815000000</v>
      </c>
      <c r="L3147" s="8">
        <v>7.2999999999999995E-2</v>
      </c>
      <c r="O3147" s="7" t="s">
        <v>15</v>
      </c>
      <c r="P3147" s="7" t="s">
        <v>2045</v>
      </c>
    </row>
    <row r="3148" spans="3:16" x14ac:dyDescent="0.3">
      <c r="C3148" t="s">
        <v>7</v>
      </c>
      <c r="F3148" s="5">
        <v>45656</v>
      </c>
      <c r="G3148" s="5">
        <v>45868</v>
      </c>
      <c r="J3148" s="4">
        <v>2041000000</v>
      </c>
      <c r="L3148" s="8">
        <v>7.3999999999999996E-2</v>
      </c>
      <c r="O3148" s="7" t="s">
        <v>15</v>
      </c>
      <c r="P3148" s="7" t="s">
        <v>2045</v>
      </c>
    </row>
    <row r="3149" spans="3:16" x14ac:dyDescent="0.3">
      <c r="C3149" t="s">
        <v>7</v>
      </c>
      <c r="F3149" s="5">
        <v>45656</v>
      </c>
      <c r="G3149" s="5">
        <v>45930</v>
      </c>
      <c r="J3149" s="4">
        <v>10388000000</v>
      </c>
      <c r="L3149" s="8">
        <v>7.5999999999999998E-2</v>
      </c>
      <c r="O3149" s="7" t="s">
        <v>15</v>
      </c>
      <c r="P3149" s="7" t="s">
        <v>2045</v>
      </c>
    </row>
    <row r="3150" spans="3:16" x14ac:dyDescent="0.3">
      <c r="C3150" t="s">
        <v>7</v>
      </c>
      <c r="F3150" s="5">
        <v>45656</v>
      </c>
      <c r="G3150" s="5">
        <v>46021</v>
      </c>
      <c r="J3150" s="4">
        <v>1113000000</v>
      </c>
      <c r="L3150" s="8">
        <v>7.6999999999999999E-2</v>
      </c>
      <c r="O3150" s="7" t="s">
        <v>15</v>
      </c>
      <c r="P3150" s="7" t="s">
        <v>2045</v>
      </c>
    </row>
    <row r="3151" spans="3:16" x14ac:dyDescent="0.3">
      <c r="C3151" t="s">
        <v>2047</v>
      </c>
      <c r="F3151" s="5">
        <v>45656</v>
      </c>
      <c r="G3151" s="5">
        <v>45838</v>
      </c>
      <c r="J3151" s="4">
        <v>93000000</v>
      </c>
      <c r="L3151" s="8">
        <v>7.2999999999999995E-2</v>
      </c>
      <c r="O3151" s="7" t="s">
        <v>15</v>
      </c>
      <c r="P3151" s="7" t="s">
        <v>2045</v>
      </c>
    </row>
    <row r="3152" spans="3:16" x14ac:dyDescent="0.3">
      <c r="C3152" t="s">
        <v>7</v>
      </c>
      <c r="F3152" s="5">
        <v>45656</v>
      </c>
      <c r="G3152" s="5">
        <v>45838</v>
      </c>
      <c r="J3152" s="4">
        <v>27204000000</v>
      </c>
      <c r="L3152" s="8">
        <v>7.2999999999999995E-2</v>
      </c>
      <c r="O3152" s="7" t="s">
        <v>2050</v>
      </c>
      <c r="P3152" s="7" t="s">
        <v>2045</v>
      </c>
    </row>
    <row r="3153" spans="3:16" x14ac:dyDescent="0.3">
      <c r="C3153" t="s">
        <v>7</v>
      </c>
      <c r="F3153" s="5">
        <v>45656</v>
      </c>
      <c r="G3153" s="5">
        <v>45930</v>
      </c>
      <c r="J3153" s="4">
        <v>232000000</v>
      </c>
      <c r="L3153" s="8">
        <v>7.5999999999999998E-2</v>
      </c>
      <c r="O3153" s="7" t="s">
        <v>2050</v>
      </c>
      <c r="P3153" s="7" t="s">
        <v>2045</v>
      </c>
    </row>
    <row r="3154" spans="3:16" x14ac:dyDescent="0.3">
      <c r="C3154" t="s">
        <v>7</v>
      </c>
      <c r="F3154" s="5">
        <v>45656</v>
      </c>
      <c r="G3154" s="5">
        <v>45960</v>
      </c>
      <c r="J3154" s="4">
        <v>7075000000</v>
      </c>
      <c r="L3154" s="8">
        <v>7.5999999999999998E-2</v>
      </c>
      <c r="O3154" s="7" t="s">
        <v>2050</v>
      </c>
      <c r="P3154" s="7" t="s">
        <v>2045</v>
      </c>
    </row>
    <row r="3155" spans="3:16" x14ac:dyDescent="0.3">
      <c r="C3155" t="s">
        <v>7</v>
      </c>
      <c r="F3155" s="5">
        <v>45656</v>
      </c>
      <c r="G3155" s="5">
        <v>45991</v>
      </c>
      <c r="J3155" s="4">
        <v>11527000000</v>
      </c>
      <c r="L3155" s="8">
        <v>7.5999999999999998E-2</v>
      </c>
      <c r="O3155" s="7" t="s">
        <v>2050</v>
      </c>
      <c r="P3155" s="7" t="s">
        <v>2045</v>
      </c>
    </row>
    <row r="3156" spans="3:16" x14ac:dyDescent="0.3">
      <c r="C3156" t="s">
        <v>7</v>
      </c>
      <c r="F3156" s="5">
        <v>45656</v>
      </c>
      <c r="G3156" s="5">
        <v>46021</v>
      </c>
      <c r="J3156" s="4">
        <v>16093000000</v>
      </c>
      <c r="L3156" s="8">
        <v>7.6999999999999999E-2</v>
      </c>
      <c r="O3156" s="7" t="s">
        <v>2050</v>
      </c>
      <c r="P3156" s="7" t="s">
        <v>2045</v>
      </c>
    </row>
    <row r="3157" spans="3:16" x14ac:dyDescent="0.3">
      <c r="C3157" t="s">
        <v>7</v>
      </c>
      <c r="F3157" s="5">
        <v>45656</v>
      </c>
      <c r="G3157" s="5">
        <v>46052</v>
      </c>
      <c r="J3157" s="4">
        <v>9627000000</v>
      </c>
      <c r="L3157" s="8">
        <v>7.8E-2</v>
      </c>
      <c r="O3157" s="7" t="s">
        <v>2050</v>
      </c>
      <c r="P3157" s="7" t="s">
        <v>2045</v>
      </c>
    </row>
    <row r="3158" spans="3:16" x14ac:dyDescent="0.3">
      <c r="C3158" t="s">
        <v>7</v>
      </c>
      <c r="F3158" s="5">
        <v>45656</v>
      </c>
      <c r="G3158" s="5">
        <v>45687</v>
      </c>
      <c r="J3158" s="4">
        <v>4558000000</v>
      </c>
      <c r="L3158" s="8">
        <v>4.3999999999999997E-2</v>
      </c>
      <c r="O3158" s="7" t="s">
        <v>16</v>
      </c>
      <c r="P3158" s="7" t="s">
        <v>2045</v>
      </c>
    </row>
    <row r="3159" spans="3:16" x14ac:dyDescent="0.3">
      <c r="C3159" t="s">
        <v>7</v>
      </c>
      <c r="F3159" s="5">
        <v>45656</v>
      </c>
      <c r="G3159" s="5">
        <v>45716</v>
      </c>
      <c r="J3159" s="4">
        <v>2771000000</v>
      </c>
      <c r="L3159" s="8">
        <v>4.3999999999999997E-2</v>
      </c>
      <c r="O3159" s="7" t="s">
        <v>16</v>
      </c>
      <c r="P3159" s="7" t="s">
        <v>2045</v>
      </c>
    </row>
    <row r="3160" spans="3:16" x14ac:dyDescent="0.3">
      <c r="C3160" t="s">
        <v>7</v>
      </c>
      <c r="F3160" s="5">
        <v>45656</v>
      </c>
      <c r="G3160" s="5">
        <v>45746</v>
      </c>
      <c r="J3160" s="4">
        <v>292000000</v>
      </c>
      <c r="L3160" s="8">
        <v>4.7500000000000001E-2</v>
      </c>
      <c r="O3160" s="7" t="s">
        <v>16</v>
      </c>
      <c r="P3160" s="7" t="s">
        <v>2045</v>
      </c>
    </row>
    <row r="3161" spans="3:16" x14ac:dyDescent="0.3">
      <c r="C3161" t="s">
        <v>7</v>
      </c>
      <c r="F3161" s="5">
        <v>45656</v>
      </c>
      <c r="G3161" s="5">
        <v>45777</v>
      </c>
      <c r="J3161" s="4">
        <v>235000000</v>
      </c>
      <c r="L3161" s="8">
        <v>4.7500000000000001E-2</v>
      </c>
      <c r="O3161" s="7" t="s">
        <v>16</v>
      </c>
      <c r="P3161" s="7" t="s">
        <v>2045</v>
      </c>
    </row>
    <row r="3162" spans="3:16" x14ac:dyDescent="0.3">
      <c r="C3162" t="s">
        <v>7</v>
      </c>
      <c r="F3162" s="5">
        <v>45656</v>
      </c>
      <c r="G3162" s="5">
        <v>45807</v>
      </c>
      <c r="J3162" s="4">
        <v>108000000</v>
      </c>
      <c r="L3162" s="8">
        <v>4.7500000000000001E-2</v>
      </c>
      <c r="O3162" s="7" t="s">
        <v>16</v>
      </c>
      <c r="P3162" s="7" t="s">
        <v>2045</v>
      </c>
    </row>
    <row r="3163" spans="3:16" x14ac:dyDescent="0.3">
      <c r="C3163" t="s">
        <v>7</v>
      </c>
      <c r="F3163" s="5">
        <v>45656</v>
      </c>
      <c r="G3163" s="5">
        <v>45838</v>
      </c>
      <c r="J3163" s="4">
        <v>48463266668.372002</v>
      </c>
      <c r="L3163" s="8">
        <v>7.2999999999999995E-2</v>
      </c>
      <c r="O3163" s="7" t="s">
        <v>16</v>
      </c>
      <c r="P3163" s="7" t="s">
        <v>2045</v>
      </c>
    </row>
    <row r="3164" spans="3:16" x14ac:dyDescent="0.3">
      <c r="C3164" t="s">
        <v>7</v>
      </c>
      <c r="F3164" s="5">
        <v>45656</v>
      </c>
      <c r="G3164" s="5">
        <v>45868</v>
      </c>
      <c r="J3164" s="4">
        <v>632000000</v>
      </c>
      <c r="L3164" s="8">
        <v>7.3999999999999996E-2</v>
      </c>
      <c r="O3164" s="7" t="s">
        <v>16</v>
      </c>
      <c r="P3164" s="7" t="s">
        <v>2045</v>
      </c>
    </row>
    <row r="3165" spans="3:16" x14ac:dyDescent="0.3">
      <c r="C3165" t="s">
        <v>7</v>
      </c>
      <c r="F3165" s="5">
        <v>45656</v>
      </c>
      <c r="G3165" s="5">
        <v>45899</v>
      </c>
      <c r="J3165" s="4">
        <v>88000000</v>
      </c>
      <c r="L3165" s="8">
        <v>7.3999999999999996E-2</v>
      </c>
      <c r="O3165" s="7" t="s">
        <v>16</v>
      </c>
      <c r="P3165" s="7" t="s">
        <v>2045</v>
      </c>
    </row>
    <row r="3166" spans="3:16" x14ac:dyDescent="0.3">
      <c r="C3166" t="s">
        <v>7</v>
      </c>
      <c r="F3166" s="5">
        <v>45656</v>
      </c>
      <c r="G3166" s="5">
        <v>45930</v>
      </c>
      <c r="J3166" s="4">
        <v>1797000000</v>
      </c>
      <c r="L3166" s="8">
        <v>7.5999999999999998E-2</v>
      </c>
      <c r="O3166" s="7" t="s">
        <v>16</v>
      </c>
      <c r="P3166" s="7" t="s">
        <v>2045</v>
      </c>
    </row>
    <row r="3167" spans="3:16" x14ac:dyDescent="0.3">
      <c r="C3167" t="s">
        <v>7</v>
      </c>
      <c r="F3167" s="5">
        <v>45656</v>
      </c>
      <c r="G3167" s="5">
        <v>45960</v>
      </c>
      <c r="J3167" s="4">
        <v>111000000</v>
      </c>
      <c r="L3167" s="8">
        <v>7.5999999999999998E-2</v>
      </c>
      <c r="O3167" s="7" t="s">
        <v>16</v>
      </c>
      <c r="P3167" s="7" t="s">
        <v>2045</v>
      </c>
    </row>
    <row r="3168" spans="3:16" x14ac:dyDescent="0.3">
      <c r="C3168" t="s">
        <v>7</v>
      </c>
      <c r="F3168" s="5">
        <v>45656</v>
      </c>
      <c r="G3168" s="5">
        <v>45991</v>
      </c>
      <c r="J3168" s="4">
        <v>2953000000</v>
      </c>
      <c r="L3168" s="8">
        <v>7.5999999999999998E-2</v>
      </c>
      <c r="O3168" s="7" t="s">
        <v>16</v>
      </c>
      <c r="P3168" s="7" t="s">
        <v>2045</v>
      </c>
    </row>
    <row r="3169" spans="3:16" x14ac:dyDescent="0.3">
      <c r="C3169" t="s">
        <v>7</v>
      </c>
      <c r="F3169" s="5">
        <v>45656</v>
      </c>
      <c r="G3169" s="5">
        <v>46021</v>
      </c>
      <c r="J3169" s="4">
        <v>7817000000</v>
      </c>
      <c r="L3169" s="8">
        <v>7.6999999999999999E-2</v>
      </c>
      <c r="O3169" s="7" t="s">
        <v>16</v>
      </c>
      <c r="P3169" s="7" t="s">
        <v>2045</v>
      </c>
    </row>
    <row r="3170" spans="3:16" x14ac:dyDescent="0.3">
      <c r="C3170" t="s">
        <v>7</v>
      </c>
      <c r="F3170" s="5">
        <v>45656</v>
      </c>
      <c r="G3170" s="5">
        <v>46052</v>
      </c>
      <c r="J3170" s="4">
        <v>3114000000</v>
      </c>
      <c r="L3170" s="8">
        <v>7.8E-2</v>
      </c>
      <c r="O3170" s="7" t="s">
        <v>16</v>
      </c>
      <c r="P3170" s="7" t="s">
        <v>2045</v>
      </c>
    </row>
    <row r="3171" spans="3:16" x14ac:dyDescent="0.3">
      <c r="C3171" t="s">
        <v>2047</v>
      </c>
      <c r="F3171" s="5">
        <v>45656</v>
      </c>
      <c r="G3171" s="5">
        <v>45687</v>
      </c>
      <c r="J3171" s="4">
        <v>921000000</v>
      </c>
      <c r="L3171" s="8">
        <v>4.3999999999999997E-2</v>
      </c>
      <c r="O3171" s="7" t="s">
        <v>16</v>
      </c>
      <c r="P3171" s="7" t="s">
        <v>2045</v>
      </c>
    </row>
    <row r="3172" spans="3:16" x14ac:dyDescent="0.3">
      <c r="C3172" t="s">
        <v>2047</v>
      </c>
      <c r="F3172" s="5">
        <v>45656</v>
      </c>
      <c r="G3172" s="5">
        <v>45716</v>
      </c>
      <c r="J3172" s="4">
        <v>153000000</v>
      </c>
      <c r="L3172" s="8">
        <v>4.3999999999999997E-2</v>
      </c>
      <c r="O3172" s="7" t="s">
        <v>16</v>
      </c>
      <c r="P3172" s="7" t="s">
        <v>2045</v>
      </c>
    </row>
    <row r="3173" spans="3:16" x14ac:dyDescent="0.3">
      <c r="C3173" t="s">
        <v>2047</v>
      </c>
      <c r="F3173" s="5">
        <v>45656</v>
      </c>
      <c r="G3173" s="5">
        <v>45838</v>
      </c>
      <c r="J3173" s="4">
        <v>1674000000</v>
      </c>
      <c r="L3173" s="8">
        <v>7.2999999999999995E-2</v>
      </c>
      <c r="O3173" s="7" t="s">
        <v>16</v>
      </c>
      <c r="P3173" s="7" t="s">
        <v>2045</v>
      </c>
    </row>
    <row r="3174" spans="3:16" x14ac:dyDescent="0.3">
      <c r="C3174" t="s">
        <v>2047</v>
      </c>
      <c r="F3174" s="5">
        <v>45656</v>
      </c>
      <c r="G3174" s="5">
        <v>45930</v>
      </c>
      <c r="J3174" s="4">
        <v>65000000</v>
      </c>
      <c r="L3174" s="8">
        <v>7.5999999999999998E-2</v>
      </c>
      <c r="O3174" s="7" t="s">
        <v>16</v>
      </c>
      <c r="P3174" s="7" t="s">
        <v>2045</v>
      </c>
    </row>
    <row r="3175" spans="3:16" x14ac:dyDescent="0.3">
      <c r="C3175" t="s">
        <v>2047</v>
      </c>
      <c r="F3175" s="5">
        <v>45656</v>
      </c>
      <c r="G3175" s="5">
        <v>46021</v>
      </c>
      <c r="J3175" s="4">
        <v>72000000</v>
      </c>
      <c r="L3175" s="8">
        <v>7.6999999999999999E-2</v>
      </c>
      <c r="O3175" s="7" t="s">
        <v>16</v>
      </c>
      <c r="P3175" s="7" t="s">
        <v>2045</v>
      </c>
    </row>
    <row r="3176" spans="3:16" hidden="1" x14ac:dyDescent="0.3">
      <c r="C3176" t="s">
        <v>12</v>
      </c>
      <c r="F3176" s="5">
        <v>45546</v>
      </c>
      <c r="G3176" s="5">
        <v>45617</v>
      </c>
      <c r="J3176" s="4">
        <v>500000000000</v>
      </c>
      <c r="L3176" s="9">
        <v>5.5500000000000001E-2</v>
      </c>
      <c r="N3176" t="s">
        <v>44</v>
      </c>
      <c r="O3176" s="7" t="s">
        <v>2043</v>
      </c>
      <c r="P3176" s="7" t="s">
        <v>2048</v>
      </c>
    </row>
    <row r="3177" spans="3:16" hidden="1" x14ac:dyDescent="0.3">
      <c r="C3177" t="s">
        <v>12</v>
      </c>
      <c r="F3177" s="5">
        <v>45546</v>
      </c>
      <c r="G3177" s="5">
        <v>45618</v>
      </c>
      <c r="J3177" s="4">
        <v>900000000000</v>
      </c>
      <c r="L3177" s="9">
        <v>5.5500000000000001E-2</v>
      </c>
      <c r="N3177" t="s">
        <v>44</v>
      </c>
      <c r="O3177" s="7" t="s">
        <v>2043</v>
      </c>
      <c r="P3177" s="7" t="s">
        <v>2048</v>
      </c>
    </row>
    <row r="3178" spans="3:16" hidden="1" x14ac:dyDescent="0.3">
      <c r="C3178" t="s">
        <v>12</v>
      </c>
      <c r="F3178" s="5">
        <v>45551</v>
      </c>
      <c r="G3178" s="5">
        <v>45622</v>
      </c>
      <c r="J3178" s="4">
        <v>400000000000</v>
      </c>
      <c r="L3178" s="9">
        <v>5.5500000000000001E-2</v>
      </c>
      <c r="N3178" t="s">
        <v>44</v>
      </c>
      <c r="O3178" s="7" t="s">
        <v>2043</v>
      </c>
      <c r="P3178" s="7" t="s">
        <v>2048</v>
      </c>
    </row>
    <row r="3179" spans="3:16" hidden="1" x14ac:dyDescent="0.3">
      <c r="C3179" t="s">
        <v>12</v>
      </c>
      <c r="F3179" s="5">
        <v>45552</v>
      </c>
      <c r="G3179" s="5">
        <v>45558</v>
      </c>
      <c r="J3179" s="4">
        <v>100000000000</v>
      </c>
      <c r="L3179" s="9">
        <v>5.050000000000001E-2</v>
      </c>
      <c r="N3179" t="s">
        <v>44</v>
      </c>
      <c r="O3179" s="7" t="s">
        <v>2043</v>
      </c>
      <c r="P3179" s="7" t="s">
        <v>2048</v>
      </c>
    </row>
    <row r="3180" spans="3:16" hidden="1" x14ac:dyDescent="0.3">
      <c r="C3180" t="s">
        <v>12</v>
      </c>
      <c r="F3180" s="5">
        <v>45553</v>
      </c>
      <c r="G3180" s="5">
        <v>45622</v>
      </c>
      <c r="J3180" s="4">
        <v>300000000000</v>
      </c>
      <c r="L3180" s="9">
        <v>5.5500000000000001E-2</v>
      </c>
      <c r="N3180" t="s">
        <v>44</v>
      </c>
      <c r="O3180" s="7" t="s">
        <v>2043</v>
      </c>
      <c r="P3180" s="7" t="s">
        <v>2048</v>
      </c>
    </row>
    <row r="3181" spans="3:16" hidden="1" x14ac:dyDescent="0.3">
      <c r="C3181" t="s">
        <v>12</v>
      </c>
      <c r="F3181" s="5">
        <v>45555</v>
      </c>
      <c r="G3181" s="5">
        <v>45623</v>
      </c>
      <c r="J3181" s="4">
        <v>550000000000</v>
      </c>
      <c r="L3181" s="9">
        <v>5.5500000000000001E-2</v>
      </c>
      <c r="N3181" t="s">
        <v>44</v>
      </c>
      <c r="O3181" s="7" t="s">
        <v>2043</v>
      </c>
      <c r="P3181" s="7" t="s">
        <v>2048</v>
      </c>
    </row>
    <row r="3182" spans="3:16" hidden="1" x14ac:dyDescent="0.3">
      <c r="C3182" t="s">
        <v>12</v>
      </c>
      <c r="F3182" s="5">
        <v>45558</v>
      </c>
      <c r="G3182" s="5">
        <v>45624</v>
      </c>
      <c r="J3182" s="4">
        <v>600000000000</v>
      </c>
      <c r="L3182" s="9">
        <v>5.5500000000000001E-2</v>
      </c>
      <c r="N3182" t="s">
        <v>44</v>
      </c>
      <c r="O3182" s="7" t="s">
        <v>2043</v>
      </c>
      <c r="P3182" s="7" t="s">
        <v>2048</v>
      </c>
    </row>
    <row r="3183" spans="3:16" hidden="1" x14ac:dyDescent="0.3">
      <c r="C3183" t="s">
        <v>12</v>
      </c>
      <c r="F3183" s="5">
        <v>45558</v>
      </c>
      <c r="G3183" s="5">
        <v>45625</v>
      </c>
      <c r="J3183" s="4">
        <v>1000000000000</v>
      </c>
      <c r="L3183" s="9">
        <v>5.5500000000000001E-2</v>
      </c>
      <c r="N3183" t="s">
        <v>44</v>
      </c>
      <c r="O3183" s="7" t="s">
        <v>2043</v>
      </c>
      <c r="P3183" s="7" t="s">
        <v>2048</v>
      </c>
    </row>
    <row r="3184" spans="3:16" hidden="1" x14ac:dyDescent="0.3">
      <c r="C3184" t="s">
        <v>12</v>
      </c>
      <c r="F3184" s="5">
        <v>45559</v>
      </c>
      <c r="G3184" s="5">
        <v>45621</v>
      </c>
      <c r="J3184" s="4">
        <v>550000000000</v>
      </c>
      <c r="L3184" s="9">
        <v>5.5500000000000001E-2</v>
      </c>
      <c r="N3184" t="s">
        <v>44</v>
      </c>
      <c r="O3184" s="7" t="s">
        <v>2043</v>
      </c>
      <c r="P3184" s="7" t="s">
        <v>2048</v>
      </c>
    </row>
    <row r="3185" spans="3:16" hidden="1" x14ac:dyDescent="0.3">
      <c r="C3185" t="s">
        <v>12</v>
      </c>
      <c r="F3185" s="5">
        <v>45560</v>
      </c>
      <c r="G3185" s="5">
        <v>45646</v>
      </c>
      <c r="J3185" s="4">
        <v>750000000000</v>
      </c>
      <c r="L3185" s="9">
        <v>5.7500000000000002E-2</v>
      </c>
      <c r="N3185" t="s">
        <v>44</v>
      </c>
      <c r="O3185" s="7" t="s">
        <v>2043</v>
      </c>
      <c r="P3185" s="7" t="s">
        <v>2048</v>
      </c>
    </row>
    <row r="3186" spans="3:16" hidden="1" x14ac:dyDescent="0.3">
      <c r="C3186" t="s">
        <v>12</v>
      </c>
      <c r="F3186" s="5">
        <v>45561</v>
      </c>
      <c r="G3186" s="5">
        <v>45649</v>
      </c>
      <c r="J3186" s="4">
        <v>700000000000</v>
      </c>
      <c r="L3186" s="9">
        <v>5.7500000000000002E-2</v>
      </c>
      <c r="N3186" t="s">
        <v>44</v>
      </c>
      <c r="O3186" s="7" t="s">
        <v>2043</v>
      </c>
      <c r="P3186" s="7" t="s">
        <v>2048</v>
      </c>
    </row>
    <row r="3187" spans="3:16" hidden="1" x14ac:dyDescent="0.3">
      <c r="C3187" t="s">
        <v>12</v>
      </c>
      <c r="F3187" s="5">
        <v>45562</v>
      </c>
      <c r="G3187" s="5">
        <v>45652</v>
      </c>
      <c r="J3187" s="4">
        <v>550000000000</v>
      </c>
      <c r="L3187" s="9">
        <v>5.7500000000000002E-2</v>
      </c>
      <c r="N3187" t="s">
        <v>44</v>
      </c>
      <c r="O3187" s="7" t="s">
        <v>2043</v>
      </c>
      <c r="P3187" s="7" t="s">
        <v>2048</v>
      </c>
    </row>
    <row r="3188" spans="3:16" hidden="1" x14ac:dyDescent="0.3">
      <c r="C3188" t="s">
        <v>12</v>
      </c>
      <c r="F3188" s="5">
        <v>45565</v>
      </c>
      <c r="G3188" s="5">
        <v>45653</v>
      </c>
      <c r="J3188" s="4">
        <v>1350000000000</v>
      </c>
      <c r="L3188" s="9">
        <v>5.7500000000000002E-2</v>
      </c>
      <c r="N3188" t="s">
        <v>44</v>
      </c>
      <c r="O3188" s="7" t="s">
        <v>2043</v>
      </c>
      <c r="P3188" s="7" t="s">
        <v>2048</v>
      </c>
    </row>
    <row r="3189" spans="3:16" hidden="1" x14ac:dyDescent="0.3">
      <c r="C3189" t="s">
        <v>12</v>
      </c>
      <c r="F3189" s="5">
        <v>45567</v>
      </c>
      <c r="G3189" s="5">
        <v>45656</v>
      </c>
      <c r="J3189" s="4">
        <v>600000000000</v>
      </c>
      <c r="L3189" s="9">
        <v>5.7500000000000002E-2</v>
      </c>
      <c r="N3189" t="s">
        <v>44</v>
      </c>
      <c r="O3189" s="7" t="s">
        <v>2043</v>
      </c>
      <c r="P3189" s="7" t="s">
        <v>2048</v>
      </c>
    </row>
    <row r="3190" spans="3:16" hidden="1" x14ac:dyDescent="0.3">
      <c r="C3190" t="s">
        <v>12</v>
      </c>
      <c r="F3190" s="5">
        <v>45568</v>
      </c>
      <c r="G3190" s="5">
        <v>45657</v>
      </c>
      <c r="J3190" s="4">
        <v>500000000000</v>
      </c>
      <c r="L3190" s="9">
        <v>5.7500000000000002E-2</v>
      </c>
      <c r="N3190" t="s">
        <v>44</v>
      </c>
      <c r="O3190" s="7" t="s">
        <v>2043</v>
      </c>
      <c r="P3190" s="7" t="s">
        <v>2048</v>
      </c>
    </row>
    <row r="3191" spans="3:16" hidden="1" x14ac:dyDescent="0.3">
      <c r="C3191" t="s">
        <v>12</v>
      </c>
      <c r="F3191" s="5">
        <v>45569</v>
      </c>
      <c r="G3191" s="5">
        <v>45656</v>
      </c>
      <c r="J3191" s="4">
        <v>400000000000</v>
      </c>
      <c r="L3191" s="9">
        <v>5.7500000000000002E-2</v>
      </c>
      <c r="N3191" t="s">
        <v>44</v>
      </c>
      <c r="O3191" s="7" t="s">
        <v>2043</v>
      </c>
      <c r="P3191" s="7" t="s">
        <v>2048</v>
      </c>
    </row>
    <row r="3192" spans="3:16" hidden="1" x14ac:dyDescent="0.3">
      <c r="C3192" t="s">
        <v>12</v>
      </c>
      <c r="F3192" s="5">
        <v>45572</v>
      </c>
      <c r="G3192" s="5">
        <v>45651</v>
      </c>
      <c r="J3192" s="4">
        <v>900000000000</v>
      </c>
      <c r="L3192" s="9">
        <v>5.7500000000000002E-2</v>
      </c>
      <c r="N3192" t="s">
        <v>44</v>
      </c>
      <c r="O3192" s="7" t="s">
        <v>2043</v>
      </c>
      <c r="P3192" s="7" t="s">
        <v>2048</v>
      </c>
    </row>
    <row r="3193" spans="3:16" hidden="1" x14ac:dyDescent="0.3">
      <c r="C3193" t="s">
        <v>12</v>
      </c>
      <c r="F3193" s="5">
        <v>45579</v>
      </c>
      <c r="G3193" s="5">
        <v>45643</v>
      </c>
      <c r="J3193" s="4">
        <v>600000000000</v>
      </c>
      <c r="L3193" s="9">
        <v>5.5500000000000001E-2</v>
      </c>
      <c r="N3193" t="s">
        <v>44</v>
      </c>
      <c r="O3193" s="7" t="s">
        <v>2043</v>
      </c>
      <c r="P3193" s="7" t="s">
        <v>2048</v>
      </c>
    </row>
    <row r="3194" spans="3:16" hidden="1" x14ac:dyDescent="0.3">
      <c r="C3194" t="s">
        <v>12</v>
      </c>
      <c r="F3194" s="5">
        <v>45581</v>
      </c>
      <c r="G3194" s="5">
        <v>45644</v>
      </c>
      <c r="J3194" s="4">
        <v>300000000000</v>
      </c>
      <c r="L3194" s="9">
        <v>5.5500000000000001E-2</v>
      </c>
      <c r="N3194" t="s">
        <v>44</v>
      </c>
      <c r="O3194" s="7" t="s">
        <v>2043</v>
      </c>
      <c r="P3194" s="7" t="s">
        <v>2048</v>
      </c>
    </row>
    <row r="3195" spans="3:16" hidden="1" x14ac:dyDescent="0.3">
      <c r="C3195" t="s">
        <v>12</v>
      </c>
      <c r="F3195" s="5">
        <v>45582</v>
      </c>
      <c r="G3195" s="5">
        <v>45644</v>
      </c>
      <c r="J3195" s="4">
        <v>200000000000</v>
      </c>
      <c r="L3195" s="9">
        <v>5.5500000000000001E-2</v>
      </c>
      <c r="N3195" t="s">
        <v>44</v>
      </c>
      <c r="O3195" s="7" t="s">
        <v>2043</v>
      </c>
      <c r="P3195" s="7" t="s">
        <v>2048</v>
      </c>
    </row>
    <row r="3196" spans="3:16" hidden="1" x14ac:dyDescent="0.3">
      <c r="C3196" t="s">
        <v>12</v>
      </c>
      <c r="F3196" s="5">
        <v>45583</v>
      </c>
      <c r="G3196" s="5">
        <v>45646</v>
      </c>
      <c r="J3196" s="4">
        <v>700000000000</v>
      </c>
      <c r="L3196" s="9">
        <v>5.5500000000000001E-2</v>
      </c>
      <c r="N3196" t="s">
        <v>44</v>
      </c>
      <c r="O3196" s="7" t="s">
        <v>2043</v>
      </c>
      <c r="P3196" s="7" t="s">
        <v>2048</v>
      </c>
    </row>
    <row r="3197" spans="3:16" x14ac:dyDescent="0.3">
      <c r="C3197" t="s">
        <v>12</v>
      </c>
      <c r="F3197" s="5">
        <v>45586</v>
      </c>
      <c r="G3197" s="5">
        <v>45674</v>
      </c>
      <c r="J3197" s="4">
        <v>1350000000000</v>
      </c>
      <c r="L3197" s="9">
        <v>5.7500000000000002E-2</v>
      </c>
      <c r="N3197" t="s">
        <v>44</v>
      </c>
      <c r="O3197" s="7" t="s">
        <v>2043</v>
      </c>
      <c r="P3197" s="7" t="s">
        <v>2048</v>
      </c>
    </row>
    <row r="3198" spans="3:16" hidden="1" x14ac:dyDescent="0.3">
      <c r="C3198" t="s">
        <v>12</v>
      </c>
      <c r="F3198" s="5">
        <v>45587</v>
      </c>
      <c r="G3198" s="5">
        <v>45645</v>
      </c>
      <c r="J3198" s="4">
        <v>800000000000</v>
      </c>
      <c r="L3198" s="9">
        <v>5.5500000000000001E-2</v>
      </c>
      <c r="N3198" t="s">
        <v>44</v>
      </c>
      <c r="O3198" s="7" t="s">
        <v>2043</v>
      </c>
      <c r="P3198" s="7" t="s">
        <v>2048</v>
      </c>
    </row>
    <row r="3199" spans="3:16" hidden="1" x14ac:dyDescent="0.3">
      <c r="C3199" t="s">
        <v>12</v>
      </c>
      <c r="F3199" s="5">
        <v>45588</v>
      </c>
      <c r="G3199" s="5">
        <v>45642</v>
      </c>
      <c r="J3199" s="4">
        <v>900000000000</v>
      </c>
      <c r="L3199" s="9">
        <v>5.5500000000000001E-2</v>
      </c>
      <c r="N3199" t="s">
        <v>44</v>
      </c>
      <c r="O3199" s="7" t="s">
        <v>2043</v>
      </c>
      <c r="P3199" s="7" t="s">
        <v>2048</v>
      </c>
    </row>
    <row r="3200" spans="3:16" x14ac:dyDescent="0.3">
      <c r="C3200" t="s">
        <v>12</v>
      </c>
      <c r="F3200" s="5">
        <v>45589</v>
      </c>
      <c r="G3200" s="5">
        <v>45679</v>
      </c>
      <c r="J3200" s="4">
        <v>750000000000</v>
      </c>
      <c r="L3200" s="9">
        <v>5.7500000000000002E-2</v>
      </c>
      <c r="N3200" t="s">
        <v>44</v>
      </c>
      <c r="O3200" s="7" t="s">
        <v>2043</v>
      </c>
      <c r="P3200" s="7" t="s">
        <v>2048</v>
      </c>
    </row>
    <row r="3201" spans="3:16" x14ac:dyDescent="0.3">
      <c r="C3201" t="s">
        <v>12</v>
      </c>
      <c r="F3201" s="5">
        <v>45590</v>
      </c>
      <c r="G3201" s="5">
        <v>45678</v>
      </c>
      <c r="J3201" s="4">
        <v>750000000000</v>
      </c>
      <c r="L3201" s="9">
        <v>5.7500000000000002E-2</v>
      </c>
      <c r="N3201" t="s">
        <v>44</v>
      </c>
      <c r="O3201" s="7" t="s">
        <v>2043</v>
      </c>
      <c r="P3201" s="7" t="s">
        <v>2048</v>
      </c>
    </row>
    <row r="3202" spans="3:16" x14ac:dyDescent="0.3">
      <c r="C3202" t="s">
        <v>12</v>
      </c>
      <c r="F3202" s="5">
        <v>45593</v>
      </c>
      <c r="G3202" s="5">
        <v>45681</v>
      </c>
      <c r="J3202" s="4">
        <v>1000000000000</v>
      </c>
      <c r="L3202" s="9">
        <v>5.7500000000000002E-2</v>
      </c>
      <c r="N3202" t="s">
        <v>44</v>
      </c>
      <c r="O3202" s="7" t="s">
        <v>2043</v>
      </c>
      <c r="P3202" s="7" t="s">
        <v>2048</v>
      </c>
    </row>
    <row r="3203" spans="3:16" x14ac:dyDescent="0.3">
      <c r="C3203" t="s">
        <v>12</v>
      </c>
      <c r="F3203" s="5">
        <v>45594</v>
      </c>
      <c r="G3203" s="5">
        <v>45680</v>
      </c>
      <c r="J3203" s="4">
        <v>500000000000</v>
      </c>
      <c r="L3203" s="9">
        <v>5.7500000000000002E-2</v>
      </c>
      <c r="N3203" t="s">
        <v>44</v>
      </c>
      <c r="O3203" s="7" t="s">
        <v>2043</v>
      </c>
      <c r="P3203" s="7" t="s">
        <v>2048</v>
      </c>
    </row>
    <row r="3204" spans="3:16" x14ac:dyDescent="0.3">
      <c r="C3204" t="s">
        <v>12</v>
      </c>
      <c r="F3204" s="5">
        <v>45595</v>
      </c>
      <c r="G3204" s="5">
        <v>45678</v>
      </c>
      <c r="J3204" s="4">
        <v>650000000000</v>
      </c>
      <c r="L3204" s="9">
        <v>5.7500000000000002E-2</v>
      </c>
      <c r="N3204" t="s">
        <v>44</v>
      </c>
      <c r="O3204" s="7" t="s">
        <v>2043</v>
      </c>
      <c r="P3204" s="7" t="s">
        <v>2048</v>
      </c>
    </row>
    <row r="3205" spans="3:16" x14ac:dyDescent="0.3">
      <c r="C3205" t="s">
        <v>12</v>
      </c>
      <c r="F3205" s="5">
        <v>45596</v>
      </c>
      <c r="G3205" s="5">
        <v>45680</v>
      </c>
      <c r="J3205" s="4">
        <v>400000000000</v>
      </c>
      <c r="L3205" s="9">
        <v>5.7500000000000002E-2</v>
      </c>
      <c r="N3205" t="s">
        <v>44</v>
      </c>
      <c r="O3205" s="7" t="s">
        <v>2043</v>
      </c>
      <c r="P3205" s="7" t="s">
        <v>2048</v>
      </c>
    </row>
    <row r="3206" spans="3:16" x14ac:dyDescent="0.3">
      <c r="C3206" t="s">
        <v>12</v>
      </c>
      <c r="F3206" s="5">
        <v>45597</v>
      </c>
      <c r="G3206" s="5">
        <v>45679</v>
      </c>
      <c r="J3206" s="4">
        <v>250000000000</v>
      </c>
      <c r="L3206" s="9">
        <v>5.7500000000000002E-2</v>
      </c>
      <c r="N3206" t="s">
        <v>44</v>
      </c>
      <c r="O3206" s="7" t="s">
        <v>2043</v>
      </c>
      <c r="P3206" s="7" t="s">
        <v>2048</v>
      </c>
    </row>
    <row r="3207" spans="3:16" x14ac:dyDescent="0.3">
      <c r="C3207" t="s">
        <v>12</v>
      </c>
      <c r="F3207" s="5">
        <v>45600</v>
      </c>
      <c r="G3207" s="5">
        <v>45673</v>
      </c>
      <c r="J3207" s="4">
        <v>1700000000000</v>
      </c>
      <c r="L3207" s="9">
        <v>5.5500000000000001E-2</v>
      </c>
      <c r="N3207" t="s">
        <v>44</v>
      </c>
      <c r="O3207" s="7" t="s">
        <v>2043</v>
      </c>
      <c r="P3207" s="7" t="s">
        <v>2048</v>
      </c>
    </row>
    <row r="3208" spans="3:16" x14ac:dyDescent="0.3">
      <c r="C3208" t="s">
        <v>12</v>
      </c>
      <c r="F3208" s="5">
        <v>45601</v>
      </c>
      <c r="G3208" s="5">
        <v>45672</v>
      </c>
      <c r="J3208" s="4">
        <v>300000000000</v>
      </c>
      <c r="L3208" s="9">
        <v>5.5500000000000001E-2</v>
      </c>
      <c r="N3208" t="s">
        <v>44</v>
      </c>
      <c r="O3208" s="7" t="s">
        <v>2043</v>
      </c>
      <c r="P3208" s="7" t="s">
        <v>2048</v>
      </c>
    </row>
    <row r="3209" spans="3:16" hidden="1" x14ac:dyDescent="0.3">
      <c r="C3209" t="s">
        <v>12</v>
      </c>
      <c r="F3209" s="5">
        <v>45611</v>
      </c>
      <c r="G3209" s="5">
        <v>45617</v>
      </c>
      <c r="J3209" s="4">
        <v>100000000000</v>
      </c>
      <c r="L3209" s="9">
        <v>5.050000000000001E-2</v>
      </c>
      <c r="N3209" t="s">
        <v>44</v>
      </c>
      <c r="O3209" s="7" t="s">
        <v>2043</v>
      </c>
      <c r="P3209" s="7" t="s">
        <v>2048</v>
      </c>
    </row>
    <row r="3210" spans="3:16" x14ac:dyDescent="0.3">
      <c r="C3210" t="s">
        <v>12</v>
      </c>
      <c r="F3210" s="5">
        <v>45614</v>
      </c>
      <c r="G3210" s="5">
        <v>45702</v>
      </c>
      <c r="J3210" s="4">
        <v>700000000000</v>
      </c>
      <c r="L3210" s="9">
        <v>5.7500000000000002E-2</v>
      </c>
      <c r="N3210" t="s">
        <v>44</v>
      </c>
      <c r="O3210" s="7" t="s">
        <v>2043</v>
      </c>
      <c r="P3210" s="7" t="s">
        <v>2048</v>
      </c>
    </row>
    <row r="3211" spans="3:16" x14ac:dyDescent="0.3">
      <c r="C3211" t="s">
        <v>12</v>
      </c>
      <c r="F3211" s="5">
        <v>45615</v>
      </c>
      <c r="G3211" s="5">
        <v>45701</v>
      </c>
      <c r="J3211" s="4">
        <v>600000000000</v>
      </c>
      <c r="L3211" s="9">
        <v>5.7500000000000002E-2</v>
      </c>
      <c r="N3211" t="s">
        <v>44</v>
      </c>
      <c r="O3211" s="7" t="s">
        <v>2043</v>
      </c>
      <c r="P3211" s="7" t="s">
        <v>2048</v>
      </c>
    </row>
    <row r="3212" spans="3:16" x14ac:dyDescent="0.3">
      <c r="C3212" t="s">
        <v>12</v>
      </c>
      <c r="F3212" s="5">
        <v>45616</v>
      </c>
      <c r="G3212" s="5">
        <v>45701</v>
      </c>
      <c r="J3212" s="4">
        <v>300000000000</v>
      </c>
      <c r="L3212" s="9">
        <v>5.7500000000000002E-2</v>
      </c>
      <c r="N3212" t="s">
        <v>44</v>
      </c>
      <c r="O3212" s="7" t="s">
        <v>2043</v>
      </c>
      <c r="P3212" s="7" t="s">
        <v>2048</v>
      </c>
    </row>
    <row r="3213" spans="3:16" x14ac:dyDescent="0.3">
      <c r="C3213" t="s">
        <v>12</v>
      </c>
      <c r="F3213" s="5">
        <v>45617</v>
      </c>
      <c r="G3213" s="5">
        <v>45700</v>
      </c>
      <c r="J3213" s="4">
        <v>300000000000</v>
      </c>
      <c r="L3213" s="9">
        <v>5.7500000000000002E-2</v>
      </c>
      <c r="N3213" t="s">
        <v>44</v>
      </c>
      <c r="O3213" s="7" t="s">
        <v>2043</v>
      </c>
      <c r="P3213" s="7" t="s">
        <v>2048</v>
      </c>
    </row>
    <row r="3214" spans="3:16" x14ac:dyDescent="0.3">
      <c r="C3214" t="s">
        <v>12</v>
      </c>
      <c r="F3214" s="5">
        <v>45618</v>
      </c>
      <c r="G3214" s="5">
        <v>45666</v>
      </c>
      <c r="J3214" s="4">
        <v>500000000000</v>
      </c>
      <c r="L3214" s="9">
        <v>5.5500000000000001E-2</v>
      </c>
      <c r="N3214" t="s">
        <v>44</v>
      </c>
      <c r="O3214" s="7" t="s">
        <v>2043</v>
      </c>
      <c r="P3214" s="7" t="s">
        <v>2048</v>
      </c>
    </row>
    <row r="3215" spans="3:16" x14ac:dyDescent="0.3">
      <c r="C3215" t="s">
        <v>12</v>
      </c>
      <c r="F3215" s="5">
        <v>45621</v>
      </c>
      <c r="G3215" s="5">
        <v>45671</v>
      </c>
      <c r="J3215" s="4">
        <v>850000000000</v>
      </c>
      <c r="L3215" s="9">
        <v>5.5500000000000001E-2</v>
      </c>
      <c r="N3215" t="s">
        <v>44</v>
      </c>
      <c r="O3215" s="7" t="s">
        <v>2043</v>
      </c>
      <c r="P3215" s="7" t="s">
        <v>2048</v>
      </c>
    </row>
    <row r="3216" spans="3:16" x14ac:dyDescent="0.3">
      <c r="C3216" t="s">
        <v>12</v>
      </c>
      <c r="F3216" s="5">
        <v>45622</v>
      </c>
      <c r="G3216" s="5">
        <v>45671</v>
      </c>
      <c r="J3216" s="4">
        <v>500000000000</v>
      </c>
      <c r="L3216" s="9">
        <v>5.5500000000000001E-2</v>
      </c>
      <c r="N3216" t="s">
        <v>44</v>
      </c>
      <c r="O3216" s="7" t="s">
        <v>2043</v>
      </c>
      <c r="P3216" s="7" t="s">
        <v>2048</v>
      </c>
    </row>
    <row r="3217" spans="3:16" x14ac:dyDescent="0.3">
      <c r="C3217" t="s">
        <v>12</v>
      </c>
      <c r="F3217" s="5">
        <v>45623</v>
      </c>
      <c r="G3217" s="5">
        <v>45670</v>
      </c>
      <c r="J3217" s="4">
        <v>600000000000</v>
      </c>
      <c r="L3217" s="9">
        <v>5.5500000000000001E-2</v>
      </c>
      <c r="N3217" t="s">
        <v>44</v>
      </c>
      <c r="O3217" s="7" t="s">
        <v>2043</v>
      </c>
      <c r="P3217" s="7" t="s">
        <v>2048</v>
      </c>
    </row>
    <row r="3218" spans="3:16" x14ac:dyDescent="0.3">
      <c r="C3218" t="s">
        <v>12</v>
      </c>
      <c r="F3218" s="5">
        <v>45624</v>
      </c>
      <c r="G3218" s="5">
        <v>45714</v>
      </c>
      <c r="J3218" s="4">
        <v>300000000000</v>
      </c>
      <c r="L3218" s="9">
        <v>5.7500000000000002E-2</v>
      </c>
      <c r="N3218" t="s">
        <v>44</v>
      </c>
      <c r="O3218" s="7" t="s">
        <v>2043</v>
      </c>
      <c r="P3218" s="7" t="s">
        <v>2048</v>
      </c>
    </row>
    <row r="3219" spans="3:16" x14ac:dyDescent="0.3">
      <c r="C3219" t="s">
        <v>12</v>
      </c>
      <c r="F3219" s="5">
        <v>45625</v>
      </c>
      <c r="G3219" s="5">
        <v>45713</v>
      </c>
      <c r="J3219" s="4">
        <v>2050000000000</v>
      </c>
      <c r="L3219" s="9">
        <v>5.7500000000000002E-2</v>
      </c>
      <c r="N3219" t="s">
        <v>44</v>
      </c>
      <c r="O3219" s="7" t="s">
        <v>2043</v>
      </c>
      <c r="P3219" s="7" t="s">
        <v>2048</v>
      </c>
    </row>
    <row r="3220" spans="3:16" x14ac:dyDescent="0.3">
      <c r="C3220" t="s">
        <v>12</v>
      </c>
      <c r="F3220" s="5">
        <v>45628</v>
      </c>
      <c r="G3220" s="5">
        <v>45709</v>
      </c>
      <c r="J3220" s="4">
        <v>250000000000</v>
      </c>
      <c r="L3220" s="9">
        <v>5.7500000000000002E-2</v>
      </c>
      <c r="N3220" t="s">
        <v>44</v>
      </c>
      <c r="O3220" s="7" t="s">
        <v>2043</v>
      </c>
      <c r="P3220" s="7" t="s">
        <v>2048</v>
      </c>
    </row>
    <row r="3221" spans="3:16" x14ac:dyDescent="0.3">
      <c r="C3221" t="s">
        <v>12</v>
      </c>
      <c r="F3221" s="5">
        <v>45630</v>
      </c>
      <c r="G3221" s="5">
        <v>45709</v>
      </c>
      <c r="J3221" s="4">
        <v>150000000000</v>
      </c>
      <c r="L3221" s="9">
        <v>5.7500000000000002E-2</v>
      </c>
      <c r="N3221" t="s">
        <v>44</v>
      </c>
      <c r="O3221" s="7" t="s">
        <v>2043</v>
      </c>
      <c r="P3221" s="7" t="s">
        <v>2048</v>
      </c>
    </row>
    <row r="3222" spans="3:16" x14ac:dyDescent="0.3">
      <c r="C3222" t="s">
        <v>12</v>
      </c>
      <c r="F3222" s="5">
        <v>45642</v>
      </c>
      <c r="G3222" s="5">
        <v>45730</v>
      </c>
      <c r="J3222" s="4">
        <v>700000000000</v>
      </c>
      <c r="L3222" s="9">
        <v>5.7500000000000002E-2</v>
      </c>
      <c r="N3222" t="s">
        <v>44</v>
      </c>
      <c r="O3222" s="7" t="s">
        <v>2043</v>
      </c>
      <c r="P3222" s="7" t="s">
        <v>2048</v>
      </c>
    </row>
    <row r="3223" spans="3:16" x14ac:dyDescent="0.3">
      <c r="C3223" t="s">
        <v>12</v>
      </c>
      <c r="F3223" s="5">
        <v>45643</v>
      </c>
      <c r="G3223" s="5">
        <v>45729</v>
      </c>
      <c r="J3223" s="4">
        <v>600000000000</v>
      </c>
      <c r="L3223" s="9">
        <v>5.7500000000000002E-2</v>
      </c>
      <c r="N3223" t="s">
        <v>44</v>
      </c>
      <c r="O3223" s="7" t="s">
        <v>2043</v>
      </c>
      <c r="P3223" s="7" t="s">
        <v>2048</v>
      </c>
    </row>
    <row r="3224" spans="3:16" x14ac:dyDescent="0.3">
      <c r="C3224" t="s">
        <v>12</v>
      </c>
      <c r="F3224" s="5">
        <v>45644</v>
      </c>
      <c r="G3224" s="5">
        <v>45729</v>
      </c>
      <c r="J3224" s="4">
        <v>650000000000</v>
      </c>
      <c r="L3224" s="9">
        <v>5.7500000000000002E-2</v>
      </c>
      <c r="N3224" t="s">
        <v>44</v>
      </c>
      <c r="O3224" s="7" t="s">
        <v>2043</v>
      </c>
      <c r="P3224" s="7" t="s">
        <v>2048</v>
      </c>
    </row>
    <row r="3225" spans="3:16" x14ac:dyDescent="0.3">
      <c r="C3225" t="s">
        <v>12</v>
      </c>
      <c r="F3225" s="5">
        <v>45645</v>
      </c>
      <c r="G3225" s="5">
        <v>45735</v>
      </c>
      <c r="J3225" s="4">
        <v>500000000000</v>
      </c>
      <c r="L3225" s="9">
        <v>5.7500000000000002E-2</v>
      </c>
      <c r="N3225" t="s">
        <v>44</v>
      </c>
      <c r="O3225" s="7" t="s">
        <v>2043</v>
      </c>
      <c r="P3225" s="7" t="s">
        <v>2048</v>
      </c>
    </row>
    <row r="3226" spans="3:16" x14ac:dyDescent="0.3">
      <c r="C3226" t="s">
        <v>12</v>
      </c>
      <c r="F3226" s="5">
        <v>45646</v>
      </c>
      <c r="G3226" s="5">
        <v>45728</v>
      </c>
      <c r="J3226" s="4">
        <v>900000000000</v>
      </c>
      <c r="L3226" s="9">
        <v>5.7500000000000002E-2</v>
      </c>
      <c r="N3226" t="s">
        <v>44</v>
      </c>
      <c r="O3226" s="7" t="s">
        <v>2043</v>
      </c>
      <c r="P3226" s="7" t="s">
        <v>2048</v>
      </c>
    </row>
    <row r="3227" spans="3:16" x14ac:dyDescent="0.3">
      <c r="C3227" t="s">
        <v>12</v>
      </c>
      <c r="F3227" s="5">
        <v>45649</v>
      </c>
      <c r="G3227" s="5">
        <v>45722</v>
      </c>
      <c r="J3227" s="4">
        <v>1400000000000</v>
      </c>
      <c r="L3227" s="9">
        <v>5.5500000000000001E-2</v>
      </c>
      <c r="N3227" t="s">
        <v>44</v>
      </c>
      <c r="O3227" s="7" t="s">
        <v>2043</v>
      </c>
      <c r="P3227" s="7" t="s">
        <v>2048</v>
      </c>
    </row>
    <row r="3228" spans="3:16" x14ac:dyDescent="0.3">
      <c r="C3228" t="s">
        <v>12</v>
      </c>
      <c r="F3228" s="5">
        <v>45651</v>
      </c>
      <c r="G3228" s="5">
        <v>45721</v>
      </c>
      <c r="J3228" s="4">
        <v>1050000000000</v>
      </c>
      <c r="L3228" s="9">
        <v>5.5500000000000001E-2</v>
      </c>
      <c r="N3228" t="s">
        <v>44</v>
      </c>
      <c r="O3228" s="7" t="s">
        <v>2043</v>
      </c>
      <c r="P3228" s="7" t="s">
        <v>2048</v>
      </c>
    </row>
    <row r="3229" spans="3:16" x14ac:dyDescent="0.3">
      <c r="C3229" t="s">
        <v>12</v>
      </c>
      <c r="F3229" s="5">
        <v>45652</v>
      </c>
      <c r="G3229" s="5">
        <v>45720</v>
      </c>
      <c r="J3229" s="4">
        <v>500000000000</v>
      </c>
      <c r="L3229" s="9">
        <v>5.5500000000000001E-2</v>
      </c>
      <c r="N3229" t="s">
        <v>44</v>
      </c>
      <c r="O3229" s="7" t="s">
        <v>2043</v>
      </c>
      <c r="P3229" s="7" t="s">
        <v>2048</v>
      </c>
    </row>
    <row r="3230" spans="3:16" x14ac:dyDescent="0.3">
      <c r="C3230" t="s">
        <v>12</v>
      </c>
      <c r="F3230" s="5">
        <v>45653</v>
      </c>
      <c r="G3230" s="5">
        <v>45712</v>
      </c>
      <c r="J3230" s="4">
        <v>1000000000000</v>
      </c>
      <c r="L3230" s="9">
        <v>5.5500000000000001E-2</v>
      </c>
      <c r="N3230" t="s">
        <v>44</v>
      </c>
      <c r="O3230" s="7" t="s">
        <v>2043</v>
      </c>
      <c r="P3230" s="7" t="s">
        <v>2048</v>
      </c>
    </row>
    <row r="3231" spans="3:16" x14ac:dyDescent="0.3">
      <c r="C3231" t="s">
        <v>12</v>
      </c>
      <c r="F3231" s="5">
        <v>45656</v>
      </c>
      <c r="G3231" s="5">
        <v>45744</v>
      </c>
      <c r="J3231" s="4">
        <v>1450000000000</v>
      </c>
      <c r="L3231" s="9">
        <v>5.7500000000000002E-2</v>
      </c>
      <c r="N3231" t="s">
        <v>44</v>
      </c>
      <c r="O3231" s="7" t="s">
        <v>2043</v>
      </c>
      <c r="P3231" s="7" t="s">
        <v>2048</v>
      </c>
    </row>
    <row r="3232" spans="3:16" x14ac:dyDescent="0.3">
      <c r="C3232" t="s">
        <v>12</v>
      </c>
      <c r="F3232" s="5">
        <v>45657</v>
      </c>
      <c r="G3232" s="5">
        <v>45743</v>
      </c>
      <c r="J3232" s="4">
        <v>500000000000</v>
      </c>
      <c r="L3232" s="9">
        <v>5.7500000000000002E-2</v>
      </c>
      <c r="N3232" t="s">
        <v>44</v>
      </c>
      <c r="O3232" s="7" t="s">
        <v>2043</v>
      </c>
      <c r="P3232" s="7" t="s">
        <v>2048</v>
      </c>
    </row>
    <row r="3233" spans="3:16" x14ac:dyDescent="0.3">
      <c r="C3233" s="10" t="s">
        <v>7</v>
      </c>
      <c r="F3233" s="11">
        <v>45559</v>
      </c>
      <c r="G3233" s="11">
        <v>45740</v>
      </c>
      <c r="J3233" s="12">
        <v>1000000000000</v>
      </c>
      <c r="L3233" s="8">
        <v>7.2999999999999995E-2</v>
      </c>
      <c r="N3233" s="10" t="s">
        <v>44</v>
      </c>
      <c r="O3233" s="7" t="s">
        <v>2043</v>
      </c>
      <c r="P3233" s="7" t="s">
        <v>2044</v>
      </c>
    </row>
    <row r="3234" spans="3:16" x14ac:dyDescent="0.3">
      <c r="C3234" s="10" t="s">
        <v>7</v>
      </c>
      <c r="F3234" s="11">
        <v>45549</v>
      </c>
      <c r="G3234" s="11">
        <v>45730</v>
      </c>
      <c r="J3234" s="12">
        <v>10000000000</v>
      </c>
      <c r="L3234" s="8">
        <v>7.2999999999999995E-2</v>
      </c>
      <c r="N3234" s="10" t="s">
        <v>44</v>
      </c>
      <c r="O3234" s="7" t="s">
        <v>2043</v>
      </c>
      <c r="P3234" s="7" t="s">
        <v>2044</v>
      </c>
    </row>
    <row r="3235" spans="3:16" x14ac:dyDescent="0.3">
      <c r="C3235" s="10" t="s">
        <v>2047</v>
      </c>
      <c r="F3235" s="11">
        <v>45554</v>
      </c>
      <c r="G3235" s="11">
        <v>45827</v>
      </c>
      <c r="J3235" s="12">
        <v>9500000000</v>
      </c>
      <c r="L3235" s="8">
        <v>7.5999999999999998E-2</v>
      </c>
      <c r="N3235" s="10" t="s">
        <v>44</v>
      </c>
      <c r="O3235" s="7" t="s">
        <v>2043</v>
      </c>
      <c r="P3235" s="7" t="s">
        <v>2044</v>
      </c>
    </row>
    <row r="3236" spans="3:16" x14ac:dyDescent="0.3">
      <c r="C3236" s="10" t="s">
        <v>7</v>
      </c>
      <c r="F3236" s="11">
        <v>45555</v>
      </c>
      <c r="G3236" s="11">
        <v>45920</v>
      </c>
      <c r="J3236" s="12">
        <v>50000000000</v>
      </c>
      <c r="L3236" s="8">
        <v>7.6999999999999999E-2</v>
      </c>
      <c r="N3236" s="10" t="s">
        <v>13</v>
      </c>
      <c r="O3236" s="7" t="s">
        <v>16</v>
      </c>
      <c r="P3236" s="7" t="s">
        <v>2045</v>
      </c>
    </row>
    <row r="3237" spans="3:16" x14ac:dyDescent="0.3">
      <c r="C3237" s="10" t="s">
        <v>7</v>
      </c>
      <c r="F3237" s="11">
        <v>45558</v>
      </c>
      <c r="G3237" s="11">
        <v>45739</v>
      </c>
      <c r="J3237" s="12">
        <v>20000000000</v>
      </c>
      <c r="L3237" s="8">
        <v>7.2999999999999995E-2</v>
      </c>
      <c r="N3237" s="10" t="s">
        <v>13</v>
      </c>
      <c r="O3237" s="7" t="s">
        <v>16</v>
      </c>
      <c r="P3237" s="7" t="s">
        <v>2045</v>
      </c>
    </row>
    <row r="3238" spans="3:16" x14ac:dyDescent="0.3">
      <c r="C3238" s="10" t="s">
        <v>7</v>
      </c>
      <c r="F3238" s="11">
        <v>45559</v>
      </c>
      <c r="G3238" s="11">
        <v>45740</v>
      </c>
      <c r="J3238" s="12">
        <v>30000000000</v>
      </c>
      <c r="L3238" s="8">
        <v>7.2999999999999995E-2</v>
      </c>
      <c r="N3238" s="10" t="s">
        <v>13</v>
      </c>
      <c r="O3238" s="7" t="s">
        <v>16</v>
      </c>
      <c r="P3238" s="7" t="s">
        <v>2045</v>
      </c>
    </row>
    <row r="3239" spans="3:16" x14ac:dyDescent="0.3">
      <c r="C3239" s="10" t="s">
        <v>2047</v>
      </c>
      <c r="F3239" s="11">
        <v>45560</v>
      </c>
      <c r="G3239" s="11">
        <v>45741</v>
      </c>
      <c r="J3239" s="12">
        <v>20000000000</v>
      </c>
      <c r="L3239" s="8">
        <v>7.2999999999999995E-2</v>
      </c>
      <c r="N3239" s="10" t="s">
        <v>13</v>
      </c>
      <c r="O3239" s="7" t="s">
        <v>16</v>
      </c>
      <c r="P3239" s="7" t="s">
        <v>2045</v>
      </c>
    </row>
    <row r="3240" spans="3:16" x14ac:dyDescent="0.3">
      <c r="C3240" s="10" t="s">
        <v>7</v>
      </c>
      <c r="F3240" s="11">
        <v>45561</v>
      </c>
      <c r="G3240" s="11">
        <v>45742</v>
      </c>
      <c r="J3240" s="12">
        <v>20000000000</v>
      </c>
      <c r="L3240" s="8">
        <v>7.2999999999999995E-2</v>
      </c>
      <c r="N3240" s="10" t="s">
        <v>13</v>
      </c>
      <c r="O3240" s="7" t="s">
        <v>16</v>
      </c>
      <c r="P3240" s="7" t="s">
        <v>2045</v>
      </c>
    </row>
    <row r="3241" spans="3:16" x14ac:dyDescent="0.3">
      <c r="C3241" s="10" t="s">
        <v>7</v>
      </c>
      <c r="F3241" s="11">
        <v>45562</v>
      </c>
      <c r="G3241" s="11">
        <v>45743</v>
      </c>
      <c r="J3241" s="12">
        <v>30000000000</v>
      </c>
      <c r="L3241" s="8">
        <v>7.2999999999999995E-2</v>
      </c>
      <c r="N3241" s="10" t="s">
        <v>13</v>
      </c>
      <c r="O3241" s="7" t="s">
        <v>16</v>
      </c>
      <c r="P3241" s="7" t="s">
        <v>2045</v>
      </c>
    </row>
    <row r="3242" spans="3:16" x14ac:dyDescent="0.3">
      <c r="C3242" s="10" t="s">
        <v>2047</v>
      </c>
      <c r="F3242" s="11">
        <v>45565</v>
      </c>
      <c r="G3242" s="11">
        <v>45746</v>
      </c>
      <c r="J3242" s="12">
        <v>50000000000</v>
      </c>
      <c r="L3242" s="8">
        <v>7.2999999999999995E-2</v>
      </c>
      <c r="N3242" s="10" t="s">
        <v>13</v>
      </c>
      <c r="O3242" s="7" t="s">
        <v>16</v>
      </c>
      <c r="P3242" s="7" t="s">
        <v>2045</v>
      </c>
    </row>
    <row r="3243" spans="3:16" x14ac:dyDescent="0.3">
      <c r="C3243" s="10" t="s">
        <v>7</v>
      </c>
      <c r="F3243" s="11">
        <v>45554</v>
      </c>
      <c r="G3243" s="11">
        <v>45735</v>
      </c>
      <c r="J3243" s="12">
        <v>15000000000</v>
      </c>
      <c r="L3243" s="8">
        <v>7.2999999999999995E-2</v>
      </c>
      <c r="N3243" s="10" t="s">
        <v>13</v>
      </c>
      <c r="O3243" s="7" t="s">
        <v>16</v>
      </c>
      <c r="P3243" s="7" t="s">
        <v>2045</v>
      </c>
    </row>
    <row r="3244" spans="3:16" x14ac:dyDescent="0.3">
      <c r="C3244" s="10" t="s">
        <v>7</v>
      </c>
      <c r="F3244" s="11">
        <v>45555</v>
      </c>
      <c r="G3244" s="11">
        <v>45736</v>
      </c>
      <c r="J3244" s="12">
        <v>1500000000</v>
      </c>
      <c r="L3244" s="8">
        <v>7.2999999999999995E-2</v>
      </c>
      <c r="N3244" s="10" t="s">
        <v>13</v>
      </c>
      <c r="O3244" s="7" t="s">
        <v>16</v>
      </c>
      <c r="P3244" s="7" t="s">
        <v>2045</v>
      </c>
    </row>
    <row r="3245" spans="3:16" x14ac:dyDescent="0.3">
      <c r="C3245" s="10" t="s">
        <v>7</v>
      </c>
      <c r="F3245" s="11">
        <v>45560</v>
      </c>
      <c r="G3245" s="11">
        <v>45741</v>
      </c>
      <c r="J3245" s="12">
        <v>5000000000</v>
      </c>
      <c r="L3245" s="8">
        <v>7.2999999999999995E-2</v>
      </c>
      <c r="N3245" s="10" t="s">
        <v>13</v>
      </c>
      <c r="O3245" s="7" t="s">
        <v>16</v>
      </c>
      <c r="P3245" s="7" t="s">
        <v>2045</v>
      </c>
    </row>
    <row r="3246" spans="3:16" x14ac:dyDescent="0.3">
      <c r="C3246" s="10" t="s">
        <v>7</v>
      </c>
      <c r="F3246" s="11">
        <v>45561</v>
      </c>
      <c r="G3246" s="11">
        <v>45742</v>
      </c>
      <c r="J3246" s="12">
        <v>5000000000</v>
      </c>
      <c r="L3246" s="8">
        <v>7.2999999999999995E-2</v>
      </c>
      <c r="N3246" s="10" t="s">
        <v>13</v>
      </c>
      <c r="O3246" s="7" t="s">
        <v>16</v>
      </c>
      <c r="P3246" s="7" t="s">
        <v>2045</v>
      </c>
    </row>
    <row r="3247" spans="3:16" x14ac:dyDescent="0.3">
      <c r="C3247" s="10" t="s">
        <v>7</v>
      </c>
      <c r="F3247" s="11">
        <v>45565</v>
      </c>
      <c r="G3247" s="11">
        <v>45746</v>
      </c>
      <c r="J3247" s="12">
        <v>5000000000</v>
      </c>
      <c r="L3247" s="8">
        <v>7.2999999999999995E-2</v>
      </c>
      <c r="N3247" s="10" t="s">
        <v>13</v>
      </c>
      <c r="O3247" s="7" t="s">
        <v>16</v>
      </c>
      <c r="P3247" s="7" t="s">
        <v>2045</v>
      </c>
    </row>
    <row r="3248" spans="3:16" x14ac:dyDescent="0.3">
      <c r="C3248" s="10" t="s">
        <v>7</v>
      </c>
      <c r="F3248" s="11">
        <v>45565</v>
      </c>
      <c r="G3248" s="11">
        <v>45746</v>
      </c>
      <c r="J3248" s="12">
        <v>1000000000</v>
      </c>
      <c r="L3248" s="8">
        <v>7.2999999999999995E-2</v>
      </c>
      <c r="N3248" s="10" t="s">
        <v>13</v>
      </c>
      <c r="O3248" s="7" t="s">
        <v>16</v>
      </c>
      <c r="P3248" s="7" t="s">
        <v>2045</v>
      </c>
    </row>
    <row r="3249" spans="3:16" x14ac:dyDescent="0.3">
      <c r="C3249" s="10" t="s">
        <v>2047</v>
      </c>
      <c r="F3249" s="11">
        <v>45565</v>
      </c>
      <c r="G3249" s="11">
        <v>45746</v>
      </c>
      <c r="J3249" s="12">
        <v>25000000000</v>
      </c>
      <c r="L3249" s="8">
        <v>7.2999999999999995E-2</v>
      </c>
      <c r="N3249" s="10" t="s">
        <v>13</v>
      </c>
      <c r="O3249" s="7" t="s">
        <v>16</v>
      </c>
      <c r="P3249" s="7" t="s">
        <v>2045</v>
      </c>
    </row>
    <row r="3250" spans="3:16" x14ac:dyDescent="0.3">
      <c r="C3250" s="10" t="s">
        <v>7</v>
      </c>
      <c r="F3250" s="11">
        <v>45553</v>
      </c>
      <c r="G3250" s="11">
        <v>45734</v>
      </c>
      <c r="J3250" s="12">
        <v>8500000000</v>
      </c>
      <c r="L3250" s="8">
        <v>7.2999999999999995E-2</v>
      </c>
      <c r="N3250" s="10" t="s">
        <v>13</v>
      </c>
      <c r="O3250" s="7" t="s">
        <v>16</v>
      </c>
      <c r="P3250" s="7" t="s">
        <v>2045</v>
      </c>
    </row>
    <row r="3251" spans="3:16" x14ac:dyDescent="0.3">
      <c r="C3251" s="10" t="s">
        <v>7</v>
      </c>
      <c r="F3251" s="11">
        <v>45555</v>
      </c>
      <c r="G3251" s="11">
        <v>45828</v>
      </c>
      <c r="J3251" s="12">
        <v>10000000000</v>
      </c>
      <c r="L3251" s="8">
        <v>7.5999999999999998E-2</v>
      </c>
      <c r="N3251" s="10" t="s">
        <v>13</v>
      </c>
      <c r="O3251" s="7" t="s">
        <v>16</v>
      </c>
      <c r="P3251" s="7" t="s">
        <v>2045</v>
      </c>
    </row>
    <row r="3252" spans="3:16" x14ac:dyDescent="0.3">
      <c r="C3252" s="10" t="s">
        <v>7</v>
      </c>
      <c r="F3252" s="11">
        <v>45558</v>
      </c>
      <c r="G3252" s="11">
        <v>45831</v>
      </c>
      <c r="J3252" s="12">
        <v>10000000000</v>
      </c>
      <c r="L3252" s="8">
        <v>7.5999999999999998E-2</v>
      </c>
      <c r="N3252" s="10" t="s">
        <v>13</v>
      </c>
      <c r="O3252" s="7" t="s">
        <v>16</v>
      </c>
      <c r="P3252" s="7" t="s">
        <v>2045</v>
      </c>
    </row>
    <row r="3253" spans="3:16" x14ac:dyDescent="0.3">
      <c r="C3253" s="10" t="s">
        <v>2047</v>
      </c>
      <c r="F3253" s="11">
        <v>45559</v>
      </c>
      <c r="G3253" s="11">
        <v>45740</v>
      </c>
      <c r="J3253" s="12">
        <v>14000000000</v>
      </c>
      <c r="L3253" s="8">
        <v>7.2999999999999995E-2</v>
      </c>
      <c r="N3253" s="10" t="s">
        <v>13</v>
      </c>
      <c r="O3253" s="7" t="s">
        <v>16</v>
      </c>
      <c r="P3253" s="7" t="s">
        <v>2045</v>
      </c>
    </row>
    <row r="3254" spans="3:16" x14ac:dyDescent="0.3">
      <c r="C3254" s="10" t="s">
        <v>2047</v>
      </c>
      <c r="F3254" s="11">
        <v>45560</v>
      </c>
      <c r="G3254" s="11">
        <v>45925</v>
      </c>
      <c r="J3254" s="12">
        <v>10000000000</v>
      </c>
      <c r="L3254" s="8">
        <v>7.6999999999999999E-2</v>
      </c>
      <c r="N3254" s="10" t="s">
        <v>13</v>
      </c>
      <c r="O3254" s="7" t="s">
        <v>16</v>
      </c>
      <c r="P3254" s="7" t="s">
        <v>2045</v>
      </c>
    </row>
    <row r="3255" spans="3:16" x14ac:dyDescent="0.3">
      <c r="C3255" s="10" t="s">
        <v>7</v>
      </c>
      <c r="F3255" s="11">
        <v>45547</v>
      </c>
      <c r="G3255" s="11">
        <v>45728</v>
      </c>
      <c r="J3255" s="12">
        <v>75000000000</v>
      </c>
      <c r="L3255" s="8">
        <v>7.2999999999999995E-2</v>
      </c>
      <c r="N3255" s="10" t="s">
        <v>13</v>
      </c>
      <c r="O3255" s="7" t="s">
        <v>15</v>
      </c>
      <c r="P3255" s="7" t="s">
        <v>2045</v>
      </c>
    </row>
    <row r="3256" spans="3:16" x14ac:dyDescent="0.3">
      <c r="C3256" s="10" t="s">
        <v>7</v>
      </c>
      <c r="F3256" s="11">
        <v>45554</v>
      </c>
      <c r="G3256" s="11">
        <v>45735</v>
      </c>
      <c r="J3256" s="12">
        <v>75000000000</v>
      </c>
      <c r="L3256" s="8">
        <v>7.2999999999999995E-2</v>
      </c>
      <c r="N3256" s="10" t="s">
        <v>13</v>
      </c>
      <c r="O3256" s="7" t="s">
        <v>15</v>
      </c>
      <c r="P3256" s="7" t="s">
        <v>2045</v>
      </c>
    </row>
    <row r="3257" spans="3:16" x14ac:dyDescent="0.3">
      <c r="C3257" s="10" t="s">
        <v>7</v>
      </c>
      <c r="F3257" s="11">
        <v>45561</v>
      </c>
      <c r="G3257" s="11">
        <v>45742</v>
      </c>
      <c r="J3257" s="12">
        <v>75000000000</v>
      </c>
      <c r="L3257" s="8">
        <v>7.2999999999999995E-2</v>
      </c>
      <c r="N3257" s="10" t="s">
        <v>13</v>
      </c>
      <c r="O3257" s="7" t="s">
        <v>15</v>
      </c>
      <c r="P3257" s="7" t="s">
        <v>2045</v>
      </c>
    </row>
    <row r="3258" spans="3:16" x14ac:dyDescent="0.3">
      <c r="C3258" s="10" t="s">
        <v>7</v>
      </c>
      <c r="F3258" s="11">
        <v>45568</v>
      </c>
      <c r="G3258" s="11">
        <v>45750</v>
      </c>
      <c r="J3258" s="12">
        <v>75000000000</v>
      </c>
      <c r="L3258" s="8">
        <v>7.2999999999999995E-2</v>
      </c>
      <c r="N3258" s="10" t="s">
        <v>13</v>
      </c>
      <c r="O3258" s="7" t="s">
        <v>15</v>
      </c>
      <c r="P3258" s="7" t="s">
        <v>2045</v>
      </c>
    </row>
    <row r="3259" spans="3:16" x14ac:dyDescent="0.3">
      <c r="C3259" s="10" t="s">
        <v>7</v>
      </c>
      <c r="F3259" s="11">
        <v>45575</v>
      </c>
      <c r="G3259" s="11">
        <v>45757</v>
      </c>
      <c r="J3259" s="12">
        <v>75000000000</v>
      </c>
      <c r="L3259" s="8">
        <v>7.2999999999999995E-2</v>
      </c>
      <c r="N3259" s="10" t="s">
        <v>13</v>
      </c>
      <c r="O3259" s="7" t="s">
        <v>15</v>
      </c>
      <c r="P3259" s="7" t="s">
        <v>2045</v>
      </c>
    </row>
    <row r="3260" spans="3:16" x14ac:dyDescent="0.3">
      <c r="C3260" s="10" t="s">
        <v>7</v>
      </c>
      <c r="F3260" s="11">
        <v>45582</v>
      </c>
      <c r="G3260" s="11">
        <v>45764</v>
      </c>
      <c r="J3260" s="12">
        <v>75000000000</v>
      </c>
      <c r="L3260" s="8">
        <v>7.2999999999999995E-2</v>
      </c>
      <c r="N3260" s="10" t="s">
        <v>13</v>
      </c>
      <c r="O3260" s="7" t="s">
        <v>15</v>
      </c>
      <c r="P3260" s="7" t="s">
        <v>2045</v>
      </c>
    </row>
    <row r="3261" spans="3:16" x14ac:dyDescent="0.3">
      <c r="C3261" s="10" t="s">
        <v>7</v>
      </c>
      <c r="F3261" s="11">
        <v>45589</v>
      </c>
      <c r="G3261" s="11">
        <v>45771</v>
      </c>
      <c r="J3261" s="12">
        <v>75000000000</v>
      </c>
      <c r="L3261" s="8">
        <v>7.2999999999999995E-2</v>
      </c>
      <c r="N3261" s="10" t="s">
        <v>13</v>
      </c>
      <c r="O3261" s="7" t="s">
        <v>15</v>
      </c>
      <c r="P3261" s="7" t="s">
        <v>2045</v>
      </c>
    </row>
    <row r="3262" spans="3:16" x14ac:dyDescent="0.3">
      <c r="C3262" s="10" t="s">
        <v>7</v>
      </c>
      <c r="F3262" s="11">
        <v>45603</v>
      </c>
      <c r="G3262" s="11">
        <v>45784</v>
      </c>
      <c r="J3262" s="12">
        <v>75000000000</v>
      </c>
      <c r="L3262" s="8">
        <v>7.2999999999999995E-2</v>
      </c>
      <c r="N3262" s="10" t="s">
        <v>13</v>
      </c>
      <c r="O3262" s="7" t="s">
        <v>15</v>
      </c>
      <c r="P3262" s="7" t="s">
        <v>2045</v>
      </c>
    </row>
    <row r="3263" spans="3:16" x14ac:dyDescent="0.3">
      <c r="C3263" s="10" t="s">
        <v>7</v>
      </c>
      <c r="F3263" s="11">
        <v>45610</v>
      </c>
      <c r="G3263" s="11">
        <v>45791</v>
      </c>
      <c r="J3263" s="12">
        <v>75000000000</v>
      </c>
      <c r="L3263" s="8">
        <v>7.2999999999999995E-2</v>
      </c>
      <c r="N3263" s="10" t="s">
        <v>13</v>
      </c>
      <c r="O3263" s="7" t="s">
        <v>15</v>
      </c>
      <c r="P3263" s="7" t="s">
        <v>2045</v>
      </c>
    </row>
    <row r="3264" spans="3:16" x14ac:dyDescent="0.3">
      <c r="C3264" s="10" t="s">
        <v>7</v>
      </c>
      <c r="F3264" s="11">
        <v>45617</v>
      </c>
      <c r="G3264" s="11">
        <v>45798</v>
      </c>
      <c r="J3264" s="12">
        <v>75000000000</v>
      </c>
      <c r="L3264" s="8">
        <v>7.2999999999999995E-2</v>
      </c>
      <c r="N3264" s="10" t="s">
        <v>13</v>
      </c>
      <c r="O3264" s="7" t="s">
        <v>15</v>
      </c>
      <c r="P3264" s="7" t="s">
        <v>2045</v>
      </c>
    </row>
    <row r="3265" spans="3:16" x14ac:dyDescent="0.3">
      <c r="C3265" s="10" t="s">
        <v>7</v>
      </c>
      <c r="F3265" s="11">
        <v>45624</v>
      </c>
      <c r="G3265" s="11">
        <v>45805</v>
      </c>
      <c r="J3265" s="12">
        <v>75000000000</v>
      </c>
      <c r="L3265" s="8">
        <v>7.2999999999999995E-2</v>
      </c>
      <c r="N3265" s="10" t="s">
        <v>13</v>
      </c>
      <c r="O3265" s="7" t="s">
        <v>15</v>
      </c>
      <c r="P3265" s="7" t="s">
        <v>2045</v>
      </c>
    </row>
    <row r="3266" spans="3:16" x14ac:dyDescent="0.3">
      <c r="C3266" s="10" t="s">
        <v>2047</v>
      </c>
      <c r="F3266" s="11">
        <v>45631</v>
      </c>
      <c r="G3266" s="11">
        <v>45813</v>
      </c>
      <c r="J3266" s="12">
        <v>75000000000</v>
      </c>
      <c r="L3266" s="8">
        <v>7.2999999999999995E-2</v>
      </c>
      <c r="N3266" s="10" t="s">
        <v>13</v>
      </c>
      <c r="O3266" s="7" t="s">
        <v>15</v>
      </c>
      <c r="P3266" s="7" t="s">
        <v>2045</v>
      </c>
    </row>
    <row r="3267" spans="3:16" x14ac:dyDescent="0.3">
      <c r="C3267" s="10" t="s">
        <v>7</v>
      </c>
      <c r="F3267" s="11">
        <v>45638</v>
      </c>
      <c r="G3267" s="11">
        <v>45820</v>
      </c>
      <c r="J3267" s="12">
        <v>75000000000</v>
      </c>
      <c r="L3267" s="8">
        <v>7.2999999999999995E-2</v>
      </c>
      <c r="N3267" s="10" t="s">
        <v>13</v>
      </c>
      <c r="O3267" s="7" t="s">
        <v>15</v>
      </c>
      <c r="P3267" s="7" t="s">
        <v>2045</v>
      </c>
    </row>
    <row r="3268" spans="3:16" x14ac:dyDescent="0.3">
      <c r="C3268" s="10" t="s">
        <v>7</v>
      </c>
      <c r="F3268" s="11">
        <v>45645</v>
      </c>
      <c r="G3268" s="11">
        <v>45827</v>
      </c>
      <c r="J3268" s="12">
        <v>75000000000</v>
      </c>
      <c r="L3268" s="8">
        <v>7.2999999999999995E-2</v>
      </c>
      <c r="N3268" s="10" t="s">
        <v>13</v>
      </c>
      <c r="O3268" s="7" t="s">
        <v>15</v>
      </c>
      <c r="P3268" s="7" t="s">
        <v>2045</v>
      </c>
    </row>
    <row r="3269" spans="3:16" x14ac:dyDescent="0.3">
      <c r="C3269" s="10" t="s">
        <v>7</v>
      </c>
      <c r="F3269" s="11">
        <v>45652</v>
      </c>
      <c r="G3269" s="11">
        <v>45834</v>
      </c>
      <c r="J3269" s="12">
        <v>75000000000</v>
      </c>
      <c r="L3269" s="8">
        <v>7.2999999999999995E-2</v>
      </c>
      <c r="N3269" s="10" t="s">
        <v>13</v>
      </c>
      <c r="O3269" s="7" t="s">
        <v>15</v>
      </c>
      <c r="P3269" s="7" t="s">
        <v>2045</v>
      </c>
    </row>
    <row r="3270" spans="3:16" x14ac:dyDescent="0.3">
      <c r="C3270" s="10" t="s">
        <v>7</v>
      </c>
      <c r="F3270" s="11">
        <v>45575</v>
      </c>
      <c r="G3270" s="11">
        <v>45757</v>
      </c>
      <c r="J3270" s="12">
        <v>100000000000</v>
      </c>
      <c r="L3270" s="8">
        <v>7.2999999999999995E-2</v>
      </c>
      <c r="N3270" s="10" t="s">
        <v>13</v>
      </c>
      <c r="O3270" s="7" t="s">
        <v>15</v>
      </c>
      <c r="P3270" s="7" t="s">
        <v>2045</v>
      </c>
    </row>
    <row r="3271" spans="3:16" x14ac:dyDescent="0.3">
      <c r="C3271" s="10" t="s">
        <v>7</v>
      </c>
      <c r="F3271" s="11">
        <v>45579</v>
      </c>
      <c r="G3271" s="11">
        <v>45761</v>
      </c>
      <c r="J3271" s="12">
        <v>200000000000</v>
      </c>
      <c r="L3271" s="8">
        <v>7.2999999999999995E-2</v>
      </c>
      <c r="N3271" s="10" t="s">
        <v>13</v>
      </c>
      <c r="O3271" s="7" t="s">
        <v>15</v>
      </c>
      <c r="P3271" s="7" t="s">
        <v>2045</v>
      </c>
    </row>
    <row r="3272" spans="3:16" x14ac:dyDescent="0.3">
      <c r="C3272" s="10" t="s">
        <v>7</v>
      </c>
      <c r="F3272" s="11">
        <v>45587</v>
      </c>
      <c r="G3272" s="11">
        <v>45769</v>
      </c>
      <c r="J3272" s="12">
        <v>200000000000</v>
      </c>
      <c r="L3272" s="8">
        <v>7.2999999999999995E-2</v>
      </c>
      <c r="N3272" s="10" t="s">
        <v>13</v>
      </c>
      <c r="O3272" s="7" t="s">
        <v>15</v>
      </c>
      <c r="P3272" s="7" t="s">
        <v>2045</v>
      </c>
    </row>
    <row r="3273" spans="3:16" x14ac:dyDescent="0.3">
      <c r="C3273" s="10" t="s">
        <v>7</v>
      </c>
      <c r="F3273" s="11">
        <v>45595</v>
      </c>
      <c r="G3273" s="11">
        <v>45777</v>
      </c>
      <c r="J3273" s="12">
        <v>200000000000</v>
      </c>
      <c r="L3273" s="8">
        <v>7.2999999999999995E-2</v>
      </c>
      <c r="N3273" s="10" t="s">
        <v>13</v>
      </c>
      <c r="O3273" s="7" t="s">
        <v>15</v>
      </c>
      <c r="P3273" s="7" t="s">
        <v>2045</v>
      </c>
    </row>
    <row r="3274" spans="3:16" x14ac:dyDescent="0.3">
      <c r="C3274" s="10" t="s">
        <v>7</v>
      </c>
      <c r="F3274" s="11">
        <v>45597</v>
      </c>
      <c r="G3274" s="11">
        <v>45778</v>
      </c>
      <c r="J3274" s="12">
        <v>170000000000</v>
      </c>
      <c r="L3274" s="8">
        <v>7.2999999999999995E-2</v>
      </c>
      <c r="N3274" s="10" t="s">
        <v>13</v>
      </c>
      <c r="O3274" s="7" t="s">
        <v>15</v>
      </c>
      <c r="P3274" s="7" t="s">
        <v>2045</v>
      </c>
    </row>
    <row r="3275" spans="3:16" x14ac:dyDescent="0.3">
      <c r="C3275" s="10" t="s">
        <v>7</v>
      </c>
      <c r="F3275" s="11">
        <v>45618</v>
      </c>
      <c r="G3275" s="11">
        <v>45799</v>
      </c>
      <c r="J3275" s="12">
        <v>200000000000</v>
      </c>
      <c r="L3275" s="8">
        <v>7.2999999999999995E-2</v>
      </c>
      <c r="N3275" s="10" t="s">
        <v>13</v>
      </c>
      <c r="O3275" s="7" t="s">
        <v>15</v>
      </c>
      <c r="P3275" s="7" t="s">
        <v>2045</v>
      </c>
    </row>
    <row r="3276" spans="3:16" x14ac:dyDescent="0.3">
      <c r="C3276" s="10" t="s">
        <v>7</v>
      </c>
      <c r="F3276" s="11">
        <v>45614</v>
      </c>
      <c r="G3276" s="11">
        <v>45795</v>
      </c>
      <c r="J3276" s="12">
        <v>220000000000</v>
      </c>
      <c r="L3276" s="8">
        <v>7.2999999999999995E-2</v>
      </c>
      <c r="N3276" s="10" t="s">
        <v>13</v>
      </c>
      <c r="O3276" s="7" t="s">
        <v>15</v>
      </c>
      <c r="P3276" s="7" t="s">
        <v>2045</v>
      </c>
    </row>
    <row r="3277" spans="3:16" x14ac:dyDescent="0.3">
      <c r="C3277" s="10" t="s">
        <v>7</v>
      </c>
      <c r="F3277" s="11">
        <v>45600</v>
      </c>
      <c r="G3277" s="11">
        <v>45873</v>
      </c>
      <c r="J3277" s="12">
        <v>150000000000</v>
      </c>
      <c r="L3277" s="8">
        <v>7.5999999999999998E-2</v>
      </c>
      <c r="N3277" s="10" t="s">
        <v>13</v>
      </c>
      <c r="O3277" s="7" t="s">
        <v>15</v>
      </c>
      <c r="P3277" s="7" t="s">
        <v>2045</v>
      </c>
    </row>
    <row r="3278" spans="3:16" x14ac:dyDescent="0.3">
      <c r="C3278" s="10" t="s">
        <v>7</v>
      </c>
      <c r="F3278" s="11">
        <v>45607</v>
      </c>
      <c r="G3278" s="11">
        <v>45880</v>
      </c>
      <c r="J3278" s="12">
        <v>100000000000</v>
      </c>
      <c r="L3278" s="8">
        <v>7.5999999999999998E-2</v>
      </c>
      <c r="N3278" s="10" t="s">
        <v>13</v>
      </c>
      <c r="O3278" s="7" t="s">
        <v>15</v>
      </c>
      <c r="P3278" s="7" t="s">
        <v>2045</v>
      </c>
    </row>
    <row r="3279" spans="3:16" x14ac:dyDescent="0.3">
      <c r="C3279" s="10" t="s">
        <v>7</v>
      </c>
      <c r="F3279" s="11">
        <v>45607</v>
      </c>
      <c r="G3279" s="11">
        <v>45880</v>
      </c>
      <c r="J3279" s="12">
        <v>200000000000</v>
      </c>
      <c r="L3279" s="8">
        <v>7.5999999999999998E-2</v>
      </c>
      <c r="N3279" s="10" t="s">
        <v>13</v>
      </c>
      <c r="O3279" s="7" t="s">
        <v>15</v>
      </c>
      <c r="P3279" s="7" t="s">
        <v>2045</v>
      </c>
    </row>
    <row r="3280" spans="3:16" x14ac:dyDescent="0.3">
      <c r="C3280" s="10" t="s">
        <v>7</v>
      </c>
      <c r="F3280" s="11">
        <v>45610</v>
      </c>
      <c r="G3280" s="11">
        <v>45883</v>
      </c>
      <c r="J3280" s="12">
        <v>150000000000</v>
      </c>
      <c r="L3280" s="8">
        <v>7.5999999999999998E-2</v>
      </c>
      <c r="N3280" s="10" t="s">
        <v>13</v>
      </c>
      <c r="O3280" s="7" t="s">
        <v>15</v>
      </c>
      <c r="P3280" s="7" t="s">
        <v>2045</v>
      </c>
    </row>
    <row r="3281" spans="3:16" x14ac:dyDescent="0.3">
      <c r="C3281" s="10" t="s">
        <v>7</v>
      </c>
      <c r="F3281" s="11">
        <v>45614</v>
      </c>
      <c r="G3281" s="11">
        <v>45887</v>
      </c>
      <c r="J3281" s="12">
        <v>50000000000</v>
      </c>
      <c r="L3281" s="8">
        <v>7.5999999999999998E-2</v>
      </c>
      <c r="N3281" s="10" t="s">
        <v>13</v>
      </c>
      <c r="O3281" s="7" t="s">
        <v>15</v>
      </c>
      <c r="P3281" s="7" t="s">
        <v>2045</v>
      </c>
    </row>
    <row r="3282" spans="3:16" x14ac:dyDescent="0.3">
      <c r="C3282" s="10" t="s">
        <v>7</v>
      </c>
      <c r="F3282" s="11">
        <v>45614</v>
      </c>
      <c r="G3282" s="11">
        <v>45887</v>
      </c>
      <c r="J3282" s="12">
        <v>150000000000</v>
      </c>
      <c r="L3282" s="8">
        <v>7.5999999999999998E-2</v>
      </c>
      <c r="N3282" s="10" t="s">
        <v>13</v>
      </c>
      <c r="O3282" s="7" t="s">
        <v>15</v>
      </c>
      <c r="P3282" s="7" t="s">
        <v>2045</v>
      </c>
    </row>
    <row r="3283" spans="3:16" x14ac:dyDescent="0.3">
      <c r="C3283" s="10" t="s">
        <v>7</v>
      </c>
      <c r="F3283" s="11">
        <v>45617</v>
      </c>
      <c r="G3283" s="11">
        <v>45890</v>
      </c>
      <c r="J3283" s="12">
        <v>100000000000</v>
      </c>
      <c r="L3283" s="8">
        <v>7.5999999999999998E-2</v>
      </c>
      <c r="N3283" s="10" t="s">
        <v>13</v>
      </c>
      <c r="O3283" s="7" t="s">
        <v>15</v>
      </c>
      <c r="P3283" s="7" t="s">
        <v>2045</v>
      </c>
    </row>
    <row r="3284" spans="3:16" x14ac:dyDescent="0.3">
      <c r="C3284" s="10" t="s">
        <v>7</v>
      </c>
      <c r="F3284" s="11">
        <v>45625</v>
      </c>
      <c r="G3284" s="11">
        <v>45806</v>
      </c>
      <c r="J3284" s="12">
        <v>54600000000</v>
      </c>
      <c r="L3284" s="8">
        <v>7.2999999999999995E-2</v>
      </c>
      <c r="N3284" s="10" t="s">
        <v>13</v>
      </c>
      <c r="O3284" s="7" t="s">
        <v>15</v>
      </c>
      <c r="P3284" s="7" t="s">
        <v>2045</v>
      </c>
    </row>
    <row r="3285" spans="3:16" x14ac:dyDescent="0.3">
      <c r="C3285" s="10" t="s">
        <v>2047</v>
      </c>
      <c r="F3285" s="11">
        <v>45621</v>
      </c>
      <c r="G3285" s="11">
        <v>45802</v>
      </c>
      <c r="J3285" s="12">
        <v>10000000000</v>
      </c>
      <c r="L3285" s="8">
        <v>7.2999999999999995E-2</v>
      </c>
      <c r="N3285" s="10" t="s">
        <v>13</v>
      </c>
      <c r="O3285" s="7" t="s">
        <v>15</v>
      </c>
      <c r="P3285" s="7" t="s">
        <v>2045</v>
      </c>
    </row>
    <row r="3286" spans="3:16" x14ac:dyDescent="0.3">
      <c r="C3286" s="10" t="s">
        <v>7</v>
      </c>
      <c r="F3286" s="11">
        <v>45600</v>
      </c>
      <c r="G3286" s="11">
        <v>45781</v>
      </c>
      <c r="J3286" s="12">
        <v>30000000000</v>
      </c>
      <c r="L3286" s="8">
        <v>7.2999999999999995E-2</v>
      </c>
      <c r="N3286" s="10" t="s">
        <v>13</v>
      </c>
      <c r="O3286" s="7" t="s">
        <v>15</v>
      </c>
      <c r="P3286" s="7" t="s">
        <v>2045</v>
      </c>
    </row>
    <row r="3287" spans="3:16" x14ac:dyDescent="0.3">
      <c r="C3287" s="10" t="s">
        <v>7</v>
      </c>
      <c r="F3287" s="11">
        <v>45614</v>
      </c>
      <c r="G3287" s="11">
        <v>45795</v>
      </c>
      <c r="J3287" s="12">
        <v>100000000000</v>
      </c>
      <c r="L3287" s="8">
        <v>7.2999999999999995E-2</v>
      </c>
      <c r="N3287" s="10" t="s">
        <v>13</v>
      </c>
      <c r="O3287" s="7" t="s">
        <v>15</v>
      </c>
      <c r="P3287" s="7" t="s">
        <v>2045</v>
      </c>
    </row>
    <row r="3288" spans="3:16" x14ac:dyDescent="0.3">
      <c r="C3288" s="10" t="s">
        <v>7</v>
      </c>
      <c r="F3288" s="11">
        <v>45597</v>
      </c>
      <c r="G3288" s="11">
        <v>45778</v>
      </c>
      <c r="J3288" s="12">
        <v>50000000000</v>
      </c>
      <c r="L3288" s="8">
        <v>7.2999999999999995E-2</v>
      </c>
      <c r="N3288" s="10" t="s">
        <v>13</v>
      </c>
      <c r="O3288" s="7" t="s">
        <v>15</v>
      </c>
      <c r="P3288" s="7" t="s">
        <v>2045</v>
      </c>
    </row>
    <row r="3289" spans="3:16" x14ac:dyDescent="0.3">
      <c r="C3289" s="10" t="s">
        <v>7</v>
      </c>
      <c r="F3289" s="11">
        <v>45621</v>
      </c>
      <c r="G3289" s="11">
        <v>45802</v>
      </c>
      <c r="J3289" s="12">
        <v>60000000000</v>
      </c>
      <c r="L3289" s="8">
        <v>7.2999999999999995E-2</v>
      </c>
      <c r="N3289" s="10" t="s">
        <v>13</v>
      </c>
      <c r="O3289" s="7" t="s">
        <v>15</v>
      </c>
      <c r="P3289" s="7" t="s">
        <v>2045</v>
      </c>
    </row>
    <row r="3290" spans="3:16" x14ac:dyDescent="0.3">
      <c r="C3290" s="10" t="s">
        <v>7</v>
      </c>
      <c r="F3290" s="11">
        <v>45631</v>
      </c>
      <c r="G3290" s="11">
        <v>45813</v>
      </c>
      <c r="J3290" s="12">
        <v>150000000000</v>
      </c>
      <c r="L3290" s="8">
        <v>7.2999999999999995E-2</v>
      </c>
      <c r="N3290" s="10" t="s">
        <v>13</v>
      </c>
      <c r="O3290" s="7" t="s">
        <v>15</v>
      </c>
      <c r="P3290" s="7" t="s">
        <v>2045</v>
      </c>
    </row>
    <row r="3291" spans="3:16" x14ac:dyDescent="0.3">
      <c r="C3291" s="10" t="s">
        <v>2047</v>
      </c>
      <c r="F3291" s="11">
        <v>45632</v>
      </c>
      <c r="G3291" s="11">
        <v>45814</v>
      </c>
      <c r="J3291" s="12">
        <v>25000000000</v>
      </c>
      <c r="L3291" s="8">
        <v>7.2999999999999995E-2</v>
      </c>
      <c r="N3291" s="10" t="s">
        <v>13</v>
      </c>
      <c r="O3291" s="7" t="s">
        <v>15</v>
      </c>
      <c r="P3291" s="7" t="s">
        <v>2045</v>
      </c>
    </row>
    <row r="3292" spans="3:16" x14ac:dyDescent="0.3">
      <c r="C3292" s="10" t="s">
        <v>7</v>
      </c>
      <c r="F3292" s="11">
        <v>45632</v>
      </c>
      <c r="G3292" s="11">
        <v>45814</v>
      </c>
      <c r="J3292" s="12">
        <v>25000000000</v>
      </c>
      <c r="L3292" s="8">
        <v>7.2999999999999995E-2</v>
      </c>
      <c r="N3292" s="10" t="s">
        <v>13</v>
      </c>
      <c r="O3292" s="7" t="s">
        <v>15</v>
      </c>
      <c r="P3292" s="7" t="s">
        <v>2045</v>
      </c>
    </row>
    <row r="3293" spans="3:16" x14ac:dyDescent="0.3">
      <c r="C3293" s="10" t="s">
        <v>7</v>
      </c>
      <c r="F3293" s="11">
        <v>45635</v>
      </c>
      <c r="G3293" s="11">
        <v>46000</v>
      </c>
      <c r="J3293" s="12">
        <v>11000000000</v>
      </c>
      <c r="L3293" s="8">
        <v>7.6999999999999999E-2</v>
      </c>
      <c r="N3293" s="10" t="s">
        <v>13</v>
      </c>
      <c r="O3293" s="7" t="s">
        <v>15</v>
      </c>
      <c r="P3293" s="7" t="s">
        <v>2045</v>
      </c>
    </row>
    <row r="3294" spans="3:16" x14ac:dyDescent="0.3">
      <c r="C3294" s="10" t="s">
        <v>7</v>
      </c>
      <c r="F3294" s="11">
        <v>45637</v>
      </c>
      <c r="G3294" s="11">
        <v>46002</v>
      </c>
      <c r="J3294" s="12">
        <v>80000000000</v>
      </c>
      <c r="L3294" s="8">
        <v>7.6999999999999999E-2</v>
      </c>
      <c r="N3294" s="10" t="s">
        <v>13</v>
      </c>
      <c r="O3294" s="7" t="s">
        <v>15</v>
      </c>
      <c r="P3294" s="7" t="s">
        <v>2045</v>
      </c>
    </row>
    <row r="3295" spans="3:16" x14ac:dyDescent="0.3">
      <c r="C3295" s="10" t="s">
        <v>7</v>
      </c>
      <c r="F3295" s="11">
        <v>45643</v>
      </c>
      <c r="G3295" s="11">
        <v>46008</v>
      </c>
      <c r="J3295" s="12">
        <v>30000000000</v>
      </c>
      <c r="L3295" s="8">
        <v>7.6999999999999999E-2</v>
      </c>
      <c r="N3295" s="10" t="s">
        <v>13</v>
      </c>
      <c r="O3295" s="7" t="s">
        <v>15</v>
      </c>
      <c r="P3295" s="7" t="s">
        <v>2045</v>
      </c>
    </row>
    <row r="3296" spans="3:16" x14ac:dyDescent="0.3">
      <c r="C3296" s="10" t="s">
        <v>7</v>
      </c>
      <c r="F3296" s="11">
        <v>45632</v>
      </c>
      <c r="G3296" s="11">
        <v>45997</v>
      </c>
      <c r="J3296" s="12">
        <v>25000000000</v>
      </c>
      <c r="L3296" s="8">
        <v>7.6999999999999999E-2</v>
      </c>
      <c r="N3296" s="10" t="s">
        <v>13</v>
      </c>
      <c r="O3296" s="7" t="s">
        <v>15</v>
      </c>
      <c r="P3296" s="7" t="s">
        <v>2045</v>
      </c>
    </row>
    <row r="3297" spans="3:16" x14ac:dyDescent="0.3">
      <c r="C3297" s="10" t="s">
        <v>7</v>
      </c>
      <c r="F3297" s="11">
        <v>45649</v>
      </c>
      <c r="G3297" s="11">
        <v>46014</v>
      </c>
      <c r="J3297" s="12">
        <v>25000000000</v>
      </c>
      <c r="L3297" s="8">
        <v>7.6999999999999999E-2</v>
      </c>
      <c r="N3297" s="10" t="s">
        <v>13</v>
      </c>
      <c r="O3297" s="7" t="s">
        <v>15</v>
      </c>
      <c r="P3297" s="7" t="s">
        <v>2045</v>
      </c>
    </row>
    <row r="3298" spans="3:16" x14ac:dyDescent="0.3">
      <c r="C3298" s="10" t="s">
        <v>7</v>
      </c>
      <c r="F3298" s="11">
        <v>45646</v>
      </c>
      <c r="G3298" s="11">
        <v>46011</v>
      </c>
      <c r="J3298" s="12">
        <v>25000000000</v>
      </c>
      <c r="L3298" s="8">
        <v>7.6999999999999999E-2</v>
      </c>
      <c r="N3298" s="10" t="s">
        <v>13</v>
      </c>
      <c r="O3298" s="7" t="s">
        <v>15</v>
      </c>
      <c r="P3298" s="7" t="s">
        <v>2045</v>
      </c>
    </row>
    <row r="3299" spans="3:16" x14ac:dyDescent="0.3">
      <c r="C3299" t="s">
        <v>7</v>
      </c>
      <c r="F3299" s="5">
        <v>45546</v>
      </c>
      <c r="G3299" s="5">
        <v>45727</v>
      </c>
      <c r="J3299" s="4">
        <v>267000000000</v>
      </c>
      <c r="L3299" s="8">
        <v>7.2999999999999995E-2</v>
      </c>
      <c r="O3299" s="7" t="s">
        <v>2043</v>
      </c>
      <c r="P3299" s="7" t="s">
        <v>2044</v>
      </c>
    </row>
  </sheetData>
  <autoFilter ref="A1:W3299" xr:uid="{C143645F-0607-4327-B0C0-455F59A36A01}">
    <filterColumn colId="6">
      <filters>
        <dateGroupItem year="2026" dateTimeGrouping="year"/>
        <dateGroupItem year="2025" dateTimeGrouping="year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B0486-572A-4877-8F31-669DB60DF18C}">
  <sheetPr codeName="Sheet2"/>
  <dimension ref="A1:O42"/>
  <sheetViews>
    <sheetView workbookViewId="0">
      <selection activeCell="H1" sqref="H1:K16"/>
    </sheetView>
  </sheetViews>
  <sheetFormatPr defaultRowHeight="14.4" x14ac:dyDescent="0.3"/>
  <cols>
    <col min="1" max="1" width="10.44140625" customWidth="1"/>
    <col min="2" max="2" width="9.6640625" customWidth="1"/>
    <col min="3" max="3" width="21.109375" style="4" customWidth="1"/>
    <col min="4" max="4" width="15.109375" style="4" customWidth="1"/>
    <col min="5" max="5" width="14.109375" style="4" customWidth="1"/>
    <col min="6" max="6" width="11.109375" style="20" customWidth="1"/>
    <col min="7" max="7" width="9.109375" customWidth="1"/>
    <col min="9" max="9" width="9.33203125" style="4" bestFit="1" customWidth="1"/>
    <col min="10" max="10" width="13.6640625" style="4" customWidth="1"/>
  </cols>
  <sheetData>
    <row r="1" spans="1:15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4656</v>
      </c>
      <c r="H1" t="s">
        <v>3</v>
      </c>
      <c r="I1" s="4" t="s">
        <v>5</v>
      </c>
      <c r="J1" s="4" t="s">
        <v>6</v>
      </c>
      <c r="K1" s="20" t="s">
        <v>4414</v>
      </c>
      <c r="M1" s="4"/>
      <c r="N1" s="4"/>
      <c r="O1" s="20"/>
    </row>
    <row r="2" spans="1:15" x14ac:dyDescent="0.3">
      <c r="A2" t="s">
        <v>7</v>
      </c>
      <c r="B2">
        <v>1</v>
      </c>
      <c r="C2" t="s">
        <v>4660</v>
      </c>
      <c r="D2">
        <v>7</v>
      </c>
      <c r="E2">
        <v>18865.583196389001</v>
      </c>
      <c r="F2">
        <v>3.7104604332294602E-4</v>
      </c>
      <c r="H2">
        <v>1</v>
      </c>
      <c r="I2" s="4">
        <f t="shared" ref="I2:I16" si="0">SUMIF(B:B,H2,D:D)</f>
        <v>696.15929687900007</v>
      </c>
      <c r="J2" s="4">
        <f>E2</f>
        <v>18865.583196389001</v>
      </c>
      <c r="K2" s="20">
        <f>I2/J2</f>
        <v>3.690102180420532E-2</v>
      </c>
      <c r="M2" s="4"/>
      <c r="N2" s="4"/>
      <c r="O2" s="20"/>
    </row>
    <row r="3" spans="1:15" x14ac:dyDescent="0.3">
      <c r="A3" t="s">
        <v>7</v>
      </c>
      <c r="B3">
        <v>1</v>
      </c>
      <c r="C3" t="s">
        <v>16</v>
      </c>
      <c r="D3">
        <v>594.27800000000002</v>
      </c>
      <c r="E3">
        <v>18865.583196389001</v>
      </c>
      <c r="F3">
        <v>3.1500642933410601E-2</v>
      </c>
      <c r="H3">
        <v>2</v>
      </c>
      <c r="I3" s="4">
        <f t="shared" si="0"/>
        <v>366.82499999999999</v>
      </c>
      <c r="J3" s="4">
        <f>J2</f>
        <v>18865.583196389001</v>
      </c>
      <c r="K3" s="20">
        <f t="shared" ref="K3:K12" si="1">I3/J3</f>
        <v>1.9444137834562822E-2</v>
      </c>
      <c r="M3" s="4"/>
      <c r="N3" s="4"/>
      <c r="O3" s="20"/>
    </row>
    <row r="4" spans="1:15" x14ac:dyDescent="0.3">
      <c r="A4" t="s">
        <v>7</v>
      </c>
      <c r="B4">
        <v>2</v>
      </c>
      <c r="C4" t="s">
        <v>4660</v>
      </c>
      <c r="D4">
        <v>6</v>
      </c>
      <c r="E4">
        <v>18865.583196389001</v>
      </c>
      <c r="F4">
        <v>3.18039465705383E-4</v>
      </c>
      <c r="H4">
        <v>3</v>
      </c>
      <c r="I4" s="4">
        <f t="shared" si="0"/>
        <v>28.536000000000001</v>
      </c>
      <c r="J4" s="4">
        <f t="shared" ref="J4:J16" si="2">J3</f>
        <v>18865.583196389001</v>
      </c>
      <c r="K4" s="20">
        <f t="shared" si="1"/>
        <v>1.5125956988947993E-3</v>
      </c>
      <c r="M4" s="4"/>
      <c r="N4" s="4"/>
      <c r="O4" s="20"/>
    </row>
    <row r="5" spans="1:15" x14ac:dyDescent="0.3">
      <c r="A5" t="s">
        <v>7</v>
      </c>
      <c r="B5">
        <v>2</v>
      </c>
      <c r="C5" t="s">
        <v>16</v>
      </c>
      <c r="D5">
        <v>353.375</v>
      </c>
      <c r="E5">
        <v>18865.583196389001</v>
      </c>
      <c r="F5">
        <v>1.8731199365606601E-2</v>
      </c>
      <c r="H5">
        <v>4</v>
      </c>
      <c r="I5" s="4">
        <f t="shared" si="0"/>
        <v>15</v>
      </c>
      <c r="J5" s="4">
        <f t="shared" si="2"/>
        <v>18865.583196389001</v>
      </c>
      <c r="K5" s="20">
        <f t="shared" si="1"/>
        <v>7.9509866426345625E-4</v>
      </c>
      <c r="M5" s="4"/>
      <c r="N5" s="4"/>
      <c r="O5" s="20"/>
    </row>
    <row r="6" spans="1:15" x14ac:dyDescent="0.3">
      <c r="A6" t="s">
        <v>7</v>
      </c>
      <c r="B6">
        <v>3</v>
      </c>
      <c r="C6" t="s">
        <v>16</v>
      </c>
      <c r="D6">
        <v>27.486000000000001</v>
      </c>
      <c r="E6">
        <v>18865.583196389001</v>
      </c>
      <c r="F6">
        <v>1.45693879239636E-3</v>
      </c>
      <c r="H6">
        <v>5</v>
      </c>
      <c r="I6" s="4">
        <f t="shared" si="0"/>
        <v>0</v>
      </c>
      <c r="J6" s="4">
        <f t="shared" si="2"/>
        <v>18865.583196389001</v>
      </c>
      <c r="K6" s="20">
        <f t="shared" si="1"/>
        <v>0</v>
      </c>
      <c r="M6" s="4"/>
      <c r="N6" s="4"/>
      <c r="O6" s="20"/>
    </row>
    <row r="7" spans="1:15" x14ac:dyDescent="0.3">
      <c r="A7" t="s">
        <v>7</v>
      </c>
      <c r="B7">
        <v>4</v>
      </c>
      <c r="C7" t="s">
        <v>16</v>
      </c>
      <c r="D7">
        <v>10</v>
      </c>
      <c r="E7">
        <v>18865.583196389001</v>
      </c>
      <c r="F7">
        <v>5.30065776175638E-4</v>
      </c>
      <c r="H7">
        <v>6</v>
      </c>
      <c r="I7" s="4">
        <f t="shared" si="0"/>
        <v>9888.6954126210003</v>
      </c>
      <c r="J7" s="4">
        <f t="shared" si="2"/>
        <v>18865.583196389001</v>
      </c>
      <c r="K7" s="20">
        <f t="shared" si="1"/>
        <v>0.52416590092554161</v>
      </c>
    </row>
    <row r="8" spans="1:15" x14ac:dyDescent="0.3">
      <c r="A8" t="s">
        <v>7</v>
      </c>
      <c r="B8">
        <v>6</v>
      </c>
      <c r="C8" t="s">
        <v>15</v>
      </c>
      <c r="D8">
        <v>2523.6</v>
      </c>
      <c r="E8">
        <v>18865.583196389001</v>
      </c>
      <c r="F8">
        <v>0.13376739927568401</v>
      </c>
      <c r="H8">
        <v>7</v>
      </c>
      <c r="I8" s="4">
        <f t="shared" si="0"/>
        <v>494.75599999999997</v>
      </c>
      <c r="J8" s="4">
        <f t="shared" si="2"/>
        <v>18865.583196389001</v>
      </c>
      <c r="K8" s="20">
        <f t="shared" si="1"/>
        <v>2.6225322315755369E-2</v>
      </c>
    </row>
    <row r="9" spans="1:15" x14ac:dyDescent="0.3">
      <c r="A9" t="s">
        <v>7</v>
      </c>
      <c r="B9">
        <v>6</v>
      </c>
      <c r="C9" t="s">
        <v>2050</v>
      </c>
      <c r="D9">
        <v>30</v>
      </c>
      <c r="E9">
        <v>18865.583196389001</v>
      </c>
      <c r="F9">
        <v>1.5901973285269099E-3</v>
      </c>
      <c r="H9">
        <v>8</v>
      </c>
      <c r="I9" s="4">
        <f t="shared" si="0"/>
        <v>22</v>
      </c>
      <c r="J9" s="4">
        <f t="shared" si="2"/>
        <v>18865.583196389001</v>
      </c>
      <c r="K9" s="20">
        <f t="shared" si="1"/>
        <v>1.1661447075864025E-3</v>
      </c>
    </row>
    <row r="10" spans="1:15" x14ac:dyDescent="0.3">
      <c r="A10" t="s">
        <v>7</v>
      </c>
      <c r="B10">
        <v>6</v>
      </c>
      <c r="C10" t="s">
        <v>4660</v>
      </c>
      <c r="D10">
        <v>3736.8330000000001</v>
      </c>
      <c r="E10">
        <v>18865.583196389001</v>
      </c>
      <c r="F10">
        <v>0.19807672845837401</v>
      </c>
      <c r="H10">
        <v>9</v>
      </c>
      <c r="I10" s="4">
        <f t="shared" si="0"/>
        <v>1223.9924782960002</v>
      </c>
      <c r="J10" s="4">
        <f t="shared" si="2"/>
        <v>18865.583196389001</v>
      </c>
      <c r="K10" s="20">
        <f t="shared" si="1"/>
        <v>6.4879652304111149E-2</v>
      </c>
    </row>
    <row r="11" spans="1:15" x14ac:dyDescent="0.3">
      <c r="A11" t="s">
        <v>7</v>
      </c>
      <c r="B11">
        <v>6</v>
      </c>
      <c r="C11" t="s">
        <v>16</v>
      </c>
      <c r="D11">
        <v>2275.3000000000002</v>
      </c>
      <c r="E11">
        <v>18865.583196389001</v>
      </c>
      <c r="F11">
        <v>0.120605866053243</v>
      </c>
      <c r="H11">
        <v>10</v>
      </c>
      <c r="I11" s="4">
        <f t="shared" si="0"/>
        <v>22</v>
      </c>
      <c r="J11" s="4">
        <f t="shared" si="2"/>
        <v>18865.583196389001</v>
      </c>
      <c r="K11" s="20">
        <f t="shared" si="1"/>
        <v>1.1661447075864025E-3</v>
      </c>
    </row>
    <row r="12" spans="1:15" x14ac:dyDescent="0.3">
      <c r="A12" t="s">
        <v>7</v>
      </c>
      <c r="B12">
        <v>7</v>
      </c>
      <c r="C12" t="s">
        <v>4660</v>
      </c>
      <c r="D12">
        <v>363</v>
      </c>
      <c r="E12">
        <v>18865.583196389001</v>
      </c>
      <c r="F12">
        <v>1.9241387675175602E-2</v>
      </c>
      <c r="H12">
        <v>11</v>
      </c>
      <c r="I12" s="4">
        <f t="shared" si="0"/>
        <v>13</v>
      </c>
      <c r="J12" s="4">
        <f t="shared" si="2"/>
        <v>18865.583196389001</v>
      </c>
      <c r="K12" s="20">
        <f t="shared" si="1"/>
        <v>6.8908550902832869E-4</v>
      </c>
    </row>
    <row r="13" spans="1:15" x14ac:dyDescent="0.3">
      <c r="A13" t="s">
        <v>7</v>
      </c>
      <c r="B13">
        <v>7</v>
      </c>
      <c r="C13" t="s">
        <v>16</v>
      </c>
      <c r="D13">
        <v>81.756</v>
      </c>
      <c r="E13">
        <v>18865.583196389001</v>
      </c>
      <c r="F13">
        <v>4.3336057597015403E-3</v>
      </c>
      <c r="H13">
        <v>12</v>
      </c>
      <c r="I13" s="4">
        <f t="shared" si="0"/>
        <v>5178.4490085930001</v>
      </c>
      <c r="J13" s="4">
        <f t="shared" si="2"/>
        <v>18865.583196389001</v>
      </c>
      <c r="K13" s="20">
        <f>I13/J13</f>
        <v>0.27449185931258091</v>
      </c>
    </row>
    <row r="14" spans="1:15" x14ac:dyDescent="0.3">
      <c r="A14" t="s">
        <v>7</v>
      </c>
      <c r="B14">
        <v>8</v>
      </c>
      <c r="C14" t="s">
        <v>4660</v>
      </c>
      <c r="D14">
        <v>22</v>
      </c>
      <c r="E14">
        <v>18865.583196389001</v>
      </c>
      <c r="F14">
        <v>1.1661447075864001E-3</v>
      </c>
      <c r="H14">
        <v>13</v>
      </c>
      <c r="I14" s="4">
        <f t="shared" si="0"/>
        <v>714.17000000000007</v>
      </c>
      <c r="J14" s="4">
        <f t="shared" si="2"/>
        <v>18865.583196389001</v>
      </c>
      <c r="K14" s="20">
        <f>I14/J14</f>
        <v>3.7855707537135505E-2</v>
      </c>
    </row>
    <row r="15" spans="1:15" x14ac:dyDescent="0.3">
      <c r="A15" t="s">
        <v>7</v>
      </c>
      <c r="B15">
        <v>9</v>
      </c>
      <c r="C15" t="s">
        <v>4660</v>
      </c>
      <c r="D15">
        <v>1088</v>
      </c>
      <c r="E15">
        <v>18865.583196389001</v>
      </c>
      <c r="F15">
        <v>5.7671156447909398E-2</v>
      </c>
      <c r="H15">
        <v>14</v>
      </c>
      <c r="I15" s="4">
        <f t="shared" si="0"/>
        <v>100</v>
      </c>
      <c r="J15" s="4">
        <f t="shared" si="2"/>
        <v>18865.583196389001</v>
      </c>
      <c r="K15" s="20">
        <f>I15/J15</f>
        <v>5.3006577617563753E-3</v>
      </c>
    </row>
    <row r="16" spans="1:15" x14ac:dyDescent="0.3">
      <c r="A16" t="s">
        <v>7</v>
      </c>
      <c r="B16">
        <v>9</v>
      </c>
      <c r="C16" t="s">
        <v>16</v>
      </c>
      <c r="D16">
        <v>78.959000000000003</v>
      </c>
      <c r="E16">
        <v>18865.583196389001</v>
      </c>
      <c r="F16">
        <v>4.1853463621052203E-3</v>
      </c>
      <c r="H16">
        <v>15</v>
      </c>
      <c r="I16" s="4">
        <f t="shared" si="0"/>
        <v>102</v>
      </c>
      <c r="J16" s="4">
        <f t="shared" si="2"/>
        <v>18865.583196389001</v>
      </c>
      <c r="K16" s="20">
        <f>I16/J16</f>
        <v>5.4066709169915024E-3</v>
      </c>
    </row>
    <row r="17" spans="1:11" x14ac:dyDescent="0.3">
      <c r="A17" t="s">
        <v>7</v>
      </c>
      <c r="B17">
        <v>10</v>
      </c>
      <c r="C17" t="s">
        <v>16</v>
      </c>
      <c r="D17">
        <v>2</v>
      </c>
      <c r="E17">
        <v>18865.583196389001</v>
      </c>
      <c r="F17">
        <v>1.06013155235128E-4</v>
      </c>
      <c r="K17" s="20"/>
    </row>
    <row r="18" spans="1:11" x14ac:dyDescent="0.3">
      <c r="A18" t="s">
        <v>7</v>
      </c>
      <c r="B18">
        <v>11</v>
      </c>
      <c r="C18" t="s">
        <v>16</v>
      </c>
      <c r="D18">
        <v>13</v>
      </c>
      <c r="E18">
        <v>18865.583196389001</v>
      </c>
      <c r="F18">
        <v>6.8908550902832902E-4</v>
      </c>
      <c r="K18" s="20"/>
    </row>
    <row r="19" spans="1:11" x14ac:dyDescent="0.3">
      <c r="A19" t="s">
        <v>7</v>
      </c>
      <c r="B19">
        <v>12</v>
      </c>
      <c r="C19" t="s">
        <v>15</v>
      </c>
      <c r="D19">
        <v>1150</v>
      </c>
      <c r="E19">
        <v>18865.583196389001</v>
      </c>
      <c r="F19">
        <v>6.0957564260198299E-2</v>
      </c>
      <c r="K19" s="20"/>
    </row>
    <row r="20" spans="1:11" x14ac:dyDescent="0.3">
      <c r="A20" t="s">
        <v>7</v>
      </c>
      <c r="B20">
        <v>12</v>
      </c>
      <c r="C20" t="s">
        <v>2050</v>
      </c>
      <c r="D20">
        <v>1</v>
      </c>
      <c r="E20">
        <v>18865.583196389001</v>
      </c>
      <c r="F20" s="85">
        <v>5.3006577617563799E-5</v>
      </c>
      <c r="K20" s="20"/>
    </row>
    <row r="21" spans="1:11" x14ac:dyDescent="0.3">
      <c r="A21" t="s">
        <v>7</v>
      </c>
      <c r="B21">
        <v>12</v>
      </c>
      <c r="C21" t="s">
        <v>4660</v>
      </c>
      <c r="D21">
        <v>2642.2</v>
      </c>
      <c r="E21">
        <v>18865.583196389001</v>
      </c>
      <c r="F21" s="85">
        <v>0.14005397938112699</v>
      </c>
    </row>
    <row r="22" spans="1:11" x14ac:dyDescent="0.3">
      <c r="A22" t="s">
        <v>7</v>
      </c>
      <c r="B22">
        <v>12</v>
      </c>
      <c r="C22" t="s">
        <v>16</v>
      </c>
      <c r="D22">
        <v>1229.8699999999999</v>
      </c>
      <c r="E22">
        <v>18865.583196389001</v>
      </c>
      <c r="F22">
        <v>6.5191199614513098E-2</v>
      </c>
    </row>
    <row r="23" spans="1:11" x14ac:dyDescent="0.3">
      <c r="A23" t="s">
        <v>7</v>
      </c>
      <c r="B23">
        <v>13</v>
      </c>
      <c r="C23" t="s">
        <v>15</v>
      </c>
      <c r="D23">
        <v>12</v>
      </c>
      <c r="E23">
        <v>18865.583196389001</v>
      </c>
      <c r="F23">
        <v>6.3607893141076502E-4</v>
      </c>
    </row>
    <row r="24" spans="1:11" x14ac:dyDescent="0.3">
      <c r="A24" t="s">
        <v>7</v>
      </c>
      <c r="B24">
        <v>13</v>
      </c>
      <c r="C24" t="s">
        <v>4660</v>
      </c>
      <c r="D24">
        <v>170</v>
      </c>
      <c r="E24">
        <v>18865.583196389001</v>
      </c>
      <c r="F24">
        <v>9.0111181949858402E-3</v>
      </c>
    </row>
    <row r="25" spans="1:11" x14ac:dyDescent="0.3">
      <c r="A25" t="s">
        <v>7</v>
      </c>
      <c r="B25">
        <v>13</v>
      </c>
      <c r="C25" t="s">
        <v>16</v>
      </c>
      <c r="D25">
        <v>450.17</v>
      </c>
      <c r="E25">
        <v>18865.583196389001</v>
      </c>
      <c r="F25">
        <v>2.38619710460987E-2</v>
      </c>
    </row>
    <row r="26" spans="1:11" x14ac:dyDescent="0.3">
      <c r="A26" t="s">
        <v>7</v>
      </c>
      <c r="B26">
        <v>15</v>
      </c>
      <c r="C26" t="s">
        <v>16</v>
      </c>
      <c r="D26">
        <v>102</v>
      </c>
      <c r="E26">
        <v>18865.583196389001</v>
      </c>
      <c r="F26">
        <v>5.4066709169914998E-3</v>
      </c>
    </row>
    <row r="27" spans="1:11" x14ac:dyDescent="0.3">
      <c r="A27" t="s">
        <v>8</v>
      </c>
      <c r="B27">
        <v>1</v>
      </c>
      <c r="C27" t="s">
        <v>16</v>
      </c>
      <c r="D27">
        <v>94.881296879000004</v>
      </c>
      <c r="E27">
        <v>18865.583196389001</v>
      </c>
      <c r="F27">
        <v>5.0293328274718203E-3</v>
      </c>
    </row>
    <row r="28" spans="1:11" x14ac:dyDescent="0.3">
      <c r="A28" t="s">
        <v>8</v>
      </c>
      <c r="B28">
        <v>2</v>
      </c>
      <c r="C28" s="4" t="s">
        <v>16</v>
      </c>
      <c r="D28" s="4">
        <v>7.45</v>
      </c>
      <c r="E28" s="4">
        <v>18865.583196389001</v>
      </c>
      <c r="F28" s="20">
        <v>3.9489900325084999E-4</v>
      </c>
    </row>
    <row r="29" spans="1:11" x14ac:dyDescent="0.3">
      <c r="A29" t="s">
        <v>8</v>
      </c>
      <c r="B29">
        <v>3</v>
      </c>
      <c r="C29" s="4" t="s">
        <v>16</v>
      </c>
      <c r="D29" s="4">
        <v>1.05</v>
      </c>
      <c r="E29" s="4">
        <v>18865.583196389001</v>
      </c>
      <c r="F29" s="86">
        <v>5.56569064984419E-5</v>
      </c>
    </row>
    <row r="30" spans="1:11" x14ac:dyDescent="0.3">
      <c r="A30" t="s">
        <v>8</v>
      </c>
      <c r="B30">
        <v>4</v>
      </c>
      <c r="C30" s="4" t="s">
        <v>16</v>
      </c>
      <c r="D30" s="4">
        <v>5</v>
      </c>
      <c r="E30" s="4">
        <v>18865.583196389001</v>
      </c>
      <c r="F30" s="20">
        <v>2.65032888087819E-4</v>
      </c>
    </row>
    <row r="31" spans="1:11" x14ac:dyDescent="0.3">
      <c r="A31" t="s">
        <v>8</v>
      </c>
      <c r="B31">
        <v>6</v>
      </c>
      <c r="C31" s="4" t="s">
        <v>15</v>
      </c>
      <c r="D31" s="4">
        <v>10.078240019000001</v>
      </c>
      <c r="E31" s="4">
        <v>18865.583196389001</v>
      </c>
      <c r="F31" s="20">
        <v>5.3421301181556097E-4</v>
      </c>
    </row>
    <row r="32" spans="1:11" x14ac:dyDescent="0.3">
      <c r="A32" t="s">
        <v>8</v>
      </c>
      <c r="B32">
        <v>6</v>
      </c>
      <c r="C32" s="4" t="s">
        <v>4660</v>
      </c>
      <c r="D32" s="4">
        <v>1050</v>
      </c>
      <c r="E32" s="4">
        <v>18865.583196389001</v>
      </c>
      <c r="F32" s="20">
        <v>5.5656906498441898E-2</v>
      </c>
    </row>
    <row r="33" spans="1:6" x14ac:dyDescent="0.3">
      <c r="A33" t="s">
        <v>8</v>
      </c>
      <c r="B33">
        <v>6</v>
      </c>
      <c r="C33" s="4" t="s">
        <v>16</v>
      </c>
      <c r="D33" s="4">
        <v>262.88417260199998</v>
      </c>
      <c r="E33" s="4">
        <v>18865.583196389001</v>
      </c>
      <c r="F33" s="20">
        <v>1.39345902994569E-2</v>
      </c>
    </row>
    <row r="34" spans="1:6" x14ac:dyDescent="0.3">
      <c r="A34" t="s">
        <v>8</v>
      </c>
      <c r="B34">
        <v>7</v>
      </c>
      <c r="C34" s="4" t="s">
        <v>4660</v>
      </c>
      <c r="D34" s="4">
        <v>50</v>
      </c>
      <c r="E34" s="4">
        <v>18865.583196389001</v>
      </c>
      <c r="F34" s="20">
        <v>2.6503288808781898E-3</v>
      </c>
    </row>
    <row r="35" spans="1:6" x14ac:dyDescent="0.3">
      <c r="A35" t="s">
        <v>8</v>
      </c>
      <c r="B35">
        <v>9</v>
      </c>
      <c r="C35" s="4" t="s">
        <v>4660</v>
      </c>
      <c r="D35" s="4">
        <v>50</v>
      </c>
      <c r="E35" s="4">
        <v>18865.583196389001</v>
      </c>
      <c r="F35" s="20">
        <v>2.6503288808781898E-3</v>
      </c>
    </row>
    <row r="36" spans="1:6" x14ac:dyDescent="0.3">
      <c r="A36" t="s">
        <v>8</v>
      </c>
      <c r="B36">
        <v>9</v>
      </c>
      <c r="C36" s="4" t="s">
        <v>16</v>
      </c>
      <c r="D36" s="4">
        <v>7.0334782960000002</v>
      </c>
      <c r="E36" s="4">
        <v>18865.583196389001</v>
      </c>
      <c r="F36" s="20">
        <v>3.7282061321837403E-4</v>
      </c>
    </row>
    <row r="37" spans="1:6" x14ac:dyDescent="0.3">
      <c r="A37" t="s">
        <v>8</v>
      </c>
      <c r="B37">
        <v>10</v>
      </c>
      <c r="C37" s="4" t="s">
        <v>4660</v>
      </c>
      <c r="D37" s="4">
        <v>20</v>
      </c>
      <c r="E37" s="4">
        <v>18865.583196389001</v>
      </c>
      <c r="F37" s="20">
        <v>1.0601315523512799E-3</v>
      </c>
    </row>
    <row r="38" spans="1:6" x14ac:dyDescent="0.3">
      <c r="A38" t="s">
        <v>8</v>
      </c>
      <c r="B38">
        <v>12</v>
      </c>
      <c r="C38" s="4" t="s">
        <v>2050</v>
      </c>
      <c r="D38" s="4">
        <v>100.579008593</v>
      </c>
      <c r="E38" s="4">
        <v>18865.583196389001</v>
      </c>
      <c r="F38" s="20">
        <v>5.33134902568247E-3</v>
      </c>
    </row>
    <row r="39" spans="1:6" x14ac:dyDescent="0.3">
      <c r="A39" t="s">
        <v>8</v>
      </c>
      <c r="B39">
        <v>12</v>
      </c>
      <c r="C39" s="4" t="s">
        <v>4660</v>
      </c>
      <c r="D39" s="4">
        <v>50</v>
      </c>
      <c r="E39" s="4">
        <v>18865.583196389001</v>
      </c>
      <c r="F39" s="20">
        <v>2.6503288808781898E-3</v>
      </c>
    </row>
    <row r="40" spans="1:6" x14ac:dyDescent="0.3">
      <c r="A40" t="s">
        <v>8</v>
      </c>
      <c r="B40">
        <v>12</v>
      </c>
      <c r="C40" s="4" t="s">
        <v>16</v>
      </c>
      <c r="D40" s="4">
        <v>4.8</v>
      </c>
      <c r="E40" s="4">
        <v>18865.583196389001</v>
      </c>
      <c r="F40" s="20">
        <v>2.5443157256430598E-4</v>
      </c>
    </row>
    <row r="41" spans="1:6" x14ac:dyDescent="0.3">
      <c r="A41" t="s">
        <v>8</v>
      </c>
      <c r="B41">
        <v>13</v>
      </c>
      <c r="C41" s="4" t="s">
        <v>4660</v>
      </c>
      <c r="D41" s="4">
        <v>82</v>
      </c>
      <c r="E41" s="4">
        <v>18865.583196389001</v>
      </c>
      <c r="F41" s="20">
        <v>4.3465393646402303E-3</v>
      </c>
    </row>
    <row r="42" spans="1:6" x14ac:dyDescent="0.3">
      <c r="A42" t="s">
        <v>8</v>
      </c>
      <c r="B42">
        <v>14</v>
      </c>
      <c r="C42" s="4" t="s">
        <v>4660</v>
      </c>
      <c r="D42" s="4">
        <v>100</v>
      </c>
      <c r="E42" s="4">
        <v>18865.583196389001</v>
      </c>
      <c r="F42" s="20">
        <v>5.3006577617563796E-3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2499ab0-3727-4938-af3d-d06a43fb5e5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E4C1F3CEAAC44CA14A6CF341A5058C" ma:contentTypeVersion="9" ma:contentTypeDescription="Create a new document." ma:contentTypeScope="" ma:versionID="a423609e1fb6677a70d8e99d04b5782e">
  <xsd:schema xmlns:xsd="http://www.w3.org/2001/XMLSchema" xmlns:xs="http://www.w3.org/2001/XMLSchema" xmlns:p="http://schemas.microsoft.com/office/2006/metadata/properties" xmlns:ns3="72499ab0-3727-4938-af3d-d06a43fb5e55" xmlns:ns4="f26d90a0-2f6b-466d-9ac8-1e7955cdf236" targetNamespace="http://schemas.microsoft.com/office/2006/metadata/properties" ma:root="true" ma:fieldsID="368cefc0951dc39b557ca83a0cfce07d" ns3:_="" ns4:_="">
    <xsd:import namespace="72499ab0-3727-4938-af3d-d06a43fb5e55"/>
    <xsd:import namespace="f26d90a0-2f6b-466d-9ac8-1e7955cdf23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499ab0-3727-4938-af3d-d06a43fb5e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6d90a0-2f6b-466d-9ac8-1e7955cdf2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26DDC65-1F50-48F0-9E35-5B75050B3B24}">
  <ds:schemaRefs>
    <ds:schemaRef ds:uri="http://purl.org/dc/elements/1.1/"/>
    <ds:schemaRef ds:uri="http://schemas.microsoft.com/office/2006/metadata/properties"/>
    <ds:schemaRef ds:uri="http://purl.org/dc/dcmitype/"/>
    <ds:schemaRef ds:uri="http://purl.org/dc/terms/"/>
    <ds:schemaRef ds:uri="http://schemas.microsoft.com/office/infopath/2007/PartnerControls"/>
    <ds:schemaRef ds:uri="http://schemas.microsoft.com/office/2006/documentManagement/types"/>
    <ds:schemaRef ds:uri="f26d90a0-2f6b-466d-9ac8-1e7955cdf236"/>
    <ds:schemaRef ds:uri="http://schemas.openxmlformats.org/package/2006/metadata/core-properties"/>
    <ds:schemaRef ds:uri="72499ab0-3727-4938-af3d-d06a43fb5e55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F7762C37-39DD-438F-AF37-2E6188E8DBF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7264453-67F7-44F9-93D9-8969D225FC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2499ab0-3727-4938-af3d-d06a43fb5e55"/>
    <ds:schemaRef ds:uri="f26d90a0-2f6b-466d-9ac8-1e7955cdf2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FORECAST</vt:lpstr>
      <vt:lpstr>2025</vt:lpstr>
      <vt:lpstr>new_MM</vt:lpstr>
      <vt:lpstr>new_offshore</vt:lpstr>
      <vt:lpstr>ATRITTION 2024</vt:lpstr>
      <vt:lpstr>new_CDD</vt:lpstr>
      <vt:lpstr>ALLOCATE_CDTD</vt:lpstr>
      <vt:lpstr>Sheet2</vt:lpstr>
      <vt:lpstr>fp_estimate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Trang Le Thi Thanh</dc:creator>
  <cp:lastModifiedBy>Trang Le</cp:lastModifiedBy>
  <dcterms:created xsi:type="dcterms:W3CDTF">2024-06-27T02:25:15Z</dcterms:created>
  <dcterms:modified xsi:type="dcterms:W3CDTF">2024-11-19T14:06:09Z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0x010100E7E4C1F3CEAAC44CA14A6CF341A5058C</vt:lpwstr>
  </property>
</Properties>
</file>